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iamfoote/Desktop/Fun/Fantasy/fantasy baseball/2020/"/>
    </mc:Choice>
  </mc:AlternateContent>
  <xr:revisionPtr revIDLastSave="0" documentId="13_ncr:1_{65C7605D-C7C8-844A-BD5B-C84EEE96EB8F}" xr6:coauthVersionLast="45" xr6:coauthVersionMax="45" xr10:uidLastSave="{00000000-0000-0000-0000-000000000000}"/>
  <bookViews>
    <workbookView xWindow="0" yWindow="460" windowWidth="28800" windowHeight="16180" firstSheet="1" activeTab="8" xr2:uid="{00000000-000D-0000-FFFF-FFFF00000000}"/>
  </bookViews>
  <sheets>
    <sheet name="Combined" sheetId="14" r:id="rId1"/>
    <sheet name="The Bat proj" sheetId="8" r:id="rId2"/>
    <sheet name="FanGraphs Leaderboard" sheetId="1" r:id="rId3"/>
    <sheet name="Pitcher Steamer" sheetId="11" r:id="rId4"/>
    <sheet name="Positional Scarcity" sheetId="21" r:id="rId5"/>
    <sheet name="Position Sheet" sheetId="19" r:id="rId6"/>
    <sheet name="Regression" sheetId="20" r:id="rId7"/>
    <sheet name="ESPN ADP" sheetId="24" r:id="rId8"/>
    <sheet name="AVGs" sheetId="2" r:id="rId9"/>
  </sheets>
  <externalReferences>
    <externalReference r:id="rId10"/>
  </externalReferences>
  <definedNames>
    <definedName name="_xlchart.v1.0" hidden="1">Combined!$N$2:$N$608</definedName>
    <definedName name="_xlchart.v1.1" hidden="1">Combined!$Q$2:$Q$608</definedName>
    <definedName name="_xlchart.v1.2" hidden="1">Combined!$N$2:$N$608</definedName>
    <definedName name="_xlchart.v1.3" hidden="1">Combined!$Q$2:$Q$608</definedName>
    <definedName name="adp" localSheetId="5">'Position Sheet'!$A$1:$M$877</definedName>
    <definedName name="adp_1" localSheetId="5">'Position Sheet'!$A$1:$M$877</definedName>
    <definedName name="steamer_pitcher" localSheetId="3">'Pitcher Steamer'!$D$1:$AE$747</definedName>
    <definedName name="The_Bat" localSheetId="1">'The Bat proj'!$C$1:$AA$609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02" i="14" l="1"/>
  <c r="AC102" i="14"/>
  <c r="AC3" i="14"/>
  <c r="AC4" i="14"/>
  <c r="AC5" i="14"/>
  <c r="AC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E235" i="14" s="1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D257" i="14" s="1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D272" i="14" s="1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D306" i="14" s="1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C452" i="14"/>
  <c r="AC453" i="14"/>
  <c r="AC454" i="14"/>
  <c r="AC455" i="14"/>
  <c r="AC456" i="14"/>
  <c r="AC457" i="14"/>
  <c r="AC458" i="14"/>
  <c r="AC459" i="14"/>
  <c r="AC460" i="14"/>
  <c r="AC461" i="14"/>
  <c r="AC462" i="14"/>
  <c r="AC463" i="14"/>
  <c r="AC464" i="14"/>
  <c r="AC465" i="14"/>
  <c r="AC466" i="14"/>
  <c r="AC467" i="14"/>
  <c r="AC468" i="14"/>
  <c r="AC469" i="14"/>
  <c r="AC470" i="14"/>
  <c r="AC471" i="14"/>
  <c r="AC472" i="14"/>
  <c r="AC473" i="14"/>
  <c r="AC474" i="14"/>
  <c r="AC475" i="14"/>
  <c r="AC476" i="14"/>
  <c r="AC477" i="14"/>
  <c r="AC478" i="14"/>
  <c r="AC479" i="14"/>
  <c r="AC480" i="14"/>
  <c r="AC481" i="14"/>
  <c r="AC482" i="14"/>
  <c r="AC483" i="14"/>
  <c r="AC484" i="14"/>
  <c r="AC485" i="14"/>
  <c r="AC486" i="14"/>
  <c r="AC487" i="14"/>
  <c r="AC488" i="14"/>
  <c r="AC489" i="14"/>
  <c r="AC490" i="14"/>
  <c r="AC491" i="14"/>
  <c r="AC492" i="14"/>
  <c r="AC493" i="14"/>
  <c r="AC494" i="14"/>
  <c r="AC495" i="14"/>
  <c r="AC496" i="14"/>
  <c r="AC497" i="14"/>
  <c r="AC498" i="14"/>
  <c r="AC499" i="14"/>
  <c r="AC500" i="14"/>
  <c r="AC501" i="14"/>
  <c r="AC502" i="14"/>
  <c r="AC503" i="14"/>
  <c r="AC504" i="14"/>
  <c r="AC505" i="14"/>
  <c r="AC506" i="14"/>
  <c r="AC507" i="14"/>
  <c r="AC508" i="14"/>
  <c r="AC509" i="14"/>
  <c r="AC510" i="14"/>
  <c r="AC511" i="14"/>
  <c r="AC512" i="14"/>
  <c r="AC513" i="14"/>
  <c r="AC514" i="14"/>
  <c r="AC515" i="14"/>
  <c r="AC516" i="14"/>
  <c r="AC517" i="14"/>
  <c r="AC518" i="14"/>
  <c r="AC519" i="14"/>
  <c r="AC520" i="14"/>
  <c r="AC521" i="14"/>
  <c r="AC522" i="14"/>
  <c r="AC523" i="14"/>
  <c r="AC524" i="14"/>
  <c r="AC525" i="14"/>
  <c r="AC526" i="14"/>
  <c r="AC527" i="14"/>
  <c r="AC528" i="14"/>
  <c r="AC529" i="14"/>
  <c r="AC530" i="14"/>
  <c r="AC531" i="14"/>
  <c r="AC532" i="14"/>
  <c r="AC533" i="14"/>
  <c r="AC534" i="14"/>
  <c r="AC535" i="14"/>
  <c r="AC536" i="14"/>
  <c r="AC537" i="14"/>
  <c r="AC538" i="14"/>
  <c r="AC539" i="14"/>
  <c r="AC540" i="14"/>
  <c r="AC541" i="14"/>
  <c r="AC542" i="14"/>
  <c r="AC543" i="14"/>
  <c r="AC544" i="14"/>
  <c r="AC545" i="14"/>
  <c r="AC546" i="14"/>
  <c r="AC547" i="14"/>
  <c r="AC548" i="14"/>
  <c r="AC549" i="14"/>
  <c r="AC550" i="14"/>
  <c r="AC551" i="14"/>
  <c r="AC552" i="14"/>
  <c r="AC553" i="14"/>
  <c r="AC554" i="14"/>
  <c r="AC555" i="14"/>
  <c r="AC556" i="14"/>
  <c r="AC557" i="14"/>
  <c r="AC558" i="14"/>
  <c r="AC559" i="14"/>
  <c r="AC560" i="14"/>
  <c r="AC561" i="14"/>
  <c r="AC562" i="14"/>
  <c r="AC563" i="14"/>
  <c r="AC564" i="14"/>
  <c r="AC565" i="14"/>
  <c r="AC566" i="14"/>
  <c r="AC567" i="14"/>
  <c r="AC568" i="14"/>
  <c r="AC569" i="14"/>
  <c r="AC570" i="14"/>
  <c r="AC571" i="14"/>
  <c r="AC572" i="14"/>
  <c r="AC573" i="14"/>
  <c r="AC574" i="14"/>
  <c r="AC575" i="14"/>
  <c r="AC576" i="14"/>
  <c r="AC577" i="14"/>
  <c r="AC578" i="14"/>
  <c r="AC579" i="14"/>
  <c r="AC580" i="14"/>
  <c r="AC581" i="14"/>
  <c r="AC582" i="14"/>
  <c r="AC583" i="14"/>
  <c r="AC584" i="14"/>
  <c r="AC585" i="14"/>
  <c r="AC586" i="14"/>
  <c r="AC587" i="14"/>
  <c r="AC588" i="14"/>
  <c r="AC589" i="14"/>
  <c r="AC590" i="14"/>
  <c r="AC591" i="14"/>
  <c r="AC592" i="14"/>
  <c r="AC593" i="14"/>
  <c r="AC594" i="14"/>
  <c r="AC595" i="14"/>
  <c r="AC596" i="14"/>
  <c r="AC597" i="14"/>
  <c r="AC598" i="14"/>
  <c r="AC599" i="14"/>
  <c r="AC600" i="14"/>
  <c r="AC601" i="14"/>
  <c r="AC602" i="14"/>
  <c r="AC603" i="14"/>
  <c r="AC604" i="14"/>
  <c r="AC605" i="14"/>
  <c r="AC606" i="14"/>
  <c r="AC607" i="14"/>
  <c r="AC608" i="14"/>
  <c r="AC609" i="14"/>
  <c r="AC610" i="14"/>
  <c r="AC611" i="14"/>
  <c r="AC612" i="14"/>
  <c r="AC613" i="14"/>
  <c r="AC614" i="14"/>
  <c r="AC615" i="14"/>
  <c r="AC616" i="14"/>
  <c r="AC617" i="14"/>
  <c r="AC618" i="14"/>
  <c r="AC619" i="14"/>
  <c r="AC620" i="14"/>
  <c r="AC621" i="14"/>
  <c r="AC622" i="14"/>
  <c r="AC623" i="14"/>
  <c r="AC624" i="14"/>
  <c r="AC625" i="14"/>
  <c r="AC626" i="14"/>
  <c r="AC627" i="14"/>
  <c r="AC628" i="14"/>
  <c r="AC629" i="14"/>
  <c r="AC630" i="14"/>
  <c r="AC631" i="14"/>
  <c r="AC632" i="14"/>
  <c r="AC633" i="14"/>
  <c r="AC634" i="14"/>
  <c r="AC635" i="14"/>
  <c r="AC636" i="14"/>
  <c r="AC637" i="14"/>
  <c r="AC638" i="14"/>
  <c r="AC639" i="14"/>
  <c r="AC640" i="14"/>
  <c r="AC641" i="14"/>
  <c r="AC642" i="14"/>
  <c r="AC643" i="14"/>
  <c r="AC644" i="14"/>
  <c r="AC645" i="14"/>
  <c r="AC646" i="14"/>
  <c r="AC647" i="14"/>
  <c r="AC648" i="14"/>
  <c r="AC649" i="14"/>
  <c r="AC650" i="14"/>
  <c r="AC651" i="14"/>
  <c r="AC652" i="14"/>
  <c r="AC653" i="14"/>
  <c r="AC654" i="14"/>
  <c r="AC655" i="14"/>
  <c r="AC656" i="14"/>
  <c r="AC657" i="14"/>
  <c r="AC658" i="14"/>
  <c r="AC659" i="14"/>
  <c r="AC660" i="14"/>
  <c r="AC661" i="14"/>
  <c r="AC662" i="14"/>
  <c r="AC663" i="14"/>
  <c r="AC664" i="14"/>
  <c r="AC665" i="14"/>
  <c r="AC666" i="14"/>
  <c r="AC667" i="14"/>
  <c r="AC668" i="14"/>
  <c r="AC669" i="14"/>
  <c r="AC670" i="14"/>
  <c r="AC671" i="14"/>
  <c r="AC672" i="14"/>
  <c r="AC673" i="14"/>
  <c r="AC674" i="14"/>
  <c r="AC675" i="14"/>
  <c r="AC676" i="14"/>
  <c r="AC677" i="14"/>
  <c r="AC678" i="14"/>
  <c r="AC679" i="14"/>
  <c r="AC680" i="14"/>
  <c r="AC681" i="14"/>
  <c r="AC682" i="14"/>
  <c r="AC683" i="14"/>
  <c r="AC684" i="14"/>
  <c r="AC685" i="14"/>
  <c r="AC686" i="14"/>
  <c r="AC687" i="14"/>
  <c r="AC688" i="14"/>
  <c r="AC689" i="14"/>
  <c r="AC690" i="14"/>
  <c r="AC691" i="14"/>
  <c r="AC692" i="14"/>
  <c r="AC693" i="14"/>
  <c r="AC694" i="14"/>
  <c r="AC695" i="14"/>
  <c r="AC696" i="14"/>
  <c r="AC697" i="14"/>
  <c r="AC698" i="14"/>
  <c r="AC699" i="14"/>
  <c r="AC700" i="14"/>
  <c r="AC701" i="14"/>
  <c r="AC702" i="14"/>
  <c r="AC703" i="14"/>
  <c r="AC704" i="14"/>
  <c r="AC705" i="14"/>
  <c r="AC706" i="14"/>
  <c r="AC707" i="14"/>
  <c r="AC708" i="14"/>
  <c r="AC709" i="14"/>
  <c r="AC710" i="14"/>
  <c r="AC711" i="14"/>
  <c r="AC712" i="14"/>
  <c r="AC713" i="14"/>
  <c r="AC714" i="14"/>
  <c r="AC715" i="14"/>
  <c r="AC716" i="14"/>
  <c r="AC717" i="14"/>
  <c r="AC718" i="14"/>
  <c r="AC719" i="14"/>
  <c r="AC720" i="14"/>
  <c r="AC721" i="14"/>
  <c r="AC722" i="14"/>
  <c r="AC723" i="14"/>
  <c r="AC724" i="14"/>
  <c r="AC725" i="14"/>
  <c r="AC726" i="14"/>
  <c r="AC727" i="14"/>
  <c r="AC728" i="14"/>
  <c r="AC729" i="14"/>
  <c r="AC730" i="14"/>
  <c r="AC731" i="14"/>
  <c r="AC732" i="14"/>
  <c r="AC733" i="14"/>
  <c r="AC734" i="14"/>
  <c r="AC735" i="14"/>
  <c r="AC736" i="14"/>
  <c r="AC737" i="14"/>
  <c r="AC738" i="14"/>
  <c r="AC739" i="14"/>
  <c r="AC740" i="14"/>
  <c r="AC741" i="14"/>
  <c r="AC742" i="14"/>
  <c r="AC743" i="14"/>
  <c r="AC744" i="14"/>
  <c r="AC745" i="14"/>
  <c r="AC746" i="14"/>
  <c r="AC747" i="14"/>
  <c r="AC748" i="14"/>
  <c r="AC749" i="14"/>
  <c r="AC750" i="14"/>
  <c r="AC751" i="14"/>
  <c r="AC752" i="14"/>
  <c r="AC753" i="14"/>
  <c r="AC754" i="14"/>
  <c r="AC755" i="14"/>
  <c r="AC756" i="14"/>
  <c r="AC757" i="14"/>
  <c r="AC758" i="14"/>
  <c r="AC759" i="14"/>
  <c r="AC760" i="14"/>
  <c r="AC761" i="14"/>
  <c r="AC762" i="14"/>
  <c r="AC763" i="14"/>
  <c r="AC764" i="14"/>
  <c r="AC765" i="14"/>
  <c r="AC766" i="14"/>
  <c r="AC767" i="14"/>
  <c r="AC768" i="14"/>
  <c r="AC769" i="14"/>
  <c r="AC770" i="14"/>
  <c r="AC771" i="14"/>
  <c r="AC772" i="14"/>
  <c r="AC773" i="14"/>
  <c r="AC774" i="14"/>
  <c r="AC775" i="14"/>
  <c r="AC776" i="14"/>
  <c r="AC777" i="14"/>
  <c r="AC778" i="14"/>
  <c r="AC779" i="14"/>
  <c r="AC780" i="14"/>
  <c r="AC781" i="14"/>
  <c r="AC782" i="14"/>
  <c r="AC783" i="14"/>
  <c r="AC784" i="14"/>
  <c r="AC785" i="14"/>
  <c r="AC786" i="14"/>
  <c r="AC787" i="14"/>
  <c r="AC788" i="14"/>
  <c r="AC789" i="14"/>
  <c r="AC790" i="14"/>
  <c r="AC791" i="14"/>
  <c r="AC792" i="14"/>
  <c r="AC793" i="14"/>
  <c r="AC794" i="14"/>
  <c r="AC795" i="14"/>
  <c r="AC796" i="14"/>
  <c r="AC797" i="14"/>
  <c r="AC798" i="14"/>
  <c r="AC799" i="14"/>
  <c r="AC800" i="14"/>
  <c r="AC801" i="14"/>
  <c r="AC802" i="14"/>
  <c r="AC803" i="14"/>
  <c r="AC804" i="14"/>
  <c r="AC805" i="14"/>
  <c r="AC806" i="14"/>
  <c r="AC807" i="14"/>
  <c r="AC808" i="14"/>
  <c r="AC809" i="14"/>
  <c r="AC810" i="14"/>
  <c r="AC811" i="14"/>
  <c r="AC812" i="14"/>
  <c r="AC813" i="14"/>
  <c r="AC814" i="14"/>
  <c r="AC815" i="14"/>
  <c r="AC816" i="14"/>
  <c r="AC817" i="14"/>
  <c r="AC818" i="14"/>
  <c r="AC819" i="14"/>
  <c r="AC820" i="14"/>
  <c r="AC821" i="14"/>
  <c r="AC822" i="14"/>
  <c r="AC823" i="14"/>
  <c r="AC824" i="14"/>
  <c r="AC825" i="14"/>
  <c r="AC826" i="14"/>
  <c r="AC827" i="14"/>
  <c r="AC828" i="14"/>
  <c r="AC829" i="14"/>
  <c r="AC830" i="14"/>
  <c r="AC831" i="14"/>
  <c r="AC832" i="14"/>
  <c r="AC833" i="14"/>
  <c r="AC834" i="14"/>
  <c r="AC835" i="14"/>
  <c r="AC836" i="14"/>
  <c r="AC837" i="14"/>
  <c r="AC838" i="14"/>
  <c r="AC839" i="14"/>
  <c r="AC840" i="14"/>
  <c r="AC841" i="14"/>
  <c r="AC842" i="14"/>
  <c r="AC843" i="14"/>
  <c r="AC844" i="14"/>
  <c r="AC845" i="14"/>
  <c r="AC846" i="14"/>
  <c r="AC847" i="14"/>
  <c r="AC848" i="14"/>
  <c r="AC849" i="14"/>
  <c r="AC850" i="14"/>
  <c r="AC851" i="14"/>
  <c r="AC852" i="14"/>
  <c r="AC853" i="14"/>
  <c r="AC854" i="14"/>
  <c r="AC855" i="14"/>
  <c r="AC856" i="14"/>
  <c r="AC857" i="14"/>
  <c r="AC858" i="14"/>
  <c r="AC859" i="14"/>
  <c r="AC860" i="14"/>
  <c r="AC861" i="14"/>
  <c r="AC862" i="14"/>
  <c r="AC863" i="14"/>
  <c r="AC864" i="14"/>
  <c r="AC865" i="14"/>
  <c r="AC866" i="14"/>
  <c r="AC867" i="14"/>
  <c r="AC868" i="14"/>
  <c r="AC869" i="14"/>
  <c r="AC870" i="14"/>
  <c r="AC871" i="14"/>
  <c r="AC872" i="14"/>
  <c r="AC873" i="14"/>
  <c r="AC874" i="14"/>
  <c r="AC875" i="14"/>
  <c r="AC876" i="14"/>
  <c r="AC877" i="14"/>
  <c r="AC878" i="14"/>
  <c r="AC879" i="14"/>
  <c r="AC880" i="14"/>
  <c r="AC881" i="14"/>
  <c r="AC882" i="14"/>
  <c r="AC883" i="14"/>
  <c r="AC884" i="14"/>
  <c r="AC885" i="14"/>
  <c r="AC886" i="14"/>
  <c r="AC887" i="14"/>
  <c r="AC888" i="14"/>
  <c r="AC889" i="14"/>
  <c r="AC890" i="14"/>
  <c r="AC891" i="14"/>
  <c r="AC892" i="14"/>
  <c r="AC893" i="14"/>
  <c r="AC894" i="14"/>
  <c r="AC895" i="14"/>
  <c r="AC896" i="14"/>
  <c r="AC897" i="14"/>
  <c r="AC898" i="14"/>
  <c r="AC899" i="14"/>
  <c r="AC900" i="14"/>
  <c r="AC901" i="14"/>
  <c r="AC902" i="14"/>
  <c r="AC903" i="14"/>
  <c r="AC904" i="14"/>
  <c r="AC905" i="14"/>
  <c r="AC906" i="14"/>
  <c r="AC907" i="14"/>
  <c r="AC908" i="14"/>
  <c r="AC909" i="14"/>
  <c r="AC910" i="14"/>
  <c r="AC911" i="14"/>
  <c r="AC912" i="14"/>
  <c r="AC913" i="14"/>
  <c r="AC914" i="14"/>
  <c r="AC915" i="14"/>
  <c r="AC916" i="14"/>
  <c r="AC917" i="14"/>
  <c r="AC918" i="14"/>
  <c r="AC919" i="14"/>
  <c r="AC920" i="14"/>
  <c r="AC921" i="14"/>
  <c r="AC922" i="14"/>
  <c r="AC923" i="14"/>
  <c r="AC924" i="14"/>
  <c r="AC925" i="14"/>
  <c r="AC926" i="14"/>
  <c r="AC927" i="14"/>
  <c r="AC928" i="14"/>
  <c r="AC929" i="14"/>
  <c r="AC930" i="14"/>
  <c r="AC931" i="14"/>
  <c r="AC932" i="14"/>
  <c r="AC933" i="14"/>
  <c r="AC934" i="14"/>
  <c r="AC935" i="14"/>
  <c r="AC936" i="14"/>
  <c r="AC937" i="14"/>
  <c r="AC938" i="14"/>
  <c r="AC939" i="14"/>
  <c r="AC940" i="14"/>
  <c r="AC941" i="14"/>
  <c r="AC942" i="14"/>
  <c r="AC943" i="14"/>
  <c r="AC944" i="14"/>
  <c r="AC945" i="14"/>
  <c r="AC946" i="14"/>
  <c r="AC947" i="14"/>
  <c r="AC948" i="14"/>
  <c r="AC949" i="14"/>
  <c r="AC950" i="14"/>
  <c r="AC951" i="14"/>
  <c r="AC952" i="14"/>
  <c r="AC953" i="14"/>
  <c r="AC954" i="14"/>
  <c r="AC955" i="14"/>
  <c r="AC956" i="14"/>
  <c r="AC957" i="14"/>
  <c r="AC958" i="14"/>
  <c r="AC959" i="14"/>
  <c r="AC960" i="14"/>
  <c r="AC961" i="14"/>
  <c r="AC962" i="14"/>
  <c r="AC963" i="14"/>
  <c r="AC964" i="14"/>
  <c r="AC965" i="14"/>
  <c r="AC966" i="14"/>
  <c r="AC967" i="14"/>
  <c r="AC968" i="14"/>
  <c r="AC969" i="14"/>
  <c r="AC970" i="14"/>
  <c r="AC971" i="14"/>
  <c r="AC972" i="14"/>
  <c r="AC973" i="14"/>
  <c r="AC974" i="14"/>
  <c r="AC975" i="14"/>
  <c r="AC976" i="14"/>
  <c r="AC977" i="14"/>
  <c r="AC978" i="14"/>
  <c r="AC979" i="14"/>
  <c r="AC980" i="14"/>
  <c r="AC981" i="14"/>
  <c r="AC982" i="14"/>
  <c r="AC983" i="14"/>
  <c r="AC984" i="14"/>
  <c r="AC985" i="14"/>
  <c r="AC986" i="14"/>
  <c r="AC987" i="14"/>
  <c r="AC988" i="14"/>
  <c r="AC989" i="14"/>
  <c r="AC990" i="14"/>
  <c r="AC991" i="14"/>
  <c r="AC992" i="14"/>
  <c r="AC993" i="14"/>
  <c r="AC994" i="14"/>
  <c r="AC995" i="14"/>
  <c r="AC996" i="14"/>
  <c r="AC997" i="14"/>
  <c r="AC998" i="14"/>
  <c r="AC999" i="14"/>
  <c r="AC1000" i="14"/>
  <c r="AC1001" i="14"/>
  <c r="AC1002" i="14"/>
  <c r="AC1003" i="14"/>
  <c r="AC1004" i="14"/>
  <c r="AC1005" i="14"/>
  <c r="AC1006" i="14"/>
  <c r="AC1007" i="14"/>
  <c r="AC1008" i="14"/>
  <c r="AC1009" i="14"/>
  <c r="AC1010" i="14"/>
  <c r="AC1011" i="14"/>
  <c r="AC1012" i="14"/>
  <c r="AC1013" i="14"/>
  <c r="AC1014" i="14"/>
  <c r="AC1015" i="14"/>
  <c r="AC1016" i="14"/>
  <c r="AC1017" i="14"/>
  <c r="AC1018" i="14"/>
  <c r="AC1019" i="14"/>
  <c r="AC1020" i="14"/>
  <c r="AC1021" i="14"/>
  <c r="AC1022" i="14"/>
  <c r="AC1023" i="14"/>
  <c r="AC1024" i="14"/>
  <c r="AC1025" i="14"/>
  <c r="AC1026" i="14"/>
  <c r="AC1027" i="14"/>
  <c r="AC1028" i="14"/>
  <c r="AC1029" i="14"/>
  <c r="AC1030" i="14"/>
  <c r="AC1031" i="14"/>
  <c r="AC1032" i="14"/>
  <c r="AC1033" i="14"/>
  <c r="AC1034" i="14"/>
  <c r="AC1035" i="14"/>
  <c r="AC1036" i="14"/>
  <c r="AC1037" i="14"/>
  <c r="AC1038" i="14"/>
  <c r="AC1039" i="14"/>
  <c r="AC1040" i="14"/>
  <c r="AC1041" i="14"/>
  <c r="AC1042" i="14"/>
  <c r="AC1043" i="14"/>
  <c r="AC1044" i="14"/>
  <c r="AC1045" i="14"/>
  <c r="AC1046" i="14"/>
  <c r="AC1047" i="14"/>
  <c r="AC1048" i="14"/>
  <c r="AC1049" i="14"/>
  <c r="AC1050" i="14"/>
  <c r="AC1051" i="14"/>
  <c r="AC1052" i="14"/>
  <c r="AC1053" i="14"/>
  <c r="AC1054" i="14"/>
  <c r="AC1055" i="14"/>
  <c r="AC1056" i="14"/>
  <c r="AC1057" i="14"/>
  <c r="AC1058" i="14"/>
  <c r="AC1059" i="14"/>
  <c r="AC1060" i="14"/>
  <c r="AC1061" i="14"/>
  <c r="AC1062" i="14"/>
  <c r="AC1063" i="14"/>
  <c r="AC1064" i="14"/>
  <c r="AC1065" i="14"/>
  <c r="AC1066" i="14"/>
  <c r="AC1067" i="14"/>
  <c r="AC1068" i="14"/>
  <c r="AC1069" i="14"/>
  <c r="AC1070" i="14"/>
  <c r="AC1071" i="14"/>
  <c r="AC1072" i="14"/>
  <c r="AC1073" i="14"/>
  <c r="AC1074" i="14"/>
  <c r="AC1075" i="14"/>
  <c r="AC1076" i="14"/>
  <c r="AC1077" i="14"/>
  <c r="AC1078" i="14"/>
  <c r="AC1079" i="14"/>
  <c r="AC1080" i="14"/>
  <c r="AC1081" i="14"/>
  <c r="AC1082" i="14"/>
  <c r="AC1083" i="14"/>
  <c r="AC1084" i="14"/>
  <c r="AC1085" i="14"/>
  <c r="AC1086" i="14"/>
  <c r="AC1087" i="14"/>
  <c r="AC1088" i="14"/>
  <c r="AC1089" i="14"/>
  <c r="AC1090" i="14"/>
  <c r="AC1091" i="14"/>
  <c r="AC1092" i="14"/>
  <c r="AC1093" i="14"/>
  <c r="AC1094" i="14"/>
  <c r="AC1095" i="14"/>
  <c r="AC1096" i="14"/>
  <c r="AC1097" i="14"/>
  <c r="AC1098" i="14"/>
  <c r="AC1099" i="14"/>
  <c r="AC1100" i="14"/>
  <c r="AC1101" i="14"/>
  <c r="AC1102" i="14"/>
  <c r="AC1103" i="14"/>
  <c r="AC1104" i="14"/>
  <c r="AC1105" i="14"/>
  <c r="AC1106" i="14"/>
  <c r="AC1107" i="14"/>
  <c r="AC1108" i="14"/>
  <c r="AC1109" i="14"/>
  <c r="AC1110" i="14"/>
  <c r="AC1111" i="14"/>
  <c r="AC1112" i="14"/>
  <c r="AC1113" i="14"/>
  <c r="AC1114" i="14"/>
  <c r="AC1115" i="14"/>
  <c r="AC1116" i="14"/>
  <c r="AC1117" i="14"/>
  <c r="AC1118" i="14"/>
  <c r="AC1119" i="14"/>
  <c r="AC1120" i="14"/>
  <c r="AC1121" i="14"/>
  <c r="AC1122" i="14"/>
  <c r="AC1123" i="14"/>
  <c r="AC1124" i="14"/>
  <c r="AC1125" i="14"/>
  <c r="AC1126" i="14"/>
  <c r="AC1127" i="14"/>
  <c r="AC1128" i="14"/>
  <c r="AC1129" i="14"/>
  <c r="AC1130" i="14"/>
  <c r="AC1131" i="14"/>
  <c r="AC1132" i="14"/>
  <c r="AC1133" i="14"/>
  <c r="AC1134" i="14"/>
  <c r="AC1135" i="14"/>
  <c r="AC1136" i="14"/>
  <c r="AC1137" i="14"/>
  <c r="AC1138" i="14"/>
  <c r="AC1139" i="14"/>
  <c r="AC1140" i="14"/>
  <c r="AC1141" i="14"/>
  <c r="AC1142" i="14"/>
  <c r="AC1143" i="14"/>
  <c r="AC1144" i="14"/>
  <c r="AC1145" i="14"/>
  <c r="AC1146" i="14"/>
  <c r="AC1147" i="14"/>
  <c r="AC1148" i="14"/>
  <c r="AC1149" i="14"/>
  <c r="AC1150" i="14"/>
  <c r="AC1151" i="14"/>
  <c r="AC1152" i="14"/>
  <c r="AC1153" i="14"/>
  <c r="AC1154" i="14"/>
  <c r="AC1155" i="14"/>
  <c r="AC1156" i="14"/>
  <c r="AC1157" i="14"/>
  <c r="AC1158" i="14"/>
  <c r="AC1159" i="14"/>
  <c r="AC1160" i="14"/>
  <c r="AC1161" i="14"/>
  <c r="AC1162" i="14"/>
  <c r="AC1163" i="14"/>
  <c r="AC1164" i="14"/>
  <c r="AC1165" i="14"/>
  <c r="AC1166" i="14"/>
  <c r="AC1167" i="14"/>
  <c r="AC1168" i="14"/>
  <c r="AC1169" i="14"/>
  <c r="AC1170" i="14"/>
  <c r="AC1171" i="14"/>
  <c r="AC1172" i="14"/>
  <c r="AC1173" i="14"/>
  <c r="AC1174" i="14"/>
  <c r="AC1175" i="14"/>
  <c r="AC1176" i="14"/>
  <c r="AC1177" i="14"/>
  <c r="AC1178" i="14"/>
  <c r="AC1179" i="14"/>
  <c r="AC1180" i="14"/>
  <c r="AC1181" i="14"/>
  <c r="AC1182" i="14"/>
  <c r="AC1183" i="14"/>
  <c r="AC1184" i="14"/>
  <c r="AC1185" i="14"/>
  <c r="AC1186" i="14"/>
  <c r="AC1187" i="14"/>
  <c r="AC1188" i="14"/>
  <c r="AC1189" i="14"/>
  <c r="AC1190" i="14"/>
  <c r="AC1191" i="14"/>
  <c r="AC1192" i="14"/>
  <c r="AC1193" i="14"/>
  <c r="AC1194" i="14"/>
  <c r="AC1195" i="14"/>
  <c r="AC1196" i="14"/>
  <c r="AC1197" i="14"/>
  <c r="AC1198" i="14"/>
  <c r="AC1199" i="14"/>
  <c r="AC1200" i="14"/>
  <c r="AC1201" i="14"/>
  <c r="AC1202" i="14"/>
  <c r="AC1203" i="14"/>
  <c r="AC1204" i="14"/>
  <c r="AC1205" i="14"/>
  <c r="AC1206" i="14"/>
  <c r="AC1207" i="14"/>
  <c r="AC1208" i="14"/>
  <c r="AC1209" i="14"/>
  <c r="AC1210" i="14"/>
  <c r="AC1211" i="14"/>
  <c r="AC1212" i="14"/>
  <c r="AC1213" i="14"/>
  <c r="AC1214" i="14"/>
  <c r="AC1215" i="14"/>
  <c r="AC1216" i="14"/>
  <c r="AC1217" i="14"/>
  <c r="AC1218" i="14"/>
  <c r="AC1219" i="14"/>
  <c r="AC1220" i="14"/>
  <c r="AC1221" i="14"/>
  <c r="AC1222" i="14"/>
  <c r="AC1223" i="14"/>
  <c r="AC1224" i="14"/>
  <c r="AC1225" i="14"/>
  <c r="AC1226" i="14"/>
  <c r="AC1227" i="14"/>
  <c r="AC1228" i="14"/>
  <c r="AC1229" i="14"/>
  <c r="AC1230" i="14"/>
  <c r="AC1231" i="14"/>
  <c r="AC1232" i="14"/>
  <c r="AC1233" i="14"/>
  <c r="AC1234" i="14"/>
  <c r="AC1235" i="14"/>
  <c r="AC1236" i="14"/>
  <c r="AC1237" i="14"/>
  <c r="AC1238" i="14"/>
  <c r="AC1239" i="14"/>
  <c r="AC1240" i="14"/>
  <c r="AC1241" i="14"/>
  <c r="AC1242" i="14"/>
  <c r="AC1243" i="14"/>
  <c r="AC1244" i="14"/>
  <c r="AC1245" i="14"/>
  <c r="AC1246" i="14"/>
  <c r="AC1247" i="14"/>
  <c r="AC1248" i="14"/>
  <c r="AC1249" i="14"/>
  <c r="AC1250" i="14"/>
  <c r="AC1251" i="14"/>
  <c r="AC1252" i="14"/>
  <c r="AC1253" i="14"/>
  <c r="AC1254" i="14"/>
  <c r="AC1255" i="14"/>
  <c r="AC1256" i="14"/>
  <c r="AC1257" i="14"/>
  <c r="AC1258" i="14"/>
  <c r="AC1259" i="14"/>
  <c r="AC1260" i="14"/>
  <c r="AC1261" i="14"/>
  <c r="AC1262" i="14"/>
  <c r="AC1263" i="14"/>
  <c r="AC1264" i="14"/>
  <c r="AC1265" i="14"/>
  <c r="AC1266" i="14"/>
  <c r="AC1267" i="14"/>
  <c r="AC1268" i="14"/>
  <c r="AC1269" i="14"/>
  <c r="AC1270" i="14"/>
  <c r="AC1271" i="14"/>
  <c r="AC1272" i="14"/>
  <c r="AC1273" i="14"/>
  <c r="AC1274" i="14"/>
  <c r="AC1275" i="14"/>
  <c r="AC1276" i="14"/>
  <c r="AC1277" i="14"/>
  <c r="AC1278" i="14"/>
  <c r="AC1279" i="14"/>
  <c r="AC1280" i="14"/>
  <c r="AC1281" i="14"/>
  <c r="AC1282" i="14"/>
  <c r="AC1283" i="14"/>
  <c r="AC1284" i="14"/>
  <c r="AC1285" i="14"/>
  <c r="AC1286" i="14"/>
  <c r="AC1287" i="14"/>
  <c r="AC1288" i="14"/>
  <c r="AC1289" i="14"/>
  <c r="AC1290" i="14"/>
  <c r="AC1291" i="14"/>
  <c r="AC1292" i="14"/>
  <c r="AC1293" i="14"/>
  <c r="AC1294" i="14"/>
  <c r="AC1295" i="14"/>
  <c r="AC1296" i="14"/>
  <c r="AC1297" i="14"/>
  <c r="AC1298" i="14"/>
  <c r="AC1299" i="14"/>
  <c r="AC1300" i="14"/>
  <c r="AC1301" i="14"/>
  <c r="AC1302" i="14"/>
  <c r="AC1303" i="14"/>
  <c r="AC1304" i="14"/>
  <c r="AC1305" i="14"/>
  <c r="AC1306" i="14"/>
  <c r="AC1307" i="14"/>
  <c r="AC1308" i="14"/>
  <c r="AC1309" i="14"/>
  <c r="AC1310" i="14"/>
  <c r="AC1311" i="14"/>
  <c r="AC1312" i="14"/>
  <c r="AC1313" i="14"/>
  <c r="AC1314" i="14"/>
  <c r="AC1315" i="14"/>
  <c r="AC1316" i="14"/>
  <c r="AC1317" i="14"/>
  <c r="AC1318" i="14"/>
  <c r="AC1319" i="14"/>
  <c r="AC1320" i="14"/>
  <c r="AC1321" i="14"/>
  <c r="AC1322" i="14"/>
  <c r="AC1323" i="14"/>
  <c r="AC1324" i="14"/>
  <c r="AC1325" i="14"/>
  <c r="AC1326" i="14"/>
  <c r="AC1327" i="14"/>
  <c r="AC1328" i="14"/>
  <c r="AC1329" i="14"/>
  <c r="AC1330" i="14"/>
  <c r="AC1331" i="14"/>
  <c r="AC1332" i="14"/>
  <c r="AC1333" i="14"/>
  <c r="AC1334" i="14"/>
  <c r="AC1335" i="14"/>
  <c r="AC1336" i="14"/>
  <c r="AC1337" i="14"/>
  <c r="AC1338" i="14"/>
  <c r="AC1339" i="14"/>
  <c r="AC1340" i="14"/>
  <c r="AC1341" i="14"/>
  <c r="AC1342" i="14"/>
  <c r="AC1343" i="14"/>
  <c r="AC1344" i="14"/>
  <c r="AC1345" i="14"/>
  <c r="AC1346" i="14"/>
  <c r="AC1347" i="14"/>
  <c r="AC1348" i="14"/>
  <c r="AC1349" i="14"/>
  <c r="AC1350" i="14"/>
  <c r="AC1351" i="14"/>
  <c r="AC1352" i="14"/>
  <c r="AC1353" i="14"/>
  <c r="AC1354" i="14"/>
  <c r="AC2" i="14"/>
  <c r="AD2" i="14" s="1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2" i="24"/>
  <c r="H1" i="24"/>
  <c r="AD224" i="14"/>
  <c r="AD225" i="14"/>
  <c r="P20" i="14"/>
  <c r="P24" i="14"/>
  <c r="P26" i="14"/>
  <c r="P27" i="14"/>
  <c r="P28" i="14"/>
  <c r="P35" i="14"/>
  <c r="P56" i="14"/>
  <c r="P57" i="14"/>
  <c r="P61" i="14"/>
  <c r="P66" i="14"/>
  <c r="P70" i="14"/>
  <c r="P71" i="14"/>
  <c r="P73" i="14"/>
  <c r="P76" i="14"/>
  <c r="P78" i="14"/>
  <c r="P79" i="14"/>
  <c r="P84" i="14"/>
  <c r="P86" i="14"/>
  <c r="P92" i="14"/>
  <c r="P93" i="14"/>
  <c r="P98" i="14"/>
  <c r="P100" i="14"/>
  <c r="P103" i="14"/>
  <c r="P105" i="14"/>
  <c r="P107" i="14"/>
  <c r="P109" i="14"/>
  <c r="P110" i="14"/>
  <c r="P111" i="14"/>
  <c r="P113" i="14"/>
  <c r="P114" i="14"/>
  <c r="P115" i="14"/>
  <c r="P116" i="14"/>
  <c r="P120" i="14"/>
  <c r="P121" i="14"/>
  <c r="P123" i="14"/>
  <c r="P124" i="14"/>
  <c r="P125" i="14"/>
  <c r="P126" i="14"/>
  <c r="P127" i="14"/>
  <c r="P129" i="14"/>
  <c r="P131" i="14"/>
  <c r="P132" i="14"/>
  <c r="P136" i="14"/>
  <c r="P139" i="14"/>
  <c r="P144" i="14"/>
  <c r="P145" i="14"/>
  <c r="P148" i="14"/>
  <c r="P149" i="14"/>
  <c r="P151" i="14"/>
  <c r="P152" i="14"/>
  <c r="P156" i="14"/>
  <c r="P162" i="14"/>
  <c r="P164" i="14"/>
  <c r="P166" i="14"/>
  <c r="P168" i="14"/>
  <c r="P169" i="14"/>
  <c r="P170" i="14"/>
  <c r="P171" i="14"/>
  <c r="P174" i="14"/>
  <c r="P175" i="14"/>
  <c r="P177" i="14"/>
  <c r="P178" i="14"/>
  <c r="P180" i="14"/>
  <c r="P183" i="14"/>
  <c r="P186" i="14"/>
  <c r="P188" i="14"/>
  <c r="P193" i="14"/>
  <c r="P195" i="14"/>
  <c r="P196" i="14"/>
  <c r="P199" i="14"/>
  <c r="P200" i="14"/>
  <c r="P203" i="14"/>
  <c r="P207" i="14"/>
  <c r="P208" i="14"/>
  <c r="P210" i="14"/>
  <c r="P215" i="14"/>
  <c r="P216" i="14"/>
  <c r="P218" i="14"/>
  <c r="P219" i="14"/>
  <c r="P220" i="14"/>
  <c r="P226" i="14"/>
  <c r="P227" i="14"/>
  <c r="P229" i="14"/>
  <c r="P231" i="14"/>
  <c r="P234" i="14"/>
  <c r="P236" i="14"/>
  <c r="P237" i="14"/>
  <c r="P238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5" i="14"/>
  <c r="P258" i="14"/>
  <c r="P259" i="14"/>
  <c r="P260" i="14"/>
  <c r="P262" i="14"/>
  <c r="P264" i="14"/>
  <c r="P266" i="14"/>
  <c r="P268" i="14"/>
  <c r="P270" i="14"/>
  <c r="P271" i="14"/>
  <c r="P273" i="14"/>
  <c r="P274" i="14"/>
  <c r="P275" i="14"/>
  <c r="P276" i="14"/>
  <c r="P277" i="14"/>
  <c r="P278" i="14"/>
  <c r="P279" i="14"/>
  <c r="P283" i="14"/>
  <c r="P284" i="14"/>
  <c r="P286" i="14"/>
  <c r="P289" i="14"/>
  <c r="P290" i="14"/>
  <c r="P292" i="14"/>
  <c r="P293" i="14"/>
  <c r="P294" i="14"/>
  <c r="P296" i="14"/>
  <c r="P297" i="14"/>
  <c r="P298" i="14"/>
  <c r="P299" i="14"/>
  <c r="P305" i="14"/>
  <c r="P309" i="14"/>
  <c r="P311" i="14"/>
  <c r="P312" i="14"/>
  <c r="P313" i="14"/>
  <c r="P314" i="14"/>
  <c r="P318" i="14"/>
  <c r="P319" i="14"/>
  <c r="P320" i="14"/>
  <c r="P321" i="14"/>
  <c r="P322" i="14"/>
  <c r="P325" i="14"/>
  <c r="P330" i="14"/>
  <c r="P332" i="14"/>
  <c r="P333" i="14"/>
  <c r="P334" i="14"/>
  <c r="P335" i="14"/>
  <c r="P336" i="14"/>
  <c r="P339" i="14"/>
  <c r="P341" i="14"/>
  <c r="P345" i="14"/>
  <c r="P346" i="14"/>
  <c r="P347" i="14"/>
  <c r="P348" i="14"/>
  <c r="P350" i="14"/>
  <c r="P351" i="14"/>
  <c r="P352" i="14"/>
  <c r="P355" i="14"/>
  <c r="P356" i="14"/>
  <c r="P358" i="14"/>
  <c r="P362" i="14"/>
  <c r="P363" i="14"/>
  <c r="P365" i="14"/>
  <c r="P366" i="14"/>
  <c r="P367" i="14"/>
  <c r="P371" i="14"/>
  <c r="P372" i="14"/>
  <c r="P373" i="14"/>
  <c r="P374" i="14"/>
  <c r="P377" i="14"/>
  <c r="P378" i="14"/>
  <c r="P379" i="14"/>
  <c r="P380" i="14"/>
  <c r="P383" i="14"/>
  <c r="P384" i="14"/>
  <c r="P385" i="14"/>
  <c r="P386" i="14"/>
  <c r="P391" i="14"/>
  <c r="P392" i="14"/>
  <c r="P394" i="14"/>
  <c r="P395" i="14"/>
  <c r="P396" i="14"/>
  <c r="P397" i="14"/>
  <c r="P400" i="14"/>
  <c r="P401" i="14"/>
  <c r="P403" i="14"/>
  <c r="P404" i="14"/>
  <c r="P405" i="14"/>
  <c r="P407" i="14"/>
  <c r="P411" i="14"/>
  <c r="P414" i="14"/>
  <c r="P415" i="14"/>
  <c r="P416" i="14"/>
  <c r="P417" i="14"/>
  <c r="P418" i="14"/>
  <c r="P420" i="14"/>
  <c r="P424" i="14"/>
  <c r="P425" i="14"/>
  <c r="P426" i="14"/>
  <c r="P427" i="14"/>
  <c r="P429" i="14"/>
  <c r="P430" i="14"/>
  <c r="P431" i="14"/>
  <c r="P433" i="14"/>
  <c r="P434" i="14"/>
  <c r="P436" i="14"/>
  <c r="P437" i="14"/>
  <c r="P438" i="14"/>
  <c r="P442" i="14"/>
  <c r="P443" i="14"/>
  <c r="P444" i="14"/>
  <c r="P446" i="14"/>
  <c r="P448" i="14"/>
  <c r="P449" i="14"/>
  <c r="P450" i="14"/>
  <c r="P451" i="14"/>
  <c r="P452" i="14"/>
  <c r="P453" i="14"/>
  <c r="P455" i="14"/>
  <c r="P457" i="14"/>
  <c r="P458" i="14"/>
  <c r="P462" i="14"/>
  <c r="P463" i="14"/>
  <c r="P464" i="14"/>
  <c r="P465" i="14"/>
  <c r="P466" i="14"/>
  <c r="P467" i="14"/>
  <c r="P468" i="14"/>
  <c r="P470" i="14"/>
  <c r="P472" i="14"/>
  <c r="P473" i="14"/>
  <c r="P475" i="14"/>
  <c r="P476" i="14"/>
  <c r="P477" i="14"/>
  <c r="P478" i="14"/>
  <c r="P479" i="14"/>
  <c r="P481" i="14"/>
  <c r="P482" i="14"/>
  <c r="P487" i="14"/>
  <c r="P488" i="14"/>
  <c r="P489" i="14"/>
  <c r="P490" i="14"/>
  <c r="P491" i="14"/>
  <c r="P492" i="14"/>
  <c r="P493" i="14"/>
  <c r="P494" i="14"/>
  <c r="P496" i="14"/>
  <c r="P497" i="14"/>
  <c r="P498" i="14"/>
  <c r="P501" i="14"/>
  <c r="P503" i="14"/>
  <c r="P504" i="14"/>
  <c r="P506" i="14"/>
  <c r="P507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2" i="14"/>
  <c r="P523" i="14"/>
  <c r="P524" i="14"/>
  <c r="P525" i="14"/>
  <c r="P526" i="14"/>
  <c r="P528" i="14"/>
  <c r="P529" i="14"/>
  <c r="P533" i="14"/>
  <c r="P534" i="14"/>
  <c r="P535" i="14"/>
  <c r="P536" i="14"/>
  <c r="P538" i="14"/>
  <c r="P539" i="14"/>
  <c r="P540" i="14"/>
  <c r="P541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7" i="14"/>
  <c r="P558" i="14"/>
  <c r="P559" i="14"/>
  <c r="P560" i="14"/>
  <c r="P561" i="14"/>
  <c r="P562" i="14"/>
  <c r="P563" i="14"/>
  <c r="P565" i="14"/>
  <c r="P566" i="14"/>
  <c r="P567" i="14"/>
  <c r="P568" i="14"/>
  <c r="P570" i="14"/>
  <c r="P571" i="14"/>
  <c r="P572" i="14"/>
  <c r="P573" i="14"/>
  <c r="P574" i="14"/>
  <c r="P575" i="14"/>
  <c r="P576" i="14"/>
  <c r="P577" i="14"/>
  <c r="P578" i="14"/>
  <c r="P579" i="14"/>
  <c r="P581" i="14"/>
  <c r="P586" i="14"/>
  <c r="P588" i="14"/>
  <c r="P589" i="14"/>
  <c r="P590" i="14"/>
  <c r="P592" i="14"/>
  <c r="P593" i="14"/>
  <c r="P594" i="14"/>
  <c r="P596" i="14"/>
  <c r="P597" i="14"/>
  <c r="P598" i="14"/>
  <c r="P599" i="14"/>
  <c r="P600" i="14"/>
  <c r="P601" i="14"/>
  <c r="P602" i="14"/>
  <c r="P603" i="14"/>
  <c r="P604" i="14"/>
  <c r="P606" i="14"/>
  <c r="P608" i="14"/>
  <c r="P609" i="14"/>
  <c r="P610" i="14"/>
  <c r="P611" i="14"/>
  <c r="P612" i="14"/>
  <c r="P613" i="14"/>
  <c r="P614" i="14"/>
  <c r="P615" i="14"/>
  <c r="P616" i="14"/>
  <c r="P618" i="14"/>
  <c r="P620" i="14"/>
  <c r="P621" i="14"/>
  <c r="P622" i="14"/>
  <c r="P624" i="14"/>
  <c r="P625" i="14"/>
  <c r="P626" i="14"/>
  <c r="P627" i="14"/>
  <c r="P628" i="14"/>
  <c r="P629" i="14"/>
  <c r="P630" i="14"/>
  <c r="P631" i="14"/>
  <c r="P632" i="14"/>
  <c r="P633" i="14"/>
  <c r="P635" i="14"/>
  <c r="P636" i="14"/>
  <c r="P637" i="14"/>
  <c r="P638" i="14"/>
  <c r="P639" i="14"/>
  <c r="P640" i="14"/>
  <c r="P641" i="14"/>
  <c r="P642" i="14"/>
  <c r="P643" i="14"/>
  <c r="P644" i="14"/>
  <c r="P646" i="14"/>
  <c r="P648" i="14"/>
  <c r="P650" i="14"/>
  <c r="P652" i="14"/>
  <c r="P653" i="14"/>
  <c r="P655" i="14"/>
  <c r="P656" i="14"/>
  <c r="P657" i="14"/>
  <c r="P660" i="14"/>
  <c r="P661" i="14"/>
  <c r="P662" i="14"/>
  <c r="P665" i="14"/>
  <c r="P666" i="14"/>
  <c r="P667" i="14"/>
  <c r="P668" i="14"/>
  <c r="P669" i="14"/>
  <c r="P671" i="14"/>
  <c r="P672" i="14"/>
  <c r="P673" i="14"/>
  <c r="P674" i="14"/>
  <c r="P675" i="14"/>
  <c r="P676" i="14"/>
  <c r="P677" i="14"/>
  <c r="P678" i="14"/>
  <c r="P682" i="14"/>
  <c r="P683" i="14"/>
  <c r="P684" i="14"/>
  <c r="P685" i="14"/>
  <c r="P688" i="14"/>
  <c r="P689" i="14"/>
  <c r="P690" i="14"/>
  <c r="P691" i="14"/>
  <c r="P692" i="14"/>
  <c r="P693" i="14"/>
  <c r="P694" i="14"/>
  <c r="P695" i="14"/>
  <c r="P697" i="14"/>
  <c r="P698" i="14"/>
  <c r="P699" i="14"/>
  <c r="P700" i="14"/>
  <c r="P701" i="14"/>
  <c r="P702" i="14"/>
  <c r="P703" i="14"/>
  <c r="P705" i="14"/>
  <c r="P706" i="14"/>
  <c r="P707" i="14"/>
  <c r="P708" i="14"/>
  <c r="P709" i="14"/>
  <c r="P710" i="14"/>
  <c r="P713" i="14"/>
  <c r="P714" i="14"/>
  <c r="P715" i="14"/>
  <c r="P716" i="14"/>
  <c r="P717" i="14"/>
  <c r="P718" i="14"/>
  <c r="P719" i="14"/>
  <c r="P721" i="14"/>
  <c r="P722" i="14"/>
  <c r="P723" i="14"/>
  <c r="P724" i="14"/>
  <c r="P727" i="14"/>
  <c r="P728" i="14"/>
  <c r="P729" i="14"/>
  <c r="P731" i="14"/>
  <c r="P732" i="14"/>
  <c r="P733" i="14"/>
  <c r="P734" i="14"/>
  <c r="P736" i="14"/>
  <c r="P737" i="14"/>
  <c r="P738" i="14"/>
  <c r="P739" i="14"/>
  <c r="P740" i="14"/>
  <c r="P741" i="14"/>
  <c r="P742" i="14"/>
  <c r="P743" i="14"/>
  <c r="P744" i="14"/>
  <c r="P748" i="14"/>
  <c r="P749" i="14"/>
  <c r="P750" i="14"/>
  <c r="P751" i="14"/>
  <c r="P753" i="14"/>
  <c r="P754" i="14"/>
  <c r="P756" i="14"/>
  <c r="P757" i="14"/>
  <c r="P758" i="14"/>
  <c r="P760" i="14"/>
  <c r="P761" i="14"/>
  <c r="P762" i="14"/>
  <c r="P763" i="14"/>
  <c r="P764" i="14"/>
  <c r="P766" i="14"/>
  <c r="P767" i="14"/>
  <c r="P768" i="14"/>
  <c r="P770" i="14"/>
  <c r="P771" i="14"/>
  <c r="P774" i="14"/>
  <c r="P777" i="14"/>
  <c r="P778" i="14"/>
  <c r="P779" i="14"/>
  <c r="P780" i="14"/>
  <c r="P781" i="14"/>
  <c r="P784" i="14"/>
  <c r="P785" i="14"/>
  <c r="P789" i="14"/>
  <c r="P790" i="14"/>
  <c r="P792" i="14"/>
  <c r="P793" i="14"/>
  <c r="P795" i="14"/>
  <c r="P796" i="14"/>
  <c r="P797" i="14"/>
  <c r="P799" i="14"/>
  <c r="P800" i="14"/>
  <c r="P802" i="14"/>
  <c r="P803" i="14"/>
  <c r="P805" i="14"/>
  <c r="P808" i="14"/>
  <c r="P812" i="14"/>
  <c r="P816" i="14"/>
  <c r="P817" i="14"/>
  <c r="P820" i="14"/>
  <c r="P821" i="14"/>
  <c r="P822" i="14"/>
  <c r="P823" i="14"/>
  <c r="P824" i="14"/>
  <c r="P825" i="14"/>
  <c r="P826" i="14"/>
  <c r="P828" i="14"/>
  <c r="P830" i="14"/>
  <c r="P831" i="14"/>
  <c r="P832" i="14"/>
  <c r="P833" i="14"/>
  <c r="P834" i="14"/>
  <c r="P835" i="14"/>
  <c r="P836" i="14"/>
  <c r="P839" i="14"/>
  <c r="P840" i="14"/>
  <c r="P841" i="14"/>
  <c r="P842" i="14"/>
  <c r="P845" i="14"/>
  <c r="P846" i="14"/>
  <c r="P847" i="14"/>
  <c r="P848" i="14"/>
  <c r="P849" i="14"/>
  <c r="P850" i="14"/>
  <c r="P852" i="14"/>
  <c r="P853" i="14"/>
  <c r="P855" i="14"/>
  <c r="P856" i="14"/>
  <c r="P858" i="14"/>
  <c r="P859" i="14"/>
  <c r="P860" i="14"/>
  <c r="P861" i="14"/>
  <c r="P862" i="14"/>
  <c r="P864" i="14"/>
  <c r="P869" i="14"/>
  <c r="P870" i="14"/>
  <c r="P871" i="14"/>
  <c r="P872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7" i="14"/>
  <c r="P898" i="14"/>
  <c r="P899" i="14"/>
  <c r="P901" i="14"/>
  <c r="P902" i="14"/>
  <c r="P903" i="14"/>
  <c r="P904" i="14"/>
  <c r="P905" i="14"/>
  <c r="P906" i="14"/>
  <c r="P907" i="14"/>
  <c r="P908" i="14"/>
  <c r="P909" i="14"/>
  <c r="P910" i="14"/>
  <c r="P912" i="14"/>
  <c r="P914" i="14"/>
  <c r="P915" i="14"/>
  <c r="P916" i="14"/>
  <c r="P917" i="14"/>
  <c r="P919" i="14"/>
  <c r="P920" i="14"/>
  <c r="P923" i="14"/>
  <c r="P924" i="14"/>
  <c r="P925" i="14"/>
  <c r="P926" i="14"/>
  <c r="P928" i="14"/>
  <c r="P930" i="14"/>
  <c r="P931" i="14"/>
  <c r="P932" i="14"/>
  <c r="P934" i="14"/>
  <c r="P937" i="14"/>
  <c r="P938" i="14"/>
  <c r="P940" i="14"/>
  <c r="P941" i="14"/>
  <c r="P942" i="14"/>
  <c r="P945" i="14"/>
  <c r="P946" i="14"/>
  <c r="P947" i="14"/>
  <c r="P948" i="14"/>
  <c r="P950" i="14"/>
  <c r="P951" i="14"/>
  <c r="P952" i="14"/>
  <c r="P953" i="14"/>
  <c r="P955" i="14"/>
  <c r="P961" i="14"/>
  <c r="P963" i="14"/>
  <c r="P964" i="14"/>
  <c r="P965" i="14"/>
  <c r="P967" i="14"/>
  <c r="P970" i="14"/>
  <c r="P971" i="14"/>
  <c r="P973" i="14"/>
  <c r="P975" i="14"/>
  <c r="P977" i="14"/>
  <c r="P978" i="14"/>
  <c r="P982" i="14"/>
  <c r="P983" i="14"/>
  <c r="P987" i="14"/>
  <c r="P988" i="14"/>
  <c r="P989" i="14"/>
  <c r="P990" i="14"/>
  <c r="P991" i="14"/>
  <c r="P994" i="14"/>
  <c r="P995" i="14"/>
  <c r="P999" i="14"/>
  <c r="P1000" i="14"/>
  <c r="P1002" i="14"/>
  <c r="P1004" i="14"/>
  <c r="P1005" i="14"/>
  <c r="P1006" i="14"/>
  <c r="P1009" i="14"/>
  <c r="P1010" i="14"/>
  <c r="P1019" i="14"/>
  <c r="P1021" i="14"/>
  <c r="P1022" i="14"/>
  <c r="P1023" i="14"/>
  <c r="P1024" i="14"/>
  <c r="P1025" i="14"/>
  <c r="P1026" i="14"/>
  <c r="P1027" i="14"/>
  <c r="P1028" i="14"/>
  <c r="P1029" i="14"/>
  <c r="P1031" i="14"/>
  <c r="P1032" i="14"/>
  <c r="P1033" i="14"/>
  <c r="P1037" i="14"/>
  <c r="P1038" i="14"/>
  <c r="P1040" i="14"/>
  <c r="P1043" i="14"/>
  <c r="P1047" i="14"/>
  <c r="P1050" i="14"/>
  <c r="P1051" i="14"/>
  <c r="P1052" i="14"/>
  <c r="P1054" i="14"/>
  <c r="P1055" i="14"/>
  <c r="P1056" i="14"/>
  <c r="P1058" i="14"/>
  <c r="P1059" i="14"/>
  <c r="P1060" i="14"/>
  <c r="P1062" i="14"/>
  <c r="P1063" i="14"/>
  <c r="P1065" i="14"/>
  <c r="P1066" i="14"/>
  <c r="P1068" i="14"/>
  <c r="P1069" i="14"/>
  <c r="P1071" i="14"/>
  <c r="P1072" i="14"/>
  <c r="P1073" i="14"/>
  <c r="P1074" i="14"/>
  <c r="P1075" i="14"/>
  <c r="P1077" i="14"/>
  <c r="P1079" i="14"/>
  <c r="P1080" i="14"/>
  <c r="P1082" i="14"/>
  <c r="P1084" i="14"/>
  <c r="P1086" i="14"/>
  <c r="P1088" i="14"/>
  <c r="P1089" i="14"/>
  <c r="P1090" i="14"/>
  <c r="P1091" i="14"/>
  <c r="P1094" i="14"/>
  <c r="P1097" i="14"/>
  <c r="P1099" i="14"/>
  <c r="P1101" i="14"/>
  <c r="P1104" i="14"/>
  <c r="P1105" i="14"/>
  <c r="P1109" i="14"/>
  <c r="P1110" i="14"/>
  <c r="P1112" i="14"/>
  <c r="P1113" i="14"/>
  <c r="P1116" i="14"/>
  <c r="P1119" i="14"/>
  <c r="P1125" i="14"/>
  <c r="P1126" i="14"/>
  <c r="P1128" i="14"/>
  <c r="P1130" i="14"/>
  <c r="P1132" i="14"/>
  <c r="P1133" i="14"/>
  <c r="P1138" i="14"/>
  <c r="P1141" i="14"/>
  <c r="P1150" i="14"/>
  <c r="P1152" i="14"/>
  <c r="P1155" i="14"/>
  <c r="P1156" i="14"/>
  <c r="P1158" i="14"/>
  <c r="P1159" i="14"/>
  <c r="P1163" i="14"/>
  <c r="P1174" i="14"/>
  <c r="P1175" i="14"/>
  <c r="P1176" i="14"/>
  <c r="P1178" i="14"/>
  <c r="P1179" i="14"/>
  <c r="P1180" i="14"/>
  <c r="P1183" i="14"/>
  <c r="P1186" i="14"/>
  <c r="P1196" i="14"/>
  <c r="P1198" i="14"/>
  <c r="P1203" i="14"/>
  <c r="P1204" i="14"/>
  <c r="P1206" i="14"/>
  <c r="P1210" i="14"/>
  <c r="P1211" i="14"/>
  <c r="P1214" i="14"/>
  <c r="P1215" i="14"/>
  <c r="P1218" i="14"/>
  <c r="P1224" i="14"/>
  <c r="P1225" i="14"/>
  <c r="P1228" i="14"/>
  <c r="P1247" i="14"/>
  <c r="P1250" i="14"/>
  <c r="P1254" i="14"/>
  <c r="P1265" i="14"/>
  <c r="P1266" i="14"/>
  <c r="P1267" i="14"/>
  <c r="P1269" i="14"/>
  <c r="P1272" i="14"/>
  <c r="P1277" i="14"/>
  <c r="P1279" i="14"/>
  <c r="P1280" i="14"/>
  <c r="P1281" i="14"/>
  <c r="P1285" i="14"/>
  <c r="P1288" i="14"/>
  <c r="P1289" i="14"/>
  <c r="P1295" i="14"/>
  <c r="P1304" i="14"/>
  <c r="P1305" i="14"/>
  <c r="P1308" i="14"/>
  <c r="P1309" i="14"/>
  <c r="P1311" i="14"/>
  <c r="P1312" i="14"/>
  <c r="P1316" i="14"/>
  <c r="P1319" i="14"/>
  <c r="P1320" i="14"/>
  <c r="P1325" i="14"/>
  <c r="P1326" i="14"/>
  <c r="P1330" i="14"/>
  <c r="P1332" i="14"/>
  <c r="P1333" i="14"/>
  <c r="P1340" i="14"/>
  <c r="P1348" i="14"/>
  <c r="P1350" i="14"/>
  <c r="P1351" i="14"/>
  <c r="P1352" i="14"/>
  <c r="P19" i="14"/>
  <c r="P15" i="14"/>
  <c r="P11" i="14"/>
  <c r="AE2" i="14" l="1"/>
  <c r="AE257" i="14"/>
  <c r="AE272" i="14"/>
  <c r="AE224" i="14"/>
  <c r="AD235" i="14"/>
  <c r="AE306" i="14"/>
  <c r="AE225" i="14"/>
  <c r="AD140" i="14"/>
  <c r="AD142" i="14"/>
  <c r="AD150" i="14"/>
  <c r="AD160" i="14"/>
  <c r="AD163" i="14"/>
  <c r="AE167" i="14"/>
  <c r="AD185" i="14"/>
  <c r="AE108" i="14" l="1"/>
  <c r="AD108" i="14"/>
  <c r="AE150" i="14"/>
  <c r="AE185" i="14"/>
  <c r="AE160" i="14"/>
  <c r="AE140" i="14"/>
  <c r="AD167" i="14"/>
  <c r="AE163" i="14"/>
  <c r="AE142" i="14"/>
  <c r="B13" i="14" l="1"/>
  <c r="B12" i="14"/>
  <c r="B10" i="14"/>
  <c r="B9" i="14"/>
  <c r="B8" i="14"/>
  <c r="B7" i="14"/>
  <c r="B6" i="14"/>
  <c r="B5" i="14"/>
  <c r="B4" i="14"/>
  <c r="B3" i="14"/>
  <c r="B2" i="14"/>
  <c r="AI746" i="11"/>
  <c r="AJ746" i="11"/>
  <c r="AK746" i="11"/>
  <c r="AL746" i="11"/>
  <c r="AI747" i="11"/>
  <c r="AJ747" i="11"/>
  <c r="AK747" i="11"/>
  <c r="AL747" i="11"/>
  <c r="AK14" i="8" l="1"/>
  <c r="AE2" i="8"/>
  <c r="AK3" i="8" l="1"/>
  <c r="A3" i="8" s="1"/>
  <c r="AK4" i="8"/>
  <c r="A4" i="8" s="1"/>
  <c r="AK5" i="8"/>
  <c r="A5" i="8" s="1"/>
  <c r="AK6" i="8"/>
  <c r="A6" i="8" s="1"/>
  <c r="AK7" i="8"/>
  <c r="A7" i="8" s="1"/>
  <c r="AK8" i="8"/>
  <c r="A8" i="8" s="1"/>
  <c r="AK9" i="8"/>
  <c r="A9" i="8" s="1"/>
  <c r="AK10" i="8"/>
  <c r="A10" i="8" s="1"/>
  <c r="AK11" i="8"/>
  <c r="A11" i="8" s="1"/>
  <c r="AK12" i="8"/>
  <c r="A12" i="8" s="1"/>
  <c r="AK13" i="8"/>
  <c r="A13" i="8" s="1"/>
  <c r="A14" i="8"/>
  <c r="AK15" i="8"/>
  <c r="A15" i="8" s="1"/>
  <c r="AK16" i="8"/>
  <c r="A16" i="8" s="1"/>
  <c r="AK17" i="8"/>
  <c r="A17" i="8" s="1"/>
  <c r="AK18" i="8"/>
  <c r="A18" i="8" s="1"/>
  <c r="AK19" i="8"/>
  <c r="A19" i="8" s="1"/>
  <c r="AK20" i="8"/>
  <c r="A20" i="8" s="1"/>
  <c r="AK21" i="8"/>
  <c r="A21" i="8" s="1"/>
  <c r="AK22" i="8"/>
  <c r="A22" i="8" s="1"/>
  <c r="AK23" i="8"/>
  <c r="A23" i="8" s="1"/>
  <c r="AK24" i="8"/>
  <c r="A24" i="8" s="1"/>
  <c r="AK25" i="8"/>
  <c r="A25" i="8" s="1"/>
  <c r="AK26" i="8"/>
  <c r="A26" i="8" s="1"/>
  <c r="AK27" i="8"/>
  <c r="A27" i="8" s="1"/>
  <c r="AK29" i="8"/>
  <c r="A29" i="8" s="1"/>
  <c r="AK30" i="8"/>
  <c r="A30" i="8" s="1"/>
  <c r="AK31" i="8"/>
  <c r="A31" i="8" s="1"/>
  <c r="AK32" i="8"/>
  <c r="A32" i="8" s="1"/>
  <c r="AK33" i="8"/>
  <c r="A33" i="8" s="1"/>
  <c r="AK34" i="8"/>
  <c r="A34" i="8" s="1"/>
  <c r="AK35" i="8"/>
  <c r="A35" i="8" s="1"/>
  <c r="AK36" i="8"/>
  <c r="A36" i="8" s="1"/>
  <c r="AK28" i="8"/>
  <c r="A28" i="8" s="1"/>
  <c r="AK37" i="8"/>
  <c r="A37" i="8" s="1"/>
  <c r="AK38" i="8"/>
  <c r="A38" i="8" s="1"/>
  <c r="AK39" i="8"/>
  <c r="A39" i="8" s="1"/>
  <c r="AK40" i="8"/>
  <c r="A40" i="8" s="1"/>
  <c r="AK41" i="8"/>
  <c r="A41" i="8" s="1"/>
  <c r="AK42" i="8"/>
  <c r="A42" i="8" s="1"/>
  <c r="AK43" i="8"/>
  <c r="A43" i="8" s="1"/>
  <c r="AK44" i="8"/>
  <c r="A44" i="8" s="1"/>
  <c r="AK45" i="8"/>
  <c r="A45" i="8" s="1"/>
  <c r="AK46" i="8"/>
  <c r="A46" i="8" s="1"/>
  <c r="AK47" i="8"/>
  <c r="A47" i="8" s="1"/>
  <c r="AK48" i="8"/>
  <c r="A48" i="8" s="1"/>
  <c r="AK49" i="8"/>
  <c r="A49" i="8" s="1"/>
  <c r="AK50" i="8"/>
  <c r="A50" i="8" s="1"/>
  <c r="AK51" i="8"/>
  <c r="A51" i="8" s="1"/>
  <c r="AK52" i="8"/>
  <c r="A52" i="8" s="1"/>
  <c r="AK53" i="8"/>
  <c r="A53" i="8" s="1"/>
  <c r="AK54" i="8"/>
  <c r="A54" i="8" s="1"/>
  <c r="AK55" i="8"/>
  <c r="A55" i="8" s="1"/>
  <c r="AK56" i="8"/>
  <c r="A56" i="8" s="1"/>
  <c r="AK57" i="8"/>
  <c r="A57" i="8" s="1"/>
  <c r="AK58" i="8"/>
  <c r="A58" i="8" s="1"/>
  <c r="AK59" i="8"/>
  <c r="A59" i="8" s="1"/>
  <c r="AK60" i="8"/>
  <c r="A60" i="8" s="1"/>
  <c r="AK61" i="8"/>
  <c r="A61" i="8" s="1"/>
  <c r="AK62" i="8"/>
  <c r="A62" i="8" s="1"/>
  <c r="AK63" i="8"/>
  <c r="A63" i="8" s="1"/>
  <c r="AK64" i="8"/>
  <c r="A64" i="8" s="1"/>
  <c r="AK65" i="8"/>
  <c r="A65" i="8" s="1"/>
  <c r="AK66" i="8"/>
  <c r="A66" i="8" s="1"/>
  <c r="AK67" i="8"/>
  <c r="A67" i="8" s="1"/>
  <c r="AK68" i="8"/>
  <c r="A68" i="8" s="1"/>
  <c r="AK69" i="8"/>
  <c r="A69" i="8" s="1"/>
  <c r="AK70" i="8"/>
  <c r="A70" i="8" s="1"/>
  <c r="AK71" i="8"/>
  <c r="A71" i="8" s="1"/>
  <c r="AK72" i="8"/>
  <c r="A72" i="8" s="1"/>
  <c r="AK73" i="8"/>
  <c r="A73" i="8" s="1"/>
  <c r="AK74" i="8"/>
  <c r="A74" i="8" s="1"/>
  <c r="AK75" i="8"/>
  <c r="A75" i="8" s="1"/>
  <c r="AK76" i="8"/>
  <c r="A76" i="8" s="1"/>
  <c r="AK77" i="8"/>
  <c r="A77" i="8" s="1"/>
  <c r="AK78" i="8"/>
  <c r="A78" i="8" s="1"/>
  <c r="AK80" i="8"/>
  <c r="A80" i="8" s="1"/>
  <c r="AK81" i="8"/>
  <c r="A81" i="8" s="1"/>
  <c r="AK82" i="8"/>
  <c r="A82" i="8" s="1"/>
  <c r="AK83" i="8"/>
  <c r="A83" i="8" s="1"/>
  <c r="AK84" i="8"/>
  <c r="A84" i="8" s="1"/>
  <c r="AK85" i="8"/>
  <c r="A85" i="8" s="1"/>
  <c r="AK86" i="8"/>
  <c r="A86" i="8" s="1"/>
  <c r="AK87" i="8"/>
  <c r="A87" i="8" s="1"/>
  <c r="AK88" i="8"/>
  <c r="A88" i="8" s="1"/>
  <c r="AK89" i="8"/>
  <c r="A89" i="8" s="1"/>
  <c r="AK90" i="8"/>
  <c r="A90" i="8" s="1"/>
  <c r="AK91" i="8"/>
  <c r="A91" i="8" s="1"/>
  <c r="AK92" i="8"/>
  <c r="A92" i="8" s="1"/>
  <c r="AK93" i="8"/>
  <c r="A93" i="8" s="1"/>
  <c r="AK94" i="8"/>
  <c r="A94" i="8" s="1"/>
  <c r="AK95" i="8"/>
  <c r="A95" i="8" s="1"/>
  <c r="AK79" i="8"/>
  <c r="A79" i="8" s="1"/>
  <c r="AK96" i="8"/>
  <c r="A96" i="8" s="1"/>
  <c r="AK97" i="8"/>
  <c r="A97" i="8" s="1"/>
  <c r="AK98" i="8"/>
  <c r="A98" i="8" s="1"/>
  <c r="AK99" i="8"/>
  <c r="A99" i="8" s="1"/>
  <c r="AK100" i="8"/>
  <c r="A100" i="8" s="1"/>
  <c r="AK101" i="8"/>
  <c r="A101" i="8" s="1"/>
  <c r="AK102" i="8"/>
  <c r="A102" i="8" s="1"/>
  <c r="AK103" i="8"/>
  <c r="A103" i="8" s="1"/>
  <c r="AK104" i="8"/>
  <c r="A104" i="8" s="1"/>
  <c r="AK105" i="8"/>
  <c r="A105" i="8" s="1"/>
  <c r="AK106" i="8"/>
  <c r="A106" i="8" s="1"/>
  <c r="AK107" i="8"/>
  <c r="A107" i="8" s="1"/>
  <c r="AK108" i="8"/>
  <c r="A108" i="8" s="1"/>
  <c r="AK109" i="8"/>
  <c r="A109" i="8" s="1"/>
  <c r="AK110" i="8"/>
  <c r="A110" i="8" s="1"/>
  <c r="AK111" i="8"/>
  <c r="A111" i="8" s="1"/>
  <c r="AK112" i="8"/>
  <c r="A112" i="8" s="1"/>
  <c r="AK113" i="8"/>
  <c r="A113" i="8" s="1"/>
  <c r="AK114" i="8"/>
  <c r="A114" i="8" s="1"/>
  <c r="AK115" i="8"/>
  <c r="A115" i="8" s="1"/>
  <c r="AK116" i="8"/>
  <c r="A116" i="8" s="1"/>
  <c r="AK117" i="8"/>
  <c r="A117" i="8" s="1"/>
  <c r="AK118" i="8"/>
  <c r="A118" i="8" s="1"/>
  <c r="AK119" i="8"/>
  <c r="A119" i="8" s="1"/>
  <c r="AK120" i="8"/>
  <c r="A120" i="8" s="1"/>
  <c r="AK121" i="8"/>
  <c r="A121" i="8" s="1"/>
  <c r="AK122" i="8"/>
  <c r="A122" i="8" s="1"/>
  <c r="AK123" i="8"/>
  <c r="A123" i="8" s="1"/>
  <c r="AK124" i="8"/>
  <c r="A124" i="8" s="1"/>
  <c r="AK125" i="8"/>
  <c r="A125" i="8" s="1"/>
  <c r="AK126" i="8"/>
  <c r="A126" i="8" s="1"/>
  <c r="AK127" i="8"/>
  <c r="A127" i="8" s="1"/>
  <c r="AK128" i="8"/>
  <c r="A128" i="8" s="1"/>
  <c r="AK129" i="8"/>
  <c r="A129" i="8" s="1"/>
  <c r="AK130" i="8"/>
  <c r="A130" i="8" s="1"/>
  <c r="AK131" i="8"/>
  <c r="A131" i="8" s="1"/>
  <c r="AK132" i="8"/>
  <c r="A132" i="8" s="1"/>
  <c r="AK133" i="8"/>
  <c r="A133" i="8" s="1"/>
  <c r="AK134" i="8"/>
  <c r="A134" i="8" s="1"/>
  <c r="AK135" i="8"/>
  <c r="A135" i="8" s="1"/>
  <c r="AK136" i="8"/>
  <c r="A136" i="8" s="1"/>
  <c r="AK137" i="8"/>
  <c r="A137" i="8" s="1"/>
  <c r="AK138" i="8"/>
  <c r="A138" i="8" s="1"/>
  <c r="AK139" i="8"/>
  <c r="A139" i="8" s="1"/>
  <c r="AK140" i="8"/>
  <c r="A140" i="8" s="1"/>
  <c r="AK141" i="8"/>
  <c r="A141" i="8" s="1"/>
  <c r="AK142" i="8"/>
  <c r="A142" i="8" s="1"/>
  <c r="AK143" i="8"/>
  <c r="A143" i="8" s="1"/>
  <c r="AK144" i="8"/>
  <c r="A144" i="8" s="1"/>
  <c r="AK145" i="8"/>
  <c r="A145" i="8" s="1"/>
  <c r="AK146" i="8"/>
  <c r="A146" i="8" s="1"/>
  <c r="AK147" i="8"/>
  <c r="A147" i="8" s="1"/>
  <c r="AK148" i="8"/>
  <c r="A148" i="8" s="1"/>
  <c r="AK149" i="8"/>
  <c r="A149" i="8" s="1"/>
  <c r="AK150" i="8"/>
  <c r="A150" i="8" s="1"/>
  <c r="AK151" i="8"/>
  <c r="A151" i="8" s="1"/>
  <c r="AK152" i="8"/>
  <c r="A152" i="8" s="1"/>
  <c r="AK153" i="8"/>
  <c r="A153" i="8" s="1"/>
  <c r="AK154" i="8"/>
  <c r="A154" i="8" s="1"/>
  <c r="AK155" i="8"/>
  <c r="A155" i="8" s="1"/>
  <c r="AK156" i="8"/>
  <c r="A156" i="8" s="1"/>
  <c r="AK157" i="8"/>
  <c r="A157" i="8" s="1"/>
  <c r="AK158" i="8"/>
  <c r="A158" i="8" s="1"/>
  <c r="AK159" i="8"/>
  <c r="A159" i="8" s="1"/>
  <c r="AK160" i="8"/>
  <c r="A160" i="8" s="1"/>
  <c r="AK161" i="8"/>
  <c r="A161" i="8" s="1"/>
  <c r="AK162" i="8"/>
  <c r="A162" i="8" s="1"/>
  <c r="AK163" i="8"/>
  <c r="A163" i="8" s="1"/>
  <c r="AK164" i="8"/>
  <c r="A164" i="8" s="1"/>
  <c r="AK165" i="8"/>
  <c r="A165" i="8" s="1"/>
  <c r="AK166" i="8"/>
  <c r="A166" i="8" s="1"/>
  <c r="AK167" i="8"/>
  <c r="A167" i="8" s="1"/>
  <c r="AK168" i="8"/>
  <c r="A168" i="8" s="1"/>
  <c r="AK169" i="8"/>
  <c r="A169" i="8" s="1"/>
  <c r="AK170" i="8"/>
  <c r="A170" i="8" s="1"/>
  <c r="AK171" i="8"/>
  <c r="A171" i="8" s="1"/>
  <c r="AK172" i="8"/>
  <c r="A172" i="8" s="1"/>
  <c r="AK173" i="8"/>
  <c r="A173" i="8" s="1"/>
  <c r="AK174" i="8"/>
  <c r="A174" i="8" s="1"/>
  <c r="AK175" i="8"/>
  <c r="A175" i="8" s="1"/>
  <c r="AK176" i="8"/>
  <c r="A176" i="8" s="1"/>
  <c r="AK177" i="8"/>
  <c r="A177" i="8" s="1"/>
  <c r="AK178" i="8"/>
  <c r="A178" i="8" s="1"/>
  <c r="AK179" i="8"/>
  <c r="A179" i="8" s="1"/>
  <c r="AK180" i="8"/>
  <c r="A180" i="8" s="1"/>
  <c r="AK181" i="8"/>
  <c r="A181" i="8" s="1"/>
  <c r="AK182" i="8"/>
  <c r="A182" i="8" s="1"/>
  <c r="AK183" i="8"/>
  <c r="A183" i="8" s="1"/>
  <c r="AK184" i="8"/>
  <c r="A184" i="8" s="1"/>
  <c r="AK185" i="8"/>
  <c r="A185" i="8" s="1"/>
  <c r="AK186" i="8"/>
  <c r="A186" i="8" s="1"/>
  <c r="AK187" i="8"/>
  <c r="A187" i="8" s="1"/>
  <c r="AK188" i="8"/>
  <c r="A188" i="8" s="1"/>
  <c r="AK189" i="8"/>
  <c r="A189" i="8" s="1"/>
  <c r="AK190" i="8"/>
  <c r="A190" i="8" s="1"/>
  <c r="AK191" i="8"/>
  <c r="A191" i="8" s="1"/>
  <c r="AK192" i="8"/>
  <c r="A192" i="8" s="1"/>
  <c r="AK193" i="8"/>
  <c r="A193" i="8" s="1"/>
  <c r="AK194" i="8"/>
  <c r="A194" i="8" s="1"/>
  <c r="AK195" i="8"/>
  <c r="A195" i="8" s="1"/>
  <c r="AK196" i="8"/>
  <c r="A196" i="8" s="1"/>
  <c r="AK197" i="8"/>
  <c r="A197" i="8" s="1"/>
  <c r="AK198" i="8"/>
  <c r="A198" i="8" s="1"/>
  <c r="AK199" i="8"/>
  <c r="A199" i="8" s="1"/>
  <c r="AK200" i="8"/>
  <c r="A200" i="8" s="1"/>
  <c r="AK201" i="8"/>
  <c r="A201" i="8" s="1"/>
  <c r="AK202" i="8"/>
  <c r="A202" i="8" s="1"/>
  <c r="AK203" i="8"/>
  <c r="A203" i="8" s="1"/>
  <c r="AK204" i="8"/>
  <c r="A204" i="8" s="1"/>
  <c r="AK205" i="8"/>
  <c r="A205" i="8" s="1"/>
  <c r="AK206" i="8"/>
  <c r="A206" i="8" s="1"/>
  <c r="AK207" i="8"/>
  <c r="A207" i="8" s="1"/>
  <c r="AK208" i="8"/>
  <c r="A208" i="8" s="1"/>
  <c r="AK209" i="8"/>
  <c r="A209" i="8" s="1"/>
  <c r="AK210" i="8"/>
  <c r="A210" i="8" s="1"/>
  <c r="AK211" i="8"/>
  <c r="A211" i="8" s="1"/>
  <c r="AK212" i="8"/>
  <c r="A212" i="8" s="1"/>
  <c r="AK213" i="8"/>
  <c r="A213" i="8" s="1"/>
  <c r="AK214" i="8"/>
  <c r="A214" i="8" s="1"/>
  <c r="AK215" i="8"/>
  <c r="A215" i="8" s="1"/>
  <c r="AK216" i="8"/>
  <c r="A216" i="8" s="1"/>
  <c r="AK217" i="8"/>
  <c r="A217" i="8" s="1"/>
  <c r="AK218" i="8"/>
  <c r="A218" i="8" s="1"/>
  <c r="AK219" i="8"/>
  <c r="A219" i="8" s="1"/>
  <c r="AK220" i="8"/>
  <c r="A220" i="8" s="1"/>
  <c r="AK221" i="8"/>
  <c r="A221" i="8" s="1"/>
  <c r="AK222" i="8"/>
  <c r="A222" i="8" s="1"/>
  <c r="AK223" i="8"/>
  <c r="A223" i="8" s="1"/>
  <c r="AK224" i="8"/>
  <c r="A224" i="8" s="1"/>
  <c r="AK225" i="8"/>
  <c r="A225" i="8" s="1"/>
  <c r="AK226" i="8"/>
  <c r="A226" i="8" s="1"/>
  <c r="AK227" i="8"/>
  <c r="A227" i="8" s="1"/>
  <c r="AK228" i="8"/>
  <c r="A228" i="8" s="1"/>
  <c r="AK229" i="8"/>
  <c r="A229" i="8" s="1"/>
  <c r="AK230" i="8"/>
  <c r="A230" i="8" s="1"/>
  <c r="AK231" i="8"/>
  <c r="A231" i="8" s="1"/>
  <c r="AK232" i="8"/>
  <c r="A232" i="8" s="1"/>
  <c r="AK233" i="8"/>
  <c r="A233" i="8" s="1"/>
  <c r="AK234" i="8"/>
  <c r="A234" i="8" s="1"/>
  <c r="AK235" i="8"/>
  <c r="A235" i="8" s="1"/>
  <c r="AK236" i="8"/>
  <c r="A236" i="8" s="1"/>
  <c r="AK237" i="8"/>
  <c r="A237" i="8" s="1"/>
  <c r="AK238" i="8"/>
  <c r="A238" i="8" s="1"/>
  <c r="AK239" i="8"/>
  <c r="A239" i="8" s="1"/>
  <c r="AK240" i="8"/>
  <c r="A240" i="8" s="1"/>
  <c r="AK241" i="8"/>
  <c r="A241" i="8" s="1"/>
  <c r="AK242" i="8"/>
  <c r="A242" i="8" s="1"/>
  <c r="AK243" i="8"/>
  <c r="A243" i="8" s="1"/>
  <c r="AK244" i="8"/>
  <c r="A244" i="8" s="1"/>
  <c r="AK245" i="8"/>
  <c r="A245" i="8" s="1"/>
  <c r="AK246" i="8"/>
  <c r="A246" i="8" s="1"/>
  <c r="AK247" i="8"/>
  <c r="A247" i="8" s="1"/>
  <c r="AK248" i="8"/>
  <c r="A248" i="8" s="1"/>
  <c r="AK249" i="8"/>
  <c r="A249" i="8" s="1"/>
  <c r="AK250" i="8"/>
  <c r="A250" i="8" s="1"/>
  <c r="AK251" i="8"/>
  <c r="A251" i="8" s="1"/>
  <c r="AK252" i="8"/>
  <c r="A252" i="8" s="1"/>
  <c r="AK253" i="8"/>
  <c r="A253" i="8" s="1"/>
  <c r="AK254" i="8"/>
  <c r="A254" i="8" s="1"/>
  <c r="AK255" i="8"/>
  <c r="A255" i="8" s="1"/>
  <c r="AK256" i="8"/>
  <c r="A256" i="8" s="1"/>
  <c r="AK257" i="8"/>
  <c r="A257" i="8" s="1"/>
  <c r="AK258" i="8"/>
  <c r="A258" i="8" s="1"/>
  <c r="AK259" i="8"/>
  <c r="A259" i="8" s="1"/>
  <c r="AK260" i="8"/>
  <c r="A260" i="8" s="1"/>
  <c r="AK261" i="8"/>
  <c r="A261" i="8" s="1"/>
  <c r="AK262" i="8"/>
  <c r="A262" i="8" s="1"/>
  <c r="AK263" i="8"/>
  <c r="A263" i="8" s="1"/>
  <c r="AK264" i="8"/>
  <c r="A264" i="8" s="1"/>
  <c r="AK265" i="8"/>
  <c r="A265" i="8" s="1"/>
  <c r="AK266" i="8"/>
  <c r="A266" i="8" s="1"/>
  <c r="AK267" i="8"/>
  <c r="A267" i="8" s="1"/>
  <c r="AK268" i="8"/>
  <c r="A268" i="8" s="1"/>
  <c r="AK269" i="8"/>
  <c r="A269" i="8" s="1"/>
  <c r="AK270" i="8"/>
  <c r="A270" i="8" s="1"/>
  <c r="AK271" i="8"/>
  <c r="A271" i="8" s="1"/>
  <c r="AK272" i="8"/>
  <c r="A272" i="8" s="1"/>
  <c r="AK273" i="8"/>
  <c r="A273" i="8" s="1"/>
  <c r="AK274" i="8"/>
  <c r="A274" i="8" s="1"/>
  <c r="AK275" i="8"/>
  <c r="A275" i="8" s="1"/>
  <c r="AK276" i="8"/>
  <c r="A276" i="8" s="1"/>
  <c r="AK277" i="8"/>
  <c r="A277" i="8" s="1"/>
  <c r="AK278" i="8"/>
  <c r="A278" i="8" s="1"/>
  <c r="AK279" i="8"/>
  <c r="A279" i="8" s="1"/>
  <c r="AK280" i="8"/>
  <c r="A280" i="8" s="1"/>
  <c r="AK281" i="8"/>
  <c r="A281" i="8" s="1"/>
  <c r="AK282" i="8"/>
  <c r="A282" i="8" s="1"/>
  <c r="AK283" i="8"/>
  <c r="A283" i="8" s="1"/>
  <c r="AK284" i="8"/>
  <c r="A284" i="8" s="1"/>
  <c r="AK285" i="8"/>
  <c r="A285" i="8" s="1"/>
  <c r="AK286" i="8"/>
  <c r="A286" i="8" s="1"/>
  <c r="AK287" i="8"/>
  <c r="A287" i="8" s="1"/>
  <c r="AK288" i="8"/>
  <c r="A288" i="8" s="1"/>
  <c r="AK289" i="8"/>
  <c r="A289" i="8" s="1"/>
  <c r="AK290" i="8"/>
  <c r="A290" i="8" s="1"/>
  <c r="AK291" i="8"/>
  <c r="A291" i="8" s="1"/>
  <c r="AK292" i="8"/>
  <c r="A292" i="8" s="1"/>
  <c r="AK293" i="8"/>
  <c r="A293" i="8" s="1"/>
  <c r="AK294" i="8"/>
  <c r="A294" i="8" s="1"/>
  <c r="AK295" i="8"/>
  <c r="A295" i="8" s="1"/>
  <c r="AK296" i="8"/>
  <c r="A296" i="8" s="1"/>
  <c r="AK297" i="8"/>
  <c r="A297" i="8" s="1"/>
  <c r="AK298" i="8"/>
  <c r="A298" i="8" s="1"/>
  <c r="AK299" i="8"/>
  <c r="A299" i="8" s="1"/>
  <c r="AK300" i="8"/>
  <c r="A300" i="8" s="1"/>
  <c r="AK301" i="8"/>
  <c r="A301" i="8" s="1"/>
  <c r="AK302" i="8"/>
  <c r="A302" i="8" s="1"/>
  <c r="AK303" i="8"/>
  <c r="A303" i="8" s="1"/>
  <c r="AK304" i="8"/>
  <c r="A304" i="8" s="1"/>
  <c r="AK305" i="8"/>
  <c r="A305" i="8" s="1"/>
  <c r="AK306" i="8"/>
  <c r="A306" i="8" s="1"/>
  <c r="AK307" i="8"/>
  <c r="A307" i="8" s="1"/>
  <c r="AK308" i="8"/>
  <c r="A308" i="8" s="1"/>
  <c r="AK309" i="8"/>
  <c r="A309" i="8" s="1"/>
  <c r="AK310" i="8"/>
  <c r="A310" i="8" s="1"/>
  <c r="AK311" i="8"/>
  <c r="A311" i="8" s="1"/>
  <c r="AK312" i="8"/>
  <c r="A312" i="8" s="1"/>
  <c r="AK313" i="8"/>
  <c r="A313" i="8" s="1"/>
  <c r="AK314" i="8"/>
  <c r="A314" i="8" s="1"/>
  <c r="AK315" i="8"/>
  <c r="A315" i="8" s="1"/>
  <c r="AK316" i="8"/>
  <c r="A316" i="8" s="1"/>
  <c r="AK317" i="8"/>
  <c r="A317" i="8" s="1"/>
  <c r="AK318" i="8"/>
  <c r="A318" i="8" s="1"/>
  <c r="AK319" i="8"/>
  <c r="A319" i="8" s="1"/>
  <c r="AK320" i="8"/>
  <c r="A320" i="8" s="1"/>
  <c r="AK321" i="8"/>
  <c r="A321" i="8" s="1"/>
  <c r="AK322" i="8"/>
  <c r="A322" i="8" s="1"/>
  <c r="AK323" i="8"/>
  <c r="A323" i="8" s="1"/>
  <c r="AK324" i="8"/>
  <c r="A324" i="8" s="1"/>
  <c r="AK325" i="8"/>
  <c r="A325" i="8" s="1"/>
  <c r="AK326" i="8"/>
  <c r="A326" i="8" s="1"/>
  <c r="AK327" i="8"/>
  <c r="A327" i="8" s="1"/>
  <c r="AK328" i="8"/>
  <c r="A328" i="8" s="1"/>
  <c r="AK329" i="8"/>
  <c r="A329" i="8" s="1"/>
  <c r="AK330" i="8"/>
  <c r="A330" i="8" s="1"/>
  <c r="AK331" i="8"/>
  <c r="A331" i="8" s="1"/>
  <c r="AK332" i="8"/>
  <c r="A332" i="8" s="1"/>
  <c r="AK333" i="8"/>
  <c r="A333" i="8" s="1"/>
  <c r="AK334" i="8"/>
  <c r="A334" i="8" s="1"/>
  <c r="AK335" i="8"/>
  <c r="A335" i="8" s="1"/>
  <c r="AK336" i="8"/>
  <c r="A336" i="8" s="1"/>
  <c r="AK337" i="8"/>
  <c r="A337" i="8" s="1"/>
  <c r="AK338" i="8"/>
  <c r="A338" i="8" s="1"/>
  <c r="AK339" i="8"/>
  <c r="A339" i="8" s="1"/>
  <c r="AK340" i="8"/>
  <c r="A340" i="8" s="1"/>
  <c r="AK341" i="8"/>
  <c r="A341" i="8" s="1"/>
  <c r="AK342" i="8"/>
  <c r="A342" i="8" s="1"/>
  <c r="AK343" i="8"/>
  <c r="A343" i="8" s="1"/>
  <c r="AK344" i="8"/>
  <c r="A344" i="8" s="1"/>
  <c r="AK345" i="8"/>
  <c r="A345" i="8" s="1"/>
  <c r="AK346" i="8"/>
  <c r="A346" i="8" s="1"/>
  <c r="AK347" i="8"/>
  <c r="A347" i="8" s="1"/>
  <c r="AK348" i="8"/>
  <c r="A348" i="8" s="1"/>
  <c r="AK349" i="8"/>
  <c r="A349" i="8" s="1"/>
  <c r="AK350" i="8"/>
  <c r="A350" i="8" s="1"/>
  <c r="AK351" i="8"/>
  <c r="A351" i="8" s="1"/>
  <c r="AK352" i="8"/>
  <c r="A352" i="8" s="1"/>
  <c r="AK353" i="8"/>
  <c r="A353" i="8" s="1"/>
  <c r="AK354" i="8"/>
  <c r="A354" i="8" s="1"/>
  <c r="AK355" i="8"/>
  <c r="A355" i="8" s="1"/>
  <c r="AK356" i="8"/>
  <c r="A356" i="8" s="1"/>
  <c r="AK357" i="8"/>
  <c r="A357" i="8" s="1"/>
  <c r="AK358" i="8"/>
  <c r="A358" i="8" s="1"/>
  <c r="AK359" i="8"/>
  <c r="A359" i="8" s="1"/>
  <c r="AK360" i="8"/>
  <c r="A360" i="8" s="1"/>
  <c r="AK361" i="8"/>
  <c r="A361" i="8" s="1"/>
  <c r="AK362" i="8"/>
  <c r="A362" i="8" s="1"/>
  <c r="AK363" i="8"/>
  <c r="A363" i="8" s="1"/>
  <c r="AK364" i="8"/>
  <c r="A364" i="8" s="1"/>
  <c r="AK365" i="8"/>
  <c r="A365" i="8" s="1"/>
  <c r="AK366" i="8"/>
  <c r="A366" i="8" s="1"/>
  <c r="AK367" i="8"/>
  <c r="A367" i="8" s="1"/>
  <c r="AK368" i="8"/>
  <c r="A368" i="8" s="1"/>
  <c r="AK369" i="8"/>
  <c r="A369" i="8" s="1"/>
  <c r="AK370" i="8"/>
  <c r="A370" i="8" s="1"/>
  <c r="AK371" i="8"/>
  <c r="A371" i="8" s="1"/>
  <c r="AK372" i="8"/>
  <c r="A372" i="8" s="1"/>
  <c r="AK373" i="8"/>
  <c r="A373" i="8" s="1"/>
  <c r="AK374" i="8"/>
  <c r="A374" i="8" s="1"/>
  <c r="AK375" i="8"/>
  <c r="A375" i="8" s="1"/>
  <c r="AK376" i="8"/>
  <c r="A376" i="8" s="1"/>
  <c r="AK377" i="8"/>
  <c r="A377" i="8" s="1"/>
  <c r="AK378" i="8"/>
  <c r="A378" i="8" s="1"/>
  <c r="AK379" i="8"/>
  <c r="A379" i="8" s="1"/>
  <c r="AK380" i="8"/>
  <c r="A380" i="8" s="1"/>
  <c r="AK381" i="8"/>
  <c r="A381" i="8" s="1"/>
  <c r="AK382" i="8"/>
  <c r="A382" i="8" s="1"/>
  <c r="AK383" i="8"/>
  <c r="A383" i="8" s="1"/>
  <c r="AK384" i="8"/>
  <c r="A384" i="8" s="1"/>
  <c r="AK385" i="8"/>
  <c r="A385" i="8" s="1"/>
  <c r="AK386" i="8"/>
  <c r="A386" i="8" s="1"/>
  <c r="AK387" i="8"/>
  <c r="A387" i="8" s="1"/>
  <c r="AK388" i="8"/>
  <c r="A388" i="8" s="1"/>
  <c r="AK389" i="8"/>
  <c r="A389" i="8" s="1"/>
  <c r="AK390" i="8"/>
  <c r="A390" i="8" s="1"/>
  <c r="AK391" i="8"/>
  <c r="A391" i="8" s="1"/>
  <c r="AK392" i="8"/>
  <c r="A392" i="8" s="1"/>
  <c r="AK393" i="8"/>
  <c r="A393" i="8" s="1"/>
  <c r="AK394" i="8"/>
  <c r="A394" i="8" s="1"/>
  <c r="AK395" i="8"/>
  <c r="A395" i="8" s="1"/>
  <c r="AK396" i="8"/>
  <c r="A396" i="8" s="1"/>
  <c r="AK397" i="8"/>
  <c r="A397" i="8" s="1"/>
  <c r="AK398" i="8"/>
  <c r="A398" i="8" s="1"/>
  <c r="AK399" i="8"/>
  <c r="A399" i="8" s="1"/>
  <c r="AK400" i="8"/>
  <c r="A400" i="8" s="1"/>
  <c r="AK401" i="8"/>
  <c r="A401" i="8" s="1"/>
  <c r="AK402" i="8"/>
  <c r="A402" i="8" s="1"/>
  <c r="AK403" i="8"/>
  <c r="A403" i="8" s="1"/>
  <c r="AK404" i="8"/>
  <c r="A404" i="8" s="1"/>
  <c r="AK405" i="8"/>
  <c r="A405" i="8" s="1"/>
  <c r="AK406" i="8"/>
  <c r="A406" i="8" s="1"/>
  <c r="AK407" i="8"/>
  <c r="A407" i="8" s="1"/>
  <c r="AK408" i="8"/>
  <c r="A408" i="8" s="1"/>
  <c r="AK409" i="8"/>
  <c r="A409" i="8" s="1"/>
  <c r="AK410" i="8"/>
  <c r="A410" i="8" s="1"/>
  <c r="AK411" i="8"/>
  <c r="A411" i="8" s="1"/>
  <c r="AK412" i="8"/>
  <c r="A412" i="8" s="1"/>
  <c r="AK413" i="8"/>
  <c r="A413" i="8" s="1"/>
  <c r="AK414" i="8"/>
  <c r="A414" i="8" s="1"/>
  <c r="AK415" i="8"/>
  <c r="A415" i="8" s="1"/>
  <c r="AK416" i="8"/>
  <c r="A416" i="8" s="1"/>
  <c r="AK417" i="8"/>
  <c r="A417" i="8" s="1"/>
  <c r="AK418" i="8"/>
  <c r="A418" i="8" s="1"/>
  <c r="AK419" i="8"/>
  <c r="A419" i="8" s="1"/>
  <c r="AK420" i="8"/>
  <c r="A420" i="8" s="1"/>
  <c r="AK421" i="8"/>
  <c r="A421" i="8" s="1"/>
  <c r="AK422" i="8"/>
  <c r="A422" i="8" s="1"/>
  <c r="AK423" i="8"/>
  <c r="A423" i="8" s="1"/>
  <c r="AK424" i="8"/>
  <c r="A424" i="8" s="1"/>
  <c r="AK425" i="8"/>
  <c r="A425" i="8" s="1"/>
  <c r="AK426" i="8"/>
  <c r="A426" i="8" s="1"/>
  <c r="AK427" i="8"/>
  <c r="A427" i="8" s="1"/>
  <c r="AK428" i="8"/>
  <c r="A428" i="8" s="1"/>
  <c r="AK429" i="8"/>
  <c r="A429" i="8" s="1"/>
  <c r="AK430" i="8"/>
  <c r="A430" i="8" s="1"/>
  <c r="AK431" i="8"/>
  <c r="A431" i="8" s="1"/>
  <c r="AK432" i="8"/>
  <c r="A432" i="8" s="1"/>
  <c r="AK433" i="8"/>
  <c r="A433" i="8" s="1"/>
  <c r="AK434" i="8"/>
  <c r="A434" i="8" s="1"/>
  <c r="AK435" i="8"/>
  <c r="A435" i="8" s="1"/>
  <c r="AK436" i="8"/>
  <c r="A436" i="8" s="1"/>
  <c r="AK437" i="8"/>
  <c r="A437" i="8" s="1"/>
  <c r="AK438" i="8"/>
  <c r="A438" i="8" s="1"/>
  <c r="AK439" i="8"/>
  <c r="A439" i="8" s="1"/>
  <c r="AK440" i="8"/>
  <c r="A440" i="8" s="1"/>
  <c r="AK441" i="8"/>
  <c r="A441" i="8" s="1"/>
  <c r="AK442" i="8"/>
  <c r="A442" i="8" s="1"/>
  <c r="AK443" i="8"/>
  <c r="A443" i="8" s="1"/>
  <c r="AK444" i="8"/>
  <c r="A444" i="8" s="1"/>
  <c r="AK445" i="8"/>
  <c r="A445" i="8" s="1"/>
  <c r="AK446" i="8"/>
  <c r="A446" i="8" s="1"/>
  <c r="AK447" i="8"/>
  <c r="A447" i="8" s="1"/>
  <c r="AK448" i="8"/>
  <c r="A448" i="8" s="1"/>
  <c r="AK449" i="8"/>
  <c r="A449" i="8" s="1"/>
  <c r="AK450" i="8"/>
  <c r="A450" i="8" s="1"/>
  <c r="AK451" i="8"/>
  <c r="A451" i="8" s="1"/>
  <c r="AK452" i="8"/>
  <c r="A452" i="8" s="1"/>
  <c r="AK453" i="8"/>
  <c r="A453" i="8" s="1"/>
  <c r="AK454" i="8"/>
  <c r="A454" i="8" s="1"/>
  <c r="AK455" i="8"/>
  <c r="A455" i="8" s="1"/>
  <c r="AK456" i="8"/>
  <c r="A456" i="8" s="1"/>
  <c r="AK457" i="8"/>
  <c r="A457" i="8" s="1"/>
  <c r="AK458" i="8"/>
  <c r="A458" i="8" s="1"/>
  <c r="AK459" i="8"/>
  <c r="A459" i="8" s="1"/>
  <c r="AK460" i="8"/>
  <c r="A460" i="8" s="1"/>
  <c r="AK461" i="8"/>
  <c r="A461" i="8" s="1"/>
  <c r="AK462" i="8"/>
  <c r="A462" i="8" s="1"/>
  <c r="AK463" i="8"/>
  <c r="A463" i="8" s="1"/>
  <c r="AK464" i="8"/>
  <c r="A464" i="8" s="1"/>
  <c r="AK465" i="8"/>
  <c r="A465" i="8" s="1"/>
  <c r="AK466" i="8"/>
  <c r="A466" i="8" s="1"/>
  <c r="AK467" i="8"/>
  <c r="A467" i="8" s="1"/>
  <c r="AK468" i="8"/>
  <c r="A468" i="8" s="1"/>
  <c r="AK469" i="8"/>
  <c r="A469" i="8" s="1"/>
  <c r="AK470" i="8"/>
  <c r="A470" i="8" s="1"/>
  <c r="AK471" i="8"/>
  <c r="A471" i="8" s="1"/>
  <c r="AK472" i="8"/>
  <c r="A472" i="8" s="1"/>
  <c r="AK473" i="8"/>
  <c r="A473" i="8" s="1"/>
  <c r="AK474" i="8"/>
  <c r="A474" i="8" s="1"/>
  <c r="AK475" i="8"/>
  <c r="A475" i="8" s="1"/>
  <c r="AK476" i="8"/>
  <c r="A476" i="8" s="1"/>
  <c r="AK477" i="8"/>
  <c r="A477" i="8" s="1"/>
  <c r="AK478" i="8"/>
  <c r="A478" i="8" s="1"/>
  <c r="AK479" i="8"/>
  <c r="A479" i="8" s="1"/>
  <c r="AK480" i="8"/>
  <c r="A480" i="8" s="1"/>
  <c r="AK481" i="8"/>
  <c r="A481" i="8" s="1"/>
  <c r="AK482" i="8"/>
  <c r="A482" i="8" s="1"/>
  <c r="AK483" i="8"/>
  <c r="A483" i="8" s="1"/>
  <c r="AK484" i="8"/>
  <c r="A484" i="8" s="1"/>
  <c r="AK485" i="8"/>
  <c r="A485" i="8" s="1"/>
  <c r="AK486" i="8"/>
  <c r="A486" i="8" s="1"/>
  <c r="AK487" i="8"/>
  <c r="A487" i="8" s="1"/>
  <c r="AK488" i="8"/>
  <c r="A488" i="8" s="1"/>
  <c r="AK489" i="8"/>
  <c r="A489" i="8" s="1"/>
  <c r="AK490" i="8"/>
  <c r="A490" i="8" s="1"/>
  <c r="AK491" i="8"/>
  <c r="A491" i="8" s="1"/>
  <c r="AK492" i="8"/>
  <c r="A492" i="8" s="1"/>
  <c r="AK493" i="8"/>
  <c r="A493" i="8" s="1"/>
  <c r="AK494" i="8"/>
  <c r="A494" i="8" s="1"/>
  <c r="AK495" i="8"/>
  <c r="A495" i="8" s="1"/>
  <c r="AK496" i="8"/>
  <c r="A496" i="8" s="1"/>
  <c r="AK497" i="8"/>
  <c r="A497" i="8" s="1"/>
  <c r="AK498" i="8"/>
  <c r="A498" i="8" s="1"/>
  <c r="AK499" i="8"/>
  <c r="A499" i="8" s="1"/>
  <c r="AK500" i="8"/>
  <c r="A500" i="8" s="1"/>
  <c r="AK501" i="8"/>
  <c r="A501" i="8" s="1"/>
  <c r="AK502" i="8"/>
  <c r="A502" i="8" s="1"/>
  <c r="AK503" i="8"/>
  <c r="A503" i="8" s="1"/>
  <c r="AK504" i="8"/>
  <c r="A504" i="8" s="1"/>
  <c r="AK505" i="8"/>
  <c r="A505" i="8" s="1"/>
  <c r="AK506" i="8"/>
  <c r="A506" i="8" s="1"/>
  <c r="AK507" i="8"/>
  <c r="A507" i="8" s="1"/>
  <c r="AK508" i="8"/>
  <c r="A508" i="8" s="1"/>
  <c r="AK509" i="8"/>
  <c r="A509" i="8" s="1"/>
  <c r="AK510" i="8"/>
  <c r="A510" i="8" s="1"/>
  <c r="AK511" i="8"/>
  <c r="A511" i="8" s="1"/>
  <c r="AK512" i="8"/>
  <c r="A512" i="8" s="1"/>
  <c r="AK513" i="8"/>
  <c r="A513" i="8" s="1"/>
  <c r="AK514" i="8"/>
  <c r="A514" i="8" s="1"/>
  <c r="AK515" i="8"/>
  <c r="A515" i="8" s="1"/>
  <c r="AK516" i="8"/>
  <c r="A516" i="8" s="1"/>
  <c r="AK517" i="8"/>
  <c r="A517" i="8" s="1"/>
  <c r="AK518" i="8"/>
  <c r="A518" i="8" s="1"/>
  <c r="AK519" i="8"/>
  <c r="A519" i="8" s="1"/>
  <c r="AK520" i="8"/>
  <c r="A520" i="8" s="1"/>
  <c r="AK521" i="8"/>
  <c r="A521" i="8" s="1"/>
  <c r="AK522" i="8"/>
  <c r="A522" i="8" s="1"/>
  <c r="AK523" i="8"/>
  <c r="A523" i="8" s="1"/>
  <c r="AK524" i="8"/>
  <c r="A524" i="8" s="1"/>
  <c r="AK525" i="8"/>
  <c r="A525" i="8" s="1"/>
  <c r="AK526" i="8"/>
  <c r="A526" i="8" s="1"/>
  <c r="AK527" i="8"/>
  <c r="A527" i="8" s="1"/>
  <c r="AK528" i="8"/>
  <c r="A528" i="8" s="1"/>
  <c r="AK529" i="8"/>
  <c r="A529" i="8" s="1"/>
  <c r="AK530" i="8"/>
  <c r="A530" i="8" s="1"/>
  <c r="AK531" i="8"/>
  <c r="A531" i="8" s="1"/>
  <c r="AK532" i="8"/>
  <c r="A532" i="8" s="1"/>
  <c r="AK533" i="8"/>
  <c r="A533" i="8" s="1"/>
  <c r="AK534" i="8"/>
  <c r="A534" i="8" s="1"/>
  <c r="AK535" i="8"/>
  <c r="A535" i="8" s="1"/>
  <c r="AK536" i="8"/>
  <c r="A536" i="8" s="1"/>
  <c r="AK537" i="8"/>
  <c r="A537" i="8" s="1"/>
  <c r="AK538" i="8"/>
  <c r="A538" i="8" s="1"/>
  <c r="AK539" i="8"/>
  <c r="A539" i="8" s="1"/>
  <c r="AK540" i="8"/>
  <c r="A540" i="8" s="1"/>
  <c r="AK541" i="8"/>
  <c r="A541" i="8" s="1"/>
  <c r="AK542" i="8"/>
  <c r="A542" i="8" s="1"/>
  <c r="AK543" i="8"/>
  <c r="A543" i="8" s="1"/>
  <c r="AK544" i="8"/>
  <c r="A544" i="8" s="1"/>
  <c r="AK545" i="8"/>
  <c r="A545" i="8" s="1"/>
  <c r="AK546" i="8"/>
  <c r="A546" i="8" s="1"/>
  <c r="AK547" i="8"/>
  <c r="A547" i="8" s="1"/>
  <c r="AK548" i="8"/>
  <c r="A548" i="8" s="1"/>
  <c r="AK549" i="8"/>
  <c r="A549" i="8" s="1"/>
  <c r="AK550" i="8"/>
  <c r="A550" i="8" s="1"/>
  <c r="AK551" i="8"/>
  <c r="A551" i="8" s="1"/>
  <c r="AK552" i="8"/>
  <c r="A552" i="8" s="1"/>
  <c r="AK553" i="8"/>
  <c r="A553" i="8" s="1"/>
  <c r="AK554" i="8"/>
  <c r="A554" i="8" s="1"/>
  <c r="AK555" i="8"/>
  <c r="A555" i="8" s="1"/>
  <c r="AK556" i="8"/>
  <c r="A556" i="8" s="1"/>
  <c r="AK557" i="8"/>
  <c r="A557" i="8" s="1"/>
  <c r="AK558" i="8"/>
  <c r="A558" i="8" s="1"/>
  <c r="AK559" i="8"/>
  <c r="A559" i="8" s="1"/>
  <c r="AK560" i="8"/>
  <c r="A560" i="8" s="1"/>
  <c r="AK561" i="8"/>
  <c r="A561" i="8" s="1"/>
  <c r="AK562" i="8"/>
  <c r="A562" i="8" s="1"/>
  <c r="AK563" i="8"/>
  <c r="A563" i="8" s="1"/>
  <c r="AK564" i="8"/>
  <c r="A564" i="8" s="1"/>
  <c r="AK565" i="8"/>
  <c r="A565" i="8" s="1"/>
  <c r="AK566" i="8"/>
  <c r="A566" i="8" s="1"/>
  <c r="AK567" i="8"/>
  <c r="A567" i="8" s="1"/>
  <c r="AK568" i="8"/>
  <c r="A568" i="8" s="1"/>
  <c r="AK569" i="8"/>
  <c r="A569" i="8" s="1"/>
  <c r="AK570" i="8"/>
  <c r="A570" i="8" s="1"/>
  <c r="AK571" i="8"/>
  <c r="A571" i="8" s="1"/>
  <c r="AK572" i="8"/>
  <c r="A572" i="8" s="1"/>
  <c r="AK573" i="8"/>
  <c r="A573" i="8" s="1"/>
  <c r="AK574" i="8"/>
  <c r="A574" i="8" s="1"/>
  <c r="AK575" i="8"/>
  <c r="A575" i="8" s="1"/>
  <c r="AK576" i="8"/>
  <c r="A576" i="8" s="1"/>
  <c r="AK577" i="8"/>
  <c r="A577" i="8" s="1"/>
  <c r="AK578" i="8"/>
  <c r="A578" i="8" s="1"/>
  <c r="AK579" i="8"/>
  <c r="A579" i="8" s="1"/>
  <c r="AK580" i="8"/>
  <c r="A580" i="8" s="1"/>
  <c r="AK581" i="8"/>
  <c r="A581" i="8" s="1"/>
  <c r="AK582" i="8"/>
  <c r="A582" i="8" s="1"/>
  <c r="AK583" i="8"/>
  <c r="A583" i="8" s="1"/>
  <c r="AK584" i="8"/>
  <c r="A584" i="8" s="1"/>
  <c r="AK585" i="8"/>
  <c r="A585" i="8" s="1"/>
  <c r="AK586" i="8"/>
  <c r="A586" i="8" s="1"/>
  <c r="AK587" i="8"/>
  <c r="A587" i="8" s="1"/>
  <c r="AK588" i="8"/>
  <c r="A588" i="8" s="1"/>
  <c r="AK589" i="8"/>
  <c r="A589" i="8" s="1"/>
  <c r="AK590" i="8"/>
  <c r="A590" i="8" s="1"/>
  <c r="AK591" i="8"/>
  <c r="A591" i="8" s="1"/>
  <c r="AK592" i="8"/>
  <c r="A592" i="8" s="1"/>
  <c r="AK593" i="8"/>
  <c r="A593" i="8" s="1"/>
  <c r="AK594" i="8"/>
  <c r="A594" i="8" s="1"/>
  <c r="AK595" i="8"/>
  <c r="A595" i="8" s="1"/>
  <c r="AK596" i="8"/>
  <c r="A596" i="8" s="1"/>
  <c r="AK597" i="8"/>
  <c r="A597" i="8" s="1"/>
  <c r="AK598" i="8"/>
  <c r="A598" i="8" s="1"/>
  <c r="AK599" i="8"/>
  <c r="A599" i="8" s="1"/>
  <c r="AK600" i="8"/>
  <c r="A600" i="8" s="1"/>
  <c r="AK601" i="8"/>
  <c r="A601" i="8" s="1"/>
  <c r="AK602" i="8"/>
  <c r="A602" i="8" s="1"/>
  <c r="AK603" i="8"/>
  <c r="A603" i="8" s="1"/>
  <c r="AK604" i="8"/>
  <c r="A604" i="8" s="1"/>
  <c r="AK605" i="8"/>
  <c r="A605" i="8" s="1"/>
  <c r="AK606" i="8"/>
  <c r="A606" i="8" s="1"/>
  <c r="AK607" i="8"/>
  <c r="A607" i="8" s="1"/>
  <c r="AK608" i="8"/>
  <c r="A608" i="8" s="1"/>
  <c r="AK609" i="8"/>
  <c r="A609" i="8" s="1"/>
  <c r="AK2" i="8"/>
  <c r="A2" i="8" s="1"/>
  <c r="B3" i="11"/>
  <c r="A3" i="11" s="1"/>
  <c r="B4" i="11"/>
  <c r="A4" i="11" s="1"/>
  <c r="B5" i="11"/>
  <c r="A5" i="11" s="1"/>
  <c r="B6" i="11"/>
  <c r="A6" i="11" s="1"/>
  <c r="B7" i="11"/>
  <c r="A7" i="11" s="1"/>
  <c r="B8" i="11"/>
  <c r="A8" i="11" s="1"/>
  <c r="B9" i="11"/>
  <c r="A9" i="11" s="1"/>
  <c r="B10" i="11"/>
  <c r="A10" i="11" s="1"/>
  <c r="B11" i="11"/>
  <c r="A11" i="11" s="1"/>
  <c r="B12" i="11"/>
  <c r="A12" i="11" s="1"/>
  <c r="B13" i="11"/>
  <c r="B14" i="11"/>
  <c r="A14" i="11" s="1"/>
  <c r="B15" i="11"/>
  <c r="A15" i="11" s="1"/>
  <c r="B16" i="11"/>
  <c r="A16" i="11" s="1"/>
  <c r="B17" i="11"/>
  <c r="A17" i="11" s="1"/>
  <c r="B18" i="11"/>
  <c r="A18" i="11" s="1"/>
  <c r="B19" i="11"/>
  <c r="A19" i="11" s="1"/>
  <c r="B20" i="11"/>
  <c r="A20" i="11" s="1"/>
  <c r="B21" i="11"/>
  <c r="A21" i="11" s="1"/>
  <c r="B22" i="11"/>
  <c r="A22" i="11" s="1"/>
  <c r="B23" i="11"/>
  <c r="A23" i="11" s="1"/>
  <c r="B24" i="11"/>
  <c r="A24" i="11" s="1"/>
  <c r="B25" i="11"/>
  <c r="A25" i="11" s="1"/>
  <c r="B26" i="11"/>
  <c r="A26" i="11" s="1"/>
  <c r="B27" i="11"/>
  <c r="A27" i="11" s="1"/>
  <c r="B28" i="11"/>
  <c r="A28" i="11" s="1"/>
  <c r="B29" i="11"/>
  <c r="A29" i="11" s="1"/>
  <c r="B30" i="11"/>
  <c r="A30" i="11" s="1"/>
  <c r="B31" i="11"/>
  <c r="A31" i="11" s="1"/>
  <c r="B32" i="11"/>
  <c r="A32" i="11" s="1"/>
  <c r="B33" i="11"/>
  <c r="A33" i="11" s="1"/>
  <c r="B34" i="11"/>
  <c r="A34" i="11" s="1"/>
  <c r="B35" i="11"/>
  <c r="A35" i="11" s="1"/>
  <c r="B36" i="11"/>
  <c r="A36" i="11" s="1"/>
  <c r="B37" i="11"/>
  <c r="A37" i="11" s="1"/>
  <c r="B38" i="11"/>
  <c r="A38" i="11" s="1"/>
  <c r="B39" i="11"/>
  <c r="A39" i="11" s="1"/>
  <c r="B40" i="11"/>
  <c r="A40" i="11" s="1"/>
  <c r="B41" i="11"/>
  <c r="A41" i="11" s="1"/>
  <c r="B42" i="11"/>
  <c r="A42" i="11" s="1"/>
  <c r="B43" i="11"/>
  <c r="A43" i="11" s="1"/>
  <c r="B44" i="11"/>
  <c r="A44" i="11" s="1"/>
  <c r="B45" i="11"/>
  <c r="A45" i="11" s="1"/>
  <c r="B46" i="11"/>
  <c r="A46" i="11" s="1"/>
  <c r="B47" i="11"/>
  <c r="A47" i="11" s="1"/>
  <c r="B48" i="11"/>
  <c r="A48" i="11" s="1"/>
  <c r="B49" i="11"/>
  <c r="A49" i="11" s="1"/>
  <c r="B50" i="11"/>
  <c r="A50" i="11" s="1"/>
  <c r="B51" i="11"/>
  <c r="A51" i="11" s="1"/>
  <c r="B52" i="11"/>
  <c r="A52" i="11" s="1"/>
  <c r="B53" i="11"/>
  <c r="A53" i="11" s="1"/>
  <c r="B54" i="11"/>
  <c r="A54" i="11" s="1"/>
  <c r="B55" i="11"/>
  <c r="A55" i="11" s="1"/>
  <c r="B56" i="11"/>
  <c r="A56" i="11" s="1"/>
  <c r="B57" i="11"/>
  <c r="A57" i="11" s="1"/>
  <c r="B58" i="11"/>
  <c r="A58" i="11" s="1"/>
  <c r="B59" i="11"/>
  <c r="A59" i="11" s="1"/>
  <c r="B60" i="11"/>
  <c r="A60" i="11" s="1"/>
  <c r="B61" i="11"/>
  <c r="A61" i="11" s="1"/>
  <c r="B62" i="11"/>
  <c r="A62" i="11" s="1"/>
  <c r="B63" i="11"/>
  <c r="A63" i="11" s="1"/>
  <c r="B64" i="11"/>
  <c r="A64" i="11" s="1"/>
  <c r="B65" i="11"/>
  <c r="A65" i="11" s="1"/>
  <c r="B66" i="11"/>
  <c r="A66" i="11" s="1"/>
  <c r="B67" i="11"/>
  <c r="A67" i="11" s="1"/>
  <c r="B68" i="11"/>
  <c r="A68" i="11" s="1"/>
  <c r="B69" i="11"/>
  <c r="A69" i="11" s="1"/>
  <c r="B70" i="11"/>
  <c r="A70" i="11" s="1"/>
  <c r="B71" i="11"/>
  <c r="A71" i="11" s="1"/>
  <c r="B72" i="11"/>
  <c r="A72" i="11" s="1"/>
  <c r="B73" i="11"/>
  <c r="A73" i="11" s="1"/>
  <c r="B74" i="11"/>
  <c r="A74" i="11" s="1"/>
  <c r="B75" i="11"/>
  <c r="A75" i="11" s="1"/>
  <c r="B76" i="11"/>
  <c r="A76" i="11" s="1"/>
  <c r="B77" i="11"/>
  <c r="A77" i="11" s="1"/>
  <c r="B78" i="11"/>
  <c r="A78" i="11" s="1"/>
  <c r="B79" i="11"/>
  <c r="A79" i="11" s="1"/>
  <c r="B80" i="11"/>
  <c r="A80" i="11" s="1"/>
  <c r="B81" i="11"/>
  <c r="A81" i="11" s="1"/>
  <c r="B82" i="11"/>
  <c r="A82" i="11" s="1"/>
  <c r="B83" i="11"/>
  <c r="A83" i="11" s="1"/>
  <c r="B84" i="11"/>
  <c r="A84" i="11" s="1"/>
  <c r="B85" i="11"/>
  <c r="A85" i="11" s="1"/>
  <c r="B86" i="11"/>
  <c r="A86" i="11" s="1"/>
  <c r="B87" i="11"/>
  <c r="A87" i="11" s="1"/>
  <c r="B88" i="11"/>
  <c r="A88" i="11" s="1"/>
  <c r="B89" i="11"/>
  <c r="A89" i="11" s="1"/>
  <c r="B90" i="11"/>
  <c r="A90" i="11" s="1"/>
  <c r="B91" i="11"/>
  <c r="A91" i="11" s="1"/>
  <c r="B92" i="11"/>
  <c r="A92" i="11" s="1"/>
  <c r="B93" i="11"/>
  <c r="A93" i="11" s="1"/>
  <c r="B94" i="11"/>
  <c r="A94" i="11" s="1"/>
  <c r="B95" i="11"/>
  <c r="A95" i="11" s="1"/>
  <c r="B96" i="11"/>
  <c r="A96" i="11" s="1"/>
  <c r="B97" i="11"/>
  <c r="A97" i="11" s="1"/>
  <c r="B98" i="11"/>
  <c r="A98" i="11" s="1"/>
  <c r="B99" i="11"/>
  <c r="A99" i="11" s="1"/>
  <c r="B100" i="11"/>
  <c r="A100" i="11" s="1"/>
  <c r="B101" i="11"/>
  <c r="A101" i="11" s="1"/>
  <c r="B102" i="11"/>
  <c r="A102" i="11" s="1"/>
  <c r="B103" i="11"/>
  <c r="A103" i="11" s="1"/>
  <c r="B104" i="11"/>
  <c r="A104" i="11" s="1"/>
  <c r="B105" i="11"/>
  <c r="A105" i="11" s="1"/>
  <c r="B106" i="11"/>
  <c r="A106" i="11" s="1"/>
  <c r="B107" i="11"/>
  <c r="A107" i="11" s="1"/>
  <c r="B108" i="11"/>
  <c r="A108" i="11" s="1"/>
  <c r="B109" i="11"/>
  <c r="A109" i="11" s="1"/>
  <c r="B110" i="11"/>
  <c r="A110" i="11" s="1"/>
  <c r="B111" i="11"/>
  <c r="A111" i="11" s="1"/>
  <c r="B112" i="11"/>
  <c r="A112" i="11" s="1"/>
  <c r="B113" i="11"/>
  <c r="A113" i="11" s="1"/>
  <c r="B114" i="11"/>
  <c r="A114" i="11" s="1"/>
  <c r="B115" i="11"/>
  <c r="A115" i="11" s="1"/>
  <c r="B116" i="11"/>
  <c r="A116" i="11" s="1"/>
  <c r="B117" i="11"/>
  <c r="A117" i="11" s="1"/>
  <c r="B118" i="11"/>
  <c r="A118" i="11" s="1"/>
  <c r="B119" i="11"/>
  <c r="A119" i="11" s="1"/>
  <c r="B120" i="11"/>
  <c r="A120" i="11" s="1"/>
  <c r="B121" i="11"/>
  <c r="A121" i="11" s="1"/>
  <c r="B122" i="11"/>
  <c r="A122" i="11" s="1"/>
  <c r="B123" i="11"/>
  <c r="A123" i="11" s="1"/>
  <c r="B124" i="11"/>
  <c r="A124" i="11" s="1"/>
  <c r="B125" i="11"/>
  <c r="A125" i="11" s="1"/>
  <c r="B126" i="11"/>
  <c r="A126" i="11" s="1"/>
  <c r="B127" i="11"/>
  <c r="A127" i="11" s="1"/>
  <c r="B128" i="11"/>
  <c r="A128" i="11" s="1"/>
  <c r="B129" i="11"/>
  <c r="A129" i="11" s="1"/>
  <c r="B130" i="11"/>
  <c r="A130" i="11" s="1"/>
  <c r="B131" i="11"/>
  <c r="A131" i="11" s="1"/>
  <c r="B132" i="11"/>
  <c r="A132" i="11" s="1"/>
  <c r="B133" i="11"/>
  <c r="A133" i="11" s="1"/>
  <c r="B134" i="11"/>
  <c r="A134" i="11" s="1"/>
  <c r="B135" i="11"/>
  <c r="A135" i="11" s="1"/>
  <c r="B136" i="11"/>
  <c r="A136" i="11" s="1"/>
  <c r="B137" i="11"/>
  <c r="A137" i="11" s="1"/>
  <c r="B138" i="11"/>
  <c r="A138" i="11" s="1"/>
  <c r="B139" i="11"/>
  <c r="A139" i="11" s="1"/>
  <c r="B140" i="11"/>
  <c r="A140" i="11" s="1"/>
  <c r="B141" i="11"/>
  <c r="A141" i="11" s="1"/>
  <c r="B142" i="11"/>
  <c r="A142" i="11" s="1"/>
  <c r="B143" i="11"/>
  <c r="A143" i="11" s="1"/>
  <c r="B144" i="11"/>
  <c r="A144" i="11" s="1"/>
  <c r="B145" i="11"/>
  <c r="A145" i="11" s="1"/>
  <c r="B146" i="11"/>
  <c r="A146" i="11" s="1"/>
  <c r="B147" i="11"/>
  <c r="A147" i="11" s="1"/>
  <c r="B148" i="11"/>
  <c r="A148" i="11" s="1"/>
  <c r="B149" i="11"/>
  <c r="A149" i="11" s="1"/>
  <c r="B150" i="11"/>
  <c r="A150" i="11" s="1"/>
  <c r="B151" i="11"/>
  <c r="A151" i="11" s="1"/>
  <c r="B152" i="11"/>
  <c r="A152" i="11" s="1"/>
  <c r="B153" i="11"/>
  <c r="A153" i="11" s="1"/>
  <c r="B154" i="11"/>
  <c r="A154" i="11" s="1"/>
  <c r="B155" i="11"/>
  <c r="A155" i="11" s="1"/>
  <c r="B156" i="11"/>
  <c r="A156" i="11" s="1"/>
  <c r="B157" i="11"/>
  <c r="A157" i="11" s="1"/>
  <c r="B158" i="11"/>
  <c r="A158" i="11" s="1"/>
  <c r="B159" i="11"/>
  <c r="A159" i="11" s="1"/>
  <c r="B160" i="11"/>
  <c r="A160" i="11" s="1"/>
  <c r="B161" i="11"/>
  <c r="A161" i="11" s="1"/>
  <c r="B162" i="11"/>
  <c r="A162" i="11" s="1"/>
  <c r="B163" i="11"/>
  <c r="A163" i="11" s="1"/>
  <c r="B164" i="11"/>
  <c r="A164" i="11" s="1"/>
  <c r="B165" i="11"/>
  <c r="A165" i="11" s="1"/>
  <c r="B166" i="11"/>
  <c r="A166" i="11" s="1"/>
  <c r="B167" i="11"/>
  <c r="A167" i="11" s="1"/>
  <c r="B168" i="11"/>
  <c r="A168" i="11" s="1"/>
  <c r="B169" i="11"/>
  <c r="A169" i="11" s="1"/>
  <c r="B170" i="11"/>
  <c r="A170" i="11" s="1"/>
  <c r="B171" i="11"/>
  <c r="A171" i="11" s="1"/>
  <c r="B172" i="11"/>
  <c r="A172" i="11" s="1"/>
  <c r="B173" i="11"/>
  <c r="A173" i="11" s="1"/>
  <c r="B174" i="11"/>
  <c r="A174" i="11" s="1"/>
  <c r="B175" i="11"/>
  <c r="A175" i="11" s="1"/>
  <c r="B176" i="11"/>
  <c r="A176" i="11" s="1"/>
  <c r="B177" i="11"/>
  <c r="A177" i="11" s="1"/>
  <c r="B178" i="11"/>
  <c r="A178" i="11" s="1"/>
  <c r="B179" i="11"/>
  <c r="A179" i="11" s="1"/>
  <c r="B180" i="11"/>
  <c r="A180" i="11" s="1"/>
  <c r="B181" i="11"/>
  <c r="A181" i="11" s="1"/>
  <c r="B182" i="11"/>
  <c r="A182" i="11" s="1"/>
  <c r="B183" i="11"/>
  <c r="A183" i="11" s="1"/>
  <c r="B184" i="11"/>
  <c r="A184" i="11" s="1"/>
  <c r="B185" i="11"/>
  <c r="A185" i="11" s="1"/>
  <c r="B186" i="11"/>
  <c r="A186" i="11" s="1"/>
  <c r="B187" i="11"/>
  <c r="A187" i="11" s="1"/>
  <c r="B188" i="11"/>
  <c r="A188" i="11" s="1"/>
  <c r="B189" i="11"/>
  <c r="A189" i="11" s="1"/>
  <c r="B190" i="11"/>
  <c r="A190" i="11" s="1"/>
  <c r="B191" i="11"/>
  <c r="A191" i="11" s="1"/>
  <c r="B192" i="11"/>
  <c r="A192" i="11" s="1"/>
  <c r="B193" i="11"/>
  <c r="A193" i="11" s="1"/>
  <c r="B194" i="11"/>
  <c r="A194" i="11" s="1"/>
  <c r="B195" i="11"/>
  <c r="A195" i="11" s="1"/>
  <c r="B196" i="11"/>
  <c r="A196" i="11" s="1"/>
  <c r="B197" i="11"/>
  <c r="A197" i="11" s="1"/>
  <c r="B198" i="11"/>
  <c r="A198" i="11" s="1"/>
  <c r="B199" i="11"/>
  <c r="A199" i="11" s="1"/>
  <c r="B200" i="11"/>
  <c r="A200" i="11" s="1"/>
  <c r="B201" i="11"/>
  <c r="A201" i="11" s="1"/>
  <c r="B202" i="11"/>
  <c r="A202" i="11" s="1"/>
  <c r="B203" i="11"/>
  <c r="A203" i="11" s="1"/>
  <c r="B204" i="11"/>
  <c r="A204" i="11" s="1"/>
  <c r="B205" i="11"/>
  <c r="A205" i="11" s="1"/>
  <c r="B206" i="11"/>
  <c r="A206" i="11" s="1"/>
  <c r="B207" i="11"/>
  <c r="A207" i="11" s="1"/>
  <c r="B208" i="11"/>
  <c r="A208" i="11" s="1"/>
  <c r="B209" i="11"/>
  <c r="A209" i="11" s="1"/>
  <c r="B210" i="11"/>
  <c r="A210" i="11" s="1"/>
  <c r="B211" i="11"/>
  <c r="A211" i="11" s="1"/>
  <c r="B212" i="11"/>
  <c r="A212" i="11" s="1"/>
  <c r="B213" i="11"/>
  <c r="A213" i="11" s="1"/>
  <c r="B214" i="11"/>
  <c r="A214" i="11" s="1"/>
  <c r="B215" i="11"/>
  <c r="A215" i="11" s="1"/>
  <c r="B216" i="11"/>
  <c r="A216" i="11" s="1"/>
  <c r="B217" i="11"/>
  <c r="A217" i="11" s="1"/>
  <c r="B218" i="11"/>
  <c r="A218" i="11" s="1"/>
  <c r="B219" i="11"/>
  <c r="A219" i="11" s="1"/>
  <c r="B220" i="11"/>
  <c r="A220" i="11" s="1"/>
  <c r="B221" i="11"/>
  <c r="A221" i="11" s="1"/>
  <c r="B222" i="11"/>
  <c r="A222" i="11" s="1"/>
  <c r="B223" i="11"/>
  <c r="A223" i="11" s="1"/>
  <c r="B224" i="11"/>
  <c r="A224" i="11" s="1"/>
  <c r="B225" i="11"/>
  <c r="A225" i="11" s="1"/>
  <c r="B226" i="11"/>
  <c r="A226" i="11" s="1"/>
  <c r="B227" i="11"/>
  <c r="A227" i="11" s="1"/>
  <c r="B228" i="11"/>
  <c r="A228" i="11" s="1"/>
  <c r="B229" i="11"/>
  <c r="A229" i="11" s="1"/>
  <c r="B230" i="11"/>
  <c r="A230" i="11" s="1"/>
  <c r="B231" i="11"/>
  <c r="A231" i="11" s="1"/>
  <c r="B232" i="11"/>
  <c r="A232" i="11" s="1"/>
  <c r="B233" i="11"/>
  <c r="A233" i="11" s="1"/>
  <c r="B234" i="11"/>
  <c r="A234" i="11" s="1"/>
  <c r="B235" i="11"/>
  <c r="A235" i="11" s="1"/>
  <c r="B236" i="11"/>
  <c r="A236" i="11" s="1"/>
  <c r="B237" i="11"/>
  <c r="A237" i="11" s="1"/>
  <c r="B238" i="11"/>
  <c r="A238" i="11" s="1"/>
  <c r="B239" i="11"/>
  <c r="A239" i="11" s="1"/>
  <c r="B240" i="11"/>
  <c r="A240" i="11" s="1"/>
  <c r="B241" i="11"/>
  <c r="A241" i="11" s="1"/>
  <c r="B242" i="11"/>
  <c r="A242" i="11" s="1"/>
  <c r="B243" i="11"/>
  <c r="A243" i="11" s="1"/>
  <c r="B244" i="11"/>
  <c r="A244" i="11" s="1"/>
  <c r="B245" i="11"/>
  <c r="A245" i="11" s="1"/>
  <c r="B246" i="11"/>
  <c r="A246" i="11" s="1"/>
  <c r="B247" i="11"/>
  <c r="A247" i="11" s="1"/>
  <c r="B248" i="11"/>
  <c r="A248" i="11" s="1"/>
  <c r="B249" i="11"/>
  <c r="A249" i="11" s="1"/>
  <c r="B250" i="11"/>
  <c r="A250" i="11" s="1"/>
  <c r="B251" i="11"/>
  <c r="A251" i="11" s="1"/>
  <c r="B252" i="11"/>
  <c r="A252" i="11" s="1"/>
  <c r="B253" i="11"/>
  <c r="A253" i="11" s="1"/>
  <c r="B254" i="11"/>
  <c r="A254" i="11" s="1"/>
  <c r="B255" i="11"/>
  <c r="A255" i="11" s="1"/>
  <c r="B256" i="11"/>
  <c r="A256" i="11" s="1"/>
  <c r="B257" i="11"/>
  <c r="A257" i="11" s="1"/>
  <c r="B258" i="11"/>
  <c r="A258" i="11" s="1"/>
  <c r="B259" i="11"/>
  <c r="A259" i="11" s="1"/>
  <c r="B260" i="11"/>
  <c r="A260" i="11" s="1"/>
  <c r="B261" i="11"/>
  <c r="A261" i="11" s="1"/>
  <c r="B262" i="11"/>
  <c r="A262" i="11" s="1"/>
  <c r="B263" i="11"/>
  <c r="A263" i="11" s="1"/>
  <c r="B264" i="11"/>
  <c r="A264" i="11" s="1"/>
  <c r="B265" i="11"/>
  <c r="A265" i="11" s="1"/>
  <c r="B266" i="11"/>
  <c r="A266" i="11" s="1"/>
  <c r="B267" i="11"/>
  <c r="A267" i="11" s="1"/>
  <c r="B268" i="11"/>
  <c r="A268" i="11" s="1"/>
  <c r="B269" i="11"/>
  <c r="A269" i="11" s="1"/>
  <c r="B270" i="11"/>
  <c r="A270" i="11" s="1"/>
  <c r="B271" i="11"/>
  <c r="A271" i="11" s="1"/>
  <c r="B272" i="11"/>
  <c r="A272" i="11" s="1"/>
  <c r="B273" i="11"/>
  <c r="A273" i="11" s="1"/>
  <c r="B274" i="11"/>
  <c r="A274" i="11" s="1"/>
  <c r="B275" i="11"/>
  <c r="A275" i="11" s="1"/>
  <c r="B276" i="11"/>
  <c r="A276" i="11" s="1"/>
  <c r="B277" i="11"/>
  <c r="A277" i="11" s="1"/>
  <c r="B278" i="11"/>
  <c r="A278" i="11" s="1"/>
  <c r="B279" i="11"/>
  <c r="A279" i="11" s="1"/>
  <c r="B280" i="11"/>
  <c r="A280" i="11" s="1"/>
  <c r="B281" i="11"/>
  <c r="A281" i="11" s="1"/>
  <c r="B282" i="11"/>
  <c r="A282" i="11" s="1"/>
  <c r="B283" i="11"/>
  <c r="A283" i="11" s="1"/>
  <c r="B284" i="11"/>
  <c r="A284" i="11" s="1"/>
  <c r="B285" i="11"/>
  <c r="A285" i="11" s="1"/>
  <c r="B286" i="11"/>
  <c r="A286" i="11" s="1"/>
  <c r="B287" i="11"/>
  <c r="A287" i="11" s="1"/>
  <c r="B288" i="11"/>
  <c r="A288" i="11" s="1"/>
  <c r="B289" i="11"/>
  <c r="A289" i="11" s="1"/>
  <c r="B290" i="11"/>
  <c r="A290" i="11" s="1"/>
  <c r="B291" i="11"/>
  <c r="A291" i="11" s="1"/>
  <c r="B292" i="11"/>
  <c r="A292" i="11" s="1"/>
  <c r="B293" i="11"/>
  <c r="A293" i="11" s="1"/>
  <c r="B294" i="11"/>
  <c r="A294" i="11" s="1"/>
  <c r="B295" i="11"/>
  <c r="A295" i="11" s="1"/>
  <c r="B296" i="11"/>
  <c r="A296" i="11" s="1"/>
  <c r="B297" i="11"/>
  <c r="A297" i="11" s="1"/>
  <c r="B298" i="11"/>
  <c r="A298" i="11" s="1"/>
  <c r="B299" i="11"/>
  <c r="A299" i="11" s="1"/>
  <c r="B300" i="11"/>
  <c r="A300" i="11" s="1"/>
  <c r="B301" i="11"/>
  <c r="A301" i="11" s="1"/>
  <c r="B302" i="11"/>
  <c r="A302" i="11" s="1"/>
  <c r="B303" i="11"/>
  <c r="A303" i="11" s="1"/>
  <c r="B304" i="11"/>
  <c r="A304" i="11" s="1"/>
  <c r="B305" i="11"/>
  <c r="A305" i="11" s="1"/>
  <c r="B306" i="11"/>
  <c r="A306" i="11" s="1"/>
  <c r="B307" i="11"/>
  <c r="A307" i="11" s="1"/>
  <c r="B308" i="11"/>
  <c r="A308" i="11" s="1"/>
  <c r="B309" i="11"/>
  <c r="A309" i="11" s="1"/>
  <c r="B310" i="11"/>
  <c r="A310" i="11" s="1"/>
  <c r="B311" i="11"/>
  <c r="A311" i="11" s="1"/>
  <c r="B312" i="11"/>
  <c r="A312" i="11" s="1"/>
  <c r="B313" i="11"/>
  <c r="A313" i="11" s="1"/>
  <c r="B314" i="11"/>
  <c r="A314" i="11" s="1"/>
  <c r="B315" i="11"/>
  <c r="A315" i="11" s="1"/>
  <c r="B316" i="11"/>
  <c r="A316" i="11" s="1"/>
  <c r="B317" i="11"/>
  <c r="A317" i="11" s="1"/>
  <c r="B318" i="11"/>
  <c r="A318" i="11" s="1"/>
  <c r="B319" i="11"/>
  <c r="A319" i="11" s="1"/>
  <c r="B320" i="11"/>
  <c r="A320" i="11" s="1"/>
  <c r="B321" i="11"/>
  <c r="A321" i="11" s="1"/>
  <c r="B322" i="11"/>
  <c r="A322" i="11" s="1"/>
  <c r="B323" i="11"/>
  <c r="A323" i="11" s="1"/>
  <c r="B324" i="11"/>
  <c r="A324" i="11" s="1"/>
  <c r="B325" i="11"/>
  <c r="A325" i="11" s="1"/>
  <c r="B326" i="11"/>
  <c r="A326" i="11" s="1"/>
  <c r="B327" i="11"/>
  <c r="A327" i="11" s="1"/>
  <c r="B328" i="11"/>
  <c r="A328" i="11" s="1"/>
  <c r="B329" i="11"/>
  <c r="A329" i="11" s="1"/>
  <c r="B330" i="11"/>
  <c r="A330" i="11" s="1"/>
  <c r="B331" i="11"/>
  <c r="A331" i="11" s="1"/>
  <c r="B332" i="11"/>
  <c r="A332" i="11" s="1"/>
  <c r="B333" i="11"/>
  <c r="A333" i="11" s="1"/>
  <c r="B334" i="11"/>
  <c r="A334" i="11" s="1"/>
  <c r="B335" i="11"/>
  <c r="A335" i="11" s="1"/>
  <c r="B336" i="11"/>
  <c r="A336" i="11" s="1"/>
  <c r="B337" i="11"/>
  <c r="A337" i="11" s="1"/>
  <c r="B338" i="11"/>
  <c r="A338" i="11" s="1"/>
  <c r="B339" i="11"/>
  <c r="A339" i="11" s="1"/>
  <c r="B340" i="11"/>
  <c r="A340" i="11" s="1"/>
  <c r="B341" i="11"/>
  <c r="A341" i="11" s="1"/>
  <c r="B342" i="11"/>
  <c r="A342" i="11" s="1"/>
  <c r="B343" i="11"/>
  <c r="A343" i="11" s="1"/>
  <c r="B344" i="11"/>
  <c r="A344" i="11" s="1"/>
  <c r="B345" i="11"/>
  <c r="A345" i="11" s="1"/>
  <c r="B346" i="11"/>
  <c r="A346" i="11" s="1"/>
  <c r="B347" i="11"/>
  <c r="A347" i="11" s="1"/>
  <c r="B348" i="11"/>
  <c r="A348" i="11" s="1"/>
  <c r="B349" i="11"/>
  <c r="A349" i="11" s="1"/>
  <c r="B350" i="11"/>
  <c r="A350" i="11" s="1"/>
  <c r="B351" i="11"/>
  <c r="A351" i="11" s="1"/>
  <c r="B352" i="11"/>
  <c r="A352" i="11" s="1"/>
  <c r="B353" i="11"/>
  <c r="A353" i="11" s="1"/>
  <c r="B354" i="11"/>
  <c r="A354" i="11" s="1"/>
  <c r="B355" i="11"/>
  <c r="A355" i="11" s="1"/>
  <c r="B356" i="11"/>
  <c r="A356" i="11" s="1"/>
  <c r="B357" i="11"/>
  <c r="A357" i="11" s="1"/>
  <c r="B358" i="11"/>
  <c r="A358" i="11" s="1"/>
  <c r="B359" i="11"/>
  <c r="A359" i="11" s="1"/>
  <c r="B360" i="11"/>
  <c r="A360" i="11" s="1"/>
  <c r="B361" i="11"/>
  <c r="A361" i="11" s="1"/>
  <c r="B362" i="11"/>
  <c r="A362" i="11" s="1"/>
  <c r="B363" i="11"/>
  <c r="A363" i="11" s="1"/>
  <c r="B364" i="11"/>
  <c r="A364" i="11" s="1"/>
  <c r="B365" i="11"/>
  <c r="A365" i="11" s="1"/>
  <c r="B366" i="11"/>
  <c r="A366" i="11" s="1"/>
  <c r="B367" i="11"/>
  <c r="A367" i="11" s="1"/>
  <c r="B368" i="11"/>
  <c r="A368" i="11" s="1"/>
  <c r="B369" i="11"/>
  <c r="A369" i="11" s="1"/>
  <c r="B370" i="11"/>
  <c r="A370" i="11" s="1"/>
  <c r="B371" i="11"/>
  <c r="A371" i="11" s="1"/>
  <c r="B372" i="11"/>
  <c r="A372" i="11" s="1"/>
  <c r="B373" i="11"/>
  <c r="A373" i="11" s="1"/>
  <c r="B374" i="11"/>
  <c r="A374" i="11" s="1"/>
  <c r="B375" i="11"/>
  <c r="A375" i="11" s="1"/>
  <c r="B376" i="11"/>
  <c r="A376" i="11" s="1"/>
  <c r="B377" i="11"/>
  <c r="A377" i="11" s="1"/>
  <c r="B378" i="11"/>
  <c r="A378" i="11" s="1"/>
  <c r="B379" i="11"/>
  <c r="A379" i="11" s="1"/>
  <c r="B380" i="11"/>
  <c r="A380" i="11" s="1"/>
  <c r="B381" i="11"/>
  <c r="A381" i="11" s="1"/>
  <c r="B382" i="11"/>
  <c r="A382" i="11" s="1"/>
  <c r="B383" i="11"/>
  <c r="A383" i="11" s="1"/>
  <c r="B384" i="11"/>
  <c r="A384" i="11" s="1"/>
  <c r="B385" i="11"/>
  <c r="A385" i="11" s="1"/>
  <c r="B386" i="11"/>
  <c r="A386" i="11" s="1"/>
  <c r="B387" i="11"/>
  <c r="A387" i="11" s="1"/>
  <c r="B388" i="11"/>
  <c r="A388" i="11" s="1"/>
  <c r="B389" i="11"/>
  <c r="A389" i="11" s="1"/>
  <c r="B390" i="11"/>
  <c r="A390" i="11" s="1"/>
  <c r="B391" i="11"/>
  <c r="A391" i="11" s="1"/>
  <c r="B392" i="11"/>
  <c r="A392" i="11" s="1"/>
  <c r="B393" i="11"/>
  <c r="A393" i="11" s="1"/>
  <c r="B394" i="11"/>
  <c r="A394" i="11" s="1"/>
  <c r="B395" i="11"/>
  <c r="A395" i="11" s="1"/>
  <c r="B396" i="11"/>
  <c r="A396" i="11" s="1"/>
  <c r="B397" i="11"/>
  <c r="A397" i="11" s="1"/>
  <c r="B398" i="11"/>
  <c r="A398" i="11" s="1"/>
  <c r="B399" i="11"/>
  <c r="A399" i="11" s="1"/>
  <c r="B400" i="11"/>
  <c r="A400" i="11" s="1"/>
  <c r="B401" i="11"/>
  <c r="A401" i="11" s="1"/>
  <c r="B402" i="11"/>
  <c r="A402" i="11" s="1"/>
  <c r="B403" i="11"/>
  <c r="A403" i="11" s="1"/>
  <c r="B404" i="11"/>
  <c r="A404" i="11" s="1"/>
  <c r="B405" i="11"/>
  <c r="A405" i="11" s="1"/>
  <c r="B406" i="11"/>
  <c r="A406" i="11" s="1"/>
  <c r="B407" i="11"/>
  <c r="A407" i="11" s="1"/>
  <c r="B408" i="11"/>
  <c r="A408" i="11" s="1"/>
  <c r="B409" i="11"/>
  <c r="A409" i="11" s="1"/>
  <c r="B410" i="11"/>
  <c r="A410" i="11" s="1"/>
  <c r="B411" i="11"/>
  <c r="A411" i="11" s="1"/>
  <c r="B412" i="11"/>
  <c r="A412" i="11" s="1"/>
  <c r="B413" i="11"/>
  <c r="A413" i="11" s="1"/>
  <c r="B414" i="11"/>
  <c r="A414" i="11" s="1"/>
  <c r="B415" i="11"/>
  <c r="A415" i="11" s="1"/>
  <c r="B416" i="11"/>
  <c r="A416" i="11" s="1"/>
  <c r="B417" i="11"/>
  <c r="A417" i="11" s="1"/>
  <c r="B418" i="11"/>
  <c r="A418" i="11" s="1"/>
  <c r="B419" i="11"/>
  <c r="A419" i="11" s="1"/>
  <c r="B420" i="11"/>
  <c r="A420" i="11" s="1"/>
  <c r="B421" i="11"/>
  <c r="A421" i="11" s="1"/>
  <c r="B422" i="11"/>
  <c r="A422" i="11" s="1"/>
  <c r="B423" i="11"/>
  <c r="A423" i="11" s="1"/>
  <c r="B424" i="11"/>
  <c r="A424" i="11" s="1"/>
  <c r="B425" i="11"/>
  <c r="A425" i="11" s="1"/>
  <c r="B426" i="11"/>
  <c r="A426" i="11" s="1"/>
  <c r="B427" i="11"/>
  <c r="A427" i="11" s="1"/>
  <c r="B428" i="11"/>
  <c r="A428" i="11" s="1"/>
  <c r="B429" i="11"/>
  <c r="A429" i="11" s="1"/>
  <c r="B430" i="11"/>
  <c r="A430" i="11" s="1"/>
  <c r="B431" i="11"/>
  <c r="A431" i="11" s="1"/>
  <c r="B432" i="11"/>
  <c r="A432" i="11" s="1"/>
  <c r="B433" i="11"/>
  <c r="A433" i="11" s="1"/>
  <c r="B434" i="11"/>
  <c r="A434" i="11" s="1"/>
  <c r="B435" i="11"/>
  <c r="A435" i="11" s="1"/>
  <c r="B436" i="11"/>
  <c r="A436" i="11" s="1"/>
  <c r="B437" i="11"/>
  <c r="A437" i="11" s="1"/>
  <c r="B438" i="11"/>
  <c r="A438" i="11" s="1"/>
  <c r="B439" i="11"/>
  <c r="A439" i="11" s="1"/>
  <c r="B440" i="11"/>
  <c r="A440" i="11" s="1"/>
  <c r="B441" i="11"/>
  <c r="A441" i="11" s="1"/>
  <c r="B442" i="11"/>
  <c r="A442" i="11" s="1"/>
  <c r="B443" i="11"/>
  <c r="A443" i="11" s="1"/>
  <c r="B444" i="11"/>
  <c r="A444" i="11" s="1"/>
  <c r="B445" i="11"/>
  <c r="A445" i="11" s="1"/>
  <c r="B446" i="11"/>
  <c r="A446" i="11" s="1"/>
  <c r="B447" i="11"/>
  <c r="A447" i="11" s="1"/>
  <c r="B448" i="11"/>
  <c r="A448" i="11" s="1"/>
  <c r="B449" i="11"/>
  <c r="A449" i="11" s="1"/>
  <c r="B450" i="11"/>
  <c r="A450" i="11" s="1"/>
  <c r="B451" i="11"/>
  <c r="A451" i="11" s="1"/>
  <c r="B452" i="11"/>
  <c r="A452" i="11" s="1"/>
  <c r="B453" i="11"/>
  <c r="A453" i="11" s="1"/>
  <c r="B454" i="11"/>
  <c r="A454" i="11" s="1"/>
  <c r="B455" i="11"/>
  <c r="A455" i="11" s="1"/>
  <c r="B456" i="11"/>
  <c r="A456" i="11" s="1"/>
  <c r="B457" i="11"/>
  <c r="A457" i="11" s="1"/>
  <c r="B458" i="11"/>
  <c r="A458" i="11" s="1"/>
  <c r="B459" i="11"/>
  <c r="A459" i="11" s="1"/>
  <c r="B460" i="11"/>
  <c r="A460" i="11" s="1"/>
  <c r="B461" i="11"/>
  <c r="A461" i="11" s="1"/>
  <c r="B462" i="11"/>
  <c r="A462" i="11" s="1"/>
  <c r="B463" i="11"/>
  <c r="A463" i="11" s="1"/>
  <c r="B464" i="11"/>
  <c r="A464" i="11" s="1"/>
  <c r="B465" i="11"/>
  <c r="A465" i="11" s="1"/>
  <c r="B466" i="11"/>
  <c r="A466" i="11" s="1"/>
  <c r="B467" i="11"/>
  <c r="A467" i="11" s="1"/>
  <c r="B468" i="11"/>
  <c r="A468" i="11" s="1"/>
  <c r="B469" i="11"/>
  <c r="A469" i="11" s="1"/>
  <c r="B470" i="11"/>
  <c r="A470" i="11" s="1"/>
  <c r="B471" i="11"/>
  <c r="A471" i="11" s="1"/>
  <c r="B472" i="11"/>
  <c r="A472" i="11" s="1"/>
  <c r="B473" i="11"/>
  <c r="A473" i="11" s="1"/>
  <c r="B474" i="11"/>
  <c r="A474" i="11" s="1"/>
  <c r="B475" i="11"/>
  <c r="A475" i="11" s="1"/>
  <c r="B476" i="11"/>
  <c r="A476" i="11" s="1"/>
  <c r="B477" i="11"/>
  <c r="A477" i="11" s="1"/>
  <c r="B478" i="11"/>
  <c r="A478" i="11" s="1"/>
  <c r="B479" i="11"/>
  <c r="A479" i="11" s="1"/>
  <c r="B480" i="11"/>
  <c r="A480" i="11" s="1"/>
  <c r="B481" i="11"/>
  <c r="A481" i="11" s="1"/>
  <c r="B482" i="11"/>
  <c r="A482" i="11" s="1"/>
  <c r="B483" i="11"/>
  <c r="A483" i="11" s="1"/>
  <c r="B484" i="11"/>
  <c r="A484" i="11" s="1"/>
  <c r="B485" i="11"/>
  <c r="A485" i="11" s="1"/>
  <c r="B486" i="11"/>
  <c r="A486" i="11" s="1"/>
  <c r="B487" i="11"/>
  <c r="A487" i="11" s="1"/>
  <c r="B488" i="11"/>
  <c r="A488" i="11" s="1"/>
  <c r="B489" i="11"/>
  <c r="A489" i="11" s="1"/>
  <c r="B490" i="11"/>
  <c r="A490" i="11" s="1"/>
  <c r="B491" i="11"/>
  <c r="A491" i="11" s="1"/>
  <c r="B492" i="11"/>
  <c r="A492" i="11" s="1"/>
  <c r="B493" i="11"/>
  <c r="A493" i="11" s="1"/>
  <c r="B494" i="11"/>
  <c r="A494" i="11" s="1"/>
  <c r="B495" i="11"/>
  <c r="A495" i="11" s="1"/>
  <c r="B496" i="11"/>
  <c r="A496" i="11" s="1"/>
  <c r="B497" i="11"/>
  <c r="A497" i="11" s="1"/>
  <c r="B498" i="11"/>
  <c r="A498" i="11" s="1"/>
  <c r="B499" i="11"/>
  <c r="A499" i="11" s="1"/>
  <c r="B500" i="11"/>
  <c r="A500" i="11" s="1"/>
  <c r="B501" i="11"/>
  <c r="A501" i="11" s="1"/>
  <c r="B502" i="11"/>
  <c r="A502" i="11" s="1"/>
  <c r="B503" i="11"/>
  <c r="A503" i="11" s="1"/>
  <c r="B504" i="11"/>
  <c r="A504" i="11" s="1"/>
  <c r="B505" i="11"/>
  <c r="A505" i="11" s="1"/>
  <c r="B506" i="11"/>
  <c r="A506" i="11" s="1"/>
  <c r="B507" i="11"/>
  <c r="A507" i="11" s="1"/>
  <c r="B508" i="11"/>
  <c r="A508" i="11" s="1"/>
  <c r="B509" i="11"/>
  <c r="A509" i="11" s="1"/>
  <c r="B510" i="11"/>
  <c r="A510" i="11" s="1"/>
  <c r="B511" i="11"/>
  <c r="A511" i="11" s="1"/>
  <c r="B512" i="11"/>
  <c r="A512" i="11" s="1"/>
  <c r="B513" i="11"/>
  <c r="A513" i="11" s="1"/>
  <c r="B514" i="11"/>
  <c r="A514" i="11" s="1"/>
  <c r="B515" i="11"/>
  <c r="A515" i="11" s="1"/>
  <c r="B516" i="11"/>
  <c r="A516" i="11" s="1"/>
  <c r="B517" i="11"/>
  <c r="A517" i="11" s="1"/>
  <c r="B518" i="11"/>
  <c r="A518" i="11" s="1"/>
  <c r="B519" i="11"/>
  <c r="A519" i="11" s="1"/>
  <c r="B520" i="11"/>
  <c r="A520" i="11" s="1"/>
  <c r="B521" i="11"/>
  <c r="A521" i="11" s="1"/>
  <c r="B522" i="11"/>
  <c r="A522" i="11" s="1"/>
  <c r="B523" i="11"/>
  <c r="A523" i="11" s="1"/>
  <c r="B524" i="11"/>
  <c r="A524" i="11" s="1"/>
  <c r="B525" i="11"/>
  <c r="A525" i="11" s="1"/>
  <c r="B526" i="11"/>
  <c r="A526" i="11" s="1"/>
  <c r="B527" i="11"/>
  <c r="A527" i="11" s="1"/>
  <c r="B528" i="11"/>
  <c r="A528" i="11" s="1"/>
  <c r="B529" i="11"/>
  <c r="A529" i="11" s="1"/>
  <c r="B530" i="11"/>
  <c r="A530" i="11" s="1"/>
  <c r="B531" i="11"/>
  <c r="A531" i="11" s="1"/>
  <c r="B532" i="11"/>
  <c r="A532" i="11" s="1"/>
  <c r="B533" i="11"/>
  <c r="A533" i="11" s="1"/>
  <c r="B534" i="11"/>
  <c r="A534" i="11" s="1"/>
  <c r="B535" i="11"/>
  <c r="A535" i="11" s="1"/>
  <c r="B536" i="11"/>
  <c r="A536" i="11" s="1"/>
  <c r="B537" i="11"/>
  <c r="A537" i="11" s="1"/>
  <c r="B538" i="11"/>
  <c r="A538" i="11" s="1"/>
  <c r="B539" i="11"/>
  <c r="A539" i="11" s="1"/>
  <c r="B540" i="11"/>
  <c r="A540" i="11" s="1"/>
  <c r="B541" i="11"/>
  <c r="A541" i="11" s="1"/>
  <c r="B542" i="11"/>
  <c r="A542" i="11" s="1"/>
  <c r="B543" i="11"/>
  <c r="A543" i="11" s="1"/>
  <c r="B544" i="11"/>
  <c r="A544" i="11" s="1"/>
  <c r="B545" i="11"/>
  <c r="A545" i="11" s="1"/>
  <c r="B546" i="11"/>
  <c r="A546" i="11" s="1"/>
  <c r="B547" i="11"/>
  <c r="A547" i="11" s="1"/>
  <c r="B548" i="11"/>
  <c r="A548" i="11" s="1"/>
  <c r="B549" i="11"/>
  <c r="A549" i="11" s="1"/>
  <c r="B550" i="11"/>
  <c r="A550" i="11" s="1"/>
  <c r="B551" i="11"/>
  <c r="A551" i="11" s="1"/>
  <c r="B552" i="11"/>
  <c r="A552" i="11" s="1"/>
  <c r="B553" i="11"/>
  <c r="A553" i="11" s="1"/>
  <c r="B554" i="11"/>
  <c r="A554" i="11" s="1"/>
  <c r="B555" i="11"/>
  <c r="A555" i="11" s="1"/>
  <c r="B556" i="11"/>
  <c r="A556" i="11" s="1"/>
  <c r="B557" i="11"/>
  <c r="A557" i="11" s="1"/>
  <c r="B558" i="11"/>
  <c r="A558" i="11" s="1"/>
  <c r="B559" i="11"/>
  <c r="A559" i="11" s="1"/>
  <c r="B560" i="11"/>
  <c r="A560" i="11" s="1"/>
  <c r="B561" i="11"/>
  <c r="A561" i="11" s="1"/>
  <c r="B562" i="11"/>
  <c r="A562" i="11" s="1"/>
  <c r="B563" i="11"/>
  <c r="A563" i="11" s="1"/>
  <c r="B564" i="11"/>
  <c r="A564" i="11" s="1"/>
  <c r="B565" i="11"/>
  <c r="A565" i="11" s="1"/>
  <c r="B566" i="11"/>
  <c r="A566" i="11" s="1"/>
  <c r="B567" i="11"/>
  <c r="A567" i="11" s="1"/>
  <c r="B568" i="11"/>
  <c r="A568" i="11" s="1"/>
  <c r="B569" i="11"/>
  <c r="A569" i="11" s="1"/>
  <c r="B570" i="11"/>
  <c r="A570" i="11" s="1"/>
  <c r="B571" i="11"/>
  <c r="A571" i="11" s="1"/>
  <c r="B572" i="11"/>
  <c r="A572" i="11" s="1"/>
  <c r="B573" i="11"/>
  <c r="A573" i="11" s="1"/>
  <c r="B574" i="11"/>
  <c r="A574" i="11" s="1"/>
  <c r="B575" i="11"/>
  <c r="A575" i="11" s="1"/>
  <c r="B576" i="11"/>
  <c r="A576" i="11" s="1"/>
  <c r="B577" i="11"/>
  <c r="A577" i="11" s="1"/>
  <c r="B578" i="11"/>
  <c r="A578" i="11" s="1"/>
  <c r="B579" i="11"/>
  <c r="A579" i="11" s="1"/>
  <c r="B580" i="11"/>
  <c r="A580" i="11" s="1"/>
  <c r="B581" i="11"/>
  <c r="A581" i="11" s="1"/>
  <c r="B582" i="11"/>
  <c r="A582" i="11" s="1"/>
  <c r="B583" i="11"/>
  <c r="A583" i="11" s="1"/>
  <c r="B584" i="11"/>
  <c r="A584" i="11" s="1"/>
  <c r="B585" i="11"/>
  <c r="A585" i="11" s="1"/>
  <c r="B586" i="11"/>
  <c r="A586" i="11" s="1"/>
  <c r="B587" i="11"/>
  <c r="A587" i="11" s="1"/>
  <c r="B588" i="11"/>
  <c r="A588" i="11" s="1"/>
  <c r="B589" i="11"/>
  <c r="A589" i="11" s="1"/>
  <c r="B590" i="11"/>
  <c r="A590" i="11" s="1"/>
  <c r="B591" i="11"/>
  <c r="A591" i="11" s="1"/>
  <c r="B592" i="11"/>
  <c r="A592" i="11" s="1"/>
  <c r="B593" i="11"/>
  <c r="A593" i="11" s="1"/>
  <c r="B594" i="11"/>
  <c r="A594" i="11" s="1"/>
  <c r="B595" i="11"/>
  <c r="A595" i="11" s="1"/>
  <c r="B596" i="11"/>
  <c r="A596" i="11" s="1"/>
  <c r="B597" i="11"/>
  <c r="A597" i="11" s="1"/>
  <c r="B598" i="11"/>
  <c r="A598" i="11" s="1"/>
  <c r="B599" i="11"/>
  <c r="A599" i="11" s="1"/>
  <c r="B600" i="11"/>
  <c r="A600" i="11" s="1"/>
  <c r="B601" i="11"/>
  <c r="A601" i="11" s="1"/>
  <c r="B602" i="11"/>
  <c r="A602" i="11" s="1"/>
  <c r="B603" i="11"/>
  <c r="A603" i="11" s="1"/>
  <c r="B604" i="11"/>
  <c r="A604" i="11" s="1"/>
  <c r="B605" i="11"/>
  <c r="A605" i="11" s="1"/>
  <c r="B606" i="11"/>
  <c r="A606" i="11" s="1"/>
  <c r="B607" i="11"/>
  <c r="A607" i="11" s="1"/>
  <c r="B608" i="11"/>
  <c r="A608" i="11" s="1"/>
  <c r="B609" i="11"/>
  <c r="A609" i="11" s="1"/>
  <c r="B610" i="11"/>
  <c r="A610" i="11" s="1"/>
  <c r="B611" i="11"/>
  <c r="A611" i="11" s="1"/>
  <c r="B612" i="11"/>
  <c r="A612" i="11" s="1"/>
  <c r="B613" i="11"/>
  <c r="A613" i="11" s="1"/>
  <c r="B614" i="11"/>
  <c r="A614" i="11" s="1"/>
  <c r="B615" i="11"/>
  <c r="A615" i="11" s="1"/>
  <c r="B616" i="11"/>
  <c r="A616" i="11" s="1"/>
  <c r="B617" i="11"/>
  <c r="A617" i="11" s="1"/>
  <c r="B618" i="11"/>
  <c r="A618" i="11" s="1"/>
  <c r="B619" i="11"/>
  <c r="A619" i="11" s="1"/>
  <c r="B620" i="11"/>
  <c r="A620" i="11" s="1"/>
  <c r="B621" i="11"/>
  <c r="A621" i="11" s="1"/>
  <c r="B622" i="11"/>
  <c r="A622" i="11" s="1"/>
  <c r="B623" i="11"/>
  <c r="A623" i="11" s="1"/>
  <c r="B624" i="11"/>
  <c r="A624" i="11" s="1"/>
  <c r="B625" i="11"/>
  <c r="A625" i="11" s="1"/>
  <c r="B626" i="11"/>
  <c r="A626" i="11" s="1"/>
  <c r="B627" i="11"/>
  <c r="A627" i="11" s="1"/>
  <c r="B628" i="11"/>
  <c r="A628" i="11" s="1"/>
  <c r="B629" i="11"/>
  <c r="A629" i="11" s="1"/>
  <c r="B630" i="11"/>
  <c r="A630" i="11" s="1"/>
  <c r="B631" i="11"/>
  <c r="A631" i="11" s="1"/>
  <c r="B632" i="11"/>
  <c r="A632" i="11" s="1"/>
  <c r="B633" i="11"/>
  <c r="A633" i="11" s="1"/>
  <c r="B634" i="11"/>
  <c r="A634" i="11" s="1"/>
  <c r="B635" i="11"/>
  <c r="A635" i="11" s="1"/>
  <c r="B636" i="11"/>
  <c r="A636" i="11" s="1"/>
  <c r="B637" i="11"/>
  <c r="A637" i="11" s="1"/>
  <c r="B638" i="11"/>
  <c r="A638" i="11" s="1"/>
  <c r="B639" i="11"/>
  <c r="A639" i="11" s="1"/>
  <c r="B640" i="11"/>
  <c r="A640" i="11" s="1"/>
  <c r="B641" i="11"/>
  <c r="A641" i="11" s="1"/>
  <c r="B642" i="11"/>
  <c r="A642" i="11" s="1"/>
  <c r="B643" i="11"/>
  <c r="A643" i="11" s="1"/>
  <c r="B644" i="11"/>
  <c r="A644" i="11" s="1"/>
  <c r="B645" i="11"/>
  <c r="A645" i="11" s="1"/>
  <c r="B646" i="11"/>
  <c r="A646" i="11" s="1"/>
  <c r="B647" i="11"/>
  <c r="A647" i="11" s="1"/>
  <c r="B648" i="11"/>
  <c r="A648" i="11" s="1"/>
  <c r="B649" i="11"/>
  <c r="A649" i="11" s="1"/>
  <c r="B650" i="11"/>
  <c r="A650" i="11" s="1"/>
  <c r="B651" i="11"/>
  <c r="A651" i="11" s="1"/>
  <c r="B652" i="11"/>
  <c r="A652" i="11" s="1"/>
  <c r="B653" i="11"/>
  <c r="A653" i="11" s="1"/>
  <c r="B654" i="11"/>
  <c r="A654" i="11" s="1"/>
  <c r="B655" i="11"/>
  <c r="A655" i="11" s="1"/>
  <c r="B656" i="11"/>
  <c r="A656" i="11" s="1"/>
  <c r="B657" i="11"/>
  <c r="A657" i="11" s="1"/>
  <c r="B658" i="11"/>
  <c r="A658" i="11" s="1"/>
  <c r="B659" i="11"/>
  <c r="A659" i="11" s="1"/>
  <c r="B660" i="11"/>
  <c r="A660" i="11" s="1"/>
  <c r="B661" i="11"/>
  <c r="A661" i="11" s="1"/>
  <c r="B662" i="11"/>
  <c r="A662" i="11" s="1"/>
  <c r="B663" i="11"/>
  <c r="A663" i="11" s="1"/>
  <c r="B664" i="11"/>
  <c r="A664" i="11" s="1"/>
  <c r="B665" i="11"/>
  <c r="A665" i="11" s="1"/>
  <c r="B666" i="11"/>
  <c r="A666" i="11" s="1"/>
  <c r="B667" i="11"/>
  <c r="A667" i="11" s="1"/>
  <c r="B668" i="11"/>
  <c r="A668" i="11" s="1"/>
  <c r="B669" i="11"/>
  <c r="A669" i="11" s="1"/>
  <c r="B670" i="11"/>
  <c r="A670" i="11" s="1"/>
  <c r="B671" i="11"/>
  <c r="A671" i="11" s="1"/>
  <c r="B672" i="11"/>
  <c r="A672" i="11" s="1"/>
  <c r="B673" i="11"/>
  <c r="A673" i="11" s="1"/>
  <c r="B674" i="11"/>
  <c r="A674" i="11" s="1"/>
  <c r="B675" i="11"/>
  <c r="A675" i="11" s="1"/>
  <c r="B676" i="11"/>
  <c r="A676" i="11" s="1"/>
  <c r="B677" i="11"/>
  <c r="A677" i="11" s="1"/>
  <c r="B678" i="11"/>
  <c r="A678" i="11" s="1"/>
  <c r="B679" i="11"/>
  <c r="A679" i="11" s="1"/>
  <c r="B680" i="11"/>
  <c r="A680" i="11" s="1"/>
  <c r="B681" i="11"/>
  <c r="A681" i="11" s="1"/>
  <c r="B682" i="11"/>
  <c r="A682" i="11" s="1"/>
  <c r="B683" i="11"/>
  <c r="A683" i="11" s="1"/>
  <c r="B684" i="11"/>
  <c r="A684" i="11" s="1"/>
  <c r="B685" i="11"/>
  <c r="A685" i="11" s="1"/>
  <c r="B686" i="11"/>
  <c r="A686" i="11" s="1"/>
  <c r="B687" i="11"/>
  <c r="A687" i="11" s="1"/>
  <c r="B688" i="11"/>
  <c r="A688" i="11" s="1"/>
  <c r="B689" i="11"/>
  <c r="A689" i="11" s="1"/>
  <c r="B690" i="11"/>
  <c r="A690" i="11" s="1"/>
  <c r="B691" i="11"/>
  <c r="A691" i="11" s="1"/>
  <c r="B692" i="11"/>
  <c r="A692" i="11" s="1"/>
  <c r="B693" i="11"/>
  <c r="A693" i="11" s="1"/>
  <c r="B694" i="11"/>
  <c r="A694" i="11" s="1"/>
  <c r="B695" i="11"/>
  <c r="A695" i="11" s="1"/>
  <c r="B696" i="11"/>
  <c r="A696" i="11" s="1"/>
  <c r="B697" i="11"/>
  <c r="A697" i="11" s="1"/>
  <c r="B698" i="11"/>
  <c r="A698" i="11" s="1"/>
  <c r="B699" i="11"/>
  <c r="A699" i="11" s="1"/>
  <c r="B700" i="11"/>
  <c r="A700" i="11" s="1"/>
  <c r="B701" i="11"/>
  <c r="A701" i="11" s="1"/>
  <c r="B702" i="11"/>
  <c r="A702" i="11" s="1"/>
  <c r="B703" i="11"/>
  <c r="A703" i="11" s="1"/>
  <c r="B704" i="11"/>
  <c r="A704" i="11" s="1"/>
  <c r="B705" i="11"/>
  <c r="A705" i="11" s="1"/>
  <c r="B706" i="11"/>
  <c r="A706" i="11" s="1"/>
  <c r="B707" i="11"/>
  <c r="A707" i="11" s="1"/>
  <c r="B708" i="11"/>
  <c r="A708" i="11" s="1"/>
  <c r="B709" i="11"/>
  <c r="A709" i="11" s="1"/>
  <c r="B710" i="11"/>
  <c r="A710" i="11" s="1"/>
  <c r="B711" i="11"/>
  <c r="A711" i="11" s="1"/>
  <c r="B712" i="11"/>
  <c r="A712" i="11" s="1"/>
  <c r="B713" i="11"/>
  <c r="A713" i="11" s="1"/>
  <c r="B714" i="11"/>
  <c r="A714" i="11" s="1"/>
  <c r="B715" i="11"/>
  <c r="A715" i="11" s="1"/>
  <c r="B716" i="11"/>
  <c r="A716" i="11" s="1"/>
  <c r="B717" i="11"/>
  <c r="A717" i="11" s="1"/>
  <c r="B718" i="11"/>
  <c r="A718" i="11" s="1"/>
  <c r="B719" i="11"/>
  <c r="A719" i="11" s="1"/>
  <c r="B720" i="11"/>
  <c r="A720" i="11" s="1"/>
  <c r="B721" i="11"/>
  <c r="A721" i="11" s="1"/>
  <c r="B722" i="11"/>
  <c r="A722" i="11" s="1"/>
  <c r="B723" i="11"/>
  <c r="A723" i="11" s="1"/>
  <c r="B724" i="11"/>
  <c r="A724" i="11" s="1"/>
  <c r="B725" i="11"/>
  <c r="A725" i="11" s="1"/>
  <c r="B726" i="11"/>
  <c r="A726" i="11" s="1"/>
  <c r="B727" i="11"/>
  <c r="A727" i="11" s="1"/>
  <c r="B728" i="11"/>
  <c r="A728" i="11" s="1"/>
  <c r="B729" i="11"/>
  <c r="A729" i="11" s="1"/>
  <c r="B730" i="11"/>
  <c r="A730" i="11" s="1"/>
  <c r="B731" i="11"/>
  <c r="A731" i="11" s="1"/>
  <c r="B732" i="11"/>
  <c r="A732" i="11" s="1"/>
  <c r="B733" i="11"/>
  <c r="A733" i="11" s="1"/>
  <c r="B734" i="11"/>
  <c r="A734" i="11" s="1"/>
  <c r="B735" i="11"/>
  <c r="A735" i="11" s="1"/>
  <c r="B736" i="11"/>
  <c r="A736" i="11" s="1"/>
  <c r="B737" i="11"/>
  <c r="A737" i="11" s="1"/>
  <c r="B738" i="11"/>
  <c r="A738" i="11" s="1"/>
  <c r="B739" i="11"/>
  <c r="A739" i="11" s="1"/>
  <c r="B740" i="11"/>
  <c r="A740" i="11" s="1"/>
  <c r="B741" i="11"/>
  <c r="A741" i="11" s="1"/>
  <c r="B742" i="11"/>
  <c r="A742" i="11" s="1"/>
  <c r="B743" i="11"/>
  <c r="A743" i="11" s="1"/>
  <c r="B744" i="11"/>
  <c r="A744" i="11" s="1"/>
  <c r="B745" i="11"/>
  <c r="A745" i="11" s="1"/>
  <c r="B746" i="11"/>
  <c r="A746" i="11" s="1"/>
  <c r="B747" i="11"/>
  <c r="A747" i="11" s="1"/>
  <c r="B2" i="11"/>
  <c r="A2" i="11" s="1"/>
  <c r="A13" i="11"/>
  <c r="AK2" i="11"/>
  <c r="AJ2" i="11"/>
  <c r="AI2" i="11"/>
  <c r="B6" i="2"/>
  <c r="C6" i="2"/>
  <c r="D6" i="2"/>
  <c r="F6" i="2"/>
  <c r="G6" i="2"/>
  <c r="B7" i="2"/>
  <c r="C7" i="2"/>
  <c r="D7" i="2"/>
  <c r="F7" i="2"/>
  <c r="G7" i="2"/>
  <c r="AL3" i="11"/>
  <c r="AL6" i="11"/>
  <c r="AL69" i="11"/>
  <c r="AL4" i="11"/>
  <c r="AL42" i="11"/>
  <c r="AL26" i="11"/>
  <c r="AL82" i="11"/>
  <c r="AL16" i="11"/>
  <c r="AL54" i="11"/>
  <c r="AL14" i="11"/>
  <c r="AL33" i="11"/>
  <c r="AL219" i="11"/>
  <c r="AL22" i="11"/>
  <c r="AL171" i="11"/>
  <c r="AL12" i="11"/>
  <c r="AL18" i="11"/>
  <c r="AL110" i="11"/>
  <c r="AL91" i="11"/>
  <c r="AL281" i="11"/>
  <c r="AL191" i="11"/>
  <c r="AL77" i="11"/>
  <c r="AL73" i="11"/>
  <c r="AL45" i="11"/>
  <c r="AL31" i="11"/>
  <c r="AL19" i="11"/>
  <c r="AL89" i="11"/>
  <c r="AL15" i="11"/>
  <c r="AL85" i="11"/>
  <c r="AL47" i="11"/>
  <c r="AL24" i="11"/>
  <c r="AL99" i="11"/>
  <c r="AL57" i="11"/>
  <c r="AL172" i="11"/>
  <c r="AL68" i="11"/>
  <c r="AL25" i="11"/>
  <c r="AL96" i="11"/>
  <c r="AL13" i="11"/>
  <c r="AL94" i="11"/>
  <c r="AL95" i="11"/>
  <c r="AL185" i="11"/>
  <c r="AL58" i="11"/>
  <c r="AL326" i="11"/>
  <c r="AL258" i="11"/>
  <c r="AL61" i="11"/>
  <c r="AL32" i="11"/>
  <c r="AL41" i="11"/>
  <c r="AL238" i="11"/>
  <c r="AL7" i="11"/>
  <c r="AL65" i="11"/>
  <c r="AL93" i="11"/>
  <c r="AL138" i="11"/>
  <c r="AL198" i="11"/>
  <c r="AL341" i="11"/>
  <c r="AL167" i="11"/>
  <c r="AL50" i="11"/>
  <c r="AL90" i="11"/>
  <c r="AL196" i="11"/>
  <c r="AL134" i="11"/>
  <c r="AL92" i="11"/>
  <c r="AL367" i="11"/>
  <c r="AL311" i="11"/>
  <c r="AL201" i="11"/>
  <c r="AL247" i="11"/>
  <c r="AL123" i="11"/>
  <c r="AL132" i="11"/>
  <c r="AL548" i="11"/>
  <c r="AL163" i="11"/>
  <c r="AL284" i="11"/>
  <c r="AL120" i="11"/>
  <c r="AL59" i="11"/>
  <c r="AL64" i="11"/>
  <c r="AL122" i="11"/>
  <c r="AL52" i="11"/>
  <c r="AL43" i="11"/>
  <c r="AL79" i="11"/>
  <c r="AL335" i="11"/>
  <c r="AL239" i="11"/>
  <c r="AL193" i="11"/>
  <c r="AL133" i="11"/>
  <c r="AL88" i="11"/>
  <c r="AL135" i="11"/>
  <c r="AL81" i="11"/>
  <c r="AL36" i="11"/>
  <c r="AL313" i="11"/>
  <c r="AL148" i="11"/>
  <c r="AL40" i="11"/>
  <c r="AL434" i="11"/>
  <c r="AL146" i="11"/>
  <c r="AL118" i="11"/>
  <c r="AL289" i="11"/>
  <c r="AL230" i="11"/>
  <c r="AL448" i="11"/>
  <c r="AL141" i="11"/>
  <c r="AL83" i="11"/>
  <c r="AL348" i="11"/>
  <c r="AL370" i="11"/>
  <c r="AL266" i="11"/>
  <c r="AL400" i="11"/>
  <c r="AL486" i="11"/>
  <c r="AL282" i="11"/>
  <c r="AL211" i="11"/>
  <c r="AL537" i="11"/>
  <c r="AL492" i="11"/>
  <c r="AL268" i="11"/>
  <c r="AL331" i="11"/>
  <c r="AL199" i="11"/>
  <c r="AL249" i="11"/>
  <c r="AL560" i="11"/>
  <c r="AL533" i="11"/>
  <c r="AL667" i="11"/>
  <c r="AL286" i="11"/>
  <c r="AL410" i="11"/>
  <c r="AL460" i="11"/>
  <c r="AL126" i="11"/>
  <c r="AL544" i="11"/>
  <c r="AL152" i="11"/>
  <c r="AL119" i="11"/>
  <c r="AL117" i="11"/>
  <c r="AL330" i="11"/>
  <c r="AL143" i="11"/>
  <c r="AL278" i="11"/>
  <c r="AL115" i="11"/>
  <c r="AL252" i="11"/>
  <c r="AL334" i="11"/>
  <c r="AL186" i="11"/>
  <c r="AL180" i="11"/>
  <c r="AL242" i="11"/>
  <c r="AL103" i="11"/>
  <c r="AL259" i="11"/>
  <c r="AL97" i="11"/>
  <c r="AL444" i="11"/>
  <c r="AL454" i="11"/>
  <c r="AL658" i="11"/>
  <c r="AL151" i="11"/>
  <c r="AL456" i="11"/>
  <c r="AL250" i="11"/>
  <c r="AL474" i="11"/>
  <c r="AL671" i="11"/>
  <c r="AL263" i="11"/>
  <c r="AL215" i="11"/>
  <c r="AL416" i="11"/>
  <c r="AL411" i="11"/>
  <c r="AL261" i="11"/>
  <c r="AL455" i="11"/>
  <c r="AL475" i="11"/>
  <c r="AL571" i="11"/>
  <c r="AL74" i="11"/>
  <c r="AL580" i="11"/>
  <c r="AL402" i="11"/>
  <c r="AL614" i="11"/>
  <c r="AL292" i="11"/>
  <c r="AL267" i="11"/>
  <c r="AL300" i="11"/>
  <c r="AL205" i="11"/>
  <c r="AL116" i="11"/>
  <c r="AL154" i="11"/>
  <c r="AL481" i="11"/>
  <c r="AL295" i="11"/>
  <c r="AL354" i="11"/>
  <c r="AL369" i="11"/>
  <c r="AL206" i="11"/>
  <c r="AL203" i="11"/>
  <c r="AL232" i="11"/>
  <c r="AL581" i="11"/>
  <c r="AL706" i="11"/>
  <c r="AL78" i="11"/>
  <c r="AL374" i="11"/>
  <c r="AL158" i="11"/>
  <c r="AL213" i="11"/>
  <c r="AL712" i="11"/>
  <c r="AL576" i="11"/>
  <c r="AL342" i="11"/>
  <c r="AL714" i="11"/>
  <c r="AL405" i="11"/>
  <c r="AL689" i="11"/>
  <c r="AL137" i="11"/>
  <c r="AL520" i="11"/>
  <c r="AL573" i="11"/>
  <c r="AL453" i="11"/>
  <c r="AL320" i="11"/>
  <c r="AL190" i="11"/>
  <c r="AL48" i="11"/>
  <c r="AL51" i="11"/>
  <c r="AL224" i="11"/>
  <c r="AL244" i="11"/>
  <c r="AL212" i="11"/>
  <c r="AL165" i="11"/>
  <c r="AL216" i="11"/>
  <c r="AL86" i="11"/>
  <c r="AL318" i="11"/>
  <c r="AL273" i="11"/>
  <c r="AL208" i="11"/>
  <c r="AL38" i="11"/>
  <c r="AL174" i="11"/>
  <c r="AL98" i="11"/>
  <c r="AL169" i="11"/>
  <c r="AL2" i="11"/>
  <c r="AL251" i="11"/>
  <c r="AL46" i="11"/>
  <c r="AL56" i="11"/>
  <c r="AL44" i="11"/>
  <c r="AL535" i="11"/>
  <c r="AL316" i="11"/>
  <c r="AL578" i="11"/>
  <c r="AL253" i="11"/>
  <c r="AL432" i="11"/>
  <c r="AL587" i="11"/>
  <c r="AL376" i="11"/>
  <c r="AL672" i="11"/>
  <c r="AL287" i="11"/>
  <c r="AL322" i="11"/>
  <c r="AL644" i="11"/>
  <c r="AL555" i="11"/>
  <c r="AL428" i="11"/>
  <c r="AL363" i="11"/>
  <c r="AL721" i="11"/>
  <c r="AL299" i="11"/>
  <c r="AL388" i="11"/>
  <c r="AL155" i="11"/>
  <c r="AL517" i="11"/>
  <c r="AL647" i="11"/>
  <c r="AL392" i="11"/>
  <c r="AL168" i="11"/>
  <c r="AL60" i="11"/>
  <c r="AL368" i="11"/>
  <c r="AL108" i="11"/>
  <c r="AL159" i="11"/>
  <c r="AL229" i="11"/>
  <c r="AL27" i="11"/>
  <c r="AL436" i="11"/>
  <c r="AL333" i="11"/>
  <c r="AL312" i="11"/>
  <c r="AL17" i="11"/>
  <c r="AL173" i="11"/>
  <c r="AL112" i="11"/>
  <c r="AL21" i="11"/>
  <c r="AL179" i="11"/>
  <c r="AL55" i="11"/>
  <c r="AL8" i="11"/>
  <c r="AL243" i="11"/>
  <c r="AL194" i="11"/>
  <c r="AL37" i="11"/>
  <c r="AL177" i="11"/>
  <c r="AL189" i="11"/>
  <c r="AL221" i="11"/>
  <c r="AL62" i="11"/>
  <c r="AL20" i="11"/>
  <c r="AL393" i="11"/>
  <c r="AL35" i="11"/>
  <c r="AL472" i="11"/>
  <c r="AL140" i="11"/>
  <c r="AL124" i="11"/>
  <c r="AL29" i="11"/>
  <c r="AL10" i="11"/>
  <c r="AL28" i="11"/>
  <c r="AL106" i="11"/>
  <c r="AL684" i="11"/>
  <c r="AL109" i="11"/>
  <c r="AL306" i="11"/>
  <c r="AL164" i="11"/>
  <c r="AL471" i="11"/>
  <c r="AL395" i="11"/>
  <c r="AL657" i="11"/>
  <c r="AL711" i="11"/>
  <c r="AL145" i="11"/>
  <c r="AL615" i="11"/>
  <c r="AL525" i="11"/>
  <c r="AL523" i="11"/>
  <c r="AL149" i="11"/>
  <c r="AL147" i="11"/>
  <c r="AL70" i="11"/>
  <c r="AL660" i="11"/>
  <c r="AL142" i="11"/>
  <c r="AL309" i="11"/>
  <c r="AL209" i="11"/>
  <c r="AL175" i="11"/>
  <c r="AL429" i="11"/>
  <c r="AL202" i="11"/>
  <c r="AL136" i="11"/>
  <c r="AL187" i="11"/>
  <c r="AL423" i="11"/>
  <c r="AL210" i="11"/>
  <c r="AL676" i="11"/>
  <c r="AL431" i="11"/>
  <c r="AL274" i="11"/>
  <c r="AL80" i="11"/>
  <c r="AL49" i="11"/>
  <c r="AL30" i="11"/>
  <c r="AL105" i="11"/>
  <c r="AL275" i="11"/>
  <c r="AL39" i="11"/>
  <c r="AL87" i="11"/>
  <c r="AL162" i="11"/>
  <c r="AL101" i="11"/>
  <c r="AL11" i="11"/>
  <c r="AL197" i="11"/>
  <c r="AL188" i="11"/>
  <c r="AL399" i="11"/>
  <c r="AL72" i="11"/>
  <c r="AL53" i="11"/>
  <c r="AL160" i="11"/>
  <c r="AL113" i="11"/>
  <c r="AL356" i="11"/>
  <c r="AL625" i="11"/>
  <c r="AL391" i="11"/>
  <c r="AL387" i="11"/>
  <c r="AL121" i="11"/>
  <c r="AL270" i="11"/>
  <c r="AL257" i="11"/>
  <c r="AL23" i="11"/>
  <c r="AL583" i="11"/>
  <c r="AL698" i="11"/>
  <c r="AL561" i="11"/>
  <c r="AL223" i="11"/>
  <c r="AL503" i="11"/>
  <c r="AL237" i="11"/>
  <c r="AL144" i="11"/>
  <c r="AL217" i="11"/>
  <c r="AL75" i="11"/>
  <c r="AL178" i="11"/>
  <c r="AL183" i="11"/>
  <c r="AL298" i="11"/>
  <c r="AL34" i="11"/>
  <c r="AL125" i="11"/>
  <c r="AL593" i="11"/>
  <c r="AL192" i="11"/>
  <c r="AL181" i="11"/>
  <c r="AL84" i="11"/>
  <c r="AL228" i="11"/>
  <c r="AL384" i="11"/>
  <c r="AL102" i="11"/>
  <c r="AL204" i="11"/>
  <c r="AL166" i="11"/>
  <c r="AL245" i="11"/>
  <c r="AL588" i="11"/>
  <c r="AL307" i="11"/>
  <c r="AL353" i="11"/>
  <c r="AL66" i="11"/>
  <c r="AL233" i="11"/>
  <c r="AL271" i="11"/>
  <c r="AL200" i="11"/>
  <c r="AL632" i="11"/>
  <c r="AL9" i="11"/>
  <c r="AL279" i="11"/>
  <c r="AL610" i="11"/>
  <c r="AL236" i="11"/>
  <c r="AL67" i="11"/>
  <c r="AL495" i="11"/>
  <c r="AL248" i="11"/>
  <c r="AL502" i="11"/>
  <c r="AL717" i="11"/>
  <c r="AL424" i="11"/>
  <c r="AL114" i="11"/>
  <c r="AL599" i="11"/>
  <c r="AL389" i="11"/>
  <c r="AL418" i="11"/>
  <c r="AL296" i="11"/>
  <c r="AL218" i="11"/>
  <c r="AL412" i="11"/>
  <c r="AL540" i="11"/>
  <c r="AL437" i="11"/>
  <c r="AL276" i="11"/>
  <c r="AL586" i="11"/>
  <c r="AL651" i="11"/>
  <c r="AL365" i="11"/>
  <c r="AL606" i="11"/>
  <c r="AL303" i="11"/>
  <c r="AL255" i="11"/>
  <c r="AL631" i="11"/>
  <c r="AL128" i="11"/>
  <c r="AL131" i="11"/>
  <c r="AL153" i="11"/>
  <c r="AL404" i="11"/>
  <c r="AL386" i="11"/>
  <c r="AL346" i="11"/>
  <c r="AL554" i="11"/>
  <c r="AL127" i="11"/>
  <c r="AL351" i="11"/>
  <c r="AL338" i="11"/>
  <c r="AL161" i="11"/>
  <c r="AL63" i="11"/>
  <c r="AL222" i="11"/>
  <c r="AL526" i="11"/>
  <c r="AL111" i="11"/>
  <c r="AL364" i="11"/>
  <c r="AL403" i="11"/>
  <c r="AL372" i="11"/>
  <c r="AL277" i="11"/>
  <c r="AL71" i="11"/>
  <c r="AL441" i="11"/>
  <c r="AL536" i="11"/>
  <c r="AL328" i="11"/>
  <c r="AL297" i="11"/>
  <c r="AL104" i="11"/>
  <c r="AL559" i="11"/>
  <c r="AL467" i="11"/>
  <c r="AL340" i="11"/>
  <c r="AL332" i="11"/>
  <c r="AL381" i="11"/>
  <c r="AL321" i="11"/>
  <c r="AL302" i="11"/>
  <c r="AL207" i="11"/>
  <c r="AL214" i="11"/>
  <c r="AL686" i="11"/>
  <c r="AL390" i="11"/>
  <c r="AL359" i="11"/>
  <c r="AL260" i="11"/>
  <c r="AL598" i="11"/>
  <c r="AL551" i="11"/>
  <c r="AL317" i="11"/>
  <c r="AL401" i="11"/>
  <c r="AL695" i="11"/>
  <c r="AL420" i="11"/>
  <c r="AL269" i="11"/>
  <c r="AL339" i="11"/>
  <c r="AL350" i="11"/>
  <c r="AL347" i="11"/>
  <c r="AL605" i="11"/>
  <c r="AL254" i="11"/>
  <c r="AL379" i="11"/>
  <c r="AL494" i="11"/>
  <c r="AL327" i="11"/>
  <c r="AL664" i="11"/>
  <c r="AL324" i="11"/>
  <c r="AL76" i="11"/>
  <c r="AL439" i="11"/>
  <c r="AL264" i="11"/>
  <c r="AL722" i="11"/>
  <c r="AL726" i="11"/>
  <c r="AL619" i="11"/>
  <c r="AL366" i="11"/>
  <c r="AL397" i="11"/>
  <c r="AL349" i="11"/>
  <c r="AL480" i="11"/>
  <c r="AL240" i="11"/>
  <c r="AL592" i="11"/>
  <c r="AL509" i="11"/>
  <c r="AL666" i="11"/>
  <c r="AL107" i="11"/>
  <c r="AL344" i="11"/>
  <c r="AL685" i="11"/>
  <c r="AL608" i="11"/>
  <c r="AL642" i="11"/>
  <c r="AL343" i="11"/>
  <c r="AL497" i="11"/>
  <c r="AL290" i="11"/>
  <c r="AL442" i="11"/>
  <c r="AL375" i="11"/>
  <c r="AL449" i="11"/>
  <c r="AL426" i="11"/>
  <c r="AL407" i="11"/>
  <c r="AL515" i="11"/>
  <c r="AL566" i="11"/>
  <c r="AL130" i="11"/>
  <c r="AL319" i="11"/>
  <c r="AL170" i="11"/>
  <c r="AL447" i="11"/>
  <c r="AL415" i="11"/>
  <c r="AL596" i="11"/>
  <c r="AL661" i="11"/>
  <c r="AL597" i="11"/>
  <c r="AL629" i="11"/>
  <c r="AL600" i="11"/>
  <c r="AL220" i="11"/>
  <c r="AL621" i="11"/>
  <c r="AL304" i="11"/>
  <c r="AL385" i="11"/>
  <c r="AL465" i="11"/>
  <c r="AL329" i="11"/>
  <c r="AL427" i="11"/>
  <c r="AL129" i="11"/>
  <c r="AL490" i="11"/>
  <c r="AL464" i="11"/>
  <c r="AL310" i="11"/>
  <c r="AL225" i="11"/>
  <c r="AL150" i="11"/>
  <c r="AL283" i="11"/>
  <c r="AL547" i="11"/>
  <c r="AL572" i="11"/>
  <c r="AL582" i="11"/>
  <c r="AL693" i="11"/>
  <c r="AL558" i="11"/>
  <c r="AL235" i="11"/>
  <c r="AL683" i="11"/>
  <c r="AL627" i="11"/>
  <c r="AL505" i="11"/>
  <c r="AL358" i="11"/>
  <c r="AL617" i="11"/>
  <c r="AL635" i="11"/>
  <c r="AL458" i="11"/>
  <c r="AL482" i="11"/>
  <c r="AL591" i="11"/>
  <c r="AL487" i="11"/>
  <c r="AL518" i="11"/>
  <c r="AL452" i="11"/>
  <c r="AL528" i="11"/>
  <c r="AL645" i="11"/>
  <c r="AL445" i="11"/>
  <c r="AL438" i="11"/>
  <c r="AL531" i="11"/>
  <c r="AL301" i="11"/>
  <c r="AL670" i="11"/>
  <c r="AL552" i="11"/>
  <c r="AL256" i="11"/>
  <c r="AL633" i="11"/>
  <c r="AL733" i="11"/>
  <c r="AL654" i="11"/>
  <c r="AL371" i="11"/>
  <c r="AL700" i="11"/>
  <c r="AL227" i="11"/>
  <c r="AL705" i="11"/>
  <c r="AL498" i="11"/>
  <c r="AL529" i="11"/>
  <c r="AL484" i="11"/>
  <c r="AL470" i="11"/>
  <c r="AL139" i="11"/>
  <c r="AL624" i="11"/>
  <c r="AL630" i="11"/>
  <c r="AL743" i="11"/>
  <c r="AL504" i="11"/>
  <c r="AL446" i="11"/>
  <c r="AL524" i="11"/>
  <c r="AL377" i="11"/>
  <c r="AL422" i="11"/>
  <c r="AL314" i="11"/>
  <c r="AL550" i="11"/>
  <c r="AL543" i="11"/>
  <c r="AL567" i="11"/>
  <c r="AL462" i="11"/>
  <c r="AL262" i="11"/>
  <c r="AL433" i="11"/>
  <c r="AL409" i="11"/>
  <c r="AL637" i="11"/>
  <c r="AL569" i="11"/>
  <c r="AL542" i="11"/>
  <c r="AL373" i="11"/>
  <c r="AL613" i="11"/>
  <c r="AL584" i="11"/>
  <c r="AL589" i="11"/>
  <c r="AL665" i="11"/>
  <c r="AL352" i="11"/>
  <c r="AL362" i="11"/>
  <c r="AL461" i="11"/>
  <c r="AL595" i="11"/>
  <c r="AL604" i="11"/>
  <c r="AL679" i="11"/>
  <c r="AL735" i="11"/>
  <c r="AL468" i="11"/>
  <c r="AL508" i="11"/>
  <c r="AL466" i="11"/>
  <c r="AL195" i="11"/>
  <c r="AL532" i="11"/>
  <c r="AL562" i="11"/>
  <c r="AL696" i="11"/>
  <c r="AL574" i="11"/>
  <c r="AL419" i="11"/>
  <c r="AL564" i="11"/>
  <c r="AL408" i="11"/>
  <c r="AL360" i="11"/>
  <c r="AL451" i="11"/>
  <c r="AL315" i="11"/>
  <c r="AL469" i="11"/>
  <c r="AL414" i="11"/>
  <c r="AL473" i="11"/>
  <c r="AL477" i="11"/>
  <c r="AL663" i="11"/>
  <c r="AL308" i="11"/>
  <c r="AL182" i="11"/>
  <c r="AL459" i="11"/>
  <c r="AL396" i="11"/>
  <c r="AL440" i="11"/>
  <c r="AL546" i="11"/>
  <c r="AL612" i="11"/>
  <c r="AL649" i="11"/>
  <c r="AL457" i="11"/>
  <c r="AL510" i="11"/>
  <c r="AL430" i="11"/>
  <c r="AL549" i="11"/>
  <c r="AL435" i="11"/>
  <c r="AL522" i="11"/>
  <c r="AL662" i="11"/>
  <c r="AL519" i="11"/>
  <c r="AL285" i="11"/>
  <c r="AL294" i="11"/>
  <c r="AL516" i="11"/>
  <c r="AL476" i="11"/>
  <c r="AL521" i="11"/>
  <c r="AL728" i="11"/>
  <c r="AL690" i="11"/>
  <c r="AL506" i="11"/>
  <c r="AL406" i="11"/>
  <c r="AL626" i="11"/>
  <c r="AL527" i="11"/>
  <c r="AL607" i="11"/>
  <c r="AL557" i="11"/>
  <c r="AL603" i="11"/>
  <c r="AL489" i="11"/>
  <c r="AL265" i="11"/>
  <c r="AL501" i="11"/>
  <c r="AL611" i="11"/>
  <c r="AL646" i="11"/>
  <c r="AL421" i="11"/>
  <c r="AL648" i="11"/>
  <c r="AL563" i="11"/>
  <c r="AL638" i="11"/>
  <c r="AL483" i="11"/>
  <c r="AL413" i="11"/>
  <c r="AL570" i="11"/>
  <c r="AL507" i="11"/>
  <c r="AL499" i="11"/>
  <c r="AL345" i="11"/>
  <c r="AL493" i="11"/>
  <c r="AL305" i="11"/>
  <c r="AL738" i="11"/>
  <c r="AL737" i="11"/>
  <c r="AL538" i="11"/>
  <c r="AL291" i="11"/>
  <c r="AL511" i="11"/>
  <c r="AL382" i="11"/>
  <c r="AL708" i="11"/>
  <c r="AL325" i="11"/>
  <c r="AL669" i="11"/>
  <c r="AL744" i="11"/>
  <c r="AL488" i="11"/>
  <c r="AL500" i="11"/>
  <c r="AL478" i="11"/>
  <c r="AL653" i="11"/>
  <c r="AL512" i="11"/>
  <c r="AL485" i="11"/>
  <c r="AL417" i="11"/>
  <c r="AL378" i="11"/>
  <c r="AL703" i="11"/>
  <c r="AL713" i="11"/>
  <c r="AL336" i="11"/>
  <c r="AL568" i="11"/>
  <c r="AL577" i="11"/>
  <c r="AL280" i="11"/>
  <c r="AL618" i="11"/>
  <c r="AL628" i="11"/>
  <c r="AL720" i="11"/>
  <c r="AL355" i="11"/>
  <c r="AL156" i="11"/>
  <c r="AL288" i="11"/>
  <c r="AL640" i="11"/>
  <c r="AL545" i="11"/>
  <c r="AL742" i="11"/>
  <c r="AL176" i="11"/>
  <c r="AL383" i="11"/>
  <c r="AL293" i="11"/>
  <c r="AL226" i="11"/>
  <c r="AL272" i="11"/>
  <c r="AL241" i="11"/>
  <c r="AL184" i="11"/>
  <c r="AL539" i="11"/>
  <c r="AL234" i="11"/>
  <c r="AL323" i="11"/>
  <c r="AL361" i="11"/>
  <c r="AL398" i="11"/>
  <c r="AL655" i="11"/>
  <c r="AL463" i="11"/>
  <c r="AL394" i="11"/>
  <c r="AL709" i="11"/>
  <c r="AL636" i="11"/>
  <c r="AL734" i="11"/>
  <c r="AL727" i="11"/>
  <c r="AL496" i="11"/>
  <c r="AL491" i="11"/>
  <c r="AL639" i="11"/>
  <c r="AL656" i="11"/>
  <c r="AL530" i="11"/>
  <c r="AL479" i="11"/>
  <c r="AL246" i="11"/>
  <c r="AL450" i="11"/>
  <c r="AL694" i="11"/>
  <c r="AL643" i="11"/>
  <c r="AL337" i="11"/>
  <c r="AL699" i="11"/>
  <c r="AL724" i="11"/>
  <c r="AL579" i="11"/>
  <c r="AL677" i="11"/>
  <c r="AL609" i="11"/>
  <c r="AL231" i="11"/>
  <c r="AL100" i="11"/>
  <c r="AL682" i="11"/>
  <c r="AL425" i="11"/>
  <c r="AL157" i="11"/>
  <c r="AL594" i="11"/>
  <c r="AL687" i="11"/>
  <c r="AL602" i="11"/>
  <c r="AL741" i="11"/>
  <c r="AL704" i="11"/>
  <c r="AL691" i="11"/>
  <c r="AL731" i="11"/>
  <c r="AL723" i="11"/>
  <c r="AL650" i="11"/>
  <c r="AL730" i="11"/>
  <c r="AL697" i="11"/>
  <c r="AL688" i="11"/>
  <c r="AL718" i="11"/>
  <c r="AL732" i="11"/>
  <c r="AL622" i="11"/>
  <c r="AL541" i="11"/>
  <c r="AL380" i="11"/>
  <c r="AL443" i="11"/>
  <c r="AL719" i="11"/>
  <c r="AL702" i="11"/>
  <c r="AL534" i="11"/>
  <c r="AL616" i="11"/>
  <c r="AL585" i="11"/>
  <c r="AL575" i="11"/>
  <c r="AL620" i="11"/>
  <c r="AL729" i="11"/>
  <c r="AL716" i="11"/>
  <c r="AL675" i="11"/>
  <c r="AL736" i="11"/>
  <c r="AL745" i="11"/>
  <c r="AL668" i="11"/>
  <c r="AL681" i="11"/>
  <c r="AL710" i="11"/>
  <c r="AL674" i="11"/>
  <c r="AL680" i="11"/>
  <c r="AL659" i="11"/>
  <c r="AL701" i="11"/>
  <c r="AL739" i="11"/>
  <c r="AL692" i="11"/>
  <c r="AL652" i="11"/>
  <c r="AL513" i="11"/>
  <c r="AL641" i="11"/>
  <c r="AL556" i="11"/>
  <c r="AL514" i="11"/>
  <c r="AL553" i="11"/>
  <c r="AL678" i="11"/>
  <c r="AL715" i="11"/>
  <c r="AL707" i="11"/>
  <c r="AL357" i="11"/>
  <c r="AL634" i="11"/>
  <c r="AL565" i="11"/>
  <c r="AL590" i="11"/>
  <c r="AL725" i="11"/>
  <c r="AL601" i="11"/>
  <c r="AL623" i="11"/>
  <c r="AL673" i="11"/>
  <c r="AL740" i="11"/>
  <c r="AL5" i="11"/>
  <c r="AK3" i="11"/>
  <c r="AK6" i="11"/>
  <c r="AK69" i="11"/>
  <c r="AK4" i="11"/>
  <c r="AK42" i="11"/>
  <c r="AK26" i="11"/>
  <c r="AK82" i="11"/>
  <c r="AK16" i="11"/>
  <c r="AK54" i="11"/>
  <c r="AK14" i="11"/>
  <c r="AK33" i="11"/>
  <c r="AK219" i="11"/>
  <c r="AK22" i="11"/>
  <c r="AK171" i="11"/>
  <c r="AK12" i="11"/>
  <c r="AK18" i="11"/>
  <c r="AK110" i="11"/>
  <c r="AK91" i="11"/>
  <c r="AK281" i="11"/>
  <c r="AK191" i="11"/>
  <c r="AK77" i="11"/>
  <c r="AK73" i="11"/>
  <c r="AK45" i="11"/>
  <c r="AK31" i="11"/>
  <c r="AK19" i="11"/>
  <c r="AK89" i="11"/>
  <c r="AK15" i="11"/>
  <c r="AK85" i="11"/>
  <c r="AK47" i="11"/>
  <c r="AK24" i="11"/>
  <c r="AK99" i="11"/>
  <c r="AK57" i="11"/>
  <c r="AK172" i="11"/>
  <c r="AK68" i="11"/>
  <c r="AK25" i="11"/>
  <c r="AK96" i="11"/>
  <c r="AK13" i="11"/>
  <c r="AK94" i="11"/>
  <c r="AK95" i="11"/>
  <c r="AK185" i="11"/>
  <c r="AK58" i="11"/>
  <c r="AK326" i="11"/>
  <c r="AK258" i="11"/>
  <c r="AK61" i="11"/>
  <c r="AK32" i="11"/>
  <c r="AK41" i="11"/>
  <c r="AK238" i="11"/>
  <c r="AK7" i="11"/>
  <c r="AK65" i="11"/>
  <c r="AK93" i="11"/>
  <c r="AK138" i="11"/>
  <c r="AK198" i="11"/>
  <c r="AK341" i="11"/>
  <c r="AK167" i="11"/>
  <c r="AK50" i="11"/>
  <c r="AK90" i="11"/>
  <c r="AK196" i="11"/>
  <c r="AK134" i="11"/>
  <c r="AK92" i="11"/>
  <c r="AK367" i="11"/>
  <c r="AK311" i="11"/>
  <c r="AK201" i="11"/>
  <c r="AK247" i="11"/>
  <c r="AK123" i="11"/>
  <c r="AK132" i="11"/>
  <c r="AK548" i="11"/>
  <c r="AK163" i="11"/>
  <c r="AK284" i="11"/>
  <c r="AK120" i="11"/>
  <c r="AK59" i="11"/>
  <c r="AK64" i="11"/>
  <c r="AK122" i="11"/>
  <c r="AK52" i="11"/>
  <c r="AK43" i="11"/>
  <c r="AK79" i="11"/>
  <c r="AK335" i="11"/>
  <c r="AK239" i="11"/>
  <c r="AK193" i="11"/>
  <c r="AK133" i="11"/>
  <c r="AK88" i="11"/>
  <c r="AK135" i="11"/>
  <c r="AK81" i="11"/>
  <c r="AK36" i="11"/>
  <c r="AK313" i="11"/>
  <c r="AK148" i="11"/>
  <c r="AK40" i="11"/>
  <c r="AK434" i="11"/>
  <c r="AK146" i="11"/>
  <c r="AK118" i="11"/>
  <c r="AK289" i="11"/>
  <c r="AK230" i="11"/>
  <c r="AK448" i="11"/>
  <c r="AK141" i="11"/>
  <c r="AK83" i="11"/>
  <c r="AK348" i="11"/>
  <c r="AK370" i="11"/>
  <c r="AK266" i="11"/>
  <c r="AK400" i="11"/>
  <c r="AK486" i="11"/>
  <c r="AK282" i="11"/>
  <c r="AK211" i="11"/>
  <c r="AK537" i="11"/>
  <c r="AK492" i="11"/>
  <c r="AK268" i="11"/>
  <c r="AK331" i="11"/>
  <c r="AK199" i="11"/>
  <c r="AK249" i="11"/>
  <c r="AK560" i="11"/>
  <c r="AK533" i="11"/>
  <c r="AK667" i="11"/>
  <c r="AK286" i="11"/>
  <c r="AK410" i="11"/>
  <c r="AK460" i="11"/>
  <c r="AK126" i="11"/>
  <c r="AK544" i="11"/>
  <c r="AK152" i="11"/>
  <c r="AK119" i="11"/>
  <c r="AK117" i="11"/>
  <c r="AK330" i="11"/>
  <c r="AK143" i="11"/>
  <c r="AK278" i="11"/>
  <c r="AK115" i="11"/>
  <c r="AK252" i="11"/>
  <c r="AK334" i="11"/>
  <c r="AK186" i="11"/>
  <c r="AK180" i="11"/>
  <c r="AK242" i="11"/>
  <c r="AK103" i="11"/>
  <c r="AK259" i="11"/>
  <c r="AK97" i="11"/>
  <c r="AK444" i="11"/>
  <c r="AK454" i="11"/>
  <c r="AK658" i="11"/>
  <c r="AK151" i="11"/>
  <c r="AK456" i="11"/>
  <c r="AK250" i="11"/>
  <c r="AK474" i="11"/>
  <c r="AK671" i="11"/>
  <c r="AK263" i="11"/>
  <c r="AK215" i="11"/>
  <c r="AK416" i="11"/>
  <c r="AK411" i="11"/>
  <c r="AK261" i="11"/>
  <c r="AK455" i="11"/>
  <c r="AK475" i="11"/>
  <c r="AK571" i="11"/>
  <c r="AK74" i="11"/>
  <c r="AK580" i="11"/>
  <c r="AK402" i="11"/>
  <c r="AK614" i="11"/>
  <c r="AK292" i="11"/>
  <c r="AK267" i="11"/>
  <c r="AK300" i="11"/>
  <c r="AK205" i="11"/>
  <c r="AK116" i="11"/>
  <c r="AK154" i="11"/>
  <c r="AK481" i="11"/>
  <c r="AK295" i="11"/>
  <c r="AK354" i="11"/>
  <c r="AK369" i="11"/>
  <c r="AK206" i="11"/>
  <c r="AK203" i="11"/>
  <c r="AK232" i="11"/>
  <c r="AK581" i="11"/>
  <c r="AK706" i="11"/>
  <c r="AK78" i="11"/>
  <c r="AK374" i="11"/>
  <c r="AK158" i="11"/>
  <c r="AK213" i="11"/>
  <c r="AK712" i="11"/>
  <c r="AK576" i="11"/>
  <c r="AK342" i="11"/>
  <c r="AK714" i="11"/>
  <c r="AK405" i="11"/>
  <c r="AK689" i="11"/>
  <c r="AK137" i="11"/>
  <c r="AK520" i="11"/>
  <c r="AK573" i="11"/>
  <c r="AK453" i="11"/>
  <c r="AK320" i="11"/>
  <c r="AK190" i="11"/>
  <c r="AK48" i="11"/>
  <c r="AK51" i="11"/>
  <c r="AK224" i="11"/>
  <c r="AK244" i="11"/>
  <c r="AK212" i="11"/>
  <c r="AK165" i="11"/>
  <c r="AK216" i="11"/>
  <c r="AK86" i="11"/>
  <c r="AK318" i="11"/>
  <c r="AK273" i="11"/>
  <c r="AK208" i="11"/>
  <c r="AK38" i="11"/>
  <c r="AK174" i="11"/>
  <c r="AK98" i="11"/>
  <c r="AK169" i="11"/>
  <c r="AK251" i="11"/>
  <c r="AK46" i="11"/>
  <c r="AK56" i="11"/>
  <c r="AK44" i="11"/>
  <c r="AK535" i="11"/>
  <c r="AK316" i="11"/>
  <c r="AK578" i="11"/>
  <c r="AK253" i="11"/>
  <c r="AK432" i="11"/>
  <c r="AK587" i="11"/>
  <c r="AK376" i="11"/>
  <c r="AK672" i="11"/>
  <c r="AK287" i="11"/>
  <c r="AK322" i="11"/>
  <c r="AK644" i="11"/>
  <c r="AK555" i="11"/>
  <c r="AK428" i="11"/>
  <c r="AK363" i="11"/>
  <c r="AK721" i="11"/>
  <c r="AK299" i="11"/>
  <c r="AK388" i="11"/>
  <c r="AK155" i="11"/>
  <c r="AK517" i="11"/>
  <c r="AK647" i="11"/>
  <c r="AK392" i="11"/>
  <c r="AK168" i="11"/>
  <c r="AK60" i="11"/>
  <c r="AK368" i="11"/>
  <c r="AK108" i="11"/>
  <c r="AK159" i="11"/>
  <c r="AK229" i="11"/>
  <c r="AK27" i="11"/>
  <c r="AK436" i="11"/>
  <c r="AK333" i="11"/>
  <c r="AK312" i="11"/>
  <c r="AK17" i="11"/>
  <c r="AK173" i="11"/>
  <c r="AK112" i="11"/>
  <c r="AK21" i="11"/>
  <c r="AK179" i="11"/>
  <c r="AK55" i="11"/>
  <c r="AK8" i="11"/>
  <c r="AK243" i="11"/>
  <c r="AK194" i="11"/>
  <c r="AK37" i="11"/>
  <c r="AK177" i="11"/>
  <c r="AK189" i="11"/>
  <c r="AK221" i="11"/>
  <c r="AK62" i="11"/>
  <c r="AK20" i="11"/>
  <c r="AK393" i="11"/>
  <c r="AK35" i="11"/>
  <c r="AK472" i="11"/>
  <c r="AK140" i="11"/>
  <c r="AK124" i="11"/>
  <c r="AK29" i="11"/>
  <c r="AK10" i="11"/>
  <c r="AK28" i="11"/>
  <c r="AK106" i="11"/>
  <c r="AK684" i="11"/>
  <c r="AK109" i="11"/>
  <c r="AK306" i="11"/>
  <c r="AK164" i="11"/>
  <c r="AK471" i="11"/>
  <c r="AK395" i="11"/>
  <c r="AK657" i="11"/>
  <c r="AK711" i="11"/>
  <c r="AK145" i="11"/>
  <c r="AK615" i="11"/>
  <c r="AK525" i="11"/>
  <c r="AK523" i="11"/>
  <c r="AK149" i="11"/>
  <c r="AK147" i="11"/>
  <c r="AK70" i="11"/>
  <c r="AK660" i="11"/>
  <c r="AK142" i="11"/>
  <c r="AK309" i="11"/>
  <c r="AK209" i="11"/>
  <c r="AK175" i="11"/>
  <c r="AK429" i="11"/>
  <c r="AK202" i="11"/>
  <c r="AK136" i="11"/>
  <c r="AK187" i="11"/>
  <c r="AK423" i="11"/>
  <c r="AK210" i="11"/>
  <c r="AK676" i="11"/>
  <c r="AK431" i="11"/>
  <c r="AK274" i="11"/>
  <c r="AK80" i="11"/>
  <c r="AK49" i="11"/>
  <c r="AK30" i="11"/>
  <c r="AK105" i="11"/>
  <c r="AK275" i="11"/>
  <c r="AK39" i="11"/>
  <c r="AK87" i="11"/>
  <c r="AK162" i="11"/>
  <c r="AK101" i="11"/>
  <c r="AK11" i="11"/>
  <c r="AK197" i="11"/>
  <c r="AK188" i="11"/>
  <c r="AK399" i="11"/>
  <c r="AK72" i="11"/>
  <c r="AK53" i="11"/>
  <c r="AK160" i="11"/>
  <c r="AK113" i="11"/>
  <c r="AK356" i="11"/>
  <c r="AK625" i="11"/>
  <c r="AK391" i="11"/>
  <c r="AK387" i="11"/>
  <c r="AK121" i="11"/>
  <c r="AK270" i="11"/>
  <c r="AK257" i="11"/>
  <c r="AK23" i="11"/>
  <c r="AK583" i="11"/>
  <c r="AK698" i="11"/>
  <c r="AK561" i="11"/>
  <c r="AK223" i="11"/>
  <c r="AK503" i="11"/>
  <c r="AK237" i="11"/>
  <c r="AK144" i="11"/>
  <c r="AK217" i="11"/>
  <c r="AK75" i="11"/>
  <c r="AK178" i="11"/>
  <c r="AK183" i="11"/>
  <c r="AK298" i="11"/>
  <c r="AK34" i="11"/>
  <c r="AK125" i="11"/>
  <c r="AK593" i="11"/>
  <c r="AK192" i="11"/>
  <c r="AK181" i="11"/>
  <c r="AK84" i="11"/>
  <c r="AK228" i="11"/>
  <c r="AK384" i="11"/>
  <c r="AK102" i="11"/>
  <c r="AK204" i="11"/>
  <c r="AK166" i="11"/>
  <c r="AK245" i="11"/>
  <c r="AK588" i="11"/>
  <c r="AK307" i="11"/>
  <c r="AK353" i="11"/>
  <c r="AK66" i="11"/>
  <c r="AK233" i="11"/>
  <c r="AK271" i="11"/>
  <c r="AK200" i="11"/>
  <c r="AK632" i="11"/>
  <c r="AK9" i="11"/>
  <c r="AK279" i="11"/>
  <c r="AK610" i="11"/>
  <c r="AK236" i="11"/>
  <c r="AK67" i="11"/>
  <c r="AK495" i="11"/>
  <c r="AK248" i="11"/>
  <c r="AK502" i="11"/>
  <c r="AK717" i="11"/>
  <c r="AK424" i="11"/>
  <c r="AK114" i="11"/>
  <c r="AK599" i="11"/>
  <c r="AK389" i="11"/>
  <c r="AK418" i="11"/>
  <c r="AK296" i="11"/>
  <c r="AK218" i="11"/>
  <c r="AK412" i="11"/>
  <c r="AK540" i="11"/>
  <c r="AK437" i="11"/>
  <c r="AK276" i="11"/>
  <c r="AK586" i="11"/>
  <c r="AK651" i="11"/>
  <c r="AK365" i="11"/>
  <c r="AK606" i="11"/>
  <c r="AK303" i="11"/>
  <c r="AK255" i="11"/>
  <c r="AK631" i="11"/>
  <c r="AK128" i="11"/>
  <c r="AK131" i="11"/>
  <c r="AK153" i="11"/>
  <c r="AK404" i="11"/>
  <c r="AK386" i="11"/>
  <c r="AK346" i="11"/>
  <c r="AK554" i="11"/>
  <c r="AK127" i="11"/>
  <c r="AK351" i="11"/>
  <c r="AK338" i="11"/>
  <c r="AK161" i="11"/>
  <c r="AK63" i="11"/>
  <c r="AK222" i="11"/>
  <c r="AK526" i="11"/>
  <c r="AK111" i="11"/>
  <c r="AK364" i="11"/>
  <c r="AK403" i="11"/>
  <c r="AK372" i="11"/>
  <c r="AK277" i="11"/>
  <c r="AK71" i="11"/>
  <c r="AK441" i="11"/>
  <c r="AK536" i="11"/>
  <c r="AK328" i="11"/>
  <c r="AK297" i="11"/>
  <c r="AK104" i="11"/>
  <c r="AK559" i="11"/>
  <c r="AK467" i="11"/>
  <c r="AK340" i="11"/>
  <c r="AK332" i="11"/>
  <c r="AK381" i="11"/>
  <c r="AK321" i="11"/>
  <c r="AK302" i="11"/>
  <c r="AK207" i="11"/>
  <c r="AK214" i="11"/>
  <c r="AK686" i="11"/>
  <c r="AK390" i="11"/>
  <c r="AK359" i="11"/>
  <c r="AK260" i="11"/>
  <c r="AK598" i="11"/>
  <c r="AK551" i="11"/>
  <c r="AK317" i="11"/>
  <c r="AK401" i="11"/>
  <c r="AK695" i="11"/>
  <c r="AK420" i="11"/>
  <c r="AK269" i="11"/>
  <c r="AK339" i="11"/>
  <c r="AK350" i="11"/>
  <c r="AK347" i="11"/>
  <c r="AK605" i="11"/>
  <c r="AK254" i="11"/>
  <c r="AK379" i="11"/>
  <c r="AK494" i="11"/>
  <c r="AK327" i="11"/>
  <c r="AK664" i="11"/>
  <c r="AK324" i="11"/>
  <c r="AK76" i="11"/>
  <c r="AK439" i="11"/>
  <c r="AK264" i="11"/>
  <c r="AK722" i="11"/>
  <c r="AK726" i="11"/>
  <c r="AK619" i="11"/>
  <c r="AK366" i="11"/>
  <c r="AK397" i="11"/>
  <c r="AK349" i="11"/>
  <c r="AK480" i="11"/>
  <c r="AK240" i="11"/>
  <c r="AK592" i="11"/>
  <c r="AK509" i="11"/>
  <c r="AK666" i="11"/>
  <c r="AK107" i="11"/>
  <c r="AK344" i="11"/>
  <c r="AK685" i="11"/>
  <c r="AK608" i="11"/>
  <c r="AK642" i="11"/>
  <c r="AK343" i="11"/>
  <c r="AK497" i="11"/>
  <c r="AK290" i="11"/>
  <c r="AK442" i="11"/>
  <c r="AK375" i="11"/>
  <c r="AK449" i="11"/>
  <c r="AK426" i="11"/>
  <c r="AK407" i="11"/>
  <c r="AK515" i="11"/>
  <c r="AK566" i="11"/>
  <c r="AK130" i="11"/>
  <c r="AK319" i="11"/>
  <c r="AK170" i="11"/>
  <c r="AK447" i="11"/>
  <c r="AK415" i="11"/>
  <c r="AK596" i="11"/>
  <c r="AK661" i="11"/>
  <c r="AK597" i="11"/>
  <c r="AK629" i="11"/>
  <c r="AK600" i="11"/>
  <c r="AK220" i="11"/>
  <c r="AK621" i="11"/>
  <c r="AK304" i="11"/>
  <c r="AK385" i="11"/>
  <c r="AK465" i="11"/>
  <c r="AK329" i="11"/>
  <c r="AK427" i="11"/>
  <c r="AK129" i="11"/>
  <c r="AK490" i="11"/>
  <c r="AK464" i="11"/>
  <c r="AK310" i="11"/>
  <c r="AK225" i="11"/>
  <c r="AK150" i="11"/>
  <c r="AK283" i="11"/>
  <c r="AK547" i="11"/>
  <c r="AK572" i="11"/>
  <c r="AK582" i="11"/>
  <c r="AK693" i="11"/>
  <c r="AK558" i="11"/>
  <c r="AK235" i="11"/>
  <c r="AK683" i="11"/>
  <c r="AK627" i="11"/>
  <c r="AK505" i="11"/>
  <c r="AK358" i="11"/>
  <c r="AK617" i="11"/>
  <c r="AK635" i="11"/>
  <c r="AK458" i="11"/>
  <c r="AK482" i="11"/>
  <c r="AK591" i="11"/>
  <c r="AK487" i="11"/>
  <c r="AK518" i="11"/>
  <c r="AK452" i="11"/>
  <c r="AK528" i="11"/>
  <c r="AK645" i="11"/>
  <c r="AK445" i="11"/>
  <c r="AK438" i="11"/>
  <c r="AK531" i="11"/>
  <c r="AK301" i="11"/>
  <c r="AK670" i="11"/>
  <c r="AK552" i="11"/>
  <c r="AK256" i="11"/>
  <c r="AK633" i="11"/>
  <c r="AK733" i="11"/>
  <c r="AK654" i="11"/>
  <c r="AK371" i="11"/>
  <c r="AK700" i="11"/>
  <c r="AK227" i="11"/>
  <c r="AK705" i="11"/>
  <c r="AK498" i="11"/>
  <c r="AK529" i="11"/>
  <c r="AK484" i="11"/>
  <c r="AK470" i="11"/>
  <c r="AK139" i="11"/>
  <c r="AK624" i="11"/>
  <c r="AK630" i="11"/>
  <c r="AK743" i="11"/>
  <c r="AK504" i="11"/>
  <c r="AK446" i="11"/>
  <c r="AK524" i="11"/>
  <c r="AK377" i="11"/>
  <c r="AK422" i="11"/>
  <c r="AK314" i="11"/>
  <c r="AK550" i="11"/>
  <c r="AK543" i="11"/>
  <c r="AK567" i="11"/>
  <c r="AK462" i="11"/>
  <c r="AK262" i="11"/>
  <c r="AK433" i="11"/>
  <c r="AK409" i="11"/>
  <c r="AK637" i="11"/>
  <c r="AK569" i="11"/>
  <c r="AK542" i="11"/>
  <c r="AK373" i="11"/>
  <c r="AK613" i="11"/>
  <c r="AK584" i="11"/>
  <c r="AK589" i="11"/>
  <c r="AK665" i="11"/>
  <c r="AK352" i="11"/>
  <c r="AK362" i="11"/>
  <c r="AK461" i="11"/>
  <c r="AK595" i="11"/>
  <c r="AK604" i="11"/>
  <c r="AK679" i="11"/>
  <c r="AK735" i="11"/>
  <c r="AK468" i="11"/>
  <c r="AK508" i="11"/>
  <c r="AK466" i="11"/>
  <c r="AK195" i="11"/>
  <c r="AK532" i="11"/>
  <c r="AK562" i="11"/>
  <c r="AK696" i="11"/>
  <c r="AK574" i="11"/>
  <c r="AK419" i="11"/>
  <c r="AK564" i="11"/>
  <c r="AK408" i="11"/>
  <c r="AK360" i="11"/>
  <c r="AK451" i="11"/>
  <c r="AK315" i="11"/>
  <c r="AK469" i="11"/>
  <c r="AK414" i="11"/>
  <c r="AK473" i="11"/>
  <c r="AK477" i="11"/>
  <c r="AK663" i="11"/>
  <c r="AK308" i="11"/>
  <c r="AK182" i="11"/>
  <c r="AK459" i="11"/>
  <c r="AK396" i="11"/>
  <c r="AK440" i="11"/>
  <c r="AK546" i="11"/>
  <c r="AK612" i="11"/>
  <c r="AK649" i="11"/>
  <c r="AK457" i="11"/>
  <c r="AK510" i="11"/>
  <c r="AK430" i="11"/>
  <c r="AK549" i="11"/>
  <c r="AK435" i="11"/>
  <c r="AK522" i="11"/>
  <c r="AK662" i="11"/>
  <c r="AK519" i="11"/>
  <c r="AK285" i="11"/>
  <c r="AK294" i="11"/>
  <c r="AK516" i="11"/>
  <c r="AK476" i="11"/>
  <c r="AK521" i="11"/>
  <c r="AK728" i="11"/>
  <c r="AK690" i="11"/>
  <c r="AK506" i="11"/>
  <c r="AK406" i="11"/>
  <c r="AK626" i="11"/>
  <c r="AK527" i="11"/>
  <c r="AK607" i="11"/>
  <c r="AK557" i="11"/>
  <c r="AK603" i="11"/>
  <c r="AK489" i="11"/>
  <c r="AK265" i="11"/>
  <c r="AK501" i="11"/>
  <c r="AK611" i="11"/>
  <c r="AK646" i="11"/>
  <c r="AK421" i="11"/>
  <c r="AK648" i="11"/>
  <c r="AK563" i="11"/>
  <c r="AK638" i="11"/>
  <c r="AK483" i="11"/>
  <c r="AK413" i="11"/>
  <c r="AK570" i="11"/>
  <c r="AK507" i="11"/>
  <c r="AK499" i="11"/>
  <c r="AK345" i="11"/>
  <c r="AK493" i="11"/>
  <c r="AK305" i="11"/>
  <c r="AK738" i="11"/>
  <c r="AK737" i="11"/>
  <c r="AK538" i="11"/>
  <c r="AK291" i="11"/>
  <c r="AK511" i="11"/>
  <c r="AK382" i="11"/>
  <c r="AK708" i="11"/>
  <c r="AK325" i="11"/>
  <c r="AK669" i="11"/>
  <c r="AK744" i="11"/>
  <c r="AK488" i="11"/>
  <c r="AK500" i="11"/>
  <c r="AK478" i="11"/>
  <c r="AK653" i="11"/>
  <c r="AK512" i="11"/>
  <c r="AK485" i="11"/>
  <c r="AK417" i="11"/>
  <c r="AK378" i="11"/>
  <c r="AK703" i="11"/>
  <c r="AK713" i="11"/>
  <c r="AK336" i="11"/>
  <c r="AK568" i="11"/>
  <c r="AK577" i="11"/>
  <c r="AK280" i="11"/>
  <c r="AK618" i="11"/>
  <c r="AK628" i="11"/>
  <c r="AK720" i="11"/>
  <c r="AK355" i="11"/>
  <c r="AK156" i="11"/>
  <c r="AK288" i="11"/>
  <c r="AK640" i="11"/>
  <c r="AK545" i="11"/>
  <c r="AK742" i="11"/>
  <c r="AK176" i="11"/>
  <c r="AK383" i="11"/>
  <c r="AK293" i="11"/>
  <c r="AK226" i="11"/>
  <c r="AK272" i="11"/>
  <c r="AK241" i="11"/>
  <c r="AK184" i="11"/>
  <c r="AK539" i="11"/>
  <c r="AK234" i="11"/>
  <c r="AK323" i="11"/>
  <c r="AK361" i="11"/>
  <c r="AK398" i="11"/>
  <c r="AK655" i="11"/>
  <c r="AK463" i="11"/>
  <c r="AK394" i="11"/>
  <c r="AK709" i="11"/>
  <c r="AK636" i="11"/>
  <c r="AK734" i="11"/>
  <c r="AK727" i="11"/>
  <c r="AK496" i="11"/>
  <c r="AK491" i="11"/>
  <c r="AK639" i="11"/>
  <c r="AK656" i="11"/>
  <c r="AK530" i="11"/>
  <c r="AK479" i="11"/>
  <c r="AK246" i="11"/>
  <c r="AK450" i="11"/>
  <c r="AK694" i="11"/>
  <c r="AK643" i="11"/>
  <c r="AK337" i="11"/>
  <c r="AK699" i="11"/>
  <c r="AK724" i="11"/>
  <c r="AK579" i="11"/>
  <c r="AK677" i="11"/>
  <c r="AK609" i="11"/>
  <c r="AK231" i="11"/>
  <c r="AK100" i="11"/>
  <c r="AK682" i="11"/>
  <c r="AK425" i="11"/>
  <c r="AK157" i="11"/>
  <c r="AK594" i="11"/>
  <c r="AK687" i="11"/>
  <c r="AK602" i="11"/>
  <c r="AK741" i="11"/>
  <c r="AK704" i="11"/>
  <c r="AK691" i="11"/>
  <c r="AK731" i="11"/>
  <c r="AK723" i="11"/>
  <c r="AK650" i="11"/>
  <c r="AK730" i="11"/>
  <c r="AK697" i="11"/>
  <c r="AK688" i="11"/>
  <c r="AK718" i="11"/>
  <c r="AK732" i="11"/>
  <c r="AK622" i="11"/>
  <c r="AK541" i="11"/>
  <c r="AK380" i="11"/>
  <c r="AK443" i="11"/>
  <c r="AK719" i="11"/>
  <c r="AK702" i="11"/>
  <c r="AK534" i="11"/>
  <c r="AK616" i="11"/>
  <c r="AK585" i="11"/>
  <c r="AK575" i="11"/>
  <c r="AK620" i="11"/>
  <c r="AK729" i="11"/>
  <c r="AK716" i="11"/>
  <c r="AK675" i="11"/>
  <c r="AK736" i="11"/>
  <c r="AK745" i="11"/>
  <c r="AK668" i="11"/>
  <c r="AK681" i="11"/>
  <c r="AK710" i="11"/>
  <c r="AK674" i="11"/>
  <c r="AK680" i="11"/>
  <c r="AK659" i="11"/>
  <c r="AK701" i="11"/>
  <c r="AK739" i="11"/>
  <c r="AK692" i="11"/>
  <c r="AK652" i="11"/>
  <c r="AK513" i="11"/>
  <c r="AK641" i="11"/>
  <c r="AK556" i="11"/>
  <c r="AK514" i="11"/>
  <c r="AK553" i="11"/>
  <c r="AK678" i="11"/>
  <c r="AK715" i="11"/>
  <c r="AK707" i="11"/>
  <c r="AK357" i="11"/>
  <c r="AK634" i="11"/>
  <c r="AK565" i="11"/>
  <c r="AK590" i="11"/>
  <c r="AK725" i="11"/>
  <c r="AK601" i="11"/>
  <c r="AK623" i="11"/>
  <c r="AK673" i="11"/>
  <c r="AK740" i="11"/>
  <c r="AJ3" i="11"/>
  <c r="AJ6" i="11"/>
  <c r="AJ69" i="11"/>
  <c r="AJ4" i="11"/>
  <c r="AJ42" i="11"/>
  <c r="AJ26" i="11"/>
  <c r="AJ82" i="11"/>
  <c r="AJ16" i="11"/>
  <c r="AJ54" i="11"/>
  <c r="AJ14" i="11"/>
  <c r="AJ33" i="11"/>
  <c r="AJ219" i="11"/>
  <c r="AJ22" i="11"/>
  <c r="AJ171" i="11"/>
  <c r="AJ12" i="11"/>
  <c r="AJ18" i="11"/>
  <c r="AJ110" i="11"/>
  <c r="AJ91" i="11"/>
  <c r="AJ281" i="11"/>
  <c r="AJ191" i="11"/>
  <c r="AJ77" i="11"/>
  <c r="AJ73" i="11"/>
  <c r="AJ45" i="11"/>
  <c r="AJ31" i="11"/>
  <c r="AJ19" i="11"/>
  <c r="AJ89" i="11"/>
  <c r="AJ15" i="11"/>
  <c r="AJ85" i="11"/>
  <c r="AJ47" i="11"/>
  <c r="AJ24" i="11"/>
  <c r="AJ99" i="11"/>
  <c r="AJ57" i="11"/>
  <c r="AJ172" i="11"/>
  <c r="AJ68" i="11"/>
  <c r="AJ25" i="11"/>
  <c r="AJ96" i="11"/>
  <c r="AJ13" i="11"/>
  <c r="AJ94" i="11"/>
  <c r="AJ95" i="11"/>
  <c r="AJ185" i="11"/>
  <c r="AJ58" i="11"/>
  <c r="AJ326" i="11"/>
  <c r="AJ258" i="11"/>
  <c r="AJ61" i="11"/>
  <c r="AJ32" i="11"/>
  <c r="AJ41" i="11"/>
  <c r="AJ238" i="11"/>
  <c r="AJ7" i="11"/>
  <c r="AJ65" i="11"/>
  <c r="AJ93" i="11"/>
  <c r="AJ138" i="11"/>
  <c r="AJ198" i="11"/>
  <c r="AJ341" i="11"/>
  <c r="AJ167" i="11"/>
  <c r="AJ50" i="11"/>
  <c r="AJ90" i="11"/>
  <c r="AJ196" i="11"/>
  <c r="AJ134" i="11"/>
  <c r="AJ92" i="11"/>
  <c r="AJ367" i="11"/>
  <c r="AJ311" i="11"/>
  <c r="AJ201" i="11"/>
  <c r="AJ247" i="11"/>
  <c r="AJ123" i="11"/>
  <c r="AJ132" i="11"/>
  <c r="AJ548" i="11"/>
  <c r="AJ163" i="11"/>
  <c r="AJ284" i="11"/>
  <c r="AJ120" i="11"/>
  <c r="AJ59" i="11"/>
  <c r="AJ64" i="11"/>
  <c r="AJ122" i="11"/>
  <c r="AJ52" i="11"/>
  <c r="AJ43" i="11"/>
  <c r="AJ79" i="11"/>
  <c r="AJ335" i="11"/>
  <c r="AJ239" i="11"/>
  <c r="AJ193" i="11"/>
  <c r="AJ133" i="11"/>
  <c r="AJ88" i="11"/>
  <c r="AJ135" i="11"/>
  <c r="AJ81" i="11"/>
  <c r="AJ36" i="11"/>
  <c r="AJ313" i="11"/>
  <c r="AJ148" i="11"/>
  <c r="AJ40" i="11"/>
  <c r="AJ434" i="11"/>
  <c r="AJ146" i="11"/>
  <c r="AJ118" i="11"/>
  <c r="AJ289" i="11"/>
  <c r="AJ230" i="11"/>
  <c r="AJ448" i="11"/>
  <c r="AJ141" i="11"/>
  <c r="AJ83" i="11"/>
  <c r="AJ348" i="11"/>
  <c r="AJ370" i="11"/>
  <c r="AJ266" i="11"/>
  <c r="AJ400" i="11"/>
  <c r="AJ486" i="11"/>
  <c r="AJ282" i="11"/>
  <c r="AJ211" i="11"/>
  <c r="AJ537" i="11"/>
  <c r="AJ492" i="11"/>
  <c r="AJ268" i="11"/>
  <c r="AJ331" i="11"/>
  <c r="AJ199" i="11"/>
  <c r="AJ249" i="11"/>
  <c r="AJ560" i="11"/>
  <c r="AJ533" i="11"/>
  <c r="AJ667" i="11"/>
  <c r="AJ286" i="11"/>
  <c r="AJ410" i="11"/>
  <c r="AJ460" i="11"/>
  <c r="AJ126" i="11"/>
  <c r="AJ544" i="11"/>
  <c r="AJ152" i="11"/>
  <c r="AJ119" i="11"/>
  <c r="AJ117" i="11"/>
  <c r="AJ330" i="11"/>
  <c r="AJ143" i="11"/>
  <c r="AJ278" i="11"/>
  <c r="AJ115" i="11"/>
  <c r="AJ252" i="11"/>
  <c r="AJ334" i="11"/>
  <c r="AJ186" i="11"/>
  <c r="AJ180" i="11"/>
  <c r="AJ242" i="11"/>
  <c r="AJ103" i="11"/>
  <c r="AJ259" i="11"/>
  <c r="AJ97" i="11"/>
  <c r="AJ444" i="11"/>
  <c r="AJ454" i="11"/>
  <c r="AJ658" i="11"/>
  <c r="AJ151" i="11"/>
  <c r="AJ456" i="11"/>
  <c r="AJ250" i="11"/>
  <c r="AJ474" i="11"/>
  <c r="AJ671" i="11"/>
  <c r="AJ263" i="11"/>
  <c r="AJ215" i="11"/>
  <c r="AJ416" i="11"/>
  <c r="AJ411" i="11"/>
  <c r="AJ261" i="11"/>
  <c r="AJ455" i="11"/>
  <c r="AJ475" i="11"/>
  <c r="AJ571" i="11"/>
  <c r="AJ74" i="11"/>
  <c r="AJ580" i="11"/>
  <c r="AJ402" i="11"/>
  <c r="AJ614" i="11"/>
  <c r="AJ292" i="11"/>
  <c r="AJ267" i="11"/>
  <c r="AJ300" i="11"/>
  <c r="AJ205" i="11"/>
  <c r="AJ116" i="11"/>
  <c r="AJ154" i="11"/>
  <c r="AJ481" i="11"/>
  <c r="AJ295" i="11"/>
  <c r="AJ354" i="11"/>
  <c r="AJ369" i="11"/>
  <c r="AJ206" i="11"/>
  <c r="AJ203" i="11"/>
  <c r="AJ232" i="11"/>
  <c r="AJ581" i="11"/>
  <c r="AJ706" i="11"/>
  <c r="AJ78" i="11"/>
  <c r="AJ374" i="11"/>
  <c r="AJ158" i="11"/>
  <c r="AJ213" i="11"/>
  <c r="AJ712" i="11"/>
  <c r="AJ576" i="11"/>
  <c r="AJ342" i="11"/>
  <c r="AJ714" i="11"/>
  <c r="AJ405" i="11"/>
  <c r="AJ689" i="11"/>
  <c r="AJ137" i="11"/>
  <c r="AJ520" i="11"/>
  <c r="AJ573" i="11"/>
  <c r="AJ453" i="11"/>
  <c r="AJ320" i="11"/>
  <c r="AJ190" i="11"/>
  <c r="AJ48" i="11"/>
  <c r="AJ51" i="11"/>
  <c r="AJ224" i="11"/>
  <c r="AJ244" i="11"/>
  <c r="AJ212" i="11"/>
  <c r="AJ165" i="11"/>
  <c r="AJ216" i="11"/>
  <c r="AJ86" i="11"/>
  <c r="AJ318" i="11"/>
  <c r="AJ273" i="11"/>
  <c r="AJ208" i="11"/>
  <c r="AJ38" i="11"/>
  <c r="AJ174" i="11"/>
  <c r="AJ98" i="11"/>
  <c r="AJ169" i="11"/>
  <c r="AJ251" i="11"/>
  <c r="AJ46" i="11"/>
  <c r="AJ56" i="11"/>
  <c r="AJ44" i="11"/>
  <c r="AJ535" i="11"/>
  <c r="AJ316" i="11"/>
  <c r="AJ578" i="11"/>
  <c r="AJ253" i="11"/>
  <c r="AJ432" i="11"/>
  <c r="AJ587" i="11"/>
  <c r="AJ376" i="11"/>
  <c r="AJ672" i="11"/>
  <c r="AJ287" i="11"/>
  <c r="AJ322" i="11"/>
  <c r="AJ644" i="11"/>
  <c r="AJ555" i="11"/>
  <c r="AJ428" i="11"/>
  <c r="AJ363" i="11"/>
  <c r="AJ721" i="11"/>
  <c r="AJ299" i="11"/>
  <c r="AJ388" i="11"/>
  <c r="AJ155" i="11"/>
  <c r="AJ517" i="11"/>
  <c r="AJ647" i="11"/>
  <c r="AJ392" i="11"/>
  <c r="AJ168" i="11"/>
  <c r="AJ60" i="11"/>
  <c r="AJ368" i="11"/>
  <c r="AJ108" i="11"/>
  <c r="AJ159" i="11"/>
  <c r="AJ229" i="11"/>
  <c r="AJ27" i="11"/>
  <c r="AJ436" i="11"/>
  <c r="AJ333" i="11"/>
  <c r="AJ312" i="11"/>
  <c r="AJ17" i="11"/>
  <c r="AJ173" i="11"/>
  <c r="AJ112" i="11"/>
  <c r="AJ21" i="11"/>
  <c r="AJ179" i="11"/>
  <c r="AJ55" i="11"/>
  <c r="AJ8" i="11"/>
  <c r="AJ243" i="11"/>
  <c r="AJ194" i="11"/>
  <c r="AJ37" i="11"/>
  <c r="AJ177" i="11"/>
  <c r="AJ189" i="11"/>
  <c r="AJ221" i="11"/>
  <c r="AJ62" i="11"/>
  <c r="AJ20" i="11"/>
  <c r="AJ393" i="11"/>
  <c r="AJ35" i="11"/>
  <c r="AJ472" i="11"/>
  <c r="AJ140" i="11"/>
  <c r="AJ124" i="11"/>
  <c r="AJ29" i="11"/>
  <c r="AJ10" i="11"/>
  <c r="AJ28" i="11"/>
  <c r="AJ106" i="11"/>
  <c r="AJ684" i="11"/>
  <c r="AJ109" i="11"/>
  <c r="AJ306" i="11"/>
  <c r="AJ164" i="11"/>
  <c r="AJ471" i="11"/>
  <c r="AJ395" i="11"/>
  <c r="AJ657" i="11"/>
  <c r="AJ711" i="11"/>
  <c r="AJ145" i="11"/>
  <c r="AJ615" i="11"/>
  <c r="AJ525" i="11"/>
  <c r="AJ523" i="11"/>
  <c r="AJ149" i="11"/>
  <c r="AJ147" i="11"/>
  <c r="AJ70" i="11"/>
  <c r="AJ660" i="11"/>
  <c r="AJ142" i="11"/>
  <c r="AJ309" i="11"/>
  <c r="AJ209" i="11"/>
  <c r="AJ175" i="11"/>
  <c r="AJ429" i="11"/>
  <c r="AJ202" i="11"/>
  <c r="AJ136" i="11"/>
  <c r="AJ187" i="11"/>
  <c r="AJ423" i="11"/>
  <c r="AJ210" i="11"/>
  <c r="AJ676" i="11"/>
  <c r="AJ431" i="11"/>
  <c r="AJ274" i="11"/>
  <c r="AJ80" i="11"/>
  <c r="AJ49" i="11"/>
  <c r="AJ30" i="11"/>
  <c r="AJ105" i="11"/>
  <c r="AJ275" i="11"/>
  <c r="AJ39" i="11"/>
  <c r="AJ87" i="11"/>
  <c r="AJ162" i="11"/>
  <c r="AJ101" i="11"/>
  <c r="AJ11" i="11"/>
  <c r="AJ197" i="11"/>
  <c r="AJ188" i="11"/>
  <c r="AJ399" i="11"/>
  <c r="AJ72" i="11"/>
  <c r="AJ53" i="11"/>
  <c r="AJ160" i="11"/>
  <c r="AJ113" i="11"/>
  <c r="AJ356" i="11"/>
  <c r="AJ625" i="11"/>
  <c r="AJ391" i="11"/>
  <c r="AJ387" i="11"/>
  <c r="AJ121" i="11"/>
  <c r="AJ270" i="11"/>
  <c r="AJ257" i="11"/>
  <c r="AJ23" i="11"/>
  <c r="AJ583" i="11"/>
  <c r="AJ698" i="11"/>
  <c r="AJ561" i="11"/>
  <c r="AJ223" i="11"/>
  <c r="AJ503" i="11"/>
  <c r="AJ237" i="11"/>
  <c r="AJ144" i="11"/>
  <c r="AJ217" i="11"/>
  <c r="AJ75" i="11"/>
  <c r="AJ178" i="11"/>
  <c r="AJ183" i="11"/>
  <c r="AJ298" i="11"/>
  <c r="AJ34" i="11"/>
  <c r="AJ125" i="11"/>
  <c r="AJ593" i="11"/>
  <c r="AJ192" i="11"/>
  <c r="AJ181" i="11"/>
  <c r="AJ84" i="11"/>
  <c r="AJ228" i="11"/>
  <c r="AJ384" i="11"/>
  <c r="AJ102" i="11"/>
  <c r="AJ204" i="11"/>
  <c r="AJ166" i="11"/>
  <c r="AJ245" i="11"/>
  <c r="AJ588" i="11"/>
  <c r="AJ307" i="11"/>
  <c r="AJ353" i="11"/>
  <c r="AJ66" i="11"/>
  <c r="AJ233" i="11"/>
  <c r="AJ271" i="11"/>
  <c r="AJ200" i="11"/>
  <c r="AJ632" i="11"/>
  <c r="AJ9" i="11"/>
  <c r="AJ279" i="11"/>
  <c r="AJ610" i="11"/>
  <c r="AJ236" i="11"/>
  <c r="AJ67" i="11"/>
  <c r="AJ495" i="11"/>
  <c r="AJ248" i="11"/>
  <c r="AJ502" i="11"/>
  <c r="AJ717" i="11"/>
  <c r="AJ424" i="11"/>
  <c r="AJ114" i="11"/>
  <c r="AJ599" i="11"/>
  <c r="AJ389" i="11"/>
  <c r="AJ418" i="11"/>
  <c r="AJ296" i="11"/>
  <c r="AJ218" i="11"/>
  <c r="AJ412" i="11"/>
  <c r="AJ540" i="11"/>
  <c r="AJ437" i="11"/>
  <c r="AJ276" i="11"/>
  <c r="AJ586" i="11"/>
  <c r="AJ651" i="11"/>
  <c r="AJ365" i="11"/>
  <c r="AJ606" i="11"/>
  <c r="AJ303" i="11"/>
  <c r="AJ255" i="11"/>
  <c r="AJ631" i="11"/>
  <c r="AJ128" i="11"/>
  <c r="AJ131" i="11"/>
  <c r="AJ153" i="11"/>
  <c r="AJ404" i="11"/>
  <c r="AJ386" i="11"/>
  <c r="AJ346" i="11"/>
  <c r="AJ554" i="11"/>
  <c r="AJ127" i="11"/>
  <c r="AJ351" i="11"/>
  <c r="AJ338" i="11"/>
  <c r="AJ161" i="11"/>
  <c r="AJ63" i="11"/>
  <c r="AJ222" i="11"/>
  <c r="AJ526" i="11"/>
  <c r="AJ111" i="11"/>
  <c r="AJ364" i="11"/>
  <c r="AJ403" i="11"/>
  <c r="AJ372" i="11"/>
  <c r="AJ277" i="11"/>
  <c r="AJ71" i="11"/>
  <c r="AJ441" i="11"/>
  <c r="AJ536" i="11"/>
  <c r="AJ328" i="11"/>
  <c r="AJ297" i="11"/>
  <c r="AJ104" i="11"/>
  <c r="AJ559" i="11"/>
  <c r="AJ467" i="11"/>
  <c r="AJ340" i="11"/>
  <c r="AJ332" i="11"/>
  <c r="AJ381" i="11"/>
  <c r="AJ321" i="11"/>
  <c r="AJ302" i="11"/>
  <c r="AJ207" i="11"/>
  <c r="AJ214" i="11"/>
  <c r="AJ686" i="11"/>
  <c r="AJ390" i="11"/>
  <c r="AJ359" i="11"/>
  <c r="AJ260" i="11"/>
  <c r="AJ598" i="11"/>
  <c r="AJ551" i="11"/>
  <c r="AJ317" i="11"/>
  <c r="AJ401" i="11"/>
  <c r="AJ695" i="11"/>
  <c r="AJ420" i="11"/>
  <c r="AJ269" i="11"/>
  <c r="AJ339" i="11"/>
  <c r="AJ350" i="11"/>
  <c r="AJ347" i="11"/>
  <c r="AJ605" i="11"/>
  <c r="AJ254" i="11"/>
  <c r="AJ379" i="11"/>
  <c r="AJ494" i="11"/>
  <c r="AJ327" i="11"/>
  <c r="AJ664" i="11"/>
  <c r="AJ324" i="11"/>
  <c r="AJ76" i="11"/>
  <c r="AJ439" i="11"/>
  <c r="AJ264" i="11"/>
  <c r="AJ722" i="11"/>
  <c r="AJ726" i="11"/>
  <c r="AJ619" i="11"/>
  <c r="AJ366" i="11"/>
  <c r="AJ397" i="11"/>
  <c r="AJ349" i="11"/>
  <c r="AJ480" i="11"/>
  <c r="AJ240" i="11"/>
  <c r="AJ592" i="11"/>
  <c r="AJ509" i="11"/>
  <c r="AJ666" i="11"/>
  <c r="AJ107" i="11"/>
  <c r="AJ344" i="11"/>
  <c r="AJ685" i="11"/>
  <c r="AJ608" i="11"/>
  <c r="AJ642" i="11"/>
  <c r="AJ343" i="11"/>
  <c r="AJ497" i="11"/>
  <c r="AJ290" i="11"/>
  <c r="AJ442" i="11"/>
  <c r="AJ375" i="11"/>
  <c r="AJ449" i="11"/>
  <c r="AJ426" i="11"/>
  <c r="AJ407" i="11"/>
  <c r="AJ515" i="11"/>
  <c r="AJ566" i="11"/>
  <c r="AJ130" i="11"/>
  <c r="AJ319" i="11"/>
  <c r="AJ170" i="11"/>
  <c r="AJ447" i="11"/>
  <c r="AJ415" i="11"/>
  <c r="AJ596" i="11"/>
  <c r="AJ661" i="11"/>
  <c r="AJ597" i="11"/>
  <c r="AJ629" i="11"/>
  <c r="AJ600" i="11"/>
  <c r="AJ220" i="11"/>
  <c r="AJ621" i="11"/>
  <c r="AJ304" i="11"/>
  <c r="AJ385" i="11"/>
  <c r="AJ465" i="11"/>
  <c r="AJ329" i="11"/>
  <c r="AJ427" i="11"/>
  <c r="AJ129" i="11"/>
  <c r="AJ490" i="11"/>
  <c r="AJ464" i="11"/>
  <c r="AJ310" i="11"/>
  <c r="AJ225" i="11"/>
  <c r="AJ150" i="11"/>
  <c r="AJ283" i="11"/>
  <c r="AJ547" i="11"/>
  <c r="AJ572" i="11"/>
  <c r="AJ582" i="11"/>
  <c r="AJ693" i="11"/>
  <c r="AJ558" i="11"/>
  <c r="AJ235" i="11"/>
  <c r="AJ683" i="11"/>
  <c r="AJ627" i="11"/>
  <c r="AJ505" i="11"/>
  <c r="AJ358" i="11"/>
  <c r="AJ617" i="11"/>
  <c r="AJ635" i="11"/>
  <c r="AJ458" i="11"/>
  <c r="AJ482" i="11"/>
  <c r="AJ591" i="11"/>
  <c r="AJ487" i="11"/>
  <c r="AJ518" i="11"/>
  <c r="AJ452" i="11"/>
  <c r="AJ528" i="11"/>
  <c r="AJ645" i="11"/>
  <c r="AJ445" i="11"/>
  <c r="AJ438" i="11"/>
  <c r="AJ531" i="11"/>
  <c r="AJ301" i="11"/>
  <c r="AJ670" i="11"/>
  <c r="AJ552" i="11"/>
  <c r="AJ256" i="11"/>
  <c r="AJ633" i="11"/>
  <c r="AJ733" i="11"/>
  <c r="AJ654" i="11"/>
  <c r="AJ371" i="11"/>
  <c r="AJ700" i="11"/>
  <c r="AJ227" i="11"/>
  <c r="AJ705" i="11"/>
  <c r="AJ498" i="11"/>
  <c r="AJ529" i="11"/>
  <c r="AJ484" i="11"/>
  <c r="AJ470" i="11"/>
  <c r="AJ139" i="11"/>
  <c r="AJ624" i="11"/>
  <c r="AJ630" i="11"/>
  <c r="AJ743" i="11"/>
  <c r="AJ504" i="11"/>
  <c r="AJ446" i="11"/>
  <c r="AJ524" i="11"/>
  <c r="AJ377" i="11"/>
  <c r="AJ422" i="11"/>
  <c r="AJ314" i="11"/>
  <c r="AJ550" i="11"/>
  <c r="AJ543" i="11"/>
  <c r="AJ567" i="11"/>
  <c r="AJ462" i="11"/>
  <c r="AJ262" i="11"/>
  <c r="AJ433" i="11"/>
  <c r="AJ409" i="11"/>
  <c r="AJ637" i="11"/>
  <c r="AJ569" i="11"/>
  <c r="AJ542" i="11"/>
  <c r="AJ373" i="11"/>
  <c r="AJ613" i="11"/>
  <c r="AJ584" i="11"/>
  <c r="AJ589" i="11"/>
  <c r="AJ665" i="11"/>
  <c r="AJ352" i="11"/>
  <c r="AJ362" i="11"/>
  <c r="AJ461" i="11"/>
  <c r="AJ595" i="11"/>
  <c r="AJ604" i="11"/>
  <c r="AJ679" i="11"/>
  <c r="AJ735" i="11"/>
  <c r="AJ468" i="11"/>
  <c r="AJ508" i="11"/>
  <c r="AJ466" i="11"/>
  <c r="AJ195" i="11"/>
  <c r="AJ532" i="11"/>
  <c r="AJ562" i="11"/>
  <c r="AJ696" i="11"/>
  <c r="AJ574" i="11"/>
  <c r="AJ419" i="11"/>
  <c r="AJ564" i="11"/>
  <c r="AJ408" i="11"/>
  <c r="AJ360" i="11"/>
  <c r="AJ451" i="11"/>
  <c r="AJ315" i="11"/>
  <c r="AJ469" i="11"/>
  <c r="AJ414" i="11"/>
  <c r="AJ473" i="11"/>
  <c r="AJ477" i="11"/>
  <c r="AJ663" i="11"/>
  <c r="AJ308" i="11"/>
  <c r="AJ182" i="11"/>
  <c r="AJ459" i="11"/>
  <c r="AJ396" i="11"/>
  <c r="AJ440" i="11"/>
  <c r="AJ546" i="11"/>
  <c r="AJ612" i="11"/>
  <c r="AJ649" i="11"/>
  <c r="AJ457" i="11"/>
  <c r="AJ510" i="11"/>
  <c r="AJ430" i="11"/>
  <c r="AJ549" i="11"/>
  <c r="AJ435" i="11"/>
  <c r="AJ522" i="11"/>
  <c r="AJ662" i="11"/>
  <c r="AJ519" i="11"/>
  <c r="AJ285" i="11"/>
  <c r="AJ294" i="11"/>
  <c r="AJ516" i="11"/>
  <c r="AJ476" i="11"/>
  <c r="AJ521" i="11"/>
  <c r="AJ728" i="11"/>
  <c r="AJ690" i="11"/>
  <c r="AJ506" i="11"/>
  <c r="AJ406" i="11"/>
  <c r="AJ626" i="11"/>
  <c r="AJ527" i="11"/>
  <c r="AJ607" i="11"/>
  <c r="AJ557" i="11"/>
  <c r="AJ603" i="11"/>
  <c r="AJ489" i="11"/>
  <c r="AJ265" i="11"/>
  <c r="AJ501" i="11"/>
  <c r="AJ611" i="11"/>
  <c r="AJ646" i="11"/>
  <c r="AJ421" i="11"/>
  <c r="AJ648" i="11"/>
  <c r="AJ563" i="11"/>
  <c r="AJ638" i="11"/>
  <c r="AJ483" i="11"/>
  <c r="AJ413" i="11"/>
  <c r="AJ570" i="11"/>
  <c r="AJ507" i="11"/>
  <c r="AJ499" i="11"/>
  <c r="AJ345" i="11"/>
  <c r="AJ493" i="11"/>
  <c r="AJ305" i="11"/>
  <c r="AJ738" i="11"/>
  <c r="AJ737" i="11"/>
  <c r="AJ538" i="11"/>
  <c r="AJ291" i="11"/>
  <c r="AJ511" i="11"/>
  <c r="AJ382" i="11"/>
  <c r="AJ708" i="11"/>
  <c r="AJ325" i="11"/>
  <c r="AJ669" i="11"/>
  <c r="AJ744" i="11"/>
  <c r="AJ488" i="11"/>
  <c r="AJ500" i="11"/>
  <c r="AJ478" i="11"/>
  <c r="AJ653" i="11"/>
  <c r="AJ512" i="11"/>
  <c r="AJ485" i="11"/>
  <c r="AJ417" i="11"/>
  <c r="AJ378" i="11"/>
  <c r="AJ703" i="11"/>
  <c r="AJ713" i="11"/>
  <c r="AJ336" i="11"/>
  <c r="AJ568" i="11"/>
  <c r="AJ577" i="11"/>
  <c r="AJ280" i="11"/>
  <c r="AJ618" i="11"/>
  <c r="AJ628" i="11"/>
  <c r="AJ720" i="11"/>
  <c r="AJ355" i="11"/>
  <c r="AJ156" i="11"/>
  <c r="AJ288" i="11"/>
  <c r="AJ640" i="11"/>
  <c r="AJ545" i="11"/>
  <c r="AJ742" i="11"/>
  <c r="AJ176" i="11"/>
  <c r="AJ383" i="11"/>
  <c r="AJ293" i="11"/>
  <c r="AJ226" i="11"/>
  <c r="AJ272" i="11"/>
  <c r="AJ241" i="11"/>
  <c r="AJ184" i="11"/>
  <c r="AJ539" i="11"/>
  <c r="AJ234" i="11"/>
  <c r="AJ323" i="11"/>
  <c r="AJ361" i="11"/>
  <c r="AJ398" i="11"/>
  <c r="AJ655" i="11"/>
  <c r="AJ463" i="11"/>
  <c r="AJ394" i="11"/>
  <c r="AJ709" i="11"/>
  <c r="AJ636" i="11"/>
  <c r="AJ734" i="11"/>
  <c r="AJ727" i="11"/>
  <c r="AJ496" i="11"/>
  <c r="AJ491" i="11"/>
  <c r="AJ639" i="11"/>
  <c r="AJ656" i="11"/>
  <c r="AJ530" i="11"/>
  <c r="AJ479" i="11"/>
  <c r="AJ246" i="11"/>
  <c r="AJ450" i="11"/>
  <c r="AJ694" i="11"/>
  <c r="AJ643" i="11"/>
  <c r="AJ337" i="11"/>
  <c r="AJ699" i="11"/>
  <c r="AJ724" i="11"/>
  <c r="AJ579" i="11"/>
  <c r="AJ677" i="11"/>
  <c r="AJ609" i="11"/>
  <c r="AJ231" i="11"/>
  <c r="AJ100" i="11"/>
  <c r="AJ682" i="11"/>
  <c r="AJ425" i="11"/>
  <c r="AJ157" i="11"/>
  <c r="AJ594" i="11"/>
  <c r="AJ687" i="11"/>
  <c r="AJ602" i="11"/>
  <c r="AJ741" i="11"/>
  <c r="AJ704" i="11"/>
  <c r="AJ691" i="11"/>
  <c r="AJ731" i="11"/>
  <c r="AJ723" i="11"/>
  <c r="AJ650" i="11"/>
  <c r="AJ730" i="11"/>
  <c r="AJ697" i="11"/>
  <c r="AJ688" i="11"/>
  <c r="AJ718" i="11"/>
  <c r="AJ732" i="11"/>
  <c r="AJ622" i="11"/>
  <c r="AJ541" i="11"/>
  <c r="AJ380" i="11"/>
  <c r="AJ443" i="11"/>
  <c r="AJ719" i="11"/>
  <c r="AJ702" i="11"/>
  <c r="AJ534" i="11"/>
  <c r="AJ616" i="11"/>
  <c r="AJ585" i="11"/>
  <c r="AJ575" i="11"/>
  <c r="AJ620" i="11"/>
  <c r="AJ729" i="11"/>
  <c r="AJ716" i="11"/>
  <c r="AJ675" i="11"/>
  <c r="AJ736" i="11"/>
  <c r="AJ745" i="11"/>
  <c r="AJ668" i="11"/>
  <c r="AJ681" i="11"/>
  <c r="AJ710" i="11"/>
  <c r="AJ674" i="11"/>
  <c r="AJ680" i="11"/>
  <c r="AJ659" i="11"/>
  <c r="AJ701" i="11"/>
  <c r="AJ739" i="11"/>
  <c r="AJ692" i="11"/>
  <c r="AJ652" i="11"/>
  <c r="AJ513" i="11"/>
  <c r="AJ641" i="11"/>
  <c r="AJ556" i="11"/>
  <c r="AJ514" i="11"/>
  <c r="AJ553" i="11"/>
  <c r="AJ678" i="11"/>
  <c r="AJ715" i="11"/>
  <c r="AJ707" i="11"/>
  <c r="AJ357" i="11"/>
  <c r="AJ634" i="11"/>
  <c r="AJ565" i="11"/>
  <c r="AJ590" i="11"/>
  <c r="AJ725" i="11"/>
  <c r="AJ601" i="11"/>
  <c r="AJ623" i="11"/>
  <c r="AJ673" i="11"/>
  <c r="AJ740" i="11"/>
  <c r="AK5" i="11"/>
  <c r="AJ5" i="11"/>
  <c r="AI3" i="11"/>
  <c r="AI6" i="11"/>
  <c r="AI69" i="11"/>
  <c r="AI4" i="11"/>
  <c r="AI42" i="11"/>
  <c r="AI26" i="11"/>
  <c r="AI82" i="11"/>
  <c r="AI16" i="11"/>
  <c r="AI54" i="11"/>
  <c r="AI14" i="11"/>
  <c r="AI33" i="11"/>
  <c r="AI219" i="11"/>
  <c r="AI22" i="11"/>
  <c r="AI171" i="11"/>
  <c r="AI12" i="11"/>
  <c r="AI18" i="11"/>
  <c r="AI110" i="11"/>
  <c r="AI91" i="11"/>
  <c r="AI281" i="11"/>
  <c r="AI191" i="11"/>
  <c r="AI77" i="11"/>
  <c r="AI73" i="11"/>
  <c r="AI45" i="11"/>
  <c r="AI31" i="11"/>
  <c r="AI19" i="11"/>
  <c r="AI89" i="11"/>
  <c r="AI15" i="11"/>
  <c r="AI85" i="11"/>
  <c r="AI47" i="11"/>
  <c r="AI24" i="11"/>
  <c r="AI99" i="11"/>
  <c r="AI57" i="11"/>
  <c r="AI172" i="11"/>
  <c r="AI68" i="11"/>
  <c r="AI25" i="11"/>
  <c r="AI96" i="11"/>
  <c r="AI13" i="11"/>
  <c r="AI94" i="11"/>
  <c r="AI95" i="11"/>
  <c r="AI185" i="11"/>
  <c r="AI58" i="11"/>
  <c r="AI326" i="11"/>
  <c r="AI258" i="11"/>
  <c r="AI61" i="11"/>
  <c r="AI32" i="11"/>
  <c r="AI41" i="11"/>
  <c r="AI238" i="11"/>
  <c r="AI7" i="11"/>
  <c r="AI65" i="11"/>
  <c r="AI93" i="11"/>
  <c r="AI138" i="11"/>
  <c r="AI198" i="11"/>
  <c r="AI341" i="11"/>
  <c r="AI167" i="11"/>
  <c r="AI50" i="11"/>
  <c r="AI90" i="11"/>
  <c r="AI196" i="11"/>
  <c r="AI134" i="11"/>
  <c r="AI92" i="11"/>
  <c r="AI367" i="11"/>
  <c r="AI311" i="11"/>
  <c r="AI201" i="11"/>
  <c r="AI247" i="11"/>
  <c r="AI123" i="11"/>
  <c r="AI132" i="11"/>
  <c r="AI548" i="11"/>
  <c r="AI163" i="11"/>
  <c r="AI284" i="11"/>
  <c r="AI120" i="11"/>
  <c r="AI59" i="11"/>
  <c r="AI64" i="11"/>
  <c r="AI122" i="11"/>
  <c r="AI52" i="11"/>
  <c r="AI43" i="11"/>
  <c r="AI79" i="11"/>
  <c r="AI335" i="11"/>
  <c r="AI239" i="11"/>
  <c r="AI193" i="11"/>
  <c r="AI133" i="11"/>
  <c r="AI88" i="11"/>
  <c r="AI135" i="11"/>
  <c r="AI81" i="11"/>
  <c r="AI36" i="11"/>
  <c r="AI313" i="11"/>
  <c r="AI148" i="11"/>
  <c r="AI40" i="11"/>
  <c r="AI434" i="11"/>
  <c r="AI146" i="11"/>
  <c r="AI118" i="11"/>
  <c r="AI289" i="11"/>
  <c r="AI230" i="11"/>
  <c r="AI448" i="11"/>
  <c r="AI141" i="11"/>
  <c r="AI83" i="11"/>
  <c r="AI348" i="11"/>
  <c r="AI370" i="11"/>
  <c r="AI266" i="11"/>
  <c r="AI400" i="11"/>
  <c r="AI486" i="11"/>
  <c r="AI282" i="11"/>
  <c r="AI211" i="11"/>
  <c r="AI537" i="11"/>
  <c r="AI492" i="11"/>
  <c r="AI268" i="11"/>
  <c r="AI331" i="11"/>
  <c r="AI199" i="11"/>
  <c r="AI249" i="11"/>
  <c r="AI560" i="11"/>
  <c r="AI533" i="11"/>
  <c r="AI667" i="11"/>
  <c r="AI286" i="11"/>
  <c r="AI410" i="11"/>
  <c r="AI460" i="11"/>
  <c r="AI126" i="11"/>
  <c r="AI544" i="11"/>
  <c r="AI152" i="11"/>
  <c r="AI119" i="11"/>
  <c r="AI117" i="11"/>
  <c r="AI330" i="11"/>
  <c r="AI143" i="11"/>
  <c r="AI278" i="11"/>
  <c r="AI115" i="11"/>
  <c r="AI252" i="11"/>
  <c r="AI334" i="11"/>
  <c r="AI186" i="11"/>
  <c r="AI180" i="11"/>
  <c r="AI242" i="11"/>
  <c r="AI103" i="11"/>
  <c r="AI259" i="11"/>
  <c r="AI97" i="11"/>
  <c r="AI444" i="11"/>
  <c r="AI454" i="11"/>
  <c r="AI658" i="11"/>
  <c r="AI151" i="11"/>
  <c r="AI456" i="11"/>
  <c r="AI250" i="11"/>
  <c r="AI474" i="11"/>
  <c r="AI671" i="11"/>
  <c r="AI263" i="11"/>
  <c r="AI215" i="11"/>
  <c r="AI416" i="11"/>
  <c r="AI411" i="11"/>
  <c r="AI261" i="11"/>
  <c r="AI455" i="11"/>
  <c r="AI475" i="11"/>
  <c r="AI571" i="11"/>
  <c r="AI74" i="11"/>
  <c r="AI580" i="11"/>
  <c r="AI402" i="11"/>
  <c r="AI614" i="11"/>
  <c r="AI292" i="11"/>
  <c r="AI267" i="11"/>
  <c r="AI300" i="11"/>
  <c r="AI205" i="11"/>
  <c r="AI116" i="11"/>
  <c r="AI154" i="11"/>
  <c r="AI481" i="11"/>
  <c r="AI295" i="11"/>
  <c r="AI354" i="11"/>
  <c r="AI369" i="11"/>
  <c r="AI206" i="11"/>
  <c r="AI203" i="11"/>
  <c r="AI232" i="11"/>
  <c r="AI581" i="11"/>
  <c r="AI706" i="11"/>
  <c r="AI78" i="11"/>
  <c r="AI374" i="11"/>
  <c r="AI158" i="11"/>
  <c r="AI213" i="11"/>
  <c r="AI712" i="11"/>
  <c r="AI576" i="11"/>
  <c r="AI342" i="11"/>
  <c r="AI714" i="11"/>
  <c r="AI405" i="11"/>
  <c r="AI689" i="11"/>
  <c r="AI137" i="11"/>
  <c r="AI520" i="11"/>
  <c r="AI573" i="11"/>
  <c r="AI453" i="11"/>
  <c r="AI320" i="11"/>
  <c r="AI190" i="11"/>
  <c r="AI48" i="11"/>
  <c r="AI51" i="11"/>
  <c r="AI224" i="11"/>
  <c r="AI244" i="11"/>
  <c r="AI212" i="11"/>
  <c r="AI165" i="11"/>
  <c r="AI216" i="11"/>
  <c r="AI86" i="11"/>
  <c r="AI318" i="11"/>
  <c r="AI273" i="11"/>
  <c r="AI208" i="11"/>
  <c r="AI38" i="11"/>
  <c r="AI174" i="11"/>
  <c r="AI98" i="11"/>
  <c r="AI169" i="11"/>
  <c r="AI251" i="11"/>
  <c r="AI46" i="11"/>
  <c r="AI56" i="11"/>
  <c r="AI44" i="11"/>
  <c r="AI535" i="11"/>
  <c r="AI316" i="11"/>
  <c r="AI578" i="11"/>
  <c r="AI253" i="11"/>
  <c r="AI432" i="11"/>
  <c r="AI587" i="11"/>
  <c r="AI376" i="11"/>
  <c r="AI672" i="11"/>
  <c r="AI287" i="11"/>
  <c r="AI322" i="11"/>
  <c r="AI644" i="11"/>
  <c r="AI555" i="11"/>
  <c r="AI428" i="11"/>
  <c r="AI363" i="11"/>
  <c r="AI721" i="11"/>
  <c r="AI299" i="11"/>
  <c r="AI388" i="11"/>
  <c r="AI155" i="11"/>
  <c r="AI517" i="11"/>
  <c r="AI647" i="11"/>
  <c r="AI392" i="11"/>
  <c r="AI168" i="11"/>
  <c r="AI60" i="11"/>
  <c r="AI368" i="11"/>
  <c r="AI108" i="11"/>
  <c r="AI159" i="11"/>
  <c r="AI229" i="11"/>
  <c r="AI27" i="11"/>
  <c r="AI436" i="11"/>
  <c r="AI333" i="11"/>
  <c r="AI312" i="11"/>
  <c r="AI17" i="11"/>
  <c r="AI173" i="11"/>
  <c r="AI112" i="11"/>
  <c r="AI21" i="11"/>
  <c r="AI179" i="11"/>
  <c r="AI55" i="11"/>
  <c r="AI8" i="11"/>
  <c r="AI243" i="11"/>
  <c r="AI194" i="11"/>
  <c r="AI37" i="11"/>
  <c r="AI177" i="11"/>
  <c r="AI189" i="11"/>
  <c r="AI221" i="11"/>
  <c r="AI62" i="11"/>
  <c r="AI20" i="11"/>
  <c r="AI393" i="11"/>
  <c r="AI35" i="11"/>
  <c r="AI472" i="11"/>
  <c r="AI140" i="11"/>
  <c r="AI124" i="11"/>
  <c r="AI29" i="11"/>
  <c r="AI10" i="11"/>
  <c r="AI28" i="11"/>
  <c r="AI106" i="11"/>
  <c r="AI684" i="11"/>
  <c r="AI109" i="11"/>
  <c r="AI306" i="11"/>
  <c r="AI164" i="11"/>
  <c r="AI471" i="11"/>
  <c r="AI395" i="11"/>
  <c r="AI657" i="11"/>
  <c r="AI711" i="11"/>
  <c r="AI145" i="11"/>
  <c r="AI615" i="11"/>
  <c r="AI525" i="11"/>
  <c r="AI523" i="11"/>
  <c r="AI149" i="11"/>
  <c r="AI147" i="11"/>
  <c r="AI70" i="11"/>
  <c r="AI660" i="11"/>
  <c r="AI142" i="11"/>
  <c r="AI309" i="11"/>
  <c r="AI209" i="11"/>
  <c r="AI175" i="11"/>
  <c r="AI429" i="11"/>
  <c r="AI202" i="11"/>
  <c r="AI136" i="11"/>
  <c r="AI187" i="11"/>
  <c r="AI423" i="11"/>
  <c r="AI210" i="11"/>
  <c r="AI676" i="11"/>
  <c r="AI431" i="11"/>
  <c r="AI274" i="11"/>
  <c r="AI80" i="11"/>
  <c r="AI49" i="11"/>
  <c r="AI30" i="11"/>
  <c r="AI105" i="11"/>
  <c r="AI275" i="11"/>
  <c r="AI39" i="11"/>
  <c r="AI87" i="11"/>
  <c r="AI162" i="11"/>
  <c r="AI101" i="11"/>
  <c r="AI11" i="11"/>
  <c r="AI197" i="11"/>
  <c r="AI188" i="11"/>
  <c r="AI399" i="11"/>
  <c r="AI72" i="11"/>
  <c r="AI53" i="11"/>
  <c r="AI160" i="11"/>
  <c r="AI113" i="11"/>
  <c r="AI356" i="11"/>
  <c r="AI625" i="11"/>
  <c r="AI391" i="11"/>
  <c r="AI387" i="11"/>
  <c r="AI121" i="11"/>
  <c r="AI270" i="11"/>
  <c r="AI257" i="11"/>
  <c r="AI23" i="11"/>
  <c r="AI583" i="11"/>
  <c r="AI698" i="11"/>
  <c r="AI561" i="11"/>
  <c r="AI223" i="11"/>
  <c r="AI503" i="11"/>
  <c r="AI237" i="11"/>
  <c r="AI144" i="11"/>
  <c r="AI217" i="11"/>
  <c r="AI75" i="11"/>
  <c r="AI178" i="11"/>
  <c r="AI183" i="11"/>
  <c r="AI298" i="11"/>
  <c r="AI34" i="11"/>
  <c r="AI125" i="11"/>
  <c r="AI593" i="11"/>
  <c r="AI192" i="11"/>
  <c r="AI181" i="11"/>
  <c r="AI84" i="11"/>
  <c r="AI228" i="11"/>
  <c r="AI384" i="11"/>
  <c r="AI102" i="11"/>
  <c r="AI204" i="11"/>
  <c r="AI166" i="11"/>
  <c r="AI245" i="11"/>
  <c r="AI588" i="11"/>
  <c r="AI307" i="11"/>
  <c r="AI353" i="11"/>
  <c r="AI66" i="11"/>
  <c r="AI233" i="11"/>
  <c r="AI271" i="11"/>
  <c r="AI200" i="11"/>
  <c r="AI632" i="11"/>
  <c r="AI9" i="11"/>
  <c r="AI279" i="11"/>
  <c r="AI610" i="11"/>
  <c r="AI236" i="11"/>
  <c r="AI67" i="11"/>
  <c r="AI495" i="11"/>
  <c r="AI248" i="11"/>
  <c r="AI502" i="11"/>
  <c r="AI717" i="11"/>
  <c r="AI424" i="11"/>
  <c r="AI114" i="11"/>
  <c r="AI599" i="11"/>
  <c r="AI389" i="11"/>
  <c r="AI418" i="11"/>
  <c r="AI296" i="11"/>
  <c r="AI218" i="11"/>
  <c r="AI412" i="11"/>
  <c r="AI540" i="11"/>
  <c r="AI437" i="11"/>
  <c r="AI276" i="11"/>
  <c r="AI586" i="11"/>
  <c r="AI651" i="11"/>
  <c r="AI365" i="11"/>
  <c r="AI606" i="11"/>
  <c r="AI303" i="11"/>
  <c r="AI255" i="11"/>
  <c r="AI631" i="11"/>
  <c r="AI128" i="11"/>
  <c r="AI131" i="11"/>
  <c r="AI153" i="11"/>
  <c r="AI404" i="11"/>
  <c r="AI386" i="11"/>
  <c r="AI346" i="11"/>
  <c r="AI554" i="11"/>
  <c r="AI127" i="11"/>
  <c r="AI351" i="11"/>
  <c r="AI338" i="11"/>
  <c r="AI161" i="11"/>
  <c r="AI63" i="11"/>
  <c r="AI222" i="11"/>
  <c r="AI526" i="11"/>
  <c r="AI111" i="11"/>
  <c r="AI364" i="11"/>
  <c r="AI403" i="11"/>
  <c r="AI372" i="11"/>
  <c r="AI277" i="11"/>
  <c r="AI71" i="11"/>
  <c r="AI441" i="11"/>
  <c r="AI536" i="11"/>
  <c r="AI328" i="11"/>
  <c r="AI297" i="11"/>
  <c r="AI104" i="11"/>
  <c r="AI559" i="11"/>
  <c r="AI467" i="11"/>
  <c r="AI340" i="11"/>
  <c r="AI332" i="11"/>
  <c r="AI381" i="11"/>
  <c r="AI321" i="11"/>
  <c r="AI302" i="11"/>
  <c r="AI207" i="11"/>
  <c r="AI214" i="11"/>
  <c r="AI686" i="11"/>
  <c r="AI390" i="11"/>
  <c r="AI359" i="11"/>
  <c r="AI260" i="11"/>
  <c r="AI598" i="11"/>
  <c r="AI551" i="11"/>
  <c r="AI317" i="11"/>
  <c r="AI401" i="11"/>
  <c r="AI695" i="11"/>
  <c r="AI420" i="11"/>
  <c r="AI269" i="11"/>
  <c r="AI339" i="11"/>
  <c r="AI350" i="11"/>
  <c r="AI347" i="11"/>
  <c r="AI605" i="11"/>
  <c r="AI254" i="11"/>
  <c r="AI379" i="11"/>
  <c r="AI494" i="11"/>
  <c r="AI327" i="11"/>
  <c r="AI664" i="11"/>
  <c r="AI324" i="11"/>
  <c r="AI76" i="11"/>
  <c r="AI439" i="11"/>
  <c r="AI264" i="11"/>
  <c r="AI722" i="11"/>
  <c r="AI726" i="11"/>
  <c r="AI619" i="11"/>
  <c r="AI366" i="11"/>
  <c r="AI397" i="11"/>
  <c r="AI349" i="11"/>
  <c r="AI480" i="11"/>
  <c r="AI240" i="11"/>
  <c r="AI592" i="11"/>
  <c r="AI509" i="11"/>
  <c r="AI666" i="11"/>
  <c r="AI107" i="11"/>
  <c r="AI344" i="11"/>
  <c r="AI685" i="11"/>
  <c r="AI608" i="11"/>
  <c r="AI642" i="11"/>
  <c r="AI343" i="11"/>
  <c r="AI497" i="11"/>
  <c r="AI290" i="11"/>
  <c r="AI442" i="11"/>
  <c r="AI375" i="11"/>
  <c r="AI449" i="11"/>
  <c r="AI426" i="11"/>
  <c r="AI407" i="11"/>
  <c r="AI515" i="11"/>
  <c r="AI566" i="11"/>
  <c r="AI130" i="11"/>
  <c r="AI319" i="11"/>
  <c r="AI170" i="11"/>
  <c r="AI447" i="11"/>
  <c r="AI415" i="11"/>
  <c r="AI596" i="11"/>
  <c r="AI661" i="11"/>
  <c r="AI597" i="11"/>
  <c r="AI629" i="11"/>
  <c r="AI600" i="11"/>
  <c r="AI220" i="11"/>
  <c r="AI621" i="11"/>
  <c r="AI304" i="11"/>
  <c r="AI385" i="11"/>
  <c r="AI465" i="11"/>
  <c r="AI329" i="11"/>
  <c r="AI427" i="11"/>
  <c r="AI129" i="11"/>
  <c r="AI490" i="11"/>
  <c r="AI464" i="11"/>
  <c r="AI310" i="11"/>
  <c r="AI225" i="11"/>
  <c r="AI150" i="11"/>
  <c r="AI283" i="11"/>
  <c r="AI547" i="11"/>
  <c r="AI572" i="11"/>
  <c r="AI582" i="11"/>
  <c r="AI693" i="11"/>
  <c r="AI558" i="11"/>
  <c r="AI235" i="11"/>
  <c r="AI683" i="11"/>
  <c r="AI627" i="11"/>
  <c r="AI505" i="11"/>
  <c r="AI358" i="11"/>
  <c r="AI617" i="11"/>
  <c r="AI635" i="11"/>
  <c r="AI458" i="11"/>
  <c r="AI482" i="11"/>
  <c r="AI591" i="11"/>
  <c r="AI487" i="11"/>
  <c r="AI518" i="11"/>
  <c r="AI452" i="11"/>
  <c r="AI528" i="11"/>
  <c r="AI645" i="11"/>
  <c r="AI445" i="11"/>
  <c r="AI438" i="11"/>
  <c r="AI531" i="11"/>
  <c r="AI301" i="11"/>
  <c r="AI670" i="11"/>
  <c r="AI552" i="11"/>
  <c r="AI256" i="11"/>
  <c r="AI633" i="11"/>
  <c r="AI733" i="11"/>
  <c r="AI654" i="11"/>
  <c r="AI371" i="11"/>
  <c r="AI700" i="11"/>
  <c r="AI227" i="11"/>
  <c r="AI705" i="11"/>
  <c r="AI498" i="11"/>
  <c r="AI529" i="11"/>
  <c r="AI484" i="11"/>
  <c r="AI470" i="11"/>
  <c r="AI139" i="11"/>
  <c r="AI624" i="11"/>
  <c r="AI630" i="11"/>
  <c r="AI743" i="11"/>
  <c r="AI504" i="11"/>
  <c r="AI446" i="11"/>
  <c r="AI524" i="11"/>
  <c r="AI377" i="11"/>
  <c r="AI422" i="11"/>
  <c r="AI314" i="11"/>
  <c r="AI550" i="11"/>
  <c r="AI543" i="11"/>
  <c r="AI567" i="11"/>
  <c r="AI462" i="11"/>
  <c r="AI262" i="11"/>
  <c r="AI433" i="11"/>
  <c r="AI409" i="11"/>
  <c r="AI637" i="11"/>
  <c r="AI569" i="11"/>
  <c r="AI542" i="11"/>
  <c r="AI373" i="11"/>
  <c r="AI613" i="11"/>
  <c r="AI584" i="11"/>
  <c r="AI589" i="11"/>
  <c r="AI665" i="11"/>
  <c r="AI352" i="11"/>
  <c r="AI362" i="11"/>
  <c r="AI461" i="11"/>
  <c r="AI595" i="11"/>
  <c r="AI604" i="11"/>
  <c r="AI679" i="11"/>
  <c r="AI735" i="11"/>
  <c r="AI468" i="11"/>
  <c r="AI508" i="11"/>
  <c r="AI466" i="11"/>
  <c r="AI195" i="11"/>
  <c r="AI532" i="11"/>
  <c r="AI562" i="11"/>
  <c r="AI696" i="11"/>
  <c r="AI574" i="11"/>
  <c r="AI419" i="11"/>
  <c r="AI564" i="11"/>
  <c r="AI408" i="11"/>
  <c r="AI360" i="11"/>
  <c r="AI451" i="11"/>
  <c r="AI315" i="11"/>
  <c r="AI469" i="11"/>
  <c r="AI414" i="11"/>
  <c r="AI473" i="11"/>
  <c r="AI477" i="11"/>
  <c r="AI663" i="11"/>
  <c r="AI308" i="11"/>
  <c r="AI182" i="11"/>
  <c r="AI459" i="11"/>
  <c r="AI396" i="11"/>
  <c r="AI440" i="11"/>
  <c r="AI546" i="11"/>
  <c r="AI612" i="11"/>
  <c r="AI649" i="11"/>
  <c r="AI457" i="11"/>
  <c r="AI510" i="11"/>
  <c r="AI430" i="11"/>
  <c r="AI549" i="11"/>
  <c r="AI435" i="11"/>
  <c r="AI522" i="11"/>
  <c r="AI662" i="11"/>
  <c r="AI519" i="11"/>
  <c r="AI285" i="11"/>
  <c r="AI294" i="11"/>
  <c r="AI516" i="11"/>
  <c r="AI476" i="11"/>
  <c r="AI521" i="11"/>
  <c r="AI728" i="11"/>
  <c r="AI690" i="11"/>
  <c r="AI506" i="11"/>
  <c r="AI406" i="11"/>
  <c r="AI626" i="11"/>
  <c r="AI527" i="11"/>
  <c r="AI607" i="11"/>
  <c r="AI557" i="11"/>
  <c r="AI603" i="11"/>
  <c r="AI489" i="11"/>
  <c r="AI265" i="11"/>
  <c r="AI501" i="11"/>
  <c r="AI611" i="11"/>
  <c r="AI646" i="11"/>
  <c r="AI421" i="11"/>
  <c r="AI648" i="11"/>
  <c r="AI563" i="11"/>
  <c r="AI638" i="11"/>
  <c r="AI483" i="11"/>
  <c r="AI413" i="11"/>
  <c r="AI570" i="11"/>
  <c r="AI507" i="11"/>
  <c r="AI499" i="11"/>
  <c r="AI345" i="11"/>
  <c r="AI493" i="11"/>
  <c r="AI305" i="11"/>
  <c r="AI738" i="11"/>
  <c r="AI737" i="11"/>
  <c r="AI538" i="11"/>
  <c r="AI291" i="11"/>
  <c r="AI511" i="11"/>
  <c r="AI382" i="11"/>
  <c r="AI708" i="11"/>
  <c r="AI325" i="11"/>
  <c r="AI669" i="11"/>
  <c r="AI744" i="11"/>
  <c r="AI488" i="11"/>
  <c r="AI500" i="11"/>
  <c r="AI478" i="11"/>
  <c r="AI653" i="11"/>
  <c r="AI512" i="11"/>
  <c r="AI485" i="11"/>
  <c r="AI417" i="11"/>
  <c r="AI378" i="11"/>
  <c r="AI703" i="11"/>
  <c r="AI713" i="11"/>
  <c r="AI336" i="11"/>
  <c r="AI568" i="11"/>
  <c r="AI577" i="11"/>
  <c r="AI280" i="11"/>
  <c r="AI618" i="11"/>
  <c r="AI628" i="11"/>
  <c r="AI720" i="11"/>
  <c r="AI355" i="11"/>
  <c r="AI156" i="11"/>
  <c r="AI288" i="11"/>
  <c r="AI640" i="11"/>
  <c r="AI545" i="11"/>
  <c r="AI742" i="11"/>
  <c r="AI176" i="11"/>
  <c r="AI383" i="11"/>
  <c r="AI293" i="11"/>
  <c r="AI226" i="11"/>
  <c r="AI272" i="11"/>
  <c r="AI241" i="11"/>
  <c r="AI184" i="11"/>
  <c r="AI539" i="11"/>
  <c r="AI234" i="11"/>
  <c r="AI323" i="11"/>
  <c r="AI361" i="11"/>
  <c r="AI398" i="11"/>
  <c r="AI655" i="11"/>
  <c r="AI463" i="11"/>
  <c r="AI394" i="11"/>
  <c r="AI709" i="11"/>
  <c r="AI636" i="11"/>
  <c r="AI734" i="11"/>
  <c r="AI727" i="11"/>
  <c r="AI496" i="11"/>
  <c r="AI491" i="11"/>
  <c r="AI639" i="11"/>
  <c r="AI656" i="11"/>
  <c r="AI530" i="11"/>
  <c r="AI479" i="11"/>
  <c r="AI246" i="11"/>
  <c r="AI450" i="11"/>
  <c r="AI694" i="11"/>
  <c r="AI643" i="11"/>
  <c r="AI337" i="11"/>
  <c r="AI699" i="11"/>
  <c r="AI724" i="11"/>
  <c r="AI579" i="11"/>
  <c r="AI677" i="11"/>
  <c r="AI609" i="11"/>
  <c r="AI231" i="11"/>
  <c r="AI100" i="11"/>
  <c r="AI682" i="11"/>
  <c r="AI425" i="11"/>
  <c r="AI157" i="11"/>
  <c r="AI594" i="11"/>
  <c r="AI687" i="11"/>
  <c r="AI602" i="11"/>
  <c r="AI741" i="11"/>
  <c r="AI704" i="11"/>
  <c r="AI691" i="11"/>
  <c r="AI731" i="11"/>
  <c r="AI723" i="11"/>
  <c r="AI650" i="11"/>
  <c r="AI730" i="11"/>
  <c r="AI697" i="11"/>
  <c r="AI688" i="11"/>
  <c r="AI718" i="11"/>
  <c r="AI732" i="11"/>
  <c r="AI622" i="11"/>
  <c r="AI541" i="11"/>
  <c r="AI380" i="11"/>
  <c r="AI443" i="11"/>
  <c r="AI719" i="11"/>
  <c r="AI702" i="11"/>
  <c r="AI534" i="11"/>
  <c r="AI616" i="11"/>
  <c r="AI585" i="11"/>
  <c r="AI575" i="11"/>
  <c r="AI620" i="11"/>
  <c r="AI729" i="11"/>
  <c r="AI716" i="11"/>
  <c r="AI675" i="11"/>
  <c r="AI736" i="11"/>
  <c r="AI745" i="11"/>
  <c r="AI668" i="11"/>
  <c r="AI681" i="11"/>
  <c r="AI710" i="11"/>
  <c r="AI674" i="11"/>
  <c r="AI680" i="11"/>
  <c r="AI659" i="11"/>
  <c r="AI701" i="11"/>
  <c r="AI739" i="11"/>
  <c r="AI692" i="11"/>
  <c r="AI652" i="11"/>
  <c r="AI513" i="11"/>
  <c r="AI641" i="11"/>
  <c r="AI556" i="11"/>
  <c r="AI514" i="11"/>
  <c r="AI553" i="11"/>
  <c r="AI678" i="11"/>
  <c r="AI715" i="11"/>
  <c r="AI707" i="11"/>
  <c r="AI357" i="11"/>
  <c r="AI634" i="11"/>
  <c r="AI565" i="11"/>
  <c r="AI590" i="11"/>
  <c r="AI725" i="11"/>
  <c r="AI601" i="11"/>
  <c r="AI623" i="11"/>
  <c r="AI673" i="11"/>
  <c r="AI740" i="11"/>
  <c r="AI5" i="11"/>
  <c r="AG3" i="11"/>
  <c r="AM3" i="11" s="1"/>
  <c r="AG6" i="11"/>
  <c r="AM6" i="11" s="1"/>
  <c r="AG69" i="11"/>
  <c r="AM69" i="11" s="1"/>
  <c r="AG4" i="11"/>
  <c r="AM4" i="11" s="1"/>
  <c r="AG42" i="11"/>
  <c r="AM42" i="11" s="1"/>
  <c r="AG26" i="11"/>
  <c r="AM26" i="11" s="1"/>
  <c r="AG82" i="11"/>
  <c r="AM82" i="11" s="1"/>
  <c r="AG16" i="11"/>
  <c r="AM16" i="11" s="1"/>
  <c r="AG54" i="11"/>
  <c r="AM54" i="11" s="1"/>
  <c r="AG14" i="11"/>
  <c r="AM14" i="11" s="1"/>
  <c r="AG33" i="11"/>
  <c r="AM33" i="11" s="1"/>
  <c r="AG219" i="11"/>
  <c r="AM219" i="11" s="1"/>
  <c r="AG22" i="11"/>
  <c r="AM22" i="11" s="1"/>
  <c r="AG171" i="11"/>
  <c r="AM171" i="11" s="1"/>
  <c r="AG12" i="11"/>
  <c r="AM12" i="11" s="1"/>
  <c r="AG18" i="11"/>
  <c r="AM18" i="11" s="1"/>
  <c r="AG110" i="11"/>
  <c r="AM110" i="11" s="1"/>
  <c r="AG91" i="11"/>
  <c r="AM91" i="11" s="1"/>
  <c r="AG281" i="11"/>
  <c r="AM281" i="11" s="1"/>
  <c r="AG191" i="11"/>
  <c r="AM191" i="11" s="1"/>
  <c r="AG77" i="11"/>
  <c r="AM77" i="11" s="1"/>
  <c r="AG73" i="11"/>
  <c r="AM73" i="11" s="1"/>
  <c r="AG45" i="11"/>
  <c r="AM45" i="11" s="1"/>
  <c r="AG31" i="11"/>
  <c r="AM31" i="11" s="1"/>
  <c r="AG19" i="11"/>
  <c r="AM19" i="11" s="1"/>
  <c r="AG89" i="11"/>
  <c r="AM89" i="11" s="1"/>
  <c r="AG15" i="11"/>
  <c r="AM15" i="11" s="1"/>
  <c r="AG85" i="11"/>
  <c r="AM85" i="11" s="1"/>
  <c r="AG47" i="11"/>
  <c r="AM47" i="11" s="1"/>
  <c r="AG24" i="11"/>
  <c r="AM24" i="11" s="1"/>
  <c r="AG99" i="11"/>
  <c r="AM99" i="11" s="1"/>
  <c r="AG57" i="11"/>
  <c r="AM57" i="11" s="1"/>
  <c r="AG172" i="11"/>
  <c r="AM172" i="11" s="1"/>
  <c r="AG68" i="11"/>
  <c r="AM68" i="11" s="1"/>
  <c r="AG25" i="11"/>
  <c r="AM25" i="11" s="1"/>
  <c r="AG96" i="11"/>
  <c r="AM96" i="11" s="1"/>
  <c r="AG13" i="11"/>
  <c r="AM13" i="11" s="1"/>
  <c r="AG94" i="11"/>
  <c r="AM94" i="11" s="1"/>
  <c r="AG95" i="11"/>
  <c r="AM95" i="11" s="1"/>
  <c r="AG185" i="11"/>
  <c r="AM185" i="11" s="1"/>
  <c r="AG58" i="11"/>
  <c r="AM58" i="11" s="1"/>
  <c r="AG326" i="11"/>
  <c r="AM326" i="11" s="1"/>
  <c r="AG258" i="11"/>
  <c r="AM258" i="11" s="1"/>
  <c r="AG61" i="11"/>
  <c r="AM61" i="11" s="1"/>
  <c r="AG32" i="11"/>
  <c r="AM32" i="11" s="1"/>
  <c r="AG41" i="11"/>
  <c r="AM41" i="11" s="1"/>
  <c r="AG238" i="11"/>
  <c r="AM238" i="11" s="1"/>
  <c r="AG7" i="11"/>
  <c r="AM7" i="11" s="1"/>
  <c r="AG65" i="11"/>
  <c r="AM65" i="11" s="1"/>
  <c r="AG93" i="11"/>
  <c r="AM93" i="11" s="1"/>
  <c r="AG138" i="11"/>
  <c r="AM138" i="11" s="1"/>
  <c r="AG198" i="11"/>
  <c r="AM198" i="11" s="1"/>
  <c r="AG341" i="11"/>
  <c r="AM341" i="11" s="1"/>
  <c r="AG167" i="11"/>
  <c r="AM167" i="11" s="1"/>
  <c r="AG50" i="11"/>
  <c r="AM50" i="11" s="1"/>
  <c r="AG90" i="11"/>
  <c r="AM90" i="11" s="1"/>
  <c r="AG196" i="11"/>
  <c r="AM196" i="11" s="1"/>
  <c r="AG134" i="11"/>
  <c r="AM134" i="11" s="1"/>
  <c r="AG92" i="11"/>
  <c r="AM92" i="11" s="1"/>
  <c r="AG367" i="11"/>
  <c r="AM367" i="11" s="1"/>
  <c r="AG311" i="11"/>
  <c r="AM311" i="11" s="1"/>
  <c r="AG201" i="11"/>
  <c r="AM201" i="11" s="1"/>
  <c r="AG247" i="11"/>
  <c r="AM247" i="11" s="1"/>
  <c r="AG123" i="11"/>
  <c r="AM123" i="11" s="1"/>
  <c r="AG132" i="11"/>
  <c r="AM132" i="11" s="1"/>
  <c r="AG548" i="11"/>
  <c r="AM548" i="11" s="1"/>
  <c r="AG163" i="11"/>
  <c r="AM163" i="11" s="1"/>
  <c r="AG284" i="11"/>
  <c r="AM284" i="11" s="1"/>
  <c r="AG120" i="11"/>
  <c r="AM120" i="11" s="1"/>
  <c r="AG59" i="11"/>
  <c r="AM59" i="11" s="1"/>
  <c r="AG64" i="11"/>
  <c r="AM64" i="11" s="1"/>
  <c r="AG122" i="11"/>
  <c r="AM122" i="11" s="1"/>
  <c r="AG52" i="11"/>
  <c r="AM52" i="11" s="1"/>
  <c r="AG43" i="11"/>
  <c r="AM43" i="11" s="1"/>
  <c r="AG79" i="11"/>
  <c r="AM79" i="11" s="1"/>
  <c r="AG335" i="11"/>
  <c r="AM335" i="11" s="1"/>
  <c r="AG239" i="11"/>
  <c r="AM239" i="11" s="1"/>
  <c r="AG193" i="11"/>
  <c r="AM193" i="11" s="1"/>
  <c r="AG133" i="11"/>
  <c r="AM133" i="11" s="1"/>
  <c r="AG88" i="11"/>
  <c r="AM88" i="11" s="1"/>
  <c r="AG135" i="11"/>
  <c r="AM135" i="11" s="1"/>
  <c r="AG81" i="11"/>
  <c r="AM81" i="11" s="1"/>
  <c r="AG36" i="11"/>
  <c r="AM36" i="11" s="1"/>
  <c r="AG313" i="11"/>
  <c r="AM313" i="11" s="1"/>
  <c r="AG148" i="11"/>
  <c r="AM148" i="11" s="1"/>
  <c r="AG40" i="11"/>
  <c r="AM40" i="11" s="1"/>
  <c r="AG434" i="11"/>
  <c r="AM434" i="11" s="1"/>
  <c r="AG146" i="11"/>
  <c r="AM146" i="11" s="1"/>
  <c r="AG118" i="11"/>
  <c r="AM118" i="11" s="1"/>
  <c r="AG289" i="11"/>
  <c r="AM289" i="11" s="1"/>
  <c r="AG230" i="11"/>
  <c r="AM230" i="11" s="1"/>
  <c r="AG448" i="11"/>
  <c r="AM448" i="11" s="1"/>
  <c r="AG141" i="11"/>
  <c r="AM141" i="11" s="1"/>
  <c r="AG83" i="11"/>
  <c r="AM83" i="11" s="1"/>
  <c r="AG348" i="11"/>
  <c r="AM348" i="11" s="1"/>
  <c r="AG370" i="11"/>
  <c r="AM370" i="11" s="1"/>
  <c r="AG266" i="11"/>
  <c r="AM266" i="11" s="1"/>
  <c r="AG400" i="11"/>
  <c r="AM400" i="11" s="1"/>
  <c r="AG486" i="11"/>
  <c r="AM486" i="11" s="1"/>
  <c r="AG282" i="11"/>
  <c r="AM282" i="11" s="1"/>
  <c r="AG211" i="11"/>
  <c r="AM211" i="11" s="1"/>
  <c r="AG537" i="11"/>
  <c r="AM537" i="11" s="1"/>
  <c r="AG492" i="11"/>
  <c r="AM492" i="11" s="1"/>
  <c r="AG268" i="11"/>
  <c r="AM268" i="11" s="1"/>
  <c r="AG331" i="11"/>
  <c r="AM331" i="11" s="1"/>
  <c r="AG199" i="11"/>
  <c r="AM199" i="11" s="1"/>
  <c r="AG249" i="11"/>
  <c r="AM249" i="11" s="1"/>
  <c r="AG560" i="11"/>
  <c r="AM560" i="11" s="1"/>
  <c r="AG533" i="11"/>
  <c r="AM533" i="11" s="1"/>
  <c r="AG667" i="11"/>
  <c r="AM667" i="11" s="1"/>
  <c r="AG286" i="11"/>
  <c r="AM286" i="11" s="1"/>
  <c r="AG410" i="11"/>
  <c r="AM410" i="11" s="1"/>
  <c r="AG460" i="11"/>
  <c r="AM460" i="11" s="1"/>
  <c r="AG126" i="11"/>
  <c r="AM126" i="11" s="1"/>
  <c r="AG544" i="11"/>
  <c r="AM544" i="11" s="1"/>
  <c r="AG152" i="11"/>
  <c r="AM152" i="11" s="1"/>
  <c r="AG119" i="11"/>
  <c r="AM119" i="11" s="1"/>
  <c r="AG117" i="11"/>
  <c r="AM117" i="11" s="1"/>
  <c r="AG330" i="11"/>
  <c r="AM330" i="11" s="1"/>
  <c r="AG143" i="11"/>
  <c r="AM143" i="11" s="1"/>
  <c r="AG278" i="11"/>
  <c r="AM278" i="11" s="1"/>
  <c r="AG115" i="11"/>
  <c r="AM115" i="11" s="1"/>
  <c r="AG252" i="11"/>
  <c r="AM252" i="11" s="1"/>
  <c r="AG334" i="11"/>
  <c r="AM334" i="11" s="1"/>
  <c r="AG186" i="11"/>
  <c r="AM186" i="11" s="1"/>
  <c r="AG180" i="11"/>
  <c r="AM180" i="11" s="1"/>
  <c r="AG242" i="11"/>
  <c r="AM242" i="11" s="1"/>
  <c r="AG103" i="11"/>
  <c r="AM103" i="11" s="1"/>
  <c r="AG259" i="11"/>
  <c r="AM259" i="11" s="1"/>
  <c r="AG97" i="11"/>
  <c r="AM97" i="11" s="1"/>
  <c r="AG444" i="11"/>
  <c r="AM444" i="11" s="1"/>
  <c r="AG454" i="11"/>
  <c r="AM454" i="11" s="1"/>
  <c r="AG658" i="11"/>
  <c r="AM658" i="11" s="1"/>
  <c r="AG151" i="11"/>
  <c r="AM151" i="11" s="1"/>
  <c r="AG456" i="11"/>
  <c r="AM456" i="11" s="1"/>
  <c r="AG250" i="11"/>
  <c r="AM250" i="11" s="1"/>
  <c r="AG474" i="11"/>
  <c r="AM474" i="11" s="1"/>
  <c r="AG671" i="11"/>
  <c r="AM671" i="11" s="1"/>
  <c r="AG263" i="11"/>
  <c r="AM263" i="11" s="1"/>
  <c r="AG215" i="11"/>
  <c r="AM215" i="11" s="1"/>
  <c r="AG416" i="11"/>
  <c r="AM416" i="11" s="1"/>
  <c r="AG411" i="11"/>
  <c r="AM411" i="11" s="1"/>
  <c r="AG261" i="11"/>
  <c r="AM261" i="11" s="1"/>
  <c r="AG455" i="11"/>
  <c r="AM455" i="11" s="1"/>
  <c r="AG475" i="11"/>
  <c r="AM475" i="11" s="1"/>
  <c r="AG571" i="11"/>
  <c r="AM571" i="11" s="1"/>
  <c r="AG74" i="11"/>
  <c r="AM74" i="11" s="1"/>
  <c r="AG580" i="11"/>
  <c r="AM580" i="11" s="1"/>
  <c r="AG402" i="11"/>
  <c r="AM402" i="11" s="1"/>
  <c r="AG614" i="11"/>
  <c r="AM614" i="11" s="1"/>
  <c r="AG292" i="11"/>
  <c r="AM292" i="11" s="1"/>
  <c r="AG267" i="11"/>
  <c r="AM267" i="11" s="1"/>
  <c r="AG300" i="11"/>
  <c r="AM300" i="11" s="1"/>
  <c r="AG205" i="11"/>
  <c r="AM205" i="11" s="1"/>
  <c r="AG116" i="11"/>
  <c r="AM116" i="11" s="1"/>
  <c r="AG154" i="11"/>
  <c r="AM154" i="11" s="1"/>
  <c r="AG481" i="11"/>
  <c r="AM481" i="11" s="1"/>
  <c r="AG295" i="11"/>
  <c r="AM295" i="11" s="1"/>
  <c r="AG354" i="11"/>
  <c r="AM354" i="11" s="1"/>
  <c r="AG369" i="11"/>
  <c r="AM369" i="11" s="1"/>
  <c r="AG206" i="11"/>
  <c r="AM206" i="11" s="1"/>
  <c r="AG203" i="11"/>
  <c r="AM203" i="11" s="1"/>
  <c r="AG232" i="11"/>
  <c r="AM232" i="11" s="1"/>
  <c r="AG581" i="11"/>
  <c r="AM581" i="11" s="1"/>
  <c r="AG706" i="11"/>
  <c r="AM706" i="11" s="1"/>
  <c r="AG78" i="11"/>
  <c r="AM78" i="11" s="1"/>
  <c r="AG374" i="11"/>
  <c r="AM374" i="11" s="1"/>
  <c r="AG158" i="11"/>
  <c r="AM158" i="11" s="1"/>
  <c r="AG213" i="11"/>
  <c r="AM213" i="11" s="1"/>
  <c r="AG712" i="11"/>
  <c r="AM712" i="11" s="1"/>
  <c r="AG576" i="11"/>
  <c r="AM576" i="11" s="1"/>
  <c r="AG342" i="11"/>
  <c r="AM342" i="11" s="1"/>
  <c r="AG714" i="11"/>
  <c r="AM714" i="11" s="1"/>
  <c r="AG405" i="11"/>
  <c r="AM405" i="11" s="1"/>
  <c r="AG689" i="11"/>
  <c r="AM689" i="11" s="1"/>
  <c r="AG137" i="11"/>
  <c r="AM137" i="11" s="1"/>
  <c r="AG520" i="11"/>
  <c r="AM520" i="11" s="1"/>
  <c r="AG573" i="11"/>
  <c r="AM573" i="11" s="1"/>
  <c r="AG453" i="11"/>
  <c r="AM453" i="11" s="1"/>
  <c r="AG320" i="11"/>
  <c r="AM320" i="11" s="1"/>
  <c r="AG190" i="11"/>
  <c r="AM190" i="11" s="1"/>
  <c r="AG48" i="11"/>
  <c r="AM48" i="11" s="1"/>
  <c r="AG51" i="11"/>
  <c r="AM51" i="11" s="1"/>
  <c r="AG224" i="11"/>
  <c r="AM224" i="11" s="1"/>
  <c r="AG244" i="11"/>
  <c r="AM244" i="11" s="1"/>
  <c r="AG212" i="11"/>
  <c r="AM212" i="11" s="1"/>
  <c r="AG165" i="11"/>
  <c r="AM165" i="11" s="1"/>
  <c r="AG216" i="11"/>
  <c r="AM216" i="11" s="1"/>
  <c r="AG86" i="11"/>
  <c r="AM86" i="11" s="1"/>
  <c r="AG318" i="11"/>
  <c r="AM318" i="11" s="1"/>
  <c r="AG273" i="11"/>
  <c r="AM273" i="11" s="1"/>
  <c r="AG208" i="11"/>
  <c r="AM208" i="11" s="1"/>
  <c r="AG38" i="11"/>
  <c r="AM38" i="11" s="1"/>
  <c r="AG174" i="11"/>
  <c r="AM174" i="11" s="1"/>
  <c r="AG98" i="11"/>
  <c r="AM98" i="11" s="1"/>
  <c r="AG169" i="11"/>
  <c r="AM169" i="11" s="1"/>
  <c r="AG2" i="11"/>
  <c r="AM2" i="11" s="1"/>
  <c r="AG251" i="11"/>
  <c r="AM251" i="11" s="1"/>
  <c r="AG46" i="11"/>
  <c r="AM46" i="11" s="1"/>
  <c r="AG56" i="11"/>
  <c r="AM56" i="11" s="1"/>
  <c r="AG44" i="11"/>
  <c r="AM44" i="11" s="1"/>
  <c r="AG535" i="11"/>
  <c r="AM535" i="11" s="1"/>
  <c r="AG316" i="11"/>
  <c r="AM316" i="11" s="1"/>
  <c r="AG578" i="11"/>
  <c r="AM578" i="11" s="1"/>
  <c r="AG253" i="11"/>
  <c r="AM253" i="11" s="1"/>
  <c r="AG432" i="11"/>
  <c r="AM432" i="11" s="1"/>
  <c r="AG587" i="11"/>
  <c r="AM587" i="11" s="1"/>
  <c r="AG376" i="11"/>
  <c r="AM376" i="11" s="1"/>
  <c r="AG672" i="11"/>
  <c r="AM672" i="11" s="1"/>
  <c r="AG287" i="11"/>
  <c r="AM287" i="11" s="1"/>
  <c r="AG322" i="11"/>
  <c r="AM322" i="11" s="1"/>
  <c r="AG644" i="11"/>
  <c r="AM644" i="11" s="1"/>
  <c r="AG555" i="11"/>
  <c r="AM555" i="11" s="1"/>
  <c r="AG428" i="11"/>
  <c r="AM428" i="11" s="1"/>
  <c r="AG363" i="11"/>
  <c r="AM363" i="11" s="1"/>
  <c r="AG721" i="11"/>
  <c r="AM721" i="11" s="1"/>
  <c r="AG299" i="11"/>
  <c r="AM299" i="11" s="1"/>
  <c r="AG388" i="11"/>
  <c r="AM388" i="11" s="1"/>
  <c r="AG155" i="11"/>
  <c r="AM155" i="11" s="1"/>
  <c r="AG517" i="11"/>
  <c r="AM517" i="11" s="1"/>
  <c r="AG647" i="11"/>
  <c r="AM647" i="11" s="1"/>
  <c r="AG392" i="11"/>
  <c r="AM392" i="11" s="1"/>
  <c r="AG168" i="11"/>
  <c r="AM168" i="11" s="1"/>
  <c r="AG60" i="11"/>
  <c r="AM60" i="11" s="1"/>
  <c r="AG368" i="11"/>
  <c r="AM368" i="11" s="1"/>
  <c r="AG108" i="11"/>
  <c r="AM108" i="11" s="1"/>
  <c r="AG159" i="11"/>
  <c r="AM159" i="11" s="1"/>
  <c r="AG229" i="11"/>
  <c r="AM229" i="11" s="1"/>
  <c r="AG27" i="11"/>
  <c r="AM27" i="11" s="1"/>
  <c r="AG436" i="11"/>
  <c r="AM436" i="11" s="1"/>
  <c r="AG333" i="11"/>
  <c r="AM333" i="11" s="1"/>
  <c r="AG312" i="11"/>
  <c r="AM312" i="11" s="1"/>
  <c r="AG17" i="11"/>
  <c r="AM17" i="11" s="1"/>
  <c r="AG173" i="11"/>
  <c r="AM173" i="11" s="1"/>
  <c r="AG112" i="11"/>
  <c r="AM112" i="11" s="1"/>
  <c r="AG21" i="11"/>
  <c r="AM21" i="11" s="1"/>
  <c r="AG179" i="11"/>
  <c r="AM179" i="11" s="1"/>
  <c r="AG55" i="11"/>
  <c r="AM55" i="11" s="1"/>
  <c r="AG8" i="11"/>
  <c r="AM8" i="11" s="1"/>
  <c r="AG243" i="11"/>
  <c r="AM243" i="11" s="1"/>
  <c r="AG194" i="11"/>
  <c r="AM194" i="11" s="1"/>
  <c r="AG37" i="11"/>
  <c r="AM37" i="11" s="1"/>
  <c r="AG177" i="11"/>
  <c r="AM177" i="11" s="1"/>
  <c r="AG189" i="11"/>
  <c r="AM189" i="11" s="1"/>
  <c r="AG221" i="11"/>
  <c r="AM221" i="11" s="1"/>
  <c r="AG62" i="11"/>
  <c r="AM62" i="11" s="1"/>
  <c r="AG20" i="11"/>
  <c r="AM20" i="11" s="1"/>
  <c r="AG393" i="11"/>
  <c r="AM393" i="11" s="1"/>
  <c r="AG35" i="11"/>
  <c r="AM35" i="11" s="1"/>
  <c r="AG472" i="11"/>
  <c r="AM472" i="11" s="1"/>
  <c r="AG140" i="11"/>
  <c r="AM140" i="11" s="1"/>
  <c r="AG124" i="11"/>
  <c r="AM124" i="11" s="1"/>
  <c r="AG29" i="11"/>
  <c r="AM29" i="11" s="1"/>
  <c r="AG10" i="11"/>
  <c r="AM10" i="11" s="1"/>
  <c r="AG28" i="11"/>
  <c r="AM28" i="11" s="1"/>
  <c r="AG106" i="11"/>
  <c r="AM106" i="11" s="1"/>
  <c r="AG684" i="11"/>
  <c r="AM684" i="11" s="1"/>
  <c r="AG109" i="11"/>
  <c r="AM109" i="11" s="1"/>
  <c r="AG306" i="11"/>
  <c r="AM306" i="11" s="1"/>
  <c r="AG164" i="11"/>
  <c r="AM164" i="11" s="1"/>
  <c r="AG471" i="11"/>
  <c r="AM471" i="11" s="1"/>
  <c r="AG395" i="11"/>
  <c r="AM395" i="11" s="1"/>
  <c r="AG657" i="11"/>
  <c r="AM657" i="11" s="1"/>
  <c r="AG711" i="11"/>
  <c r="AM711" i="11" s="1"/>
  <c r="AG145" i="11"/>
  <c r="AM145" i="11" s="1"/>
  <c r="AG615" i="11"/>
  <c r="AM615" i="11" s="1"/>
  <c r="AG525" i="11"/>
  <c r="AM525" i="11" s="1"/>
  <c r="AG523" i="11"/>
  <c r="AM523" i="11" s="1"/>
  <c r="AG149" i="11"/>
  <c r="AM149" i="11" s="1"/>
  <c r="AG147" i="11"/>
  <c r="AM147" i="11" s="1"/>
  <c r="AG70" i="11"/>
  <c r="AM70" i="11" s="1"/>
  <c r="AG660" i="11"/>
  <c r="AM660" i="11" s="1"/>
  <c r="AG142" i="11"/>
  <c r="AM142" i="11" s="1"/>
  <c r="AG309" i="11"/>
  <c r="AM309" i="11" s="1"/>
  <c r="AG209" i="11"/>
  <c r="AM209" i="11" s="1"/>
  <c r="AG175" i="11"/>
  <c r="AM175" i="11" s="1"/>
  <c r="AG429" i="11"/>
  <c r="AM429" i="11" s="1"/>
  <c r="AG202" i="11"/>
  <c r="AM202" i="11" s="1"/>
  <c r="AG136" i="11"/>
  <c r="AM136" i="11" s="1"/>
  <c r="AG187" i="11"/>
  <c r="AM187" i="11" s="1"/>
  <c r="AG423" i="11"/>
  <c r="AM423" i="11" s="1"/>
  <c r="AG210" i="11"/>
  <c r="AM210" i="11" s="1"/>
  <c r="AG676" i="11"/>
  <c r="AM676" i="11" s="1"/>
  <c r="AG431" i="11"/>
  <c r="AM431" i="11" s="1"/>
  <c r="AG274" i="11"/>
  <c r="AM274" i="11" s="1"/>
  <c r="AG80" i="11"/>
  <c r="AM80" i="11" s="1"/>
  <c r="AG49" i="11"/>
  <c r="AM49" i="11" s="1"/>
  <c r="AG30" i="11"/>
  <c r="AM30" i="11" s="1"/>
  <c r="AG105" i="11"/>
  <c r="AM105" i="11" s="1"/>
  <c r="AG275" i="11"/>
  <c r="AM275" i="11" s="1"/>
  <c r="AG39" i="11"/>
  <c r="AM39" i="11" s="1"/>
  <c r="AG87" i="11"/>
  <c r="AM87" i="11" s="1"/>
  <c r="AG162" i="11"/>
  <c r="AM162" i="11" s="1"/>
  <c r="AG101" i="11"/>
  <c r="AM101" i="11" s="1"/>
  <c r="AG11" i="11"/>
  <c r="AM11" i="11" s="1"/>
  <c r="AG197" i="11"/>
  <c r="AM197" i="11" s="1"/>
  <c r="AG188" i="11"/>
  <c r="AM188" i="11" s="1"/>
  <c r="AG399" i="11"/>
  <c r="AM399" i="11" s="1"/>
  <c r="AG72" i="11"/>
  <c r="AM72" i="11" s="1"/>
  <c r="AG53" i="11"/>
  <c r="AM53" i="11" s="1"/>
  <c r="AG160" i="11"/>
  <c r="AM160" i="11" s="1"/>
  <c r="AG113" i="11"/>
  <c r="AM113" i="11" s="1"/>
  <c r="AG356" i="11"/>
  <c r="AM356" i="11" s="1"/>
  <c r="AG625" i="11"/>
  <c r="AM625" i="11" s="1"/>
  <c r="AG391" i="11"/>
  <c r="AM391" i="11" s="1"/>
  <c r="AG387" i="11"/>
  <c r="AM387" i="11" s="1"/>
  <c r="AG121" i="11"/>
  <c r="AM121" i="11" s="1"/>
  <c r="AG270" i="11"/>
  <c r="AM270" i="11" s="1"/>
  <c r="AG257" i="11"/>
  <c r="AM257" i="11" s="1"/>
  <c r="AG23" i="11"/>
  <c r="AM23" i="11" s="1"/>
  <c r="AG583" i="11"/>
  <c r="AM583" i="11" s="1"/>
  <c r="AG698" i="11"/>
  <c r="AM698" i="11" s="1"/>
  <c r="AG561" i="11"/>
  <c r="AM561" i="11" s="1"/>
  <c r="AG223" i="11"/>
  <c r="AM223" i="11" s="1"/>
  <c r="AG503" i="11"/>
  <c r="AM503" i="11" s="1"/>
  <c r="AG237" i="11"/>
  <c r="AM237" i="11" s="1"/>
  <c r="AG144" i="11"/>
  <c r="AM144" i="11" s="1"/>
  <c r="AG217" i="11"/>
  <c r="AM217" i="11" s="1"/>
  <c r="AG75" i="11"/>
  <c r="AM75" i="11" s="1"/>
  <c r="AG178" i="11"/>
  <c r="AM178" i="11" s="1"/>
  <c r="AG183" i="11"/>
  <c r="AM183" i="11" s="1"/>
  <c r="AG298" i="11"/>
  <c r="AM298" i="11" s="1"/>
  <c r="AG34" i="11"/>
  <c r="AM34" i="11" s="1"/>
  <c r="AG125" i="11"/>
  <c r="AM125" i="11" s="1"/>
  <c r="AG593" i="11"/>
  <c r="AM593" i="11" s="1"/>
  <c r="AG192" i="11"/>
  <c r="AM192" i="11" s="1"/>
  <c r="AG181" i="11"/>
  <c r="AM181" i="11" s="1"/>
  <c r="AG84" i="11"/>
  <c r="AM84" i="11" s="1"/>
  <c r="AG228" i="11"/>
  <c r="AM228" i="11" s="1"/>
  <c r="AG384" i="11"/>
  <c r="AM384" i="11" s="1"/>
  <c r="AG102" i="11"/>
  <c r="AM102" i="11" s="1"/>
  <c r="AG204" i="11"/>
  <c r="AM204" i="11" s="1"/>
  <c r="AG166" i="11"/>
  <c r="AM166" i="11" s="1"/>
  <c r="AG245" i="11"/>
  <c r="AM245" i="11" s="1"/>
  <c r="AG588" i="11"/>
  <c r="AM588" i="11" s="1"/>
  <c r="AG307" i="11"/>
  <c r="AM307" i="11" s="1"/>
  <c r="AG353" i="11"/>
  <c r="AM353" i="11" s="1"/>
  <c r="AG66" i="11"/>
  <c r="AM66" i="11" s="1"/>
  <c r="AG233" i="11"/>
  <c r="AM233" i="11" s="1"/>
  <c r="AG271" i="11"/>
  <c r="AM271" i="11" s="1"/>
  <c r="AG200" i="11"/>
  <c r="AM200" i="11" s="1"/>
  <c r="AG632" i="11"/>
  <c r="AM632" i="11" s="1"/>
  <c r="AG9" i="11"/>
  <c r="AM9" i="11" s="1"/>
  <c r="AG279" i="11"/>
  <c r="AM279" i="11" s="1"/>
  <c r="AG610" i="11"/>
  <c r="AM610" i="11" s="1"/>
  <c r="AG236" i="11"/>
  <c r="AM236" i="11" s="1"/>
  <c r="AG67" i="11"/>
  <c r="AM67" i="11" s="1"/>
  <c r="AG495" i="11"/>
  <c r="AM495" i="11" s="1"/>
  <c r="AG248" i="11"/>
  <c r="AM248" i="11" s="1"/>
  <c r="AG502" i="11"/>
  <c r="AM502" i="11" s="1"/>
  <c r="AG717" i="11"/>
  <c r="AM717" i="11" s="1"/>
  <c r="AG424" i="11"/>
  <c r="AM424" i="11" s="1"/>
  <c r="AG114" i="11"/>
  <c r="AM114" i="11" s="1"/>
  <c r="AG599" i="11"/>
  <c r="AM599" i="11" s="1"/>
  <c r="AG389" i="11"/>
  <c r="AM389" i="11" s="1"/>
  <c r="AG418" i="11"/>
  <c r="AM418" i="11" s="1"/>
  <c r="AG296" i="11"/>
  <c r="AM296" i="11" s="1"/>
  <c r="AG218" i="11"/>
  <c r="AM218" i="11" s="1"/>
  <c r="AG412" i="11"/>
  <c r="AM412" i="11" s="1"/>
  <c r="AG540" i="11"/>
  <c r="AM540" i="11" s="1"/>
  <c r="AG437" i="11"/>
  <c r="AM437" i="11" s="1"/>
  <c r="AG276" i="11"/>
  <c r="AM276" i="11" s="1"/>
  <c r="AG586" i="11"/>
  <c r="AM586" i="11" s="1"/>
  <c r="AG651" i="11"/>
  <c r="AM651" i="11" s="1"/>
  <c r="AG365" i="11"/>
  <c r="AM365" i="11" s="1"/>
  <c r="AG606" i="11"/>
  <c r="AM606" i="11" s="1"/>
  <c r="AG303" i="11"/>
  <c r="AM303" i="11" s="1"/>
  <c r="AG255" i="11"/>
  <c r="AM255" i="11" s="1"/>
  <c r="AG631" i="11"/>
  <c r="AM631" i="11" s="1"/>
  <c r="AG128" i="11"/>
  <c r="AM128" i="11" s="1"/>
  <c r="AG131" i="11"/>
  <c r="AM131" i="11" s="1"/>
  <c r="AG153" i="11"/>
  <c r="AM153" i="11" s="1"/>
  <c r="AG404" i="11"/>
  <c r="AM404" i="11" s="1"/>
  <c r="AG386" i="11"/>
  <c r="AM386" i="11" s="1"/>
  <c r="AG346" i="11"/>
  <c r="AM346" i="11" s="1"/>
  <c r="AG554" i="11"/>
  <c r="AM554" i="11" s="1"/>
  <c r="AG127" i="11"/>
  <c r="AM127" i="11" s="1"/>
  <c r="AG351" i="11"/>
  <c r="AM351" i="11" s="1"/>
  <c r="AG338" i="11"/>
  <c r="AM338" i="11" s="1"/>
  <c r="AG161" i="11"/>
  <c r="AM161" i="11" s="1"/>
  <c r="AG63" i="11"/>
  <c r="AM63" i="11" s="1"/>
  <c r="AG222" i="11"/>
  <c r="AM222" i="11" s="1"/>
  <c r="AG526" i="11"/>
  <c r="AM526" i="11" s="1"/>
  <c r="AG111" i="11"/>
  <c r="AM111" i="11" s="1"/>
  <c r="AG364" i="11"/>
  <c r="AM364" i="11" s="1"/>
  <c r="AG403" i="11"/>
  <c r="AM403" i="11" s="1"/>
  <c r="AG372" i="11"/>
  <c r="AM372" i="11" s="1"/>
  <c r="AG277" i="11"/>
  <c r="AM277" i="11" s="1"/>
  <c r="AG71" i="11"/>
  <c r="AM71" i="11" s="1"/>
  <c r="AG441" i="11"/>
  <c r="AM441" i="11" s="1"/>
  <c r="AG536" i="11"/>
  <c r="AM536" i="11" s="1"/>
  <c r="AG328" i="11"/>
  <c r="AM328" i="11" s="1"/>
  <c r="AG297" i="11"/>
  <c r="AM297" i="11" s="1"/>
  <c r="AG104" i="11"/>
  <c r="AM104" i="11" s="1"/>
  <c r="AG559" i="11"/>
  <c r="AM559" i="11" s="1"/>
  <c r="AG467" i="11"/>
  <c r="AM467" i="11" s="1"/>
  <c r="AG340" i="11"/>
  <c r="AM340" i="11" s="1"/>
  <c r="AG332" i="11"/>
  <c r="AM332" i="11" s="1"/>
  <c r="AG381" i="11"/>
  <c r="AM381" i="11" s="1"/>
  <c r="AG321" i="11"/>
  <c r="AM321" i="11" s="1"/>
  <c r="AG302" i="11"/>
  <c r="AM302" i="11" s="1"/>
  <c r="AG207" i="11"/>
  <c r="AM207" i="11" s="1"/>
  <c r="AG214" i="11"/>
  <c r="AM214" i="11" s="1"/>
  <c r="AG686" i="11"/>
  <c r="AM686" i="11" s="1"/>
  <c r="AG390" i="11"/>
  <c r="AM390" i="11" s="1"/>
  <c r="AG359" i="11"/>
  <c r="AM359" i="11" s="1"/>
  <c r="AG260" i="11"/>
  <c r="AM260" i="11" s="1"/>
  <c r="AG598" i="11"/>
  <c r="AM598" i="11" s="1"/>
  <c r="AG551" i="11"/>
  <c r="AM551" i="11" s="1"/>
  <c r="AG317" i="11"/>
  <c r="AM317" i="11" s="1"/>
  <c r="AG401" i="11"/>
  <c r="AM401" i="11" s="1"/>
  <c r="AG695" i="11"/>
  <c r="AM695" i="11" s="1"/>
  <c r="AG420" i="11"/>
  <c r="AM420" i="11" s="1"/>
  <c r="AG269" i="11"/>
  <c r="AM269" i="11" s="1"/>
  <c r="AG339" i="11"/>
  <c r="AM339" i="11" s="1"/>
  <c r="AG350" i="11"/>
  <c r="AM350" i="11" s="1"/>
  <c r="AG347" i="11"/>
  <c r="AM347" i="11" s="1"/>
  <c r="AG605" i="11"/>
  <c r="AM605" i="11" s="1"/>
  <c r="AG254" i="11"/>
  <c r="AM254" i="11" s="1"/>
  <c r="AG379" i="11"/>
  <c r="AM379" i="11" s="1"/>
  <c r="AG494" i="11"/>
  <c r="AM494" i="11" s="1"/>
  <c r="AG327" i="11"/>
  <c r="AM327" i="11" s="1"/>
  <c r="AG664" i="11"/>
  <c r="AM664" i="11" s="1"/>
  <c r="AG324" i="11"/>
  <c r="AM324" i="11" s="1"/>
  <c r="AG76" i="11"/>
  <c r="AM76" i="11" s="1"/>
  <c r="AG439" i="11"/>
  <c r="AM439" i="11" s="1"/>
  <c r="AG264" i="11"/>
  <c r="AM264" i="11" s="1"/>
  <c r="AG722" i="11"/>
  <c r="AM722" i="11" s="1"/>
  <c r="AG726" i="11"/>
  <c r="AM726" i="11" s="1"/>
  <c r="AG619" i="11"/>
  <c r="AM619" i="11" s="1"/>
  <c r="AG366" i="11"/>
  <c r="AM366" i="11" s="1"/>
  <c r="AG397" i="11"/>
  <c r="AM397" i="11" s="1"/>
  <c r="AG349" i="11"/>
  <c r="AM349" i="11" s="1"/>
  <c r="AG480" i="11"/>
  <c r="AM480" i="11" s="1"/>
  <c r="AG240" i="11"/>
  <c r="AM240" i="11" s="1"/>
  <c r="AG592" i="11"/>
  <c r="AM592" i="11" s="1"/>
  <c r="AG509" i="11"/>
  <c r="AM509" i="11" s="1"/>
  <c r="AG666" i="11"/>
  <c r="AM666" i="11" s="1"/>
  <c r="AG107" i="11"/>
  <c r="AM107" i="11" s="1"/>
  <c r="AG344" i="11"/>
  <c r="AM344" i="11" s="1"/>
  <c r="AG685" i="11"/>
  <c r="AM685" i="11" s="1"/>
  <c r="AG608" i="11"/>
  <c r="AM608" i="11" s="1"/>
  <c r="AG642" i="11"/>
  <c r="AM642" i="11" s="1"/>
  <c r="AG343" i="11"/>
  <c r="AM343" i="11" s="1"/>
  <c r="AG497" i="11"/>
  <c r="AM497" i="11" s="1"/>
  <c r="AG290" i="11"/>
  <c r="AM290" i="11" s="1"/>
  <c r="AG442" i="11"/>
  <c r="AM442" i="11" s="1"/>
  <c r="AG375" i="11"/>
  <c r="AM375" i="11" s="1"/>
  <c r="AG449" i="11"/>
  <c r="AM449" i="11" s="1"/>
  <c r="AG426" i="11"/>
  <c r="AM426" i="11" s="1"/>
  <c r="AG407" i="11"/>
  <c r="AM407" i="11" s="1"/>
  <c r="AG515" i="11"/>
  <c r="AM515" i="11" s="1"/>
  <c r="AG566" i="11"/>
  <c r="AM566" i="11" s="1"/>
  <c r="AG130" i="11"/>
  <c r="AM130" i="11" s="1"/>
  <c r="AG319" i="11"/>
  <c r="AM319" i="11" s="1"/>
  <c r="AG170" i="11"/>
  <c r="AM170" i="11" s="1"/>
  <c r="AG447" i="11"/>
  <c r="AM447" i="11" s="1"/>
  <c r="AG415" i="11"/>
  <c r="AM415" i="11" s="1"/>
  <c r="AG596" i="11"/>
  <c r="AM596" i="11" s="1"/>
  <c r="AG661" i="11"/>
  <c r="AM661" i="11" s="1"/>
  <c r="AG597" i="11"/>
  <c r="AM597" i="11" s="1"/>
  <c r="AG629" i="11"/>
  <c r="AM629" i="11" s="1"/>
  <c r="AG600" i="11"/>
  <c r="AM600" i="11" s="1"/>
  <c r="AG220" i="11"/>
  <c r="AM220" i="11" s="1"/>
  <c r="AG621" i="11"/>
  <c r="AM621" i="11" s="1"/>
  <c r="AG304" i="11"/>
  <c r="AM304" i="11" s="1"/>
  <c r="AG385" i="11"/>
  <c r="AM385" i="11" s="1"/>
  <c r="AG465" i="11"/>
  <c r="AM465" i="11" s="1"/>
  <c r="AG329" i="11"/>
  <c r="AM329" i="11" s="1"/>
  <c r="AG427" i="11"/>
  <c r="AM427" i="11" s="1"/>
  <c r="AG129" i="11"/>
  <c r="AM129" i="11" s="1"/>
  <c r="AG490" i="11"/>
  <c r="AM490" i="11" s="1"/>
  <c r="AG464" i="11"/>
  <c r="AM464" i="11" s="1"/>
  <c r="AG310" i="11"/>
  <c r="AM310" i="11" s="1"/>
  <c r="AG225" i="11"/>
  <c r="AM225" i="11" s="1"/>
  <c r="AG150" i="11"/>
  <c r="AM150" i="11" s="1"/>
  <c r="AG283" i="11"/>
  <c r="AM283" i="11" s="1"/>
  <c r="AG547" i="11"/>
  <c r="AM547" i="11" s="1"/>
  <c r="AG572" i="11"/>
  <c r="AM572" i="11" s="1"/>
  <c r="AG582" i="11"/>
  <c r="AM582" i="11" s="1"/>
  <c r="AG693" i="11"/>
  <c r="AM693" i="11" s="1"/>
  <c r="AG558" i="11"/>
  <c r="AM558" i="11" s="1"/>
  <c r="AG235" i="11"/>
  <c r="AM235" i="11" s="1"/>
  <c r="AG683" i="11"/>
  <c r="AM683" i="11" s="1"/>
  <c r="AG627" i="11"/>
  <c r="AM627" i="11" s="1"/>
  <c r="AG505" i="11"/>
  <c r="AM505" i="11" s="1"/>
  <c r="AG358" i="11"/>
  <c r="AM358" i="11" s="1"/>
  <c r="AG617" i="11"/>
  <c r="AM617" i="11" s="1"/>
  <c r="AG635" i="11"/>
  <c r="AM635" i="11" s="1"/>
  <c r="AG458" i="11"/>
  <c r="AM458" i="11" s="1"/>
  <c r="AG482" i="11"/>
  <c r="AM482" i="11" s="1"/>
  <c r="AG591" i="11"/>
  <c r="AM591" i="11" s="1"/>
  <c r="AG487" i="11"/>
  <c r="AM487" i="11" s="1"/>
  <c r="AG518" i="11"/>
  <c r="AM518" i="11" s="1"/>
  <c r="AG452" i="11"/>
  <c r="AM452" i="11" s="1"/>
  <c r="AG528" i="11"/>
  <c r="AM528" i="11" s="1"/>
  <c r="AG645" i="11"/>
  <c r="AM645" i="11" s="1"/>
  <c r="AG445" i="11"/>
  <c r="AM445" i="11" s="1"/>
  <c r="AG438" i="11"/>
  <c r="AM438" i="11" s="1"/>
  <c r="AG531" i="11"/>
  <c r="AM531" i="11" s="1"/>
  <c r="AG301" i="11"/>
  <c r="AM301" i="11" s="1"/>
  <c r="AG670" i="11"/>
  <c r="AM670" i="11" s="1"/>
  <c r="AG552" i="11"/>
  <c r="AM552" i="11" s="1"/>
  <c r="AG256" i="11"/>
  <c r="AM256" i="11" s="1"/>
  <c r="AG633" i="11"/>
  <c r="AM633" i="11" s="1"/>
  <c r="AG733" i="11"/>
  <c r="AM733" i="11" s="1"/>
  <c r="AG654" i="11"/>
  <c r="AM654" i="11" s="1"/>
  <c r="AG371" i="11"/>
  <c r="AM371" i="11" s="1"/>
  <c r="AG700" i="11"/>
  <c r="AM700" i="11" s="1"/>
  <c r="AG227" i="11"/>
  <c r="AM227" i="11" s="1"/>
  <c r="AG705" i="11"/>
  <c r="AM705" i="11" s="1"/>
  <c r="AG498" i="11"/>
  <c r="AM498" i="11" s="1"/>
  <c r="AG529" i="11"/>
  <c r="AM529" i="11" s="1"/>
  <c r="AG484" i="11"/>
  <c r="AM484" i="11" s="1"/>
  <c r="AG470" i="11"/>
  <c r="AM470" i="11" s="1"/>
  <c r="AG139" i="11"/>
  <c r="AM139" i="11" s="1"/>
  <c r="AG624" i="11"/>
  <c r="AM624" i="11" s="1"/>
  <c r="AG630" i="11"/>
  <c r="AM630" i="11" s="1"/>
  <c r="AG743" i="11"/>
  <c r="AM743" i="11" s="1"/>
  <c r="AG504" i="11"/>
  <c r="AM504" i="11" s="1"/>
  <c r="AG446" i="11"/>
  <c r="AM446" i="11" s="1"/>
  <c r="AG524" i="11"/>
  <c r="AM524" i="11" s="1"/>
  <c r="AG377" i="11"/>
  <c r="AM377" i="11" s="1"/>
  <c r="AG422" i="11"/>
  <c r="AM422" i="11" s="1"/>
  <c r="AG314" i="11"/>
  <c r="AM314" i="11" s="1"/>
  <c r="AG550" i="11"/>
  <c r="AM550" i="11" s="1"/>
  <c r="AG543" i="11"/>
  <c r="AM543" i="11" s="1"/>
  <c r="AG567" i="11"/>
  <c r="AM567" i="11" s="1"/>
  <c r="AG462" i="11"/>
  <c r="AM462" i="11" s="1"/>
  <c r="AG262" i="11"/>
  <c r="AM262" i="11" s="1"/>
  <c r="AG433" i="11"/>
  <c r="AM433" i="11" s="1"/>
  <c r="AG409" i="11"/>
  <c r="AM409" i="11" s="1"/>
  <c r="AG637" i="11"/>
  <c r="AM637" i="11" s="1"/>
  <c r="AG569" i="11"/>
  <c r="AM569" i="11" s="1"/>
  <c r="AG542" i="11"/>
  <c r="AM542" i="11" s="1"/>
  <c r="AG373" i="11"/>
  <c r="AM373" i="11" s="1"/>
  <c r="AG613" i="11"/>
  <c r="AM613" i="11" s="1"/>
  <c r="AG584" i="11"/>
  <c r="AM584" i="11" s="1"/>
  <c r="AG589" i="11"/>
  <c r="AM589" i="11" s="1"/>
  <c r="AG665" i="11"/>
  <c r="AM665" i="11" s="1"/>
  <c r="AG352" i="11"/>
  <c r="AM352" i="11" s="1"/>
  <c r="AG362" i="11"/>
  <c r="AM362" i="11" s="1"/>
  <c r="AG461" i="11"/>
  <c r="AM461" i="11" s="1"/>
  <c r="AG595" i="11"/>
  <c r="AM595" i="11" s="1"/>
  <c r="AG604" i="11"/>
  <c r="AM604" i="11" s="1"/>
  <c r="AG679" i="11"/>
  <c r="AM679" i="11" s="1"/>
  <c r="AG735" i="11"/>
  <c r="AM735" i="11" s="1"/>
  <c r="AG468" i="11"/>
  <c r="AM468" i="11" s="1"/>
  <c r="AG508" i="11"/>
  <c r="AM508" i="11" s="1"/>
  <c r="AG466" i="11"/>
  <c r="AM466" i="11" s="1"/>
  <c r="AG195" i="11"/>
  <c r="AM195" i="11" s="1"/>
  <c r="AG532" i="11"/>
  <c r="AM532" i="11" s="1"/>
  <c r="AG562" i="11"/>
  <c r="AM562" i="11" s="1"/>
  <c r="AG696" i="11"/>
  <c r="AM696" i="11" s="1"/>
  <c r="AG574" i="11"/>
  <c r="AM574" i="11" s="1"/>
  <c r="AG419" i="11"/>
  <c r="AM419" i="11" s="1"/>
  <c r="AG564" i="11"/>
  <c r="AM564" i="11" s="1"/>
  <c r="AG408" i="11"/>
  <c r="AM408" i="11" s="1"/>
  <c r="AG360" i="11"/>
  <c r="AM360" i="11" s="1"/>
  <c r="AG451" i="11"/>
  <c r="AM451" i="11" s="1"/>
  <c r="AG315" i="11"/>
  <c r="AM315" i="11" s="1"/>
  <c r="AG469" i="11"/>
  <c r="AM469" i="11" s="1"/>
  <c r="AG414" i="11"/>
  <c r="AM414" i="11" s="1"/>
  <c r="AG473" i="11"/>
  <c r="AM473" i="11" s="1"/>
  <c r="AG477" i="11"/>
  <c r="AM477" i="11" s="1"/>
  <c r="AG663" i="11"/>
  <c r="AM663" i="11" s="1"/>
  <c r="AG308" i="11"/>
  <c r="AM308" i="11" s="1"/>
  <c r="AG182" i="11"/>
  <c r="AM182" i="11" s="1"/>
  <c r="AG459" i="11"/>
  <c r="AM459" i="11" s="1"/>
  <c r="AG396" i="11"/>
  <c r="AM396" i="11" s="1"/>
  <c r="AG440" i="11"/>
  <c r="AM440" i="11" s="1"/>
  <c r="AG546" i="11"/>
  <c r="AM546" i="11" s="1"/>
  <c r="AG612" i="11"/>
  <c r="AM612" i="11" s="1"/>
  <c r="AG649" i="11"/>
  <c r="AM649" i="11" s="1"/>
  <c r="AG457" i="11"/>
  <c r="AM457" i="11" s="1"/>
  <c r="AG510" i="11"/>
  <c r="AM510" i="11" s="1"/>
  <c r="AG430" i="11"/>
  <c r="AM430" i="11" s="1"/>
  <c r="AG549" i="11"/>
  <c r="AM549" i="11" s="1"/>
  <c r="AG435" i="11"/>
  <c r="AM435" i="11" s="1"/>
  <c r="AG522" i="11"/>
  <c r="AM522" i="11" s="1"/>
  <c r="AG662" i="11"/>
  <c r="AM662" i="11" s="1"/>
  <c r="AG519" i="11"/>
  <c r="AM519" i="11" s="1"/>
  <c r="AG285" i="11"/>
  <c r="AM285" i="11" s="1"/>
  <c r="AG294" i="11"/>
  <c r="AM294" i="11" s="1"/>
  <c r="AG516" i="11"/>
  <c r="AM516" i="11" s="1"/>
  <c r="AG476" i="11"/>
  <c r="AM476" i="11" s="1"/>
  <c r="AG521" i="11"/>
  <c r="AM521" i="11" s="1"/>
  <c r="AG728" i="11"/>
  <c r="AM728" i="11" s="1"/>
  <c r="AG690" i="11"/>
  <c r="AM690" i="11" s="1"/>
  <c r="AG506" i="11"/>
  <c r="AM506" i="11" s="1"/>
  <c r="AG406" i="11"/>
  <c r="AM406" i="11" s="1"/>
  <c r="AG626" i="11"/>
  <c r="AM626" i="11" s="1"/>
  <c r="AG527" i="11"/>
  <c r="AM527" i="11" s="1"/>
  <c r="AG607" i="11"/>
  <c r="AM607" i="11" s="1"/>
  <c r="AG557" i="11"/>
  <c r="AM557" i="11" s="1"/>
  <c r="AG603" i="11"/>
  <c r="AM603" i="11" s="1"/>
  <c r="AG489" i="11"/>
  <c r="AM489" i="11" s="1"/>
  <c r="AG265" i="11"/>
  <c r="AM265" i="11" s="1"/>
  <c r="AG501" i="11"/>
  <c r="AM501" i="11" s="1"/>
  <c r="AG611" i="11"/>
  <c r="AM611" i="11" s="1"/>
  <c r="AG646" i="11"/>
  <c r="AM646" i="11" s="1"/>
  <c r="AG421" i="11"/>
  <c r="AM421" i="11" s="1"/>
  <c r="AG648" i="11"/>
  <c r="AM648" i="11" s="1"/>
  <c r="AG563" i="11"/>
  <c r="AM563" i="11" s="1"/>
  <c r="AG638" i="11"/>
  <c r="AM638" i="11" s="1"/>
  <c r="AG483" i="11"/>
  <c r="AM483" i="11" s="1"/>
  <c r="AG413" i="11"/>
  <c r="AM413" i="11" s="1"/>
  <c r="AG570" i="11"/>
  <c r="AM570" i="11" s="1"/>
  <c r="AG507" i="11"/>
  <c r="AM507" i="11" s="1"/>
  <c r="AG499" i="11"/>
  <c r="AM499" i="11" s="1"/>
  <c r="AG345" i="11"/>
  <c r="AM345" i="11" s="1"/>
  <c r="AG493" i="11"/>
  <c r="AM493" i="11" s="1"/>
  <c r="AG305" i="11"/>
  <c r="AM305" i="11" s="1"/>
  <c r="AG738" i="11"/>
  <c r="AM738" i="11" s="1"/>
  <c r="AG737" i="11"/>
  <c r="AM737" i="11" s="1"/>
  <c r="AG538" i="11"/>
  <c r="AM538" i="11" s="1"/>
  <c r="AG291" i="11"/>
  <c r="AM291" i="11" s="1"/>
  <c r="AG511" i="11"/>
  <c r="AM511" i="11" s="1"/>
  <c r="AG382" i="11"/>
  <c r="AM382" i="11" s="1"/>
  <c r="AG708" i="11"/>
  <c r="AM708" i="11" s="1"/>
  <c r="AG325" i="11"/>
  <c r="AM325" i="11" s="1"/>
  <c r="AG669" i="11"/>
  <c r="AM669" i="11" s="1"/>
  <c r="AG744" i="11"/>
  <c r="AM744" i="11" s="1"/>
  <c r="AG488" i="11"/>
  <c r="AM488" i="11" s="1"/>
  <c r="AG500" i="11"/>
  <c r="AM500" i="11" s="1"/>
  <c r="AG478" i="11"/>
  <c r="AM478" i="11" s="1"/>
  <c r="AG653" i="11"/>
  <c r="AM653" i="11" s="1"/>
  <c r="AG512" i="11"/>
  <c r="AM512" i="11" s="1"/>
  <c r="AG485" i="11"/>
  <c r="AM485" i="11" s="1"/>
  <c r="AG417" i="11"/>
  <c r="AM417" i="11" s="1"/>
  <c r="AG378" i="11"/>
  <c r="AM378" i="11" s="1"/>
  <c r="AG703" i="11"/>
  <c r="AM703" i="11" s="1"/>
  <c r="AG713" i="11"/>
  <c r="AM713" i="11" s="1"/>
  <c r="AG336" i="11"/>
  <c r="AM336" i="11" s="1"/>
  <c r="AG568" i="11"/>
  <c r="AM568" i="11" s="1"/>
  <c r="AG577" i="11"/>
  <c r="AM577" i="11" s="1"/>
  <c r="AG280" i="11"/>
  <c r="AM280" i="11" s="1"/>
  <c r="AG618" i="11"/>
  <c r="AM618" i="11" s="1"/>
  <c r="AG628" i="11"/>
  <c r="AM628" i="11" s="1"/>
  <c r="AG720" i="11"/>
  <c r="AM720" i="11" s="1"/>
  <c r="AG355" i="11"/>
  <c r="AM355" i="11" s="1"/>
  <c r="AG156" i="11"/>
  <c r="AM156" i="11" s="1"/>
  <c r="AG288" i="11"/>
  <c r="AM288" i="11" s="1"/>
  <c r="AG640" i="11"/>
  <c r="AM640" i="11" s="1"/>
  <c r="AG545" i="11"/>
  <c r="AM545" i="11" s="1"/>
  <c r="AG742" i="11"/>
  <c r="AM742" i="11" s="1"/>
  <c r="AG176" i="11"/>
  <c r="AM176" i="11" s="1"/>
  <c r="AG383" i="11"/>
  <c r="AM383" i="11" s="1"/>
  <c r="AG293" i="11"/>
  <c r="AM293" i="11" s="1"/>
  <c r="AG226" i="11"/>
  <c r="AM226" i="11" s="1"/>
  <c r="AG272" i="11"/>
  <c r="AM272" i="11" s="1"/>
  <c r="AG241" i="11"/>
  <c r="AM241" i="11" s="1"/>
  <c r="AG184" i="11"/>
  <c r="AM184" i="11" s="1"/>
  <c r="AG539" i="11"/>
  <c r="AM539" i="11" s="1"/>
  <c r="AG234" i="11"/>
  <c r="AM234" i="11" s="1"/>
  <c r="AG323" i="11"/>
  <c r="AM323" i="11" s="1"/>
  <c r="AG361" i="11"/>
  <c r="AM361" i="11" s="1"/>
  <c r="AG398" i="11"/>
  <c r="AM398" i="11" s="1"/>
  <c r="AG655" i="11"/>
  <c r="AM655" i="11" s="1"/>
  <c r="AG463" i="11"/>
  <c r="AM463" i="11" s="1"/>
  <c r="AG394" i="11"/>
  <c r="AM394" i="11" s="1"/>
  <c r="AG709" i="11"/>
  <c r="AM709" i="11" s="1"/>
  <c r="AG636" i="11"/>
  <c r="AM636" i="11" s="1"/>
  <c r="AG734" i="11"/>
  <c r="AM734" i="11" s="1"/>
  <c r="AG727" i="11"/>
  <c r="AM727" i="11" s="1"/>
  <c r="AG496" i="11"/>
  <c r="AM496" i="11" s="1"/>
  <c r="AG491" i="11"/>
  <c r="AM491" i="11" s="1"/>
  <c r="AG639" i="11"/>
  <c r="AM639" i="11" s="1"/>
  <c r="AG656" i="11"/>
  <c r="AM656" i="11" s="1"/>
  <c r="AG530" i="11"/>
  <c r="AM530" i="11" s="1"/>
  <c r="AG479" i="11"/>
  <c r="AM479" i="11" s="1"/>
  <c r="AG246" i="11"/>
  <c r="AM246" i="11" s="1"/>
  <c r="AG450" i="11"/>
  <c r="AM450" i="11" s="1"/>
  <c r="AG694" i="11"/>
  <c r="AM694" i="11" s="1"/>
  <c r="AG643" i="11"/>
  <c r="AM643" i="11" s="1"/>
  <c r="AG337" i="11"/>
  <c r="AM337" i="11" s="1"/>
  <c r="AG699" i="11"/>
  <c r="AM699" i="11" s="1"/>
  <c r="AG724" i="11"/>
  <c r="AM724" i="11" s="1"/>
  <c r="AG579" i="11"/>
  <c r="AM579" i="11" s="1"/>
  <c r="AG677" i="11"/>
  <c r="AM677" i="11" s="1"/>
  <c r="AG609" i="11"/>
  <c r="AM609" i="11" s="1"/>
  <c r="AG231" i="11"/>
  <c r="AM231" i="11" s="1"/>
  <c r="AG100" i="11"/>
  <c r="AM100" i="11" s="1"/>
  <c r="AG682" i="11"/>
  <c r="AM682" i="11" s="1"/>
  <c r="AG425" i="11"/>
  <c r="AM425" i="11" s="1"/>
  <c r="AG157" i="11"/>
  <c r="AM157" i="11" s="1"/>
  <c r="AG594" i="11"/>
  <c r="AM594" i="11" s="1"/>
  <c r="AG687" i="11"/>
  <c r="AM687" i="11" s="1"/>
  <c r="AG602" i="11"/>
  <c r="AM602" i="11" s="1"/>
  <c r="AG741" i="11"/>
  <c r="AM741" i="11" s="1"/>
  <c r="AG704" i="11"/>
  <c r="AM704" i="11" s="1"/>
  <c r="AG691" i="11"/>
  <c r="AM691" i="11" s="1"/>
  <c r="AG731" i="11"/>
  <c r="AM731" i="11" s="1"/>
  <c r="AG723" i="11"/>
  <c r="AM723" i="11" s="1"/>
  <c r="AG650" i="11"/>
  <c r="AM650" i="11" s="1"/>
  <c r="AG730" i="11"/>
  <c r="AM730" i="11" s="1"/>
  <c r="AG697" i="11"/>
  <c r="AM697" i="11" s="1"/>
  <c r="AG688" i="11"/>
  <c r="AM688" i="11" s="1"/>
  <c r="AG718" i="11"/>
  <c r="AM718" i="11" s="1"/>
  <c r="AG732" i="11"/>
  <c r="AM732" i="11" s="1"/>
  <c r="AG622" i="11"/>
  <c r="AM622" i="11" s="1"/>
  <c r="AG541" i="11"/>
  <c r="AM541" i="11" s="1"/>
  <c r="AG380" i="11"/>
  <c r="AM380" i="11" s="1"/>
  <c r="AG443" i="11"/>
  <c r="AM443" i="11" s="1"/>
  <c r="AG719" i="11"/>
  <c r="AM719" i="11" s="1"/>
  <c r="AG702" i="11"/>
  <c r="AM702" i="11" s="1"/>
  <c r="AG534" i="11"/>
  <c r="AM534" i="11" s="1"/>
  <c r="AG616" i="11"/>
  <c r="AM616" i="11" s="1"/>
  <c r="AG585" i="11"/>
  <c r="AM585" i="11" s="1"/>
  <c r="AG575" i="11"/>
  <c r="AM575" i="11" s="1"/>
  <c r="AG620" i="11"/>
  <c r="AM620" i="11" s="1"/>
  <c r="AG729" i="11"/>
  <c r="AM729" i="11" s="1"/>
  <c r="AG716" i="11"/>
  <c r="AM716" i="11" s="1"/>
  <c r="AG747" i="11"/>
  <c r="AM747" i="11" s="1"/>
  <c r="AG675" i="11"/>
  <c r="AM675" i="11" s="1"/>
  <c r="AG746" i="11"/>
  <c r="AM746" i="11" s="1"/>
  <c r="AG736" i="11"/>
  <c r="AM736" i="11" s="1"/>
  <c r="AG745" i="11"/>
  <c r="AM745" i="11" s="1"/>
  <c r="AG668" i="11"/>
  <c r="AM668" i="11" s="1"/>
  <c r="AG681" i="11"/>
  <c r="AM681" i="11" s="1"/>
  <c r="AG710" i="11"/>
  <c r="AM710" i="11" s="1"/>
  <c r="AG674" i="11"/>
  <c r="AM674" i="11" s="1"/>
  <c r="AG680" i="11"/>
  <c r="AM680" i="11" s="1"/>
  <c r="AG659" i="11"/>
  <c r="AM659" i="11" s="1"/>
  <c r="AG701" i="11"/>
  <c r="AM701" i="11" s="1"/>
  <c r="AG739" i="11"/>
  <c r="AM739" i="11" s="1"/>
  <c r="AG692" i="11"/>
  <c r="AM692" i="11" s="1"/>
  <c r="AG652" i="11"/>
  <c r="AM652" i="11" s="1"/>
  <c r="AG513" i="11"/>
  <c r="AM513" i="11" s="1"/>
  <c r="AG641" i="11"/>
  <c r="AM641" i="11" s="1"/>
  <c r="AG556" i="11"/>
  <c r="AM556" i="11" s="1"/>
  <c r="AG514" i="11"/>
  <c r="AM514" i="11" s="1"/>
  <c r="AG553" i="11"/>
  <c r="AM553" i="11" s="1"/>
  <c r="AG678" i="11"/>
  <c r="AM678" i="11" s="1"/>
  <c r="AG715" i="11"/>
  <c r="AM715" i="11" s="1"/>
  <c r="AG707" i="11"/>
  <c r="AM707" i="11" s="1"/>
  <c r="AG357" i="11"/>
  <c r="AM357" i="11" s="1"/>
  <c r="AG634" i="11"/>
  <c r="AM634" i="11" s="1"/>
  <c r="AG565" i="11"/>
  <c r="AM565" i="11" s="1"/>
  <c r="AG590" i="11"/>
  <c r="AM590" i="11" s="1"/>
  <c r="AG725" i="11"/>
  <c r="AM725" i="11" s="1"/>
  <c r="AG601" i="11"/>
  <c r="AM601" i="11" s="1"/>
  <c r="AG623" i="11"/>
  <c r="AM623" i="11" s="1"/>
  <c r="AG673" i="11"/>
  <c r="AM673" i="11" s="1"/>
  <c r="AG740" i="11"/>
  <c r="AM740" i="11" s="1"/>
  <c r="AG5" i="11"/>
  <c r="AF3" i="11"/>
  <c r="AN3" i="11" s="1"/>
  <c r="AF6" i="11"/>
  <c r="AN6" i="11" s="1"/>
  <c r="AF69" i="11"/>
  <c r="AN69" i="11" s="1"/>
  <c r="AF4" i="11"/>
  <c r="AN4" i="11" s="1"/>
  <c r="AF42" i="11"/>
  <c r="AN42" i="11" s="1"/>
  <c r="AF26" i="11"/>
  <c r="AN26" i="11" s="1"/>
  <c r="AF82" i="11"/>
  <c r="AN82" i="11" s="1"/>
  <c r="AF16" i="11"/>
  <c r="AN16" i="11" s="1"/>
  <c r="AF54" i="11"/>
  <c r="AN54" i="11" s="1"/>
  <c r="AF14" i="11"/>
  <c r="AN14" i="11" s="1"/>
  <c r="AF33" i="11"/>
  <c r="AN33" i="11" s="1"/>
  <c r="AF219" i="11"/>
  <c r="AN219" i="11" s="1"/>
  <c r="AF22" i="11"/>
  <c r="AN22" i="11" s="1"/>
  <c r="AF171" i="11"/>
  <c r="AN171" i="11" s="1"/>
  <c r="AF12" i="11"/>
  <c r="AN12" i="11" s="1"/>
  <c r="AF18" i="11"/>
  <c r="AN18" i="11" s="1"/>
  <c r="AF110" i="11"/>
  <c r="AN110" i="11" s="1"/>
  <c r="AF91" i="11"/>
  <c r="AN91" i="11" s="1"/>
  <c r="AF281" i="11"/>
  <c r="AN281" i="11" s="1"/>
  <c r="AF191" i="11"/>
  <c r="AN191" i="11" s="1"/>
  <c r="AF77" i="11"/>
  <c r="AN77" i="11" s="1"/>
  <c r="AF73" i="11"/>
  <c r="AN73" i="11" s="1"/>
  <c r="AF45" i="11"/>
  <c r="AN45" i="11" s="1"/>
  <c r="AF31" i="11"/>
  <c r="AN31" i="11" s="1"/>
  <c r="AF19" i="11"/>
  <c r="AN19" i="11" s="1"/>
  <c r="AF89" i="11"/>
  <c r="AN89" i="11" s="1"/>
  <c r="AF15" i="11"/>
  <c r="AN15" i="11" s="1"/>
  <c r="AF85" i="11"/>
  <c r="AN85" i="11" s="1"/>
  <c r="AF47" i="11"/>
  <c r="AN47" i="11" s="1"/>
  <c r="AF24" i="11"/>
  <c r="AN24" i="11" s="1"/>
  <c r="AF99" i="11"/>
  <c r="AN99" i="11" s="1"/>
  <c r="AF57" i="11"/>
  <c r="AN57" i="11" s="1"/>
  <c r="AF172" i="11"/>
  <c r="AN172" i="11" s="1"/>
  <c r="AF68" i="11"/>
  <c r="AN68" i="11" s="1"/>
  <c r="AF25" i="11"/>
  <c r="AN25" i="11" s="1"/>
  <c r="AF96" i="11"/>
  <c r="AN96" i="11" s="1"/>
  <c r="AF13" i="11"/>
  <c r="AN13" i="11" s="1"/>
  <c r="AF94" i="11"/>
  <c r="AN94" i="11" s="1"/>
  <c r="AF95" i="11"/>
  <c r="AN95" i="11" s="1"/>
  <c r="AF185" i="11"/>
  <c r="AN185" i="11" s="1"/>
  <c r="AF58" i="11"/>
  <c r="AN58" i="11" s="1"/>
  <c r="AF326" i="11"/>
  <c r="AN326" i="11" s="1"/>
  <c r="AF258" i="11"/>
  <c r="AN258" i="11" s="1"/>
  <c r="AF61" i="11"/>
  <c r="AN61" i="11" s="1"/>
  <c r="AF32" i="11"/>
  <c r="AN32" i="11" s="1"/>
  <c r="AF41" i="11"/>
  <c r="AN41" i="11" s="1"/>
  <c r="AF238" i="11"/>
  <c r="AN238" i="11" s="1"/>
  <c r="AF7" i="11"/>
  <c r="AN7" i="11" s="1"/>
  <c r="AF65" i="11"/>
  <c r="AN65" i="11" s="1"/>
  <c r="AF93" i="11"/>
  <c r="AN93" i="11" s="1"/>
  <c r="AF138" i="11"/>
  <c r="AN138" i="11" s="1"/>
  <c r="AF198" i="11"/>
  <c r="AN198" i="11" s="1"/>
  <c r="AF341" i="11"/>
  <c r="AN341" i="11" s="1"/>
  <c r="AF167" i="11"/>
  <c r="AN167" i="11" s="1"/>
  <c r="AF50" i="11"/>
  <c r="AN50" i="11" s="1"/>
  <c r="AF90" i="11"/>
  <c r="AN90" i="11" s="1"/>
  <c r="AF196" i="11"/>
  <c r="AN196" i="11" s="1"/>
  <c r="AF134" i="11"/>
  <c r="AN134" i="11" s="1"/>
  <c r="AF92" i="11"/>
  <c r="AN92" i="11" s="1"/>
  <c r="AF367" i="11"/>
  <c r="AN367" i="11" s="1"/>
  <c r="AF311" i="11"/>
  <c r="AN311" i="11" s="1"/>
  <c r="AF201" i="11"/>
  <c r="AN201" i="11" s="1"/>
  <c r="AF247" i="11"/>
  <c r="AN247" i="11" s="1"/>
  <c r="AF123" i="11"/>
  <c r="AN123" i="11" s="1"/>
  <c r="AF132" i="11"/>
  <c r="AN132" i="11" s="1"/>
  <c r="AF548" i="11"/>
  <c r="AN548" i="11" s="1"/>
  <c r="AF163" i="11"/>
  <c r="AN163" i="11" s="1"/>
  <c r="AF284" i="11"/>
  <c r="AN284" i="11" s="1"/>
  <c r="AF120" i="11"/>
  <c r="AN120" i="11" s="1"/>
  <c r="AF59" i="11"/>
  <c r="AN59" i="11" s="1"/>
  <c r="AF64" i="11"/>
  <c r="AN64" i="11" s="1"/>
  <c r="AF122" i="11"/>
  <c r="AN122" i="11" s="1"/>
  <c r="AF52" i="11"/>
  <c r="AN52" i="11" s="1"/>
  <c r="AF43" i="11"/>
  <c r="AN43" i="11" s="1"/>
  <c r="AF79" i="11"/>
  <c r="AN79" i="11" s="1"/>
  <c r="AF335" i="11"/>
  <c r="AN335" i="11" s="1"/>
  <c r="AF239" i="11"/>
  <c r="AN239" i="11" s="1"/>
  <c r="AF193" i="11"/>
  <c r="AN193" i="11" s="1"/>
  <c r="AF133" i="11"/>
  <c r="AN133" i="11" s="1"/>
  <c r="AF88" i="11"/>
  <c r="AN88" i="11" s="1"/>
  <c r="AF135" i="11"/>
  <c r="AN135" i="11" s="1"/>
  <c r="AF81" i="11"/>
  <c r="AN81" i="11" s="1"/>
  <c r="AF36" i="11"/>
  <c r="AN36" i="11" s="1"/>
  <c r="AF313" i="11"/>
  <c r="AN313" i="11" s="1"/>
  <c r="AF148" i="11"/>
  <c r="AN148" i="11" s="1"/>
  <c r="AF40" i="11"/>
  <c r="AN40" i="11" s="1"/>
  <c r="AF434" i="11"/>
  <c r="AN434" i="11" s="1"/>
  <c r="AF146" i="11"/>
  <c r="AN146" i="11" s="1"/>
  <c r="AF118" i="11"/>
  <c r="AN118" i="11" s="1"/>
  <c r="AF289" i="11"/>
  <c r="AN289" i="11" s="1"/>
  <c r="AF230" i="11"/>
  <c r="AN230" i="11" s="1"/>
  <c r="AF448" i="11"/>
  <c r="AN448" i="11" s="1"/>
  <c r="AF141" i="11"/>
  <c r="AN141" i="11" s="1"/>
  <c r="AF83" i="11"/>
  <c r="AN83" i="11" s="1"/>
  <c r="AF348" i="11"/>
  <c r="AN348" i="11" s="1"/>
  <c r="AF370" i="11"/>
  <c r="AN370" i="11" s="1"/>
  <c r="AF266" i="11"/>
  <c r="AN266" i="11" s="1"/>
  <c r="AF400" i="11"/>
  <c r="AN400" i="11" s="1"/>
  <c r="AF486" i="11"/>
  <c r="AN486" i="11" s="1"/>
  <c r="AF282" i="11"/>
  <c r="AN282" i="11" s="1"/>
  <c r="AF211" i="11"/>
  <c r="AN211" i="11" s="1"/>
  <c r="AF537" i="11"/>
  <c r="AN537" i="11" s="1"/>
  <c r="AF492" i="11"/>
  <c r="AN492" i="11" s="1"/>
  <c r="AF268" i="11"/>
  <c r="AN268" i="11" s="1"/>
  <c r="AF331" i="11"/>
  <c r="AN331" i="11" s="1"/>
  <c r="AF199" i="11"/>
  <c r="AN199" i="11" s="1"/>
  <c r="AF249" i="11"/>
  <c r="AN249" i="11" s="1"/>
  <c r="AF560" i="11"/>
  <c r="AN560" i="11" s="1"/>
  <c r="AF533" i="11"/>
  <c r="AN533" i="11" s="1"/>
  <c r="AF667" i="11"/>
  <c r="AN667" i="11" s="1"/>
  <c r="AF286" i="11"/>
  <c r="AN286" i="11" s="1"/>
  <c r="AF410" i="11"/>
  <c r="AN410" i="11" s="1"/>
  <c r="AF460" i="11"/>
  <c r="AN460" i="11" s="1"/>
  <c r="AF126" i="11"/>
  <c r="AN126" i="11" s="1"/>
  <c r="AF544" i="11"/>
  <c r="AN544" i="11" s="1"/>
  <c r="AF152" i="11"/>
  <c r="AN152" i="11" s="1"/>
  <c r="AF119" i="11"/>
  <c r="AN119" i="11" s="1"/>
  <c r="AF117" i="11"/>
  <c r="AN117" i="11" s="1"/>
  <c r="AF330" i="11"/>
  <c r="AN330" i="11" s="1"/>
  <c r="AF143" i="11"/>
  <c r="AN143" i="11" s="1"/>
  <c r="AF278" i="11"/>
  <c r="AN278" i="11" s="1"/>
  <c r="AF115" i="11"/>
  <c r="AN115" i="11" s="1"/>
  <c r="AF252" i="11"/>
  <c r="AN252" i="11" s="1"/>
  <c r="AF334" i="11"/>
  <c r="AN334" i="11" s="1"/>
  <c r="AF186" i="11"/>
  <c r="AN186" i="11" s="1"/>
  <c r="AF180" i="11"/>
  <c r="AN180" i="11" s="1"/>
  <c r="AF242" i="11"/>
  <c r="AN242" i="11" s="1"/>
  <c r="AF103" i="11"/>
  <c r="AN103" i="11" s="1"/>
  <c r="AF259" i="11"/>
  <c r="AN259" i="11" s="1"/>
  <c r="AF97" i="11"/>
  <c r="AN97" i="11" s="1"/>
  <c r="AF444" i="11"/>
  <c r="AN444" i="11" s="1"/>
  <c r="AF454" i="11"/>
  <c r="AN454" i="11" s="1"/>
  <c r="AF658" i="11"/>
  <c r="AN658" i="11" s="1"/>
  <c r="AF151" i="11"/>
  <c r="AN151" i="11" s="1"/>
  <c r="AF456" i="11"/>
  <c r="AN456" i="11" s="1"/>
  <c r="AF250" i="11"/>
  <c r="AN250" i="11" s="1"/>
  <c r="AF474" i="11"/>
  <c r="AN474" i="11" s="1"/>
  <c r="AF671" i="11"/>
  <c r="AN671" i="11" s="1"/>
  <c r="AF263" i="11"/>
  <c r="AN263" i="11" s="1"/>
  <c r="AF215" i="11"/>
  <c r="AN215" i="11" s="1"/>
  <c r="AF416" i="11"/>
  <c r="AN416" i="11" s="1"/>
  <c r="AF411" i="11"/>
  <c r="AN411" i="11" s="1"/>
  <c r="AF261" i="11"/>
  <c r="AN261" i="11" s="1"/>
  <c r="AF455" i="11"/>
  <c r="AN455" i="11" s="1"/>
  <c r="AF475" i="11"/>
  <c r="AN475" i="11" s="1"/>
  <c r="AF571" i="11"/>
  <c r="AN571" i="11" s="1"/>
  <c r="AF74" i="11"/>
  <c r="AN74" i="11" s="1"/>
  <c r="AF580" i="11"/>
  <c r="AN580" i="11" s="1"/>
  <c r="AF402" i="11"/>
  <c r="AN402" i="11" s="1"/>
  <c r="AF614" i="11"/>
  <c r="AN614" i="11" s="1"/>
  <c r="AF292" i="11"/>
  <c r="AN292" i="11" s="1"/>
  <c r="AF267" i="11"/>
  <c r="AN267" i="11" s="1"/>
  <c r="AF300" i="11"/>
  <c r="AN300" i="11" s="1"/>
  <c r="AF205" i="11"/>
  <c r="AN205" i="11" s="1"/>
  <c r="AF116" i="11"/>
  <c r="AN116" i="11" s="1"/>
  <c r="AF154" i="11"/>
  <c r="AN154" i="11" s="1"/>
  <c r="AF481" i="11"/>
  <c r="AN481" i="11" s="1"/>
  <c r="AF295" i="11"/>
  <c r="AN295" i="11" s="1"/>
  <c r="AF354" i="11"/>
  <c r="AN354" i="11" s="1"/>
  <c r="AF369" i="11"/>
  <c r="AN369" i="11" s="1"/>
  <c r="AF206" i="11"/>
  <c r="AN206" i="11" s="1"/>
  <c r="AF203" i="11"/>
  <c r="AN203" i="11" s="1"/>
  <c r="AF232" i="11"/>
  <c r="AN232" i="11" s="1"/>
  <c r="AF581" i="11"/>
  <c r="AN581" i="11" s="1"/>
  <c r="AF706" i="11"/>
  <c r="AN706" i="11" s="1"/>
  <c r="AF78" i="11"/>
  <c r="AN78" i="11" s="1"/>
  <c r="AF374" i="11"/>
  <c r="AN374" i="11" s="1"/>
  <c r="AF158" i="11"/>
  <c r="AN158" i="11" s="1"/>
  <c r="AF213" i="11"/>
  <c r="AN213" i="11" s="1"/>
  <c r="AF712" i="11"/>
  <c r="AN712" i="11" s="1"/>
  <c r="AF576" i="11"/>
  <c r="AN576" i="11" s="1"/>
  <c r="AF342" i="11"/>
  <c r="AN342" i="11" s="1"/>
  <c r="AF714" i="11"/>
  <c r="AN714" i="11" s="1"/>
  <c r="AF405" i="11"/>
  <c r="AN405" i="11" s="1"/>
  <c r="AF689" i="11"/>
  <c r="AN689" i="11" s="1"/>
  <c r="AF137" i="11"/>
  <c r="AN137" i="11" s="1"/>
  <c r="AF520" i="11"/>
  <c r="AN520" i="11" s="1"/>
  <c r="AF573" i="11"/>
  <c r="AN573" i="11" s="1"/>
  <c r="AF453" i="11"/>
  <c r="AN453" i="11" s="1"/>
  <c r="AF320" i="11"/>
  <c r="AN320" i="11" s="1"/>
  <c r="AF190" i="11"/>
  <c r="AN190" i="11" s="1"/>
  <c r="AF48" i="11"/>
  <c r="AN48" i="11" s="1"/>
  <c r="AF51" i="11"/>
  <c r="AN51" i="11" s="1"/>
  <c r="AF224" i="11"/>
  <c r="AN224" i="11" s="1"/>
  <c r="AF244" i="11"/>
  <c r="AN244" i="11" s="1"/>
  <c r="AF212" i="11"/>
  <c r="AN212" i="11" s="1"/>
  <c r="AF165" i="11"/>
  <c r="AN165" i="11" s="1"/>
  <c r="AF216" i="11"/>
  <c r="AN216" i="11" s="1"/>
  <c r="AF86" i="11"/>
  <c r="AN86" i="11" s="1"/>
  <c r="AF318" i="11"/>
  <c r="AN318" i="11" s="1"/>
  <c r="AF273" i="11"/>
  <c r="AN273" i="11" s="1"/>
  <c r="AF208" i="11"/>
  <c r="AN208" i="11" s="1"/>
  <c r="AF38" i="11"/>
  <c r="AN38" i="11" s="1"/>
  <c r="AF174" i="11"/>
  <c r="AN174" i="11" s="1"/>
  <c r="AF98" i="11"/>
  <c r="AN98" i="11" s="1"/>
  <c r="AF169" i="11"/>
  <c r="AN169" i="11" s="1"/>
  <c r="AF2" i="11"/>
  <c r="AN2" i="11" s="1"/>
  <c r="AF251" i="11"/>
  <c r="AN251" i="11" s="1"/>
  <c r="AF46" i="11"/>
  <c r="AN46" i="11" s="1"/>
  <c r="AF56" i="11"/>
  <c r="AN56" i="11" s="1"/>
  <c r="AF44" i="11"/>
  <c r="AN44" i="11" s="1"/>
  <c r="AF535" i="11"/>
  <c r="AN535" i="11" s="1"/>
  <c r="AF316" i="11"/>
  <c r="AN316" i="11" s="1"/>
  <c r="AF578" i="11"/>
  <c r="AN578" i="11" s="1"/>
  <c r="AF253" i="11"/>
  <c r="AN253" i="11" s="1"/>
  <c r="AF432" i="11"/>
  <c r="AN432" i="11" s="1"/>
  <c r="AF587" i="11"/>
  <c r="AN587" i="11" s="1"/>
  <c r="AF376" i="11"/>
  <c r="AN376" i="11" s="1"/>
  <c r="AF672" i="11"/>
  <c r="AN672" i="11" s="1"/>
  <c r="AF287" i="11"/>
  <c r="AN287" i="11" s="1"/>
  <c r="AF322" i="11"/>
  <c r="AN322" i="11" s="1"/>
  <c r="AF644" i="11"/>
  <c r="AN644" i="11" s="1"/>
  <c r="AF555" i="11"/>
  <c r="AN555" i="11" s="1"/>
  <c r="AF428" i="11"/>
  <c r="AN428" i="11" s="1"/>
  <c r="AF363" i="11"/>
  <c r="AN363" i="11" s="1"/>
  <c r="AF721" i="11"/>
  <c r="AN721" i="11" s="1"/>
  <c r="AF299" i="11"/>
  <c r="AN299" i="11" s="1"/>
  <c r="AF388" i="11"/>
  <c r="AN388" i="11" s="1"/>
  <c r="AF155" i="11"/>
  <c r="AN155" i="11" s="1"/>
  <c r="AF517" i="11"/>
  <c r="AN517" i="11" s="1"/>
  <c r="AF647" i="11"/>
  <c r="AN647" i="11" s="1"/>
  <c r="AF392" i="11"/>
  <c r="AN392" i="11" s="1"/>
  <c r="AF168" i="11"/>
  <c r="AN168" i="11" s="1"/>
  <c r="AF60" i="11"/>
  <c r="AN60" i="11" s="1"/>
  <c r="AF368" i="11"/>
  <c r="AN368" i="11" s="1"/>
  <c r="AF108" i="11"/>
  <c r="AN108" i="11" s="1"/>
  <c r="AF159" i="11"/>
  <c r="AN159" i="11" s="1"/>
  <c r="AF229" i="11"/>
  <c r="AN229" i="11" s="1"/>
  <c r="AF27" i="11"/>
  <c r="AN27" i="11" s="1"/>
  <c r="AF436" i="11"/>
  <c r="AN436" i="11" s="1"/>
  <c r="AF333" i="11"/>
  <c r="AN333" i="11" s="1"/>
  <c r="AF312" i="11"/>
  <c r="AN312" i="11" s="1"/>
  <c r="AF17" i="11"/>
  <c r="AN17" i="11" s="1"/>
  <c r="AF173" i="11"/>
  <c r="AN173" i="11" s="1"/>
  <c r="AF112" i="11"/>
  <c r="AN112" i="11" s="1"/>
  <c r="AF21" i="11"/>
  <c r="AN21" i="11" s="1"/>
  <c r="AF179" i="11"/>
  <c r="AN179" i="11" s="1"/>
  <c r="AF55" i="11"/>
  <c r="AN55" i="11" s="1"/>
  <c r="AF8" i="11"/>
  <c r="AN8" i="11" s="1"/>
  <c r="AF243" i="11"/>
  <c r="AN243" i="11" s="1"/>
  <c r="AF194" i="11"/>
  <c r="AN194" i="11" s="1"/>
  <c r="AF37" i="11"/>
  <c r="AN37" i="11" s="1"/>
  <c r="AF177" i="11"/>
  <c r="AN177" i="11" s="1"/>
  <c r="AF189" i="11"/>
  <c r="AN189" i="11" s="1"/>
  <c r="AF221" i="11"/>
  <c r="AN221" i="11" s="1"/>
  <c r="AF62" i="11"/>
  <c r="AN62" i="11" s="1"/>
  <c r="AF20" i="11"/>
  <c r="AN20" i="11" s="1"/>
  <c r="AF393" i="11"/>
  <c r="AN393" i="11" s="1"/>
  <c r="AF35" i="11"/>
  <c r="AN35" i="11" s="1"/>
  <c r="AF472" i="11"/>
  <c r="AN472" i="11" s="1"/>
  <c r="AF140" i="11"/>
  <c r="AN140" i="11" s="1"/>
  <c r="AF124" i="11"/>
  <c r="AN124" i="11" s="1"/>
  <c r="AF29" i="11"/>
  <c r="AN29" i="11" s="1"/>
  <c r="AF10" i="11"/>
  <c r="AN10" i="11" s="1"/>
  <c r="AF28" i="11"/>
  <c r="AN28" i="11" s="1"/>
  <c r="AF106" i="11"/>
  <c r="AN106" i="11" s="1"/>
  <c r="AF684" i="11"/>
  <c r="AN684" i="11" s="1"/>
  <c r="AF109" i="11"/>
  <c r="AN109" i="11" s="1"/>
  <c r="AF306" i="11"/>
  <c r="AN306" i="11" s="1"/>
  <c r="AF164" i="11"/>
  <c r="AN164" i="11" s="1"/>
  <c r="AF471" i="11"/>
  <c r="AN471" i="11" s="1"/>
  <c r="AF395" i="11"/>
  <c r="AN395" i="11" s="1"/>
  <c r="AF657" i="11"/>
  <c r="AN657" i="11" s="1"/>
  <c r="AF711" i="11"/>
  <c r="AN711" i="11" s="1"/>
  <c r="AF145" i="11"/>
  <c r="AN145" i="11" s="1"/>
  <c r="AF615" i="11"/>
  <c r="AN615" i="11" s="1"/>
  <c r="AF525" i="11"/>
  <c r="AN525" i="11" s="1"/>
  <c r="AF523" i="11"/>
  <c r="AN523" i="11" s="1"/>
  <c r="AF149" i="11"/>
  <c r="AN149" i="11" s="1"/>
  <c r="AF147" i="11"/>
  <c r="AN147" i="11" s="1"/>
  <c r="AF70" i="11"/>
  <c r="AN70" i="11" s="1"/>
  <c r="AF660" i="11"/>
  <c r="AN660" i="11" s="1"/>
  <c r="AF142" i="11"/>
  <c r="AN142" i="11" s="1"/>
  <c r="AF309" i="11"/>
  <c r="AN309" i="11" s="1"/>
  <c r="AF209" i="11"/>
  <c r="AN209" i="11" s="1"/>
  <c r="AF175" i="11"/>
  <c r="AN175" i="11" s="1"/>
  <c r="AF429" i="11"/>
  <c r="AN429" i="11" s="1"/>
  <c r="AF202" i="11"/>
  <c r="AN202" i="11" s="1"/>
  <c r="AF136" i="11"/>
  <c r="AN136" i="11" s="1"/>
  <c r="AF187" i="11"/>
  <c r="AN187" i="11" s="1"/>
  <c r="AF423" i="11"/>
  <c r="AN423" i="11" s="1"/>
  <c r="AF210" i="11"/>
  <c r="AN210" i="11" s="1"/>
  <c r="AF676" i="11"/>
  <c r="AN676" i="11" s="1"/>
  <c r="AF431" i="11"/>
  <c r="AN431" i="11" s="1"/>
  <c r="AF274" i="11"/>
  <c r="AN274" i="11" s="1"/>
  <c r="AF80" i="11"/>
  <c r="AN80" i="11" s="1"/>
  <c r="AF49" i="11"/>
  <c r="AN49" i="11" s="1"/>
  <c r="AF30" i="11"/>
  <c r="AN30" i="11" s="1"/>
  <c r="AF105" i="11"/>
  <c r="AN105" i="11" s="1"/>
  <c r="AF275" i="11"/>
  <c r="AN275" i="11" s="1"/>
  <c r="AF39" i="11"/>
  <c r="AN39" i="11" s="1"/>
  <c r="AF87" i="11"/>
  <c r="AN87" i="11" s="1"/>
  <c r="AF162" i="11"/>
  <c r="AN162" i="11" s="1"/>
  <c r="AF101" i="11"/>
  <c r="AN101" i="11" s="1"/>
  <c r="AF11" i="11"/>
  <c r="AN11" i="11" s="1"/>
  <c r="AF197" i="11"/>
  <c r="AN197" i="11" s="1"/>
  <c r="AF188" i="11"/>
  <c r="AN188" i="11" s="1"/>
  <c r="AF399" i="11"/>
  <c r="AN399" i="11" s="1"/>
  <c r="AF72" i="11"/>
  <c r="AN72" i="11" s="1"/>
  <c r="AF53" i="11"/>
  <c r="AN53" i="11" s="1"/>
  <c r="AF160" i="11"/>
  <c r="AN160" i="11" s="1"/>
  <c r="AF113" i="11"/>
  <c r="AN113" i="11" s="1"/>
  <c r="AF356" i="11"/>
  <c r="AN356" i="11" s="1"/>
  <c r="AF625" i="11"/>
  <c r="AN625" i="11" s="1"/>
  <c r="AF391" i="11"/>
  <c r="AN391" i="11" s="1"/>
  <c r="AF387" i="11"/>
  <c r="AN387" i="11" s="1"/>
  <c r="AF121" i="11"/>
  <c r="AN121" i="11" s="1"/>
  <c r="AF270" i="11"/>
  <c r="AN270" i="11" s="1"/>
  <c r="AF257" i="11"/>
  <c r="AN257" i="11" s="1"/>
  <c r="AF23" i="11"/>
  <c r="AN23" i="11" s="1"/>
  <c r="AF583" i="11"/>
  <c r="AN583" i="11" s="1"/>
  <c r="AF698" i="11"/>
  <c r="AN698" i="11" s="1"/>
  <c r="AF561" i="11"/>
  <c r="AN561" i="11" s="1"/>
  <c r="AF223" i="11"/>
  <c r="AN223" i="11" s="1"/>
  <c r="AF503" i="11"/>
  <c r="AN503" i="11" s="1"/>
  <c r="AF237" i="11"/>
  <c r="AN237" i="11" s="1"/>
  <c r="AF144" i="11"/>
  <c r="AN144" i="11" s="1"/>
  <c r="AF217" i="11"/>
  <c r="AN217" i="11" s="1"/>
  <c r="AF75" i="11"/>
  <c r="AN75" i="11" s="1"/>
  <c r="AF178" i="11"/>
  <c r="AN178" i="11" s="1"/>
  <c r="AF183" i="11"/>
  <c r="AN183" i="11" s="1"/>
  <c r="AF298" i="11"/>
  <c r="AN298" i="11" s="1"/>
  <c r="AF34" i="11"/>
  <c r="AN34" i="11" s="1"/>
  <c r="AF125" i="11"/>
  <c r="AN125" i="11" s="1"/>
  <c r="AF593" i="11"/>
  <c r="AN593" i="11" s="1"/>
  <c r="AF192" i="11"/>
  <c r="AN192" i="11" s="1"/>
  <c r="AF181" i="11"/>
  <c r="AN181" i="11" s="1"/>
  <c r="AF84" i="11"/>
  <c r="AN84" i="11" s="1"/>
  <c r="AF228" i="11"/>
  <c r="AN228" i="11" s="1"/>
  <c r="AF384" i="11"/>
  <c r="AN384" i="11" s="1"/>
  <c r="AF102" i="11"/>
  <c r="AN102" i="11" s="1"/>
  <c r="AF204" i="11"/>
  <c r="AN204" i="11" s="1"/>
  <c r="AF166" i="11"/>
  <c r="AN166" i="11" s="1"/>
  <c r="AF245" i="11"/>
  <c r="AN245" i="11" s="1"/>
  <c r="AF588" i="11"/>
  <c r="AN588" i="11" s="1"/>
  <c r="AF307" i="11"/>
  <c r="AN307" i="11" s="1"/>
  <c r="AF353" i="11"/>
  <c r="AN353" i="11" s="1"/>
  <c r="AF66" i="11"/>
  <c r="AN66" i="11" s="1"/>
  <c r="AF233" i="11"/>
  <c r="AN233" i="11" s="1"/>
  <c r="AF271" i="11"/>
  <c r="AN271" i="11" s="1"/>
  <c r="AF200" i="11"/>
  <c r="AN200" i="11" s="1"/>
  <c r="AF632" i="11"/>
  <c r="AN632" i="11" s="1"/>
  <c r="AF9" i="11"/>
  <c r="AN9" i="11" s="1"/>
  <c r="AF279" i="11"/>
  <c r="AN279" i="11" s="1"/>
  <c r="AF610" i="11"/>
  <c r="AN610" i="11" s="1"/>
  <c r="AF236" i="11"/>
  <c r="AN236" i="11" s="1"/>
  <c r="AF67" i="11"/>
  <c r="AN67" i="11" s="1"/>
  <c r="AF495" i="11"/>
  <c r="AN495" i="11" s="1"/>
  <c r="AF248" i="11"/>
  <c r="AN248" i="11" s="1"/>
  <c r="AF502" i="11"/>
  <c r="AN502" i="11" s="1"/>
  <c r="AF717" i="11"/>
  <c r="AN717" i="11" s="1"/>
  <c r="AF424" i="11"/>
  <c r="AN424" i="11" s="1"/>
  <c r="AF114" i="11"/>
  <c r="AN114" i="11" s="1"/>
  <c r="AF599" i="11"/>
  <c r="AN599" i="11" s="1"/>
  <c r="AF389" i="11"/>
  <c r="AN389" i="11" s="1"/>
  <c r="AF418" i="11"/>
  <c r="AN418" i="11" s="1"/>
  <c r="AF296" i="11"/>
  <c r="AN296" i="11" s="1"/>
  <c r="AF218" i="11"/>
  <c r="AN218" i="11" s="1"/>
  <c r="AF412" i="11"/>
  <c r="AN412" i="11" s="1"/>
  <c r="AF540" i="11"/>
  <c r="AN540" i="11" s="1"/>
  <c r="AF437" i="11"/>
  <c r="AN437" i="11" s="1"/>
  <c r="AF276" i="11"/>
  <c r="AN276" i="11" s="1"/>
  <c r="AF586" i="11"/>
  <c r="AN586" i="11" s="1"/>
  <c r="AF651" i="11"/>
  <c r="AN651" i="11" s="1"/>
  <c r="AF365" i="11"/>
  <c r="AN365" i="11" s="1"/>
  <c r="AF606" i="11"/>
  <c r="AN606" i="11" s="1"/>
  <c r="AF303" i="11"/>
  <c r="AN303" i="11" s="1"/>
  <c r="AF255" i="11"/>
  <c r="AN255" i="11" s="1"/>
  <c r="AF631" i="11"/>
  <c r="AN631" i="11" s="1"/>
  <c r="AF128" i="11"/>
  <c r="AN128" i="11" s="1"/>
  <c r="AF131" i="11"/>
  <c r="AN131" i="11" s="1"/>
  <c r="AF153" i="11"/>
  <c r="AN153" i="11" s="1"/>
  <c r="AF404" i="11"/>
  <c r="AN404" i="11" s="1"/>
  <c r="AF386" i="11"/>
  <c r="AN386" i="11" s="1"/>
  <c r="AF346" i="11"/>
  <c r="AN346" i="11" s="1"/>
  <c r="AF554" i="11"/>
  <c r="AN554" i="11" s="1"/>
  <c r="AF127" i="11"/>
  <c r="AN127" i="11" s="1"/>
  <c r="AF351" i="11"/>
  <c r="AN351" i="11" s="1"/>
  <c r="AF338" i="11"/>
  <c r="AN338" i="11" s="1"/>
  <c r="AF161" i="11"/>
  <c r="AN161" i="11" s="1"/>
  <c r="AF63" i="11"/>
  <c r="AN63" i="11" s="1"/>
  <c r="AF222" i="11"/>
  <c r="AN222" i="11" s="1"/>
  <c r="AF526" i="11"/>
  <c r="AN526" i="11" s="1"/>
  <c r="AF111" i="11"/>
  <c r="AN111" i="11" s="1"/>
  <c r="AF364" i="11"/>
  <c r="AN364" i="11" s="1"/>
  <c r="AF403" i="11"/>
  <c r="AN403" i="11" s="1"/>
  <c r="AF372" i="11"/>
  <c r="AN372" i="11" s="1"/>
  <c r="AF277" i="11"/>
  <c r="AN277" i="11" s="1"/>
  <c r="AF71" i="11"/>
  <c r="AN71" i="11" s="1"/>
  <c r="AF441" i="11"/>
  <c r="AN441" i="11" s="1"/>
  <c r="AF536" i="11"/>
  <c r="AN536" i="11" s="1"/>
  <c r="AF328" i="11"/>
  <c r="AN328" i="11" s="1"/>
  <c r="AF297" i="11"/>
  <c r="AN297" i="11" s="1"/>
  <c r="AF104" i="11"/>
  <c r="AN104" i="11" s="1"/>
  <c r="AF559" i="11"/>
  <c r="AN559" i="11" s="1"/>
  <c r="AF467" i="11"/>
  <c r="AN467" i="11" s="1"/>
  <c r="AF340" i="11"/>
  <c r="AN340" i="11" s="1"/>
  <c r="AF332" i="11"/>
  <c r="AN332" i="11" s="1"/>
  <c r="AF381" i="11"/>
  <c r="AN381" i="11" s="1"/>
  <c r="AF321" i="11"/>
  <c r="AN321" i="11" s="1"/>
  <c r="AF302" i="11"/>
  <c r="AN302" i="11" s="1"/>
  <c r="AF207" i="11"/>
  <c r="AN207" i="11" s="1"/>
  <c r="AF214" i="11"/>
  <c r="AN214" i="11" s="1"/>
  <c r="AF686" i="11"/>
  <c r="AN686" i="11" s="1"/>
  <c r="AF390" i="11"/>
  <c r="AN390" i="11" s="1"/>
  <c r="AF359" i="11"/>
  <c r="AN359" i="11" s="1"/>
  <c r="AF260" i="11"/>
  <c r="AN260" i="11" s="1"/>
  <c r="AF598" i="11"/>
  <c r="AN598" i="11" s="1"/>
  <c r="AF551" i="11"/>
  <c r="AN551" i="11" s="1"/>
  <c r="AF317" i="11"/>
  <c r="AN317" i="11" s="1"/>
  <c r="AF401" i="11"/>
  <c r="AN401" i="11" s="1"/>
  <c r="AF695" i="11"/>
  <c r="AN695" i="11" s="1"/>
  <c r="AF420" i="11"/>
  <c r="AN420" i="11" s="1"/>
  <c r="AF269" i="11"/>
  <c r="AN269" i="11" s="1"/>
  <c r="AF339" i="11"/>
  <c r="AN339" i="11" s="1"/>
  <c r="AF350" i="11"/>
  <c r="AN350" i="11" s="1"/>
  <c r="AF347" i="11"/>
  <c r="AN347" i="11" s="1"/>
  <c r="AF605" i="11"/>
  <c r="AN605" i="11" s="1"/>
  <c r="AF254" i="11"/>
  <c r="AN254" i="11" s="1"/>
  <c r="AF379" i="11"/>
  <c r="AN379" i="11" s="1"/>
  <c r="AF494" i="11"/>
  <c r="AN494" i="11" s="1"/>
  <c r="AF327" i="11"/>
  <c r="AN327" i="11" s="1"/>
  <c r="AF664" i="11"/>
  <c r="AN664" i="11" s="1"/>
  <c r="AF324" i="11"/>
  <c r="AN324" i="11" s="1"/>
  <c r="AF76" i="11"/>
  <c r="AN76" i="11" s="1"/>
  <c r="AF439" i="11"/>
  <c r="AN439" i="11" s="1"/>
  <c r="AF264" i="11"/>
  <c r="AN264" i="11" s="1"/>
  <c r="AF722" i="11"/>
  <c r="AN722" i="11" s="1"/>
  <c r="AF726" i="11"/>
  <c r="AN726" i="11" s="1"/>
  <c r="AF619" i="11"/>
  <c r="AN619" i="11" s="1"/>
  <c r="AF366" i="11"/>
  <c r="AN366" i="11" s="1"/>
  <c r="AF397" i="11"/>
  <c r="AN397" i="11" s="1"/>
  <c r="AF349" i="11"/>
  <c r="AN349" i="11" s="1"/>
  <c r="AF480" i="11"/>
  <c r="AN480" i="11" s="1"/>
  <c r="AF240" i="11"/>
  <c r="AN240" i="11" s="1"/>
  <c r="AF592" i="11"/>
  <c r="AN592" i="11" s="1"/>
  <c r="AF509" i="11"/>
  <c r="AN509" i="11" s="1"/>
  <c r="AF666" i="11"/>
  <c r="AN666" i="11" s="1"/>
  <c r="AF107" i="11"/>
  <c r="AN107" i="11" s="1"/>
  <c r="AF344" i="11"/>
  <c r="AN344" i="11" s="1"/>
  <c r="AF685" i="11"/>
  <c r="AN685" i="11" s="1"/>
  <c r="AF608" i="11"/>
  <c r="AN608" i="11" s="1"/>
  <c r="AF642" i="11"/>
  <c r="AN642" i="11" s="1"/>
  <c r="AF343" i="11"/>
  <c r="AN343" i="11" s="1"/>
  <c r="AF497" i="11"/>
  <c r="AN497" i="11" s="1"/>
  <c r="AF290" i="11"/>
  <c r="AN290" i="11" s="1"/>
  <c r="AF442" i="11"/>
  <c r="AN442" i="11" s="1"/>
  <c r="AF375" i="11"/>
  <c r="AN375" i="11" s="1"/>
  <c r="AF449" i="11"/>
  <c r="AN449" i="11" s="1"/>
  <c r="AF426" i="11"/>
  <c r="AN426" i="11" s="1"/>
  <c r="AF407" i="11"/>
  <c r="AN407" i="11" s="1"/>
  <c r="AF515" i="11"/>
  <c r="AN515" i="11" s="1"/>
  <c r="AF566" i="11"/>
  <c r="AN566" i="11" s="1"/>
  <c r="AF130" i="11"/>
  <c r="AN130" i="11" s="1"/>
  <c r="AF319" i="11"/>
  <c r="AN319" i="11" s="1"/>
  <c r="AF170" i="11"/>
  <c r="AN170" i="11" s="1"/>
  <c r="AF447" i="11"/>
  <c r="AN447" i="11" s="1"/>
  <c r="AF415" i="11"/>
  <c r="AN415" i="11" s="1"/>
  <c r="AF596" i="11"/>
  <c r="AN596" i="11" s="1"/>
  <c r="AF661" i="11"/>
  <c r="AN661" i="11" s="1"/>
  <c r="AF597" i="11"/>
  <c r="AN597" i="11" s="1"/>
  <c r="AF629" i="11"/>
  <c r="AN629" i="11" s="1"/>
  <c r="AF600" i="11"/>
  <c r="AN600" i="11" s="1"/>
  <c r="AF220" i="11"/>
  <c r="AN220" i="11" s="1"/>
  <c r="AF621" i="11"/>
  <c r="AN621" i="11" s="1"/>
  <c r="AF304" i="11"/>
  <c r="AN304" i="11" s="1"/>
  <c r="AF385" i="11"/>
  <c r="AN385" i="11" s="1"/>
  <c r="AF465" i="11"/>
  <c r="AN465" i="11" s="1"/>
  <c r="AF329" i="11"/>
  <c r="AN329" i="11" s="1"/>
  <c r="AF427" i="11"/>
  <c r="AN427" i="11" s="1"/>
  <c r="AF129" i="11"/>
  <c r="AN129" i="11" s="1"/>
  <c r="AF490" i="11"/>
  <c r="AN490" i="11" s="1"/>
  <c r="AF464" i="11"/>
  <c r="AN464" i="11" s="1"/>
  <c r="AF310" i="11"/>
  <c r="AN310" i="11" s="1"/>
  <c r="AF225" i="11"/>
  <c r="AN225" i="11" s="1"/>
  <c r="AF150" i="11"/>
  <c r="AN150" i="11" s="1"/>
  <c r="AF283" i="11"/>
  <c r="AN283" i="11" s="1"/>
  <c r="AF547" i="11"/>
  <c r="AN547" i="11" s="1"/>
  <c r="AF572" i="11"/>
  <c r="AN572" i="11" s="1"/>
  <c r="AF582" i="11"/>
  <c r="AN582" i="11" s="1"/>
  <c r="AF693" i="11"/>
  <c r="AN693" i="11" s="1"/>
  <c r="AF558" i="11"/>
  <c r="AN558" i="11" s="1"/>
  <c r="AF235" i="11"/>
  <c r="AN235" i="11" s="1"/>
  <c r="AF683" i="11"/>
  <c r="AN683" i="11" s="1"/>
  <c r="AF627" i="11"/>
  <c r="AN627" i="11" s="1"/>
  <c r="AF505" i="11"/>
  <c r="AN505" i="11" s="1"/>
  <c r="AF358" i="11"/>
  <c r="AN358" i="11" s="1"/>
  <c r="AF617" i="11"/>
  <c r="AN617" i="11" s="1"/>
  <c r="AF635" i="11"/>
  <c r="AN635" i="11" s="1"/>
  <c r="AF458" i="11"/>
  <c r="AN458" i="11" s="1"/>
  <c r="AF482" i="11"/>
  <c r="AN482" i="11" s="1"/>
  <c r="AF591" i="11"/>
  <c r="AN591" i="11" s="1"/>
  <c r="AF487" i="11"/>
  <c r="AN487" i="11" s="1"/>
  <c r="AF518" i="11"/>
  <c r="AN518" i="11" s="1"/>
  <c r="AF452" i="11"/>
  <c r="AN452" i="11" s="1"/>
  <c r="AF528" i="11"/>
  <c r="AN528" i="11" s="1"/>
  <c r="AF645" i="11"/>
  <c r="AN645" i="11" s="1"/>
  <c r="AF445" i="11"/>
  <c r="AN445" i="11" s="1"/>
  <c r="AF438" i="11"/>
  <c r="AN438" i="11" s="1"/>
  <c r="AF531" i="11"/>
  <c r="AN531" i="11" s="1"/>
  <c r="AF301" i="11"/>
  <c r="AN301" i="11" s="1"/>
  <c r="AF670" i="11"/>
  <c r="AN670" i="11" s="1"/>
  <c r="AF552" i="11"/>
  <c r="AN552" i="11" s="1"/>
  <c r="AF256" i="11"/>
  <c r="AN256" i="11" s="1"/>
  <c r="AF633" i="11"/>
  <c r="AN633" i="11" s="1"/>
  <c r="AF733" i="11"/>
  <c r="AN733" i="11" s="1"/>
  <c r="AF654" i="11"/>
  <c r="AN654" i="11" s="1"/>
  <c r="AF371" i="11"/>
  <c r="AN371" i="11" s="1"/>
  <c r="AF700" i="11"/>
  <c r="AN700" i="11" s="1"/>
  <c r="AF227" i="11"/>
  <c r="AN227" i="11" s="1"/>
  <c r="AF705" i="11"/>
  <c r="AN705" i="11" s="1"/>
  <c r="AF498" i="11"/>
  <c r="AN498" i="11" s="1"/>
  <c r="AF529" i="11"/>
  <c r="AN529" i="11" s="1"/>
  <c r="AF484" i="11"/>
  <c r="AN484" i="11" s="1"/>
  <c r="AF470" i="11"/>
  <c r="AN470" i="11" s="1"/>
  <c r="AF139" i="11"/>
  <c r="AN139" i="11" s="1"/>
  <c r="AF624" i="11"/>
  <c r="AN624" i="11" s="1"/>
  <c r="AF630" i="11"/>
  <c r="AN630" i="11" s="1"/>
  <c r="AF743" i="11"/>
  <c r="AN743" i="11" s="1"/>
  <c r="AF504" i="11"/>
  <c r="AN504" i="11" s="1"/>
  <c r="AF446" i="11"/>
  <c r="AN446" i="11" s="1"/>
  <c r="AF524" i="11"/>
  <c r="AN524" i="11" s="1"/>
  <c r="AF377" i="11"/>
  <c r="AN377" i="11" s="1"/>
  <c r="AF422" i="11"/>
  <c r="AN422" i="11" s="1"/>
  <c r="AF314" i="11"/>
  <c r="AN314" i="11" s="1"/>
  <c r="AF550" i="11"/>
  <c r="AN550" i="11" s="1"/>
  <c r="AF543" i="11"/>
  <c r="AN543" i="11" s="1"/>
  <c r="AF567" i="11"/>
  <c r="AN567" i="11" s="1"/>
  <c r="AF462" i="11"/>
  <c r="AN462" i="11" s="1"/>
  <c r="AF262" i="11"/>
  <c r="AN262" i="11" s="1"/>
  <c r="AF433" i="11"/>
  <c r="AN433" i="11" s="1"/>
  <c r="AF409" i="11"/>
  <c r="AN409" i="11" s="1"/>
  <c r="AF637" i="11"/>
  <c r="AN637" i="11" s="1"/>
  <c r="AF569" i="11"/>
  <c r="AN569" i="11" s="1"/>
  <c r="AF542" i="11"/>
  <c r="AN542" i="11" s="1"/>
  <c r="AF373" i="11"/>
  <c r="AN373" i="11" s="1"/>
  <c r="AF613" i="11"/>
  <c r="AN613" i="11" s="1"/>
  <c r="AF584" i="11"/>
  <c r="AN584" i="11" s="1"/>
  <c r="AF589" i="11"/>
  <c r="AN589" i="11" s="1"/>
  <c r="AF665" i="11"/>
  <c r="AN665" i="11" s="1"/>
  <c r="AF352" i="11"/>
  <c r="AN352" i="11" s="1"/>
  <c r="AF362" i="11"/>
  <c r="AN362" i="11" s="1"/>
  <c r="AF461" i="11"/>
  <c r="AN461" i="11" s="1"/>
  <c r="AF595" i="11"/>
  <c r="AN595" i="11" s="1"/>
  <c r="AF604" i="11"/>
  <c r="AN604" i="11" s="1"/>
  <c r="AF679" i="11"/>
  <c r="AN679" i="11" s="1"/>
  <c r="AF735" i="11"/>
  <c r="AN735" i="11" s="1"/>
  <c r="AF468" i="11"/>
  <c r="AN468" i="11" s="1"/>
  <c r="AF508" i="11"/>
  <c r="AN508" i="11" s="1"/>
  <c r="AF466" i="11"/>
  <c r="AN466" i="11" s="1"/>
  <c r="AF195" i="11"/>
  <c r="AN195" i="11" s="1"/>
  <c r="AF532" i="11"/>
  <c r="AN532" i="11" s="1"/>
  <c r="AF562" i="11"/>
  <c r="AN562" i="11" s="1"/>
  <c r="AF696" i="11"/>
  <c r="AN696" i="11" s="1"/>
  <c r="AF574" i="11"/>
  <c r="AN574" i="11" s="1"/>
  <c r="AF419" i="11"/>
  <c r="AN419" i="11" s="1"/>
  <c r="AF564" i="11"/>
  <c r="AN564" i="11" s="1"/>
  <c r="AF408" i="11"/>
  <c r="AN408" i="11" s="1"/>
  <c r="AF360" i="11"/>
  <c r="AN360" i="11" s="1"/>
  <c r="AF451" i="11"/>
  <c r="AN451" i="11" s="1"/>
  <c r="AF315" i="11"/>
  <c r="AN315" i="11" s="1"/>
  <c r="AF469" i="11"/>
  <c r="AN469" i="11" s="1"/>
  <c r="AF414" i="11"/>
  <c r="AN414" i="11" s="1"/>
  <c r="AF473" i="11"/>
  <c r="AN473" i="11" s="1"/>
  <c r="AF477" i="11"/>
  <c r="AN477" i="11" s="1"/>
  <c r="AF663" i="11"/>
  <c r="AN663" i="11" s="1"/>
  <c r="AF308" i="11"/>
  <c r="AN308" i="11" s="1"/>
  <c r="AF182" i="11"/>
  <c r="AN182" i="11" s="1"/>
  <c r="AF459" i="11"/>
  <c r="AN459" i="11" s="1"/>
  <c r="AF396" i="11"/>
  <c r="AN396" i="11" s="1"/>
  <c r="AF440" i="11"/>
  <c r="AN440" i="11" s="1"/>
  <c r="AF546" i="11"/>
  <c r="AN546" i="11" s="1"/>
  <c r="AF612" i="11"/>
  <c r="AN612" i="11" s="1"/>
  <c r="AF649" i="11"/>
  <c r="AN649" i="11" s="1"/>
  <c r="AF457" i="11"/>
  <c r="AN457" i="11" s="1"/>
  <c r="AF510" i="11"/>
  <c r="AN510" i="11" s="1"/>
  <c r="AF430" i="11"/>
  <c r="AN430" i="11" s="1"/>
  <c r="AF549" i="11"/>
  <c r="AN549" i="11" s="1"/>
  <c r="AF435" i="11"/>
  <c r="AN435" i="11" s="1"/>
  <c r="AF522" i="11"/>
  <c r="AN522" i="11" s="1"/>
  <c r="AF662" i="11"/>
  <c r="AN662" i="11" s="1"/>
  <c r="AF519" i="11"/>
  <c r="AN519" i="11" s="1"/>
  <c r="AF285" i="11"/>
  <c r="AN285" i="11" s="1"/>
  <c r="AF294" i="11"/>
  <c r="AN294" i="11" s="1"/>
  <c r="AF516" i="11"/>
  <c r="AN516" i="11" s="1"/>
  <c r="AF476" i="11"/>
  <c r="AN476" i="11" s="1"/>
  <c r="AF521" i="11"/>
  <c r="AN521" i="11" s="1"/>
  <c r="AF728" i="11"/>
  <c r="AN728" i="11" s="1"/>
  <c r="AF690" i="11"/>
  <c r="AN690" i="11" s="1"/>
  <c r="AF506" i="11"/>
  <c r="AN506" i="11" s="1"/>
  <c r="AF406" i="11"/>
  <c r="AN406" i="11" s="1"/>
  <c r="AF626" i="11"/>
  <c r="AN626" i="11" s="1"/>
  <c r="AF527" i="11"/>
  <c r="AN527" i="11" s="1"/>
  <c r="AF607" i="11"/>
  <c r="AN607" i="11" s="1"/>
  <c r="AF557" i="11"/>
  <c r="AN557" i="11" s="1"/>
  <c r="AF603" i="11"/>
  <c r="AN603" i="11" s="1"/>
  <c r="AF489" i="11"/>
  <c r="AN489" i="11" s="1"/>
  <c r="AF265" i="11"/>
  <c r="AN265" i="11" s="1"/>
  <c r="AF501" i="11"/>
  <c r="AN501" i="11" s="1"/>
  <c r="AF611" i="11"/>
  <c r="AN611" i="11" s="1"/>
  <c r="AF646" i="11"/>
  <c r="AN646" i="11" s="1"/>
  <c r="AF421" i="11"/>
  <c r="AN421" i="11" s="1"/>
  <c r="AF648" i="11"/>
  <c r="AN648" i="11" s="1"/>
  <c r="AF563" i="11"/>
  <c r="AN563" i="11" s="1"/>
  <c r="AF638" i="11"/>
  <c r="AN638" i="11" s="1"/>
  <c r="AF483" i="11"/>
  <c r="AN483" i="11" s="1"/>
  <c r="AF413" i="11"/>
  <c r="AN413" i="11" s="1"/>
  <c r="AF570" i="11"/>
  <c r="AN570" i="11" s="1"/>
  <c r="AF507" i="11"/>
  <c r="AN507" i="11" s="1"/>
  <c r="AF499" i="11"/>
  <c r="AN499" i="11" s="1"/>
  <c r="AF345" i="11"/>
  <c r="AN345" i="11" s="1"/>
  <c r="AF493" i="11"/>
  <c r="AN493" i="11" s="1"/>
  <c r="AF305" i="11"/>
  <c r="AN305" i="11" s="1"/>
  <c r="AF738" i="11"/>
  <c r="AN738" i="11" s="1"/>
  <c r="AF737" i="11"/>
  <c r="AN737" i="11" s="1"/>
  <c r="AF538" i="11"/>
  <c r="AN538" i="11" s="1"/>
  <c r="AF291" i="11"/>
  <c r="AN291" i="11" s="1"/>
  <c r="AF511" i="11"/>
  <c r="AN511" i="11" s="1"/>
  <c r="AF382" i="11"/>
  <c r="AN382" i="11" s="1"/>
  <c r="AF708" i="11"/>
  <c r="AN708" i="11" s="1"/>
  <c r="AF325" i="11"/>
  <c r="AN325" i="11" s="1"/>
  <c r="AF669" i="11"/>
  <c r="AN669" i="11" s="1"/>
  <c r="AF744" i="11"/>
  <c r="AN744" i="11" s="1"/>
  <c r="AF488" i="11"/>
  <c r="AN488" i="11" s="1"/>
  <c r="AF500" i="11"/>
  <c r="AN500" i="11" s="1"/>
  <c r="AF478" i="11"/>
  <c r="AN478" i="11" s="1"/>
  <c r="AF653" i="11"/>
  <c r="AN653" i="11" s="1"/>
  <c r="AF512" i="11"/>
  <c r="AN512" i="11" s="1"/>
  <c r="AF485" i="11"/>
  <c r="AN485" i="11" s="1"/>
  <c r="AF417" i="11"/>
  <c r="AN417" i="11" s="1"/>
  <c r="AF378" i="11"/>
  <c r="AN378" i="11" s="1"/>
  <c r="AF703" i="11"/>
  <c r="AN703" i="11" s="1"/>
  <c r="AF713" i="11"/>
  <c r="AN713" i="11" s="1"/>
  <c r="AF336" i="11"/>
  <c r="AN336" i="11" s="1"/>
  <c r="AF568" i="11"/>
  <c r="AN568" i="11" s="1"/>
  <c r="AF577" i="11"/>
  <c r="AN577" i="11" s="1"/>
  <c r="AF280" i="11"/>
  <c r="AN280" i="11" s="1"/>
  <c r="AF618" i="11"/>
  <c r="AN618" i="11" s="1"/>
  <c r="AF628" i="11"/>
  <c r="AN628" i="11" s="1"/>
  <c r="AF720" i="11"/>
  <c r="AN720" i="11" s="1"/>
  <c r="AF355" i="11"/>
  <c r="AN355" i="11" s="1"/>
  <c r="AF156" i="11"/>
  <c r="AN156" i="11" s="1"/>
  <c r="AF288" i="11"/>
  <c r="AN288" i="11" s="1"/>
  <c r="AF640" i="11"/>
  <c r="AN640" i="11" s="1"/>
  <c r="AF545" i="11"/>
  <c r="AN545" i="11" s="1"/>
  <c r="AF742" i="11"/>
  <c r="AN742" i="11" s="1"/>
  <c r="AF176" i="11"/>
  <c r="AN176" i="11" s="1"/>
  <c r="AF383" i="11"/>
  <c r="AN383" i="11" s="1"/>
  <c r="AF293" i="11"/>
  <c r="AN293" i="11" s="1"/>
  <c r="AF226" i="11"/>
  <c r="AN226" i="11" s="1"/>
  <c r="AF272" i="11"/>
  <c r="AN272" i="11" s="1"/>
  <c r="AF241" i="11"/>
  <c r="AN241" i="11" s="1"/>
  <c r="AF184" i="11"/>
  <c r="AN184" i="11" s="1"/>
  <c r="AF539" i="11"/>
  <c r="AN539" i="11" s="1"/>
  <c r="AF234" i="11"/>
  <c r="AN234" i="11" s="1"/>
  <c r="AF323" i="11"/>
  <c r="AN323" i="11" s="1"/>
  <c r="AF361" i="11"/>
  <c r="AN361" i="11" s="1"/>
  <c r="AF398" i="11"/>
  <c r="AN398" i="11" s="1"/>
  <c r="AF655" i="11"/>
  <c r="AN655" i="11" s="1"/>
  <c r="AF463" i="11"/>
  <c r="AN463" i="11" s="1"/>
  <c r="AF394" i="11"/>
  <c r="AN394" i="11" s="1"/>
  <c r="AF709" i="11"/>
  <c r="AN709" i="11" s="1"/>
  <c r="AF636" i="11"/>
  <c r="AN636" i="11" s="1"/>
  <c r="AF734" i="11"/>
  <c r="AN734" i="11" s="1"/>
  <c r="AF727" i="11"/>
  <c r="AN727" i="11" s="1"/>
  <c r="AF496" i="11"/>
  <c r="AN496" i="11" s="1"/>
  <c r="AF491" i="11"/>
  <c r="AN491" i="11" s="1"/>
  <c r="AF639" i="11"/>
  <c r="AN639" i="11" s="1"/>
  <c r="AF656" i="11"/>
  <c r="AN656" i="11" s="1"/>
  <c r="AF530" i="11"/>
  <c r="AN530" i="11" s="1"/>
  <c r="AF479" i="11"/>
  <c r="AN479" i="11" s="1"/>
  <c r="AF246" i="11"/>
  <c r="AN246" i="11" s="1"/>
  <c r="AF450" i="11"/>
  <c r="AN450" i="11" s="1"/>
  <c r="AF694" i="11"/>
  <c r="AN694" i="11" s="1"/>
  <c r="AF643" i="11"/>
  <c r="AN643" i="11" s="1"/>
  <c r="AF337" i="11"/>
  <c r="AN337" i="11" s="1"/>
  <c r="AF699" i="11"/>
  <c r="AN699" i="11" s="1"/>
  <c r="AF724" i="11"/>
  <c r="AN724" i="11" s="1"/>
  <c r="AF579" i="11"/>
  <c r="AN579" i="11" s="1"/>
  <c r="AF677" i="11"/>
  <c r="AN677" i="11" s="1"/>
  <c r="AF609" i="11"/>
  <c r="AN609" i="11" s="1"/>
  <c r="AF231" i="11"/>
  <c r="AN231" i="11" s="1"/>
  <c r="AF100" i="11"/>
  <c r="AN100" i="11" s="1"/>
  <c r="AF682" i="11"/>
  <c r="AN682" i="11" s="1"/>
  <c r="AF425" i="11"/>
  <c r="AN425" i="11" s="1"/>
  <c r="AF157" i="11"/>
  <c r="AN157" i="11" s="1"/>
  <c r="AF594" i="11"/>
  <c r="AN594" i="11" s="1"/>
  <c r="AF687" i="11"/>
  <c r="AN687" i="11" s="1"/>
  <c r="AF602" i="11"/>
  <c r="AN602" i="11" s="1"/>
  <c r="AF741" i="11"/>
  <c r="AN741" i="11" s="1"/>
  <c r="AF704" i="11"/>
  <c r="AN704" i="11" s="1"/>
  <c r="AF691" i="11"/>
  <c r="AN691" i="11" s="1"/>
  <c r="AF731" i="11"/>
  <c r="AN731" i="11" s="1"/>
  <c r="AF723" i="11"/>
  <c r="AN723" i="11" s="1"/>
  <c r="AF650" i="11"/>
  <c r="AN650" i="11" s="1"/>
  <c r="AF730" i="11"/>
  <c r="AN730" i="11" s="1"/>
  <c r="AF697" i="11"/>
  <c r="AN697" i="11" s="1"/>
  <c r="AF688" i="11"/>
  <c r="AN688" i="11" s="1"/>
  <c r="AF718" i="11"/>
  <c r="AN718" i="11" s="1"/>
  <c r="AF732" i="11"/>
  <c r="AN732" i="11" s="1"/>
  <c r="AF622" i="11"/>
  <c r="AN622" i="11" s="1"/>
  <c r="AF541" i="11"/>
  <c r="AN541" i="11" s="1"/>
  <c r="AF380" i="11"/>
  <c r="AN380" i="11" s="1"/>
  <c r="AF443" i="11"/>
  <c r="AN443" i="11" s="1"/>
  <c r="AF719" i="11"/>
  <c r="AN719" i="11" s="1"/>
  <c r="AF702" i="11"/>
  <c r="AN702" i="11" s="1"/>
  <c r="AF534" i="11"/>
  <c r="AN534" i="11" s="1"/>
  <c r="AF616" i="11"/>
  <c r="AN616" i="11" s="1"/>
  <c r="AF585" i="11"/>
  <c r="AN585" i="11" s="1"/>
  <c r="AF575" i="11"/>
  <c r="AN575" i="11" s="1"/>
  <c r="AF620" i="11"/>
  <c r="AN620" i="11" s="1"/>
  <c r="AF729" i="11"/>
  <c r="AN729" i="11" s="1"/>
  <c r="AF716" i="11"/>
  <c r="AN716" i="11" s="1"/>
  <c r="AF747" i="11"/>
  <c r="AN747" i="11" s="1"/>
  <c r="AF675" i="11"/>
  <c r="AN675" i="11" s="1"/>
  <c r="AF746" i="11"/>
  <c r="AN746" i="11" s="1"/>
  <c r="AF736" i="11"/>
  <c r="AN736" i="11" s="1"/>
  <c r="AF745" i="11"/>
  <c r="AN745" i="11" s="1"/>
  <c r="AF668" i="11"/>
  <c r="AN668" i="11" s="1"/>
  <c r="AF681" i="11"/>
  <c r="AN681" i="11" s="1"/>
  <c r="AF710" i="11"/>
  <c r="AN710" i="11" s="1"/>
  <c r="AF674" i="11"/>
  <c r="AN674" i="11" s="1"/>
  <c r="AF680" i="11"/>
  <c r="AN680" i="11" s="1"/>
  <c r="AF659" i="11"/>
  <c r="AN659" i="11" s="1"/>
  <c r="AF701" i="11"/>
  <c r="AN701" i="11" s="1"/>
  <c r="AF739" i="11"/>
  <c r="AN739" i="11" s="1"/>
  <c r="AF692" i="11"/>
  <c r="AN692" i="11" s="1"/>
  <c r="AF652" i="11"/>
  <c r="AN652" i="11" s="1"/>
  <c r="AF513" i="11"/>
  <c r="AN513" i="11" s="1"/>
  <c r="AF641" i="11"/>
  <c r="AN641" i="11" s="1"/>
  <c r="AF556" i="11"/>
  <c r="AN556" i="11" s="1"/>
  <c r="AF514" i="11"/>
  <c r="AN514" i="11" s="1"/>
  <c r="AF553" i="11"/>
  <c r="AN553" i="11" s="1"/>
  <c r="AF678" i="11"/>
  <c r="AN678" i="11" s="1"/>
  <c r="AF715" i="11"/>
  <c r="AN715" i="11" s="1"/>
  <c r="AF707" i="11"/>
  <c r="AN707" i="11" s="1"/>
  <c r="AF357" i="11"/>
  <c r="AN357" i="11" s="1"/>
  <c r="AF634" i="11"/>
  <c r="AN634" i="11" s="1"/>
  <c r="AF565" i="11"/>
  <c r="AN565" i="11" s="1"/>
  <c r="AF590" i="11"/>
  <c r="AN590" i="11" s="1"/>
  <c r="AF725" i="11"/>
  <c r="AN725" i="11" s="1"/>
  <c r="AF601" i="11"/>
  <c r="AN601" i="11" s="1"/>
  <c r="AF623" i="11"/>
  <c r="AN623" i="11" s="1"/>
  <c r="AF673" i="11"/>
  <c r="AN673" i="11" s="1"/>
  <c r="AF740" i="11"/>
  <c r="AN740" i="11" s="1"/>
  <c r="AF5" i="11"/>
  <c r="AJ8" i="8"/>
  <c r="AJ11" i="8"/>
  <c r="AJ4" i="8"/>
  <c r="AJ17" i="8"/>
  <c r="AJ25" i="8"/>
  <c r="AJ5" i="8"/>
  <c r="AJ39" i="8"/>
  <c r="AJ26" i="8"/>
  <c r="AJ20" i="8"/>
  <c r="AJ21" i="8"/>
  <c r="AJ23" i="8"/>
  <c r="AJ7" i="8"/>
  <c r="AJ6" i="8"/>
  <c r="AJ123" i="8"/>
  <c r="AJ30" i="8"/>
  <c r="AJ27" i="8"/>
  <c r="AJ13" i="8"/>
  <c r="AJ22" i="8"/>
  <c r="AJ32" i="8"/>
  <c r="AJ19" i="8"/>
  <c r="AJ16" i="8"/>
  <c r="AJ10" i="8"/>
  <c r="AJ33" i="8"/>
  <c r="AJ63" i="8"/>
  <c r="AJ102" i="8"/>
  <c r="AJ35" i="8"/>
  <c r="AJ9" i="8"/>
  <c r="AJ15" i="8"/>
  <c r="AJ69" i="8"/>
  <c r="AJ49" i="8"/>
  <c r="AJ56" i="8"/>
  <c r="AJ18" i="8"/>
  <c r="AJ67" i="8"/>
  <c r="AJ3" i="8"/>
  <c r="AJ31" i="8"/>
  <c r="AJ51" i="8"/>
  <c r="AJ28" i="8"/>
  <c r="AJ60" i="8"/>
  <c r="AJ14" i="8"/>
  <c r="AJ70" i="8"/>
  <c r="AJ37" i="8"/>
  <c r="AJ86" i="8"/>
  <c r="AJ34" i="8"/>
  <c r="AJ131" i="8"/>
  <c r="AJ175" i="8"/>
  <c r="AJ76" i="8"/>
  <c r="AJ90" i="8"/>
  <c r="AJ108" i="8"/>
  <c r="AJ89" i="8"/>
  <c r="AJ24" i="8"/>
  <c r="AJ40" i="8"/>
  <c r="AJ42" i="8"/>
  <c r="AJ72" i="8"/>
  <c r="AJ45" i="8"/>
  <c r="AJ83" i="8"/>
  <c r="AJ75" i="8"/>
  <c r="AJ73" i="8"/>
  <c r="AJ71" i="8"/>
  <c r="AJ54" i="8"/>
  <c r="AJ12" i="8"/>
  <c r="AJ38" i="8"/>
  <c r="AJ57" i="8"/>
  <c r="AJ78" i="8"/>
  <c r="AJ208" i="8"/>
  <c r="AJ137" i="8"/>
  <c r="AJ62" i="8"/>
  <c r="AJ79" i="8"/>
  <c r="AJ122" i="8"/>
  <c r="AJ48" i="8"/>
  <c r="AJ43" i="8"/>
  <c r="AJ66" i="8"/>
  <c r="AJ44" i="8"/>
  <c r="AJ116" i="8"/>
  <c r="AJ65" i="8"/>
  <c r="AJ154" i="8"/>
  <c r="AJ80" i="8"/>
  <c r="AJ81" i="8"/>
  <c r="AJ97" i="8"/>
  <c r="AJ150" i="8"/>
  <c r="AJ107" i="8"/>
  <c r="AJ111" i="8"/>
  <c r="AJ55" i="8"/>
  <c r="AJ127" i="8"/>
  <c r="AJ41" i="8"/>
  <c r="AJ134" i="8"/>
  <c r="AJ59" i="8"/>
  <c r="AJ308" i="8"/>
  <c r="AJ47" i="8"/>
  <c r="AJ115" i="8"/>
  <c r="AJ132" i="8"/>
  <c r="AJ96" i="8"/>
  <c r="AJ266" i="8"/>
  <c r="AJ220" i="8"/>
  <c r="AJ92" i="8"/>
  <c r="AJ113" i="8"/>
  <c r="AJ236" i="8"/>
  <c r="AJ114" i="8"/>
  <c r="AJ171" i="8"/>
  <c r="AJ93" i="8"/>
  <c r="AJ145" i="8"/>
  <c r="AJ58" i="8"/>
  <c r="AJ36" i="8"/>
  <c r="AJ88" i="8"/>
  <c r="AJ224" i="8"/>
  <c r="AJ141" i="8"/>
  <c r="AJ68" i="8"/>
  <c r="AJ130" i="8"/>
  <c r="AJ326" i="8"/>
  <c r="AJ344" i="8"/>
  <c r="AJ53" i="8"/>
  <c r="AJ101" i="8"/>
  <c r="AJ109" i="8"/>
  <c r="AJ84" i="8"/>
  <c r="AJ235" i="8"/>
  <c r="AJ155" i="8"/>
  <c r="AJ74" i="8"/>
  <c r="AJ165" i="8"/>
  <c r="AJ251" i="8"/>
  <c r="AJ117" i="8"/>
  <c r="AJ50" i="8"/>
  <c r="AJ186" i="8"/>
  <c r="AJ46" i="8"/>
  <c r="AJ104" i="8"/>
  <c r="AJ283" i="8"/>
  <c r="AJ194" i="8"/>
  <c r="AJ99" i="8"/>
  <c r="AJ157" i="8"/>
  <c r="AJ159" i="8"/>
  <c r="AJ151" i="8"/>
  <c r="AJ98" i="8"/>
  <c r="AJ193" i="8"/>
  <c r="AJ233" i="8"/>
  <c r="AJ174" i="8"/>
  <c r="AJ215" i="8"/>
  <c r="AJ231" i="8"/>
  <c r="AJ29" i="8"/>
  <c r="AJ161" i="8"/>
  <c r="AJ222" i="8"/>
  <c r="AJ103" i="8"/>
  <c r="AJ180" i="8"/>
  <c r="AJ202" i="8"/>
  <c r="AJ359" i="8"/>
  <c r="AJ87" i="8"/>
  <c r="AJ169" i="8"/>
  <c r="AJ61" i="8"/>
  <c r="AJ52" i="8"/>
  <c r="AJ234" i="8"/>
  <c r="AJ205" i="8"/>
  <c r="AJ156" i="8"/>
  <c r="AJ189" i="8"/>
  <c r="AJ333" i="8"/>
  <c r="AJ183" i="8"/>
  <c r="AJ167" i="8"/>
  <c r="AJ278" i="8"/>
  <c r="AJ142" i="8"/>
  <c r="AJ125" i="8"/>
  <c r="AJ364" i="8"/>
  <c r="AJ135" i="8"/>
  <c r="AJ229" i="8"/>
  <c r="AJ128" i="8"/>
  <c r="AJ269" i="8"/>
  <c r="AJ505" i="8"/>
  <c r="AJ162" i="8"/>
  <c r="AJ121" i="8"/>
  <c r="AJ173" i="8"/>
  <c r="AJ207" i="8"/>
  <c r="AJ94" i="8"/>
  <c r="AJ172" i="8"/>
  <c r="AJ209" i="8"/>
  <c r="AJ441" i="8"/>
  <c r="AJ129" i="8"/>
  <c r="AJ218" i="8"/>
  <c r="AJ182" i="8"/>
  <c r="AJ149" i="8"/>
  <c r="AJ211" i="8"/>
  <c r="AJ170" i="8"/>
  <c r="AJ217" i="8"/>
  <c r="AJ190" i="8"/>
  <c r="AJ139" i="8"/>
  <c r="AJ245" i="8"/>
  <c r="AJ120" i="8"/>
  <c r="AJ126" i="8"/>
  <c r="AJ206" i="8"/>
  <c r="AJ178" i="8"/>
  <c r="AJ223" i="8"/>
  <c r="AJ133" i="8"/>
  <c r="AJ185" i="8"/>
  <c r="AJ176" i="8"/>
  <c r="AJ427" i="8"/>
  <c r="AJ153" i="8"/>
  <c r="AJ148" i="8"/>
  <c r="AJ192" i="8"/>
  <c r="AJ181" i="8"/>
  <c r="AJ340" i="8"/>
  <c r="AJ196" i="8"/>
  <c r="AJ203" i="8"/>
  <c r="AJ82" i="8"/>
  <c r="AJ143" i="8"/>
  <c r="AJ119" i="8"/>
  <c r="AJ105" i="8"/>
  <c r="AJ91" i="8"/>
  <c r="AJ146" i="8"/>
  <c r="AJ118" i="8"/>
  <c r="AJ415" i="8"/>
  <c r="AJ64" i="8"/>
  <c r="AJ268" i="8"/>
  <c r="AJ164" i="8"/>
  <c r="AJ158" i="8"/>
  <c r="AJ198" i="8"/>
  <c r="AJ138" i="8"/>
  <c r="AJ188" i="8"/>
  <c r="AJ249" i="8"/>
  <c r="AJ191" i="8"/>
  <c r="AJ136" i="8"/>
  <c r="AJ204" i="8"/>
  <c r="AJ275" i="8"/>
  <c r="AJ219" i="8"/>
  <c r="AJ140" i="8"/>
  <c r="AJ100" i="8"/>
  <c r="AJ179" i="8"/>
  <c r="AJ124" i="8"/>
  <c r="AJ197" i="8"/>
  <c r="AJ273" i="8"/>
  <c r="AJ213" i="8"/>
  <c r="AJ221" i="8"/>
  <c r="AJ85" i="8"/>
  <c r="AJ282" i="8"/>
  <c r="AJ305" i="8"/>
  <c r="AJ259" i="8"/>
  <c r="AJ184" i="8"/>
  <c r="AJ322" i="8"/>
  <c r="AJ247" i="8"/>
  <c r="AJ225" i="8"/>
  <c r="AJ110" i="8"/>
  <c r="AJ250" i="8"/>
  <c r="AJ230" i="8"/>
  <c r="AJ239" i="8"/>
  <c r="AJ303" i="8"/>
  <c r="AJ195" i="8"/>
  <c r="AJ106" i="8"/>
  <c r="AJ144" i="8"/>
  <c r="AJ248" i="8"/>
  <c r="AJ336" i="8"/>
  <c r="AJ267" i="8"/>
  <c r="AJ201" i="8"/>
  <c r="AJ434" i="8"/>
  <c r="AJ210" i="8"/>
  <c r="AJ216" i="8"/>
  <c r="AJ445" i="8"/>
  <c r="AJ255" i="8"/>
  <c r="AJ200" i="8"/>
  <c r="AJ95" i="8"/>
  <c r="AJ270" i="8"/>
  <c r="AJ254" i="8"/>
  <c r="AJ279" i="8"/>
  <c r="AJ166" i="8"/>
  <c r="AJ243" i="8"/>
  <c r="AJ332" i="8"/>
  <c r="AJ296" i="8"/>
  <c r="AJ163" i="8"/>
  <c r="AJ330" i="8"/>
  <c r="AJ257" i="8"/>
  <c r="AJ265" i="8"/>
  <c r="AJ152" i="8"/>
  <c r="AJ286" i="8"/>
  <c r="AJ263" i="8"/>
  <c r="AJ168" i="8"/>
  <c r="AJ299" i="8"/>
  <c r="AJ321" i="8"/>
  <c r="AJ365" i="8"/>
  <c r="AJ232" i="8"/>
  <c r="AJ240" i="8"/>
  <c r="AJ351" i="8"/>
  <c r="AJ262" i="8"/>
  <c r="AJ227" i="8"/>
  <c r="AJ316" i="8"/>
  <c r="AJ317" i="8"/>
  <c r="AJ260" i="8"/>
  <c r="AJ212" i="8"/>
  <c r="AJ354" i="8"/>
  <c r="AJ226" i="8"/>
  <c r="AJ187" i="8"/>
  <c r="AJ329" i="8"/>
  <c r="AJ214" i="8"/>
  <c r="AJ281" i="8"/>
  <c r="AJ280" i="8"/>
  <c r="AJ432" i="8"/>
  <c r="AJ287" i="8"/>
  <c r="AJ313" i="8"/>
  <c r="AJ297" i="8"/>
  <c r="AJ497" i="8"/>
  <c r="AJ325" i="8"/>
  <c r="AJ274" i="8"/>
  <c r="AJ347" i="8"/>
  <c r="AJ384" i="8"/>
  <c r="AJ112" i="8"/>
  <c r="AJ147" i="8"/>
  <c r="AJ323" i="8"/>
  <c r="AJ244" i="8"/>
  <c r="AJ271" i="8"/>
  <c r="AJ301" i="8"/>
  <c r="AJ380" i="8"/>
  <c r="AJ288" i="8"/>
  <c r="AJ374" i="8"/>
  <c r="AJ302" i="8"/>
  <c r="AJ241" i="8"/>
  <c r="AJ342" i="8"/>
  <c r="AJ403" i="8"/>
  <c r="AJ413" i="8"/>
  <c r="AJ284" i="8"/>
  <c r="AJ77" i="8"/>
  <c r="AJ357" i="8"/>
  <c r="AJ256" i="8"/>
  <c r="AJ343" i="8"/>
  <c r="AJ199" i="8"/>
  <c r="AJ339" i="8"/>
  <c r="AJ353" i="8"/>
  <c r="AJ293" i="8"/>
  <c r="AJ295" i="8"/>
  <c r="AJ319" i="8"/>
  <c r="AJ525" i="8"/>
  <c r="AJ277" i="8"/>
  <c r="AJ300" i="8"/>
  <c r="AJ328" i="8"/>
  <c r="AJ366" i="8"/>
  <c r="AJ310" i="8"/>
  <c r="AJ298" i="8"/>
  <c r="AJ345" i="8"/>
  <c r="AJ358" i="8"/>
  <c r="AJ285" i="8"/>
  <c r="AJ324" i="8"/>
  <c r="AJ417" i="8"/>
  <c r="AJ349" i="8"/>
  <c r="AJ383" i="8"/>
  <c r="AJ304" i="8"/>
  <c r="AJ558" i="8"/>
  <c r="AJ402" i="8"/>
  <c r="AJ327" i="8"/>
  <c r="AJ367" i="8"/>
  <c r="AJ533" i="8"/>
  <c r="AJ228" i="8"/>
  <c r="AJ352" i="8"/>
  <c r="AJ355" i="8"/>
  <c r="AJ290" i="8"/>
  <c r="AJ360" i="8"/>
  <c r="AJ294" i="8"/>
  <c r="AJ389" i="8"/>
  <c r="AJ315" i="8"/>
  <c r="AJ419" i="8"/>
  <c r="AJ371" i="8"/>
  <c r="AJ291" i="8"/>
  <c r="AJ237" i="8"/>
  <c r="AJ406" i="8"/>
  <c r="AJ387" i="8"/>
  <c r="AJ238" i="8"/>
  <c r="AJ396" i="8"/>
  <c r="AJ369" i="8"/>
  <c r="AJ320" i="8"/>
  <c r="AJ362" i="8"/>
  <c r="AJ292" i="8"/>
  <c r="AJ377" i="8"/>
  <c r="AJ361" i="8"/>
  <c r="AJ512" i="8"/>
  <c r="AJ334" i="8"/>
  <c r="AJ314" i="8"/>
  <c r="AJ264" i="8"/>
  <c r="AJ312" i="8"/>
  <c r="AJ527" i="8"/>
  <c r="AJ276" i="8"/>
  <c r="AJ451" i="8"/>
  <c r="AJ437" i="8"/>
  <c r="AJ253" i="8"/>
  <c r="AJ449" i="8"/>
  <c r="AJ337" i="8"/>
  <c r="AJ425" i="8"/>
  <c r="AJ407" i="8"/>
  <c r="AJ309" i="8"/>
  <c r="AJ370" i="8"/>
  <c r="AJ338" i="8"/>
  <c r="AJ466" i="8"/>
  <c r="AJ463" i="8"/>
  <c r="AJ375" i="8"/>
  <c r="AJ382" i="8"/>
  <c r="AJ414" i="8"/>
  <c r="AJ356" i="8"/>
  <c r="AJ242" i="8"/>
  <c r="AJ452" i="8"/>
  <c r="AJ499" i="8"/>
  <c r="AJ350" i="8"/>
  <c r="AJ307" i="8"/>
  <c r="AJ261" i="8"/>
  <c r="AJ363" i="8"/>
  <c r="AJ592" i="8"/>
  <c r="AJ583" i="8"/>
  <c r="AJ410" i="8"/>
  <c r="AJ390" i="8"/>
  <c r="AJ495" i="8"/>
  <c r="AJ385" i="8"/>
  <c r="AJ530" i="8"/>
  <c r="AJ416" i="8"/>
  <c r="AJ272" i="8"/>
  <c r="AJ545" i="8"/>
  <c r="AJ411" i="8"/>
  <c r="AJ433" i="8"/>
  <c r="AJ289" i="8"/>
  <c r="AJ391" i="8"/>
  <c r="AJ401" i="8"/>
  <c r="AJ534" i="8"/>
  <c r="AJ393" i="8"/>
  <c r="AJ446" i="8"/>
  <c r="AJ348" i="8"/>
  <c r="AJ536" i="8"/>
  <c r="AJ335" i="8"/>
  <c r="AJ478" i="8"/>
  <c r="AJ346" i="8"/>
  <c r="AJ422" i="8"/>
  <c r="AJ372" i="8"/>
  <c r="AJ398" i="8"/>
  <c r="AJ531" i="8"/>
  <c r="AJ399" i="8"/>
  <c r="AJ603" i="8"/>
  <c r="AJ381" i="8"/>
  <c r="AJ424" i="8"/>
  <c r="AJ480" i="8"/>
  <c r="AJ428" i="8"/>
  <c r="AJ486" i="8"/>
  <c r="AJ588" i="8"/>
  <c r="AJ423" i="8"/>
  <c r="AJ426" i="8"/>
  <c r="AJ461" i="8"/>
  <c r="AJ378" i="8"/>
  <c r="AJ538" i="8"/>
  <c r="AJ341" i="8"/>
  <c r="AJ440" i="8"/>
  <c r="AJ573" i="8"/>
  <c r="AJ557" i="8"/>
  <c r="AJ526" i="8"/>
  <c r="AJ576" i="8"/>
  <c r="AJ586" i="8"/>
  <c r="AJ379" i="8"/>
  <c r="AJ458" i="8"/>
  <c r="AJ484" i="8"/>
  <c r="AJ555" i="8"/>
  <c r="AJ447" i="8"/>
  <c r="AJ412" i="8"/>
  <c r="AJ561" i="8"/>
  <c r="AJ306" i="8"/>
  <c r="AJ498" i="8"/>
  <c r="AJ519" i="8"/>
  <c r="AJ472" i="8"/>
  <c r="AJ444" i="8"/>
  <c r="AJ459" i="8"/>
  <c r="AJ494" i="8"/>
  <c r="AJ454" i="8"/>
  <c r="AJ430" i="8"/>
  <c r="AJ501" i="8"/>
  <c r="AJ490" i="8"/>
  <c r="AJ521" i="8"/>
  <c r="AJ602" i="8"/>
  <c r="AJ438" i="8"/>
  <c r="AJ514" i="8"/>
  <c r="AJ539" i="8"/>
  <c r="AJ376" i="8"/>
  <c r="AJ460" i="8"/>
  <c r="AJ476" i="8"/>
  <c r="AJ481" i="8"/>
  <c r="AJ395" i="8"/>
  <c r="AJ540" i="8"/>
  <c r="AJ509" i="8"/>
  <c r="AJ456" i="8"/>
  <c r="AJ504" i="8"/>
  <c r="AJ443" i="8"/>
  <c r="AJ541" i="8"/>
  <c r="AJ532" i="8"/>
  <c r="AJ465" i="8"/>
  <c r="AJ442" i="8"/>
  <c r="AJ468" i="8"/>
  <c r="AJ599" i="8"/>
  <c r="AJ493" i="8"/>
  <c r="AJ575" i="8"/>
  <c r="AJ467" i="8"/>
  <c r="AJ464" i="8"/>
  <c r="AJ571" i="8"/>
  <c r="AJ489" i="8"/>
  <c r="AJ506" i="8"/>
  <c r="AJ485" i="8"/>
  <c r="AJ594" i="8"/>
  <c r="AJ508" i="8"/>
  <c r="AJ520" i="8"/>
  <c r="AJ543" i="8"/>
  <c r="AJ473" i="8"/>
  <c r="AJ552" i="8"/>
  <c r="AJ528" i="8"/>
  <c r="AJ529" i="8"/>
  <c r="AJ160" i="8"/>
  <c r="AJ551" i="8"/>
  <c r="AJ435" i="8"/>
  <c r="AJ404" i="8"/>
  <c r="AJ550" i="8"/>
  <c r="AJ542" i="8"/>
  <c r="AJ500" i="8"/>
  <c r="AJ572" i="8"/>
  <c r="AJ544" i="8"/>
  <c r="AJ453" i="8"/>
  <c r="AJ518" i="8"/>
  <c r="AJ568" i="8"/>
  <c r="AJ553" i="8"/>
  <c r="AJ420" i="8"/>
  <c r="AJ479" i="8"/>
  <c r="AJ549" i="8"/>
  <c r="AJ418" i="8"/>
  <c r="AJ448" i="8"/>
  <c r="AJ601" i="8"/>
  <c r="AJ535" i="8"/>
  <c r="AJ470" i="8"/>
  <c r="AJ474" i="8"/>
  <c r="AJ511" i="8"/>
  <c r="AJ392" i="8"/>
  <c r="AJ567" i="8"/>
  <c r="AJ570" i="8"/>
  <c r="AJ559" i="8"/>
  <c r="AJ516" i="8"/>
  <c r="AJ593" i="8"/>
  <c r="AJ579" i="8"/>
  <c r="AJ560" i="8"/>
  <c r="AJ517" i="8"/>
  <c r="AJ564" i="8"/>
  <c r="AJ503" i="8"/>
  <c r="AJ608" i="8"/>
  <c r="AJ595" i="8"/>
  <c r="AJ585" i="8"/>
  <c r="AJ600" i="8"/>
  <c r="AJ488" i="8"/>
  <c r="AJ604" i="8"/>
  <c r="AJ580" i="8"/>
  <c r="AJ577" i="8"/>
  <c r="AJ547" i="8"/>
  <c r="AJ522" i="8"/>
  <c r="AJ546" i="8"/>
  <c r="AJ548" i="8"/>
  <c r="AJ565" i="8"/>
  <c r="AJ607" i="8"/>
  <c r="AJ563" i="8"/>
  <c r="AJ513" i="8"/>
  <c r="AJ596" i="8"/>
  <c r="AJ606" i="8"/>
  <c r="AJ562" i="8"/>
  <c r="AJ589" i="8"/>
  <c r="AJ318" i="8"/>
  <c r="AJ457" i="8"/>
  <c r="AJ598" i="8"/>
  <c r="AJ523" i="8"/>
  <c r="AJ587" i="8"/>
  <c r="AJ482" i="8"/>
  <c r="AJ409" i="8"/>
  <c r="AJ252" i="8"/>
  <c r="AJ400" i="8"/>
  <c r="AJ469" i="8"/>
  <c r="AJ605" i="8"/>
  <c r="AJ492" i="8"/>
  <c r="AJ524" i="8"/>
  <c r="AJ569" i="8"/>
  <c r="AJ578" i="8"/>
  <c r="AJ590" i="8"/>
  <c r="AJ462" i="8"/>
  <c r="AJ394" i="8"/>
  <c r="AJ609" i="8"/>
  <c r="AJ475" i="8"/>
  <c r="AJ584" i="8"/>
  <c r="AJ537" i="8"/>
  <c r="AJ581" i="8"/>
  <c r="AJ436" i="8"/>
  <c r="AJ556" i="8"/>
  <c r="AJ331" i="8"/>
  <c r="AJ582" i="8"/>
  <c r="AJ502" i="8"/>
  <c r="AJ510" i="8"/>
  <c r="AJ405" i="8"/>
  <c r="AJ471" i="8"/>
  <c r="AJ386" i="8"/>
  <c r="AJ574" i="8"/>
  <c r="AJ554" i="8"/>
  <c r="AJ597" i="8"/>
  <c r="AJ177" i="8"/>
  <c r="AJ455" i="8"/>
  <c r="AJ491" i="8"/>
  <c r="AJ487" i="8"/>
  <c r="AJ515" i="8"/>
  <c r="AJ483" i="8"/>
  <c r="AJ397" i="8"/>
  <c r="AJ311" i="8"/>
  <c r="AJ477" i="8"/>
  <c r="AJ429" i="8"/>
  <c r="AJ496" i="8"/>
  <c r="AJ450" i="8"/>
  <c r="AJ421" i="8"/>
  <c r="AJ566" i="8"/>
  <c r="AJ439" i="8"/>
  <c r="AJ373" i="8"/>
  <c r="AJ258" i="8"/>
  <c r="AJ507" i="8"/>
  <c r="AJ408" i="8"/>
  <c r="AJ368" i="8"/>
  <c r="AJ246" i="8"/>
  <c r="AJ591" i="8"/>
  <c r="AJ388" i="8"/>
  <c r="AJ431" i="8"/>
  <c r="AI8" i="8"/>
  <c r="AI11" i="8"/>
  <c r="AI4" i="8"/>
  <c r="AI17" i="8"/>
  <c r="AI25" i="8"/>
  <c r="AI5" i="8"/>
  <c r="AI39" i="8"/>
  <c r="AI26" i="8"/>
  <c r="AI20" i="8"/>
  <c r="AI23" i="8"/>
  <c r="AI7" i="8"/>
  <c r="AI6" i="8"/>
  <c r="AI123" i="8"/>
  <c r="AI30" i="8"/>
  <c r="AI27" i="8"/>
  <c r="AI13" i="8"/>
  <c r="AI22" i="8"/>
  <c r="AI32" i="8"/>
  <c r="AI19" i="8"/>
  <c r="AI16" i="8"/>
  <c r="AI10" i="8"/>
  <c r="AI33" i="8"/>
  <c r="AI63" i="8"/>
  <c r="AI102" i="8"/>
  <c r="AI35" i="8"/>
  <c r="AI9" i="8"/>
  <c r="AI15" i="8"/>
  <c r="AI69" i="8"/>
  <c r="AI49" i="8"/>
  <c r="AI56" i="8"/>
  <c r="AI18" i="8"/>
  <c r="AI67" i="8"/>
  <c r="AI3" i="8"/>
  <c r="AI31" i="8"/>
  <c r="AI51" i="8"/>
  <c r="AI28" i="8"/>
  <c r="AI60" i="8"/>
  <c r="AI14" i="8"/>
  <c r="AI70" i="8"/>
  <c r="AI37" i="8"/>
  <c r="AI86" i="8"/>
  <c r="AI34" i="8"/>
  <c r="AI131" i="8"/>
  <c r="AI175" i="8"/>
  <c r="AI76" i="8"/>
  <c r="AI90" i="8"/>
  <c r="AI108" i="8"/>
  <c r="AI89" i="8"/>
  <c r="AI24" i="8"/>
  <c r="AI40" i="8"/>
  <c r="AI42" i="8"/>
  <c r="AI72" i="8"/>
  <c r="AI45" i="8"/>
  <c r="AI83" i="8"/>
  <c r="AI75" i="8"/>
  <c r="AI73" i="8"/>
  <c r="AI71" i="8"/>
  <c r="AI54" i="8"/>
  <c r="AI12" i="8"/>
  <c r="AI38" i="8"/>
  <c r="AI57" i="8"/>
  <c r="AI78" i="8"/>
  <c r="AI208" i="8"/>
  <c r="AI137" i="8"/>
  <c r="AI62" i="8"/>
  <c r="AI79" i="8"/>
  <c r="AI122" i="8"/>
  <c r="AI48" i="8"/>
  <c r="AI43" i="8"/>
  <c r="AI66" i="8"/>
  <c r="AI44" i="8"/>
  <c r="AI116" i="8"/>
  <c r="AI65" i="8"/>
  <c r="AI154" i="8"/>
  <c r="AI80" i="8"/>
  <c r="AI81" i="8"/>
  <c r="AI97" i="8"/>
  <c r="AI150" i="8"/>
  <c r="AI107" i="8"/>
  <c r="AI111" i="8"/>
  <c r="AI55" i="8"/>
  <c r="AI127" i="8"/>
  <c r="AI41" i="8"/>
  <c r="AI134" i="8"/>
  <c r="AI59" i="8"/>
  <c r="AI308" i="8"/>
  <c r="AI47" i="8"/>
  <c r="AI115" i="8"/>
  <c r="AI132" i="8"/>
  <c r="AI96" i="8"/>
  <c r="AI266" i="8"/>
  <c r="AI220" i="8"/>
  <c r="AI92" i="8"/>
  <c r="AI113" i="8"/>
  <c r="AI236" i="8"/>
  <c r="AI114" i="8"/>
  <c r="AI171" i="8"/>
  <c r="AI93" i="8"/>
  <c r="AI145" i="8"/>
  <c r="AI58" i="8"/>
  <c r="AI36" i="8"/>
  <c r="AI88" i="8"/>
  <c r="AI224" i="8"/>
  <c r="AI141" i="8"/>
  <c r="AI68" i="8"/>
  <c r="AI130" i="8"/>
  <c r="AI326" i="8"/>
  <c r="AI344" i="8"/>
  <c r="AI53" i="8"/>
  <c r="AI101" i="8"/>
  <c r="AI109" i="8"/>
  <c r="AI84" i="8"/>
  <c r="AI235" i="8"/>
  <c r="AI155" i="8"/>
  <c r="AI74" i="8"/>
  <c r="AI165" i="8"/>
  <c r="AI251" i="8"/>
  <c r="AI117" i="8"/>
  <c r="AI50" i="8"/>
  <c r="AI186" i="8"/>
  <c r="AI46" i="8"/>
  <c r="AI104" i="8"/>
  <c r="AI283" i="8"/>
  <c r="AI194" i="8"/>
  <c r="AI99" i="8"/>
  <c r="AI157" i="8"/>
  <c r="AI159" i="8"/>
  <c r="AI151" i="8"/>
  <c r="AI98" i="8"/>
  <c r="AI193" i="8"/>
  <c r="AI233" i="8"/>
  <c r="AI174" i="8"/>
  <c r="AI215" i="8"/>
  <c r="AI231" i="8"/>
  <c r="AI29" i="8"/>
  <c r="AI161" i="8"/>
  <c r="AI222" i="8"/>
  <c r="AI103" i="8"/>
  <c r="AI180" i="8"/>
  <c r="AI202" i="8"/>
  <c r="AI359" i="8"/>
  <c r="AI87" i="8"/>
  <c r="AI169" i="8"/>
  <c r="AI61" i="8"/>
  <c r="AI52" i="8"/>
  <c r="AI234" i="8"/>
  <c r="AI205" i="8"/>
  <c r="AI156" i="8"/>
  <c r="AI189" i="8"/>
  <c r="AI333" i="8"/>
  <c r="AI183" i="8"/>
  <c r="AI167" i="8"/>
  <c r="AI278" i="8"/>
  <c r="AI142" i="8"/>
  <c r="AI125" i="8"/>
  <c r="AI364" i="8"/>
  <c r="AI135" i="8"/>
  <c r="AI229" i="8"/>
  <c r="AI128" i="8"/>
  <c r="AI269" i="8"/>
  <c r="AI505" i="8"/>
  <c r="AI162" i="8"/>
  <c r="AI121" i="8"/>
  <c r="AI173" i="8"/>
  <c r="AI207" i="8"/>
  <c r="AI94" i="8"/>
  <c r="AI172" i="8"/>
  <c r="AI209" i="8"/>
  <c r="AI441" i="8"/>
  <c r="AI129" i="8"/>
  <c r="AI218" i="8"/>
  <c r="AI182" i="8"/>
  <c r="AI149" i="8"/>
  <c r="AI211" i="8"/>
  <c r="AI170" i="8"/>
  <c r="AI217" i="8"/>
  <c r="AI190" i="8"/>
  <c r="AI139" i="8"/>
  <c r="AI245" i="8"/>
  <c r="AI120" i="8"/>
  <c r="AI126" i="8"/>
  <c r="AI206" i="8"/>
  <c r="AI178" i="8"/>
  <c r="AI223" i="8"/>
  <c r="AI133" i="8"/>
  <c r="AI185" i="8"/>
  <c r="AI176" i="8"/>
  <c r="AI427" i="8"/>
  <c r="AI153" i="8"/>
  <c r="AI148" i="8"/>
  <c r="AI192" i="8"/>
  <c r="AI181" i="8"/>
  <c r="AI340" i="8"/>
  <c r="AI196" i="8"/>
  <c r="AI203" i="8"/>
  <c r="AI82" i="8"/>
  <c r="AI143" i="8"/>
  <c r="AI119" i="8"/>
  <c r="AI105" i="8"/>
  <c r="AI91" i="8"/>
  <c r="AI146" i="8"/>
  <c r="AI118" i="8"/>
  <c r="AI415" i="8"/>
  <c r="AI64" i="8"/>
  <c r="AI268" i="8"/>
  <c r="AI164" i="8"/>
  <c r="AI158" i="8"/>
  <c r="AI198" i="8"/>
  <c r="AI138" i="8"/>
  <c r="AI188" i="8"/>
  <c r="AI249" i="8"/>
  <c r="AI191" i="8"/>
  <c r="AI136" i="8"/>
  <c r="AI204" i="8"/>
  <c r="AI275" i="8"/>
  <c r="AI219" i="8"/>
  <c r="AI140" i="8"/>
  <c r="AI100" i="8"/>
  <c r="AI179" i="8"/>
  <c r="AI124" i="8"/>
  <c r="AI197" i="8"/>
  <c r="AI273" i="8"/>
  <c r="AI213" i="8"/>
  <c r="AI221" i="8"/>
  <c r="AI85" i="8"/>
  <c r="AI282" i="8"/>
  <c r="AI305" i="8"/>
  <c r="AI259" i="8"/>
  <c r="AI184" i="8"/>
  <c r="AI322" i="8"/>
  <c r="AI247" i="8"/>
  <c r="AI225" i="8"/>
  <c r="AI110" i="8"/>
  <c r="AI250" i="8"/>
  <c r="AI230" i="8"/>
  <c r="AI239" i="8"/>
  <c r="AI303" i="8"/>
  <c r="AI195" i="8"/>
  <c r="AI106" i="8"/>
  <c r="AI144" i="8"/>
  <c r="AI248" i="8"/>
  <c r="AI336" i="8"/>
  <c r="AI267" i="8"/>
  <c r="AI201" i="8"/>
  <c r="AI434" i="8"/>
  <c r="AI210" i="8"/>
  <c r="AI216" i="8"/>
  <c r="AI445" i="8"/>
  <c r="AI255" i="8"/>
  <c r="AI200" i="8"/>
  <c r="AI95" i="8"/>
  <c r="AI270" i="8"/>
  <c r="AI254" i="8"/>
  <c r="AI279" i="8"/>
  <c r="AI166" i="8"/>
  <c r="AI243" i="8"/>
  <c r="AI332" i="8"/>
  <c r="AI296" i="8"/>
  <c r="AI163" i="8"/>
  <c r="AI330" i="8"/>
  <c r="AI257" i="8"/>
  <c r="AI265" i="8"/>
  <c r="AI152" i="8"/>
  <c r="AI286" i="8"/>
  <c r="AI263" i="8"/>
  <c r="AI168" i="8"/>
  <c r="AI299" i="8"/>
  <c r="AI321" i="8"/>
  <c r="AI365" i="8"/>
  <c r="AI232" i="8"/>
  <c r="AI240" i="8"/>
  <c r="AI351" i="8"/>
  <c r="AI262" i="8"/>
  <c r="AI227" i="8"/>
  <c r="AI316" i="8"/>
  <c r="AI317" i="8"/>
  <c r="AI260" i="8"/>
  <c r="AI212" i="8"/>
  <c r="AI354" i="8"/>
  <c r="AI226" i="8"/>
  <c r="AI187" i="8"/>
  <c r="AI329" i="8"/>
  <c r="AI214" i="8"/>
  <c r="AI281" i="8"/>
  <c r="AI280" i="8"/>
  <c r="AI432" i="8"/>
  <c r="AI287" i="8"/>
  <c r="AI313" i="8"/>
  <c r="AI297" i="8"/>
  <c r="AI497" i="8"/>
  <c r="AI325" i="8"/>
  <c r="AI274" i="8"/>
  <c r="AI347" i="8"/>
  <c r="AI384" i="8"/>
  <c r="AI112" i="8"/>
  <c r="AI147" i="8"/>
  <c r="AI323" i="8"/>
  <c r="AI244" i="8"/>
  <c r="AI271" i="8"/>
  <c r="AI301" i="8"/>
  <c r="AI380" i="8"/>
  <c r="AI288" i="8"/>
  <c r="AI374" i="8"/>
  <c r="AI302" i="8"/>
  <c r="AI241" i="8"/>
  <c r="AI342" i="8"/>
  <c r="AI403" i="8"/>
  <c r="AI413" i="8"/>
  <c r="AI284" i="8"/>
  <c r="AI77" i="8"/>
  <c r="AI357" i="8"/>
  <c r="AI256" i="8"/>
  <c r="AI343" i="8"/>
  <c r="AI199" i="8"/>
  <c r="AI339" i="8"/>
  <c r="AI353" i="8"/>
  <c r="AI293" i="8"/>
  <c r="AI295" i="8"/>
  <c r="AI319" i="8"/>
  <c r="AI525" i="8"/>
  <c r="AI277" i="8"/>
  <c r="AI300" i="8"/>
  <c r="AI328" i="8"/>
  <c r="AI366" i="8"/>
  <c r="AI310" i="8"/>
  <c r="AI298" i="8"/>
  <c r="AI345" i="8"/>
  <c r="AI358" i="8"/>
  <c r="AI285" i="8"/>
  <c r="AI324" i="8"/>
  <c r="AI417" i="8"/>
  <c r="AI349" i="8"/>
  <c r="AI383" i="8"/>
  <c r="AI304" i="8"/>
  <c r="AI558" i="8"/>
  <c r="AI402" i="8"/>
  <c r="AI327" i="8"/>
  <c r="AI367" i="8"/>
  <c r="AI533" i="8"/>
  <c r="AI228" i="8"/>
  <c r="AI352" i="8"/>
  <c r="AI355" i="8"/>
  <c r="AI290" i="8"/>
  <c r="AI360" i="8"/>
  <c r="AI294" i="8"/>
  <c r="AI389" i="8"/>
  <c r="AI315" i="8"/>
  <c r="AI419" i="8"/>
  <c r="AI371" i="8"/>
  <c r="AI291" i="8"/>
  <c r="AI237" i="8"/>
  <c r="AI406" i="8"/>
  <c r="AI387" i="8"/>
  <c r="AI238" i="8"/>
  <c r="AI396" i="8"/>
  <c r="AI369" i="8"/>
  <c r="AI320" i="8"/>
  <c r="AI362" i="8"/>
  <c r="AI292" i="8"/>
  <c r="AI377" i="8"/>
  <c r="AI361" i="8"/>
  <c r="AI512" i="8"/>
  <c r="AI334" i="8"/>
  <c r="AI314" i="8"/>
  <c r="AI264" i="8"/>
  <c r="AI312" i="8"/>
  <c r="AI527" i="8"/>
  <c r="AI276" i="8"/>
  <c r="AI451" i="8"/>
  <c r="AI437" i="8"/>
  <c r="AI253" i="8"/>
  <c r="AI449" i="8"/>
  <c r="AI337" i="8"/>
  <c r="AI425" i="8"/>
  <c r="AI407" i="8"/>
  <c r="AI309" i="8"/>
  <c r="AI370" i="8"/>
  <c r="AI338" i="8"/>
  <c r="AI466" i="8"/>
  <c r="AI463" i="8"/>
  <c r="AI375" i="8"/>
  <c r="AI382" i="8"/>
  <c r="AI414" i="8"/>
  <c r="AI356" i="8"/>
  <c r="AI242" i="8"/>
  <c r="AI452" i="8"/>
  <c r="AI499" i="8"/>
  <c r="AI350" i="8"/>
  <c r="AI307" i="8"/>
  <c r="AI261" i="8"/>
  <c r="AI363" i="8"/>
  <c r="AI592" i="8"/>
  <c r="AI583" i="8"/>
  <c r="AI410" i="8"/>
  <c r="AI390" i="8"/>
  <c r="AI495" i="8"/>
  <c r="AI385" i="8"/>
  <c r="AI530" i="8"/>
  <c r="AI416" i="8"/>
  <c r="AI272" i="8"/>
  <c r="AI545" i="8"/>
  <c r="AI411" i="8"/>
  <c r="AI433" i="8"/>
  <c r="AI289" i="8"/>
  <c r="AI391" i="8"/>
  <c r="AI401" i="8"/>
  <c r="AI534" i="8"/>
  <c r="AI393" i="8"/>
  <c r="AI446" i="8"/>
  <c r="AI348" i="8"/>
  <c r="AI536" i="8"/>
  <c r="AI335" i="8"/>
  <c r="AI478" i="8"/>
  <c r="AI346" i="8"/>
  <c r="AI422" i="8"/>
  <c r="AI372" i="8"/>
  <c r="AI398" i="8"/>
  <c r="AI531" i="8"/>
  <c r="AI399" i="8"/>
  <c r="AI603" i="8"/>
  <c r="AI381" i="8"/>
  <c r="AI424" i="8"/>
  <c r="AI480" i="8"/>
  <c r="AI428" i="8"/>
  <c r="AI486" i="8"/>
  <c r="AI588" i="8"/>
  <c r="AI423" i="8"/>
  <c r="AI426" i="8"/>
  <c r="AI461" i="8"/>
  <c r="AI378" i="8"/>
  <c r="AI538" i="8"/>
  <c r="AI341" i="8"/>
  <c r="AI440" i="8"/>
  <c r="AI573" i="8"/>
  <c r="AI557" i="8"/>
  <c r="AI526" i="8"/>
  <c r="AI576" i="8"/>
  <c r="AI586" i="8"/>
  <c r="AI379" i="8"/>
  <c r="AI458" i="8"/>
  <c r="AI484" i="8"/>
  <c r="AI555" i="8"/>
  <c r="AI447" i="8"/>
  <c r="AI412" i="8"/>
  <c r="AI561" i="8"/>
  <c r="AI306" i="8"/>
  <c r="AI498" i="8"/>
  <c r="AI519" i="8"/>
  <c r="AI472" i="8"/>
  <c r="AI444" i="8"/>
  <c r="AI459" i="8"/>
  <c r="AI494" i="8"/>
  <c r="AI454" i="8"/>
  <c r="AI430" i="8"/>
  <c r="AI501" i="8"/>
  <c r="AI490" i="8"/>
  <c r="AI521" i="8"/>
  <c r="AI602" i="8"/>
  <c r="AI438" i="8"/>
  <c r="AI514" i="8"/>
  <c r="AI539" i="8"/>
  <c r="AI376" i="8"/>
  <c r="AI460" i="8"/>
  <c r="AI476" i="8"/>
  <c r="AI481" i="8"/>
  <c r="AI395" i="8"/>
  <c r="AI540" i="8"/>
  <c r="AI509" i="8"/>
  <c r="AI456" i="8"/>
  <c r="AI504" i="8"/>
  <c r="AI443" i="8"/>
  <c r="AI541" i="8"/>
  <c r="AI532" i="8"/>
  <c r="AI465" i="8"/>
  <c r="AI442" i="8"/>
  <c r="AI468" i="8"/>
  <c r="AI599" i="8"/>
  <c r="AI493" i="8"/>
  <c r="AI575" i="8"/>
  <c r="AI467" i="8"/>
  <c r="AI464" i="8"/>
  <c r="AI571" i="8"/>
  <c r="AI489" i="8"/>
  <c r="AI506" i="8"/>
  <c r="AI485" i="8"/>
  <c r="AI594" i="8"/>
  <c r="AI508" i="8"/>
  <c r="AI520" i="8"/>
  <c r="AI543" i="8"/>
  <c r="AI473" i="8"/>
  <c r="AI552" i="8"/>
  <c r="AI528" i="8"/>
  <c r="AI529" i="8"/>
  <c r="AI160" i="8"/>
  <c r="AI551" i="8"/>
  <c r="AI435" i="8"/>
  <c r="AI404" i="8"/>
  <c r="AI550" i="8"/>
  <c r="AI542" i="8"/>
  <c r="AI500" i="8"/>
  <c r="AI572" i="8"/>
  <c r="AI544" i="8"/>
  <c r="AI453" i="8"/>
  <c r="AI518" i="8"/>
  <c r="AI568" i="8"/>
  <c r="AI553" i="8"/>
  <c r="AI420" i="8"/>
  <c r="AI479" i="8"/>
  <c r="AI549" i="8"/>
  <c r="AI418" i="8"/>
  <c r="AI448" i="8"/>
  <c r="AI601" i="8"/>
  <c r="AI535" i="8"/>
  <c r="AI470" i="8"/>
  <c r="AI474" i="8"/>
  <c r="AI511" i="8"/>
  <c r="AI392" i="8"/>
  <c r="AI567" i="8"/>
  <c r="AI570" i="8"/>
  <c r="AI559" i="8"/>
  <c r="AI516" i="8"/>
  <c r="AI593" i="8"/>
  <c r="AI579" i="8"/>
  <c r="AI560" i="8"/>
  <c r="AI517" i="8"/>
  <c r="AI564" i="8"/>
  <c r="AI503" i="8"/>
  <c r="AI608" i="8"/>
  <c r="AI595" i="8"/>
  <c r="AI585" i="8"/>
  <c r="AI600" i="8"/>
  <c r="AI488" i="8"/>
  <c r="AI604" i="8"/>
  <c r="AI580" i="8"/>
  <c r="AI577" i="8"/>
  <c r="AI547" i="8"/>
  <c r="AI522" i="8"/>
  <c r="AI546" i="8"/>
  <c r="AI548" i="8"/>
  <c r="AI565" i="8"/>
  <c r="AI607" i="8"/>
  <c r="AI563" i="8"/>
  <c r="AI513" i="8"/>
  <c r="AI596" i="8"/>
  <c r="AI606" i="8"/>
  <c r="AI562" i="8"/>
  <c r="AI589" i="8"/>
  <c r="AI318" i="8"/>
  <c r="AI457" i="8"/>
  <c r="AI598" i="8"/>
  <c r="AI523" i="8"/>
  <c r="AI587" i="8"/>
  <c r="AI482" i="8"/>
  <c r="AI409" i="8"/>
  <c r="AI252" i="8"/>
  <c r="AI400" i="8"/>
  <c r="AI469" i="8"/>
  <c r="AI605" i="8"/>
  <c r="AI492" i="8"/>
  <c r="AI524" i="8"/>
  <c r="AI569" i="8"/>
  <c r="AI578" i="8"/>
  <c r="AI590" i="8"/>
  <c r="AI462" i="8"/>
  <c r="AI394" i="8"/>
  <c r="AI609" i="8"/>
  <c r="AI475" i="8"/>
  <c r="AI584" i="8"/>
  <c r="AI537" i="8"/>
  <c r="AI581" i="8"/>
  <c r="AI436" i="8"/>
  <c r="AI556" i="8"/>
  <c r="AI331" i="8"/>
  <c r="AI582" i="8"/>
  <c r="AI502" i="8"/>
  <c r="AI510" i="8"/>
  <c r="AI405" i="8"/>
  <c r="AI471" i="8"/>
  <c r="AI386" i="8"/>
  <c r="AI574" i="8"/>
  <c r="AI554" i="8"/>
  <c r="AI597" i="8"/>
  <c r="AI177" i="8"/>
  <c r="AI455" i="8"/>
  <c r="AI491" i="8"/>
  <c r="AI487" i="8"/>
  <c r="AI515" i="8"/>
  <c r="AI483" i="8"/>
  <c r="AI397" i="8"/>
  <c r="AI311" i="8"/>
  <c r="AI477" i="8"/>
  <c r="AI429" i="8"/>
  <c r="AI496" i="8"/>
  <c r="AI450" i="8"/>
  <c r="AI421" i="8"/>
  <c r="AI566" i="8"/>
  <c r="AI439" i="8"/>
  <c r="AI373" i="8"/>
  <c r="AI258" i="8"/>
  <c r="AI507" i="8"/>
  <c r="AI408" i="8"/>
  <c r="AI368" i="8"/>
  <c r="AI246" i="8"/>
  <c r="AI591" i="8"/>
  <c r="AI388" i="8"/>
  <c r="AI431" i="8"/>
  <c r="AJ2" i="8"/>
  <c r="AI2" i="8"/>
  <c r="AG8" i="8"/>
  <c r="AG11" i="8"/>
  <c r="AG4" i="8"/>
  <c r="AG17" i="8"/>
  <c r="AG25" i="8"/>
  <c r="AG5" i="8"/>
  <c r="AG39" i="8"/>
  <c r="AG26" i="8"/>
  <c r="AG20" i="8"/>
  <c r="AG21" i="8"/>
  <c r="AG23" i="8"/>
  <c r="AG7" i="8"/>
  <c r="AG6" i="8"/>
  <c r="AG123" i="8"/>
  <c r="AG30" i="8"/>
  <c r="AG27" i="8"/>
  <c r="AG13" i="8"/>
  <c r="AG22" i="8"/>
  <c r="AG32" i="8"/>
  <c r="AG19" i="8"/>
  <c r="AG16" i="8"/>
  <c r="AG10" i="8"/>
  <c r="AG33" i="8"/>
  <c r="AG63" i="8"/>
  <c r="AG102" i="8"/>
  <c r="AG35" i="8"/>
  <c r="AG9" i="8"/>
  <c r="AG15" i="8"/>
  <c r="AG69" i="8"/>
  <c r="AG49" i="8"/>
  <c r="AG56" i="8"/>
  <c r="AG18" i="8"/>
  <c r="AG67" i="8"/>
  <c r="AG3" i="8"/>
  <c r="AG31" i="8"/>
  <c r="AG51" i="8"/>
  <c r="AG28" i="8"/>
  <c r="AG60" i="8"/>
  <c r="AG14" i="8"/>
  <c r="AG70" i="8"/>
  <c r="AG37" i="8"/>
  <c r="AG86" i="8"/>
  <c r="AG34" i="8"/>
  <c r="AG131" i="8"/>
  <c r="AG175" i="8"/>
  <c r="AG76" i="8"/>
  <c r="AG90" i="8"/>
  <c r="AG108" i="8"/>
  <c r="AG89" i="8"/>
  <c r="AG24" i="8"/>
  <c r="AG40" i="8"/>
  <c r="AG42" i="8"/>
  <c r="AG72" i="8"/>
  <c r="AG45" i="8"/>
  <c r="AG83" i="8"/>
  <c r="AG75" i="8"/>
  <c r="AG73" i="8"/>
  <c r="AG71" i="8"/>
  <c r="AG54" i="8"/>
  <c r="AG12" i="8"/>
  <c r="AG38" i="8"/>
  <c r="AG57" i="8"/>
  <c r="AG78" i="8"/>
  <c r="AG208" i="8"/>
  <c r="AG137" i="8"/>
  <c r="AG62" i="8"/>
  <c r="AG79" i="8"/>
  <c r="AG122" i="8"/>
  <c r="AG48" i="8"/>
  <c r="AG43" i="8"/>
  <c r="AG66" i="8"/>
  <c r="AG44" i="8"/>
  <c r="AG116" i="8"/>
  <c r="AG65" i="8"/>
  <c r="AG154" i="8"/>
  <c r="AG80" i="8"/>
  <c r="AG81" i="8"/>
  <c r="AG97" i="8"/>
  <c r="AG150" i="8"/>
  <c r="AG107" i="8"/>
  <c r="AG111" i="8"/>
  <c r="AG55" i="8"/>
  <c r="AG127" i="8"/>
  <c r="AG41" i="8"/>
  <c r="AG134" i="8"/>
  <c r="AG59" i="8"/>
  <c r="AG308" i="8"/>
  <c r="AG47" i="8"/>
  <c r="AG115" i="8"/>
  <c r="AG132" i="8"/>
  <c r="AG96" i="8"/>
  <c r="AG266" i="8"/>
  <c r="AG220" i="8"/>
  <c r="AG92" i="8"/>
  <c r="AG113" i="8"/>
  <c r="AG236" i="8"/>
  <c r="AG114" i="8"/>
  <c r="AG171" i="8"/>
  <c r="AG93" i="8"/>
  <c r="AG145" i="8"/>
  <c r="AG58" i="8"/>
  <c r="AG36" i="8"/>
  <c r="AG88" i="8"/>
  <c r="AG224" i="8"/>
  <c r="AG141" i="8"/>
  <c r="AG68" i="8"/>
  <c r="AG130" i="8"/>
  <c r="AG326" i="8"/>
  <c r="AG344" i="8"/>
  <c r="AG53" i="8"/>
  <c r="AG101" i="8"/>
  <c r="AG109" i="8"/>
  <c r="AG84" i="8"/>
  <c r="AG235" i="8"/>
  <c r="AG155" i="8"/>
  <c r="AG74" i="8"/>
  <c r="AG165" i="8"/>
  <c r="AG251" i="8"/>
  <c r="AG117" i="8"/>
  <c r="AG50" i="8"/>
  <c r="AG186" i="8"/>
  <c r="AG46" i="8"/>
  <c r="AG104" i="8"/>
  <c r="AG283" i="8"/>
  <c r="AG194" i="8"/>
  <c r="AG99" i="8"/>
  <c r="AG157" i="8"/>
  <c r="AG159" i="8"/>
  <c r="AG151" i="8"/>
  <c r="AG98" i="8"/>
  <c r="AG193" i="8"/>
  <c r="AG233" i="8"/>
  <c r="AG174" i="8"/>
  <c r="AG215" i="8"/>
  <c r="AG231" i="8"/>
  <c r="AG29" i="8"/>
  <c r="AG161" i="8"/>
  <c r="AG222" i="8"/>
  <c r="AG103" i="8"/>
  <c r="AG180" i="8"/>
  <c r="AG202" i="8"/>
  <c r="AG359" i="8"/>
  <c r="AG87" i="8"/>
  <c r="AG169" i="8"/>
  <c r="AG61" i="8"/>
  <c r="AG52" i="8"/>
  <c r="AG234" i="8"/>
  <c r="AG205" i="8"/>
  <c r="AG156" i="8"/>
  <c r="AG189" i="8"/>
  <c r="AG333" i="8"/>
  <c r="AG183" i="8"/>
  <c r="AG167" i="8"/>
  <c r="AG278" i="8"/>
  <c r="AG142" i="8"/>
  <c r="AG125" i="8"/>
  <c r="AG364" i="8"/>
  <c r="AG135" i="8"/>
  <c r="AG229" i="8"/>
  <c r="AG128" i="8"/>
  <c r="AG269" i="8"/>
  <c r="AG505" i="8"/>
  <c r="AG162" i="8"/>
  <c r="AG121" i="8"/>
  <c r="AG173" i="8"/>
  <c r="AG207" i="8"/>
  <c r="AG94" i="8"/>
  <c r="AG172" i="8"/>
  <c r="AG209" i="8"/>
  <c r="AG441" i="8"/>
  <c r="AG129" i="8"/>
  <c r="AG218" i="8"/>
  <c r="AG182" i="8"/>
  <c r="AG149" i="8"/>
  <c r="AG211" i="8"/>
  <c r="AG170" i="8"/>
  <c r="AG217" i="8"/>
  <c r="AG190" i="8"/>
  <c r="AG139" i="8"/>
  <c r="AG245" i="8"/>
  <c r="AG120" i="8"/>
  <c r="AG126" i="8"/>
  <c r="AG206" i="8"/>
  <c r="AG178" i="8"/>
  <c r="AG223" i="8"/>
  <c r="AG133" i="8"/>
  <c r="AG185" i="8"/>
  <c r="AG176" i="8"/>
  <c r="AG427" i="8"/>
  <c r="AG153" i="8"/>
  <c r="AG148" i="8"/>
  <c r="AG192" i="8"/>
  <c r="AG181" i="8"/>
  <c r="AG340" i="8"/>
  <c r="AG196" i="8"/>
  <c r="AG203" i="8"/>
  <c r="AG82" i="8"/>
  <c r="AG143" i="8"/>
  <c r="AG119" i="8"/>
  <c r="AG105" i="8"/>
  <c r="AG91" i="8"/>
  <c r="AG146" i="8"/>
  <c r="AG118" i="8"/>
  <c r="AG415" i="8"/>
  <c r="AG64" i="8"/>
  <c r="AG268" i="8"/>
  <c r="AG164" i="8"/>
  <c r="AG158" i="8"/>
  <c r="AG198" i="8"/>
  <c r="AG138" i="8"/>
  <c r="AG188" i="8"/>
  <c r="AG249" i="8"/>
  <c r="AG191" i="8"/>
  <c r="AG136" i="8"/>
  <c r="AG204" i="8"/>
  <c r="AG275" i="8"/>
  <c r="AG219" i="8"/>
  <c r="AG140" i="8"/>
  <c r="AG100" i="8"/>
  <c r="AG179" i="8"/>
  <c r="AG124" i="8"/>
  <c r="AG197" i="8"/>
  <c r="AG273" i="8"/>
  <c r="AG213" i="8"/>
  <c r="AG221" i="8"/>
  <c r="AG85" i="8"/>
  <c r="AG282" i="8"/>
  <c r="AG305" i="8"/>
  <c r="AG259" i="8"/>
  <c r="AG184" i="8"/>
  <c r="AG322" i="8"/>
  <c r="AG247" i="8"/>
  <c r="AG225" i="8"/>
  <c r="AG110" i="8"/>
  <c r="AG250" i="8"/>
  <c r="AG230" i="8"/>
  <c r="AG239" i="8"/>
  <c r="AG303" i="8"/>
  <c r="AG195" i="8"/>
  <c r="AG106" i="8"/>
  <c r="AG144" i="8"/>
  <c r="AG248" i="8"/>
  <c r="AG336" i="8"/>
  <c r="AG267" i="8"/>
  <c r="AG201" i="8"/>
  <c r="AG434" i="8"/>
  <c r="AG210" i="8"/>
  <c r="AG216" i="8"/>
  <c r="AG445" i="8"/>
  <c r="AG255" i="8"/>
  <c r="AG200" i="8"/>
  <c r="AG95" i="8"/>
  <c r="AG270" i="8"/>
  <c r="AG254" i="8"/>
  <c r="AG279" i="8"/>
  <c r="AG166" i="8"/>
  <c r="AG243" i="8"/>
  <c r="AG332" i="8"/>
  <c r="AG296" i="8"/>
  <c r="AG163" i="8"/>
  <c r="AG330" i="8"/>
  <c r="AG257" i="8"/>
  <c r="AG265" i="8"/>
  <c r="AG152" i="8"/>
  <c r="AG286" i="8"/>
  <c r="AG263" i="8"/>
  <c r="AG168" i="8"/>
  <c r="AG299" i="8"/>
  <c r="AG321" i="8"/>
  <c r="AG365" i="8"/>
  <c r="AG232" i="8"/>
  <c r="AG240" i="8"/>
  <c r="AG351" i="8"/>
  <c r="AG262" i="8"/>
  <c r="AG227" i="8"/>
  <c r="AG316" i="8"/>
  <c r="AG317" i="8"/>
  <c r="AG260" i="8"/>
  <c r="AG212" i="8"/>
  <c r="AG354" i="8"/>
  <c r="AG226" i="8"/>
  <c r="AG187" i="8"/>
  <c r="AG329" i="8"/>
  <c r="AG214" i="8"/>
  <c r="AG281" i="8"/>
  <c r="AG280" i="8"/>
  <c r="AG432" i="8"/>
  <c r="AG287" i="8"/>
  <c r="AG313" i="8"/>
  <c r="AG297" i="8"/>
  <c r="AG497" i="8"/>
  <c r="AG325" i="8"/>
  <c r="AG274" i="8"/>
  <c r="AG347" i="8"/>
  <c r="AG384" i="8"/>
  <c r="AG112" i="8"/>
  <c r="AG147" i="8"/>
  <c r="AG323" i="8"/>
  <c r="AG244" i="8"/>
  <c r="AG271" i="8"/>
  <c r="AG301" i="8"/>
  <c r="AG380" i="8"/>
  <c r="AG288" i="8"/>
  <c r="AG374" i="8"/>
  <c r="AG302" i="8"/>
  <c r="AG241" i="8"/>
  <c r="AG342" i="8"/>
  <c r="AG403" i="8"/>
  <c r="AG413" i="8"/>
  <c r="AG284" i="8"/>
  <c r="AG77" i="8"/>
  <c r="AG357" i="8"/>
  <c r="AG256" i="8"/>
  <c r="AG343" i="8"/>
  <c r="AG199" i="8"/>
  <c r="AG339" i="8"/>
  <c r="AG353" i="8"/>
  <c r="AG293" i="8"/>
  <c r="AG295" i="8"/>
  <c r="AG319" i="8"/>
  <c r="AG525" i="8"/>
  <c r="AG277" i="8"/>
  <c r="AG300" i="8"/>
  <c r="AG328" i="8"/>
  <c r="AG366" i="8"/>
  <c r="AG310" i="8"/>
  <c r="AG298" i="8"/>
  <c r="AG345" i="8"/>
  <c r="AG358" i="8"/>
  <c r="AG285" i="8"/>
  <c r="AG324" i="8"/>
  <c r="AG417" i="8"/>
  <c r="AG349" i="8"/>
  <c r="AG383" i="8"/>
  <c r="AG304" i="8"/>
  <c r="AG558" i="8"/>
  <c r="AG402" i="8"/>
  <c r="AG327" i="8"/>
  <c r="AG367" i="8"/>
  <c r="AG533" i="8"/>
  <c r="AG228" i="8"/>
  <c r="AG352" i="8"/>
  <c r="AG355" i="8"/>
  <c r="AG290" i="8"/>
  <c r="AG360" i="8"/>
  <c r="AG294" i="8"/>
  <c r="AG389" i="8"/>
  <c r="AG315" i="8"/>
  <c r="AG419" i="8"/>
  <c r="AG371" i="8"/>
  <c r="AG291" i="8"/>
  <c r="AG237" i="8"/>
  <c r="AG406" i="8"/>
  <c r="AG387" i="8"/>
  <c r="AG238" i="8"/>
  <c r="AG396" i="8"/>
  <c r="AG369" i="8"/>
  <c r="AG320" i="8"/>
  <c r="AG362" i="8"/>
  <c r="AG292" i="8"/>
  <c r="AG377" i="8"/>
  <c r="AG361" i="8"/>
  <c r="AG512" i="8"/>
  <c r="AG334" i="8"/>
  <c r="AG314" i="8"/>
  <c r="AG264" i="8"/>
  <c r="AG312" i="8"/>
  <c r="AG527" i="8"/>
  <c r="AG276" i="8"/>
  <c r="AG451" i="8"/>
  <c r="AG437" i="8"/>
  <c r="AG253" i="8"/>
  <c r="AG449" i="8"/>
  <c r="AG337" i="8"/>
  <c r="AG425" i="8"/>
  <c r="AG407" i="8"/>
  <c r="AG309" i="8"/>
  <c r="AG370" i="8"/>
  <c r="AG338" i="8"/>
  <c r="AG466" i="8"/>
  <c r="AG463" i="8"/>
  <c r="AG375" i="8"/>
  <c r="AG382" i="8"/>
  <c r="AG414" i="8"/>
  <c r="AG356" i="8"/>
  <c r="AG242" i="8"/>
  <c r="AG452" i="8"/>
  <c r="AG499" i="8"/>
  <c r="AG350" i="8"/>
  <c r="AG307" i="8"/>
  <c r="AG261" i="8"/>
  <c r="AG363" i="8"/>
  <c r="AG592" i="8"/>
  <c r="AG583" i="8"/>
  <c r="AG410" i="8"/>
  <c r="AG390" i="8"/>
  <c r="AG495" i="8"/>
  <c r="AG385" i="8"/>
  <c r="AG530" i="8"/>
  <c r="AG416" i="8"/>
  <c r="AG272" i="8"/>
  <c r="AG545" i="8"/>
  <c r="AG411" i="8"/>
  <c r="AG433" i="8"/>
  <c r="AG289" i="8"/>
  <c r="AG391" i="8"/>
  <c r="AG401" i="8"/>
  <c r="AG534" i="8"/>
  <c r="AG393" i="8"/>
  <c r="AG446" i="8"/>
  <c r="AG348" i="8"/>
  <c r="AG536" i="8"/>
  <c r="AG335" i="8"/>
  <c r="AG478" i="8"/>
  <c r="AG346" i="8"/>
  <c r="AG422" i="8"/>
  <c r="AG372" i="8"/>
  <c r="AG398" i="8"/>
  <c r="AG531" i="8"/>
  <c r="AG399" i="8"/>
  <c r="AG603" i="8"/>
  <c r="AG381" i="8"/>
  <c r="AG424" i="8"/>
  <c r="AG480" i="8"/>
  <c r="AG428" i="8"/>
  <c r="AG486" i="8"/>
  <c r="AG588" i="8"/>
  <c r="AG423" i="8"/>
  <c r="AG426" i="8"/>
  <c r="AG461" i="8"/>
  <c r="AG378" i="8"/>
  <c r="AG538" i="8"/>
  <c r="AG341" i="8"/>
  <c r="AG440" i="8"/>
  <c r="AG573" i="8"/>
  <c r="AG557" i="8"/>
  <c r="AG526" i="8"/>
  <c r="AG576" i="8"/>
  <c r="AG586" i="8"/>
  <c r="AG379" i="8"/>
  <c r="AG458" i="8"/>
  <c r="AG484" i="8"/>
  <c r="AG555" i="8"/>
  <c r="AG447" i="8"/>
  <c r="AG412" i="8"/>
  <c r="AG561" i="8"/>
  <c r="AG306" i="8"/>
  <c r="AG498" i="8"/>
  <c r="AG519" i="8"/>
  <c r="AG472" i="8"/>
  <c r="AG444" i="8"/>
  <c r="AG459" i="8"/>
  <c r="AG494" i="8"/>
  <c r="AG454" i="8"/>
  <c r="AG430" i="8"/>
  <c r="AG501" i="8"/>
  <c r="AG490" i="8"/>
  <c r="AG521" i="8"/>
  <c r="AG602" i="8"/>
  <c r="AG438" i="8"/>
  <c r="AG514" i="8"/>
  <c r="AG539" i="8"/>
  <c r="AG376" i="8"/>
  <c r="AG460" i="8"/>
  <c r="AG476" i="8"/>
  <c r="AG481" i="8"/>
  <c r="AG395" i="8"/>
  <c r="AG540" i="8"/>
  <c r="AG509" i="8"/>
  <c r="AG456" i="8"/>
  <c r="AG504" i="8"/>
  <c r="AG443" i="8"/>
  <c r="AG541" i="8"/>
  <c r="AG532" i="8"/>
  <c r="AG465" i="8"/>
  <c r="AG442" i="8"/>
  <c r="AG468" i="8"/>
  <c r="AG599" i="8"/>
  <c r="AG493" i="8"/>
  <c r="AG575" i="8"/>
  <c r="AG467" i="8"/>
  <c r="AG464" i="8"/>
  <c r="AG571" i="8"/>
  <c r="AG489" i="8"/>
  <c r="AG506" i="8"/>
  <c r="AG485" i="8"/>
  <c r="AG594" i="8"/>
  <c r="AG508" i="8"/>
  <c r="AG520" i="8"/>
  <c r="AG543" i="8"/>
  <c r="AG473" i="8"/>
  <c r="AG552" i="8"/>
  <c r="AG528" i="8"/>
  <c r="AG529" i="8"/>
  <c r="AG160" i="8"/>
  <c r="AG551" i="8"/>
  <c r="AG435" i="8"/>
  <c r="AG404" i="8"/>
  <c r="AG550" i="8"/>
  <c r="AG542" i="8"/>
  <c r="AG500" i="8"/>
  <c r="AG572" i="8"/>
  <c r="AG544" i="8"/>
  <c r="AG453" i="8"/>
  <c r="AG518" i="8"/>
  <c r="AG568" i="8"/>
  <c r="AG553" i="8"/>
  <c r="AG420" i="8"/>
  <c r="AG479" i="8"/>
  <c r="AG549" i="8"/>
  <c r="AG418" i="8"/>
  <c r="AG448" i="8"/>
  <c r="AG601" i="8"/>
  <c r="AG535" i="8"/>
  <c r="AG470" i="8"/>
  <c r="AG474" i="8"/>
  <c r="AG511" i="8"/>
  <c r="AG392" i="8"/>
  <c r="AG567" i="8"/>
  <c r="AG570" i="8"/>
  <c r="AG559" i="8"/>
  <c r="AG516" i="8"/>
  <c r="AG593" i="8"/>
  <c r="AG579" i="8"/>
  <c r="AG560" i="8"/>
  <c r="AG517" i="8"/>
  <c r="AG564" i="8"/>
  <c r="AG503" i="8"/>
  <c r="AG608" i="8"/>
  <c r="AG595" i="8"/>
  <c r="AG585" i="8"/>
  <c r="AG600" i="8"/>
  <c r="AG488" i="8"/>
  <c r="AG604" i="8"/>
  <c r="AG580" i="8"/>
  <c r="AG577" i="8"/>
  <c r="AG547" i="8"/>
  <c r="AG522" i="8"/>
  <c r="AG546" i="8"/>
  <c r="AG548" i="8"/>
  <c r="AG565" i="8"/>
  <c r="AG607" i="8"/>
  <c r="AG563" i="8"/>
  <c r="AG513" i="8"/>
  <c r="AG596" i="8"/>
  <c r="AG606" i="8"/>
  <c r="AG562" i="8"/>
  <c r="AG589" i="8"/>
  <c r="AG318" i="8"/>
  <c r="AG457" i="8"/>
  <c r="AG598" i="8"/>
  <c r="AG523" i="8"/>
  <c r="AG587" i="8"/>
  <c r="AG482" i="8"/>
  <c r="AG409" i="8"/>
  <c r="AG252" i="8"/>
  <c r="AG400" i="8"/>
  <c r="AG469" i="8"/>
  <c r="AG605" i="8"/>
  <c r="AG492" i="8"/>
  <c r="AG524" i="8"/>
  <c r="AG569" i="8"/>
  <c r="AG578" i="8"/>
  <c r="AG590" i="8"/>
  <c r="AG462" i="8"/>
  <c r="AG394" i="8"/>
  <c r="AG609" i="8"/>
  <c r="AG475" i="8"/>
  <c r="AG584" i="8"/>
  <c r="AG537" i="8"/>
  <c r="AG581" i="8"/>
  <c r="AG436" i="8"/>
  <c r="AG556" i="8"/>
  <c r="AG331" i="8"/>
  <c r="AG582" i="8"/>
  <c r="AG502" i="8"/>
  <c r="AG510" i="8"/>
  <c r="AG405" i="8"/>
  <c r="AG471" i="8"/>
  <c r="AG386" i="8"/>
  <c r="AG574" i="8"/>
  <c r="AG554" i="8"/>
  <c r="AG597" i="8"/>
  <c r="AG177" i="8"/>
  <c r="AG455" i="8"/>
  <c r="AG491" i="8"/>
  <c r="AG487" i="8"/>
  <c r="AG515" i="8"/>
  <c r="AG483" i="8"/>
  <c r="AG397" i="8"/>
  <c r="AG311" i="8"/>
  <c r="AG477" i="8"/>
  <c r="AG429" i="8"/>
  <c r="AG496" i="8"/>
  <c r="AG450" i="8"/>
  <c r="AG421" i="8"/>
  <c r="AG566" i="8"/>
  <c r="AG439" i="8"/>
  <c r="AG373" i="8"/>
  <c r="AG258" i="8"/>
  <c r="AG507" i="8"/>
  <c r="AG408" i="8"/>
  <c r="AG368" i="8"/>
  <c r="AG246" i="8"/>
  <c r="AG591" i="8"/>
  <c r="AG388" i="8"/>
  <c r="AG431" i="8"/>
  <c r="AG2" i="8"/>
  <c r="AF8" i="8"/>
  <c r="AF11" i="8"/>
  <c r="AF4" i="8"/>
  <c r="AF17" i="8"/>
  <c r="AF25" i="8"/>
  <c r="AF5" i="8"/>
  <c r="AF39" i="8"/>
  <c r="AF26" i="8"/>
  <c r="AF20" i="8"/>
  <c r="AF21" i="8"/>
  <c r="AF23" i="8"/>
  <c r="AF7" i="8"/>
  <c r="AF6" i="8"/>
  <c r="AF123" i="8"/>
  <c r="AF30" i="8"/>
  <c r="AF27" i="8"/>
  <c r="AF13" i="8"/>
  <c r="AF22" i="8"/>
  <c r="AF32" i="8"/>
  <c r="AF19" i="8"/>
  <c r="AF16" i="8"/>
  <c r="AF10" i="8"/>
  <c r="AF33" i="8"/>
  <c r="AF63" i="8"/>
  <c r="AF102" i="8"/>
  <c r="AF35" i="8"/>
  <c r="AF9" i="8"/>
  <c r="AF15" i="8"/>
  <c r="AF69" i="8"/>
  <c r="AF49" i="8"/>
  <c r="AF56" i="8"/>
  <c r="AF18" i="8"/>
  <c r="AF67" i="8"/>
  <c r="AF3" i="8"/>
  <c r="AF31" i="8"/>
  <c r="AF51" i="8"/>
  <c r="AF28" i="8"/>
  <c r="AF60" i="8"/>
  <c r="AF14" i="8"/>
  <c r="AF70" i="8"/>
  <c r="AF37" i="8"/>
  <c r="AF86" i="8"/>
  <c r="AF34" i="8"/>
  <c r="AF131" i="8"/>
  <c r="AF175" i="8"/>
  <c r="AF76" i="8"/>
  <c r="AF90" i="8"/>
  <c r="AF108" i="8"/>
  <c r="AF89" i="8"/>
  <c r="AF24" i="8"/>
  <c r="AF40" i="8"/>
  <c r="AF42" i="8"/>
  <c r="AF72" i="8"/>
  <c r="AF45" i="8"/>
  <c r="AF83" i="8"/>
  <c r="AF75" i="8"/>
  <c r="AF73" i="8"/>
  <c r="AF71" i="8"/>
  <c r="AF54" i="8"/>
  <c r="AF12" i="8"/>
  <c r="AF38" i="8"/>
  <c r="AF57" i="8"/>
  <c r="AF78" i="8"/>
  <c r="AF208" i="8"/>
  <c r="AF137" i="8"/>
  <c r="AF62" i="8"/>
  <c r="AF79" i="8"/>
  <c r="AF122" i="8"/>
  <c r="AF48" i="8"/>
  <c r="AF43" i="8"/>
  <c r="AF66" i="8"/>
  <c r="AF44" i="8"/>
  <c r="AF116" i="8"/>
  <c r="AF65" i="8"/>
  <c r="AF154" i="8"/>
  <c r="AF80" i="8"/>
  <c r="AF81" i="8"/>
  <c r="AF97" i="8"/>
  <c r="AF150" i="8"/>
  <c r="AF107" i="8"/>
  <c r="AF111" i="8"/>
  <c r="AF55" i="8"/>
  <c r="AF127" i="8"/>
  <c r="AF41" i="8"/>
  <c r="AF134" i="8"/>
  <c r="AF59" i="8"/>
  <c r="AF308" i="8"/>
  <c r="AF47" i="8"/>
  <c r="AF115" i="8"/>
  <c r="AF132" i="8"/>
  <c r="AF96" i="8"/>
  <c r="AF266" i="8"/>
  <c r="AF220" i="8"/>
  <c r="AF92" i="8"/>
  <c r="AF113" i="8"/>
  <c r="AF236" i="8"/>
  <c r="AF114" i="8"/>
  <c r="AF171" i="8"/>
  <c r="AF93" i="8"/>
  <c r="AF145" i="8"/>
  <c r="AF58" i="8"/>
  <c r="AF36" i="8"/>
  <c r="AF88" i="8"/>
  <c r="AF224" i="8"/>
  <c r="AF141" i="8"/>
  <c r="AF68" i="8"/>
  <c r="AF130" i="8"/>
  <c r="AF326" i="8"/>
  <c r="AF344" i="8"/>
  <c r="AF53" i="8"/>
  <c r="AF101" i="8"/>
  <c r="AF109" i="8"/>
  <c r="AF84" i="8"/>
  <c r="AF235" i="8"/>
  <c r="AF155" i="8"/>
  <c r="AF74" i="8"/>
  <c r="AF165" i="8"/>
  <c r="AF251" i="8"/>
  <c r="AF117" i="8"/>
  <c r="AF50" i="8"/>
  <c r="AF186" i="8"/>
  <c r="AF46" i="8"/>
  <c r="AF104" i="8"/>
  <c r="AF283" i="8"/>
  <c r="AF194" i="8"/>
  <c r="AF99" i="8"/>
  <c r="AF157" i="8"/>
  <c r="AF159" i="8"/>
  <c r="AF151" i="8"/>
  <c r="AF98" i="8"/>
  <c r="AF193" i="8"/>
  <c r="AF233" i="8"/>
  <c r="AF174" i="8"/>
  <c r="AF215" i="8"/>
  <c r="AF231" i="8"/>
  <c r="AF29" i="8"/>
  <c r="AF161" i="8"/>
  <c r="AF222" i="8"/>
  <c r="AF103" i="8"/>
  <c r="AF180" i="8"/>
  <c r="AF202" i="8"/>
  <c r="AF359" i="8"/>
  <c r="AF87" i="8"/>
  <c r="AF169" i="8"/>
  <c r="AF61" i="8"/>
  <c r="AF52" i="8"/>
  <c r="AF234" i="8"/>
  <c r="AF205" i="8"/>
  <c r="AF156" i="8"/>
  <c r="AF189" i="8"/>
  <c r="AF333" i="8"/>
  <c r="AF183" i="8"/>
  <c r="AF167" i="8"/>
  <c r="AF278" i="8"/>
  <c r="AF142" i="8"/>
  <c r="AF125" i="8"/>
  <c r="AF364" i="8"/>
  <c r="AF135" i="8"/>
  <c r="AF229" i="8"/>
  <c r="AF128" i="8"/>
  <c r="AF269" i="8"/>
  <c r="AF505" i="8"/>
  <c r="AF162" i="8"/>
  <c r="AF121" i="8"/>
  <c r="AF173" i="8"/>
  <c r="AF207" i="8"/>
  <c r="AF94" i="8"/>
  <c r="AF172" i="8"/>
  <c r="AF209" i="8"/>
  <c r="AF441" i="8"/>
  <c r="AF129" i="8"/>
  <c r="AF218" i="8"/>
  <c r="AF182" i="8"/>
  <c r="AF149" i="8"/>
  <c r="AF211" i="8"/>
  <c r="AF170" i="8"/>
  <c r="AF217" i="8"/>
  <c r="AF190" i="8"/>
  <c r="AF139" i="8"/>
  <c r="AF245" i="8"/>
  <c r="AF120" i="8"/>
  <c r="AF126" i="8"/>
  <c r="AF206" i="8"/>
  <c r="AF178" i="8"/>
  <c r="AF223" i="8"/>
  <c r="AF133" i="8"/>
  <c r="AF185" i="8"/>
  <c r="AF176" i="8"/>
  <c r="AF427" i="8"/>
  <c r="AF153" i="8"/>
  <c r="AF148" i="8"/>
  <c r="AF192" i="8"/>
  <c r="AF181" i="8"/>
  <c r="AF340" i="8"/>
  <c r="AF196" i="8"/>
  <c r="AF203" i="8"/>
  <c r="AF82" i="8"/>
  <c r="AF143" i="8"/>
  <c r="AF119" i="8"/>
  <c r="AF105" i="8"/>
  <c r="AF91" i="8"/>
  <c r="AF146" i="8"/>
  <c r="AF118" i="8"/>
  <c r="AF415" i="8"/>
  <c r="AF64" i="8"/>
  <c r="AF268" i="8"/>
  <c r="AF164" i="8"/>
  <c r="AF158" i="8"/>
  <c r="AF198" i="8"/>
  <c r="AF138" i="8"/>
  <c r="AF188" i="8"/>
  <c r="AF249" i="8"/>
  <c r="AF191" i="8"/>
  <c r="AF136" i="8"/>
  <c r="AF204" i="8"/>
  <c r="AF275" i="8"/>
  <c r="AF219" i="8"/>
  <c r="AF140" i="8"/>
  <c r="AF100" i="8"/>
  <c r="AF179" i="8"/>
  <c r="AF124" i="8"/>
  <c r="AF197" i="8"/>
  <c r="AF273" i="8"/>
  <c r="AF213" i="8"/>
  <c r="AF221" i="8"/>
  <c r="AF85" i="8"/>
  <c r="AF282" i="8"/>
  <c r="AF305" i="8"/>
  <c r="AF259" i="8"/>
  <c r="AF184" i="8"/>
  <c r="AF322" i="8"/>
  <c r="AF247" i="8"/>
  <c r="AF225" i="8"/>
  <c r="AF110" i="8"/>
  <c r="AF250" i="8"/>
  <c r="AF230" i="8"/>
  <c r="AF239" i="8"/>
  <c r="AF303" i="8"/>
  <c r="AF195" i="8"/>
  <c r="AF106" i="8"/>
  <c r="AF144" i="8"/>
  <c r="AF248" i="8"/>
  <c r="AF336" i="8"/>
  <c r="AF267" i="8"/>
  <c r="AF201" i="8"/>
  <c r="AF434" i="8"/>
  <c r="AF210" i="8"/>
  <c r="AF216" i="8"/>
  <c r="AF445" i="8"/>
  <c r="AF255" i="8"/>
  <c r="AF200" i="8"/>
  <c r="AF95" i="8"/>
  <c r="AF270" i="8"/>
  <c r="AF254" i="8"/>
  <c r="AF279" i="8"/>
  <c r="AF166" i="8"/>
  <c r="AF243" i="8"/>
  <c r="AF332" i="8"/>
  <c r="AF296" i="8"/>
  <c r="AF163" i="8"/>
  <c r="AF330" i="8"/>
  <c r="AF257" i="8"/>
  <c r="AF265" i="8"/>
  <c r="AF152" i="8"/>
  <c r="AF286" i="8"/>
  <c r="AF263" i="8"/>
  <c r="AF168" i="8"/>
  <c r="AF299" i="8"/>
  <c r="AF321" i="8"/>
  <c r="AF365" i="8"/>
  <c r="AF232" i="8"/>
  <c r="AF240" i="8"/>
  <c r="AF351" i="8"/>
  <c r="AF262" i="8"/>
  <c r="AF227" i="8"/>
  <c r="AF316" i="8"/>
  <c r="AF317" i="8"/>
  <c r="AF260" i="8"/>
  <c r="AF212" i="8"/>
  <c r="AF354" i="8"/>
  <c r="AF226" i="8"/>
  <c r="AF187" i="8"/>
  <c r="AF329" i="8"/>
  <c r="AF214" i="8"/>
  <c r="AF281" i="8"/>
  <c r="AF280" i="8"/>
  <c r="AF432" i="8"/>
  <c r="AF287" i="8"/>
  <c r="AF313" i="8"/>
  <c r="AF297" i="8"/>
  <c r="AF497" i="8"/>
  <c r="AF325" i="8"/>
  <c r="AF274" i="8"/>
  <c r="AF347" i="8"/>
  <c r="AF384" i="8"/>
  <c r="AF112" i="8"/>
  <c r="AF147" i="8"/>
  <c r="AF323" i="8"/>
  <c r="AF244" i="8"/>
  <c r="AF271" i="8"/>
  <c r="AF301" i="8"/>
  <c r="AF380" i="8"/>
  <c r="AF288" i="8"/>
  <c r="AF374" i="8"/>
  <c r="AF302" i="8"/>
  <c r="AF241" i="8"/>
  <c r="AF342" i="8"/>
  <c r="AF403" i="8"/>
  <c r="AF413" i="8"/>
  <c r="AF284" i="8"/>
  <c r="AF77" i="8"/>
  <c r="AF357" i="8"/>
  <c r="AF256" i="8"/>
  <c r="AF343" i="8"/>
  <c r="AF199" i="8"/>
  <c r="AF339" i="8"/>
  <c r="AF353" i="8"/>
  <c r="AF293" i="8"/>
  <c r="AF295" i="8"/>
  <c r="AF319" i="8"/>
  <c r="AF525" i="8"/>
  <c r="AF277" i="8"/>
  <c r="AF300" i="8"/>
  <c r="AF328" i="8"/>
  <c r="AF366" i="8"/>
  <c r="AF310" i="8"/>
  <c r="AF298" i="8"/>
  <c r="AF345" i="8"/>
  <c r="AF358" i="8"/>
  <c r="AF285" i="8"/>
  <c r="AF324" i="8"/>
  <c r="AF417" i="8"/>
  <c r="AF349" i="8"/>
  <c r="AF383" i="8"/>
  <c r="AF304" i="8"/>
  <c r="AF558" i="8"/>
  <c r="AF402" i="8"/>
  <c r="AF327" i="8"/>
  <c r="AF367" i="8"/>
  <c r="AF533" i="8"/>
  <c r="AF228" i="8"/>
  <c r="AF352" i="8"/>
  <c r="AF355" i="8"/>
  <c r="AF290" i="8"/>
  <c r="AF360" i="8"/>
  <c r="AF294" i="8"/>
  <c r="AF389" i="8"/>
  <c r="AF315" i="8"/>
  <c r="AF419" i="8"/>
  <c r="AF371" i="8"/>
  <c r="AF291" i="8"/>
  <c r="AF237" i="8"/>
  <c r="AF406" i="8"/>
  <c r="AF387" i="8"/>
  <c r="AF238" i="8"/>
  <c r="AF396" i="8"/>
  <c r="AF369" i="8"/>
  <c r="AF320" i="8"/>
  <c r="AF362" i="8"/>
  <c r="AF292" i="8"/>
  <c r="AF377" i="8"/>
  <c r="AF361" i="8"/>
  <c r="AF512" i="8"/>
  <c r="AF334" i="8"/>
  <c r="AF314" i="8"/>
  <c r="AF264" i="8"/>
  <c r="AF312" i="8"/>
  <c r="AF527" i="8"/>
  <c r="AF276" i="8"/>
  <c r="AF451" i="8"/>
  <c r="AF437" i="8"/>
  <c r="AF253" i="8"/>
  <c r="AF449" i="8"/>
  <c r="AF337" i="8"/>
  <c r="AF425" i="8"/>
  <c r="AF407" i="8"/>
  <c r="AF309" i="8"/>
  <c r="AF370" i="8"/>
  <c r="AF338" i="8"/>
  <c r="AF466" i="8"/>
  <c r="AF463" i="8"/>
  <c r="AF375" i="8"/>
  <c r="AF382" i="8"/>
  <c r="AF414" i="8"/>
  <c r="AF356" i="8"/>
  <c r="AF242" i="8"/>
  <c r="AF452" i="8"/>
  <c r="AF499" i="8"/>
  <c r="AF350" i="8"/>
  <c r="AF307" i="8"/>
  <c r="AF261" i="8"/>
  <c r="AF363" i="8"/>
  <c r="AF592" i="8"/>
  <c r="AF583" i="8"/>
  <c r="AF410" i="8"/>
  <c r="AF390" i="8"/>
  <c r="AF495" i="8"/>
  <c r="AF385" i="8"/>
  <c r="AF530" i="8"/>
  <c r="AF416" i="8"/>
  <c r="AF272" i="8"/>
  <c r="AF545" i="8"/>
  <c r="AF411" i="8"/>
  <c r="AF433" i="8"/>
  <c r="AF289" i="8"/>
  <c r="AF391" i="8"/>
  <c r="AF401" i="8"/>
  <c r="AF534" i="8"/>
  <c r="AF393" i="8"/>
  <c r="AF446" i="8"/>
  <c r="AF348" i="8"/>
  <c r="AF536" i="8"/>
  <c r="AF335" i="8"/>
  <c r="AF478" i="8"/>
  <c r="AF346" i="8"/>
  <c r="AF422" i="8"/>
  <c r="AF372" i="8"/>
  <c r="AF398" i="8"/>
  <c r="AF531" i="8"/>
  <c r="AF399" i="8"/>
  <c r="AF603" i="8"/>
  <c r="AF381" i="8"/>
  <c r="AF424" i="8"/>
  <c r="AF480" i="8"/>
  <c r="AF428" i="8"/>
  <c r="AF486" i="8"/>
  <c r="AF588" i="8"/>
  <c r="AF423" i="8"/>
  <c r="AF426" i="8"/>
  <c r="AF461" i="8"/>
  <c r="AF378" i="8"/>
  <c r="AF538" i="8"/>
  <c r="AF341" i="8"/>
  <c r="AF440" i="8"/>
  <c r="AF573" i="8"/>
  <c r="AF557" i="8"/>
  <c r="AF526" i="8"/>
  <c r="AF576" i="8"/>
  <c r="AF586" i="8"/>
  <c r="AF379" i="8"/>
  <c r="AF458" i="8"/>
  <c r="AF484" i="8"/>
  <c r="AF555" i="8"/>
  <c r="AF447" i="8"/>
  <c r="AF412" i="8"/>
  <c r="AF561" i="8"/>
  <c r="AF306" i="8"/>
  <c r="AF498" i="8"/>
  <c r="AF519" i="8"/>
  <c r="AF472" i="8"/>
  <c r="AF444" i="8"/>
  <c r="AF459" i="8"/>
  <c r="AF494" i="8"/>
  <c r="AF454" i="8"/>
  <c r="AF430" i="8"/>
  <c r="AF501" i="8"/>
  <c r="AF490" i="8"/>
  <c r="AF521" i="8"/>
  <c r="AF602" i="8"/>
  <c r="AF438" i="8"/>
  <c r="AF514" i="8"/>
  <c r="AF539" i="8"/>
  <c r="AF376" i="8"/>
  <c r="AF460" i="8"/>
  <c r="AF476" i="8"/>
  <c r="AF481" i="8"/>
  <c r="AF395" i="8"/>
  <c r="AF540" i="8"/>
  <c r="AF509" i="8"/>
  <c r="AF456" i="8"/>
  <c r="AF504" i="8"/>
  <c r="AF443" i="8"/>
  <c r="AF541" i="8"/>
  <c r="AF532" i="8"/>
  <c r="AF465" i="8"/>
  <c r="AF442" i="8"/>
  <c r="AF468" i="8"/>
  <c r="AF599" i="8"/>
  <c r="AF493" i="8"/>
  <c r="AF575" i="8"/>
  <c r="AF467" i="8"/>
  <c r="AF464" i="8"/>
  <c r="AF571" i="8"/>
  <c r="AF489" i="8"/>
  <c r="AF506" i="8"/>
  <c r="AF485" i="8"/>
  <c r="AF594" i="8"/>
  <c r="AF508" i="8"/>
  <c r="AF520" i="8"/>
  <c r="AF543" i="8"/>
  <c r="AF473" i="8"/>
  <c r="AF552" i="8"/>
  <c r="AF528" i="8"/>
  <c r="AF529" i="8"/>
  <c r="AF160" i="8"/>
  <c r="AF551" i="8"/>
  <c r="AF435" i="8"/>
  <c r="AF404" i="8"/>
  <c r="AF550" i="8"/>
  <c r="AF542" i="8"/>
  <c r="AF500" i="8"/>
  <c r="AF572" i="8"/>
  <c r="AF544" i="8"/>
  <c r="AF453" i="8"/>
  <c r="AF518" i="8"/>
  <c r="AF568" i="8"/>
  <c r="AF553" i="8"/>
  <c r="AF420" i="8"/>
  <c r="AF479" i="8"/>
  <c r="AF549" i="8"/>
  <c r="AF418" i="8"/>
  <c r="AF448" i="8"/>
  <c r="AF601" i="8"/>
  <c r="AF535" i="8"/>
  <c r="AF470" i="8"/>
  <c r="AF474" i="8"/>
  <c r="AF511" i="8"/>
  <c r="AF392" i="8"/>
  <c r="AF567" i="8"/>
  <c r="AF570" i="8"/>
  <c r="AF559" i="8"/>
  <c r="AF516" i="8"/>
  <c r="AF593" i="8"/>
  <c r="AF579" i="8"/>
  <c r="AF560" i="8"/>
  <c r="AF517" i="8"/>
  <c r="AF564" i="8"/>
  <c r="AF503" i="8"/>
  <c r="AF608" i="8"/>
  <c r="AF595" i="8"/>
  <c r="AF585" i="8"/>
  <c r="AF600" i="8"/>
  <c r="AF488" i="8"/>
  <c r="AF604" i="8"/>
  <c r="AF580" i="8"/>
  <c r="AF577" i="8"/>
  <c r="AF547" i="8"/>
  <c r="AF522" i="8"/>
  <c r="AF546" i="8"/>
  <c r="AF548" i="8"/>
  <c r="AF565" i="8"/>
  <c r="AF607" i="8"/>
  <c r="AF563" i="8"/>
  <c r="AF513" i="8"/>
  <c r="AF596" i="8"/>
  <c r="AF606" i="8"/>
  <c r="AF562" i="8"/>
  <c r="AF589" i="8"/>
  <c r="AF318" i="8"/>
  <c r="AF457" i="8"/>
  <c r="AF598" i="8"/>
  <c r="AF523" i="8"/>
  <c r="AF587" i="8"/>
  <c r="AF482" i="8"/>
  <c r="AF409" i="8"/>
  <c r="AF252" i="8"/>
  <c r="AF400" i="8"/>
  <c r="AF469" i="8"/>
  <c r="AF605" i="8"/>
  <c r="AF492" i="8"/>
  <c r="AF524" i="8"/>
  <c r="AF569" i="8"/>
  <c r="AF578" i="8"/>
  <c r="AF590" i="8"/>
  <c r="AF462" i="8"/>
  <c r="AF394" i="8"/>
  <c r="AF609" i="8"/>
  <c r="AF475" i="8"/>
  <c r="AF584" i="8"/>
  <c r="AF537" i="8"/>
  <c r="AF581" i="8"/>
  <c r="AF436" i="8"/>
  <c r="AF556" i="8"/>
  <c r="AF331" i="8"/>
  <c r="AF582" i="8"/>
  <c r="AF502" i="8"/>
  <c r="AF510" i="8"/>
  <c r="AF405" i="8"/>
  <c r="AF471" i="8"/>
  <c r="AF386" i="8"/>
  <c r="AF574" i="8"/>
  <c r="AF554" i="8"/>
  <c r="AF597" i="8"/>
  <c r="AF177" i="8"/>
  <c r="AF455" i="8"/>
  <c r="AF491" i="8"/>
  <c r="AF487" i="8"/>
  <c r="AF515" i="8"/>
  <c r="AF483" i="8"/>
  <c r="AF397" i="8"/>
  <c r="AF311" i="8"/>
  <c r="AF477" i="8"/>
  <c r="AF429" i="8"/>
  <c r="AF496" i="8"/>
  <c r="AF450" i="8"/>
  <c r="AF421" i="8"/>
  <c r="AF566" i="8"/>
  <c r="AF439" i="8"/>
  <c r="AF373" i="8"/>
  <c r="AF258" i="8"/>
  <c r="AF507" i="8"/>
  <c r="AF408" i="8"/>
  <c r="AF368" i="8"/>
  <c r="AF246" i="8"/>
  <c r="AF591" i="8"/>
  <c r="AF388" i="8"/>
  <c r="AF431" i="8"/>
  <c r="AF2" i="8"/>
  <c r="AE8" i="8"/>
  <c r="AE11" i="8"/>
  <c r="AE4" i="8"/>
  <c r="AE17" i="8"/>
  <c r="AE25" i="8"/>
  <c r="AE5" i="8"/>
  <c r="AE39" i="8"/>
  <c r="AE26" i="8"/>
  <c r="AE20" i="8"/>
  <c r="AE21" i="8"/>
  <c r="AE23" i="8"/>
  <c r="AE7" i="8"/>
  <c r="AE6" i="8"/>
  <c r="AE123" i="8"/>
  <c r="AE30" i="8"/>
  <c r="AE27" i="8"/>
  <c r="AE13" i="8"/>
  <c r="AE22" i="8"/>
  <c r="AE32" i="8"/>
  <c r="AE19" i="8"/>
  <c r="AE16" i="8"/>
  <c r="AE10" i="8"/>
  <c r="AE33" i="8"/>
  <c r="AE63" i="8"/>
  <c r="AE102" i="8"/>
  <c r="AE35" i="8"/>
  <c r="AE9" i="8"/>
  <c r="AE15" i="8"/>
  <c r="AE69" i="8"/>
  <c r="AE49" i="8"/>
  <c r="AE56" i="8"/>
  <c r="AE18" i="8"/>
  <c r="AE67" i="8"/>
  <c r="AE3" i="8"/>
  <c r="AE31" i="8"/>
  <c r="AE51" i="8"/>
  <c r="AE28" i="8"/>
  <c r="AE60" i="8"/>
  <c r="AE14" i="8"/>
  <c r="AE70" i="8"/>
  <c r="AE37" i="8"/>
  <c r="AE86" i="8"/>
  <c r="AE34" i="8"/>
  <c r="AE131" i="8"/>
  <c r="AE175" i="8"/>
  <c r="AE76" i="8"/>
  <c r="AE90" i="8"/>
  <c r="AE108" i="8"/>
  <c r="AE89" i="8"/>
  <c r="AE24" i="8"/>
  <c r="AE40" i="8"/>
  <c r="AE42" i="8"/>
  <c r="AE72" i="8"/>
  <c r="AE45" i="8"/>
  <c r="AE83" i="8"/>
  <c r="AE75" i="8"/>
  <c r="AE73" i="8"/>
  <c r="AE71" i="8"/>
  <c r="AE54" i="8"/>
  <c r="AE12" i="8"/>
  <c r="AE38" i="8"/>
  <c r="AE57" i="8"/>
  <c r="AE78" i="8"/>
  <c r="AE208" i="8"/>
  <c r="AE137" i="8"/>
  <c r="AE62" i="8"/>
  <c r="AE79" i="8"/>
  <c r="AE122" i="8"/>
  <c r="AE48" i="8"/>
  <c r="AE43" i="8"/>
  <c r="AE66" i="8"/>
  <c r="AE44" i="8"/>
  <c r="AE116" i="8"/>
  <c r="AE65" i="8"/>
  <c r="AE154" i="8"/>
  <c r="AE80" i="8"/>
  <c r="AE81" i="8"/>
  <c r="AE97" i="8"/>
  <c r="AE150" i="8"/>
  <c r="AE107" i="8"/>
  <c r="AE111" i="8"/>
  <c r="AE55" i="8"/>
  <c r="AE127" i="8"/>
  <c r="AE41" i="8"/>
  <c r="AE134" i="8"/>
  <c r="AE59" i="8"/>
  <c r="AE308" i="8"/>
  <c r="AE47" i="8"/>
  <c r="AE115" i="8"/>
  <c r="AE132" i="8"/>
  <c r="AE96" i="8"/>
  <c r="AE266" i="8"/>
  <c r="AE220" i="8"/>
  <c r="AE92" i="8"/>
  <c r="AE113" i="8"/>
  <c r="AE236" i="8"/>
  <c r="AE114" i="8"/>
  <c r="AE171" i="8"/>
  <c r="AE93" i="8"/>
  <c r="AE145" i="8"/>
  <c r="AE58" i="8"/>
  <c r="AE36" i="8"/>
  <c r="AE88" i="8"/>
  <c r="AE224" i="8"/>
  <c r="AE141" i="8"/>
  <c r="AE68" i="8"/>
  <c r="AE130" i="8"/>
  <c r="AE326" i="8"/>
  <c r="AE344" i="8"/>
  <c r="AE53" i="8"/>
  <c r="AE101" i="8"/>
  <c r="AE109" i="8"/>
  <c r="AE84" i="8"/>
  <c r="AE235" i="8"/>
  <c r="AE155" i="8"/>
  <c r="AE74" i="8"/>
  <c r="AE165" i="8"/>
  <c r="AE251" i="8"/>
  <c r="AE117" i="8"/>
  <c r="AE50" i="8"/>
  <c r="AE186" i="8"/>
  <c r="AE46" i="8"/>
  <c r="AE104" i="8"/>
  <c r="AE283" i="8"/>
  <c r="AE194" i="8"/>
  <c r="AE99" i="8"/>
  <c r="AE157" i="8"/>
  <c r="AE159" i="8"/>
  <c r="AE151" i="8"/>
  <c r="AE98" i="8"/>
  <c r="AE193" i="8"/>
  <c r="AE233" i="8"/>
  <c r="AE174" i="8"/>
  <c r="AE215" i="8"/>
  <c r="AE231" i="8"/>
  <c r="AE29" i="8"/>
  <c r="AE161" i="8"/>
  <c r="AE222" i="8"/>
  <c r="AE103" i="8"/>
  <c r="AE180" i="8"/>
  <c r="AE202" i="8"/>
  <c r="AE359" i="8"/>
  <c r="AE87" i="8"/>
  <c r="AE169" i="8"/>
  <c r="AE61" i="8"/>
  <c r="AE52" i="8"/>
  <c r="AE234" i="8"/>
  <c r="AE205" i="8"/>
  <c r="AE156" i="8"/>
  <c r="AE189" i="8"/>
  <c r="AE333" i="8"/>
  <c r="AE183" i="8"/>
  <c r="AE167" i="8"/>
  <c r="AE278" i="8"/>
  <c r="AE142" i="8"/>
  <c r="AE125" i="8"/>
  <c r="AE364" i="8"/>
  <c r="AE135" i="8"/>
  <c r="AE229" i="8"/>
  <c r="AE128" i="8"/>
  <c r="AE269" i="8"/>
  <c r="AE505" i="8"/>
  <c r="AE162" i="8"/>
  <c r="AE121" i="8"/>
  <c r="AE173" i="8"/>
  <c r="AE207" i="8"/>
  <c r="AE94" i="8"/>
  <c r="AE172" i="8"/>
  <c r="AE209" i="8"/>
  <c r="AE441" i="8"/>
  <c r="AE129" i="8"/>
  <c r="AE218" i="8"/>
  <c r="AE182" i="8"/>
  <c r="AE149" i="8"/>
  <c r="AE211" i="8"/>
  <c r="AE170" i="8"/>
  <c r="AE217" i="8"/>
  <c r="AE190" i="8"/>
  <c r="AE139" i="8"/>
  <c r="AE245" i="8"/>
  <c r="AE120" i="8"/>
  <c r="AE126" i="8"/>
  <c r="AE206" i="8"/>
  <c r="AE178" i="8"/>
  <c r="AE223" i="8"/>
  <c r="AE133" i="8"/>
  <c r="AE185" i="8"/>
  <c r="AE176" i="8"/>
  <c r="AE427" i="8"/>
  <c r="AE153" i="8"/>
  <c r="AE148" i="8"/>
  <c r="AE192" i="8"/>
  <c r="AE181" i="8"/>
  <c r="AE340" i="8"/>
  <c r="AE196" i="8"/>
  <c r="AE203" i="8"/>
  <c r="AE82" i="8"/>
  <c r="AE143" i="8"/>
  <c r="AE119" i="8"/>
  <c r="AE105" i="8"/>
  <c r="AE91" i="8"/>
  <c r="AE146" i="8"/>
  <c r="AE118" i="8"/>
  <c r="AE415" i="8"/>
  <c r="AE64" i="8"/>
  <c r="AE268" i="8"/>
  <c r="AE164" i="8"/>
  <c r="AE158" i="8"/>
  <c r="AE198" i="8"/>
  <c r="AE138" i="8"/>
  <c r="AE188" i="8"/>
  <c r="AE249" i="8"/>
  <c r="AE191" i="8"/>
  <c r="AE136" i="8"/>
  <c r="AE204" i="8"/>
  <c r="AE275" i="8"/>
  <c r="AE219" i="8"/>
  <c r="AE140" i="8"/>
  <c r="AE100" i="8"/>
  <c r="AE179" i="8"/>
  <c r="AE124" i="8"/>
  <c r="AE197" i="8"/>
  <c r="AE273" i="8"/>
  <c r="AE213" i="8"/>
  <c r="AE221" i="8"/>
  <c r="AE85" i="8"/>
  <c r="AE282" i="8"/>
  <c r="AE305" i="8"/>
  <c r="AE259" i="8"/>
  <c r="AE184" i="8"/>
  <c r="AE322" i="8"/>
  <c r="AE247" i="8"/>
  <c r="AE225" i="8"/>
  <c r="AE110" i="8"/>
  <c r="AE250" i="8"/>
  <c r="AE230" i="8"/>
  <c r="AE239" i="8"/>
  <c r="AE303" i="8"/>
  <c r="AE195" i="8"/>
  <c r="AE106" i="8"/>
  <c r="AE144" i="8"/>
  <c r="AE248" i="8"/>
  <c r="AE336" i="8"/>
  <c r="AE267" i="8"/>
  <c r="AE201" i="8"/>
  <c r="AE434" i="8"/>
  <c r="AE210" i="8"/>
  <c r="AE216" i="8"/>
  <c r="AE445" i="8"/>
  <c r="AE255" i="8"/>
  <c r="AE200" i="8"/>
  <c r="AE95" i="8"/>
  <c r="AE270" i="8"/>
  <c r="AE254" i="8"/>
  <c r="AE279" i="8"/>
  <c r="AE166" i="8"/>
  <c r="AE243" i="8"/>
  <c r="AE332" i="8"/>
  <c r="AE296" i="8"/>
  <c r="AE163" i="8"/>
  <c r="AE330" i="8"/>
  <c r="AE257" i="8"/>
  <c r="AE265" i="8"/>
  <c r="AE152" i="8"/>
  <c r="AE286" i="8"/>
  <c r="AE263" i="8"/>
  <c r="AE168" i="8"/>
  <c r="AE299" i="8"/>
  <c r="AE321" i="8"/>
  <c r="AE365" i="8"/>
  <c r="AE232" i="8"/>
  <c r="AE240" i="8"/>
  <c r="AE351" i="8"/>
  <c r="AE262" i="8"/>
  <c r="AE227" i="8"/>
  <c r="AE316" i="8"/>
  <c r="AE317" i="8"/>
  <c r="AE260" i="8"/>
  <c r="AE212" i="8"/>
  <c r="AE354" i="8"/>
  <c r="AE226" i="8"/>
  <c r="AE187" i="8"/>
  <c r="AE329" i="8"/>
  <c r="AE214" i="8"/>
  <c r="AE281" i="8"/>
  <c r="AE280" i="8"/>
  <c r="AE432" i="8"/>
  <c r="AE287" i="8"/>
  <c r="AE313" i="8"/>
  <c r="AE297" i="8"/>
  <c r="AE497" i="8"/>
  <c r="AE325" i="8"/>
  <c r="AE274" i="8"/>
  <c r="AE347" i="8"/>
  <c r="AE384" i="8"/>
  <c r="AE112" i="8"/>
  <c r="AE147" i="8"/>
  <c r="AE323" i="8"/>
  <c r="AE244" i="8"/>
  <c r="AE271" i="8"/>
  <c r="AE301" i="8"/>
  <c r="AE380" i="8"/>
  <c r="AE288" i="8"/>
  <c r="AE374" i="8"/>
  <c r="AE302" i="8"/>
  <c r="AE241" i="8"/>
  <c r="AE342" i="8"/>
  <c r="AE403" i="8"/>
  <c r="AE413" i="8"/>
  <c r="AE284" i="8"/>
  <c r="AE77" i="8"/>
  <c r="AE357" i="8"/>
  <c r="AE256" i="8"/>
  <c r="AE343" i="8"/>
  <c r="AE199" i="8"/>
  <c r="AE339" i="8"/>
  <c r="AE353" i="8"/>
  <c r="AE293" i="8"/>
  <c r="AE295" i="8"/>
  <c r="AE319" i="8"/>
  <c r="AE525" i="8"/>
  <c r="AE277" i="8"/>
  <c r="AE300" i="8"/>
  <c r="AE328" i="8"/>
  <c r="AE366" i="8"/>
  <c r="AE310" i="8"/>
  <c r="AE298" i="8"/>
  <c r="AE345" i="8"/>
  <c r="AE358" i="8"/>
  <c r="AE285" i="8"/>
  <c r="AE324" i="8"/>
  <c r="AE417" i="8"/>
  <c r="AE349" i="8"/>
  <c r="AE383" i="8"/>
  <c r="AE304" i="8"/>
  <c r="AE558" i="8"/>
  <c r="AE402" i="8"/>
  <c r="AE327" i="8"/>
  <c r="AE367" i="8"/>
  <c r="AE533" i="8"/>
  <c r="AE228" i="8"/>
  <c r="AE352" i="8"/>
  <c r="AE355" i="8"/>
  <c r="AE290" i="8"/>
  <c r="AE360" i="8"/>
  <c r="AE294" i="8"/>
  <c r="AE389" i="8"/>
  <c r="AE315" i="8"/>
  <c r="AE419" i="8"/>
  <c r="AE371" i="8"/>
  <c r="AE291" i="8"/>
  <c r="AE237" i="8"/>
  <c r="AE406" i="8"/>
  <c r="AE387" i="8"/>
  <c r="AE238" i="8"/>
  <c r="AE396" i="8"/>
  <c r="AE369" i="8"/>
  <c r="AE320" i="8"/>
  <c r="AE362" i="8"/>
  <c r="AE292" i="8"/>
  <c r="AE377" i="8"/>
  <c r="AE361" i="8"/>
  <c r="AE512" i="8"/>
  <c r="AE334" i="8"/>
  <c r="AE314" i="8"/>
  <c r="AE264" i="8"/>
  <c r="AE312" i="8"/>
  <c r="AE527" i="8"/>
  <c r="AE276" i="8"/>
  <c r="AE451" i="8"/>
  <c r="AE437" i="8"/>
  <c r="AE253" i="8"/>
  <c r="AE449" i="8"/>
  <c r="AE337" i="8"/>
  <c r="AE425" i="8"/>
  <c r="AE407" i="8"/>
  <c r="AE309" i="8"/>
  <c r="AE370" i="8"/>
  <c r="AE338" i="8"/>
  <c r="AE466" i="8"/>
  <c r="AE463" i="8"/>
  <c r="AE375" i="8"/>
  <c r="AE382" i="8"/>
  <c r="AE414" i="8"/>
  <c r="AE356" i="8"/>
  <c r="AE242" i="8"/>
  <c r="AE452" i="8"/>
  <c r="AE499" i="8"/>
  <c r="AE350" i="8"/>
  <c r="AE307" i="8"/>
  <c r="AE261" i="8"/>
  <c r="AE363" i="8"/>
  <c r="AE592" i="8"/>
  <c r="AE583" i="8"/>
  <c r="AE410" i="8"/>
  <c r="AE390" i="8"/>
  <c r="AE495" i="8"/>
  <c r="AE385" i="8"/>
  <c r="AE530" i="8"/>
  <c r="AE416" i="8"/>
  <c r="AE272" i="8"/>
  <c r="AE545" i="8"/>
  <c r="AE411" i="8"/>
  <c r="AE433" i="8"/>
  <c r="AE289" i="8"/>
  <c r="AE391" i="8"/>
  <c r="AE401" i="8"/>
  <c r="AE534" i="8"/>
  <c r="AE393" i="8"/>
  <c r="AE446" i="8"/>
  <c r="AE348" i="8"/>
  <c r="AE536" i="8"/>
  <c r="AE335" i="8"/>
  <c r="AE478" i="8"/>
  <c r="AE346" i="8"/>
  <c r="AE422" i="8"/>
  <c r="AE372" i="8"/>
  <c r="AE398" i="8"/>
  <c r="AE531" i="8"/>
  <c r="AE399" i="8"/>
  <c r="AE603" i="8"/>
  <c r="AE381" i="8"/>
  <c r="AE424" i="8"/>
  <c r="AE480" i="8"/>
  <c r="AE428" i="8"/>
  <c r="AE486" i="8"/>
  <c r="AE588" i="8"/>
  <c r="AE423" i="8"/>
  <c r="AE426" i="8"/>
  <c r="AE461" i="8"/>
  <c r="AE378" i="8"/>
  <c r="AE538" i="8"/>
  <c r="AE341" i="8"/>
  <c r="AE440" i="8"/>
  <c r="AE573" i="8"/>
  <c r="AE557" i="8"/>
  <c r="AE526" i="8"/>
  <c r="AE576" i="8"/>
  <c r="AE586" i="8"/>
  <c r="AE379" i="8"/>
  <c r="AE458" i="8"/>
  <c r="AE484" i="8"/>
  <c r="AE555" i="8"/>
  <c r="AE447" i="8"/>
  <c r="AE412" i="8"/>
  <c r="AE561" i="8"/>
  <c r="AE306" i="8"/>
  <c r="AE498" i="8"/>
  <c r="AE519" i="8"/>
  <c r="AE472" i="8"/>
  <c r="AE444" i="8"/>
  <c r="AE459" i="8"/>
  <c r="AE494" i="8"/>
  <c r="AE454" i="8"/>
  <c r="AE430" i="8"/>
  <c r="AE501" i="8"/>
  <c r="AE490" i="8"/>
  <c r="AE521" i="8"/>
  <c r="AE602" i="8"/>
  <c r="AE438" i="8"/>
  <c r="AE514" i="8"/>
  <c r="AE539" i="8"/>
  <c r="AE376" i="8"/>
  <c r="AE460" i="8"/>
  <c r="AE476" i="8"/>
  <c r="AE481" i="8"/>
  <c r="AE395" i="8"/>
  <c r="AE540" i="8"/>
  <c r="AE509" i="8"/>
  <c r="AE456" i="8"/>
  <c r="AE504" i="8"/>
  <c r="AE443" i="8"/>
  <c r="AE541" i="8"/>
  <c r="AE532" i="8"/>
  <c r="AE465" i="8"/>
  <c r="AE442" i="8"/>
  <c r="AE468" i="8"/>
  <c r="AE599" i="8"/>
  <c r="AE493" i="8"/>
  <c r="AE575" i="8"/>
  <c r="AE467" i="8"/>
  <c r="AE464" i="8"/>
  <c r="AE571" i="8"/>
  <c r="AE489" i="8"/>
  <c r="AE506" i="8"/>
  <c r="AE485" i="8"/>
  <c r="AE594" i="8"/>
  <c r="AE508" i="8"/>
  <c r="AE520" i="8"/>
  <c r="AE543" i="8"/>
  <c r="AE473" i="8"/>
  <c r="AE552" i="8"/>
  <c r="AE528" i="8"/>
  <c r="AE529" i="8"/>
  <c r="AE160" i="8"/>
  <c r="AE551" i="8"/>
  <c r="AE435" i="8"/>
  <c r="AE404" i="8"/>
  <c r="AE550" i="8"/>
  <c r="AE542" i="8"/>
  <c r="AE500" i="8"/>
  <c r="AE572" i="8"/>
  <c r="AE544" i="8"/>
  <c r="AE453" i="8"/>
  <c r="AE518" i="8"/>
  <c r="AE568" i="8"/>
  <c r="AE553" i="8"/>
  <c r="AE420" i="8"/>
  <c r="AE479" i="8"/>
  <c r="AE549" i="8"/>
  <c r="AE418" i="8"/>
  <c r="AE448" i="8"/>
  <c r="AE601" i="8"/>
  <c r="AE535" i="8"/>
  <c r="AE470" i="8"/>
  <c r="AE474" i="8"/>
  <c r="AE511" i="8"/>
  <c r="AE392" i="8"/>
  <c r="AE567" i="8"/>
  <c r="AE570" i="8"/>
  <c r="AE559" i="8"/>
  <c r="AE516" i="8"/>
  <c r="AE593" i="8"/>
  <c r="AE579" i="8"/>
  <c r="AE560" i="8"/>
  <c r="AE517" i="8"/>
  <c r="AE564" i="8"/>
  <c r="AE503" i="8"/>
  <c r="AE608" i="8"/>
  <c r="AE595" i="8"/>
  <c r="AE585" i="8"/>
  <c r="AE600" i="8"/>
  <c r="AE488" i="8"/>
  <c r="AE604" i="8"/>
  <c r="AE580" i="8"/>
  <c r="AE577" i="8"/>
  <c r="AE547" i="8"/>
  <c r="AE522" i="8"/>
  <c r="AE546" i="8"/>
  <c r="AE548" i="8"/>
  <c r="AE565" i="8"/>
  <c r="AE607" i="8"/>
  <c r="AE563" i="8"/>
  <c r="AE513" i="8"/>
  <c r="AE596" i="8"/>
  <c r="AE606" i="8"/>
  <c r="AE562" i="8"/>
  <c r="AE589" i="8"/>
  <c r="AE318" i="8"/>
  <c r="AE457" i="8"/>
  <c r="AE598" i="8"/>
  <c r="AE523" i="8"/>
  <c r="AE587" i="8"/>
  <c r="AE482" i="8"/>
  <c r="AE409" i="8"/>
  <c r="AE252" i="8"/>
  <c r="AE400" i="8"/>
  <c r="AE469" i="8"/>
  <c r="AE605" i="8"/>
  <c r="AE492" i="8"/>
  <c r="AE524" i="8"/>
  <c r="AE569" i="8"/>
  <c r="AE578" i="8"/>
  <c r="AE590" i="8"/>
  <c r="AE462" i="8"/>
  <c r="AE394" i="8"/>
  <c r="AE609" i="8"/>
  <c r="AE475" i="8"/>
  <c r="AE584" i="8"/>
  <c r="AE537" i="8"/>
  <c r="AE581" i="8"/>
  <c r="AE436" i="8"/>
  <c r="AE556" i="8"/>
  <c r="AE331" i="8"/>
  <c r="AE582" i="8"/>
  <c r="AE502" i="8"/>
  <c r="AE510" i="8"/>
  <c r="AE405" i="8"/>
  <c r="AE471" i="8"/>
  <c r="AE386" i="8"/>
  <c r="AE574" i="8"/>
  <c r="AE554" i="8"/>
  <c r="AE597" i="8"/>
  <c r="AE177" i="8"/>
  <c r="AE455" i="8"/>
  <c r="AE491" i="8"/>
  <c r="AE487" i="8"/>
  <c r="AE515" i="8"/>
  <c r="AE483" i="8"/>
  <c r="AE397" i="8"/>
  <c r="AE311" i="8"/>
  <c r="AE477" i="8"/>
  <c r="AE429" i="8"/>
  <c r="AE496" i="8"/>
  <c r="AE450" i="8"/>
  <c r="AE421" i="8"/>
  <c r="AE566" i="8"/>
  <c r="AE439" i="8"/>
  <c r="AE373" i="8"/>
  <c r="AE258" i="8"/>
  <c r="AE507" i="8"/>
  <c r="AE408" i="8"/>
  <c r="AE368" i="8"/>
  <c r="AE246" i="8"/>
  <c r="AE591" i="8"/>
  <c r="AE388" i="8"/>
  <c r="AE431" i="8"/>
  <c r="AB8" i="8"/>
  <c r="AC8" i="8" s="1"/>
  <c r="AH8" i="8" s="1"/>
  <c r="AB11" i="8"/>
  <c r="AC11" i="8" s="1"/>
  <c r="AH11" i="8" s="1"/>
  <c r="AB4" i="8"/>
  <c r="AC4" i="8" s="1"/>
  <c r="AH4" i="8" s="1"/>
  <c r="AB17" i="8"/>
  <c r="AC17" i="8" s="1"/>
  <c r="AH17" i="8" s="1"/>
  <c r="AB25" i="8"/>
  <c r="AC25" i="8" s="1"/>
  <c r="AH25" i="8" s="1"/>
  <c r="AB5" i="8"/>
  <c r="AC5" i="8" s="1"/>
  <c r="AH5" i="8" s="1"/>
  <c r="AB39" i="8"/>
  <c r="AC39" i="8" s="1"/>
  <c r="AH39" i="8" s="1"/>
  <c r="AB26" i="8"/>
  <c r="AC26" i="8" s="1"/>
  <c r="AH26" i="8" s="1"/>
  <c r="AB20" i="8"/>
  <c r="AC20" i="8" s="1"/>
  <c r="AH20" i="8" s="1"/>
  <c r="AB21" i="8"/>
  <c r="AC21" i="8" s="1"/>
  <c r="AH21" i="8" s="1"/>
  <c r="AB23" i="8"/>
  <c r="AC23" i="8" s="1"/>
  <c r="AH23" i="8" s="1"/>
  <c r="AB7" i="8"/>
  <c r="AC7" i="8" s="1"/>
  <c r="AH7" i="8" s="1"/>
  <c r="AB6" i="8"/>
  <c r="AC6" i="8" s="1"/>
  <c r="AH6" i="8" s="1"/>
  <c r="AB123" i="8"/>
  <c r="AC123" i="8" s="1"/>
  <c r="AH123" i="8" s="1"/>
  <c r="AB30" i="8"/>
  <c r="AC30" i="8" s="1"/>
  <c r="AH30" i="8" s="1"/>
  <c r="AB27" i="8"/>
  <c r="AC27" i="8" s="1"/>
  <c r="AH27" i="8" s="1"/>
  <c r="AB13" i="8"/>
  <c r="AC13" i="8" s="1"/>
  <c r="AH13" i="8" s="1"/>
  <c r="AB22" i="8"/>
  <c r="AC22" i="8" s="1"/>
  <c r="AH22" i="8" s="1"/>
  <c r="AB32" i="8"/>
  <c r="AC32" i="8" s="1"/>
  <c r="AH32" i="8" s="1"/>
  <c r="AB19" i="8"/>
  <c r="AB16" i="8"/>
  <c r="AC16" i="8" s="1"/>
  <c r="AH16" i="8" s="1"/>
  <c r="AB10" i="8"/>
  <c r="AC10" i="8" s="1"/>
  <c r="AH10" i="8" s="1"/>
  <c r="AB33" i="8"/>
  <c r="AC33" i="8" s="1"/>
  <c r="AH33" i="8" s="1"/>
  <c r="AB63" i="8"/>
  <c r="AC63" i="8" s="1"/>
  <c r="AH63" i="8" s="1"/>
  <c r="AB102" i="8"/>
  <c r="AC102" i="8" s="1"/>
  <c r="AH102" i="8" s="1"/>
  <c r="AB35" i="8"/>
  <c r="AC35" i="8" s="1"/>
  <c r="AH35" i="8" s="1"/>
  <c r="AB9" i="8"/>
  <c r="AC9" i="8" s="1"/>
  <c r="AH9" i="8" s="1"/>
  <c r="AB15" i="8"/>
  <c r="AC15" i="8" s="1"/>
  <c r="AH15" i="8" s="1"/>
  <c r="AB69" i="8"/>
  <c r="AC69" i="8" s="1"/>
  <c r="AH69" i="8" s="1"/>
  <c r="AB49" i="8"/>
  <c r="AC49" i="8" s="1"/>
  <c r="AH49" i="8" s="1"/>
  <c r="AB56" i="8"/>
  <c r="AC56" i="8" s="1"/>
  <c r="AH56" i="8" s="1"/>
  <c r="AB18" i="8"/>
  <c r="AC18" i="8" s="1"/>
  <c r="AH18" i="8" s="1"/>
  <c r="AB67" i="8"/>
  <c r="AC67" i="8" s="1"/>
  <c r="AH67" i="8" s="1"/>
  <c r="AB3" i="8"/>
  <c r="AC3" i="8" s="1"/>
  <c r="AH3" i="8" s="1"/>
  <c r="AB31" i="8"/>
  <c r="AC31" i="8" s="1"/>
  <c r="AH31" i="8" s="1"/>
  <c r="AB51" i="8"/>
  <c r="AC51" i="8" s="1"/>
  <c r="AH51" i="8" s="1"/>
  <c r="AB28" i="8"/>
  <c r="AC28" i="8" s="1"/>
  <c r="AH28" i="8" s="1"/>
  <c r="AB60" i="8"/>
  <c r="AC60" i="8" s="1"/>
  <c r="AH60" i="8" s="1"/>
  <c r="AB14" i="8"/>
  <c r="AC14" i="8" s="1"/>
  <c r="AH14" i="8" s="1"/>
  <c r="AB70" i="8"/>
  <c r="AC70" i="8" s="1"/>
  <c r="AH70" i="8" s="1"/>
  <c r="AB37" i="8"/>
  <c r="AC37" i="8" s="1"/>
  <c r="AH37" i="8" s="1"/>
  <c r="AB86" i="8"/>
  <c r="AC86" i="8" s="1"/>
  <c r="AH86" i="8" s="1"/>
  <c r="AB34" i="8"/>
  <c r="AC34" i="8" s="1"/>
  <c r="AH34" i="8" s="1"/>
  <c r="AB131" i="8"/>
  <c r="AC131" i="8" s="1"/>
  <c r="AH131" i="8" s="1"/>
  <c r="AB175" i="8"/>
  <c r="AC175" i="8" s="1"/>
  <c r="AH175" i="8" s="1"/>
  <c r="AB76" i="8"/>
  <c r="AC76" i="8" s="1"/>
  <c r="AH76" i="8" s="1"/>
  <c r="AB90" i="8"/>
  <c r="AC90" i="8" s="1"/>
  <c r="AH90" i="8" s="1"/>
  <c r="AB108" i="8"/>
  <c r="AC108" i="8" s="1"/>
  <c r="AH108" i="8" s="1"/>
  <c r="AB89" i="8"/>
  <c r="AC89" i="8" s="1"/>
  <c r="AH89" i="8" s="1"/>
  <c r="AB24" i="8"/>
  <c r="AC24" i="8" s="1"/>
  <c r="AH24" i="8" s="1"/>
  <c r="AB40" i="8"/>
  <c r="AC40" i="8" s="1"/>
  <c r="AH40" i="8" s="1"/>
  <c r="AB42" i="8"/>
  <c r="AC42" i="8" s="1"/>
  <c r="AH42" i="8" s="1"/>
  <c r="AB72" i="8"/>
  <c r="AC72" i="8" s="1"/>
  <c r="AH72" i="8" s="1"/>
  <c r="AB45" i="8"/>
  <c r="AC45" i="8" s="1"/>
  <c r="AH45" i="8" s="1"/>
  <c r="AB83" i="8"/>
  <c r="AC83" i="8" s="1"/>
  <c r="AH83" i="8" s="1"/>
  <c r="AB75" i="8"/>
  <c r="AC75" i="8" s="1"/>
  <c r="AH75" i="8" s="1"/>
  <c r="AB73" i="8"/>
  <c r="AC73" i="8" s="1"/>
  <c r="AH73" i="8" s="1"/>
  <c r="AB71" i="8"/>
  <c r="AC71" i="8" s="1"/>
  <c r="AH71" i="8" s="1"/>
  <c r="AB54" i="8"/>
  <c r="AC54" i="8" s="1"/>
  <c r="AH54" i="8" s="1"/>
  <c r="AB12" i="8"/>
  <c r="AC12" i="8" s="1"/>
  <c r="AH12" i="8" s="1"/>
  <c r="AB38" i="8"/>
  <c r="AC38" i="8" s="1"/>
  <c r="AH38" i="8" s="1"/>
  <c r="AB57" i="8"/>
  <c r="AC57" i="8" s="1"/>
  <c r="AH57" i="8" s="1"/>
  <c r="AB78" i="8"/>
  <c r="AC78" i="8" s="1"/>
  <c r="AH78" i="8" s="1"/>
  <c r="AB208" i="8"/>
  <c r="AC208" i="8" s="1"/>
  <c r="AH208" i="8" s="1"/>
  <c r="AB137" i="8"/>
  <c r="AC137" i="8" s="1"/>
  <c r="AH137" i="8" s="1"/>
  <c r="AB62" i="8"/>
  <c r="AC62" i="8" s="1"/>
  <c r="AH62" i="8" s="1"/>
  <c r="AB79" i="8"/>
  <c r="AC79" i="8" s="1"/>
  <c r="AH79" i="8" s="1"/>
  <c r="AB122" i="8"/>
  <c r="AC122" i="8" s="1"/>
  <c r="AH122" i="8" s="1"/>
  <c r="AB48" i="8"/>
  <c r="AC48" i="8" s="1"/>
  <c r="AH48" i="8" s="1"/>
  <c r="AB43" i="8"/>
  <c r="AC43" i="8" s="1"/>
  <c r="AH43" i="8" s="1"/>
  <c r="AB66" i="8"/>
  <c r="AC66" i="8" s="1"/>
  <c r="AH66" i="8" s="1"/>
  <c r="AB44" i="8"/>
  <c r="AC44" i="8" s="1"/>
  <c r="AH44" i="8" s="1"/>
  <c r="AB116" i="8"/>
  <c r="AC116" i="8" s="1"/>
  <c r="AH116" i="8" s="1"/>
  <c r="AB65" i="8"/>
  <c r="AC65" i="8" s="1"/>
  <c r="AH65" i="8" s="1"/>
  <c r="AB154" i="8"/>
  <c r="AC154" i="8" s="1"/>
  <c r="AH154" i="8" s="1"/>
  <c r="AB80" i="8"/>
  <c r="AC80" i="8" s="1"/>
  <c r="AH80" i="8" s="1"/>
  <c r="AB81" i="8"/>
  <c r="AC81" i="8" s="1"/>
  <c r="AH81" i="8" s="1"/>
  <c r="AB97" i="8"/>
  <c r="AC97" i="8" s="1"/>
  <c r="AH97" i="8" s="1"/>
  <c r="AB150" i="8"/>
  <c r="AC150" i="8" s="1"/>
  <c r="AH150" i="8" s="1"/>
  <c r="AB107" i="8"/>
  <c r="AC107" i="8" s="1"/>
  <c r="AH107" i="8" s="1"/>
  <c r="AB111" i="8"/>
  <c r="AC111" i="8" s="1"/>
  <c r="AH111" i="8" s="1"/>
  <c r="AB55" i="8"/>
  <c r="AC55" i="8" s="1"/>
  <c r="AH55" i="8" s="1"/>
  <c r="AB127" i="8"/>
  <c r="AC127" i="8" s="1"/>
  <c r="AH127" i="8" s="1"/>
  <c r="AB41" i="8"/>
  <c r="AC41" i="8" s="1"/>
  <c r="AH41" i="8" s="1"/>
  <c r="AB134" i="8"/>
  <c r="AC134" i="8" s="1"/>
  <c r="AH134" i="8" s="1"/>
  <c r="AB59" i="8"/>
  <c r="AC59" i="8" s="1"/>
  <c r="AH59" i="8" s="1"/>
  <c r="AB308" i="8"/>
  <c r="AC308" i="8" s="1"/>
  <c r="AH308" i="8" s="1"/>
  <c r="AB47" i="8"/>
  <c r="AC47" i="8" s="1"/>
  <c r="AH47" i="8" s="1"/>
  <c r="AB115" i="8"/>
  <c r="AC115" i="8" s="1"/>
  <c r="AH115" i="8" s="1"/>
  <c r="AB132" i="8"/>
  <c r="AC132" i="8" s="1"/>
  <c r="AH132" i="8" s="1"/>
  <c r="AB96" i="8"/>
  <c r="AC96" i="8" s="1"/>
  <c r="AH96" i="8" s="1"/>
  <c r="AB266" i="8"/>
  <c r="AC266" i="8" s="1"/>
  <c r="AH266" i="8" s="1"/>
  <c r="AB220" i="8"/>
  <c r="AC220" i="8" s="1"/>
  <c r="AH220" i="8" s="1"/>
  <c r="AB92" i="8"/>
  <c r="AC92" i="8" s="1"/>
  <c r="AH92" i="8" s="1"/>
  <c r="AB113" i="8"/>
  <c r="AC113" i="8" s="1"/>
  <c r="AH113" i="8" s="1"/>
  <c r="AB236" i="8"/>
  <c r="AC236" i="8" s="1"/>
  <c r="AH236" i="8" s="1"/>
  <c r="AB114" i="8"/>
  <c r="AC114" i="8" s="1"/>
  <c r="AH114" i="8" s="1"/>
  <c r="AB171" i="8"/>
  <c r="AC171" i="8" s="1"/>
  <c r="AH171" i="8" s="1"/>
  <c r="AB93" i="8"/>
  <c r="AC93" i="8" s="1"/>
  <c r="AH93" i="8" s="1"/>
  <c r="AB145" i="8"/>
  <c r="AC145" i="8" s="1"/>
  <c r="AH145" i="8" s="1"/>
  <c r="AB58" i="8"/>
  <c r="AC58" i="8" s="1"/>
  <c r="AH58" i="8" s="1"/>
  <c r="AB36" i="8"/>
  <c r="AC36" i="8" s="1"/>
  <c r="AH36" i="8" s="1"/>
  <c r="AB88" i="8"/>
  <c r="AC88" i="8" s="1"/>
  <c r="AH88" i="8" s="1"/>
  <c r="AB224" i="8"/>
  <c r="AC224" i="8" s="1"/>
  <c r="AH224" i="8" s="1"/>
  <c r="AB141" i="8"/>
  <c r="AC141" i="8" s="1"/>
  <c r="AH141" i="8" s="1"/>
  <c r="AB68" i="8"/>
  <c r="AC68" i="8" s="1"/>
  <c r="AH68" i="8" s="1"/>
  <c r="AB130" i="8"/>
  <c r="AC130" i="8" s="1"/>
  <c r="AH130" i="8" s="1"/>
  <c r="AB326" i="8"/>
  <c r="AC326" i="8" s="1"/>
  <c r="AH326" i="8" s="1"/>
  <c r="AB344" i="8"/>
  <c r="AC344" i="8" s="1"/>
  <c r="AH344" i="8" s="1"/>
  <c r="AB53" i="8"/>
  <c r="AC53" i="8" s="1"/>
  <c r="AH53" i="8" s="1"/>
  <c r="AB101" i="8"/>
  <c r="AC101" i="8" s="1"/>
  <c r="AH101" i="8" s="1"/>
  <c r="AB109" i="8"/>
  <c r="AC109" i="8" s="1"/>
  <c r="AH109" i="8" s="1"/>
  <c r="AB84" i="8"/>
  <c r="AC84" i="8" s="1"/>
  <c r="AH84" i="8" s="1"/>
  <c r="AB235" i="8"/>
  <c r="AC235" i="8" s="1"/>
  <c r="AH235" i="8" s="1"/>
  <c r="AB155" i="8"/>
  <c r="AC155" i="8" s="1"/>
  <c r="AH155" i="8" s="1"/>
  <c r="AB74" i="8"/>
  <c r="AC74" i="8" s="1"/>
  <c r="AH74" i="8" s="1"/>
  <c r="AB165" i="8"/>
  <c r="AC165" i="8" s="1"/>
  <c r="AH165" i="8" s="1"/>
  <c r="AB251" i="8"/>
  <c r="AC251" i="8" s="1"/>
  <c r="AH251" i="8" s="1"/>
  <c r="AB117" i="8"/>
  <c r="AC117" i="8" s="1"/>
  <c r="AH117" i="8" s="1"/>
  <c r="AB50" i="8"/>
  <c r="AC50" i="8" s="1"/>
  <c r="AH50" i="8" s="1"/>
  <c r="AB186" i="8"/>
  <c r="AC186" i="8" s="1"/>
  <c r="AH186" i="8" s="1"/>
  <c r="AB46" i="8"/>
  <c r="AC46" i="8" s="1"/>
  <c r="AH46" i="8" s="1"/>
  <c r="AB104" i="8"/>
  <c r="AC104" i="8" s="1"/>
  <c r="AH104" i="8" s="1"/>
  <c r="AB283" i="8"/>
  <c r="AC283" i="8" s="1"/>
  <c r="AH283" i="8" s="1"/>
  <c r="AB194" i="8"/>
  <c r="AC194" i="8" s="1"/>
  <c r="AH194" i="8" s="1"/>
  <c r="AB99" i="8"/>
  <c r="AC99" i="8" s="1"/>
  <c r="AH99" i="8" s="1"/>
  <c r="AB157" i="8"/>
  <c r="AC157" i="8" s="1"/>
  <c r="AH157" i="8" s="1"/>
  <c r="AB159" i="8"/>
  <c r="AC159" i="8" s="1"/>
  <c r="AH159" i="8" s="1"/>
  <c r="AB151" i="8"/>
  <c r="AC151" i="8" s="1"/>
  <c r="AH151" i="8" s="1"/>
  <c r="AB98" i="8"/>
  <c r="AC98" i="8" s="1"/>
  <c r="AH98" i="8" s="1"/>
  <c r="AB193" i="8"/>
  <c r="AC193" i="8" s="1"/>
  <c r="AH193" i="8" s="1"/>
  <c r="AB233" i="8"/>
  <c r="AC233" i="8" s="1"/>
  <c r="AH233" i="8" s="1"/>
  <c r="AB174" i="8"/>
  <c r="AC174" i="8" s="1"/>
  <c r="AH174" i="8" s="1"/>
  <c r="AB215" i="8"/>
  <c r="AC215" i="8" s="1"/>
  <c r="AH215" i="8" s="1"/>
  <c r="AB231" i="8"/>
  <c r="AC231" i="8" s="1"/>
  <c r="AH231" i="8" s="1"/>
  <c r="AB29" i="8"/>
  <c r="AC29" i="8" s="1"/>
  <c r="AH29" i="8" s="1"/>
  <c r="AB161" i="8"/>
  <c r="AC161" i="8" s="1"/>
  <c r="AH161" i="8" s="1"/>
  <c r="AB222" i="8"/>
  <c r="AC222" i="8" s="1"/>
  <c r="AH222" i="8" s="1"/>
  <c r="AB103" i="8"/>
  <c r="AC103" i="8" s="1"/>
  <c r="AH103" i="8" s="1"/>
  <c r="AB180" i="8"/>
  <c r="AC180" i="8" s="1"/>
  <c r="AH180" i="8" s="1"/>
  <c r="AB202" i="8"/>
  <c r="AC202" i="8" s="1"/>
  <c r="AH202" i="8" s="1"/>
  <c r="AB359" i="8"/>
  <c r="AC359" i="8" s="1"/>
  <c r="AH359" i="8" s="1"/>
  <c r="AB87" i="8"/>
  <c r="AC87" i="8" s="1"/>
  <c r="AH87" i="8" s="1"/>
  <c r="AB169" i="8"/>
  <c r="AC169" i="8" s="1"/>
  <c r="AH169" i="8" s="1"/>
  <c r="AB61" i="8"/>
  <c r="AC61" i="8" s="1"/>
  <c r="AH61" i="8" s="1"/>
  <c r="AB52" i="8"/>
  <c r="AC52" i="8" s="1"/>
  <c r="AH52" i="8" s="1"/>
  <c r="AB234" i="8"/>
  <c r="AC234" i="8" s="1"/>
  <c r="AH234" i="8" s="1"/>
  <c r="AB205" i="8"/>
  <c r="AC205" i="8" s="1"/>
  <c r="AH205" i="8" s="1"/>
  <c r="AB156" i="8"/>
  <c r="AC156" i="8" s="1"/>
  <c r="AH156" i="8" s="1"/>
  <c r="AB189" i="8"/>
  <c r="AC189" i="8" s="1"/>
  <c r="AH189" i="8" s="1"/>
  <c r="AB333" i="8"/>
  <c r="AC333" i="8" s="1"/>
  <c r="AH333" i="8" s="1"/>
  <c r="AB183" i="8"/>
  <c r="AC183" i="8" s="1"/>
  <c r="AH183" i="8" s="1"/>
  <c r="AB167" i="8"/>
  <c r="AC167" i="8" s="1"/>
  <c r="AH167" i="8" s="1"/>
  <c r="AB278" i="8"/>
  <c r="AC278" i="8" s="1"/>
  <c r="AH278" i="8" s="1"/>
  <c r="AB142" i="8"/>
  <c r="AC142" i="8" s="1"/>
  <c r="AH142" i="8" s="1"/>
  <c r="AB125" i="8"/>
  <c r="AC125" i="8" s="1"/>
  <c r="AH125" i="8" s="1"/>
  <c r="AB364" i="8"/>
  <c r="AC364" i="8" s="1"/>
  <c r="AH364" i="8" s="1"/>
  <c r="AB135" i="8"/>
  <c r="AC135" i="8" s="1"/>
  <c r="AH135" i="8" s="1"/>
  <c r="AB229" i="8"/>
  <c r="AC229" i="8" s="1"/>
  <c r="AH229" i="8" s="1"/>
  <c r="AB128" i="8"/>
  <c r="AC128" i="8" s="1"/>
  <c r="AH128" i="8" s="1"/>
  <c r="AB269" i="8"/>
  <c r="AC269" i="8" s="1"/>
  <c r="AH269" i="8" s="1"/>
  <c r="AB505" i="8"/>
  <c r="AC505" i="8" s="1"/>
  <c r="AH505" i="8" s="1"/>
  <c r="AB162" i="8"/>
  <c r="AC162" i="8" s="1"/>
  <c r="AH162" i="8" s="1"/>
  <c r="AB121" i="8"/>
  <c r="AC121" i="8" s="1"/>
  <c r="AH121" i="8" s="1"/>
  <c r="AB173" i="8"/>
  <c r="AC173" i="8" s="1"/>
  <c r="AH173" i="8" s="1"/>
  <c r="AB207" i="8"/>
  <c r="AC207" i="8" s="1"/>
  <c r="AH207" i="8" s="1"/>
  <c r="AB94" i="8"/>
  <c r="AC94" i="8" s="1"/>
  <c r="AH94" i="8" s="1"/>
  <c r="AB172" i="8"/>
  <c r="AC172" i="8" s="1"/>
  <c r="AH172" i="8" s="1"/>
  <c r="AB209" i="8"/>
  <c r="AC209" i="8" s="1"/>
  <c r="AH209" i="8" s="1"/>
  <c r="AB441" i="8"/>
  <c r="AC441" i="8" s="1"/>
  <c r="AH441" i="8" s="1"/>
  <c r="AB129" i="8"/>
  <c r="AC129" i="8" s="1"/>
  <c r="AH129" i="8" s="1"/>
  <c r="AB218" i="8"/>
  <c r="AC218" i="8" s="1"/>
  <c r="AH218" i="8" s="1"/>
  <c r="AB182" i="8"/>
  <c r="AC182" i="8" s="1"/>
  <c r="AH182" i="8" s="1"/>
  <c r="AB149" i="8"/>
  <c r="AC149" i="8" s="1"/>
  <c r="AH149" i="8" s="1"/>
  <c r="AB211" i="8"/>
  <c r="AC211" i="8" s="1"/>
  <c r="AH211" i="8" s="1"/>
  <c r="AB170" i="8"/>
  <c r="AC170" i="8" s="1"/>
  <c r="AH170" i="8" s="1"/>
  <c r="AB217" i="8"/>
  <c r="AC217" i="8" s="1"/>
  <c r="AH217" i="8" s="1"/>
  <c r="AB190" i="8"/>
  <c r="AC190" i="8" s="1"/>
  <c r="AH190" i="8" s="1"/>
  <c r="AB139" i="8"/>
  <c r="AC139" i="8" s="1"/>
  <c r="AH139" i="8" s="1"/>
  <c r="AB245" i="8"/>
  <c r="AC245" i="8" s="1"/>
  <c r="AH245" i="8" s="1"/>
  <c r="AB120" i="8"/>
  <c r="AC120" i="8" s="1"/>
  <c r="AH120" i="8" s="1"/>
  <c r="AB126" i="8"/>
  <c r="AC126" i="8" s="1"/>
  <c r="AH126" i="8" s="1"/>
  <c r="AB206" i="8"/>
  <c r="AC206" i="8" s="1"/>
  <c r="AH206" i="8" s="1"/>
  <c r="AB178" i="8"/>
  <c r="AC178" i="8" s="1"/>
  <c r="AH178" i="8" s="1"/>
  <c r="AB223" i="8"/>
  <c r="AC223" i="8" s="1"/>
  <c r="AH223" i="8" s="1"/>
  <c r="AB133" i="8"/>
  <c r="AC133" i="8" s="1"/>
  <c r="AH133" i="8" s="1"/>
  <c r="AB185" i="8"/>
  <c r="AC185" i="8" s="1"/>
  <c r="AH185" i="8" s="1"/>
  <c r="AB176" i="8"/>
  <c r="AC176" i="8" s="1"/>
  <c r="AH176" i="8" s="1"/>
  <c r="AB427" i="8"/>
  <c r="AC427" i="8" s="1"/>
  <c r="AH427" i="8" s="1"/>
  <c r="AB153" i="8"/>
  <c r="AC153" i="8" s="1"/>
  <c r="AH153" i="8" s="1"/>
  <c r="AB148" i="8"/>
  <c r="AC148" i="8" s="1"/>
  <c r="AH148" i="8" s="1"/>
  <c r="AB192" i="8"/>
  <c r="AC192" i="8" s="1"/>
  <c r="AH192" i="8" s="1"/>
  <c r="AB181" i="8"/>
  <c r="AC181" i="8" s="1"/>
  <c r="AH181" i="8" s="1"/>
  <c r="AB340" i="8"/>
  <c r="AC340" i="8" s="1"/>
  <c r="AH340" i="8" s="1"/>
  <c r="AB196" i="8"/>
  <c r="AC196" i="8" s="1"/>
  <c r="AH196" i="8" s="1"/>
  <c r="AB203" i="8"/>
  <c r="AC203" i="8" s="1"/>
  <c r="AH203" i="8" s="1"/>
  <c r="AB82" i="8"/>
  <c r="AC82" i="8" s="1"/>
  <c r="AH82" i="8" s="1"/>
  <c r="AB143" i="8"/>
  <c r="AC143" i="8" s="1"/>
  <c r="AH143" i="8" s="1"/>
  <c r="AB119" i="8"/>
  <c r="AC119" i="8" s="1"/>
  <c r="AH119" i="8" s="1"/>
  <c r="AB105" i="8"/>
  <c r="AC105" i="8" s="1"/>
  <c r="AH105" i="8" s="1"/>
  <c r="AB91" i="8"/>
  <c r="AC91" i="8" s="1"/>
  <c r="AH91" i="8" s="1"/>
  <c r="AB146" i="8"/>
  <c r="AC146" i="8" s="1"/>
  <c r="AH146" i="8" s="1"/>
  <c r="AB118" i="8"/>
  <c r="AC118" i="8" s="1"/>
  <c r="AH118" i="8" s="1"/>
  <c r="AB415" i="8"/>
  <c r="AC415" i="8" s="1"/>
  <c r="AH415" i="8" s="1"/>
  <c r="AB64" i="8"/>
  <c r="AC64" i="8" s="1"/>
  <c r="AH64" i="8" s="1"/>
  <c r="AB268" i="8"/>
  <c r="AC268" i="8" s="1"/>
  <c r="AH268" i="8" s="1"/>
  <c r="AB164" i="8"/>
  <c r="AC164" i="8" s="1"/>
  <c r="AH164" i="8" s="1"/>
  <c r="AB158" i="8"/>
  <c r="AC158" i="8" s="1"/>
  <c r="AH158" i="8" s="1"/>
  <c r="AB198" i="8"/>
  <c r="AC198" i="8" s="1"/>
  <c r="AH198" i="8" s="1"/>
  <c r="AB138" i="8"/>
  <c r="AC138" i="8" s="1"/>
  <c r="AH138" i="8" s="1"/>
  <c r="AB188" i="8"/>
  <c r="AC188" i="8" s="1"/>
  <c r="AH188" i="8" s="1"/>
  <c r="AB249" i="8"/>
  <c r="AC249" i="8" s="1"/>
  <c r="AH249" i="8" s="1"/>
  <c r="AB191" i="8"/>
  <c r="AC191" i="8" s="1"/>
  <c r="AH191" i="8" s="1"/>
  <c r="AB136" i="8"/>
  <c r="AC136" i="8" s="1"/>
  <c r="AH136" i="8" s="1"/>
  <c r="AB204" i="8"/>
  <c r="AC204" i="8" s="1"/>
  <c r="AH204" i="8" s="1"/>
  <c r="AB275" i="8"/>
  <c r="AC275" i="8" s="1"/>
  <c r="AH275" i="8" s="1"/>
  <c r="AB219" i="8"/>
  <c r="AC219" i="8" s="1"/>
  <c r="AH219" i="8" s="1"/>
  <c r="AB140" i="8"/>
  <c r="AC140" i="8" s="1"/>
  <c r="AH140" i="8" s="1"/>
  <c r="AB100" i="8"/>
  <c r="AC100" i="8" s="1"/>
  <c r="AH100" i="8" s="1"/>
  <c r="AB179" i="8"/>
  <c r="AC179" i="8" s="1"/>
  <c r="AH179" i="8" s="1"/>
  <c r="AB124" i="8"/>
  <c r="AC124" i="8" s="1"/>
  <c r="AH124" i="8" s="1"/>
  <c r="AB197" i="8"/>
  <c r="AC197" i="8" s="1"/>
  <c r="AH197" i="8" s="1"/>
  <c r="AB273" i="8"/>
  <c r="AC273" i="8" s="1"/>
  <c r="AH273" i="8" s="1"/>
  <c r="AB213" i="8"/>
  <c r="AC213" i="8" s="1"/>
  <c r="AH213" i="8" s="1"/>
  <c r="AB221" i="8"/>
  <c r="AC221" i="8" s="1"/>
  <c r="AH221" i="8" s="1"/>
  <c r="AB85" i="8"/>
  <c r="AC85" i="8" s="1"/>
  <c r="AH85" i="8" s="1"/>
  <c r="AB282" i="8"/>
  <c r="AC282" i="8" s="1"/>
  <c r="AH282" i="8" s="1"/>
  <c r="AB305" i="8"/>
  <c r="AC305" i="8" s="1"/>
  <c r="AH305" i="8" s="1"/>
  <c r="AB259" i="8"/>
  <c r="AC259" i="8" s="1"/>
  <c r="AH259" i="8" s="1"/>
  <c r="AB184" i="8"/>
  <c r="AC184" i="8" s="1"/>
  <c r="AH184" i="8" s="1"/>
  <c r="AB322" i="8"/>
  <c r="AC322" i="8" s="1"/>
  <c r="AH322" i="8" s="1"/>
  <c r="AB247" i="8"/>
  <c r="AC247" i="8" s="1"/>
  <c r="AH247" i="8" s="1"/>
  <c r="AB225" i="8"/>
  <c r="AC225" i="8" s="1"/>
  <c r="AH225" i="8" s="1"/>
  <c r="AB110" i="8"/>
  <c r="AC110" i="8" s="1"/>
  <c r="AH110" i="8" s="1"/>
  <c r="AB250" i="8"/>
  <c r="AC250" i="8" s="1"/>
  <c r="AH250" i="8" s="1"/>
  <c r="AB230" i="8"/>
  <c r="AC230" i="8" s="1"/>
  <c r="AH230" i="8" s="1"/>
  <c r="AB239" i="8"/>
  <c r="AC239" i="8" s="1"/>
  <c r="AH239" i="8" s="1"/>
  <c r="AB303" i="8"/>
  <c r="AC303" i="8" s="1"/>
  <c r="AH303" i="8" s="1"/>
  <c r="AB195" i="8"/>
  <c r="AC195" i="8" s="1"/>
  <c r="AH195" i="8" s="1"/>
  <c r="AB106" i="8"/>
  <c r="AC106" i="8" s="1"/>
  <c r="AH106" i="8" s="1"/>
  <c r="AB144" i="8"/>
  <c r="AC144" i="8" s="1"/>
  <c r="AH144" i="8" s="1"/>
  <c r="AB248" i="8"/>
  <c r="AC248" i="8" s="1"/>
  <c r="AH248" i="8" s="1"/>
  <c r="AB336" i="8"/>
  <c r="AC336" i="8" s="1"/>
  <c r="AH336" i="8" s="1"/>
  <c r="AB267" i="8"/>
  <c r="AC267" i="8" s="1"/>
  <c r="AH267" i="8" s="1"/>
  <c r="AB201" i="8"/>
  <c r="AC201" i="8" s="1"/>
  <c r="AH201" i="8" s="1"/>
  <c r="AB434" i="8"/>
  <c r="AC434" i="8" s="1"/>
  <c r="AH434" i="8" s="1"/>
  <c r="AB210" i="8"/>
  <c r="AC210" i="8" s="1"/>
  <c r="AH210" i="8" s="1"/>
  <c r="AB216" i="8"/>
  <c r="AC216" i="8" s="1"/>
  <c r="AH216" i="8" s="1"/>
  <c r="AB445" i="8"/>
  <c r="AC445" i="8" s="1"/>
  <c r="AH445" i="8" s="1"/>
  <c r="AB255" i="8"/>
  <c r="AC255" i="8" s="1"/>
  <c r="AH255" i="8" s="1"/>
  <c r="AB200" i="8"/>
  <c r="AC200" i="8" s="1"/>
  <c r="AH200" i="8" s="1"/>
  <c r="AB95" i="8"/>
  <c r="AC95" i="8" s="1"/>
  <c r="AH95" i="8" s="1"/>
  <c r="AB270" i="8"/>
  <c r="AC270" i="8" s="1"/>
  <c r="AH270" i="8" s="1"/>
  <c r="AB254" i="8"/>
  <c r="AC254" i="8" s="1"/>
  <c r="AH254" i="8" s="1"/>
  <c r="AB279" i="8"/>
  <c r="AC279" i="8" s="1"/>
  <c r="AH279" i="8" s="1"/>
  <c r="AB166" i="8"/>
  <c r="AC166" i="8" s="1"/>
  <c r="AH166" i="8" s="1"/>
  <c r="AB243" i="8"/>
  <c r="AC243" i="8" s="1"/>
  <c r="AH243" i="8" s="1"/>
  <c r="AB332" i="8"/>
  <c r="AC332" i="8" s="1"/>
  <c r="AH332" i="8" s="1"/>
  <c r="AB296" i="8"/>
  <c r="AC296" i="8" s="1"/>
  <c r="AH296" i="8" s="1"/>
  <c r="AB163" i="8"/>
  <c r="AC163" i="8" s="1"/>
  <c r="AH163" i="8" s="1"/>
  <c r="AB330" i="8"/>
  <c r="AC330" i="8" s="1"/>
  <c r="AH330" i="8" s="1"/>
  <c r="AB257" i="8"/>
  <c r="AC257" i="8" s="1"/>
  <c r="AH257" i="8" s="1"/>
  <c r="AB265" i="8"/>
  <c r="AC265" i="8" s="1"/>
  <c r="AH265" i="8" s="1"/>
  <c r="AB152" i="8"/>
  <c r="AC152" i="8" s="1"/>
  <c r="AH152" i="8" s="1"/>
  <c r="AB286" i="8"/>
  <c r="AC286" i="8" s="1"/>
  <c r="AH286" i="8" s="1"/>
  <c r="AB263" i="8"/>
  <c r="AC263" i="8" s="1"/>
  <c r="AH263" i="8" s="1"/>
  <c r="AB168" i="8"/>
  <c r="AC168" i="8" s="1"/>
  <c r="AH168" i="8" s="1"/>
  <c r="AB299" i="8"/>
  <c r="AC299" i="8" s="1"/>
  <c r="AH299" i="8" s="1"/>
  <c r="AB321" i="8"/>
  <c r="AC321" i="8" s="1"/>
  <c r="AH321" i="8" s="1"/>
  <c r="AB365" i="8"/>
  <c r="AC365" i="8" s="1"/>
  <c r="AH365" i="8" s="1"/>
  <c r="AB232" i="8"/>
  <c r="AC232" i="8" s="1"/>
  <c r="AH232" i="8" s="1"/>
  <c r="AB240" i="8"/>
  <c r="AC240" i="8" s="1"/>
  <c r="AH240" i="8" s="1"/>
  <c r="AB351" i="8"/>
  <c r="AC351" i="8" s="1"/>
  <c r="AH351" i="8" s="1"/>
  <c r="AB262" i="8"/>
  <c r="AC262" i="8" s="1"/>
  <c r="AH262" i="8" s="1"/>
  <c r="AB227" i="8"/>
  <c r="AC227" i="8" s="1"/>
  <c r="AH227" i="8" s="1"/>
  <c r="AB316" i="8"/>
  <c r="AC316" i="8" s="1"/>
  <c r="AH316" i="8" s="1"/>
  <c r="AB317" i="8"/>
  <c r="AC317" i="8" s="1"/>
  <c r="AH317" i="8" s="1"/>
  <c r="AB260" i="8"/>
  <c r="AC260" i="8" s="1"/>
  <c r="AH260" i="8" s="1"/>
  <c r="AB212" i="8"/>
  <c r="AC212" i="8" s="1"/>
  <c r="AH212" i="8" s="1"/>
  <c r="AB354" i="8"/>
  <c r="AC354" i="8" s="1"/>
  <c r="AH354" i="8" s="1"/>
  <c r="AB226" i="8"/>
  <c r="AC226" i="8" s="1"/>
  <c r="AH226" i="8" s="1"/>
  <c r="AB187" i="8"/>
  <c r="AC187" i="8" s="1"/>
  <c r="AH187" i="8" s="1"/>
  <c r="AB329" i="8"/>
  <c r="AC329" i="8" s="1"/>
  <c r="AH329" i="8" s="1"/>
  <c r="AB214" i="8"/>
  <c r="AC214" i="8" s="1"/>
  <c r="AH214" i="8" s="1"/>
  <c r="AB281" i="8"/>
  <c r="AC281" i="8" s="1"/>
  <c r="AH281" i="8" s="1"/>
  <c r="AB280" i="8"/>
  <c r="AC280" i="8" s="1"/>
  <c r="AH280" i="8" s="1"/>
  <c r="AB432" i="8"/>
  <c r="AC432" i="8" s="1"/>
  <c r="AH432" i="8" s="1"/>
  <c r="AB287" i="8"/>
  <c r="AC287" i="8" s="1"/>
  <c r="AH287" i="8" s="1"/>
  <c r="AB313" i="8"/>
  <c r="AC313" i="8" s="1"/>
  <c r="AH313" i="8" s="1"/>
  <c r="AB297" i="8"/>
  <c r="AC297" i="8" s="1"/>
  <c r="AH297" i="8" s="1"/>
  <c r="AB497" i="8"/>
  <c r="AC497" i="8" s="1"/>
  <c r="AH497" i="8" s="1"/>
  <c r="AB325" i="8"/>
  <c r="AC325" i="8" s="1"/>
  <c r="AH325" i="8" s="1"/>
  <c r="AB274" i="8"/>
  <c r="AC274" i="8" s="1"/>
  <c r="AH274" i="8" s="1"/>
  <c r="AB347" i="8"/>
  <c r="AC347" i="8" s="1"/>
  <c r="AH347" i="8" s="1"/>
  <c r="AB384" i="8"/>
  <c r="AC384" i="8" s="1"/>
  <c r="AH384" i="8" s="1"/>
  <c r="AB112" i="8"/>
  <c r="AC112" i="8" s="1"/>
  <c r="AH112" i="8" s="1"/>
  <c r="AB147" i="8"/>
  <c r="AC147" i="8" s="1"/>
  <c r="AH147" i="8" s="1"/>
  <c r="AB323" i="8"/>
  <c r="AC323" i="8" s="1"/>
  <c r="AH323" i="8" s="1"/>
  <c r="AB244" i="8"/>
  <c r="AC244" i="8" s="1"/>
  <c r="AH244" i="8" s="1"/>
  <c r="AB271" i="8"/>
  <c r="AC271" i="8" s="1"/>
  <c r="AH271" i="8" s="1"/>
  <c r="AB301" i="8"/>
  <c r="AC301" i="8" s="1"/>
  <c r="AH301" i="8" s="1"/>
  <c r="AB380" i="8"/>
  <c r="AC380" i="8" s="1"/>
  <c r="AH380" i="8" s="1"/>
  <c r="AB288" i="8"/>
  <c r="AC288" i="8" s="1"/>
  <c r="AH288" i="8" s="1"/>
  <c r="AB374" i="8"/>
  <c r="AC374" i="8" s="1"/>
  <c r="AH374" i="8" s="1"/>
  <c r="AB302" i="8"/>
  <c r="AC302" i="8" s="1"/>
  <c r="AH302" i="8" s="1"/>
  <c r="AB241" i="8"/>
  <c r="AC241" i="8" s="1"/>
  <c r="AH241" i="8" s="1"/>
  <c r="AB342" i="8"/>
  <c r="AC342" i="8" s="1"/>
  <c r="AH342" i="8" s="1"/>
  <c r="AB403" i="8"/>
  <c r="AC403" i="8" s="1"/>
  <c r="AH403" i="8" s="1"/>
  <c r="AB413" i="8"/>
  <c r="AC413" i="8" s="1"/>
  <c r="AH413" i="8" s="1"/>
  <c r="AB284" i="8"/>
  <c r="AC284" i="8" s="1"/>
  <c r="AH284" i="8" s="1"/>
  <c r="AB77" i="8"/>
  <c r="AC77" i="8" s="1"/>
  <c r="AH77" i="8" s="1"/>
  <c r="AB357" i="8"/>
  <c r="AC357" i="8" s="1"/>
  <c r="AH357" i="8" s="1"/>
  <c r="AB256" i="8"/>
  <c r="AC256" i="8" s="1"/>
  <c r="AH256" i="8" s="1"/>
  <c r="AB343" i="8"/>
  <c r="AC343" i="8" s="1"/>
  <c r="AH343" i="8" s="1"/>
  <c r="AB199" i="8"/>
  <c r="AC199" i="8" s="1"/>
  <c r="AH199" i="8" s="1"/>
  <c r="AB339" i="8"/>
  <c r="AC339" i="8" s="1"/>
  <c r="AH339" i="8" s="1"/>
  <c r="AB353" i="8"/>
  <c r="AC353" i="8" s="1"/>
  <c r="AH353" i="8" s="1"/>
  <c r="AB293" i="8"/>
  <c r="AC293" i="8" s="1"/>
  <c r="AH293" i="8" s="1"/>
  <c r="AB295" i="8"/>
  <c r="AC295" i="8" s="1"/>
  <c r="AH295" i="8" s="1"/>
  <c r="AB319" i="8"/>
  <c r="AC319" i="8" s="1"/>
  <c r="AH319" i="8" s="1"/>
  <c r="AB525" i="8"/>
  <c r="AC525" i="8" s="1"/>
  <c r="AH525" i="8" s="1"/>
  <c r="AB277" i="8"/>
  <c r="AC277" i="8" s="1"/>
  <c r="AH277" i="8" s="1"/>
  <c r="AB300" i="8"/>
  <c r="AC300" i="8" s="1"/>
  <c r="AH300" i="8" s="1"/>
  <c r="AB328" i="8"/>
  <c r="AC328" i="8" s="1"/>
  <c r="AH328" i="8" s="1"/>
  <c r="AB366" i="8"/>
  <c r="AC366" i="8" s="1"/>
  <c r="AH366" i="8" s="1"/>
  <c r="AB310" i="8"/>
  <c r="AC310" i="8" s="1"/>
  <c r="AH310" i="8" s="1"/>
  <c r="AB298" i="8"/>
  <c r="AC298" i="8" s="1"/>
  <c r="AH298" i="8" s="1"/>
  <c r="AB345" i="8"/>
  <c r="AC345" i="8" s="1"/>
  <c r="AH345" i="8" s="1"/>
  <c r="AB358" i="8"/>
  <c r="AC358" i="8" s="1"/>
  <c r="AH358" i="8" s="1"/>
  <c r="AB285" i="8"/>
  <c r="AC285" i="8" s="1"/>
  <c r="AH285" i="8" s="1"/>
  <c r="AB324" i="8"/>
  <c r="AC324" i="8" s="1"/>
  <c r="AH324" i="8" s="1"/>
  <c r="AB417" i="8"/>
  <c r="AC417" i="8" s="1"/>
  <c r="AH417" i="8" s="1"/>
  <c r="AB349" i="8"/>
  <c r="AC349" i="8" s="1"/>
  <c r="AH349" i="8" s="1"/>
  <c r="AB383" i="8"/>
  <c r="AC383" i="8" s="1"/>
  <c r="AH383" i="8" s="1"/>
  <c r="AB304" i="8"/>
  <c r="AC304" i="8" s="1"/>
  <c r="AH304" i="8" s="1"/>
  <c r="AB558" i="8"/>
  <c r="AC558" i="8" s="1"/>
  <c r="AH558" i="8" s="1"/>
  <c r="AB402" i="8"/>
  <c r="AC402" i="8" s="1"/>
  <c r="AH402" i="8" s="1"/>
  <c r="AB327" i="8"/>
  <c r="AC327" i="8" s="1"/>
  <c r="AH327" i="8" s="1"/>
  <c r="AB367" i="8"/>
  <c r="AC367" i="8" s="1"/>
  <c r="AH367" i="8" s="1"/>
  <c r="AB533" i="8"/>
  <c r="AC533" i="8" s="1"/>
  <c r="AH533" i="8" s="1"/>
  <c r="AB228" i="8"/>
  <c r="AC228" i="8" s="1"/>
  <c r="AH228" i="8" s="1"/>
  <c r="AB352" i="8"/>
  <c r="AC352" i="8" s="1"/>
  <c r="AH352" i="8" s="1"/>
  <c r="AB355" i="8"/>
  <c r="AC355" i="8" s="1"/>
  <c r="AH355" i="8" s="1"/>
  <c r="AB290" i="8"/>
  <c r="AC290" i="8" s="1"/>
  <c r="AH290" i="8" s="1"/>
  <c r="AB360" i="8"/>
  <c r="AC360" i="8" s="1"/>
  <c r="AH360" i="8" s="1"/>
  <c r="AB294" i="8"/>
  <c r="AC294" i="8" s="1"/>
  <c r="AH294" i="8" s="1"/>
  <c r="AB389" i="8"/>
  <c r="AC389" i="8" s="1"/>
  <c r="AH389" i="8" s="1"/>
  <c r="AB315" i="8"/>
  <c r="AC315" i="8" s="1"/>
  <c r="AH315" i="8" s="1"/>
  <c r="AB419" i="8"/>
  <c r="AC419" i="8" s="1"/>
  <c r="AH419" i="8" s="1"/>
  <c r="AB371" i="8"/>
  <c r="AC371" i="8" s="1"/>
  <c r="AH371" i="8" s="1"/>
  <c r="AB291" i="8"/>
  <c r="AC291" i="8" s="1"/>
  <c r="AH291" i="8" s="1"/>
  <c r="AB237" i="8"/>
  <c r="AC237" i="8" s="1"/>
  <c r="AH237" i="8" s="1"/>
  <c r="AB406" i="8"/>
  <c r="AC406" i="8" s="1"/>
  <c r="AH406" i="8" s="1"/>
  <c r="AB387" i="8"/>
  <c r="AC387" i="8" s="1"/>
  <c r="AH387" i="8" s="1"/>
  <c r="AB238" i="8"/>
  <c r="AC238" i="8" s="1"/>
  <c r="AH238" i="8" s="1"/>
  <c r="AB396" i="8"/>
  <c r="AC396" i="8" s="1"/>
  <c r="AH396" i="8" s="1"/>
  <c r="AB369" i="8"/>
  <c r="AC369" i="8" s="1"/>
  <c r="AH369" i="8" s="1"/>
  <c r="AB320" i="8"/>
  <c r="AC320" i="8" s="1"/>
  <c r="AH320" i="8" s="1"/>
  <c r="AB362" i="8"/>
  <c r="AC362" i="8" s="1"/>
  <c r="AH362" i="8" s="1"/>
  <c r="AB292" i="8"/>
  <c r="AC292" i="8" s="1"/>
  <c r="AH292" i="8" s="1"/>
  <c r="AB377" i="8"/>
  <c r="AC377" i="8" s="1"/>
  <c r="AH377" i="8" s="1"/>
  <c r="AB361" i="8"/>
  <c r="AC361" i="8" s="1"/>
  <c r="AH361" i="8" s="1"/>
  <c r="AB512" i="8"/>
  <c r="AC512" i="8" s="1"/>
  <c r="AH512" i="8" s="1"/>
  <c r="AB334" i="8"/>
  <c r="AC334" i="8" s="1"/>
  <c r="AH334" i="8" s="1"/>
  <c r="AB314" i="8"/>
  <c r="AC314" i="8" s="1"/>
  <c r="AH314" i="8" s="1"/>
  <c r="AB264" i="8"/>
  <c r="AC264" i="8" s="1"/>
  <c r="AH264" i="8" s="1"/>
  <c r="AB312" i="8"/>
  <c r="AC312" i="8" s="1"/>
  <c r="AH312" i="8" s="1"/>
  <c r="AB527" i="8"/>
  <c r="AC527" i="8" s="1"/>
  <c r="AH527" i="8" s="1"/>
  <c r="AB276" i="8"/>
  <c r="AC276" i="8" s="1"/>
  <c r="AH276" i="8" s="1"/>
  <c r="AB451" i="8"/>
  <c r="AC451" i="8" s="1"/>
  <c r="AH451" i="8" s="1"/>
  <c r="AB437" i="8"/>
  <c r="AC437" i="8" s="1"/>
  <c r="AH437" i="8" s="1"/>
  <c r="AB253" i="8"/>
  <c r="AC253" i="8" s="1"/>
  <c r="AH253" i="8" s="1"/>
  <c r="AB449" i="8"/>
  <c r="AC449" i="8" s="1"/>
  <c r="AH449" i="8" s="1"/>
  <c r="AB337" i="8"/>
  <c r="AC337" i="8" s="1"/>
  <c r="AH337" i="8" s="1"/>
  <c r="AB425" i="8"/>
  <c r="AC425" i="8" s="1"/>
  <c r="AH425" i="8" s="1"/>
  <c r="AB407" i="8"/>
  <c r="AC407" i="8" s="1"/>
  <c r="AH407" i="8" s="1"/>
  <c r="AB309" i="8"/>
  <c r="AC309" i="8" s="1"/>
  <c r="AH309" i="8" s="1"/>
  <c r="AB370" i="8"/>
  <c r="AC370" i="8" s="1"/>
  <c r="AH370" i="8" s="1"/>
  <c r="AB338" i="8"/>
  <c r="AC338" i="8" s="1"/>
  <c r="AH338" i="8" s="1"/>
  <c r="AB466" i="8"/>
  <c r="AC466" i="8" s="1"/>
  <c r="AH466" i="8" s="1"/>
  <c r="AB463" i="8"/>
  <c r="AC463" i="8" s="1"/>
  <c r="AH463" i="8" s="1"/>
  <c r="AB375" i="8"/>
  <c r="AC375" i="8" s="1"/>
  <c r="AH375" i="8" s="1"/>
  <c r="AB382" i="8"/>
  <c r="AC382" i="8" s="1"/>
  <c r="AH382" i="8" s="1"/>
  <c r="AB414" i="8"/>
  <c r="AC414" i="8" s="1"/>
  <c r="AH414" i="8" s="1"/>
  <c r="AB356" i="8"/>
  <c r="AC356" i="8" s="1"/>
  <c r="AH356" i="8" s="1"/>
  <c r="AB242" i="8"/>
  <c r="AC242" i="8" s="1"/>
  <c r="AH242" i="8" s="1"/>
  <c r="AB452" i="8"/>
  <c r="AC452" i="8" s="1"/>
  <c r="AH452" i="8" s="1"/>
  <c r="AB499" i="8"/>
  <c r="AC499" i="8" s="1"/>
  <c r="AH499" i="8" s="1"/>
  <c r="AB350" i="8"/>
  <c r="AC350" i="8" s="1"/>
  <c r="AH350" i="8" s="1"/>
  <c r="AB307" i="8"/>
  <c r="AC307" i="8" s="1"/>
  <c r="AH307" i="8" s="1"/>
  <c r="AB261" i="8"/>
  <c r="AC261" i="8" s="1"/>
  <c r="AH261" i="8" s="1"/>
  <c r="AB363" i="8"/>
  <c r="AC363" i="8" s="1"/>
  <c r="AH363" i="8" s="1"/>
  <c r="AB592" i="8"/>
  <c r="AC592" i="8" s="1"/>
  <c r="AH592" i="8" s="1"/>
  <c r="AB583" i="8"/>
  <c r="AC583" i="8" s="1"/>
  <c r="AH583" i="8" s="1"/>
  <c r="AB410" i="8"/>
  <c r="AC410" i="8" s="1"/>
  <c r="AH410" i="8" s="1"/>
  <c r="AB390" i="8"/>
  <c r="AC390" i="8" s="1"/>
  <c r="AH390" i="8" s="1"/>
  <c r="AB495" i="8"/>
  <c r="AC495" i="8" s="1"/>
  <c r="AH495" i="8" s="1"/>
  <c r="AB385" i="8"/>
  <c r="AC385" i="8" s="1"/>
  <c r="AH385" i="8" s="1"/>
  <c r="AB530" i="8"/>
  <c r="AC530" i="8" s="1"/>
  <c r="AH530" i="8" s="1"/>
  <c r="AB416" i="8"/>
  <c r="AC416" i="8" s="1"/>
  <c r="AH416" i="8" s="1"/>
  <c r="AB272" i="8"/>
  <c r="AC272" i="8" s="1"/>
  <c r="AH272" i="8" s="1"/>
  <c r="AB545" i="8"/>
  <c r="AC545" i="8" s="1"/>
  <c r="AH545" i="8" s="1"/>
  <c r="AB411" i="8"/>
  <c r="AC411" i="8" s="1"/>
  <c r="AH411" i="8" s="1"/>
  <c r="AB433" i="8"/>
  <c r="AC433" i="8" s="1"/>
  <c r="AH433" i="8" s="1"/>
  <c r="AB289" i="8"/>
  <c r="AC289" i="8" s="1"/>
  <c r="AH289" i="8" s="1"/>
  <c r="AB391" i="8"/>
  <c r="AC391" i="8" s="1"/>
  <c r="AH391" i="8" s="1"/>
  <c r="AB401" i="8"/>
  <c r="AC401" i="8" s="1"/>
  <c r="AH401" i="8" s="1"/>
  <c r="AB534" i="8"/>
  <c r="AC534" i="8" s="1"/>
  <c r="AH534" i="8" s="1"/>
  <c r="AB393" i="8"/>
  <c r="AC393" i="8" s="1"/>
  <c r="AH393" i="8" s="1"/>
  <c r="AB446" i="8"/>
  <c r="AC446" i="8" s="1"/>
  <c r="AH446" i="8" s="1"/>
  <c r="AB348" i="8"/>
  <c r="AC348" i="8" s="1"/>
  <c r="AH348" i="8" s="1"/>
  <c r="AB536" i="8"/>
  <c r="AC536" i="8" s="1"/>
  <c r="AH536" i="8" s="1"/>
  <c r="AB335" i="8"/>
  <c r="AC335" i="8" s="1"/>
  <c r="AH335" i="8" s="1"/>
  <c r="AB478" i="8"/>
  <c r="AC478" i="8" s="1"/>
  <c r="AH478" i="8" s="1"/>
  <c r="AB346" i="8"/>
  <c r="AC346" i="8" s="1"/>
  <c r="AH346" i="8" s="1"/>
  <c r="AB422" i="8"/>
  <c r="AC422" i="8" s="1"/>
  <c r="AH422" i="8" s="1"/>
  <c r="AB372" i="8"/>
  <c r="AC372" i="8" s="1"/>
  <c r="AH372" i="8" s="1"/>
  <c r="AB398" i="8"/>
  <c r="AC398" i="8" s="1"/>
  <c r="AH398" i="8" s="1"/>
  <c r="AB531" i="8"/>
  <c r="AC531" i="8" s="1"/>
  <c r="AH531" i="8" s="1"/>
  <c r="AB399" i="8"/>
  <c r="AC399" i="8" s="1"/>
  <c r="AH399" i="8" s="1"/>
  <c r="AB603" i="8"/>
  <c r="AC603" i="8" s="1"/>
  <c r="AH603" i="8" s="1"/>
  <c r="AB381" i="8"/>
  <c r="AC381" i="8" s="1"/>
  <c r="AH381" i="8" s="1"/>
  <c r="AB424" i="8"/>
  <c r="AC424" i="8" s="1"/>
  <c r="AH424" i="8" s="1"/>
  <c r="AB480" i="8"/>
  <c r="AC480" i="8" s="1"/>
  <c r="AH480" i="8" s="1"/>
  <c r="AB428" i="8"/>
  <c r="AC428" i="8" s="1"/>
  <c r="AH428" i="8" s="1"/>
  <c r="AB486" i="8"/>
  <c r="AC486" i="8" s="1"/>
  <c r="AH486" i="8" s="1"/>
  <c r="AB588" i="8"/>
  <c r="AC588" i="8" s="1"/>
  <c r="AH588" i="8" s="1"/>
  <c r="AB423" i="8"/>
  <c r="AC423" i="8" s="1"/>
  <c r="AH423" i="8" s="1"/>
  <c r="AB426" i="8"/>
  <c r="AC426" i="8" s="1"/>
  <c r="AH426" i="8" s="1"/>
  <c r="AB461" i="8"/>
  <c r="AC461" i="8" s="1"/>
  <c r="AH461" i="8" s="1"/>
  <c r="AB378" i="8"/>
  <c r="AC378" i="8" s="1"/>
  <c r="AH378" i="8" s="1"/>
  <c r="AB538" i="8"/>
  <c r="AC538" i="8" s="1"/>
  <c r="AH538" i="8" s="1"/>
  <c r="AB341" i="8"/>
  <c r="AC341" i="8" s="1"/>
  <c r="AH341" i="8" s="1"/>
  <c r="AB440" i="8"/>
  <c r="AC440" i="8" s="1"/>
  <c r="AH440" i="8" s="1"/>
  <c r="AB573" i="8"/>
  <c r="AC573" i="8" s="1"/>
  <c r="AH573" i="8" s="1"/>
  <c r="AB557" i="8"/>
  <c r="AC557" i="8" s="1"/>
  <c r="AH557" i="8" s="1"/>
  <c r="AB526" i="8"/>
  <c r="AC526" i="8" s="1"/>
  <c r="AH526" i="8" s="1"/>
  <c r="AB576" i="8"/>
  <c r="AC576" i="8" s="1"/>
  <c r="AH576" i="8" s="1"/>
  <c r="AB586" i="8"/>
  <c r="AC586" i="8" s="1"/>
  <c r="AH586" i="8" s="1"/>
  <c r="AB379" i="8"/>
  <c r="AC379" i="8" s="1"/>
  <c r="AH379" i="8" s="1"/>
  <c r="AB458" i="8"/>
  <c r="AC458" i="8" s="1"/>
  <c r="AH458" i="8" s="1"/>
  <c r="AB484" i="8"/>
  <c r="AC484" i="8" s="1"/>
  <c r="AH484" i="8" s="1"/>
  <c r="AB555" i="8"/>
  <c r="AC555" i="8" s="1"/>
  <c r="AH555" i="8" s="1"/>
  <c r="AB447" i="8"/>
  <c r="AC447" i="8" s="1"/>
  <c r="AH447" i="8" s="1"/>
  <c r="AB412" i="8"/>
  <c r="AC412" i="8" s="1"/>
  <c r="AH412" i="8" s="1"/>
  <c r="AB561" i="8"/>
  <c r="AC561" i="8" s="1"/>
  <c r="AH561" i="8" s="1"/>
  <c r="AB306" i="8"/>
  <c r="AC306" i="8" s="1"/>
  <c r="AH306" i="8" s="1"/>
  <c r="AB498" i="8"/>
  <c r="AC498" i="8" s="1"/>
  <c r="AH498" i="8" s="1"/>
  <c r="AB519" i="8"/>
  <c r="AC519" i="8" s="1"/>
  <c r="AH519" i="8" s="1"/>
  <c r="AB472" i="8"/>
  <c r="AC472" i="8" s="1"/>
  <c r="AH472" i="8" s="1"/>
  <c r="AB444" i="8"/>
  <c r="AC444" i="8" s="1"/>
  <c r="AH444" i="8" s="1"/>
  <c r="AB459" i="8"/>
  <c r="AC459" i="8" s="1"/>
  <c r="AH459" i="8" s="1"/>
  <c r="AB494" i="8"/>
  <c r="AC494" i="8" s="1"/>
  <c r="AH494" i="8" s="1"/>
  <c r="AB454" i="8"/>
  <c r="AC454" i="8" s="1"/>
  <c r="AH454" i="8" s="1"/>
  <c r="AB430" i="8"/>
  <c r="AC430" i="8" s="1"/>
  <c r="AH430" i="8" s="1"/>
  <c r="AB501" i="8"/>
  <c r="AC501" i="8" s="1"/>
  <c r="AH501" i="8" s="1"/>
  <c r="AB490" i="8"/>
  <c r="AC490" i="8" s="1"/>
  <c r="AH490" i="8" s="1"/>
  <c r="AB521" i="8"/>
  <c r="AC521" i="8" s="1"/>
  <c r="AH521" i="8" s="1"/>
  <c r="AB602" i="8"/>
  <c r="AC602" i="8" s="1"/>
  <c r="AH602" i="8" s="1"/>
  <c r="AB438" i="8"/>
  <c r="AC438" i="8" s="1"/>
  <c r="AH438" i="8" s="1"/>
  <c r="AB514" i="8"/>
  <c r="AC514" i="8" s="1"/>
  <c r="AH514" i="8" s="1"/>
  <c r="AB539" i="8"/>
  <c r="AC539" i="8" s="1"/>
  <c r="AH539" i="8" s="1"/>
  <c r="AB376" i="8"/>
  <c r="AC376" i="8" s="1"/>
  <c r="AH376" i="8" s="1"/>
  <c r="AB460" i="8"/>
  <c r="AC460" i="8" s="1"/>
  <c r="AH460" i="8" s="1"/>
  <c r="AB476" i="8"/>
  <c r="AC476" i="8" s="1"/>
  <c r="AH476" i="8" s="1"/>
  <c r="AB481" i="8"/>
  <c r="AC481" i="8" s="1"/>
  <c r="AH481" i="8" s="1"/>
  <c r="AB395" i="8"/>
  <c r="AC395" i="8" s="1"/>
  <c r="AH395" i="8" s="1"/>
  <c r="AB540" i="8"/>
  <c r="AC540" i="8" s="1"/>
  <c r="AH540" i="8" s="1"/>
  <c r="AB509" i="8"/>
  <c r="AC509" i="8" s="1"/>
  <c r="AH509" i="8" s="1"/>
  <c r="AB456" i="8"/>
  <c r="AC456" i="8" s="1"/>
  <c r="AH456" i="8" s="1"/>
  <c r="AB504" i="8"/>
  <c r="AC504" i="8" s="1"/>
  <c r="AH504" i="8" s="1"/>
  <c r="AB443" i="8"/>
  <c r="AC443" i="8" s="1"/>
  <c r="AH443" i="8" s="1"/>
  <c r="AB541" i="8"/>
  <c r="AC541" i="8" s="1"/>
  <c r="AH541" i="8" s="1"/>
  <c r="AB532" i="8"/>
  <c r="AC532" i="8" s="1"/>
  <c r="AH532" i="8" s="1"/>
  <c r="AB465" i="8"/>
  <c r="AC465" i="8" s="1"/>
  <c r="AH465" i="8" s="1"/>
  <c r="AB442" i="8"/>
  <c r="AC442" i="8" s="1"/>
  <c r="AH442" i="8" s="1"/>
  <c r="AB468" i="8"/>
  <c r="AC468" i="8" s="1"/>
  <c r="AH468" i="8" s="1"/>
  <c r="AB599" i="8"/>
  <c r="AC599" i="8" s="1"/>
  <c r="AH599" i="8" s="1"/>
  <c r="AB493" i="8"/>
  <c r="AC493" i="8" s="1"/>
  <c r="AH493" i="8" s="1"/>
  <c r="AB575" i="8"/>
  <c r="AC575" i="8" s="1"/>
  <c r="AH575" i="8" s="1"/>
  <c r="AB467" i="8"/>
  <c r="AC467" i="8" s="1"/>
  <c r="AH467" i="8" s="1"/>
  <c r="AB464" i="8"/>
  <c r="AC464" i="8" s="1"/>
  <c r="AH464" i="8" s="1"/>
  <c r="AB571" i="8"/>
  <c r="AC571" i="8" s="1"/>
  <c r="AH571" i="8" s="1"/>
  <c r="AB489" i="8"/>
  <c r="AC489" i="8" s="1"/>
  <c r="AH489" i="8" s="1"/>
  <c r="AB506" i="8"/>
  <c r="AC506" i="8" s="1"/>
  <c r="AH506" i="8" s="1"/>
  <c r="AB485" i="8"/>
  <c r="AC485" i="8" s="1"/>
  <c r="AH485" i="8" s="1"/>
  <c r="AB594" i="8"/>
  <c r="AC594" i="8" s="1"/>
  <c r="AH594" i="8" s="1"/>
  <c r="AB508" i="8"/>
  <c r="AC508" i="8" s="1"/>
  <c r="AH508" i="8" s="1"/>
  <c r="AB520" i="8"/>
  <c r="AC520" i="8" s="1"/>
  <c r="AH520" i="8" s="1"/>
  <c r="AB543" i="8"/>
  <c r="AC543" i="8" s="1"/>
  <c r="AH543" i="8" s="1"/>
  <c r="AB473" i="8"/>
  <c r="AC473" i="8" s="1"/>
  <c r="AH473" i="8" s="1"/>
  <c r="AB552" i="8"/>
  <c r="AC552" i="8" s="1"/>
  <c r="AH552" i="8" s="1"/>
  <c r="AB528" i="8"/>
  <c r="AC528" i="8" s="1"/>
  <c r="AH528" i="8" s="1"/>
  <c r="AB529" i="8"/>
  <c r="AC529" i="8" s="1"/>
  <c r="AH529" i="8" s="1"/>
  <c r="AB160" i="8"/>
  <c r="AC160" i="8" s="1"/>
  <c r="AH160" i="8" s="1"/>
  <c r="AB551" i="8"/>
  <c r="AC551" i="8" s="1"/>
  <c r="AH551" i="8" s="1"/>
  <c r="AB435" i="8"/>
  <c r="AC435" i="8" s="1"/>
  <c r="AH435" i="8" s="1"/>
  <c r="AB404" i="8"/>
  <c r="AC404" i="8" s="1"/>
  <c r="AH404" i="8" s="1"/>
  <c r="AB550" i="8"/>
  <c r="AC550" i="8" s="1"/>
  <c r="AH550" i="8" s="1"/>
  <c r="AB542" i="8"/>
  <c r="AC542" i="8" s="1"/>
  <c r="AH542" i="8" s="1"/>
  <c r="AB500" i="8"/>
  <c r="AC500" i="8" s="1"/>
  <c r="AH500" i="8" s="1"/>
  <c r="AB572" i="8"/>
  <c r="AC572" i="8" s="1"/>
  <c r="AH572" i="8" s="1"/>
  <c r="AB544" i="8"/>
  <c r="AC544" i="8" s="1"/>
  <c r="AH544" i="8" s="1"/>
  <c r="AB453" i="8"/>
  <c r="AC453" i="8" s="1"/>
  <c r="AH453" i="8" s="1"/>
  <c r="AB518" i="8"/>
  <c r="AC518" i="8" s="1"/>
  <c r="AH518" i="8" s="1"/>
  <c r="AB568" i="8"/>
  <c r="AC568" i="8" s="1"/>
  <c r="AH568" i="8" s="1"/>
  <c r="AB553" i="8"/>
  <c r="AC553" i="8" s="1"/>
  <c r="AH553" i="8" s="1"/>
  <c r="AB420" i="8"/>
  <c r="AC420" i="8" s="1"/>
  <c r="AH420" i="8" s="1"/>
  <c r="AB479" i="8"/>
  <c r="AC479" i="8" s="1"/>
  <c r="AH479" i="8" s="1"/>
  <c r="AB549" i="8"/>
  <c r="AC549" i="8" s="1"/>
  <c r="AH549" i="8" s="1"/>
  <c r="AB418" i="8"/>
  <c r="AC418" i="8" s="1"/>
  <c r="AH418" i="8" s="1"/>
  <c r="AB448" i="8"/>
  <c r="AC448" i="8" s="1"/>
  <c r="AH448" i="8" s="1"/>
  <c r="AB601" i="8"/>
  <c r="AC601" i="8" s="1"/>
  <c r="AH601" i="8" s="1"/>
  <c r="AB535" i="8"/>
  <c r="AC535" i="8" s="1"/>
  <c r="AH535" i="8" s="1"/>
  <c r="AB470" i="8"/>
  <c r="AC470" i="8" s="1"/>
  <c r="AH470" i="8" s="1"/>
  <c r="AB474" i="8"/>
  <c r="AC474" i="8" s="1"/>
  <c r="AH474" i="8" s="1"/>
  <c r="AB511" i="8"/>
  <c r="AC511" i="8" s="1"/>
  <c r="AH511" i="8" s="1"/>
  <c r="AB392" i="8"/>
  <c r="AC392" i="8" s="1"/>
  <c r="AH392" i="8" s="1"/>
  <c r="AB567" i="8"/>
  <c r="AC567" i="8" s="1"/>
  <c r="AH567" i="8" s="1"/>
  <c r="AB570" i="8"/>
  <c r="AC570" i="8" s="1"/>
  <c r="AH570" i="8" s="1"/>
  <c r="AB559" i="8"/>
  <c r="AC559" i="8" s="1"/>
  <c r="AH559" i="8" s="1"/>
  <c r="AB516" i="8"/>
  <c r="AC516" i="8" s="1"/>
  <c r="AH516" i="8" s="1"/>
  <c r="AB593" i="8"/>
  <c r="AC593" i="8" s="1"/>
  <c r="AH593" i="8" s="1"/>
  <c r="AB579" i="8"/>
  <c r="AC579" i="8" s="1"/>
  <c r="AH579" i="8" s="1"/>
  <c r="AB560" i="8"/>
  <c r="AC560" i="8" s="1"/>
  <c r="AH560" i="8" s="1"/>
  <c r="AB517" i="8"/>
  <c r="AC517" i="8" s="1"/>
  <c r="AH517" i="8" s="1"/>
  <c r="AB564" i="8"/>
  <c r="AC564" i="8" s="1"/>
  <c r="AH564" i="8" s="1"/>
  <c r="AB503" i="8"/>
  <c r="AC503" i="8" s="1"/>
  <c r="AH503" i="8" s="1"/>
  <c r="AB608" i="8"/>
  <c r="AC608" i="8" s="1"/>
  <c r="AH608" i="8" s="1"/>
  <c r="AB595" i="8"/>
  <c r="AC595" i="8" s="1"/>
  <c r="AH595" i="8" s="1"/>
  <c r="AB585" i="8"/>
  <c r="AC585" i="8" s="1"/>
  <c r="AH585" i="8" s="1"/>
  <c r="AB600" i="8"/>
  <c r="AC600" i="8" s="1"/>
  <c r="AH600" i="8" s="1"/>
  <c r="AB488" i="8"/>
  <c r="AC488" i="8" s="1"/>
  <c r="AH488" i="8" s="1"/>
  <c r="AB604" i="8"/>
  <c r="AC604" i="8" s="1"/>
  <c r="AH604" i="8" s="1"/>
  <c r="AB580" i="8"/>
  <c r="AC580" i="8" s="1"/>
  <c r="AH580" i="8" s="1"/>
  <c r="AB577" i="8"/>
  <c r="AC577" i="8" s="1"/>
  <c r="AH577" i="8" s="1"/>
  <c r="AB547" i="8"/>
  <c r="AC547" i="8" s="1"/>
  <c r="AH547" i="8" s="1"/>
  <c r="AB522" i="8"/>
  <c r="AC522" i="8" s="1"/>
  <c r="AH522" i="8" s="1"/>
  <c r="AB546" i="8"/>
  <c r="AC546" i="8" s="1"/>
  <c r="AH546" i="8" s="1"/>
  <c r="AB548" i="8"/>
  <c r="AC548" i="8" s="1"/>
  <c r="AH548" i="8" s="1"/>
  <c r="AB565" i="8"/>
  <c r="AC565" i="8" s="1"/>
  <c r="AH565" i="8" s="1"/>
  <c r="AB607" i="8"/>
  <c r="AC607" i="8" s="1"/>
  <c r="AH607" i="8" s="1"/>
  <c r="AB563" i="8"/>
  <c r="AC563" i="8" s="1"/>
  <c r="AH563" i="8" s="1"/>
  <c r="AB513" i="8"/>
  <c r="AC513" i="8" s="1"/>
  <c r="AH513" i="8" s="1"/>
  <c r="AB596" i="8"/>
  <c r="AC596" i="8" s="1"/>
  <c r="AH596" i="8" s="1"/>
  <c r="AB606" i="8"/>
  <c r="AC606" i="8" s="1"/>
  <c r="AH606" i="8" s="1"/>
  <c r="AB562" i="8"/>
  <c r="AC562" i="8" s="1"/>
  <c r="AH562" i="8" s="1"/>
  <c r="AB589" i="8"/>
  <c r="AC589" i="8" s="1"/>
  <c r="AH589" i="8" s="1"/>
  <c r="AB318" i="8"/>
  <c r="AC318" i="8" s="1"/>
  <c r="AH318" i="8" s="1"/>
  <c r="AB457" i="8"/>
  <c r="AC457" i="8" s="1"/>
  <c r="AH457" i="8" s="1"/>
  <c r="AB598" i="8"/>
  <c r="AC598" i="8" s="1"/>
  <c r="AH598" i="8" s="1"/>
  <c r="AB523" i="8"/>
  <c r="AC523" i="8" s="1"/>
  <c r="AH523" i="8" s="1"/>
  <c r="AB587" i="8"/>
  <c r="AC587" i="8" s="1"/>
  <c r="AH587" i="8" s="1"/>
  <c r="AB482" i="8"/>
  <c r="AC482" i="8" s="1"/>
  <c r="AH482" i="8" s="1"/>
  <c r="AB409" i="8"/>
  <c r="AC409" i="8" s="1"/>
  <c r="AH409" i="8" s="1"/>
  <c r="AB252" i="8"/>
  <c r="AC252" i="8" s="1"/>
  <c r="AH252" i="8" s="1"/>
  <c r="AB400" i="8"/>
  <c r="AC400" i="8" s="1"/>
  <c r="AH400" i="8" s="1"/>
  <c r="AB469" i="8"/>
  <c r="AC469" i="8" s="1"/>
  <c r="AH469" i="8" s="1"/>
  <c r="AB605" i="8"/>
  <c r="AC605" i="8" s="1"/>
  <c r="AH605" i="8" s="1"/>
  <c r="AB492" i="8"/>
  <c r="AC492" i="8" s="1"/>
  <c r="AH492" i="8" s="1"/>
  <c r="AB524" i="8"/>
  <c r="AC524" i="8" s="1"/>
  <c r="AH524" i="8" s="1"/>
  <c r="AB569" i="8"/>
  <c r="AC569" i="8" s="1"/>
  <c r="AH569" i="8" s="1"/>
  <c r="AB578" i="8"/>
  <c r="AC578" i="8" s="1"/>
  <c r="AH578" i="8" s="1"/>
  <c r="AB590" i="8"/>
  <c r="AC590" i="8" s="1"/>
  <c r="AH590" i="8" s="1"/>
  <c r="AB462" i="8"/>
  <c r="AC462" i="8" s="1"/>
  <c r="AH462" i="8" s="1"/>
  <c r="AB394" i="8"/>
  <c r="AC394" i="8" s="1"/>
  <c r="AH394" i="8" s="1"/>
  <c r="AB609" i="8"/>
  <c r="AC609" i="8" s="1"/>
  <c r="AH609" i="8" s="1"/>
  <c r="AB475" i="8"/>
  <c r="AC475" i="8" s="1"/>
  <c r="AH475" i="8" s="1"/>
  <c r="AB584" i="8"/>
  <c r="AC584" i="8" s="1"/>
  <c r="AH584" i="8" s="1"/>
  <c r="AB537" i="8"/>
  <c r="AC537" i="8" s="1"/>
  <c r="AH537" i="8" s="1"/>
  <c r="AB581" i="8"/>
  <c r="AC581" i="8" s="1"/>
  <c r="AH581" i="8" s="1"/>
  <c r="AB436" i="8"/>
  <c r="AC436" i="8" s="1"/>
  <c r="AH436" i="8" s="1"/>
  <c r="AB556" i="8"/>
  <c r="AC556" i="8" s="1"/>
  <c r="AH556" i="8" s="1"/>
  <c r="AB331" i="8"/>
  <c r="AC331" i="8" s="1"/>
  <c r="AH331" i="8" s="1"/>
  <c r="AB582" i="8"/>
  <c r="AC582" i="8" s="1"/>
  <c r="AH582" i="8" s="1"/>
  <c r="AB502" i="8"/>
  <c r="AC502" i="8" s="1"/>
  <c r="AH502" i="8" s="1"/>
  <c r="AB510" i="8"/>
  <c r="AC510" i="8" s="1"/>
  <c r="AH510" i="8" s="1"/>
  <c r="AB405" i="8"/>
  <c r="AC405" i="8" s="1"/>
  <c r="AH405" i="8" s="1"/>
  <c r="AB471" i="8"/>
  <c r="AC471" i="8" s="1"/>
  <c r="AH471" i="8" s="1"/>
  <c r="AB386" i="8"/>
  <c r="AC386" i="8" s="1"/>
  <c r="AH386" i="8" s="1"/>
  <c r="AB574" i="8"/>
  <c r="AC574" i="8" s="1"/>
  <c r="AH574" i="8" s="1"/>
  <c r="AB554" i="8"/>
  <c r="AC554" i="8" s="1"/>
  <c r="AH554" i="8" s="1"/>
  <c r="AB597" i="8"/>
  <c r="AC597" i="8" s="1"/>
  <c r="AH597" i="8" s="1"/>
  <c r="AB177" i="8"/>
  <c r="AC177" i="8" s="1"/>
  <c r="AH177" i="8" s="1"/>
  <c r="AB455" i="8"/>
  <c r="AC455" i="8" s="1"/>
  <c r="AH455" i="8" s="1"/>
  <c r="AB491" i="8"/>
  <c r="AC491" i="8" s="1"/>
  <c r="AH491" i="8" s="1"/>
  <c r="AB487" i="8"/>
  <c r="AC487" i="8" s="1"/>
  <c r="AH487" i="8" s="1"/>
  <c r="AB515" i="8"/>
  <c r="AC515" i="8" s="1"/>
  <c r="AH515" i="8" s="1"/>
  <c r="AB483" i="8"/>
  <c r="AC483" i="8" s="1"/>
  <c r="AH483" i="8" s="1"/>
  <c r="AB397" i="8"/>
  <c r="AC397" i="8" s="1"/>
  <c r="AH397" i="8" s="1"/>
  <c r="AB311" i="8"/>
  <c r="AC311" i="8" s="1"/>
  <c r="AH311" i="8" s="1"/>
  <c r="AB477" i="8"/>
  <c r="AC477" i="8" s="1"/>
  <c r="AH477" i="8" s="1"/>
  <c r="AB429" i="8"/>
  <c r="AC429" i="8" s="1"/>
  <c r="AH429" i="8" s="1"/>
  <c r="AB496" i="8"/>
  <c r="AC496" i="8" s="1"/>
  <c r="AH496" i="8" s="1"/>
  <c r="AB450" i="8"/>
  <c r="AC450" i="8" s="1"/>
  <c r="AH450" i="8" s="1"/>
  <c r="AB421" i="8"/>
  <c r="AC421" i="8" s="1"/>
  <c r="AH421" i="8" s="1"/>
  <c r="AB566" i="8"/>
  <c r="AC566" i="8" s="1"/>
  <c r="AH566" i="8" s="1"/>
  <c r="AB439" i="8"/>
  <c r="AC439" i="8" s="1"/>
  <c r="AH439" i="8" s="1"/>
  <c r="AB373" i="8"/>
  <c r="AC373" i="8" s="1"/>
  <c r="AH373" i="8" s="1"/>
  <c r="AB258" i="8"/>
  <c r="AC258" i="8" s="1"/>
  <c r="AH258" i="8" s="1"/>
  <c r="AB507" i="8"/>
  <c r="AC507" i="8" s="1"/>
  <c r="AH507" i="8" s="1"/>
  <c r="AB408" i="8"/>
  <c r="AC408" i="8" s="1"/>
  <c r="AH408" i="8" s="1"/>
  <c r="AB368" i="8"/>
  <c r="AC368" i="8" s="1"/>
  <c r="AH368" i="8" s="1"/>
  <c r="AB246" i="8"/>
  <c r="AC246" i="8" s="1"/>
  <c r="AH246" i="8" s="1"/>
  <c r="AB591" i="8"/>
  <c r="AC591" i="8" s="1"/>
  <c r="AH591" i="8" s="1"/>
  <c r="AB388" i="8"/>
  <c r="AC388" i="8" s="1"/>
  <c r="AH388" i="8" s="1"/>
  <c r="AB431" i="8"/>
  <c r="AC431" i="8" s="1"/>
  <c r="AH431" i="8" s="1"/>
  <c r="AB2" i="8"/>
  <c r="AN8" i="1"/>
  <c r="AN102" i="1"/>
  <c r="AN22" i="1"/>
  <c r="AN51" i="1"/>
  <c r="AN79" i="1"/>
  <c r="AN17" i="1"/>
  <c r="AN71" i="1"/>
  <c r="AN2" i="1"/>
  <c r="AN31" i="1"/>
  <c r="AN91" i="1"/>
  <c r="AN4" i="1"/>
  <c r="AN63" i="1"/>
  <c r="AN19" i="1"/>
  <c r="AN72" i="1"/>
  <c r="AN29" i="1"/>
  <c r="AN140" i="1"/>
  <c r="AN77" i="1"/>
  <c r="AN97" i="1"/>
  <c r="AN25" i="1"/>
  <c r="AN16" i="1"/>
  <c r="AN76" i="1"/>
  <c r="AN61" i="1"/>
  <c r="AN83" i="1"/>
  <c r="AN33" i="1"/>
  <c r="AN23" i="1"/>
  <c r="AN12" i="1"/>
  <c r="AN65" i="1"/>
  <c r="AN18" i="1"/>
  <c r="AN75" i="1"/>
  <c r="AN24" i="1"/>
  <c r="AN11" i="1"/>
  <c r="AN38" i="1"/>
  <c r="AN6" i="1"/>
  <c r="AN54" i="1"/>
  <c r="AN39" i="1"/>
  <c r="AN46" i="1"/>
  <c r="AN109" i="1"/>
  <c r="AN88" i="1"/>
  <c r="AN27" i="1"/>
  <c r="AN111" i="1"/>
  <c r="AN48" i="1"/>
  <c r="AN78" i="1"/>
  <c r="AN53" i="1"/>
  <c r="AN21" i="1"/>
  <c r="AN68" i="1"/>
  <c r="AN93" i="1"/>
  <c r="AN30" i="1"/>
  <c r="AN3" i="1"/>
  <c r="AN143" i="1"/>
  <c r="AN26" i="1"/>
  <c r="AN36" i="1"/>
  <c r="AN52" i="1"/>
  <c r="AN9" i="1"/>
  <c r="AN60" i="1"/>
  <c r="AN20" i="1"/>
  <c r="AN154" i="1"/>
  <c r="AN32" i="1"/>
  <c r="AN87" i="1"/>
  <c r="AN98" i="1"/>
  <c r="AN10" i="1"/>
  <c r="AN35" i="1"/>
  <c r="AN5" i="1"/>
  <c r="AN59" i="1"/>
  <c r="AN224" i="1"/>
  <c r="AN105" i="1"/>
  <c r="AN28" i="1"/>
  <c r="AN50" i="1"/>
  <c r="AN47" i="1"/>
  <c r="AN14" i="1"/>
  <c r="AN175" i="1"/>
  <c r="AN66" i="1"/>
  <c r="AN43" i="1"/>
  <c r="AN42" i="1"/>
  <c r="AN133" i="1"/>
  <c r="AN62" i="1"/>
  <c r="AN119" i="1"/>
  <c r="AN112" i="1"/>
  <c r="AN57" i="1"/>
  <c r="AN134" i="1"/>
  <c r="AN64" i="1"/>
  <c r="AN96" i="1"/>
  <c r="AN34" i="1"/>
  <c r="AN69" i="1"/>
  <c r="AN49" i="1"/>
  <c r="AN58" i="1"/>
  <c r="AN37" i="1"/>
  <c r="AN164" i="1"/>
  <c r="AN40" i="1"/>
  <c r="AN67" i="1"/>
  <c r="AN7" i="1"/>
  <c r="AN171" i="1"/>
  <c r="AN120" i="1"/>
  <c r="AN144" i="1"/>
  <c r="AN110" i="1"/>
  <c r="AN80" i="1"/>
  <c r="AN158" i="1"/>
  <c r="AN196" i="1"/>
  <c r="AN73" i="1"/>
  <c r="AN94" i="1"/>
  <c r="AN15" i="1"/>
  <c r="AN113" i="1"/>
  <c r="AN191" i="1"/>
  <c r="AN101" i="1"/>
  <c r="AN155" i="1"/>
  <c r="AN99" i="1"/>
  <c r="AN129" i="1"/>
  <c r="AN161" i="1"/>
  <c r="AN95" i="1"/>
  <c r="AN41" i="1"/>
  <c r="AN81" i="1"/>
  <c r="AN92" i="1"/>
  <c r="AN254" i="1"/>
  <c r="AN130" i="1"/>
  <c r="AN44" i="1"/>
  <c r="AN127" i="1"/>
  <c r="AN152" i="1"/>
  <c r="AN118" i="1"/>
  <c r="AN56" i="1"/>
  <c r="AN84" i="1"/>
  <c r="AN150" i="1"/>
  <c r="AN70" i="1"/>
  <c r="AN86" i="1"/>
  <c r="AN163" i="1"/>
  <c r="AN159" i="1"/>
  <c r="AN132" i="1"/>
  <c r="AN201" i="1"/>
  <c r="AN55" i="1"/>
  <c r="AN212" i="1"/>
  <c r="AN236" i="1"/>
  <c r="AN160" i="1"/>
  <c r="AN131" i="1"/>
  <c r="AN138" i="1"/>
  <c r="AN114" i="1"/>
  <c r="AN167" i="1"/>
  <c r="AN137" i="1"/>
  <c r="AN151" i="1"/>
  <c r="AN106" i="1"/>
  <c r="AN122" i="1"/>
  <c r="AN45" i="1"/>
  <c r="AN210" i="1"/>
  <c r="AN136" i="1"/>
  <c r="AN207" i="1"/>
  <c r="AN221" i="1"/>
  <c r="AN239" i="1"/>
  <c r="AN218" i="1"/>
  <c r="AN205" i="1"/>
  <c r="AN149" i="1"/>
  <c r="AN123" i="1"/>
  <c r="AN194" i="1"/>
  <c r="AN85" i="1"/>
  <c r="AN82" i="1"/>
  <c r="AN104" i="1"/>
  <c r="AN116" i="1"/>
  <c r="AN117" i="1"/>
  <c r="AN124" i="1"/>
  <c r="AN185" i="1"/>
  <c r="AN153" i="1"/>
  <c r="AN100" i="1"/>
  <c r="AN89" i="1"/>
  <c r="AN223" i="1"/>
  <c r="AN115" i="1"/>
  <c r="AN90" i="1"/>
  <c r="AN108" i="1"/>
  <c r="AN187" i="1"/>
  <c r="AN244" i="1"/>
  <c r="AN141" i="1"/>
  <c r="AN180" i="1"/>
  <c r="AN121" i="1"/>
  <c r="AN176" i="1"/>
  <c r="AN147" i="1"/>
  <c r="AN209" i="1"/>
  <c r="AN148" i="1"/>
  <c r="AN170" i="1"/>
  <c r="AN107" i="1"/>
  <c r="AN156" i="1"/>
  <c r="AN188" i="1"/>
  <c r="AN217" i="1"/>
  <c r="AN174" i="1"/>
  <c r="AN219" i="1"/>
  <c r="AN74" i="1"/>
  <c r="AN139" i="1"/>
  <c r="AN125" i="1"/>
  <c r="AN172" i="1"/>
  <c r="AN198" i="1"/>
  <c r="AN126" i="1"/>
  <c r="AN190" i="1"/>
  <c r="AN184" i="1"/>
  <c r="AN128" i="1"/>
  <c r="AN192" i="1"/>
  <c r="AN142" i="1"/>
  <c r="AN274" i="1"/>
  <c r="AN204" i="1"/>
  <c r="AN226" i="1"/>
  <c r="AN135" i="1"/>
  <c r="AN166" i="1"/>
  <c r="AN272" i="1"/>
  <c r="AN157" i="1"/>
  <c r="AN169" i="1"/>
  <c r="AN103" i="1"/>
  <c r="AN189" i="1"/>
  <c r="AN206" i="1"/>
  <c r="AN165" i="1"/>
  <c r="AN216" i="1"/>
  <c r="AN186" i="1"/>
  <c r="AN301" i="1"/>
  <c r="AN266" i="1"/>
  <c r="AN182" i="1"/>
  <c r="AN202" i="1"/>
  <c r="AN183" i="1"/>
  <c r="AN145" i="1"/>
  <c r="AN296" i="1"/>
  <c r="AN214" i="1"/>
  <c r="AN199" i="1"/>
  <c r="AN203" i="1"/>
  <c r="AN248" i="1"/>
  <c r="AN208" i="1"/>
  <c r="AN268" i="1"/>
  <c r="AN213" i="1"/>
  <c r="AN262" i="1"/>
  <c r="AN227" i="1"/>
  <c r="AN231" i="1"/>
  <c r="AN181" i="1"/>
  <c r="AN253" i="1"/>
  <c r="AN173" i="1"/>
  <c r="AN250" i="1"/>
  <c r="AN225" i="1"/>
  <c r="AN168" i="1"/>
  <c r="AN179" i="1"/>
  <c r="AN177" i="1"/>
  <c r="AN235" i="1"/>
  <c r="AN178" i="1"/>
  <c r="AN246" i="1"/>
  <c r="AN238" i="1"/>
  <c r="AN286" i="1"/>
  <c r="AN369" i="1"/>
  <c r="AN229" i="1"/>
  <c r="AN321" i="1"/>
  <c r="AN261" i="1"/>
  <c r="AN200" i="1"/>
  <c r="AN242" i="1"/>
  <c r="AN260" i="1"/>
  <c r="AN263" i="1"/>
  <c r="AN193" i="1"/>
  <c r="AN195" i="1"/>
  <c r="AN215" i="1"/>
  <c r="AN243" i="1"/>
  <c r="AN275" i="1"/>
  <c r="AN363" i="1"/>
  <c r="AN220" i="1"/>
  <c r="AN252" i="1"/>
  <c r="AN241" i="1"/>
  <c r="AN299" i="1"/>
  <c r="AN228" i="1"/>
  <c r="AN270" i="1"/>
  <c r="AN313" i="1"/>
  <c r="AN283" i="1"/>
  <c r="AN306" i="1"/>
  <c r="AN237" i="1"/>
  <c r="AN247" i="1"/>
  <c r="AN297" i="1"/>
  <c r="AN245" i="1"/>
  <c r="AN162" i="1"/>
  <c r="AN256" i="1"/>
  <c r="AN233" i="1"/>
  <c r="AN280" i="1"/>
  <c r="AN316" i="1"/>
  <c r="AN234" i="1"/>
  <c r="AN350" i="1"/>
  <c r="AN211" i="1"/>
  <c r="AN294" i="1"/>
  <c r="AN240" i="1"/>
  <c r="AN279" i="1"/>
  <c r="AN291" i="1"/>
  <c r="AN249" i="1"/>
  <c r="AN284" i="1"/>
  <c r="AN278" i="1"/>
  <c r="AN146" i="1"/>
  <c r="AN307" i="1"/>
  <c r="AN290" i="1"/>
  <c r="AN251" i="1"/>
  <c r="AN308" i="1"/>
  <c r="AN222" i="1"/>
  <c r="AN232" i="1"/>
  <c r="AN315" i="1"/>
  <c r="AN332" i="1"/>
  <c r="AN322" i="1"/>
  <c r="AN197" i="1"/>
  <c r="AN259" i="1"/>
  <c r="AN276" i="1"/>
  <c r="AN258" i="1"/>
  <c r="AN382" i="1"/>
  <c r="AN302" i="1"/>
  <c r="AN271" i="1"/>
  <c r="AN378" i="1"/>
  <c r="AN303" i="1"/>
  <c r="AN273" i="1"/>
  <c r="AN257" i="1"/>
  <c r="AN287" i="1"/>
  <c r="AN304" i="1"/>
  <c r="AN255" i="1"/>
  <c r="AN312" i="1"/>
  <c r="AN230" i="1"/>
  <c r="AN288" i="1"/>
  <c r="AN353" i="1"/>
  <c r="AN319" i="1"/>
  <c r="AN310" i="1"/>
  <c r="AN264" i="1"/>
  <c r="AN295" i="1"/>
  <c r="AN472" i="1"/>
  <c r="AN335" i="1"/>
  <c r="AN314" i="1"/>
  <c r="AN318" i="1"/>
  <c r="AN425" i="1"/>
  <c r="AN325" i="1"/>
  <c r="AN298" i="1"/>
  <c r="AN342" i="1"/>
  <c r="AN327" i="1"/>
  <c r="AN292" i="1"/>
  <c r="AN277" i="1"/>
  <c r="AN300" i="1"/>
  <c r="AN339" i="1"/>
  <c r="AN281" i="1"/>
  <c r="AN267" i="1"/>
  <c r="AN269" i="1"/>
  <c r="AN282" i="1"/>
  <c r="AN265" i="1"/>
  <c r="AN476" i="1"/>
  <c r="AN357" i="1"/>
  <c r="AN338" i="1"/>
  <c r="AN478" i="1"/>
  <c r="AN488" i="1"/>
  <c r="AN1311" i="1"/>
  <c r="AN344" i="1"/>
  <c r="AN351" i="1"/>
  <c r="AN508" i="1"/>
  <c r="AN1119" i="1"/>
  <c r="AN328" i="1"/>
  <c r="AN337" i="1"/>
  <c r="AN759" i="1"/>
  <c r="AN347" i="1"/>
  <c r="AN768" i="1"/>
  <c r="AN349" i="1"/>
  <c r="AN285" i="1"/>
  <c r="AN376" i="1"/>
  <c r="AN1257" i="1"/>
  <c r="AN403" i="1"/>
  <c r="AN1300" i="1"/>
  <c r="AN1933" i="1"/>
  <c r="AN1158" i="1"/>
  <c r="AN341" i="1"/>
  <c r="AN551" i="1"/>
  <c r="AN569" i="1"/>
  <c r="AN317" i="1"/>
  <c r="AN564" i="1"/>
  <c r="AN368" i="1"/>
  <c r="AN754" i="1"/>
  <c r="AN289" i="1"/>
  <c r="AN355" i="1"/>
  <c r="AN334" i="1"/>
  <c r="AN441" i="1"/>
  <c r="AN393" i="1"/>
  <c r="AN680" i="1"/>
  <c r="AN311" i="1"/>
  <c r="AN377" i="1"/>
  <c r="AN364" i="1"/>
  <c r="AN791" i="1"/>
  <c r="AN380" i="1"/>
  <c r="AN367" i="1"/>
  <c r="AN373" i="1"/>
  <c r="AN536" i="1"/>
  <c r="AN498" i="1"/>
  <c r="AN417" i="1"/>
  <c r="AN919" i="1"/>
  <c r="AN430" i="1"/>
  <c r="AN675" i="1"/>
  <c r="AN401" i="1"/>
  <c r="AN365" i="1"/>
  <c r="AN929" i="1"/>
  <c r="AN710" i="1"/>
  <c r="AN418" i="1"/>
  <c r="AN993" i="1"/>
  <c r="AN445" i="1"/>
  <c r="AN990" i="1"/>
  <c r="AN435" i="1"/>
  <c r="AN387" i="1"/>
  <c r="AN477" i="1"/>
  <c r="AN409" i="1"/>
  <c r="AN1192" i="1"/>
  <c r="AN1197" i="1"/>
  <c r="AN877" i="1"/>
  <c r="AN787" i="1"/>
  <c r="AN529" i="1"/>
  <c r="AN546" i="1"/>
  <c r="AN599" i="1"/>
  <c r="AN494" i="1"/>
  <c r="AN324" i="1"/>
  <c r="AN633" i="1"/>
  <c r="AN423" i="1"/>
  <c r="AN345" i="1"/>
  <c r="AN320" i="1"/>
  <c r="AN1316" i="1"/>
  <c r="AN385" i="1"/>
  <c r="AN702" i="1"/>
  <c r="AN484" i="1"/>
  <c r="AN978" i="1"/>
  <c r="AN720" i="1"/>
  <c r="AN394" i="1"/>
  <c r="AN1407" i="1"/>
  <c r="AN788" i="1"/>
  <c r="AN329" i="1"/>
  <c r="AN1195" i="1"/>
  <c r="AN659" i="1"/>
  <c r="AN958" i="1"/>
  <c r="AN389" i="1"/>
  <c r="AN421" i="1"/>
  <c r="AN552" i="1"/>
  <c r="AN352" i="1"/>
  <c r="AN406" i="1"/>
  <c r="AN1005" i="1"/>
  <c r="AN1102" i="1"/>
  <c r="AN996" i="1"/>
  <c r="AN426" i="1"/>
  <c r="AN577" i="1"/>
  <c r="AN348" i="1"/>
  <c r="AN560" i="1"/>
  <c r="AN414" i="1"/>
  <c r="AN674" i="1"/>
  <c r="AN356" i="1"/>
  <c r="AN654" i="1"/>
  <c r="AN1185" i="1"/>
  <c r="AN354" i="1"/>
  <c r="AN818" i="1"/>
  <c r="AN331" i="1"/>
  <c r="AN785" i="1"/>
  <c r="AN1109" i="1"/>
  <c r="AN891" i="1"/>
  <c r="AN593" i="1"/>
  <c r="AN1359" i="1"/>
  <c r="AN847" i="1"/>
  <c r="AN960" i="1"/>
  <c r="AN946" i="1"/>
  <c r="AN399" i="1"/>
  <c r="AN592" i="1"/>
  <c r="AN1532" i="1"/>
  <c r="AN359" i="1"/>
  <c r="AN462" i="1"/>
  <c r="AN607" i="1"/>
  <c r="AN413" i="1"/>
  <c r="AN434" i="1"/>
  <c r="AN514" i="1"/>
  <c r="AN1078" i="1"/>
  <c r="AN470" i="1"/>
  <c r="AN773" i="1"/>
  <c r="AN626" i="1"/>
  <c r="AN464" i="1"/>
  <c r="AN1495" i="1"/>
  <c r="AN927" i="1"/>
  <c r="AN1553" i="1"/>
  <c r="AN451" i="1"/>
  <c r="AN457" i="1"/>
  <c r="AN336" i="1"/>
  <c r="AN492" i="1"/>
  <c r="AN868" i="1"/>
  <c r="AN1155" i="1"/>
  <c r="AN1126" i="1"/>
  <c r="AN1617" i="1"/>
  <c r="AN1429" i="1"/>
  <c r="AN305" i="1"/>
  <c r="AN656" i="1"/>
  <c r="AN999" i="1"/>
  <c r="AN1307" i="1"/>
  <c r="AN909" i="1"/>
  <c r="AN539" i="1"/>
  <c r="AN1083" i="1"/>
  <c r="AN483" i="1"/>
  <c r="AN705" i="1"/>
  <c r="AN749" i="1"/>
  <c r="AN1978" i="1"/>
  <c r="AN1216" i="1"/>
  <c r="AN1873" i="1"/>
  <c r="AN1640" i="1"/>
  <c r="AN1149" i="1"/>
  <c r="AN836" i="1"/>
  <c r="AN898" i="1"/>
  <c r="AN433" i="1"/>
  <c r="AN770" i="1"/>
  <c r="AN807" i="1"/>
  <c r="AN340" i="1"/>
  <c r="AN1176" i="1"/>
  <c r="AN651" i="1"/>
  <c r="AN1268" i="1"/>
  <c r="AN1533" i="1"/>
  <c r="AN1797" i="1"/>
  <c r="AN1497" i="1"/>
  <c r="AN480" i="1"/>
  <c r="AN323" i="1"/>
  <c r="AN793" i="1"/>
  <c r="AN1294" i="1"/>
  <c r="AN696" i="1"/>
  <c r="AN744" i="1"/>
  <c r="AN741" i="1"/>
  <c r="AN1090" i="1"/>
  <c r="AN711" i="1"/>
  <c r="AN391" i="1"/>
  <c r="AN398" i="1"/>
  <c r="AN826" i="1"/>
  <c r="AN554" i="1"/>
  <c r="AN432" i="1"/>
  <c r="AN658" i="1"/>
  <c r="AN1070" i="1"/>
  <c r="AN1079" i="1"/>
  <c r="AN581" i="1"/>
  <c r="AN1418" i="1"/>
  <c r="AN1399" i="1"/>
  <c r="AN1737" i="1"/>
  <c r="AN1326" i="1"/>
  <c r="AN2116" i="1"/>
  <c r="AN1133" i="1"/>
  <c r="AN837" i="1"/>
  <c r="AN786" i="1"/>
  <c r="AN761" i="1"/>
  <c r="AN1020" i="1"/>
  <c r="AN757" i="1"/>
  <c r="AN1638" i="1"/>
  <c r="AN1574" i="1"/>
  <c r="AN1358" i="1"/>
  <c r="AN943" i="1"/>
  <c r="AN1000" i="1"/>
  <c r="AN730" i="1"/>
  <c r="AN947" i="1"/>
  <c r="AN1986" i="1"/>
  <c r="AN402" i="1"/>
  <c r="AN813" i="1"/>
  <c r="AN1190" i="1"/>
  <c r="AN722" i="1"/>
  <c r="AN1053" i="1"/>
  <c r="AN738" i="1"/>
  <c r="AN1467" i="1"/>
  <c r="AN1052" i="1"/>
  <c r="AN707" i="1"/>
  <c r="AN1434" i="1"/>
  <c r="AN1427" i="1"/>
  <c r="AN1342" i="1"/>
  <c r="AN1514" i="1"/>
  <c r="AN1066" i="1"/>
  <c r="AN708" i="1"/>
  <c r="AN1131" i="1"/>
  <c r="AN1251" i="1"/>
  <c r="AN431" i="1"/>
  <c r="AN889" i="1"/>
  <c r="AN652" i="1"/>
  <c r="AN1017" i="1"/>
  <c r="AN616" i="1"/>
  <c r="AN828" i="1"/>
  <c r="AN392" i="1"/>
  <c r="AN951" i="1"/>
  <c r="AN804" i="1"/>
  <c r="AN1160" i="1"/>
  <c r="AN1505" i="1"/>
  <c r="AN972" i="1"/>
  <c r="AN865" i="1"/>
  <c r="AN931" i="1"/>
  <c r="AN1471" i="1"/>
  <c r="AN805" i="1"/>
  <c r="AN1337" i="1"/>
  <c r="AN1001" i="1"/>
  <c r="AN1556" i="1"/>
  <c r="AN1045" i="1"/>
  <c r="AN1719" i="1"/>
  <c r="AN2027" i="1"/>
  <c r="AN1565" i="1"/>
  <c r="AN1231" i="1"/>
  <c r="AN2264" i="1"/>
  <c r="AN1200" i="1"/>
  <c r="AN1729" i="1"/>
  <c r="AN1802" i="1"/>
  <c r="AN2778" i="1"/>
  <c r="AN1290" i="1"/>
  <c r="AN650" i="1"/>
  <c r="AN2109" i="1"/>
  <c r="AN1157" i="1"/>
  <c r="AN1082" i="1"/>
  <c r="AN638" i="1"/>
  <c r="AN2025" i="1"/>
  <c r="AN1894" i="1"/>
  <c r="AN1263" i="1"/>
  <c r="AN2062" i="1"/>
  <c r="AN1068" i="1"/>
  <c r="AN2747" i="1"/>
  <c r="AN2156" i="1"/>
  <c r="AN1075" i="1"/>
  <c r="AN1177" i="1"/>
  <c r="AN439" i="1"/>
  <c r="AN609" i="1"/>
  <c r="AN1199" i="1"/>
  <c r="AN1448" i="1"/>
  <c r="AN419" i="1"/>
  <c r="AN1898" i="1"/>
  <c r="AN1423" i="1"/>
  <c r="AN2465" i="1"/>
  <c r="AN1941" i="1"/>
  <c r="AN1193" i="1"/>
  <c r="AN1106" i="1"/>
  <c r="AN1924" i="1"/>
  <c r="AN855" i="1"/>
  <c r="AN2117" i="1"/>
  <c r="AN556" i="1"/>
  <c r="AN534" i="1"/>
  <c r="AN812" i="1"/>
  <c r="AN407" i="1"/>
  <c r="AN724" i="1"/>
  <c r="AN801" i="1"/>
  <c r="AN1421" i="1"/>
  <c r="AN844" i="1"/>
  <c r="AN1498" i="1"/>
  <c r="AN1115" i="1"/>
  <c r="AN1425" i="1"/>
  <c r="AN471" i="1"/>
  <c r="AN1537" i="1"/>
  <c r="AN1347" i="1"/>
  <c r="AN1169" i="1"/>
  <c r="AN878" i="1"/>
  <c r="AN520" i="1"/>
  <c r="AN485" i="1"/>
  <c r="AN519" i="1"/>
  <c r="AN549" i="1"/>
  <c r="AN362" i="1"/>
  <c r="AN507" i="1"/>
  <c r="AN802" i="1"/>
  <c r="AN1727" i="1"/>
  <c r="AN1085" i="1"/>
  <c r="AN640" i="1"/>
  <c r="AN843" i="1"/>
  <c r="AN1049" i="1"/>
  <c r="AN679" i="1"/>
  <c r="AN447" i="1"/>
  <c r="AN343" i="1"/>
  <c r="AN428" i="1"/>
  <c r="AN977" i="1"/>
  <c r="AN547" i="1"/>
  <c r="AN293" i="1"/>
  <c r="AN486" i="1"/>
  <c r="AN544" i="1"/>
  <c r="AN1087" i="1"/>
  <c r="AN326" i="1"/>
  <c r="AN358" i="1"/>
  <c r="AN448" i="1"/>
  <c r="AN669" i="1"/>
  <c r="AN466" i="1"/>
  <c r="AN698" i="1"/>
  <c r="AN400" i="1"/>
  <c r="AN509" i="1"/>
  <c r="AN530" i="1"/>
  <c r="AN646" i="1"/>
  <c r="AN986" i="1"/>
  <c r="AN467" i="1"/>
  <c r="AN636" i="1"/>
  <c r="AN693" i="1"/>
  <c r="AN479" i="1"/>
  <c r="AN750" i="1"/>
  <c r="AN678" i="1"/>
  <c r="AN586" i="1"/>
  <c r="AN505" i="1"/>
  <c r="AN410" i="1"/>
  <c r="AN774" i="1"/>
  <c r="AN686" i="1"/>
  <c r="AN454" i="1"/>
  <c r="AN493" i="1"/>
  <c r="AN416" i="1"/>
  <c r="AN575" i="1"/>
  <c r="AN1382" i="1"/>
  <c r="AN751" i="1"/>
  <c r="AN712" i="1"/>
  <c r="AN537" i="1"/>
  <c r="AN1142" i="1"/>
  <c r="AN1046" i="1"/>
  <c r="AN582" i="1"/>
  <c r="AN538" i="1"/>
  <c r="AN778" i="1"/>
  <c r="AN600" i="1"/>
  <c r="AN386" i="1"/>
  <c r="AN856" i="1"/>
  <c r="AN1367" i="1"/>
  <c r="AN388" i="1"/>
  <c r="AN1054" i="1"/>
  <c r="AN408" i="1"/>
  <c r="AN443" i="1"/>
  <c r="AN346" i="1"/>
  <c r="AN937" i="1"/>
  <c r="AN333" i="1"/>
  <c r="AN1016" i="1"/>
  <c r="AN504" i="1"/>
  <c r="AN965" i="1"/>
  <c r="AN729" i="1"/>
  <c r="AN588" i="1"/>
  <c r="AN512" i="1"/>
  <c r="AN949" i="1"/>
  <c r="AN619" i="1"/>
  <c r="AN771" i="1"/>
  <c r="AN594" i="1"/>
  <c r="AN458" i="1"/>
  <c r="AN405" i="1"/>
  <c r="AN468" i="1"/>
  <c r="AN1023" i="1"/>
  <c r="AN481" i="1"/>
  <c r="AN833" i="1"/>
  <c r="AN1114" i="1"/>
  <c r="AN903" i="1"/>
  <c r="AN521" i="1"/>
  <c r="AN585" i="1"/>
  <c r="AN952" i="1"/>
  <c r="AN1008" i="1"/>
  <c r="AN1107" i="1"/>
  <c r="AN500" i="1"/>
  <c r="AN983" i="1"/>
  <c r="AN1164" i="1"/>
  <c r="AN565" i="1"/>
  <c r="AN849" i="1"/>
  <c r="AN1387" i="1"/>
  <c r="AN383" i="1"/>
  <c r="AN620" i="1"/>
  <c r="AN450" i="1"/>
  <c r="AN456" i="1"/>
  <c r="AN598" i="1"/>
  <c r="AN561" i="1"/>
  <c r="AN808" i="1"/>
  <c r="AN404" i="1"/>
  <c r="AN522" i="1"/>
  <c r="AN632" i="1"/>
  <c r="AN424" i="1"/>
  <c r="AN361" i="1"/>
  <c r="AN956" i="1"/>
  <c r="AN694" i="1"/>
  <c r="AN605" i="1"/>
  <c r="AN1127" i="1"/>
  <c r="AN655" i="1"/>
  <c r="AN372" i="1"/>
  <c r="AN603" i="1"/>
  <c r="AN583" i="1"/>
  <c r="AN832" i="1"/>
  <c r="AN555" i="1"/>
  <c r="AN1328" i="1"/>
  <c r="AN893" i="1"/>
  <c r="AN1305" i="1"/>
  <c r="AN936" i="1"/>
  <c r="AN381" i="1"/>
  <c r="AN463" i="1"/>
  <c r="AN784" i="1"/>
  <c r="AN1345" i="1"/>
  <c r="AN736" i="1"/>
  <c r="AN681" i="1"/>
  <c r="AN497" i="1"/>
  <c r="AN1353" i="1"/>
  <c r="AN662" i="1"/>
  <c r="AN526" i="1"/>
  <c r="AN1011" i="1"/>
  <c r="AN499" i="1"/>
  <c r="AN984" i="1"/>
  <c r="AN602" i="1"/>
  <c r="AN1318" i="1"/>
  <c r="AN985" i="1"/>
  <c r="AN629" i="1"/>
  <c r="AN667" i="1"/>
  <c r="AN570" i="1"/>
  <c r="AN379" i="1"/>
  <c r="AN732" i="1"/>
  <c r="AN1384" i="1"/>
  <c r="AN1395" i="1"/>
  <c r="AN872" i="1"/>
  <c r="AN460" i="1"/>
  <c r="AN627" i="1"/>
  <c r="AN513" i="1"/>
  <c r="AN584" i="1"/>
  <c r="AN427" i="1"/>
  <c r="AN375" i="1"/>
  <c r="AN780" i="1"/>
  <c r="AN523" i="1"/>
  <c r="AN677" i="1"/>
  <c r="AN660" i="1"/>
  <c r="AN542" i="1"/>
  <c r="AN899" i="1"/>
  <c r="AN395" i="1"/>
  <c r="AN429" i="1"/>
  <c r="AN792" i="1"/>
  <c r="AN1293" i="1"/>
  <c r="AN459" i="1"/>
  <c r="AN645" i="1"/>
  <c r="AN913" i="1"/>
  <c r="AN360" i="1"/>
  <c r="AN474" i="1"/>
  <c r="AN709" i="1"/>
  <c r="AN809" i="1"/>
  <c r="AN1383" i="1"/>
  <c r="AN727" i="1"/>
  <c r="AN915" i="1"/>
  <c r="AN608" i="1"/>
  <c r="AN742" i="1"/>
  <c r="AN501" i="1"/>
  <c r="AN879" i="1"/>
  <c r="AN869" i="1"/>
  <c r="AN601" i="1"/>
  <c r="AN531" i="1"/>
  <c r="AN330" i="1"/>
  <c r="AN1962" i="1"/>
  <c r="AN1147" i="1"/>
  <c r="AN1112" i="1"/>
  <c r="AN1243" i="1"/>
  <c r="AN461" i="1"/>
  <c r="AN374" i="1"/>
  <c r="AN1014" i="1"/>
  <c r="AN597" i="1"/>
  <c r="AN850" i="1"/>
  <c r="AN511" i="1"/>
  <c r="AN665" i="1"/>
  <c r="AN762" i="1"/>
  <c r="AN553" i="1"/>
  <c r="AN725" i="1"/>
  <c r="AN384" i="1"/>
  <c r="AN541" i="1"/>
  <c r="AN1184" i="1"/>
  <c r="AN765" i="1"/>
  <c r="AN940" i="1"/>
  <c r="AN438" i="1"/>
  <c r="AN902" i="1"/>
  <c r="AN668" i="1"/>
  <c r="AN1360" i="1"/>
  <c r="AN914" i="1"/>
  <c r="AN579" i="1"/>
  <c r="AN490" i="1"/>
  <c r="AN862" i="1"/>
  <c r="AN631" i="1"/>
  <c r="AN1027" i="1"/>
  <c r="AN440" i="1"/>
  <c r="AN532" i="1"/>
  <c r="AN997" i="1"/>
  <c r="AN854" i="1"/>
  <c r="AN618" i="1"/>
  <c r="AN1279" i="1"/>
  <c r="AN516" i="1"/>
  <c r="AN502" i="1"/>
  <c r="AN647" i="1"/>
  <c r="AN752" i="1"/>
  <c r="AN1031" i="1"/>
  <c r="AN1236" i="1"/>
  <c r="AN371" i="1"/>
  <c r="AN842" i="1"/>
  <c r="AN543" i="1"/>
  <c r="AN1547" i="1"/>
  <c r="AN437" i="1"/>
  <c r="AN861" i="1"/>
  <c r="AN574" i="1"/>
  <c r="AN444" i="1"/>
  <c r="AN661" i="1"/>
  <c r="AN637" i="1"/>
  <c r="AN1021" i="1"/>
  <c r="AN1413" i="1"/>
  <c r="AN1080" i="1"/>
  <c r="AN697" i="1"/>
  <c r="AN704" i="1"/>
  <c r="AN1098" i="1"/>
  <c r="AN557" i="1"/>
  <c r="AN848" i="1"/>
  <c r="AN1101" i="1"/>
  <c r="AN545" i="1"/>
  <c r="AN859" i="1"/>
  <c r="AN1174" i="1"/>
  <c r="AN734" i="1"/>
  <c r="AN415" i="1"/>
  <c r="AN487" i="1"/>
  <c r="AN671" i="1"/>
  <c r="AN617" i="1"/>
  <c r="AN666" i="1"/>
  <c r="AN1095" i="1"/>
  <c r="AN1517" i="1"/>
  <c r="AN604" i="1"/>
  <c r="AN589" i="1"/>
  <c r="AN766" i="1"/>
  <c r="AN726" i="1"/>
  <c r="AN630" i="1"/>
  <c r="AN1670" i="1"/>
  <c r="AN1178" i="1"/>
  <c r="AN824" i="1"/>
  <c r="AN746" i="1"/>
  <c r="AN612" i="1"/>
  <c r="AN1145" i="1"/>
  <c r="AN689" i="1"/>
  <c r="AN625" i="1"/>
  <c r="AN994" i="1"/>
  <c r="AN676" i="1"/>
  <c r="AN817" i="1"/>
  <c r="AN756" i="1"/>
  <c r="AN672" i="1"/>
  <c r="AN714" i="1"/>
  <c r="AN1092" i="1"/>
  <c r="AN880" i="1"/>
  <c r="AN1209" i="1"/>
  <c r="AN700" i="1"/>
  <c r="AN840" i="1"/>
  <c r="AN573" i="1"/>
  <c r="AN1390" i="1"/>
  <c r="AN1649" i="1"/>
  <c r="AN524" i="1"/>
  <c r="AN390" i="1"/>
  <c r="AN776" i="1"/>
  <c r="AN1322" i="1"/>
  <c r="AN1137" i="1"/>
  <c r="AN453" i="1"/>
  <c r="AN1576" i="1"/>
  <c r="AN713" i="1"/>
  <c r="AN775" i="1"/>
  <c r="AN1590" i="1"/>
  <c r="AN482" i="1"/>
  <c r="AN941" i="1"/>
  <c r="AN737" i="1"/>
  <c r="AN925" i="1"/>
  <c r="AN979" i="1"/>
  <c r="AN888" i="1"/>
  <c r="AN1811" i="1"/>
  <c r="AN731" i="1"/>
  <c r="AN1212" i="1"/>
  <c r="AN885" i="1"/>
  <c r="AN1036" i="1"/>
  <c r="AN496" i="1"/>
  <c r="AN517" i="1"/>
  <c r="AN1879" i="1"/>
  <c r="AN789" i="1"/>
  <c r="AN895" i="1"/>
  <c r="AN469" i="1"/>
  <c r="AN309" i="1"/>
  <c r="AN510" i="1"/>
  <c r="AN455" i="1"/>
  <c r="AN422" i="1"/>
  <c r="AN1620" i="1"/>
  <c r="AN1015" i="1"/>
  <c r="AN1444" i="1"/>
  <c r="AN411" i="1"/>
  <c r="AN571" i="1"/>
  <c r="AN1491" i="1"/>
  <c r="AN491" i="1"/>
  <c r="AN1884" i="1"/>
  <c r="AN1235" i="1"/>
  <c r="AN1561" i="1"/>
  <c r="AN814" i="1"/>
  <c r="AN1206" i="1"/>
  <c r="AN830" i="1"/>
  <c r="AN1571" i="1"/>
  <c r="AN1625" i="1"/>
  <c r="AN962" i="1"/>
  <c r="AN1196" i="1"/>
  <c r="AN580" i="1"/>
  <c r="AN1585" i="1"/>
  <c r="AN716" i="1"/>
  <c r="AN1438" i="1"/>
  <c r="AN1004" i="1"/>
  <c r="AN772" i="1"/>
  <c r="AN1790" i="1"/>
  <c r="AN863" i="1"/>
  <c r="AN533" i="1"/>
  <c r="AN515" i="1"/>
  <c r="AN684" i="1"/>
  <c r="AN939" i="1"/>
  <c r="AN945" i="1"/>
  <c r="AN1267" i="1"/>
  <c r="AN1240" i="1"/>
  <c r="AN527" i="1"/>
  <c r="AN1312" i="1"/>
  <c r="AN1531" i="1"/>
  <c r="AN489" i="1"/>
  <c r="AN1614" i="1"/>
  <c r="AN906" i="1"/>
  <c r="AN572" i="1"/>
  <c r="AN1587" i="1"/>
  <c r="AN642" i="1"/>
  <c r="AN1166" i="1"/>
  <c r="AN558" i="1"/>
  <c r="AN928" i="1"/>
  <c r="AN719" i="1"/>
  <c r="AN685" i="1"/>
  <c r="AN690" i="1"/>
  <c r="AN1329" i="1"/>
  <c r="AN683" i="1"/>
  <c r="AN845" i="1"/>
  <c r="AN1902" i="1"/>
  <c r="AN1362" i="1"/>
  <c r="AN981" i="1"/>
  <c r="AN1982" i="1"/>
  <c r="AN747" i="1"/>
  <c r="AN892" i="1"/>
  <c r="AN948" i="1"/>
  <c r="AN699" i="1"/>
  <c r="AN1594" i="1"/>
  <c r="AN743" i="1"/>
  <c r="AN717" i="1"/>
  <c r="AN923" i="1"/>
  <c r="AN1220" i="1"/>
  <c r="AN370" i="1"/>
  <c r="AN1198" i="1"/>
  <c r="AN1077" i="1"/>
  <c r="AN912" i="1"/>
  <c r="AN1615" i="1"/>
  <c r="AN1229" i="1"/>
  <c r="AN436" i="1"/>
  <c r="AN1500" i="1"/>
  <c r="AN1404" i="1"/>
  <c r="AN624" i="1"/>
  <c r="AN1647" i="1"/>
  <c r="AN966" i="1"/>
  <c r="AN735" i="1"/>
  <c r="AN1453" i="1"/>
  <c r="AN540" i="1"/>
  <c r="AN614" i="1"/>
  <c r="AN1088" i="1"/>
  <c r="AN934" i="1"/>
  <c r="AN449" i="1"/>
  <c r="AN548" i="1"/>
  <c r="AN1487" i="1"/>
  <c r="AN1055" i="1"/>
  <c r="AN1086" i="1"/>
  <c r="AN1072" i="1"/>
  <c r="AN635" i="1"/>
  <c r="AN1291" i="1"/>
  <c r="AN798" i="1"/>
  <c r="AN894" i="1"/>
  <c r="AN525" i="1"/>
  <c r="AN1700" i="1"/>
  <c r="AN1238" i="1"/>
  <c r="AN1032" i="1"/>
  <c r="AN587" i="1"/>
  <c r="AN670" i="1"/>
  <c r="AN1451" i="1"/>
  <c r="AN1589" i="1"/>
  <c r="AN884" i="1"/>
  <c r="AN568" i="1"/>
  <c r="AN955" i="1"/>
  <c r="AN871" i="1"/>
  <c r="AN503" i="1"/>
  <c r="AN1250" i="1"/>
  <c r="AN639" i="1"/>
  <c r="AN1186" i="1"/>
  <c r="AN790" i="1"/>
  <c r="AN446" i="1"/>
  <c r="AN963" i="1"/>
  <c r="AN643" i="1"/>
  <c r="AN663" i="1"/>
  <c r="AN1477" i="1"/>
  <c r="AN606" i="1"/>
  <c r="AN857" i="1"/>
  <c r="AN1227" i="1"/>
  <c r="AN1417" i="1"/>
  <c r="AN924" i="1"/>
  <c r="AN810" i="1"/>
  <c r="AN1099" i="1"/>
  <c r="AN1161" i="1"/>
  <c r="AN550" i="1"/>
  <c r="AN687" i="1"/>
  <c r="AN1096" i="1"/>
  <c r="AN1611" i="1"/>
  <c r="AN897" i="1"/>
  <c r="AN1675" i="1"/>
  <c r="AN1058" i="1"/>
  <c r="AN953" i="1"/>
  <c r="AN1272" i="1"/>
  <c r="AN820" i="1"/>
  <c r="AN1043" i="1"/>
  <c r="AN1091" i="1"/>
  <c r="AN688" i="1"/>
  <c r="AN412" i="1"/>
  <c r="AN777" i="1"/>
  <c r="AN920" i="1"/>
  <c r="AN682" i="1"/>
  <c r="AN858" i="1"/>
  <c r="AN1708" i="1"/>
  <c r="AN921" i="1"/>
  <c r="AN1007" i="1"/>
  <c r="AN1713" i="1"/>
  <c r="AN930" i="1"/>
  <c r="AN968" i="1"/>
  <c r="AN1038" i="1"/>
  <c r="AN701" i="1"/>
  <c r="AN989" i="1"/>
  <c r="AN1187" i="1"/>
  <c r="AN957" i="1"/>
  <c r="AN864" i="1"/>
  <c r="AN1012" i="1"/>
  <c r="AN1327" i="1"/>
  <c r="AN576" i="1"/>
  <c r="AN973" i="1"/>
  <c r="AN1281" i="1"/>
  <c r="AN1117" i="1"/>
  <c r="AN1228" i="1"/>
  <c r="AN739" i="1"/>
  <c r="AN1560" i="1"/>
  <c r="AN1022" i="1"/>
  <c r="AN613" i="1"/>
  <c r="AN465" i="1"/>
  <c r="AN873" i="1"/>
  <c r="AN753" i="1"/>
  <c r="AN396" i="1"/>
  <c r="AN1225" i="1"/>
  <c r="AN1516" i="1"/>
  <c r="AN1118" i="1"/>
  <c r="AN783" i="1"/>
  <c r="AN2029" i="1"/>
  <c r="AN644" i="1"/>
  <c r="AN874" i="1"/>
  <c r="AN1104" i="1"/>
  <c r="AN976" i="1"/>
  <c r="AN767" i="1"/>
  <c r="AN1449" i="1"/>
  <c r="AN1222" i="1"/>
  <c r="AN1071" i="1"/>
  <c r="AN1168" i="1"/>
  <c r="AN1559" i="1"/>
  <c r="AN1319" i="1"/>
  <c r="AN839" i="1"/>
  <c r="AN566" i="1"/>
  <c r="AN1132" i="1"/>
  <c r="AN628" i="1"/>
  <c r="AN1298" i="1"/>
  <c r="AN1110" i="1"/>
  <c r="AN1060" i="1"/>
  <c r="AN1202" i="1"/>
  <c r="AN1377" i="1"/>
  <c r="AN1162" i="1"/>
  <c r="AN758" i="1"/>
  <c r="AN794" i="1"/>
  <c r="AN811" i="1"/>
  <c r="AN1165" i="1"/>
  <c r="AN987" i="1"/>
  <c r="AN1645" i="1"/>
  <c r="AN954" i="1"/>
  <c r="AN1564" i="1"/>
  <c r="AN796" i="1"/>
  <c r="AN1233" i="1"/>
  <c r="AN971" i="1"/>
  <c r="AN846" i="1"/>
  <c r="AN1492" i="1"/>
  <c r="AN942" i="1"/>
  <c r="AN1672" i="1"/>
  <c r="AN728" i="1"/>
  <c r="AN563" i="1"/>
  <c r="AN1739" i="1"/>
  <c r="AN591" i="1"/>
  <c r="AN1938" i="1"/>
  <c r="AN1241" i="1"/>
  <c r="AN653" i="1"/>
  <c r="AN1282" i="1"/>
  <c r="AN1718" i="1"/>
  <c r="AN1171" i="1"/>
  <c r="AN781" i="1"/>
  <c r="AN1817" i="1"/>
  <c r="AN1630" i="1"/>
  <c r="AN1849" i="1"/>
  <c r="AN1292" i="1"/>
  <c r="AN803" i="1"/>
  <c r="AN829" i="1"/>
  <c r="AN473" i="1"/>
  <c r="AN1888" i="1"/>
  <c r="AN900" i="1"/>
  <c r="AN420" i="1"/>
  <c r="AN1248" i="1"/>
  <c r="AN649" i="1"/>
  <c r="AN1159" i="1"/>
  <c r="AN1357" i="1"/>
  <c r="AN1527" i="1"/>
  <c r="AN1120" i="1"/>
  <c r="AN932" i="1"/>
  <c r="AN1181" i="1"/>
  <c r="AN1317" i="1"/>
  <c r="AN834" i="1"/>
  <c r="AN1048" i="1"/>
  <c r="AN1473" i="1"/>
  <c r="AN1325" i="1"/>
  <c r="AN1033" i="1"/>
  <c r="AN1376" i="1"/>
  <c r="AN1105" i="1"/>
  <c r="AN1673" i="1"/>
  <c r="AN905" i="1"/>
  <c r="AN634" i="1"/>
  <c r="AN825" i="1"/>
  <c r="AN1134" i="1"/>
  <c r="AN2047" i="1"/>
  <c r="AN1121" i="1"/>
  <c r="AN452" i="1"/>
  <c r="AN641" i="1"/>
  <c r="AN1762" i="1"/>
  <c r="AN1081" i="1"/>
  <c r="AN1535" i="1"/>
  <c r="AN980" i="1"/>
  <c r="AN475" i="1"/>
  <c r="AN870" i="1"/>
  <c r="AN506" i="1"/>
  <c r="AN1394" i="1"/>
  <c r="AN822" i="1"/>
  <c r="AN703" i="1"/>
  <c r="AN623" i="1"/>
  <c r="AN1302" i="1"/>
  <c r="AN1295" i="1"/>
  <c r="AN1242" i="1"/>
  <c r="AN622" i="1"/>
  <c r="AN860" i="1"/>
  <c r="AN998" i="1"/>
  <c r="AN911" i="1"/>
  <c r="AN853" i="1"/>
  <c r="AN1478" i="1"/>
  <c r="AN596" i="1"/>
  <c r="AN779" i="1"/>
  <c r="AN1678" i="1"/>
  <c r="AN1509" i="1"/>
  <c r="AN882" i="1"/>
  <c r="AN1522" i="1"/>
  <c r="AN1570" i="1"/>
  <c r="AN964" i="1"/>
  <c r="AN1352" i="1"/>
  <c r="AN1057" i="1"/>
  <c r="AN567" i="1"/>
  <c r="AN1223" i="1"/>
  <c r="AN1035" i="1"/>
  <c r="AN1067" i="1"/>
  <c r="AN1642" i="1"/>
  <c r="AN1948" i="1"/>
  <c r="AN918" i="1"/>
  <c r="AN1059" i="1"/>
  <c r="AN1965" i="1"/>
  <c r="AN1392" i="1"/>
  <c r="AN1657" i="1"/>
  <c r="AN800" i="1"/>
  <c r="AN950" i="1"/>
  <c r="AN657" i="1"/>
  <c r="AN1506" i="1"/>
  <c r="AN935" i="1"/>
  <c r="AN1753" i="1"/>
  <c r="AN1129" i="1"/>
  <c r="AN1546" i="1"/>
  <c r="AN1324" i="1"/>
  <c r="AN495" i="1"/>
  <c r="AN1906" i="1"/>
  <c r="AN1028" i="1"/>
  <c r="AN1244" i="1"/>
  <c r="AN1245" i="1"/>
  <c r="AN1371" i="1"/>
  <c r="AN1400" i="1"/>
  <c r="AN1907" i="1"/>
  <c r="AN1179" i="1"/>
  <c r="AN1303" i="1"/>
  <c r="AN1125" i="1"/>
  <c r="AN1558" i="1"/>
  <c r="AN1308" i="1"/>
  <c r="AN1030" i="1"/>
  <c r="AN1278" i="1"/>
  <c r="AN926" i="1"/>
  <c r="AN995" i="1"/>
  <c r="AN2079" i="1"/>
  <c r="AN886" i="1"/>
  <c r="AN1598" i="1"/>
  <c r="AN763" i="1"/>
  <c r="AN1323" i="1"/>
  <c r="AN1922" i="1"/>
  <c r="AN1602" i="1"/>
  <c r="AN1733" i="1"/>
  <c r="AN590" i="1"/>
  <c r="AN1042" i="1"/>
  <c r="AN1484" i="1"/>
  <c r="AN1140" i="1"/>
  <c r="AN1456" i="1"/>
  <c r="AN769" i="1"/>
  <c r="AN559" i="1"/>
  <c r="AN1153" i="1"/>
  <c r="AN1482" i="1"/>
  <c r="AN610" i="1"/>
  <c r="AN1609" i="1"/>
  <c r="AN1167" i="1"/>
  <c r="AN1813" i="1"/>
  <c r="AN1044" i="1"/>
  <c r="AN1607" i="1"/>
  <c r="AN910" i="1"/>
  <c r="AN615" i="1"/>
  <c r="AN1604" i="1"/>
  <c r="AN1074" i="1"/>
  <c r="AN1805" i="1"/>
  <c r="AN838" i="1"/>
  <c r="AN1502" i="1"/>
  <c r="AN1264" i="1"/>
  <c r="AN2014" i="1"/>
  <c r="AN733" i="1"/>
  <c r="AN1189" i="1"/>
  <c r="AN1388" i="1"/>
  <c r="AN1247" i="1"/>
  <c r="AN1341" i="1"/>
  <c r="AN982" i="1"/>
  <c r="AN1631" i="1"/>
  <c r="AN1794" i="1"/>
  <c r="AN535" i="1"/>
  <c r="AN887" i="1"/>
  <c r="AN917" i="1"/>
  <c r="AN1151" i="1"/>
  <c r="AN695" i="1"/>
  <c r="AN938" i="1"/>
  <c r="AN721" i="1"/>
  <c r="AN852" i="1"/>
  <c r="AN715" i="1"/>
  <c r="AN1613" i="1"/>
  <c r="AN876" i="1"/>
  <c r="AN1483" i="1"/>
  <c r="AN1226" i="1"/>
  <c r="AN1050" i="1"/>
  <c r="AN1258" i="1"/>
  <c r="AN764" i="1"/>
  <c r="AN890" i="1"/>
  <c r="AN827" i="1"/>
  <c r="AN1586" i="1"/>
  <c r="AN1039" i="1"/>
  <c r="AN1076" i="1"/>
  <c r="AN821" i="1"/>
  <c r="AN1861" i="1"/>
  <c r="AN1273" i="1"/>
  <c r="AN1041" i="1"/>
  <c r="AN1321" i="1"/>
  <c r="AN611" i="1"/>
  <c r="AN1315" i="1"/>
  <c r="AN562" i="1"/>
  <c r="AN706" i="1"/>
  <c r="AN595" i="1"/>
  <c r="AN1051" i="1"/>
  <c r="AN961" i="1"/>
  <c r="AN1108" i="1"/>
  <c r="AN823" i="1"/>
  <c r="AN1113" i="1"/>
  <c r="AN1224" i="1"/>
  <c r="AN1310" i="1"/>
  <c r="AN1415" i="1"/>
  <c r="AN1349" i="1"/>
  <c r="AN970" i="1"/>
  <c r="AN1525" i="1"/>
  <c r="AN621" i="1"/>
  <c r="AN1724" i="1"/>
  <c r="AN755" i="1"/>
  <c r="AN1856" i="1"/>
  <c r="AN1061" i="1"/>
  <c r="AN1414" i="1"/>
  <c r="AN1489" i="1"/>
  <c r="AN1422" i="1"/>
  <c r="AN867" i="1"/>
  <c r="AN1967" i="1"/>
  <c r="AN1047" i="1"/>
  <c r="AN723" i="1"/>
  <c r="AN692" i="1"/>
  <c r="AN2023" i="1"/>
  <c r="AN1019" i="1"/>
  <c r="AN1152" i="1"/>
  <c r="AN1855" i="1"/>
  <c r="AN1669" i="1"/>
  <c r="AN896" i="1"/>
  <c r="AN1469" i="1"/>
  <c r="AN967" i="1"/>
  <c r="AN1510" i="1"/>
  <c r="AN922" i="1"/>
  <c r="AN1182" i="1"/>
  <c r="AN1270" i="1"/>
  <c r="AN1006" i="1"/>
  <c r="AN1440" i="1"/>
  <c r="AN1148" i="1"/>
  <c r="AN1426" i="1"/>
  <c r="AN1520" i="1"/>
  <c r="AN1379" i="1"/>
  <c r="AN1841" i="1"/>
  <c r="AN1411" i="1"/>
  <c r="AN975" i="1"/>
  <c r="AN1828" i="1"/>
  <c r="AN1355" i="1"/>
  <c r="AN1361" i="1"/>
  <c r="AN841" i="1"/>
  <c r="AN1416" i="1"/>
  <c r="AN1513" i="1"/>
  <c r="AN1239" i="1"/>
  <c r="AN1693" i="1"/>
  <c r="AN1172" i="1"/>
  <c r="AN1380" i="1"/>
  <c r="AN1682" i="1"/>
  <c r="AN1097" i="1"/>
  <c r="AN1521" i="1"/>
  <c r="AN673" i="1"/>
  <c r="AN1334" i="1"/>
  <c r="AN442" i="1"/>
  <c r="AN988" i="1"/>
  <c r="AN397" i="1"/>
  <c r="AN648" i="1"/>
  <c r="AN1094" i="1"/>
  <c r="AN1143" i="1"/>
  <c r="AN1823" i="1"/>
  <c r="AN1122" i="1"/>
  <c r="AN1714" i="1"/>
  <c r="AN1309" i="1"/>
  <c r="AN2020" i="1"/>
  <c r="AN1348" i="1"/>
  <c r="AN1111" i="1"/>
  <c r="AN1261" i="1"/>
  <c r="AN1368" i="1"/>
  <c r="AN1029" i="1"/>
  <c r="AN959" i="1"/>
  <c r="AN1410" i="1"/>
  <c r="AN1493" i="1"/>
  <c r="AN1136" i="1"/>
  <c r="AN1580" i="1"/>
  <c r="AN1256" i="1"/>
  <c r="AN2061" i="1"/>
  <c r="AN1815" i="1"/>
  <c r="AN1462" i="1"/>
  <c r="AN1280" i="1"/>
  <c r="AN819" i="1"/>
  <c r="AN2304" i="1"/>
  <c r="AN1671" i="1"/>
  <c r="AN1591" i="1"/>
  <c r="AN1297" i="1"/>
  <c r="AN1146" i="1"/>
  <c r="AN1655" i="1"/>
  <c r="AN1089" i="1"/>
  <c r="AN1128" i="1"/>
  <c r="AN1766" i="1"/>
  <c r="AN883" i="1"/>
  <c r="AN1062" i="1"/>
  <c r="AN1401" i="1"/>
  <c r="AN1253" i="1"/>
  <c r="AN1123" i="1"/>
  <c r="AN1650" i="1"/>
  <c r="AN1073" i="1"/>
  <c r="AN1397" i="1"/>
  <c r="AN1667" i="1"/>
  <c r="AN718" i="1"/>
  <c r="AN1386" i="1"/>
  <c r="AN1009" i="1"/>
  <c r="AN1452" i="1"/>
  <c r="AN1582" i="1"/>
  <c r="AN1786" i="1"/>
  <c r="AN1632" i="1"/>
  <c r="AN1914" i="1"/>
  <c r="AN1093" i="1"/>
  <c r="AN933" i="1"/>
  <c r="AN745" i="1"/>
  <c r="AN1463" i="1"/>
  <c r="AN1064" i="1"/>
  <c r="AN1485" i="1"/>
  <c r="AN1679" i="1"/>
  <c r="AN1450" i="1"/>
  <c r="AN1138" i="1"/>
  <c r="AN1600" i="1"/>
  <c r="AN1346" i="1"/>
  <c r="AN1629" i="1"/>
  <c r="AN1288" i="1"/>
  <c r="AN1466" i="1"/>
  <c r="AN1246" i="1"/>
  <c r="AN1526" i="1"/>
  <c r="AN1255" i="1"/>
  <c r="AN1465" i="1"/>
  <c r="AN875" i="1"/>
  <c r="AN664" i="1"/>
  <c r="AN1163" i="1"/>
  <c r="AN1534" i="1"/>
  <c r="AN1831" i="1"/>
  <c r="AN1566" i="1"/>
  <c r="AN1364" i="1"/>
  <c r="AN797" i="1"/>
  <c r="AN1214" i="1"/>
  <c r="AN1610" i="1"/>
  <c r="AN1523" i="1"/>
  <c r="AN1370" i="1"/>
  <c r="AN1504" i="1"/>
  <c r="AN1232" i="1"/>
  <c r="AN991" i="1"/>
  <c r="AN1037" i="1"/>
  <c r="AN901" i="1"/>
  <c r="AN1275" i="1"/>
  <c r="AN1518" i="1"/>
  <c r="AN1445" i="1"/>
  <c r="AN1419" i="1"/>
  <c r="AN944" i="1"/>
  <c r="AN2576" i="1"/>
  <c r="AN1869" i="1"/>
  <c r="AN1234" i="1"/>
  <c r="AN1814" i="1"/>
  <c r="AN2015" i="1"/>
  <c r="AN1285" i="1"/>
  <c r="AN1447" i="1"/>
  <c r="AN1003" i="1"/>
  <c r="AN2267" i="1"/>
  <c r="AN1343" i="1"/>
  <c r="AN1949" i="1"/>
  <c r="AN1024" i="1"/>
  <c r="AN2309" i="1"/>
  <c r="AN1895" i="1"/>
  <c r="AN740" i="1"/>
  <c r="AN1320" i="1"/>
  <c r="AN1433" i="1"/>
  <c r="AN1616" i="1"/>
  <c r="AN907" i="1"/>
  <c r="AN1633" i="1"/>
  <c r="AN1441" i="1"/>
  <c r="AN1265" i="1"/>
  <c r="AN1018" i="1"/>
  <c r="AN1207" i="1"/>
  <c r="AN1063" i="1"/>
  <c r="AN1439" i="1"/>
  <c r="AN1249" i="1"/>
  <c r="AN2282" i="1"/>
  <c r="AN974" i="1"/>
  <c r="AN1740" i="1"/>
  <c r="AN1745" i="1"/>
  <c r="AN1563" i="1"/>
  <c r="AN1725" i="1"/>
  <c r="AN1548" i="1"/>
  <c r="AN1929" i="1"/>
  <c r="AN2082" i="1"/>
  <c r="AN1026" i="1"/>
  <c r="AN1918" i="1"/>
  <c r="AN1703" i="1"/>
  <c r="AN1683" i="1"/>
  <c r="AN881" i="1"/>
  <c r="AN1717" i="1"/>
  <c r="AN2174" i="1"/>
  <c r="AN1472" i="1"/>
  <c r="AN1730" i="1"/>
  <c r="AN1622" i="1"/>
  <c r="AN366" i="1"/>
  <c r="AN1237" i="1"/>
  <c r="AN1335" i="1"/>
  <c r="AN1330" i="1"/>
  <c r="AN1819" i="1"/>
  <c r="AN2172" i="1"/>
  <c r="AN2074" i="1"/>
  <c r="AN1975" i="1"/>
  <c r="AN1538" i="1"/>
  <c r="AN1191" i="1"/>
  <c r="AN578" i="1"/>
  <c r="AN1950" i="1"/>
  <c r="AN1284" i="1"/>
  <c r="AN2069" i="1"/>
  <c r="AN1183" i="1"/>
  <c r="AN1333" i="1"/>
  <c r="AN1338" i="1"/>
  <c r="AN1276" i="1"/>
  <c r="AN1373" i="1"/>
  <c r="AN904" i="1"/>
  <c r="AN1313" i="1"/>
  <c r="AN1668" i="1"/>
  <c r="AN1301" i="1"/>
  <c r="AN1266" i="1"/>
  <c r="AN1871" i="1"/>
  <c r="AN1116" i="1"/>
  <c r="AN1056" i="1"/>
  <c r="AN1403" i="1"/>
  <c r="AN1215" i="1"/>
  <c r="AN2002" i="1"/>
  <c r="AN1928" i="1"/>
  <c r="AN1481" i="1"/>
  <c r="AN969" i="1"/>
  <c r="AN1905" i="1"/>
  <c r="AN1314" i="1"/>
  <c r="AN866" i="1"/>
  <c r="AN1130" i="1"/>
  <c r="AN1100" i="1"/>
  <c r="AN1847" i="1"/>
  <c r="AN908" i="1"/>
  <c r="AN1260" i="1"/>
  <c r="AN1701" i="1"/>
  <c r="AN1692" i="1"/>
  <c r="AN1252" i="1"/>
  <c r="AN815" i="1"/>
  <c r="AN1150" i="1"/>
  <c r="AN1865" i="1"/>
  <c r="AN1013" i="1"/>
  <c r="AN992" i="1"/>
  <c r="AN1025" i="1"/>
  <c r="AN1188" i="1"/>
  <c r="AN1391" i="1"/>
  <c r="AN1820" i="1"/>
  <c r="AN1704" i="1"/>
  <c r="AN528" i="1"/>
  <c r="AN1839" i="1"/>
  <c r="AN2222" i="1"/>
  <c r="AN916" i="1"/>
  <c r="AN1876" i="1"/>
  <c r="AN2208" i="1"/>
  <c r="AN1530" i="1"/>
  <c r="AN1458" i="1"/>
  <c r="AN1139" i="1"/>
  <c r="AN1354" i="1"/>
  <c r="AN1628" i="1"/>
  <c r="AN835" i="1"/>
  <c r="AN1340" i="1"/>
  <c r="AN1366" i="1"/>
  <c r="AN1755" i="1"/>
  <c r="AN1204" i="1"/>
  <c r="AN1723" i="1"/>
  <c r="AN1304" i="1"/>
  <c r="AN2076" i="1"/>
  <c r="AN1470" i="1"/>
  <c r="AN1634" i="1"/>
  <c r="AN1205" i="1"/>
  <c r="AN1732" i="1"/>
  <c r="AN1550" i="1"/>
  <c r="AN1289" i="1"/>
  <c r="AN1868" i="1"/>
  <c r="AN1709" i="1"/>
  <c r="AN1697" i="1"/>
  <c r="AN1363" i="1"/>
  <c r="AN1430" i="1"/>
  <c r="AN2350" i="1"/>
  <c r="AN1554" i="1"/>
  <c r="AN2019" i="1"/>
  <c r="AN1459" i="1"/>
  <c r="AN1763" i="1"/>
  <c r="AN1286" i="1"/>
  <c r="AN1776" i="1"/>
  <c r="AN1524" i="1"/>
  <c r="AN1778" i="1"/>
  <c r="AN851" i="1"/>
  <c r="AN1597" i="1"/>
  <c r="AN1369" i="1"/>
  <c r="AN1194" i="1"/>
  <c r="AN2470" i="1"/>
  <c r="AN1853" i="1"/>
  <c r="AN2058" i="1"/>
  <c r="AN1568" i="1"/>
  <c r="AN2560" i="1"/>
  <c r="AN1372" i="1"/>
  <c r="AN1218" i="1"/>
  <c r="AN1706" i="1"/>
  <c r="AN1277" i="1"/>
  <c r="AN1010" i="1"/>
  <c r="AN1350" i="1"/>
  <c r="AN1925" i="1"/>
  <c r="AN1069" i="1"/>
  <c r="AN1979" i="1"/>
  <c r="AN2343" i="1"/>
  <c r="AN1406" i="1"/>
  <c r="AN1156" i="1"/>
  <c r="AN2091" i="1"/>
  <c r="AN1374" i="1"/>
  <c r="AN1405" i="1"/>
  <c r="AN1541" i="1"/>
  <c r="AN1710" i="1"/>
  <c r="AN1886" i="1"/>
  <c r="AN782" i="1"/>
  <c r="AN2203" i="1"/>
  <c r="AN1002" i="1"/>
  <c r="AN1336" i="1"/>
  <c r="AN2102" i="1"/>
  <c r="AN1344" i="1"/>
  <c r="AN1612" i="1"/>
  <c r="AN1761" i="1"/>
  <c r="AN1499" i="1"/>
  <c r="AN1254" i="1"/>
  <c r="AN1331" i="1"/>
  <c r="AN1826" i="1"/>
  <c r="AN1460" i="1"/>
  <c r="AN1332" i="1"/>
  <c r="AN1748" i="1"/>
  <c r="AN1652" i="1"/>
  <c r="AN1262" i="1"/>
  <c r="AN1103" i="1"/>
  <c r="AN1575" i="1"/>
  <c r="AN1389" i="1"/>
  <c r="AN2514" i="1"/>
  <c r="AN3019" i="1"/>
  <c r="AN1891" i="1"/>
  <c r="AN2528" i="1"/>
  <c r="AN1592" i="1"/>
  <c r="AN1830" i="1"/>
  <c r="AN1435" i="1"/>
  <c r="AN1984" i="1"/>
  <c r="AN2620" i="1"/>
  <c r="AN1688" i="1"/>
  <c r="AN1409" i="1"/>
  <c r="AN1141" i="1"/>
  <c r="AN1562" i="1"/>
  <c r="AN1822" i="1"/>
  <c r="AN1842" i="1"/>
  <c r="AN1646" i="1"/>
  <c r="AN1221" i="1"/>
  <c r="AN1446" i="1"/>
  <c r="AN2136" i="1"/>
  <c r="AN2230" i="1"/>
  <c r="AN1543" i="1"/>
  <c r="AN1217" i="1"/>
  <c r="AN2224" i="1"/>
  <c r="AN1461" i="1"/>
  <c r="AN1970" i="1"/>
  <c r="AN1775" i="1"/>
  <c r="AN1843" i="1"/>
  <c r="AN1824" i="1"/>
  <c r="AN831" i="1"/>
  <c r="AN1549" i="1"/>
  <c r="AN1806" i="1"/>
  <c r="AN816" i="1"/>
  <c r="AN1124" i="1"/>
  <c r="AN1930" i="1"/>
  <c r="AN1454" i="1"/>
  <c r="AN1658" i="1"/>
  <c r="AN1455" i="1"/>
  <c r="AN1208" i="1"/>
  <c r="AN1211" i="1"/>
  <c r="AN1490" i="1"/>
  <c r="AN1170" i="1"/>
  <c r="AN1396" i="1"/>
  <c r="AN1603" i="1"/>
  <c r="AN2241" i="1"/>
  <c r="AN2201" i="1"/>
  <c r="AN1998" i="1"/>
  <c r="AN1661" i="1"/>
  <c r="AN1173" i="1"/>
  <c r="AN2246" i="1"/>
  <c r="AN2089" i="1"/>
  <c r="AN1767" i="1"/>
  <c r="AN1696" i="1"/>
  <c r="AN2278" i="1"/>
  <c r="AN1779" i="1"/>
  <c r="AN1259" i="1"/>
  <c r="AN1764" i="1"/>
  <c r="AN1711" i="1"/>
  <c r="AN1686" i="1"/>
  <c r="AN1442" i="1"/>
  <c r="AN2013" i="1"/>
  <c r="AN1412" i="1"/>
  <c r="AN1381" i="1"/>
  <c r="AN1818" i="1"/>
  <c r="AN1464" i="1"/>
  <c r="AN1833" i="1"/>
  <c r="AN1351" i="1"/>
  <c r="AN1866" i="1"/>
  <c r="AN1432" i="1"/>
  <c r="AN1551" i="1"/>
  <c r="AN1154" i="1"/>
  <c r="AN2435" i="1"/>
  <c r="AN2210" i="1"/>
  <c r="AN1992" i="1"/>
  <c r="AN1626" i="1"/>
  <c r="AN2397" i="1"/>
  <c r="AN1946" i="1"/>
  <c r="AN1595" i="1"/>
  <c r="AN2249" i="1"/>
  <c r="AN2632" i="1"/>
  <c r="AN1271" i="1"/>
  <c r="AN1785" i="1"/>
  <c r="AN1837" i="1"/>
  <c r="AN1911" i="1"/>
  <c r="AN2042" i="1"/>
  <c r="AN1935" i="1"/>
  <c r="AN1910" i="1"/>
  <c r="AN1542" i="1"/>
  <c r="AN2072" i="1"/>
  <c r="AN2008" i="1"/>
  <c r="AN1654" i="1"/>
  <c r="AN2046" i="1"/>
  <c r="AN1572" i="1"/>
  <c r="AN1777" i="1"/>
  <c r="AN2354" i="1"/>
  <c r="AN2000" i="1"/>
  <c r="AN1605" i="1"/>
  <c r="AN1827" i="1"/>
  <c r="AN1040" i="1"/>
  <c r="AN1742" i="1"/>
  <c r="AN799" i="1"/>
  <c r="AN1769" i="1"/>
  <c r="AN1437" i="1"/>
  <c r="AN1863" i="1"/>
  <c r="AN2219" i="1"/>
  <c r="AN1296" i="1"/>
  <c r="AN1832" i="1"/>
  <c r="AN1784" i="1"/>
  <c r="AN2211" i="1"/>
  <c r="AN2160" i="1"/>
  <c r="AN1721" i="1"/>
  <c r="AN2581" i="1"/>
  <c r="AN1694" i="1"/>
  <c r="AN2318" i="1"/>
  <c r="AN2300" i="1"/>
  <c r="AN1393" i="1"/>
  <c r="AN1636" i="1"/>
  <c r="AN1912" i="1"/>
  <c r="AN2256" i="1"/>
  <c r="AN806" i="1"/>
  <c r="AN1752" i="1"/>
  <c r="AN1734" i="1"/>
  <c r="AN1665" i="1"/>
  <c r="AN2457" i="1"/>
  <c r="AN1201" i="1"/>
  <c r="AN1959" i="1"/>
  <c r="AN1681" i="1"/>
  <c r="AN1712" i="1"/>
  <c r="AN1944" i="1"/>
  <c r="AN1230" i="1"/>
  <c r="AN2321" i="1"/>
  <c r="AN2894" i="1"/>
  <c r="AN2123" i="1"/>
  <c r="AN1878" i="1"/>
  <c r="AN748" i="1"/>
  <c r="AN2532" i="1"/>
  <c r="AN1731" i="1"/>
  <c r="AN1213" i="1"/>
  <c r="AN1985" i="1"/>
  <c r="AN1897" i="1"/>
  <c r="AN1882" i="1"/>
  <c r="AN2189" i="1"/>
  <c r="AN1798" i="1"/>
  <c r="AN1555" i="1"/>
  <c r="AN2446" i="1"/>
  <c r="AN2317" i="1"/>
  <c r="AN1144" i="1"/>
  <c r="AN1908" i="1"/>
  <c r="AN2258" i="1"/>
  <c r="AN1964" i="1"/>
  <c r="AN1511" i="1"/>
  <c r="AN1952" i="1"/>
  <c r="AN1515" i="1"/>
  <c r="AN1474" i="1"/>
  <c r="AN1851" i="1"/>
  <c r="AN1702" i="1"/>
  <c r="AN1900" i="1"/>
  <c r="AN1999" i="1"/>
  <c r="AN1402" i="1"/>
  <c r="AN1579" i="1"/>
  <c r="AN1782" i="1"/>
  <c r="AN2285" i="1"/>
  <c r="AN691" i="1"/>
  <c r="AN1801" i="1"/>
  <c r="AN1641" i="1"/>
  <c r="AN2330" i="1"/>
  <c r="AN1750" i="1"/>
  <c r="AN1939" i="1"/>
  <c r="AN1781" i="1"/>
  <c r="AN1874" i="1"/>
  <c r="AN1857" i="1"/>
  <c r="AN1552" i="1"/>
  <c r="AN2291" i="1"/>
  <c r="AN1503" i="1"/>
  <c r="AN2196" i="1"/>
  <c r="AN1648" i="1"/>
  <c r="AN2252" i="1"/>
  <c r="AN2345" i="1"/>
  <c r="AN1685" i="1"/>
  <c r="AN1796" i="1"/>
  <c r="AN2736" i="1"/>
  <c r="AN2679" i="1"/>
  <c r="AN1578" i="1"/>
  <c r="AN1480" i="1"/>
  <c r="AN1807" i="1"/>
  <c r="AN1180" i="1"/>
  <c r="AN1488" i="1"/>
  <c r="AN1643" i="1"/>
  <c r="AN1269" i="1"/>
  <c r="AN1744" i="1"/>
  <c r="AN1557" i="1"/>
  <c r="AN2479" i="1"/>
  <c r="AN1909" i="1"/>
  <c r="AN2198" i="1"/>
  <c r="AN1065" i="1"/>
  <c r="AN1519" i="1"/>
  <c r="AN2286" i="1"/>
  <c r="AN2143" i="1"/>
  <c r="AN2293" i="1"/>
  <c r="AN2421" i="1"/>
  <c r="AN2292" i="1"/>
  <c r="AN1989" i="1"/>
  <c r="AN1867" i="1"/>
  <c r="AN1940" i="1"/>
  <c r="AN2004" i="1"/>
  <c r="AN1780" i="1"/>
  <c r="AN1677" i="1"/>
  <c r="AN1660" i="1"/>
  <c r="AN1203" i="1"/>
  <c r="AN2106" i="1"/>
  <c r="AN1577" i="1"/>
  <c r="AN1569" i="1"/>
  <c r="AN1916" i="1"/>
  <c r="AN795" i="1"/>
  <c r="AN1219" i="1"/>
  <c r="AN1593" i="1"/>
  <c r="AN1947" i="1"/>
  <c r="AN1210" i="1"/>
  <c r="AN2178" i="1"/>
  <c r="AN2288" i="1"/>
  <c r="AN2204" i="1"/>
  <c r="AN2977" i="1"/>
  <c r="AN1428" i="1"/>
  <c r="AN2431" i="1"/>
  <c r="AN518" i="1"/>
  <c r="AN1926" i="1"/>
  <c r="AN2240" i="1"/>
  <c r="AN1816" i="1"/>
  <c r="AN2049" i="1"/>
  <c r="AN1715" i="1"/>
  <c r="AN2227" i="1"/>
  <c r="AN1988" i="1"/>
  <c r="AN1398" i="1"/>
  <c r="AN760" i="1"/>
  <c r="AN1994" i="1"/>
  <c r="AN2039" i="1"/>
  <c r="AN2075" i="1"/>
  <c r="AN2038" i="1"/>
  <c r="AN2559" i="1"/>
  <c r="AN1735" i="1"/>
  <c r="AN2139" i="1"/>
  <c r="AN1306" i="1"/>
  <c r="AN1375" i="1"/>
  <c r="AN1896" i="1"/>
  <c r="AN2090" i="1"/>
  <c r="AN1496" i="1"/>
  <c r="AN1773" i="1"/>
  <c r="AN1987" i="1"/>
  <c r="AN1385" i="1"/>
  <c r="AN2110" i="1"/>
  <c r="AN2775" i="1"/>
  <c r="AN1997" i="1"/>
  <c r="AN1783" i="1"/>
  <c r="AN2501" i="1"/>
  <c r="AN1803" i="1"/>
  <c r="AN1973" i="1"/>
  <c r="AN1175" i="1"/>
  <c r="AN1588" i="1"/>
  <c r="AN2527" i="1"/>
  <c r="AN2363" i="1"/>
  <c r="AN1508" i="1"/>
  <c r="AN1936" i="1"/>
  <c r="AN2359" i="1"/>
  <c r="AN1845" i="1"/>
  <c r="AN1536" i="1"/>
  <c r="AN1774" i="1"/>
  <c r="AN1795" i="1"/>
  <c r="AN1738" i="1"/>
  <c r="AN1746" i="1"/>
  <c r="AN2496" i="1"/>
  <c r="AN1486" i="1"/>
  <c r="AN2216" i="1"/>
  <c r="AN2018" i="1"/>
  <c r="AN2429" i="1"/>
  <c r="AN1662" i="1"/>
  <c r="AN1135" i="1"/>
  <c r="AN2244" i="1"/>
  <c r="AN2133" i="1"/>
  <c r="AN2422" i="1"/>
  <c r="AN2028" i="1"/>
  <c r="AN2453" i="1"/>
  <c r="AN2162" i="1"/>
  <c r="AN1707" i="1"/>
  <c r="AN2011" i="1"/>
  <c r="AN1954" i="1"/>
  <c r="AN1621" i="1"/>
  <c r="AN1937" i="1"/>
  <c r="AN1689" i="1"/>
  <c r="AN1765" i="1"/>
  <c r="AN2280" i="1"/>
  <c r="AN1961" i="1"/>
  <c r="AN2266" i="1"/>
  <c r="AN1034" i="1"/>
  <c r="AN1378" i="1"/>
  <c r="AN1479" i="1"/>
  <c r="AN2809" i="1"/>
  <c r="AN2533" i="1"/>
  <c r="AN2134" i="1"/>
  <c r="AN1899" i="1"/>
  <c r="AN2270" i="1"/>
  <c r="AN1792" i="1"/>
  <c r="AN1770" i="1"/>
  <c r="AN1875" i="1"/>
  <c r="AN2523" i="1"/>
  <c r="AN2606" i="1"/>
  <c r="AN1698" i="1"/>
  <c r="AN1758" i="1"/>
  <c r="AN1695" i="1"/>
  <c r="AN1915" i="1"/>
  <c r="AN2633" i="1"/>
  <c r="AN2225" i="1"/>
  <c r="AN2120" i="1"/>
  <c r="AN2103" i="1"/>
  <c r="AN1981" i="1"/>
  <c r="AN1608" i="1"/>
  <c r="AN1420" i="1"/>
  <c r="AN2128" i="1"/>
  <c r="AN1838" i="1"/>
  <c r="AN1443" i="1"/>
  <c r="AN2862" i="1"/>
  <c r="AN1722" i="1"/>
  <c r="AN2838" i="1"/>
  <c r="AN1436" i="1"/>
  <c r="AN1567" i="1"/>
  <c r="AN1528" i="1"/>
  <c r="AN2509" i="1"/>
  <c r="AN1501" i="1"/>
  <c r="AN1623" i="1"/>
  <c r="AN2202" i="1"/>
  <c r="AN2034" i="1"/>
  <c r="AN1799" i="1"/>
  <c r="AN1834" i="1"/>
  <c r="AN1619" i="1"/>
  <c r="AN1584" i="1"/>
  <c r="AN1840" i="1"/>
  <c r="AN1968" i="1"/>
  <c r="AN1757" i="1"/>
  <c r="AN2119" i="1"/>
  <c r="AN1408" i="1"/>
  <c r="AN1581" i="1"/>
  <c r="AN1544" i="1"/>
  <c r="AN1829" i="1"/>
  <c r="AN2152" i="1"/>
  <c r="AN2232" i="1"/>
  <c r="AN1760" i="1"/>
  <c r="AN2005" i="1"/>
  <c r="AN1800" i="1"/>
  <c r="AN1862" i="1"/>
  <c r="AN1656" i="1"/>
  <c r="AN1684" i="1"/>
  <c r="AN2257" i="1"/>
  <c r="AN3209" i="1"/>
  <c r="AN1890" i="1"/>
  <c r="AN2104" i="1"/>
  <c r="AN1743" i="1"/>
  <c r="AN2669" i="1"/>
  <c r="AN1431" i="1"/>
  <c r="AN2414" i="1"/>
  <c r="AN2169" i="1"/>
  <c r="AN2170" i="1"/>
  <c r="AN2608" i="1"/>
  <c r="AN2212" i="1"/>
  <c r="AN2568" i="1"/>
  <c r="AN2235" i="1"/>
  <c r="AN1754" i="1"/>
  <c r="AN1457" i="1"/>
  <c r="AN2529" i="1"/>
  <c r="AN1923" i="1"/>
  <c r="AN2045" i="1"/>
  <c r="AN1977" i="1"/>
  <c r="AN2184" i="1"/>
  <c r="AN1844" i="1"/>
  <c r="AN1653" i="1"/>
  <c r="AN2083" i="1"/>
  <c r="AN1751" i="1"/>
  <c r="AN2562" i="1"/>
  <c r="AN2628" i="1"/>
  <c r="AN1858" i="1"/>
  <c r="AN2056" i="1"/>
  <c r="AN1990" i="1"/>
  <c r="AN1659" i="1"/>
  <c r="AN1877" i="1"/>
  <c r="AN1971" i="1"/>
  <c r="AN2537" i="1"/>
  <c r="AN1887" i="1"/>
  <c r="AN2641" i="1"/>
  <c r="AN1468" i="1"/>
  <c r="AN1852" i="1"/>
  <c r="AN1644" i="1"/>
  <c r="AN2362" i="1"/>
  <c r="AN1299" i="1"/>
  <c r="AN1424" i="1"/>
  <c r="AN2540" i="1"/>
  <c r="AN2247" i="1"/>
  <c r="AN2154" i="1"/>
  <c r="AN1788" i="1"/>
  <c r="AN2329" i="1"/>
  <c r="AN2250" i="1"/>
  <c r="AN2649" i="1"/>
  <c r="AN1848" i="1"/>
  <c r="AN2041" i="1"/>
  <c r="AN1951" i="1"/>
  <c r="AN2302" i="1"/>
  <c r="AN1699" i="1"/>
  <c r="AN1846" i="1"/>
  <c r="AN2337" i="1"/>
  <c r="AN1674" i="1"/>
  <c r="AN2389" i="1"/>
  <c r="AN2176" i="1"/>
  <c r="AN1539" i="1"/>
  <c r="AN2505" i="1"/>
  <c r="AN2253" i="1"/>
  <c r="AN2153" i="1"/>
  <c r="AN2150" i="1"/>
  <c r="AN1854" i="1"/>
  <c r="AN1901" i="1"/>
  <c r="AN2220" i="1"/>
  <c r="AN1512" i="1"/>
  <c r="AN2260" i="1"/>
  <c r="AN2099" i="1"/>
  <c r="AN1991" i="1"/>
  <c r="AN1942" i="1"/>
  <c r="AN2531" i="1"/>
  <c r="AN1864" i="1"/>
  <c r="AN1934" i="1"/>
  <c r="AN2630" i="1"/>
  <c r="AN2234" i="1"/>
  <c r="AN2048" i="1"/>
  <c r="AN2551" i="1"/>
  <c r="AN2070" i="1"/>
  <c r="AN2171" i="1"/>
  <c r="AN2107" i="1"/>
  <c r="AN1787" i="1"/>
  <c r="AN2324" i="1"/>
  <c r="AN2373" i="1"/>
  <c r="AN2360" i="1"/>
  <c r="AN2077" i="1"/>
  <c r="AN1720" i="1"/>
  <c r="AN1476" i="1"/>
  <c r="AN1529" i="1"/>
  <c r="AN2036" i="1"/>
  <c r="AN1749" i="1"/>
  <c r="AN2580" i="1"/>
  <c r="AN2735" i="1"/>
  <c r="AN1821" i="1"/>
  <c r="AN1812" i="1"/>
  <c r="AN2704" i="1"/>
  <c r="AN1741" i="1"/>
  <c r="AN1283" i="1"/>
  <c r="AN2040" i="1"/>
  <c r="AN2242" i="1"/>
  <c r="AN1365" i="1"/>
  <c r="AN1705" i="1"/>
  <c r="AN1601" i="1"/>
  <c r="AN2129" i="1"/>
  <c r="AN1974" i="1"/>
  <c r="AN1756" i="1"/>
  <c r="AN2621" i="1"/>
  <c r="AN1728" i="1"/>
  <c r="AN2613" i="1"/>
  <c r="AN2137" i="1"/>
  <c r="AN2057" i="1"/>
  <c r="AN2316" i="1"/>
  <c r="AN2239" i="1"/>
  <c r="AN1771" i="1"/>
  <c r="AN2191" i="1"/>
  <c r="AN2017" i="1"/>
  <c r="AN2180" i="1"/>
  <c r="AN1680" i="1"/>
  <c r="AN2114" i="1"/>
  <c r="AN2207" i="1"/>
  <c r="AN2535" i="1"/>
  <c r="AN2433" i="1"/>
  <c r="AN2050" i="1"/>
  <c r="AN3030" i="1"/>
  <c r="AN2265" i="1"/>
  <c r="AN1599" i="1"/>
  <c r="AN2443" i="1"/>
  <c r="AN1726" i="1"/>
  <c r="AN1507" i="1"/>
  <c r="AN2378" i="1"/>
  <c r="AN2908" i="1"/>
  <c r="AN2078" i="1"/>
  <c r="AN2629" i="1"/>
  <c r="AN2217" i="1"/>
  <c r="AN2383" i="1"/>
  <c r="AN1859" i="1"/>
  <c r="AN1540" i="1"/>
  <c r="AN1804" i="1"/>
  <c r="AN1931" i="1"/>
  <c r="AN2115" i="1"/>
  <c r="AN1889" i="1"/>
  <c r="AN2006" i="1"/>
  <c r="AN2181" i="1"/>
  <c r="AN1573" i="1"/>
  <c r="AN2663" i="1"/>
  <c r="AN2081" i="1"/>
  <c r="AN2149" i="1"/>
  <c r="AN2124" i="1"/>
  <c r="AN1690" i="1"/>
  <c r="AN2044" i="1"/>
  <c r="AN2485" i="1"/>
  <c r="AN2146" i="1"/>
  <c r="AN1687" i="1"/>
  <c r="AN2051" i="1"/>
  <c r="AN2101" i="1"/>
  <c r="AN2402" i="1"/>
  <c r="AN2601" i="1"/>
  <c r="AN2423" i="1"/>
  <c r="AN3104" i="1"/>
  <c r="AN1716" i="1"/>
  <c r="AN1663" i="1"/>
  <c r="AN2482" i="1"/>
  <c r="AN2238" i="1"/>
  <c r="AN2712" i="1"/>
  <c r="AN2503" i="1"/>
  <c r="AN1919" i="1"/>
  <c r="AN2804" i="1"/>
  <c r="AN2947" i="1"/>
  <c r="AN1084" i="1"/>
  <c r="AN2032" i="1"/>
  <c r="AN2598" i="1"/>
  <c r="AN2338" i="1"/>
  <c r="AN1287" i="1"/>
  <c r="AN1872" i="1"/>
  <c r="AN2312" i="1"/>
  <c r="AN2379" i="1"/>
  <c r="AN2248" i="1"/>
  <c r="AN2374" i="1"/>
  <c r="AN2084" i="1"/>
  <c r="AN2454" i="1"/>
  <c r="AN2471" i="1"/>
  <c r="AN2026" i="1"/>
  <c r="AN1995" i="1"/>
  <c r="AN2126" i="1"/>
  <c r="AN2591" i="1"/>
  <c r="AN2774" i="1"/>
  <c r="AN2445" i="1"/>
  <c r="AN1274" i="1"/>
  <c r="AN2729" i="1"/>
  <c r="AN2953" i="1"/>
  <c r="AN2073" i="1"/>
  <c r="AN2595" i="1"/>
  <c r="AN2703" i="1"/>
  <c r="AN2436" i="1"/>
  <c r="AN2030" i="1"/>
  <c r="AN2680" i="1"/>
  <c r="AN3079" i="1"/>
  <c r="AN2165" i="1"/>
  <c r="AN2713" i="1"/>
  <c r="AN2031" i="1"/>
  <c r="AN2068" i="1"/>
  <c r="AN2557" i="1"/>
  <c r="AN2772" i="1"/>
  <c r="AN2751" i="1"/>
  <c r="AN1635" i="1"/>
  <c r="AN2530" i="1"/>
  <c r="AN2647" i="1"/>
  <c r="AN2125" i="1"/>
  <c r="AN1596" i="1"/>
  <c r="AN1958" i="1"/>
  <c r="AN1966" i="1"/>
  <c r="AN1627" i="1"/>
  <c r="AN2142" i="1"/>
  <c r="AN1976" i="1"/>
  <c r="AN1880" i="1"/>
  <c r="AN2186" i="1"/>
  <c r="AN1980" i="1"/>
  <c r="AN1793" i="1"/>
  <c r="AN2206" i="1"/>
  <c r="AN2111" i="1"/>
  <c r="AN2095" i="1"/>
  <c r="AN2541" i="1"/>
  <c r="AN2797" i="1"/>
  <c r="AN2059" i="1"/>
  <c r="AN2003" i="1"/>
  <c r="AN2818" i="1"/>
  <c r="AN2118" i="1"/>
  <c r="AN2214" i="1"/>
  <c r="AN2284" i="1"/>
  <c r="AN2001" i="1"/>
  <c r="AN2682" i="1"/>
  <c r="AN2386" i="1"/>
  <c r="AN2024" i="1"/>
  <c r="AN1881" i="1"/>
  <c r="AN2010" i="1"/>
  <c r="AN2141" i="1"/>
  <c r="AN3236" i="1"/>
  <c r="AN2725" i="1"/>
  <c r="AN2289" i="1"/>
  <c r="AN2037" i="1"/>
  <c r="AN1691" i="1"/>
  <c r="AN2086" i="1"/>
  <c r="AN2885" i="1"/>
  <c r="AN3099" i="1"/>
  <c r="AN1921" i="1"/>
  <c r="AN2700" i="1"/>
  <c r="AN1835" i="1"/>
  <c r="AN1885" i="1"/>
  <c r="AN1825" i="1"/>
  <c r="AN2371" i="1"/>
  <c r="AN2066" i="1"/>
  <c r="AN3202" i="1"/>
  <c r="AN2731" i="1"/>
  <c r="AN2305" i="1"/>
  <c r="AN1494" i="1"/>
  <c r="AN2473" i="1"/>
  <c r="AN2534" i="1"/>
  <c r="AN2277" i="1"/>
  <c r="AN3023" i="1"/>
  <c r="AN1943" i="1"/>
  <c r="AN2122" i="1"/>
  <c r="AN2339" i="1"/>
  <c r="AN2627" i="1"/>
  <c r="AN2190" i="1"/>
  <c r="AN2085" i="1"/>
  <c r="AN2570" i="1"/>
  <c r="AN2060" i="1"/>
  <c r="AN2364" i="1"/>
  <c r="AN2813" i="1"/>
  <c r="AN2097" i="1"/>
  <c r="AN2405" i="1"/>
  <c r="AN2185" i="1"/>
  <c r="AN1904" i="1"/>
  <c r="AN2313" i="1"/>
  <c r="AN2314" i="1"/>
  <c r="AN2666" i="1"/>
  <c r="AN2366" i="1"/>
  <c r="AN2489" i="1"/>
  <c r="AN2671" i="1"/>
  <c r="AN2441" i="1"/>
  <c r="AN2707" i="1"/>
  <c r="AN2007" i="1"/>
  <c r="AN2043" i="1"/>
  <c r="AN2166" i="1"/>
  <c r="AN2100" i="1"/>
  <c r="AN2542" i="1"/>
  <c r="AN2231" i="1"/>
  <c r="AN2355" i="1"/>
  <c r="AN2346" i="1"/>
  <c r="AN2148" i="1"/>
  <c r="AN1618" i="1"/>
  <c r="AN1955" i="1"/>
  <c r="AN1927" i="1"/>
  <c r="AN2347" i="1"/>
  <c r="AN1956" i="1"/>
  <c r="AN2071" i="1"/>
  <c r="AN2307" i="1"/>
  <c r="AN2455" i="1"/>
  <c r="AN2263" i="1"/>
  <c r="AN2147" i="1"/>
  <c r="AN2290" i="1"/>
  <c r="AN3285" i="1"/>
  <c r="AN2424" i="1"/>
  <c r="AN2596" i="1"/>
  <c r="AN1945" i="1"/>
  <c r="AN1809" i="1"/>
  <c r="AN2822" i="1"/>
  <c r="AN2978" i="1"/>
  <c r="AN1810" i="1"/>
  <c r="AN2440" i="1"/>
  <c r="AN2205" i="1"/>
  <c r="AN2308" i="1"/>
  <c r="AN2842" i="1"/>
  <c r="AN2655" i="1"/>
  <c r="AN2188" i="1"/>
  <c r="AN2858" i="1"/>
  <c r="AN1759" i="1"/>
  <c r="AN2365" i="1"/>
  <c r="AN2587" i="1"/>
  <c r="AN2369" i="1"/>
  <c r="AN2639" i="1"/>
  <c r="AN2093" i="1"/>
  <c r="AN2451" i="1"/>
  <c r="AN1736" i="1"/>
  <c r="AN2054" i="1"/>
  <c r="AN2664" i="1"/>
  <c r="AN1917" i="1"/>
  <c r="AN3156" i="1"/>
  <c r="AN2916" i="1"/>
  <c r="AN2522" i="1"/>
  <c r="AN3006" i="1"/>
  <c r="AN2063" i="1"/>
  <c r="AN2381" i="1"/>
  <c r="AN2875" i="1"/>
  <c r="AN2130" i="1"/>
  <c r="AN2279" i="1"/>
  <c r="AN2406" i="1"/>
  <c r="AN2092" i="1"/>
  <c r="AN2064" i="1"/>
  <c r="AN2105" i="1"/>
  <c r="AN2229" i="1"/>
  <c r="AN2456" i="1"/>
  <c r="AN2992" i="1"/>
  <c r="AN1808" i="1"/>
  <c r="AN2353" i="1"/>
  <c r="AN3230" i="1"/>
  <c r="AN2281" i="1"/>
  <c r="AN2692" i="1"/>
  <c r="AN2980" i="1"/>
  <c r="AN2033" i="1"/>
  <c r="AN2787" i="1"/>
  <c r="AN2742" i="1"/>
  <c r="AN2803" i="1"/>
  <c r="AN2303" i="1"/>
  <c r="AN2173" i="1"/>
  <c r="AN2399" i="1"/>
  <c r="AN1953" i="1"/>
  <c r="AN1957" i="1"/>
  <c r="AN2561" i="1"/>
  <c r="AN2478" i="1"/>
  <c r="AN2794" i="1"/>
  <c r="AN2460" i="1"/>
  <c r="AN2336" i="1"/>
  <c r="AN2776" i="1"/>
  <c r="AN2615" i="1"/>
  <c r="AN1969" i="1"/>
  <c r="AN3185" i="1"/>
  <c r="AN1996" i="1"/>
  <c r="AN1903" i="1"/>
  <c r="AN2516" i="1"/>
  <c r="AN2194" i="1"/>
  <c r="AN2233" i="1"/>
  <c r="AN3263" i="1"/>
  <c r="AN2502" i="1"/>
  <c r="AN2975" i="1"/>
  <c r="AN1339" i="1"/>
  <c r="AN2419" i="1"/>
  <c r="AN2566" i="1"/>
  <c r="AN2619" i="1"/>
  <c r="AN2538" i="1"/>
  <c r="AN3215" i="1"/>
  <c r="AN2662" i="1"/>
  <c r="AN1606" i="1"/>
  <c r="AN2341" i="1"/>
  <c r="AN2430" i="1"/>
  <c r="AN2334" i="1"/>
  <c r="AN1583" i="1"/>
  <c r="AN2907" i="1"/>
  <c r="AN2921" i="1"/>
  <c r="AN2486" i="1"/>
  <c r="AN3015" i="1"/>
  <c r="AN2520" i="1"/>
  <c r="AN2340" i="1"/>
  <c r="AN2922" i="1"/>
  <c r="AN2474" i="1"/>
  <c r="AN2985" i="1"/>
  <c r="AN2167" i="1"/>
  <c r="AN2348" i="1"/>
  <c r="AN2301" i="1"/>
  <c r="AN2022" i="1"/>
  <c r="AN1664" i="1"/>
  <c r="AN2705" i="1"/>
  <c r="AN2296" i="1"/>
  <c r="AN2380" i="1"/>
  <c r="AN2449" i="1"/>
  <c r="AN2259" i="1"/>
  <c r="AN2328" i="1"/>
  <c r="AN2197" i="1"/>
  <c r="AN2052" i="1"/>
  <c r="AN2325" i="1"/>
  <c r="AN2544" i="1"/>
  <c r="AN3058" i="1"/>
  <c r="AN2310" i="1"/>
  <c r="AN2268" i="1"/>
  <c r="AN2331" i="1"/>
  <c r="AN2866" i="1"/>
  <c r="AN2237" i="1"/>
  <c r="AN2670" i="1"/>
  <c r="AN2140" i="1"/>
  <c r="AN2721" i="1"/>
  <c r="AN2974" i="1"/>
  <c r="AN2087" i="1"/>
  <c r="AN3170" i="1"/>
  <c r="AN2179" i="1"/>
  <c r="AN2748" i="1"/>
  <c r="AN2145" i="1"/>
  <c r="AN2195" i="1"/>
  <c r="AN2868" i="1"/>
  <c r="AN2065" i="1"/>
  <c r="AN2438" i="1"/>
  <c r="AN2294" i="1"/>
  <c r="AN2164" i="1"/>
  <c r="AN2724" i="1"/>
  <c r="AN2634" i="1"/>
  <c r="AN2375" i="1"/>
  <c r="AN2943" i="1"/>
  <c r="AN2335" i="1"/>
  <c r="AN1932" i="1"/>
  <c r="AN2108" i="1"/>
  <c r="AN2213" i="1"/>
  <c r="AN2653" i="1"/>
  <c r="AN2322" i="1"/>
  <c r="AN1870" i="1"/>
  <c r="AN2981" i="1"/>
  <c r="AN2463" i="1"/>
  <c r="AN2382" i="1"/>
  <c r="AN3127" i="1"/>
  <c r="AN2349" i="1"/>
  <c r="AN2135" i="1"/>
  <c r="AN2644" i="1"/>
  <c r="AN2631" i="1"/>
  <c r="AN2157" i="1"/>
  <c r="AN2946" i="1"/>
  <c r="AN2526" i="1"/>
  <c r="AN2761" i="1"/>
  <c r="AN2927" i="1"/>
  <c r="AN2408" i="1"/>
  <c r="AN2733" i="1"/>
  <c r="AN2665" i="1"/>
  <c r="AN3179" i="1"/>
  <c r="AN2409" i="1"/>
  <c r="AN1850" i="1"/>
  <c r="AN2218" i="1"/>
  <c r="AN1963" i="1"/>
  <c r="AN3203" i="1"/>
  <c r="AN2706" i="1"/>
  <c r="AN1651" i="1"/>
  <c r="AN2161" i="1"/>
  <c r="AN2744" i="1"/>
  <c r="AN2245" i="1"/>
  <c r="AN2131" i="1"/>
  <c r="AN2859" i="1"/>
  <c r="AN3197" i="1"/>
  <c r="AN3242" i="1"/>
  <c r="AN2412" i="1"/>
  <c r="AN2883" i="1"/>
  <c r="AN2417" i="1"/>
  <c r="AN2319" i="1"/>
  <c r="AN1960" i="1"/>
  <c r="AN2094" i="1"/>
  <c r="AN2437" i="1"/>
  <c r="AN2574" i="1"/>
  <c r="AN2991" i="1"/>
  <c r="AN2012" i="1"/>
  <c r="AN2475" i="1"/>
  <c r="AN2326" i="1"/>
  <c r="AN2901" i="1"/>
  <c r="AN2603" i="1"/>
  <c r="AN2788" i="1"/>
  <c r="AN2827" i="1"/>
  <c r="AN1666" i="1"/>
  <c r="AN1676" i="1"/>
  <c r="AN2273" i="1"/>
  <c r="AN1637" i="1"/>
  <c r="AN3264" i="1"/>
  <c r="AN2812" i="1"/>
  <c r="AN2458" i="1"/>
  <c r="AN1356" i="1"/>
  <c r="AN1545" i="1"/>
  <c r="AN2709" i="1"/>
  <c r="AN2757" i="1"/>
  <c r="AN2177" i="1"/>
  <c r="AN2656" i="1"/>
  <c r="AN1768" i="1"/>
  <c r="AN2683" i="1"/>
  <c r="AN2567" i="1"/>
  <c r="AN2720" i="1"/>
  <c r="AN2745" i="1"/>
  <c r="AN2187" i="1"/>
  <c r="AN3032" i="1"/>
  <c r="AN2393" i="1"/>
  <c r="AN2333" i="1"/>
  <c r="AN2182" i="1"/>
  <c r="AN2698" i="1"/>
  <c r="AN2510" i="1"/>
  <c r="AN3359" i="1"/>
  <c r="AN2236" i="1"/>
  <c r="AN2988" i="1"/>
  <c r="AN2113" i="1"/>
  <c r="AN2701" i="1"/>
  <c r="AN2543" i="1"/>
  <c r="AN2617" i="1"/>
  <c r="AN3208" i="1"/>
  <c r="AN2507" i="1"/>
  <c r="AN2648" i="1"/>
  <c r="AN2829" i="1"/>
  <c r="AN2096" i="1"/>
  <c r="AN2948" i="1"/>
  <c r="AN2016" i="1"/>
  <c r="AN1883" i="1"/>
  <c r="AN2483" i="1"/>
  <c r="AN2138" i="1"/>
  <c r="AN2254" i="1"/>
  <c r="AN2035" i="1"/>
  <c r="AN2518" i="1"/>
  <c r="AN3033" i="1"/>
  <c r="AN2579" i="1"/>
  <c r="AN2524" i="1"/>
  <c r="AN2323" i="1"/>
  <c r="AN2876" i="1"/>
  <c r="AN2738" i="1"/>
  <c r="AN2088" i="1"/>
  <c r="AN3119" i="1"/>
  <c r="AN2295" i="1"/>
  <c r="AN2221" i="1"/>
  <c r="AN3317" i="1"/>
  <c r="AN2144" i="1"/>
  <c r="AN2636" i="1"/>
  <c r="AN1993" i="1"/>
  <c r="AN2504" i="1"/>
  <c r="AN2388" i="1"/>
  <c r="AN2675" i="1"/>
  <c r="AN2498" i="1"/>
  <c r="AN2009" i="1"/>
  <c r="AN2434" i="1"/>
  <c r="AN2396" i="1"/>
  <c r="AN2728" i="1"/>
  <c r="AN2053" i="1"/>
  <c r="AN2986" i="1"/>
  <c r="AN2476" i="1"/>
  <c r="AN2521" i="1"/>
  <c r="AN3462" i="1"/>
  <c r="AN2403" i="1"/>
  <c r="AN2558" i="1"/>
  <c r="AN2183" i="1"/>
  <c r="AN3004" i="1"/>
  <c r="AN3020" i="1"/>
  <c r="AN1747" i="1"/>
  <c r="AN2384" i="1"/>
  <c r="AN1892" i="1"/>
  <c r="AN2565" i="1"/>
  <c r="AN1639" i="1"/>
  <c r="AN2215" i="1"/>
  <c r="AN3067" i="1"/>
  <c r="AN2420" i="1"/>
  <c r="AN2344" i="1"/>
  <c r="AN2616" i="1"/>
  <c r="AN2491" i="1"/>
  <c r="AN2320" i="1"/>
  <c r="AN2332" i="1"/>
  <c r="AN2833" i="1"/>
  <c r="AN2820" i="1"/>
  <c r="AN2746" i="1"/>
  <c r="AN2651" i="1"/>
  <c r="AN2199" i="1"/>
  <c r="AN2834" i="1"/>
  <c r="AN2550" i="1"/>
  <c r="AN2377" i="1"/>
  <c r="AN3150" i="1"/>
  <c r="AN2497" i="1"/>
  <c r="AN2357" i="1"/>
  <c r="AN3047" i="1"/>
  <c r="AN2819" i="1"/>
  <c r="AN2723" i="1"/>
  <c r="AN3086" i="1"/>
  <c r="AN3110" i="1"/>
  <c r="AN3151" i="1"/>
  <c r="AN2552" i="1"/>
  <c r="AN2159" i="1"/>
  <c r="AN2499" i="1"/>
  <c r="AN2209" i="1"/>
  <c r="AN2192" i="1"/>
  <c r="AN2298" i="1"/>
  <c r="AN2773" i="1"/>
  <c r="AN2269" i="1"/>
  <c r="AN2342" i="1"/>
  <c r="AN2770" i="1"/>
  <c r="AN3428" i="1"/>
  <c r="AN2600" i="1"/>
  <c r="AN2810" i="1"/>
  <c r="AN2949" i="1"/>
  <c r="AN2367" i="1"/>
  <c r="AN2493" i="1"/>
  <c r="AN1475" i="1"/>
  <c r="AN2459" i="1"/>
  <c r="AN2556" i="1"/>
  <c r="AN3225" i="1"/>
  <c r="AN2121" i="1"/>
  <c r="AN1920" i="1"/>
  <c r="AN3921" i="1"/>
  <c r="AN2871" i="1"/>
  <c r="AN2200" i="1"/>
  <c r="AN2425" i="1"/>
  <c r="AN2411" i="1"/>
  <c r="AN2226" i="1"/>
  <c r="AN2464" i="1"/>
  <c r="AN2968" i="1"/>
  <c r="AN2452" i="1"/>
  <c r="AN2699" i="1"/>
  <c r="AN2462" i="1"/>
  <c r="AN3069" i="1"/>
  <c r="AN2519" i="1"/>
  <c r="AN2667" i="1"/>
  <c r="AN3037" i="1"/>
  <c r="AN2618" i="1"/>
  <c r="AN3041" i="1"/>
  <c r="AN2708" i="1"/>
  <c r="AN2536" i="1"/>
  <c r="AN2494" i="1"/>
  <c r="AN2976" i="1"/>
  <c r="AN2594" i="1"/>
  <c r="AN3126" i="1"/>
  <c r="AN2413" i="1"/>
  <c r="AN2151" i="1"/>
  <c r="AN1836" i="1"/>
  <c r="AN2193" i="1"/>
  <c r="AN1772" i="1"/>
  <c r="AN2395" i="1"/>
  <c r="AN3124" i="1"/>
  <c r="AN2358" i="1"/>
  <c r="AN3108" i="1"/>
  <c r="AN2917" i="1"/>
  <c r="AN3034" i="1"/>
  <c r="AN2685" i="1"/>
  <c r="AN2913" i="1"/>
  <c r="AN3152" i="1"/>
  <c r="AN2477" i="1"/>
  <c r="AN2586" i="1"/>
  <c r="AN2525" i="1"/>
  <c r="AN2911" i="1"/>
  <c r="AN2589" i="1"/>
  <c r="AN1972" i="1"/>
  <c r="AN3250" i="1"/>
  <c r="AN2867" i="1"/>
  <c r="AN2481" i="1"/>
  <c r="AN2168" i="1"/>
  <c r="AN2856" i="1"/>
  <c r="AN2228" i="1"/>
  <c r="AN2654" i="1"/>
  <c r="AN2737" i="1"/>
  <c r="AN2158" i="1"/>
  <c r="AN3231" i="1"/>
  <c r="AN3213" i="1"/>
  <c r="AN2958" i="1"/>
  <c r="AN2799" i="1"/>
  <c r="AN2416" i="1"/>
  <c r="AN3406" i="1"/>
  <c r="AN2306" i="1"/>
  <c r="AN2802" i="1"/>
  <c r="AN2327" i="1"/>
  <c r="AN2997" i="1"/>
  <c r="AN2583" i="1"/>
  <c r="AN3010" i="1"/>
  <c r="AN1624" i="1"/>
  <c r="AN2672" i="1"/>
  <c r="AN2599" i="1"/>
  <c r="AN2251" i="1"/>
  <c r="AN2492" i="1"/>
  <c r="AN2966" i="1"/>
  <c r="AN2276" i="1"/>
  <c r="AN2447" i="1"/>
  <c r="AN2843" i="1"/>
  <c r="AN3472" i="1"/>
  <c r="AN2466" i="1"/>
  <c r="AN2939" i="1"/>
  <c r="AN2753" i="1"/>
  <c r="AN2722" i="1"/>
  <c r="AN2846" i="1"/>
  <c r="AN2569" i="1"/>
  <c r="AN2626" i="1"/>
  <c r="AN2575" i="1"/>
  <c r="AN3198" i="1"/>
  <c r="AN2780" i="1"/>
  <c r="AN2696" i="1"/>
  <c r="AN2155" i="1"/>
  <c r="AN2484" i="1"/>
  <c r="AN2864" i="1"/>
  <c r="AN2469" i="1"/>
  <c r="AN3131" i="1"/>
  <c r="AN2554" i="1"/>
  <c r="AN3205" i="1"/>
  <c r="AN2426" i="1"/>
  <c r="AN2607" i="1"/>
  <c r="AN2271" i="1"/>
  <c r="AN2865" i="1"/>
  <c r="AN1983" i="1"/>
  <c r="AN3091" i="1"/>
  <c r="AN3388" i="1"/>
  <c r="AN3386" i="1"/>
  <c r="AN2730" i="1"/>
  <c r="AN3283" i="1"/>
  <c r="AN2821" i="1"/>
  <c r="AN2400" i="1"/>
  <c r="AN2962" i="1"/>
  <c r="AN2652" i="1"/>
  <c r="AN2539" i="1"/>
  <c r="AN3251" i="1"/>
  <c r="AN2055" i="1"/>
  <c r="AN3093" i="1"/>
  <c r="AN2450" i="1"/>
  <c r="AN2512" i="1"/>
  <c r="AN2391" i="1"/>
  <c r="AN2563" i="1"/>
  <c r="AN2825" i="1"/>
  <c r="AN2928" i="1"/>
  <c r="AN3143" i="1"/>
  <c r="AN3074" i="1"/>
  <c r="AN2660" i="1"/>
  <c r="AN2372" i="1"/>
  <c r="AN3346" i="1"/>
  <c r="AN2410" i="1"/>
  <c r="AN2112" i="1"/>
  <c r="AN2080" i="1"/>
  <c r="AN2960" i="1"/>
  <c r="AN2850" i="1"/>
  <c r="AN2835" i="1"/>
  <c r="AN2553" i="1"/>
  <c r="AN2935" i="1"/>
  <c r="AN2487" i="1"/>
  <c r="AN2590" i="1"/>
  <c r="AN2762" i="1"/>
  <c r="AN2163" i="1"/>
  <c r="AN2832" i="1"/>
  <c r="AN2844" i="1"/>
  <c r="AN2714" i="1"/>
  <c r="AN2851" i="1"/>
  <c r="AN2896" i="1"/>
  <c r="AN2582" i="1"/>
  <c r="AN2376" i="1"/>
  <c r="AN2691" i="1"/>
  <c r="AN2592" i="1"/>
  <c r="AN3002" i="1"/>
  <c r="AN2439" i="1"/>
  <c r="AN3144" i="1"/>
  <c r="AN2274" i="1"/>
  <c r="AN2815" i="1"/>
  <c r="AN2548" i="1"/>
  <c r="AN2638" i="1"/>
  <c r="AN3933" i="1"/>
  <c r="AN2925" i="1"/>
  <c r="AN2969" i="1"/>
  <c r="AN1860" i="1"/>
  <c r="AN3184" i="1"/>
  <c r="AN3255" i="1"/>
  <c r="AN2297" i="1"/>
  <c r="AN2984" i="1"/>
  <c r="AN2622" i="1"/>
  <c r="AN2605" i="1"/>
  <c r="AN2611" i="1"/>
  <c r="AN2517" i="1"/>
  <c r="AN2572" i="1"/>
  <c r="AN2993" i="1"/>
  <c r="AN2404" i="1"/>
  <c r="AN2549" i="1"/>
  <c r="AN2839" i="1"/>
  <c r="AN2768" i="1"/>
  <c r="AN2067" i="1"/>
  <c r="AN2351" i="1"/>
  <c r="AN3431" i="1"/>
  <c r="AN2673" i="1"/>
  <c r="AN2361" i="1"/>
  <c r="AN2132" i="1"/>
  <c r="AN2513" i="1"/>
  <c r="AN3612" i="1"/>
  <c r="AN2604" i="1"/>
  <c r="AN3052" i="1"/>
  <c r="AN2261" i="1"/>
  <c r="AN2877" i="1"/>
  <c r="AN2506" i="1"/>
  <c r="AN3035" i="1"/>
  <c r="AN3008" i="1"/>
  <c r="AN3232" i="1"/>
  <c r="AN2448" i="1"/>
  <c r="AN2255" i="1"/>
  <c r="AN2646" i="1"/>
  <c r="AN2783" i="1"/>
  <c r="AN2870" i="1"/>
  <c r="AN3452" i="1"/>
  <c r="AN2573" i="1"/>
  <c r="AN2623" i="1"/>
  <c r="AN2564" i="1"/>
  <c r="AN3343" i="1"/>
  <c r="AN2287" i="1"/>
  <c r="AN3088" i="1"/>
  <c r="AN2661" i="1"/>
  <c r="AN2299" i="1"/>
  <c r="AN2545" i="1"/>
  <c r="AN2394" i="1"/>
  <c r="AN3425" i="1"/>
  <c r="AN2356" i="1"/>
  <c r="AN2952" i="1"/>
  <c r="AN3221" i="1"/>
  <c r="AN2368" i="1"/>
  <c r="AN2863" i="1"/>
  <c r="AN2881" i="1"/>
  <c r="AN2511" i="1"/>
  <c r="AN2444" i="1"/>
  <c r="AN2987" i="1"/>
  <c r="AN2688" i="1"/>
  <c r="AN2717" i="1"/>
  <c r="AN2676" i="1"/>
  <c r="AN3337" i="1"/>
  <c r="AN3698" i="1"/>
  <c r="AN2837" i="1"/>
  <c r="AN2814" i="1"/>
  <c r="AN2127" i="1"/>
  <c r="AN2789" i="1"/>
  <c r="AN2500" i="1"/>
  <c r="AN2750" i="1"/>
  <c r="AN3655" i="1"/>
  <c r="AN2695" i="1"/>
  <c r="AN2584" i="1"/>
  <c r="AN2645" i="1"/>
  <c r="AN2836" i="1"/>
  <c r="AN2467" i="1"/>
  <c r="AN2824" i="1"/>
  <c r="AN3134" i="1"/>
  <c r="AN2964" i="1"/>
  <c r="AN3489" i="1"/>
  <c r="AN3113" i="1"/>
  <c r="AN3107" i="1"/>
  <c r="AN2480" i="1"/>
  <c r="AN2488" i="1"/>
  <c r="AN2759" i="1"/>
  <c r="AN2937" i="1"/>
  <c r="AN2515" i="1"/>
  <c r="AN3529" i="1"/>
  <c r="AN2352" i="1"/>
  <c r="AN2752" i="1"/>
  <c r="AN2643" i="1"/>
  <c r="AN3877" i="1"/>
  <c r="AN3669" i="1"/>
  <c r="AN2702" i="1"/>
  <c r="AN3546" i="1"/>
  <c r="AN3238" i="1"/>
  <c r="AN3913" i="1"/>
  <c r="AN3022" i="1"/>
  <c r="AN2944" i="1"/>
  <c r="AN2694" i="1"/>
  <c r="AN3090" i="1"/>
  <c r="AN2910" i="1"/>
  <c r="AN2959" i="1"/>
  <c r="AN3111" i="1"/>
  <c r="AN2585" i="1"/>
  <c r="AN2690" i="1"/>
  <c r="AN2546" i="1"/>
  <c r="AN2873" i="1"/>
  <c r="AN2243" i="1"/>
  <c r="AN2370" i="1"/>
  <c r="AN2816" i="1"/>
  <c r="AN3566" i="1"/>
  <c r="AN3310" i="1"/>
  <c r="AN2763" i="1"/>
  <c r="AN3375" i="1"/>
  <c r="AN3535" i="1"/>
  <c r="AN2970" i="1"/>
  <c r="AN3210" i="1"/>
  <c r="AN3011" i="1"/>
  <c r="AN3556" i="1"/>
  <c r="AN2593" i="1"/>
  <c r="AN2826" i="1"/>
  <c r="AN2769" i="1"/>
  <c r="AN3070" i="1"/>
  <c r="AN3536" i="1"/>
  <c r="AN2311" i="1"/>
  <c r="AN3013" i="1"/>
  <c r="AN2945" i="1"/>
  <c r="AN2398" i="1"/>
  <c r="AN2940" i="1"/>
  <c r="AN2612" i="1"/>
  <c r="AN2840" i="1"/>
  <c r="AN3752" i="1"/>
  <c r="AN2785" i="1"/>
  <c r="AN3083" i="1"/>
  <c r="AN2468" i="1"/>
  <c r="AN3471" i="1"/>
  <c r="AN2963" i="1"/>
  <c r="AN3204" i="1"/>
  <c r="AN3357" i="1"/>
  <c r="AN2718" i="1"/>
  <c r="AN2902" i="1"/>
  <c r="AN3084" i="1"/>
  <c r="AN3503" i="1"/>
  <c r="AN2275" i="1"/>
  <c r="AN3880" i="1"/>
  <c r="AN2990" i="1"/>
  <c r="AN2860" i="1"/>
  <c r="AN3524" i="1"/>
  <c r="AN2898" i="1"/>
  <c r="AN3433" i="1"/>
  <c r="AN2906" i="1"/>
  <c r="AN3721" i="1"/>
  <c r="AN2784" i="1"/>
  <c r="AN2223" i="1"/>
  <c r="AN2890" i="1"/>
  <c r="AN3396" i="1"/>
  <c r="AN2385" i="1"/>
  <c r="AN2495" i="1"/>
  <c r="AN3039" i="1"/>
  <c r="AN3040" i="1"/>
  <c r="AN3516" i="1"/>
  <c r="AN3235" i="1"/>
  <c r="AN3155" i="1"/>
  <c r="AN2878" i="1"/>
  <c r="AN2739" i="1"/>
  <c r="AN2782" i="1"/>
  <c r="AN2806" i="1"/>
  <c r="AN2909" i="1"/>
  <c r="AN2610" i="1"/>
  <c r="AN2689" i="1"/>
  <c r="AN3732" i="1"/>
  <c r="AN2715" i="1"/>
  <c r="AN2427" i="1"/>
  <c r="AN2283" i="1"/>
  <c r="AN3050" i="1"/>
  <c r="AN2732" i="1"/>
  <c r="AN2418" i="1"/>
  <c r="AN3583" i="1"/>
  <c r="AN2973" i="1"/>
  <c r="AN3699" i="1"/>
  <c r="AN2900" i="1"/>
  <c r="AN2872" i="1"/>
  <c r="AN2734" i="1"/>
  <c r="AN2571" i="1"/>
  <c r="AN3248" i="1"/>
  <c r="AN1791" i="1"/>
  <c r="AN2758" i="1"/>
  <c r="AN3207" i="1"/>
  <c r="AN2755" i="1"/>
  <c r="AN3036" i="1"/>
  <c r="AN3747" i="1"/>
  <c r="AN3459" i="1"/>
  <c r="AN3122" i="1"/>
  <c r="AN3121" i="1"/>
  <c r="AN3279" i="1"/>
  <c r="AN3115" i="1"/>
  <c r="AN2979" i="1"/>
  <c r="AN3226" i="1"/>
  <c r="AN2903" i="1"/>
  <c r="AN3272" i="1"/>
  <c r="AN2989" i="1"/>
  <c r="AN3473" i="1"/>
  <c r="AN2315" i="1"/>
  <c r="AN3260" i="1"/>
  <c r="AN2588" i="1"/>
  <c r="AN2796" i="1"/>
  <c r="AN3767" i="1"/>
  <c r="AN3173" i="1"/>
  <c r="AN3160" i="1"/>
  <c r="AN2650" i="1"/>
  <c r="AN3563" i="1"/>
  <c r="AN2777" i="1"/>
  <c r="AN2681" i="1"/>
  <c r="AN2786" i="1"/>
  <c r="AN3587" i="1"/>
  <c r="AN2760" i="1"/>
  <c r="AN2432" i="1"/>
  <c r="AN2754" i="1"/>
  <c r="AN2995" i="1"/>
  <c r="AN3384" i="1"/>
  <c r="AN2677" i="1"/>
  <c r="AN1913" i="1"/>
  <c r="AN3392" i="1"/>
  <c r="AN3679" i="1"/>
  <c r="AN3212" i="1"/>
  <c r="AN3261" i="1"/>
  <c r="AN2756" i="1"/>
  <c r="AN2658" i="1"/>
  <c r="AN2886" i="1"/>
  <c r="AN3157" i="1"/>
  <c r="AN2982" i="1"/>
  <c r="AN3064" i="1"/>
  <c r="AN3824" i="1"/>
  <c r="AN2983" i="1"/>
  <c r="AN2957" i="1"/>
  <c r="AN3338" i="1"/>
  <c r="AN3438" i="1"/>
  <c r="AN2716" i="1"/>
  <c r="AN3164" i="1"/>
  <c r="AN3645" i="1"/>
  <c r="AN2942" i="1"/>
  <c r="AN3009" i="1"/>
  <c r="AN3799" i="1"/>
  <c r="AN2791" i="1"/>
  <c r="AN2637" i="1"/>
  <c r="AN3347" i="1"/>
  <c r="AN2686" i="1"/>
  <c r="AN3001" i="1"/>
  <c r="AN1789" i="1"/>
  <c r="AN3169" i="1"/>
  <c r="AN2727" i="1"/>
  <c r="AN2642" i="1"/>
  <c r="AN1893" i="1"/>
  <c r="AN2490" i="1"/>
  <c r="AN2956" i="1"/>
  <c r="AN3621" i="1"/>
  <c r="AN2609" i="1"/>
  <c r="AN3148" i="1"/>
  <c r="AN2994" i="1"/>
  <c r="AN2577" i="1"/>
  <c r="AN3787" i="1"/>
  <c r="AN3273" i="1"/>
  <c r="AN3451" i="1"/>
  <c r="AN2999" i="1"/>
  <c r="AN2771" i="1"/>
  <c r="AN2889" i="1"/>
  <c r="AN3044" i="1"/>
  <c r="AN2801" i="1"/>
  <c r="AN3012" i="1"/>
  <c r="AN3841" i="1"/>
  <c r="AN2853" i="1"/>
  <c r="AN2740" i="1"/>
  <c r="AN2845" i="1"/>
  <c r="AN3253" i="1"/>
  <c r="AN3314" i="1"/>
  <c r="AN3482" i="1"/>
  <c r="AN3065" i="1"/>
  <c r="AN2805" i="1"/>
  <c r="AN2830" i="1"/>
  <c r="AN3180" i="1"/>
  <c r="AN3401" i="1"/>
  <c r="AN3525" i="1"/>
  <c r="AN3900" i="1"/>
  <c r="AN3448" i="1"/>
  <c r="AN2884" i="1"/>
  <c r="AN3443" i="1"/>
  <c r="AN3509" i="1"/>
  <c r="AN2899" i="1"/>
  <c r="AN2930" i="1"/>
  <c r="AN3360" i="1"/>
  <c r="AN2693" i="1"/>
  <c r="AN3362" i="1"/>
  <c r="AN2918" i="1"/>
  <c r="AN2792" i="1"/>
  <c r="AN3007" i="1"/>
  <c r="AN2779" i="1"/>
  <c r="AN2854" i="1"/>
  <c r="AN3219" i="1"/>
  <c r="AN3589" i="1"/>
  <c r="AN3200" i="1"/>
  <c r="AN3560" i="1"/>
  <c r="AN2800" i="1"/>
  <c r="AN3402" i="1"/>
  <c r="AN2555" i="1"/>
  <c r="AN2892" i="1"/>
  <c r="AN3468" i="1"/>
  <c r="AN2387" i="1"/>
  <c r="AN3882" i="1"/>
  <c r="AN2743" i="1"/>
  <c r="AN3559" i="1"/>
  <c r="AN3014" i="1"/>
  <c r="AN2678" i="1"/>
  <c r="AN3953" i="1"/>
  <c r="AN3141" i="1"/>
  <c r="AN2766" i="1"/>
  <c r="AN2912" i="1"/>
  <c r="AN2719" i="1"/>
  <c r="AN3305" i="1"/>
  <c r="AN2790" i="1"/>
  <c r="AN3339" i="1"/>
  <c r="AN3146" i="1"/>
  <c r="AN2874" i="1"/>
  <c r="AN3178" i="1"/>
  <c r="AN2897" i="1"/>
  <c r="AN3458" i="1"/>
  <c r="AN3098" i="1"/>
  <c r="AN2021" i="1"/>
  <c r="AN2996" i="1"/>
  <c r="AN3289" i="1"/>
  <c r="AN3125" i="1"/>
  <c r="AN3085" i="1"/>
  <c r="AN3031" i="1"/>
  <c r="AN2929" i="1"/>
  <c r="AN3717" i="1"/>
  <c r="AN2597" i="1"/>
  <c r="AN3043" i="1"/>
  <c r="AN3228" i="1"/>
  <c r="AN3300" i="1"/>
  <c r="AN2272" i="1"/>
  <c r="AN3130" i="1"/>
  <c r="AN3190" i="1"/>
  <c r="AN3165" i="1"/>
  <c r="AN3865" i="1"/>
  <c r="AN3603" i="1"/>
  <c r="AN3016" i="1"/>
  <c r="AN2741" i="1"/>
  <c r="AN3026" i="1"/>
  <c r="AN2972" i="1"/>
  <c r="AN3072" i="1"/>
  <c r="AN3570" i="1"/>
  <c r="AN3080" i="1"/>
  <c r="AN2924" i="1"/>
  <c r="AN3539" i="1"/>
  <c r="AN3081" i="1"/>
  <c r="AN3186" i="1"/>
  <c r="AN3500" i="1"/>
  <c r="AN3167" i="1"/>
  <c r="AN2849" i="1"/>
  <c r="AN3553" i="1"/>
  <c r="AN3713" i="1"/>
  <c r="AN2817" i="1"/>
  <c r="AN3564" i="1"/>
  <c r="AN2880" i="1"/>
  <c r="AN3400" i="1"/>
  <c r="AN2831" i="1"/>
  <c r="AN3239" i="1"/>
  <c r="AN3324" i="1"/>
  <c r="AN3301" i="1"/>
  <c r="AN3316" i="1"/>
  <c r="AN2951" i="1"/>
  <c r="AN3407" i="1"/>
  <c r="AN3066" i="1"/>
  <c r="AN3137" i="1"/>
  <c r="AN2798" i="1"/>
  <c r="AN3243" i="1"/>
  <c r="AN3922" i="1"/>
  <c r="AN2808" i="1"/>
  <c r="AN3123" i="1"/>
  <c r="AN3048" i="1"/>
  <c r="AN3286" i="1"/>
  <c r="AN3422" i="1"/>
  <c r="AN2891" i="1"/>
  <c r="AN2578" i="1"/>
  <c r="AN2710" i="1"/>
  <c r="AN3024" i="1"/>
  <c r="AN2098" i="1"/>
  <c r="AN3075" i="1"/>
  <c r="AN3313" i="1"/>
  <c r="AN2923" i="1"/>
  <c r="AN3045" i="1"/>
  <c r="AN3135" i="1"/>
  <c r="AN2407" i="1"/>
  <c r="AN3419" i="1"/>
  <c r="AN2262" i="1"/>
  <c r="AN3029" i="1"/>
  <c r="AN3252" i="1"/>
  <c r="AN3181" i="1"/>
  <c r="AN3999" i="1"/>
  <c r="AN3154" i="1"/>
  <c r="AN3411" i="1"/>
  <c r="AN3991" i="1"/>
  <c r="AN2954" i="1"/>
  <c r="AN4017" i="1"/>
  <c r="AN3345" i="1"/>
  <c r="AN2711" i="1"/>
  <c r="AN3057" i="1"/>
  <c r="AN3162" i="1"/>
  <c r="AN3439" i="1"/>
  <c r="AN3968" i="1"/>
  <c r="AN3217" i="1"/>
  <c r="AN2415" i="1"/>
  <c r="AN3187" i="1"/>
  <c r="AN2971" i="1"/>
  <c r="AN2869" i="1"/>
  <c r="AN3193" i="1"/>
  <c r="AN3082" i="1"/>
  <c r="AN2893" i="1"/>
  <c r="AN3504" i="1"/>
  <c r="AN3719" i="1"/>
  <c r="AN3868" i="1"/>
  <c r="AN3911" i="1"/>
  <c r="AN3220" i="1"/>
  <c r="AN3328" i="1"/>
  <c r="AN2635" i="1"/>
  <c r="AN3466" i="1"/>
  <c r="AN3657" i="1"/>
  <c r="AN2697" i="1"/>
  <c r="AN3062" i="1"/>
  <c r="AN3076" i="1"/>
  <c r="AN3460" i="1"/>
  <c r="AN2392" i="1"/>
  <c r="AN3059" i="1"/>
  <c r="AN3440" i="1"/>
  <c r="AN3077" i="1"/>
  <c r="AN3788" i="1"/>
  <c r="AN3296" i="1"/>
  <c r="AN3118" i="1"/>
  <c r="AN3866" i="1"/>
  <c r="AN2955" i="1"/>
  <c r="AN3163" i="1"/>
  <c r="AN3490" i="1"/>
  <c r="AN3329" i="1"/>
  <c r="AN3266" i="1"/>
  <c r="AN3409" i="1"/>
  <c r="AN3282" i="1"/>
  <c r="AN3068" i="1"/>
  <c r="AN2965" i="1"/>
  <c r="AN3499" i="1"/>
  <c r="AN3256" i="1"/>
  <c r="AN2659" i="1"/>
  <c r="AN2749" i="1"/>
  <c r="AN3980" i="1"/>
  <c r="AN3249" i="1"/>
  <c r="AN3216" i="1"/>
  <c r="AN3413" i="1"/>
  <c r="AN3510" i="1"/>
  <c r="AN3132" i="1"/>
  <c r="AN4105" i="1"/>
  <c r="AN3467" i="1"/>
  <c r="AN2919" i="1"/>
  <c r="AN3063" i="1"/>
  <c r="AN3306" i="1"/>
  <c r="AN3686" i="1"/>
  <c r="AN3741" i="1"/>
  <c r="AN3427" i="1"/>
  <c r="AN3871" i="1"/>
  <c r="AN3277" i="1"/>
  <c r="AN3136" i="1"/>
  <c r="AN3223" i="1"/>
  <c r="AN3483" i="1"/>
  <c r="AN3017" i="1"/>
  <c r="AN2887" i="1"/>
  <c r="AN3102" i="1"/>
  <c r="AN2888" i="1"/>
  <c r="AN3138" i="1"/>
  <c r="AN3455" i="1"/>
  <c r="AN3331" i="1"/>
  <c r="AN3269" i="1"/>
  <c r="AN3332" i="1"/>
  <c r="AN3919" i="1"/>
  <c r="AN2998" i="1"/>
  <c r="AN2674" i="1"/>
  <c r="AN2765" i="1"/>
  <c r="AN2547" i="1"/>
  <c r="AN3789" i="1"/>
  <c r="AN3673" i="1"/>
  <c r="AN3319" i="1"/>
  <c r="AN3087" i="1"/>
  <c r="AN3456" i="1"/>
  <c r="AN3593" i="1"/>
  <c r="AN2625" i="1"/>
  <c r="AN2841" i="1"/>
  <c r="AN3096" i="1"/>
  <c r="AN3379" i="1"/>
  <c r="AN3636" i="1"/>
  <c r="AN3874" i="1"/>
  <c r="AN3415" i="1"/>
  <c r="AN3320" i="1"/>
  <c r="AN3822" i="1"/>
  <c r="AN3395" i="1"/>
  <c r="AN3218" i="1"/>
  <c r="AN2967" i="1"/>
  <c r="AN3833" i="1"/>
  <c r="AN2823" i="1"/>
  <c r="AN2936" i="1"/>
  <c r="AN3188" i="1"/>
  <c r="AN3055" i="1"/>
  <c r="AN3234" i="1"/>
  <c r="AN3834" i="1"/>
  <c r="AN3133" i="1"/>
  <c r="AN2961" i="1"/>
  <c r="AN3159" i="1"/>
  <c r="AN3424" i="1"/>
  <c r="AN2472" i="1"/>
  <c r="AN3855" i="1"/>
  <c r="AN3932" i="1"/>
  <c r="AN3595" i="1"/>
  <c r="AN3288" i="1"/>
  <c r="AN3049" i="1"/>
  <c r="AN3576" i="1"/>
  <c r="AN3733" i="1"/>
  <c r="AN3826" i="1"/>
  <c r="AN3341" i="1"/>
  <c r="AN3323" i="1"/>
  <c r="AN3166" i="1"/>
  <c r="AN3629" i="1"/>
  <c r="AN2640" i="1"/>
  <c r="AN3100" i="1"/>
  <c r="AN3101" i="1"/>
  <c r="AN3259" i="1"/>
  <c r="AN4080" i="1"/>
  <c r="AN2175" i="1"/>
  <c r="AN2920" i="1"/>
  <c r="AN3517" i="1"/>
  <c r="AN3561" i="1"/>
  <c r="AN3262" i="1"/>
  <c r="AN3955" i="1"/>
  <c r="AN3268" i="1"/>
  <c r="AN3485" i="1"/>
  <c r="AN3873" i="1"/>
  <c r="AN2508" i="1"/>
  <c r="AN3147" i="1"/>
  <c r="AN3021" i="1"/>
  <c r="AN3442" i="1"/>
  <c r="AN3290" i="1"/>
  <c r="AN3378" i="1"/>
  <c r="AN3182" i="1"/>
  <c r="AN3038" i="1"/>
  <c r="AN3149" i="1"/>
  <c r="AN3195" i="1"/>
  <c r="AN2904" i="1"/>
  <c r="AN3837" i="1"/>
  <c r="AN2828" i="1"/>
  <c r="AN3189" i="1"/>
  <c r="AN3299" i="1"/>
  <c r="AN3818" i="1"/>
  <c r="AN3421" i="1"/>
  <c r="AN3344" i="1"/>
  <c r="AN3278" i="1"/>
  <c r="AN3042" i="1"/>
  <c r="AN3105" i="1"/>
  <c r="AN3720" i="1"/>
  <c r="AN3743" i="1"/>
  <c r="AN3609" i="1"/>
  <c r="AN3056" i="1"/>
  <c r="AN3484" i="1"/>
  <c r="AN3372" i="1"/>
  <c r="AN3000" i="1"/>
  <c r="AN3541" i="1"/>
  <c r="AN3061" i="1"/>
  <c r="AN2882" i="1"/>
  <c r="AN4007" i="1"/>
  <c r="AN3383" i="1"/>
  <c r="AN3619" i="1"/>
  <c r="AN3312" i="1"/>
  <c r="AN3183" i="1"/>
  <c r="AN3420" i="1"/>
  <c r="AN3915" i="1"/>
  <c r="AN2848" i="1"/>
  <c r="AN2795" i="1"/>
  <c r="AN4082" i="1"/>
  <c r="AN3330" i="1"/>
  <c r="AN3976" i="1"/>
  <c r="AN3754" i="1"/>
  <c r="AN3430" i="1"/>
  <c r="AN3849" i="1"/>
  <c r="AN3046" i="1"/>
  <c r="AN3363" i="1"/>
  <c r="AN3626" i="1"/>
  <c r="AN3598" i="1"/>
  <c r="AN3397" i="1"/>
  <c r="AN3027" i="1"/>
  <c r="AN3018" i="1"/>
  <c r="AN3097" i="1"/>
  <c r="AN3633" i="1"/>
  <c r="AN3340" i="1"/>
  <c r="AN3358" i="1"/>
  <c r="AN3584" i="1"/>
  <c r="AN3308" i="1"/>
  <c r="AN2461" i="1"/>
  <c r="AN3723" i="1"/>
  <c r="AN3094" i="1"/>
  <c r="AN3418" i="1"/>
  <c r="AN3194" i="1"/>
  <c r="AN3778" i="1"/>
  <c r="AN3380" i="1"/>
  <c r="AN3274" i="1"/>
  <c r="AN3838" i="1"/>
  <c r="AN3879" i="1"/>
  <c r="AN3078" i="1"/>
  <c r="AN3666" i="1"/>
  <c r="AN3806" i="1"/>
  <c r="AN3519" i="1"/>
  <c r="AN3280" i="1"/>
  <c r="AN3176" i="1"/>
  <c r="AN3348" i="1"/>
  <c r="AN3385" i="1"/>
  <c r="AN2807" i="1"/>
  <c r="AN3394" i="1"/>
  <c r="AN3622" i="1"/>
  <c r="AN3335" i="1"/>
  <c r="AN3303" i="1"/>
  <c r="AN3700" i="1"/>
  <c r="AN3117" i="1"/>
  <c r="AN3681" i="1"/>
  <c r="AN2857" i="1"/>
  <c r="AN3171" i="1"/>
  <c r="AN3294" i="1"/>
  <c r="AN2847" i="1"/>
  <c r="AN3615" i="1"/>
  <c r="AN3946" i="1"/>
  <c r="AN3479" i="1"/>
  <c r="AN3368" i="1"/>
  <c r="AN3596" i="1"/>
  <c r="AN4012" i="1"/>
  <c r="AN3373" i="1"/>
  <c r="AN3610" i="1"/>
  <c r="AN3782" i="1"/>
  <c r="AN3139" i="1"/>
  <c r="AN3931" i="1"/>
  <c r="AN4124" i="1"/>
  <c r="AN3641" i="1"/>
  <c r="AN2811" i="1"/>
  <c r="AN3853" i="1"/>
  <c r="AN3405" i="1"/>
  <c r="AN3744" i="1"/>
  <c r="AN3325" i="1"/>
  <c r="AN3145" i="1"/>
  <c r="AN3486" i="1"/>
  <c r="AN3292" i="1"/>
  <c r="AN3688" i="1"/>
  <c r="AN3168" i="1"/>
  <c r="AN3307" i="1"/>
  <c r="AN3620" i="1"/>
  <c r="AN3112" i="1"/>
  <c r="AN3676" i="1"/>
  <c r="AN4009" i="1"/>
  <c r="AN3981" i="1"/>
  <c r="AN3469" i="1"/>
  <c r="AN3326" i="1"/>
  <c r="AN3964" i="1"/>
  <c r="AN3627" i="1"/>
  <c r="AN3493" i="1"/>
  <c r="AN3705" i="1"/>
  <c r="AN3923" i="1"/>
  <c r="AN3270" i="1"/>
  <c r="AN3297" i="1"/>
  <c r="AN3281" i="1"/>
  <c r="AN2401" i="1"/>
  <c r="AN3527" i="1"/>
  <c r="AN3969" i="1"/>
  <c r="AN3298" i="1"/>
  <c r="AN3965" i="1"/>
  <c r="AN3549" i="1"/>
  <c r="AN2932" i="1"/>
  <c r="AN4087" i="1"/>
  <c r="AN3224" i="1"/>
  <c r="AN2442" i="1"/>
  <c r="AN3599" i="1"/>
  <c r="AN3276" i="1"/>
  <c r="AN3309" i="1"/>
  <c r="AN3597" i="1"/>
  <c r="AN2602" i="1"/>
  <c r="AN3710" i="1"/>
  <c r="AN3114" i="1"/>
  <c r="AN3240" i="1"/>
  <c r="AN3617" i="1"/>
  <c r="AN3684" i="1"/>
  <c r="AN3983" i="1"/>
  <c r="AN3374" i="1"/>
  <c r="AN3436" i="1"/>
  <c r="AN3336" i="1"/>
  <c r="AN3356" i="1"/>
  <c r="AN3532" i="1"/>
  <c r="AN4061" i="1"/>
  <c r="AN2926" i="1"/>
  <c r="AN3222" i="1"/>
  <c r="AN2781" i="1"/>
  <c r="AN3258" i="1"/>
  <c r="AN3819" i="1"/>
  <c r="AN3408" i="1"/>
  <c r="AN3924" i="1"/>
  <c r="AN3353" i="1"/>
  <c r="AN3364" i="1"/>
  <c r="AN3954" i="1"/>
  <c r="AN3089" i="1"/>
  <c r="AN3129" i="1"/>
  <c r="AN3540" i="1"/>
  <c r="AN3284" i="1"/>
  <c r="AN2793" i="1"/>
  <c r="AN3333" i="1"/>
  <c r="AN3158" i="1"/>
  <c r="AN3582" i="1"/>
  <c r="AN3161" i="1"/>
  <c r="AN3701" i="1"/>
  <c r="AN3548" i="1"/>
  <c r="AN3928" i="1"/>
  <c r="AN3361" i="1"/>
  <c r="AN3685" i="1"/>
  <c r="AN3382" i="1"/>
  <c r="AN3863" i="1"/>
  <c r="AN4029" i="1"/>
  <c r="AN3618" i="1"/>
  <c r="AN3505" i="1"/>
  <c r="AN3377" i="1"/>
  <c r="AN3349" i="1"/>
  <c r="AN3480" i="1"/>
  <c r="AN3580" i="1"/>
  <c r="AN3245" i="1"/>
  <c r="AN3287" i="1"/>
  <c r="AN3959" i="1"/>
  <c r="AN3835" i="1"/>
  <c r="AN3120" i="1"/>
  <c r="AN3352" i="1"/>
  <c r="AN3585" i="1"/>
  <c r="AN3191" i="1"/>
  <c r="AN3856" i="1"/>
  <c r="AN3736" i="1"/>
  <c r="AN3990" i="1"/>
  <c r="AN2624" i="1"/>
  <c r="AN3393" i="1"/>
  <c r="AN3640" i="1"/>
  <c r="AN3917" i="1"/>
  <c r="AN3025" i="1"/>
  <c r="AN3387" i="1"/>
  <c r="AN3233" i="1"/>
  <c r="AN3514" i="1"/>
  <c r="AN3851" i="1"/>
  <c r="AN3028" i="1"/>
  <c r="AN3153" i="1"/>
  <c r="AN3474" i="1"/>
  <c r="AN3172" i="1"/>
  <c r="AN3311" i="1"/>
  <c r="AN3389" i="1"/>
  <c r="AN3930" i="1"/>
  <c r="AN3071" i="1"/>
  <c r="AN4050" i="1"/>
  <c r="AN2879" i="1"/>
  <c r="AN3512" i="1"/>
  <c r="AN3322" i="1"/>
  <c r="AN3445" i="1"/>
  <c r="AN3558" i="1"/>
  <c r="AN4148" i="1"/>
  <c r="AN3671" i="1"/>
  <c r="AN3569" i="1"/>
  <c r="AN3706" i="1"/>
  <c r="AN3275" i="1"/>
  <c r="AN3403" i="1"/>
  <c r="AN3875" i="1"/>
  <c r="AN3660" i="1"/>
  <c r="AN3753" i="1"/>
  <c r="AN3109" i="1"/>
  <c r="AN3410" i="1"/>
  <c r="AN3734" i="1"/>
  <c r="AN3271" i="1"/>
  <c r="AN3690" i="1"/>
  <c r="AN3647" i="1"/>
  <c r="AN3295" i="1"/>
  <c r="AN3828" i="1"/>
  <c r="AN2941" i="1"/>
  <c r="AN3897" i="1"/>
  <c r="AN3465" i="1"/>
  <c r="AN3351" i="1"/>
  <c r="AN3201" i="1"/>
  <c r="AN4117" i="1"/>
  <c r="AN3342" i="1"/>
  <c r="AN2934" i="1"/>
  <c r="AN3291" i="1"/>
  <c r="AN3371" i="1"/>
  <c r="AN3526" i="1"/>
  <c r="AN3687" i="1"/>
  <c r="AN3765" i="1"/>
  <c r="AN3237" i="1"/>
  <c r="AN3365" i="1"/>
  <c r="AN3712" i="1"/>
  <c r="AN3944" i="1"/>
  <c r="AN3412" i="1"/>
  <c r="AN3477" i="1"/>
  <c r="AN3414" i="1"/>
  <c r="AN3521" i="1"/>
  <c r="AN3812" i="1"/>
  <c r="AN3680" i="1"/>
  <c r="AN3494" i="1"/>
  <c r="AN3600" i="1"/>
  <c r="AN3429" i="1"/>
  <c r="AN3801" i="1"/>
  <c r="AN3140" i="1"/>
  <c r="AN2938" i="1"/>
  <c r="AN3711" i="1"/>
  <c r="AN3996" i="1"/>
  <c r="AN3513" i="1"/>
  <c r="AN2687" i="1"/>
  <c r="AN3557" i="1"/>
  <c r="AN3830" i="1"/>
  <c r="AN3984" i="1"/>
  <c r="AN2905" i="1"/>
  <c r="AN2428" i="1"/>
  <c r="AN3244" i="1"/>
  <c r="AN3714" i="1"/>
  <c r="AN3390" i="1"/>
  <c r="AN2852" i="1"/>
  <c r="AN3578" i="1"/>
  <c r="AN3354" i="1"/>
  <c r="AN3792" i="1"/>
  <c r="AN3370" i="1"/>
  <c r="AN3508" i="1"/>
  <c r="AN3192" i="1"/>
  <c r="AN3265" i="1"/>
  <c r="AN4126" i="1"/>
  <c r="AN3653" i="1"/>
  <c r="AN3970" i="1"/>
  <c r="AN3398" i="1"/>
  <c r="AN2390" i="1"/>
  <c r="AN3624" i="1"/>
  <c r="AN3376" i="1"/>
  <c r="AN3522" i="1"/>
  <c r="AN3554" i="1"/>
  <c r="AN3630" i="1"/>
  <c r="AN2764" i="1"/>
  <c r="AN3780" i="1"/>
  <c r="AN3542" i="1"/>
  <c r="AN3555" i="1"/>
  <c r="AN3668" i="1"/>
  <c r="AN3574" i="1"/>
  <c r="AN3761" i="1"/>
  <c r="AN3966" i="1"/>
  <c r="AN3447" i="1"/>
  <c r="AN3831" i="1"/>
  <c r="AN3847" i="1"/>
  <c r="AN3507" i="1"/>
  <c r="AN3972" i="1"/>
  <c r="AN3783" i="1"/>
  <c r="AN3779" i="1"/>
  <c r="AN3613" i="1"/>
  <c r="AN4051" i="1"/>
  <c r="AN3697" i="1"/>
  <c r="AN3334" i="1"/>
  <c r="AN3501" i="1"/>
  <c r="AN3591" i="1"/>
  <c r="AN3773" i="1"/>
  <c r="AN3960" i="1"/>
  <c r="AN3502" i="1"/>
  <c r="AN3650" i="1"/>
  <c r="AN2915" i="1"/>
  <c r="AN3128" i="1"/>
  <c r="AN3682" i="1"/>
  <c r="AN3756" i="1"/>
  <c r="AN3241" i="1"/>
  <c r="AN3987" i="1"/>
  <c r="AN3677" i="1"/>
  <c r="AN3649" i="1"/>
  <c r="AN3199" i="1"/>
  <c r="AN3648" i="1"/>
  <c r="AN3391" i="1"/>
  <c r="AN3977" i="1"/>
  <c r="AN3227" i="1"/>
  <c r="AN3674" i="1"/>
  <c r="AN3864" i="1"/>
  <c r="AN3229" i="1"/>
  <c r="AN3642" i="1"/>
  <c r="AN3867" i="1"/>
  <c r="AN3304" i="1"/>
  <c r="AN3095" i="1"/>
  <c r="AN4083" i="1"/>
  <c r="AN3327" i="1"/>
  <c r="AN3816" i="1"/>
  <c r="AN3350" i="1"/>
  <c r="AN3957" i="1"/>
  <c r="AN3663" i="1"/>
  <c r="AN4104" i="1"/>
  <c r="AN3974" i="1"/>
  <c r="AN3511" i="1"/>
  <c r="AN3441" i="1"/>
  <c r="AN3196" i="1"/>
  <c r="AN4078" i="1"/>
  <c r="AN4042" i="1"/>
  <c r="AN4003" i="1"/>
  <c r="AN3948" i="1"/>
  <c r="AN3498" i="1"/>
  <c r="AN3537" i="1"/>
  <c r="AN3843" i="1"/>
  <c r="AN3211" i="1"/>
  <c r="AN3958" i="1"/>
  <c r="AN3177" i="1"/>
  <c r="AN3764" i="1"/>
  <c r="AN3707" i="1"/>
  <c r="AN3694" i="1"/>
  <c r="AN4088" i="1"/>
  <c r="AN3892" i="1"/>
  <c r="AN3435" i="1"/>
  <c r="AN3470" i="1"/>
  <c r="AN3755" i="1"/>
  <c r="AN3457" i="1"/>
  <c r="AN3742" i="1"/>
  <c r="AN3715" i="1"/>
  <c r="AN3432" i="1"/>
  <c r="AN3861" i="1"/>
  <c r="AN3601" i="1"/>
  <c r="AN3912" i="1"/>
  <c r="AN3858" i="1"/>
  <c r="AN3643" i="1"/>
  <c r="AN3496" i="1"/>
  <c r="AN3543" i="1"/>
  <c r="AN3794" i="1"/>
  <c r="AN3534" i="1"/>
  <c r="AN3748" i="1"/>
  <c r="AN3481" i="1"/>
  <c r="AN3844" i="1"/>
  <c r="AN3846" i="1"/>
  <c r="AN3607" i="1"/>
  <c r="AN3708" i="1"/>
  <c r="AN3854" i="1"/>
  <c r="AN3654" i="1"/>
  <c r="AN3571" i="1"/>
  <c r="AN3060" i="1"/>
  <c r="AN3446" i="1"/>
  <c r="AN3302" i="1"/>
  <c r="AN3453" i="1"/>
  <c r="AN3547" i="1"/>
  <c r="AN3423" i="1"/>
  <c r="AN3730" i="1"/>
  <c r="AN4072" i="1"/>
  <c r="AN3381" i="1"/>
  <c r="AN3798" i="1"/>
  <c r="AN3444" i="1"/>
  <c r="AN4071" i="1"/>
  <c r="AN4149" i="1"/>
  <c r="AN3886" i="1"/>
  <c r="AN3638" i="1"/>
  <c r="AN4032" i="1"/>
  <c r="AN3689" i="1"/>
  <c r="AN3992" i="1"/>
  <c r="AN4157" i="1"/>
  <c r="AN3175" i="1"/>
  <c r="AN3538" i="1"/>
  <c r="AN4077" i="1"/>
  <c r="AN3568" i="1"/>
  <c r="AN3053" i="1"/>
  <c r="AN4019" i="1"/>
  <c r="AN3246" i="1"/>
  <c r="AN3739" i="1"/>
  <c r="AN3487" i="1"/>
  <c r="AN4069" i="1"/>
  <c r="AN3920" i="1"/>
  <c r="AN3769" i="1"/>
  <c r="AN3416" i="1"/>
  <c r="AN3935" i="1"/>
  <c r="AN3947" i="1"/>
  <c r="AN2861" i="1"/>
  <c r="AN3696" i="1"/>
  <c r="AN3399" i="1"/>
  <c r="AN3727" i="1"/>
  <c r="AN4010" i="1"/>
  <c r="AN4001" i="1"/>
  <c r="AN3709" i="1"/>
  <c r="AN3495" i="1"/>
  <c r="AN3530" i="1"/>
  <c r="AN3608" i="1"/>
  <c r="AN3908" i="1"/>
  <c r="AN3884" i="1"/>
  <c r="AN3632" i="1"/>
  <c r="AN3355" i="1"/>
  <c r="AN4027" i="1"/>
  <c r="AN3776" i="1"/>
  <c r="AN3876" i="1"/>
  <c r="AN3454" i="1"/>
  <c r="AN3881" i="1"/>
  <c r="AN3247" i="1"/>
  <c r="AN3889" i="1"/>
  <c r="AN4113" i="1"/>
  <c r="AN3581" i="1"/>
  <c r="AN2684" i="1"/>
  <c r="AN3254" i="1"/>
  <c r="AN3927" i="1"/>
  <c r="AN3985" i="1"/>
  <c r="AN4090" i="1"/>
  <c r="AN3631" i="1"/>
  <c r="AN4038" i="1"/>
  <c r="AN3702" i="1"/>
  <c r="AN3775" i="1"/>
  <c r="AN3759" i="1"/>
  <c r="AN4066" i="1"/>
  <c r="AN3315" i="1"/>
  <c r="AN3811" i="1"/>
  <c r="AN3366" i="1"/>
  <c r="AN3450" i="1"/>
  <c r="AN3691" i="1"/>
  <c r="AN3293" i="1"/>
  <c r="AN3579" i="1"/>
  <c r="AN4101" i="1"/>
  <c r="AN3533" i="1"/>
  <c r="AN4020" i="1"/>
  <c r="AN3463" i="1"/>
  <c r="AN4005" i="1"/>
  <c r="AN3722" i="1"/>
  <c r="AN3449" i="1"/>
  <c r="AN3888" i="1"/>
  <c r="AN3693" i="1"/>
  <c r="AN3544" i="1"/>
  <c r="AN2614" i="1"/>
  <c r="AN2950" i="1"/>
  <c r="AN3488" i="1"/>
  <c r="AN3784" i="1"/>
  <c r="AN3073" i="1"/>
  <c r="AN4045" i="1"/>
  <c r="AN3551" i="1"/>
  <c r="AN3552" i="1"/>
  <c r="AN2726" i="1"/>
  <c r="AN4092" i="1"/>
  <c r="AN3572" i="1"/>
  <c r="AN3878" i="1"/>
  <c r="AN2855" i="1"/>
  <c r="AN3829" i="1"/>
  <c r="AN3206" i="1"/>
  <c r="AN3803" i="1"/>
  <c r="AN3506" i="1"/>
  <c r="AN3497" i="1"/>
  <c r="AN4057" i="1"/>
  <c r="AN2933" i="1"/>
  <c r="AN4141" i="1"/>
  <c r="AN3174" i="1"/>
  <c r="AN3695" i="1"/>
  <c r="AN3628" i="1"/>
  <c r="AN3644" i="1"/>
  <c r="AN3890" i="1"/>
  <c r="AN3426" i="1"/>
  <c r="AN3805" i="1"/>
  <c r="AN3635" i="1"/>
  <c r="AN3434" i="1"/>
  <c r="AN4049" i="1"/>
  <c r="AN2914" i="1"/>
  <c r="AN3678" i="1"/>
  <c r="AN3898" i="1"/>
  <c r="AN3796" i="1"/>
  <c r="AN3814" i="1"/>
  <c r="AN3475" i="1"/>
  <c r="AN3616" i="1"/>
  <c r="AN3592" i="1"/>
  <c r="AN4058" i="1"/>
  <c r="AN3737" i="1"/>
  <c r="AN4084" i="1"/>
  <c r="AN4000" i="1"/>
  <c r="AN4136" i="1"/>
  <c r="AN3478" i="1"/>
  <c r="AN3749" i="1"/>
  <c r="AN3476" i="1"/>
  <c r="AN2895" i="1"/>
  <c r="AN4014" i="1"/>
  <c r="AN3891" i="1"/>
  <c r="AN3770" i="1"/>
  <c r="AN3781" i="1"/>
  <c r="AN3724" i="1"/>
  <c r="AN3918" i="1"/>
  <c r="AN3658" i="1"/>
  <c r="AN3820" i="1"/>
  <c r="AN3318" i="1"/>
  <c r="AN3604" i="1"/>
  <c r="AN3895" i="1"/>
  <c r="AN3725" i="1"/>
  <c r="AN3896" i="1"/>
  <c r="AN3757" i="1"/>
  <c r="AN3656" i="1"/>
  <c r="AN4067" i="1"/>
  <c r="AN3417" i="1"/>
  <c r="AN3937" i="1"/>
  <c r="AN3103" i="1"/>
  <c r="AN2668" i="1"/>
  <c r="AN3956" i="1"/>
  <c r="AN3659" i="1"/>
  <c r="AN3646" i="1"/>
  <c r="AN3492" i="1"/>
  <c r="AN3728" i="1"/>
  <c r="AN3623" i="1"/>
  <c r="AN3961" i="1"/>
  <c r="AN3528" i="1"/>
  <c r="AN3461" i="1"/>
  <c r="AN3848" i="1"/>
  <c r="AN3857" i="1"/>
  <c r="AN3740" i="1"/>
  <c r="AN3762" i="1"/>
  <c r="AN4011" i="1"/>
  <c r="AN4140" i="1"/>
  <c r="AN3760" i="1"/>
  <c r="AN4062" i="1"/>
  <c r="AN4118" i="1"/>
  <c r="AN3808" i="1"/>
  <c r="AN2767" i="1"/>
  <c r="AN3464" i="1"/>
  <c r="AN3807" i="1"/>
  <c r="AN4130" i="1"/>
  <c r="AN3815" i="1"/>
  <c r="AN3437" i="1"/>
  <c r="AN3839" i="1"/>
  <c r="AN2657" i="1"/>
  <c r="AN3926" i="1"/>
  <c r="AN3515" i="1"/>
  <c r="AN3214" i="1"/>
  <c r="AN4060" i="1"/>
  <c r="AN4103" i="1"/>
  <c r="AN4052" i="1"/>
  <c r="AN4023" i="1"/>
  <c r="AN4053" i="1"/>
  <c r="AN3988" i="1"/>
  <c r="AN3750" i="1"/>
  <c r="AN3054" i="1"/>
  <c r="AN3746" i="1"/>
  <c r="AN4054" i="1"/>
  <c r="AN3870" i="1"/>
  <c r="AN3772" i="1"/>
  <c r="AN3899" i="1"/>
  <c r="AN3731" i="1"/>
  <c r="AN3590" i="1"/>
  <c r="AN3577" i="1"/>
  <c r="AN3092" i="1"/>
  <c r="AN3321" i="1"/>
  <c r="AN3836" i="1"/>
  <c r="AN3751" i="1"/>
  <c r="AN4030" i="1"/>
  <c r="AN3520" i="1"/>
  <c r="AN3809" i="1"/>
  <c r="AN4086" i="1"/>
  <c r="AN3637" i="1"/>
  <c r="AN3975" i="1"/>
  <c r="AN3790" i="1"/>
  <c r="AN3718" i="1"/>
  <c r="AN3941" i="1"/>
  <c r="AN3758" i="1"/>
  <c r="AN3766" i="1"/>
  <c r="AN3672" i="1"/>
  <c r="AN3906" i="1"/>
  <c r="AN3611" i="1"/>
  <c r="AN3885" i="1"/>
  <c r="AN3523" i="1"/>
  <c r="AN3594" i="1"/>
  <c r="AN3665" i="1"/>
  <c r="AN3842" i="1"/>
  <c r="AN3825" i="1"/>
  <c r="AN3872" i="1"/>
  <c r="AN4142" i="1"/>
  <c r="AN3979" i="1"/>
  <c r="AN3804" i="1"/>
  <c r="AN4123" i="1"/>
  <c r="AN3791" i="1"/>
  <c r="AN3369" i="1"/>
  <c r="AN3142" i="1"/>
  <c r="AN3934" i="1"/>
  <c r="AN3575" i="1"/>
  <c r="AN3003" i="1"/>
  <c r="AN3550" i="1"/>
  <c r="AN3862" i="1"/>
  <c r="AN3893" i="1"/>
  <c r="AN4132" i="1"/>
  <c r="AN3994" i="1"/>
  <c r="AN4006" i="1"/>
  <c r="AN3962" i="1"/>
  <c r="AN3850" i="1"/>
  <c r="AN3859" i="1"/>
  <c r="AN3797" i="1"/>
  <c r="AN3949" i="1"/>
  <c r="AN4037" i="1"/>
  <c r="AN3703" i="1"/>
  <c r="AN3588" i="1"/>
  <c r="AN4034" i="1"/>
  <c r="AN3567" i="1"/>
  <c r="AN4131" i="1"/>
  <c r="AN3005" i="1"/>
  <c r="AN4139" i="1"/>
  <c r="AN3106" i="1"/>
  <c r="AN4102" i="1"/>
  <c r="AN3675" i="1"/>
  <c r="AN4056" i="1"/>
  <c r="AN4013" i="1"/>
  <c r="AN3606" i="1"/>
  <c r="AN3586" i="1"/>
  <c r="AN3936" i="1"/>
  <c r="AN4028" i="1"/>
  <c r="AN4024" i="1"/>
  <c r="AN3802" i="1"/>
  <c r="AN4107" i="1"/>
  <c r="AN4021" i="1"/>
  <c r="AN4040" i="1"/>
  <c r="AN3716" i="1"/>
  <c r="AN4018" i="1"/>
  <c r="AN4089" i="1"/>
  <c r="AN3771" i="1"/>
  <c r="AN4016" i="1"/>
  <c r="AN3785" i="1"/>
  <c r="AN3997" i="1"/>
  <c r="AN3998" i="1"/>
  <c r="AN3910" i="1"/>
  <c r="AN4002" i="1"/>
  <c r="AN3973" i="1"/>
  <c r="AN4008" i="1"/>
  <c r="AN4121" i="1"/>
  <c r="AN4108" i="1"/>
  <c r="AN3860" i="1"/>
  <c r="AN3821" i="1"/>
  <c r="AN3661" i="1"/>
  <c r="AN4106" i="1"/>
  <c r="AN3683" i="1"/>
  <c r="AN3952" i="1"/>
  <c r="AN3793" i="1"/>
  <c r="AN4138" i="1"/>
  <c r="AN3562" i="1"/>
  <c r="AN3735" i="1"/>
  <c r="AN3786" i="1"/>
  <c r="AN4046" i="1"/>
  <c r="AN4137" i="1"/>
  <c r="AN3845" i="1"/>
  <c r="AN3692" i="1"/>
  <c r="AN2931" i="1"/>
  <c r="AN4036" i="1"/>
  <c r="AN4125" i="1"/>
  <c r="AN3901" i="1"/>
  <c r="AN3518" i="1"/>
  <c r="AN3905" i="1"/>
  <c r="AN3945" i="1"/>
  <c r="AN4033" i="1"/>
  <c r="AN4160" i="1"/>
  <c r="AN3651" i="1"/>
  <c r="AN3963" i="1"/>
  <c r="AN3929" i="1"/>
  <c r="AN3894" i="1"/>
  <c r="AN3704" i="1"/>
  <c r="AN4109" i="1"/>
  <c r="AN3940" i="1"/>
  <c r="AN4093" i="1"/>
  <c r="AN3914" i="1"/>
  <c r="AN3813" i="1"/>
  <c r="AN4100" i="1"/>
  <c r="AN3404" i="1"/>
  <c r="AN3916" i="1"/>
  <c r="AN4144" i="1"/>
  <c r="AN3639" i="1"/>
  <c r="AN3768" i="1"/>
  <c r="AN3664" i="1"/>
  <c r="AN3989" i="1"/>
  <c r="AN3978" i="1"/>
  <c r="AN3625" i="1"/>
  <c r="AN3051" i="1"/>
  <c r="AN3951" i="1"/>
  <c r="AN3810" i="1"/>
  <c r="AN3986" i="1"/>
  <c r="AN3938" i="1"/>
  <c r="AN4063" i="1"/>
  <c r="AN4022" i="1"/>
  <c r="AN4047" i="1"/>
  <c r="AN4111" i="1"/>
  <c r="AN3605" i="1"/>
  <c r="AN3116" i="1"/>
  <c r="AN4096" i="1"/>
  <c r="AN3652" i="1"/>
  <c r="AN3942" i="1"/>
  <c r="AN3982" i="1"/>
  <c r="AN3869" i="1"/>
  <c r="AN3904" i="1"/>
  <c r="AN3667" i="1"/>
  <c r="AN4025" i="1"/>
  <c r="AN3573" i="1"/>
  <c r="AN4074" i="1"/>
  <c r="AN4048" i="1"/>
  <c r="AN3634" i="1"/>
  <c r="AN4041" i="1"/>
  <c r="AN3795" i="1"/>
  <c r="AN4065" i="1"/>
  <c r="AN3840" i="1"/>
  <c r="AN3545" i="1"/>
  <c r="AN3738" i="1"/>
  <c r="AN4156" i="1"/>
  <c r="AN3729" i="1"/>
  <c r="AN4026" i="1"/>
  <c r="AN4015" i="1"/>
  <c r="AN3995" i="1"/>
  <c r="AN4099" i="1"/>
  <c r="AN3883" i="1"/>
  <c r="AN4004" i="1"/>
  <c r="AN4153" i="1"/>
  <c r="AN3777" i="1"/>
  <c r="AN3257" i="1"/>
  <c r="AN3823" i="1"/>
  <c r="AN3943" i="1"/>
  <c r="AN4159" i="1"/>
  <c r="AN3993" i="1"/>
  <c r="AN3367" i="1"/>
  <c r="AN3267" i="1"/>
  <c r="AN4079" i="1"/>
  <c r="AN4115" i="1"/>
  <c r="AN4151" i="1"/>
  <c r="AN4085" i="1"/>
  <c r="AN4064" i="1"/>
  <c r="AN4112" i="1"/>
  <c r="AN3950" i="1"/>
  <c r="AN4075" i="1"/>
  <c r="AN3774" i="1"/>
  <c r="AN3832" i="1"/>
  <c r="AN3967" i="1"/>
  <c r="AN4044" i="1"/>
  <c r="AN4039" i="1"/>
  <c r="AN4095" i="1"/>
  <c r="AN4073" i="1"/>
  <c r="AN3902" i="1"/>
  <c r="AN3800" i="1"/>
  <c r="AN4035" i="1"/>
  <c r="AN4097" i="1"/>
  <c r="AN4133" i="1"/>
  <c r="AN4094" i="1"/>
  <c r="AN3491" i="1"/>
  <c r="AN4031" i="1"/>
  <c r="AN4127" i="1"/>
  <c r="AN3614" i="1"/>
  <c r="AN3726" i="1"/>
  <c r="AN3852" i="1"/>
  <c r="AN3971" i="1"/>
  <c r="AN4059" i="1"/>
  <c r="AN3909" i="1"/>
  <c r="AN3827" i="1"/>
  <c r="AN3662" i="1"/>
  <c r="AN4150" i="1"/>
  <c r="AN4081" i="1"/>
  <c r="AN4119" i="1"/>
  <c r="AN4068" i="1"/>
  <c r="AN3745" i="1"/>
  <c r="AN4055" i="1"/>
  <c r="AN3602" i="1"/>
  <c r="AN4043" i="1"/>
  <c r="AN4120" i="1"/>
  <c r="AN3907" i="1"/>
  <c r="AN4143" i="1"/>
  <c r="AN4154" i="1"/>
  <c r="AN4134" i="1"/>
  <c r="AN4091" i="1"/>
  <c r="AN3565" i="1"/>
  <c r="AN3531" i="1"/>
  <c r="AN4135" i="1"/>
  <c r="AN4110" i="1"/>
  <c r="AN3670" i="1"/>
  <c r="AN3925" i="1"/>
  <c r="AN4152" i="1"/>
  <c r="AN4161" i="1"/>
  <c r="AN4128" i="1"/>
  <c r="AN3887" i="1"/>
  <c r="AN4076" i="1"/>
  <c r="AN4145" i="1"/>
  <c r="AN3763" i="1"/>
  <c r="AN4098" i="1"/>
  <c r="AN4146" i="1"/>
  <c r="AN4070" i="1"/>
  <c r="AN3903" i="1"/>
  <c r="AN4114" i="1"/>
  <c r="AN4147" i="1"/>
  <c r="AN3817" i="1"/>
  <c r="AN4116" i="1"/>
  <c r="AN4158" i="1"/>
  <c r="AN3939" i="1"/>
  <c r="AN4129" i="1"/>
  <c r="AN4122" i="1"/>
  <c r="AN4162" i="1"/>
  <c r="AN4155" i="1"/>
  <c r="AN13" i="1"/>
  <c r="AM8" i="1"/>
  <c r="AM102" i="1"/>
  <c r="AM22" i="1"/>
  <c r="AM51" i="1"/>
  <c r="AM79" i="1"/>
  <c r="AM17" i="1"/>
  <c r="AM71" i="1"/>
  <c r="AM2" i="1"/>
  <c r="AM31" i="1"/>
  <c r="AM91" i="1"/>
  <c r="AM4" i="1"/>
  <c r="AM63" i="1"/>
  <c r="AM19" i="1"/>
  <c r="AM72" i="1"/>
  <c r="AM29" i="1"/>
  <c r="AM140" i="1"/>
  <c r="AM77" i="1"/>
  <c r="AM97" i="1"/>
  <c r="AM25" i="1"/>
  <c r="AM16" i="1"/>
  <c r="AM76" i="1"/>
  <c r="AM61" i="1"/>
  <c r="AM83" i="1"/>
  <c r="AM33" i="1"/>
  <c r="AM23" i="1"/>
  <c r="AM12" i="1"/>
  <c r="AM65" i="1"/>
  <c r="AM18" i="1"/>
  <c r="AM75" i="1"/>
  <c r="AM24" i="1"/>
  <c r="AM11" i="1"/>
  <c r="AM38" i="1"/>
  <c r="AM6" i="1"/>
  <c r="AM54" i="1"/>
  <c r="AM39" i="1"/>
  <c r="AM46" i="1"/>
  <c r="AM109" i="1"/>
  <c r="AM88" i="1"/>
  <c r="AM27" i="1"/>
  <c r="AM111" i="1"/>
  <c r="AM48" i="1"/>
  <c r="AM78" i="1"/>
  <c r="AM53" i="1"/>
  <c r="AM21" i="1"/>
  <c r="AM68" i="1"/>
  <c r="AM93" i="1"/>
  <c r="AM30" i="1"/>
  <c r="AM3" i="1"/>
  <c r="AM143" i="1"/>
  <c r="AM26" i="1"/>
  <c r="AM36" i="1"/>
  <c r="AM52" i="1"/>
  <c r="AM9" i="1"/>
  <c r="AM60" i="1"/>
  <c r="AM20" i="1"/>
  <c r="AM154" i="1"/>
  <c r="AM32" i="1"/>
  <c r="AM87" i="1"/>
  <c r="AM98" i="1"/>
  <c r="AM10" i="1"/>
  <c r="AM35" i="1"/>
  <c r="AM5" i="1"/>
  <c r="AM59" i="1"/>
  <c r="AM224" i="1"/>
  <c r="AM105" i="1"/>
  <c r="AM28" i="1"/>
  <c r="AM50" i="1"/>
  <c r="AM47" i="1"/>
  <c r="AM14" i="1"/>
  <c r="AM175" i="1"/>
  <c r="AM66" i="1"/>
  <c r="AM43" i="1"/>
  <c r="AM42" i="1"/>
  <c r="AM133" i="1"/>
  <c r="AM62" i="1"/>
  <c r="AM119" i="1"/>
  <c r="AM112" i="1"/>
  <c r="AM57" i="1"/>
  <c r="AM134" i="1"/>
  <c r="AM64" i="1"/>
  <c r="AM96" i="1"/>
  <c r="AM34" i="1"/>
  <c r="AM69" i="1"/>
  <c r="AM49" i="1"/>
  <c r="AM58" i="1"/>
  <c r="AM37" i="1"/>
  <c r="AM164" i="1"/>
  <c r="AM40" i="1"/>
  <c r="AM67" i="1"/>
  <c r="AM7" i="1"/>
  <c r="AM171" i="1"/>
  <c r="AM120" i="1"/>
  <c r="AM144" i="1"/>
  <c r="AM110" i="1"/>
  <c r="AM80" i="1"/>
  <c r="AM158" i="1"/>
  <c r="AM196" i="1"/>
  <c r="AM73" i="1"/>
  <c r="AM94" i="1"/>
  <c r="AM15" i="1"/>
  <c r="AM113" i="1"/>
  <c r="AM191" i="1"/>
  <c r="AM101" i="1"/>
  <c r="AM155" i="1"/>
  <c r="AM99" i="1"/>
  <c r="AM129" i="1"/>
  <c r="AM161" i="1"/>
  <c r="AM95" i="1"/>
  <c r="AM41" i="1"/>
  <c r="AM81" i="1"/>
  <c r="AM92" i="1"/>
  <c r="AM254" i="1"/>
  <c r="AM130" i="1"/>
  <c r="AM44" i="1"/>
  <c r="AM127" i="1"/>
  <c r="AM152" i="1"/>
  <c r="AM118" i="1"/>
  <c r="AM56" i="1"/>
  <c r="AM84" i="1"/>
  <c r="AM150" i="1"/>
  <c r="AM70" i="1"/>
  <c r="AM86" i="1"/>
  <c r="AM163" i="1"/>
  <c r="AM159" i="1"/>
  <c r="AM132" i="1"/>
  <c r="AM201" i="1"/>
  <c r="AM55" i="1"/>
  <c r="AM212" i="1"/>
  <c r="AM236" i="1"/>
  <c r="AM160" i="1"/>
  <c r="AM131" i="1"/>
  <c r="AM138" i="1"/>
  <c r="AM114" i="1"/>
  <c r="AM167" i="1"/>
  <c r="AM137" i="1"/>
  <c r="AM151" i="1"/>
  <c r="AM106" i="1"/>
  <c r="AM122" i="1"/>
  <c r="AM45" i="1"/>
  <c r="AM210" i="1"/>
  <c r="AM136" i="1"/>
  <c r="AM207" i="1"/>
  <c r="AM221" i="1"/>
  <c r="AM239" i="1"/>
  <c r="AM218" i="1"/>
  <c r="AM205" i="1"/>
  <c r="AM149" i="1"/>
  <c r="AM123" i="1"/>
  <c r="AM194" i="1"/>
  <c r="AM85" i="1"/>
  <c r="AM82" i="1"/>
  <c r="AM104" i="1"/>
  <c r="AM116" i="1"/>
  <c r="AM117" i="1"/>
  <c r="AM124" i="1"/>
  <c r="AM185" i="1"/>
  <c r="AM153" i="1"/>
  <c r="AM100" i="1"/>
  <c r="AM89" i="1"/>
  <c r="AM223" i="1"/>
  <c r="AM115" i="1"/>
  <c r="AM90" i="1"/>
  <c r="AM108" i="1"/>
  <c r="AM187" i="1"/>
  <c r="AM244" i="1"/>
  <c r="AM141" i="1"/>
  <c r="AM180" i="1"/>
  <c r="AM121" i="1"/>
  <c r="AM176" i="1"/>
  <c r="AM147" i="1"/>
  <c r="AM209" i="1"/>
  <c r="AM148" i="1"/>
  <c r="AM170" i="1"/>
  <c r="AM107" i="1"/>
  <c r="AM156" i="1"/>
  <c r="AM188" i="1"/>
  <c r="AM217" i="1"/>
  <c r="AM174" i="1"/>
  <c r="AM219" i="1"/>
  <c r="AM74" i="1"/>
  <c r="AM139" i="1"/>
  <c r="AM125" i="1"/>
  <c r="AM172" i="1"/>
  <c r="AM198" i="1"/>
  <c r="AM126" i="1"/>
  <c r="AM190" i="1"/>
  <c r="AM184" i="1"/>
  <c r="AM128" i="1"/>
  <c r="AM192" i="1"/>
  <c r="AM142" i="1"/>
  <c r="AM274" i="1"/>
  <c r="AM204" i="1"/>
  <c r="AM226" i="1"/>
  <c r="AM135" i="1"/>
  <c r="AM166" i="1"/>
  <c r="AM272" i="1"/>
  <c r="AM157" i="1"/>
  <c r="AM169" i="1"/>
  <c r="AM103" i="1"/>
  <c r="AM189" i="1"/>
  <c r="AM206" i="1"/>
  <c r="AM165" i="1"/>
  <c r="AM216" i="1"/>
  <c r="AM186" i="1"/>
  <c r="AM301" i="1"/>
  <c r="AM266" i="1"/>
  <c r="AM182" i="1"/>
  <c r="AM202" i="1"/>
  <c r="AM183" i="1"/>
  <c r="AM145" i="1"/>
  <c r="AM296" i="1"/>
  <c r="AM214" i="1"/>
  <c r="AM199" i="1"/>
  <c r="AM203" i="1"/>
  <c r="AM248" i="1"/>
  <c r="AM208" i="1"/>
  <c r="AM268" i="1"/>
  <c r="AM213" i="1"/>
  <c r="AM262" i="1"/>
  <c r="AM227" i="1"/>
  <c r="AM231" i="1"/>
  <c r="AM181" i="1"/>
  <c r="AM253" i="1"/>
  <c r="AM173" i="1"/>
  <c r="AM250" i="1"/>
  <c r="AM225" i="1"/>
  <c r="AM168" i="1"/>
  <c r="AM179" i="1"/>
  <c r="AM177" i="1"/>
  <c r="AM235" i="1"/>
  <c r="AM178" i="1"/>
  <c r="AM246" i="1"/>
  <c r="AM238" i="1"/>
  <c r="AM286" i="1"/>
  <c r="AM369" i="1"/>
  <c r="AM229" i="1"/>
  <c r="AM321" i="1"/>
  <c r="AM261" i="1"/>
  <c r="AM200" i="1"/>
  <c r="AM242" i="1"/>
  <c r="AM260" i="1"/>
  <c r="AM263" i="1"/>
  <c r="AM193" i="1"/>
  <c r="AM195" i="1"/>
  <c r="AM215" i="1"/>
  <c r="AM243" i="1"/>
  <c r="AM275" i="1"/>
  <c r="AM363" i="1"/>
  <c r="AM220" i="1"/>
  <c r="AM252" i="1"/>
  <c r="AM241" i="1"/>
  <c r="AM299" i="1"/>
  <c r="AM228" i="1"/>
  <c r="AM270" i="1"/>
  <c r="AM313" i="1"/>
  <c r="AM283" i="1"/>
  <c r="AM306" i="1"/>
  <c r="AM237" i="1"/>
  <c r="AM247" i="1"/>
  <c r="AM297" i="1"/>
  <c r="AM245" i="1"/>
  <c r="AM162" i="1"/>
  <c r="AM256" i="1"/>
  <c r="AM233" i="1"/>
  <c r="AM280" i="1"/>
  <c r="AM316" i="1"/>
  <c r="AM234" i="1"/>
  <c r="AM350" i="1"/>
  <c r="AM211" i="1"/>
  <c r="AM294" i="1"/>
  <c r="AM240" i="1"/>
  <c r="AM279" i="1"/>
  <c r="AM291" i="1"/>
  <c r="AM249" i="1"/>
  <c r="AM284" i="1"/>
  <c r="AM278" i="1"/>
  <c r="AM146" i="1"/>
  <c r="AM307" i="1"/>
  <c r="AM290" i="1"/>
  <c r="AM251" i="1"/>
  <c r="AM308" i="1"/>
  <c r="AM222" i="1"/>
  <c r="AM232" i="1"/>
  <c r="AM315" i="1"/>
  <c r="AM332" i="1"/>
  <c r="AM322" i="1"/>
  <c r="AM197" i="1"/>
  <c r="AM259" i="1"/>
  <c r="AM276" i="1"/>
  <c r="AM258" i="1"/>
  <c r="AM382" i="1"/>
  <c r="AM302" i="1"/>
  <c r="AM271" i="1"/>
  <c r="AM378" i="1"/>
  <c r="AM303" i="1"/>
  <c r="AM273" i="1"/>
  <c r="AM257" i="1"/>
  <c r="AM287" i="1"/>
  <c r="AM304" i="1"/>
  <c r="AM255" i="1"/>
  <c r="AM312" i="1"/>
  <c r="AM230" i="1"/>
  <c r="AM288" i="1"/>
  <c r="AM353" i="1"/>
  <c r="AM319" i="1"/>
  <c r="AM310" i="1"/>
  <c r="AM264" i="1"/>
  <c r="AM295" i="1"/>
  <c r="AM472" i="1"/>
  <c r="AM335" i="1"/>
  <c r="AM314" i="1"/>
  <c r="AM318" i="1"/>
  <c r="AM425" i="1"/>
  <c r="AM325" i="1"/>
  <c r="AM298" i="1"/>
  <c r="AM342" i="1"/>
  <c r="AM327" i="1"/>
  <c r="AM292" i="1"/>
  <c r="AM277" i="1"/>
  <c r="AM300" i="1"/>
  <c r="AM339" i="1"/>
  <c r="AM281" i="1"/>
  <c r="AM267" i="1"/>
  <c r="AM269" i="1"/>
  <c r="AM282" i="1"/>
  <c r="AM265" i="1"/>
  <c r="AM476" i="1"/>
  <c r="AM357" i="1"/>
  <c r="AM338" i="1"/>
  <c r="AM478" i="1"/>
  <c r="AM488" i="1"/>
  <c r="AM1311" i="1"/>
  <c r="AM344" i="1"/>
  <c r="AM351" i="1"/>
  <c r="AM508" i="1"/>
  <c r="AM1119" i="1"/>
  <c r="AM328" i="1"/>
  <c r="AM337" i="1"/>
  <c r="AM759" i="1"/>
  <c r="AM347" i="1"/>
  <c r="AM768" i="1"/>
  <c r="AM349" i="1"/>
  <c r="AM285" i="1"/>
  <c r="AM376" i="1"/>
  <c r="AM1257" i="1"/>
  <c r="AM403" i="1"/>
  <c r="AM1300" i="1"/>
  <c r="AM1933" i="1"/>
  <c r="AM1158" i="1"/>
  <c r="AM341" i="1"/>
  <c r="AM551" i="1"/>
  <c r="AM569" i="1"/>
  <c r="AM317" i="1"/>
  <c r="AM564" i="1"/>
  <c r="AM368" i="1"/>
  <c r="AM754" i="1"/>
  <c r="AM289" i="1"/>
  <c r="AM355" i="1"/>
  <c r="AM334" i="1"/>
  <c r="AM441" i="1"/>
  <c r="AM393" i="1"/>
  <c r="AM680" i="1"/>
  <c r="AM311" i="1"/>
  <c r="AM377" i="1"/>
  <c r="AM364" i="1"/>
  <c r="AM791" i="1"/>
  <c r="AM380" i="1"/>
  <c r="AM367" i="1"/>
  <c r="AM373" i="1"/>
  <c r="AM536" i="1"/>
  <c r="AM498" i="1"/>
  <c r="AM417" i="1"/>
  <c r="AM919" i="1"/>
  <c r="AM430" i="1"/>
  <c r="AM675" i="1"/>
  <c r="AM401" i="1"/>
  <c r="AM365" i="1"/>
  <c r="AM929" i="1"/>
  <c r="AM710" i="1"/>
  <c r="AM418" i="1"/>
  <c r="AM993" i="1"/>
  <c r="AM445" i="1"/>
  <c r="AM990" i="1"/>
  <c r="AM435" i="1"/>
  <c r="AM387" i="1"/>
  <c r="AM477" i="1"/>
  <c r="AM409" i="1"/>
  <c r="AM1192" i="1"/>
  <c r="AM1197" i="1"/>
  <c r="AM877" i="1"/>
  <c r="AM787" i="1"/>
  <c r="AM529" i="1"/>
  <c r="AM546" i="1"/>
  <c r="AM599" i="1"/>
  <c r="AM494" i="1"/>
  <c r="AM324" i="1"/>
  <c r="AM633" i="1"/>
  <c r="AM423" i="1"/>
  <c r="AM345" i="1"/>
  <c r="AM320" i="1"/>
  <c r="AM1316" i="1"/>
  <c r="AM385" i="1"/>
  <c r="AM702" i="1"/>
  <c r="AM484" i="1"/>
  <c r="AM978" i="1"/>
  <c r="AM720" i="1"/>
  <c r="AM394" i="1"/>
  <c r="AM1407" i="1"/>
  <c r="AM788" i="1"/>
  <c r="AM329" i="1"/>
  <c r="AM1195" i="1"/>
  <c r="AM659" i="1"/>
  <c r="AM958" i="1"/>
  <c r="AM389" i="1"/>
  <c r="AM421" i="1"/>
  <c r="AM552" i="1"/>
  <c r="AM352" i="1"/>
  <c r="AM406" i="1"/>
  <c r="AM1005" i="1"/>
  <c r="AM1102" i="1"/>
  <c r="AM996" i="1"/>
  <c r="AM426" i="1"/>
  <c r="AM577" i="1"/>
  <c r="AM348" i="1"/>
  <c r="AM560" i="1"/>
  <c r="AM414" i="1"/>
  <c r="AM674" i="1"/>
  <c r="AM356" i="1"/>
  <c r="AM654" i="1"/>
  <c r="AM1185" i="1"/>
  <c r="AM354" i="1"/>
  <c r="AM818" i="1"/>
  <c r="AM331" i="1"/>
  <c r="AM785" i="1"/>
  <c r="AM1109" i="1"/>
  <c r="AM891" i="1"/>
  <c r="AM593" i="1"/>
  <c r="AM1359" i="1"/>
  <c r="AM847" i="1"/>
  <c r="AM960" i="1"/>
  <c r="AM946" i="1"/>
  <c r="AM399" i="1"/>
  <c r="AM592" i="1"/>
  <c r="AM1532" i="1"/>
  <c r="AM359" i="1"/>
  <c r="AM462" i="1"/>
  <c r="AM607" i="1"/>
  <c r="AM413" i="1"/>
  <c r="AM434" i="1"/>
  <c r="AM514" i="1"/>
  <c r="AM1078" i="1"/>
  <c r="AM470" i="1"/>
  <c r="AM773" i="1"/>
  <c r="AM626" i="1"/>
  <c r="AM464" i="1"/>
  <c r="AM1495" i="1"/>
  <c r="AM927" i="1"/>
  <c r="AM1553" i="1"/>
  <c r="AM451" i="1"/>
  <c r="AM457" i="1"/>
  <c r="AM336" i="1"/>
  <c r="AM492" i="1"/>
  <c r="AM868" i="1"/>
  <c r="AM1155" i="1"/>
  <c r="AM1126" i="1"/>
  <c r="AM1617" i="1"/>
  <c r="AM1429" i="1"/>
  <c r="AM305" i="1"/>
  <c r="AM656" i="1"/>
  <c r="AM999" i="1"/>
  <c r="AM1307" i="1"/>
  <c r="AM909" i="1"/>
  <c r="AM539" i="1"/>
  <c r="AM1083" i="1"/>
  <c r="AM483" i="1"/>
  <c r="AM705" i="1"/>
  <c r="AM749" i="1"/>
  <c r="AM1978" i="1"/>
  <c r="AM1216" i="1"/>
  <c r="AM1873" i="1"/>
  <c r="AM1640" i="1"/>
  <c r="AM1149" i="1"/>
  <c r="AM836" i="1"/>
  <c r="AM898" i="1"/>
  <c r="AM433" i="1"/>
  <c r="AM770" i="1"/>
  <c r="AM807" i="1"/>
  <c r="AM340" i="1"/>
  <c r="AM1176" i="1"/>
  <c r="AM651" i="1"/>
  <c r="AM1268" i="1"/>
  <c r="AM1533" i="1"/>
  <c r="AM1797" i="1"/>
  <c r="AM1497" i="1"/>
  <c r="AM480" i="1"/>
  <c r="AM323" i="1"/>
  <c r="AM793" i="1"/>
  <c r="AM1294" i="1"/>
  <c r="AM696" i="1"/>
  <c r="AM744" i="1"/>
  <c r="AM741" i="1"/>
  <c r="AM1090" i="1"/>
  <c r="AM711" i="1"/>
  <c r="AM391" i="1"/>
  <c r="AM398" i="1"/>
  <c r="AM826" i="1"/>
  <c r="AM554" i="1"/>
  <c r="AM432" i="1"/>
  <c r="AM658" i="1"/>
  <c r="AM1070" i="1"/>
  <c r="AM1079" i="1"/>
  <c r="AM581" i="1"/>
  <c r="AM1418" i="1"/>
  <c r="AM1399" i="1"/>
  <c r="AM1737" i="1"/>
  <c r="AM1326" i="1"/>
  <c r="AM2116" i="1"/>
  <c r="AM1133" i="1"/>
  <c r="AM837" i="1"/>
  <c r="AM786" i="1"/>
  <c r="AM761" i="1"/>
  <c r="AM1020" i="1"/>
  <c r="AM757" i="1"/>
  <c r="AM1638" i="1"/>
  <c r="AM1574" i="1"/>
  <c r="AM1358" i="1"/>
  <c r="AM943" i="1"/>
  <c r="AM1000" i="1"/>
  <c r="AM730" i="1"/>
  <c r="AM947" i="1"/>
  <c r="AM1986" i="1"/>
  <c r="AM402" i="1"/>
  <c r="AM813" i="1"/>
  <c r="AM1190" i="1"/>
  <c r="AM722" i="1"/>
  <c r="AM1053" i="1"/>
  <c r="AM738" i="1"/>
  <c r="AM1467" i="1"/>
  <c r="AM1052" i="1"/>
  <c r="AM707" i="1"/>
  <c r="AM1434" i="1"/>
  <c r="AM1427" i="1"/>
  <c r="AM1342" i="1"/>
  <c r="AM1514" i="1"/>
  <c r="AM1066" i="1"/>
  <c r="AM708" i="1"/>
  <c r="AM1131" i="1"/>
  <c r="AM1251" i="1"/>
  <c r="AM431" i="1"/>
  <c r="AM889" i="1"/>
  <c r="AM652" i="1"/>
  <c r="AM1017" i="1"/>
  <c r="AM616" i="1"/>
  <c r="AM828" i="1"/>
  <c r="AM392" i="1"/>
  <c r="AM951" i="1"/>
  <c r="AM804" i="1"/>
  <c r="AM1160" i="1"/>
  <c r="AM1505" i="1"/>
  <c r="AM972" i="1"/>
  <c r="AM865" i="1"/>
  <c r="AM931" i="1"/>
  <c r="AM1471" i="1"/>
  <c r="AM805" i="1"/>
  <c r="AM1337" i="1"/>
  <c r="AM1001" i="1"/>
  <c r="AM1556" i="1"/>
  <c r="AM1045" i="1"/>
  <c r="AM1719" i="1"/>
  <c r="AM2027" i="1"/>
  <c r="AM1565" i="1"/>
  <c r="AM1231" i="1"/>
  <c r="AM2264" i="1"/>
  <c r="AM1200" i="1"/>
  <c r="AM1729" i="1"/>
  <c r="AM1802" i="1"/>
  <c r="AM2778" i="1"/>
  <c r="AM1290" i="1"/>
  <c r="AM650" i="1"/>
  <c r="AM2109" i="1"/>
  <c r="AM1157" i="1"/>
  <c r="AM1082" i="1"/>
  <c r="AM638" i="1"/>
  <c r="AM2025" i="1"/>
  <c r="AM1894" i="1"/>
  <c r="AM1263" i="1"/>
  <c r="AM2062" i="1"/>
  <c r="AM1068" i="1"/>
  <c r="AM2747" i="1"/>
  <c r="AM2156" i="1"/>
  <c r="AM1075" i="1"/>
  <c r="AM1177" i="1"/>
  <c r="AM439" i="1"/>
  <c r="AM609" i="1"/>
  <c r="AM1199" i="1"/>
  <c r="AM1448" i="1"/>
  <c r="AM419" i="1"/>
  <c r="AM1898" i="1"/>
  <c r="AM1423" i="1"/>
  <c r="AM2465" i="1"/>
  <c r="AM1941" i="1"/>
  <c r="AM1193" i="1"/>
  <c r="AM1106" i="1"/>
  <c r="AM1924" i="1"/>
  <c r="AM855" i="1"/>
  <c r="AM2117" i="1"/>
  <c r="AM556" i="1"/>
  <c r="AM534" i="1"/>
  <c r="AM812" i="1"/>
  <c r="AM407" i="1"/>
  <c r="AM724" i="1"/>
  <c r="AM801" i="1"/>
  <c r="AM1421" i="1"/>
  <c r="AM844" i="1"/>
  <c r="AM1498" i="1"/>
  <c r="AM1115" i="1"/>
  <c r="AM1425" i="1"/>
  <c r="AM471" i="1"/>
  <c r="AM1537" i="1"/>
  <c r="AM1347" i="1"/>
  <c r="AM1169" i="1"/>
  <c r="AM878" i="1"/>
  <c r="AM520" i="1"/>
  <c r="AM485" i="1"/>
  <c r="AM519" i="1"/>
  <c r="AM549" i="1"/>
  <c r="AM362" i="1"/>
  <c r="AM507" i="1"/>
  <c r="AM802" i="1"/>
  <c r="AM1727" i="1"/>
  <c r="AM1085" i="1"/>
  <c r="AM640" i="1"/>
  <c r="AM843" i="1"/>
  <c r="AM1049" i="1"/>
  <c r="AM679" i="1"/>
  <c r="AM447" i="1"/>
  <c r="AM343" i="1"/>
  <c r="AM428" i="1"/>
  <c r="AM977" i="1"/>
  <c r="AM547" i="1"/>
  <c r="AM293" i="1"/>
  <c r="AM486" i="1"/>
  <c r="AM544" i="1"/>
  <c r="AM1087" i="1"/>
  <c r="AM326" i="1"/>
  <c r="AM358" i="1"/>
  <c r="AM448" i="1"/>
  <c r="AM669" i="1"/>
  <c r="AM466" i="1"/>
  <c r="AM698" i="1"/>
  <c r="AM400" i="1"/>
  <c r="AM509" i="1"/>
  <c r="AM530" i="1"/>
  <c r="AM646" i="1"/>
  <c r="AM986" i="1"/>
  <c r="AM467" i="1"/>
  <c r="AM636" i="1"/>
  <c r="AM693" i="1"/>
  <c r="AM479" i="1"/>
  <c r="AM750" i="1"/>
  <c r="AM678" i="1"/>
  <c r="AM586" i="1"/>
  <c r="AM505" i="1"/>
  <c r="AM410" i="1"/>
  <c r="AM774" i="1"/>
  <c r="AM686" i="1"/>
  <c r="AM454" i="1"/>
  <c r="AM493" i="1"/>
  <c r="AM416" i="1"/>
  <c r="AM575" i="1"/>
  <c r="AM1382" i="1"/>
  <c r="AM751" i="1"/>
  <c r="AM712" i="1"/>
  <c r="AM537" i="1"/>
  <c r="AM1142" i="1"/>
  <c r="AM1046" i="1"/>
  <c r="AM582" i="1"/>
  <c r="AM538" i="1"/>
  <c r="AM778" i="1"/>
  <c r="AM600" i="1"/>
  <c r="AM386" i="1"/>
  <c r="AM856" i="1"/>
  <c r="AM1367" i="1"/>
  <c r="AM388" i="1"/>
  <c r="AM1054" i="1"/>
  <c r="AM408" i="1"/>
  <c r="AM443" i="1"/>
  <c r="AM346" i="1"/>
  <c r="AM937" i="1"/>
  <c r="AM333" i="1"/>
  <c r="AM1016" i="1"/>
  <c r="AM504" i="1"/>
  <c r="AM965" i="1"/>
  <c r="AM729" i="1"/>
  <c r="AM588" i="1"/>
  <c r="AM512" i="1"/>
  <c r="AM949" i="1"/>
  <c r="AM619" i="1"/>
  <c r="AM771" i="1"/>
  <c r="AM594" i="1"/>
  <c r="AM458" i="1"/>
  <c r="AM405" i="1"/>
  <c r="AM468" i="1"/>
  <c r="AM1023" i="1"/>
  <c r="AM481" i="1"/>
  <c r="AM833" i="1"/>
  <c r="AM1114" i="1"/>
  <c r="AM903" i="1"/>
  <c r="AM521" i="1"/>
  <c r="AM585" i="1"/>
  <c r="AM952" i="1"/>
  <c r="AM1008" i="1"/>
  <c r="AM1107" i="1"/>
  <c r="AM500" i="1"/>
  <c r="AM983" i="1"/>
  <c r="AM1164" i="1"/>
  <c r="AM565" i="1"/>
  <c r="AM849" i="1"/>
  <c r="AM1387" i="1"/>
  <c r="AM383" i="1"/>
  <c r="AM620" i="1"/>
  <c r="AM450" i="1"/>
  <c r="AM456" i="1"/>
  <c r="AM598" i="1"/>
  <c r="AM561" i="1"/>
  <c r="AM808" i="1"/>
  <c r="AM404" i="1"/>
  <c r="AM522" i="1"/>
  <c r="AM632" i="1"/>
  <c r="AM424" i="1"/>
  <c r="AM361" i="1"/>
  <c r="AM956" i="1"/>
  <c r="AM694" i="1"/>
  <c r="AM605" i="1"/>
  <c r="AM1127" i="1"/>
  <c r="AM655" i="1"/>
  <c r="AM372" i="1"/>
  <c r="AM603" i="1"/>
  <c r="AM583" i="1"/>
  <c r="AM832" i="1"/>
  <c r="AM555" i="1"/>
  <c r="AM1328" i="1"/>
  <c r="AM893" i="1"/>
  <c r="AM1305" i="1"/>
  <c r="AM936" i="1"/>
  <c r="AM381" i="1"/>
  <c r="AM463" i="1"/>
  <c r="AM784" i="1"/>
  <c r="AM1345" i="1"/>
  <c r="AM736" i="1"/>
  <c r="AM681" i="1"/>
  <c r="AM497" i="1"/>
  <c r="AM1353" i="1"/>
  <c r="AM662" i="1"/>
  <c r="AM526" i="1"/>
  <c r="AM1011" i="1"/>
  <c r="AM499" i="1"/>
  <c r="AM984" i="1"/>
  <c r="AM602" i="1"/>
  <c r="AM1318" i="1"/>
  <c r="AM985" i="1"/>
  <c r="AM629" i="1"/>
  <c r="AM667" i="1"/>
  <c r="AM570" i="1"/>
  <c r="AM379" i="1"/>
  <c r="AM732" i="1"/>
  <c r="AM1384" i="1"/>
  <c r="AM1395" i="1"/>
  <c r="AM872" i="1"/>
  <c r="AM460" i="1"/>
  <c r="AM627" i="1"/>
  <c r="AM513" i="1"/>
  <c r="AM584" i="1"/>
  <c r="AM427" i="1"/>
  <c r="AM375" i="1"/>
  <c r="AM780" i="1"/>
  <c r="AM523" i="1"/>
  <c r="AM677" i="1"/>
  <c r="AM660" i="1"/>
  <c r="AM542" i="1"/>
  <c r="AM899" i="1"/>
  <c r="AM395" i="1"/>
  <c r="AM429" i="1"/>
  <c r="AM792" i="1"/>
  <c r="AM1293" i="1"/>
  <c r="AM459" i="1"/>
  <c r="AM645" i="1"/>
  <c r="AM913" i="1"/>
  <c r="AM360" i="1"/>
  <c r="AM474" i="1"/>
  <c r="AM709" i="1"/>
  <c r="AM809" i="1"/>
  <c r="AM1383" i="1"/>
  <c r="AM727" i="1"/>
  <c r="AM915" i="1"/>
  <c r="AM608" i="1"/>
  <c r="AM742" i="1"/>
  <c r="AM501" i="1"/>
  <c r="AM879" i="1"/>
  <c r="AM869" i="1"/>
  <c r="AM601" i="1"/>
  <c r="AM531" i="1"/>
  <c r="AM330" i="1"/>
  <c r="AM1962" i="1"/>
  <c r="AM1147" i="1"/>
  <c r="AM1112" i="1"/>
  <c r="AM1243" i="1"/>
  <c r="AM461" i="1"/>
  <c r="AM374" i="1"/>
  <c r="AM1014" i="1"/>
  <c r="AM597" i="1"/>
  <c r="AM850" i="1"/>
  <c r="AM511" i="1"/>
  <c r="AM665" i="1"/>
  <c r="AM762" i="1"/>
  <c r="AM553" i="1"/>
  <c r="AM725" i="1"/>
  <c r="AM384" i="1"/>
  <c r="AM541" i="1"/>
  <c r="AM1184" i="1"/>
  <c r="AM765" i="1"/>
  <c r="AM940" i="1"/>
  <c r="AM438" i="1"/>
  <c r="AM902" i="1"/>
  <c r="AM668" i="1"/>
  <c r="AM1360" i="1"/>
  <c r="AM914" i="1"/>
  <c r="AM579" i="1"/>
  <c r="AM490" i="1"/>
  <c r="AM862" i="1"/>
  <c r="AM631" i="1"/>
  <c r="AM1027" i="1"/>
  <c r="AM440" i="1"/>
  <c r="AM532" i="1"/>
  <c r="AM997" i="1"/>
  <c r="AM854" i="1"/>
  <c r="AM618" i="1"/>
  <c r="AM1279" i="1"/>
  <c r="AM516" i="1"/>
  <c r="AM502" i="1"/>
  <c r="AM647" i="1"/>
  <c r="AM752" i="1"/>
  <c r="AM1031" i="1"/>
  <c r="AM1236" i="1"/>
  <c r="AM371" i="1"/>
  <c r="AM842" i="1"/>
  <c r="AM543" i="1"/>
  <c r="AM1547" i="1"/>
  <c r="AM437" i="1"/>
  <c r="AM861" i="1"/>
  <c r="AM574" i="1"/>
  <c r="AM444" i="1"/>
  <c r="AM661" i="1"/>
  <c r="AM637" i="1"/>
  <c r="AM1021" i="1"/>
  <c r="AM1413" i="1"/>
  <c r="AM1080" i="1"/>
  <c r="AM697" i="1"/>
  <c r="AM704" i="1"/>
  <c r="AM1098" i="1"/>
  <c r="AM557" i="1"/>
  <c r="AM848" i="1"/>
  <c r="AM1101" i="1"/>
  <c r="AM545" i="1"/>
  <c r="AM859" i="1"/>
  <c r="AM1174" i="1"/>
  <c r="AM734" i="1"/>
  <c r="AM415" i="1"/>
  <c r="AM487" i="1"/>
  <c r="AM671" i="1"/>
  <c r="AM617" i="1"/>
  <c r="AM666" i="1"/>
  <c r="AM1095" i="1"/>
  <c r="AM1517" i="1"/>
  <c r="AM604" i="1"/>
  <c r="AM589" i="1"/>
  <c r="AM766" i="1"/>
  <c r="AM726" i="1"/>
  <c r="AM630" i="1"/>
  <c r="AM1670" i="1"/>
  <c r="AM1178" i="1"/>
  <c r="AM824" i="1"/>
  <c r="AM746" i="1"/>
  <c r="AM612" i="1"/>
  <c r="AM1145" i="1"/>
  <c r="AM689" i="1"/>
  <c r="AM625" i="1"/>
  <c r="AM994" i="1"/>
  <c r="AM676" i="1"/>
  <c r="AM817" i="1"/>
  <c r="AM756" i="1"/>
  <c r="AM672" i="1"/>
  <c r="AM714" i="1"/>
  <c r="AM1092" i="1"/>
  <c r="AM880" i="1"/>
  <c r="AM1209" i="1"/>
  <c r="AM700" i="1"/>
  <c r="AM840" i="1"/>
  <c r="AM573" i="1"/>
  <c r="AM1390" i="1"/>
  <c r="AM1649" i="1"/>
  <c r="AM524" i="1"/>
  <c r="AM390" i="1"/>
  <c r="AM776" i="1"/>
  <c r="AM1322" i="1"/>
  <c r="AM1137" i="1"/>
  <c r="AM453" i="1"/>
  <c r="AM1576" i="1"/>
  <c r="AM713" i="1"/>
  <c r="AM775" i="1"/>
  <c r="AM1590" i="1"/>
  <c r="AM482" i="1"/>
  <c r="AM941" i="1"/>
  <c r="AM737" i="1"/>
  <c r="AM925" i="1"/>
  <c r="AM979" i="1"/>
  <c r="AM888" i="1"/>
  <c r="AM1811" i="1"/>
  <c r="AM731" i="1"/>
  <c r="AM1212" i="1"/>
  <c r="AM885" i="1"/>
  <c r="AM1036" i="1"/>
  <c r="AM496" i="1"/>
  <c r="AM517" i="1"/>
  <c r="AM1879" i="1"/>
  <c r="AM789" i="1"/>
  <c r="AM895" i="1"/>
  <c r="AM469" i="1"/>
  <c r="AM309" i="1"/>
  <c r="AM510" i="1"/>
  <c r="AM455" i="1"/>
  <c r="AM422" i="1"/>
  <c r="AM1620" i="1"/>
  <c r="AM1015" i="1"/>
  <c r="AM1444" i="1"/>
  <c r="AM411" i="1"/>
  <c r="AM571" i="1"/>
  <c r="AM1491" i="1"/>
  <c r="AM491" i="1"/>
  <c r="AM1884" i="1"/>
  <c r="AM1235" i="1"/>
  <c r="AM1561" i="1"/>
  <c r="AM814" i="1"/>
  <c r="AM1206" i="1"/>
  <c r="AM830" i="1"/>
  <c r="AM1571" i="1"/>
  <c r="AM1625" i="1"/>
  <c r="AM962" i="1"/>
  <c r="AM1196" i="1"/>
  <c r="AM580" i="1"/>
  <c r="AM1585" i="1"/>
  <c r="AM716" i="1"/>
  <c r="AM1438" i="1"/>
  <c r="AM1004" i="1"/>
  <c r="AM772" i="1"/>
  <c r="AM1790" i="1"/>
  <c r="AM863" i="1"/>
  <c r="AM533" i="1"/>
  <c r="AM515" i="1"/>
  <c r="AM684" i="1"/>
  <c r="AM939" i="1"/>
  <c r="AM945" i="1"/>
  <c r="AM1267" i="1"/>
  <c r="AM1240" i="1"/>
  <c r="AM527" i="1"/>
  <c r="AM1312" i="1"/>
  <c r="AM1531" i="1"/>
  <c r="AM489" i="1"/>
  <c r="AM1614" i="1"/>
  <c r="AM906" i="1"/>
  <c r="AM572" i="1"/>
  <c r="AM1587" i="1"/>
  <c r="AM642" i="1"/>
  <c r="AM1166" i="1"/>
  <c r="AM558" i="1"/>
  <c r="AM928" i="1"/>
  <c r="AM719" i="1"/>
  <c r="AM685" i="1"/>
  <c r="AM690" i="1"/>
  <c r="AM1329" i="1"/>
  <c r="AM683" i="1"/>
  <c r="AM845" i="1"/>
  <c r="AM1902" i="1"/>
  <c r="AM1362" i="1"/>
  <c r="AM981" i="1"/>
  <c r="AM1982" i="1"/>
  <c r="AM747" i="1"/>
  <c r="AM892" i="1"/>
  <c r="AM948" i="1"/>
  <c r="AM699" i="1"/>
  <c r="AM1594" i="1"/>
  <c r="AM743" i="1"/>
  <c r="AM717" i="1"/>
  <c r="AM923" i="1"/>
  <c r="AM1220" i="1"/>
  <c r="AM370" i="1"/>
  <c r="AM1198" i="1"/>
  <c r="AM1077" i="1"/>
  <c r="AM912" i="1"/>
  <c r="AM1615" i="1"/>
  <c r="AM1229" i="1"/>
  <c r="AM436" i="1"/>
  <c r="AM1500" i="1"/>
  <c r="AM1404" i="1"/>
  <c r="AM624" i="1"/>
  <c r="AM1647" i="1"/>
  <c r="AM966" i="1"/>
  <c r="AM735" i="1"/>
  <c r="AM1453" i="1"/>
  <c r="AM540" i="1"/>
  <c r="AM614" i="1"/>
  <c r="AM1088" i="1"/>
  <c r="AM934" i="1"/>
  <c r="AM449" i="1"/>
  <c r="AM548" i="1"/>
  <c r="AM1487" i="1"/>
  <c r="AM1055" i="1"/>
  <c r="AM1086" i="1"/>
  <c r="AM1072" i="1"/>
  <c r="AM635" i="1"/>
  <c r="AM1291" i="1"/>
  <c r="AM798" i="1"/>
  <c r="AM894" i="1"/>
  <c r="AM525" i="1"/>
  <c r="AM1700" i="1"/>
  <c r="AM1238" i="1"/>
  <c r="AM1032" i="1"/>
  <c r="AM587" i="1"/>
  <c r="AM670" i="1"/>
  <c r="AM1451" i="1"/>
  <c r="AM1589" i="1"/>
  <c r="AM884" i="1"/>
  <c r="AM568" i="1"/>
  <c r="AM955" i="1"/>
  <c r="AM871" i="1"/>
  <c r="AM503" i="1"/>
  <c r="AM1250" i="1"/>
  <c r="AM639" i="1"/>
  <c r="AM1186" i="1"/>
  <c r="AM790" i="1"/>
  <c r="AM446" i="1"/>
  <c r="AM963" i="1"/>
  <c r="AM643" i="1"/>
  <c r="AM663" i="1"/>
  <c r="AM1477" i="1"/>
  <c r="AM606" i="1"/>
  <c r="AM857" i="1"/>
  <c r="AM1227" i="1"/>
  <c r="AM1417" i="1"/>
  <c r="AM924" i="1"/>
  <c r="AM810" i="1"/>
  <c r="AM1099" i="1"/>
  <c r="AM1161" i="1"/>
  <c r="AM550" i="1"/>
  <c r="AM687" i="1"/>
  <c r="AM1096" i="1"/>
  <c r="AM1611" i="1"/>
  <c r="AM897" i="1"/>
  <c r="AM1675" i="1"/>
  <c r="AM1058" i="1"/>
  <c r="AM953" i="1"/>
  <c r="AM1272" i="1"/>
  <c r="AM820" i="1"/>
  <c r="AM1043" i="1"/>
  <c r="AM1091" i="1"/>
  <c r="AM688" i="1"/>
  <c r="AM412" i="1"/>
  <c r="AM777" i="1"/>
  <c r="AM920" i="1"/>
  <c r="AM682" i="1"/>
  <c r="AM858" i="1"/>
  <c r="AM1708" i="1"/>
  <c r="AM921" i="1"/>
  <c r="AM1007" i="1"/>
  <c r="AM1713" i="1"/>
  <c r="AM930" i="1"/>
  <c r="AM968" i="1"/>
  <c r="AM1038" i="1"/>
  <c r="AM701" i="1"/>
  <c r="AM989" i="1"/>
  <c r="AM1187" i="1"/>
  <c r="AM957" i="1"/>
  <c r="AM864" i="1"/>
  <c r="AM1012" i="1"/>
  <c r="AM1327" i="1"/>
  <c r="AM576" i="1"/>
  <c r="AM973" i="1"/>
  <c r="AM1281" i="1"/>
  <c r="AM1117" i="1"/>
  <c r="AM1228" i="1"/>
  <c r="AM739" i="1"/>
  <c r="AM1560" i="1"/>
  <c r="AM1022" i="1"/>
  <c r="AM613" i="1"/>
  <c r="AM465" i="1"/>
  <c r="AM873" i="1"/>
  <c r="AM753" i="1"/>
  <c r="AM396" i="1"/>
  <c r="AM1225" i="1"/>
  <c r="AM1516" i="1"/>
  <c r="AM1118" i="1"/>
  <c r="AM783" i="1"/>
  <c r="AM2029" i="1"/>
  <c r="AM644" i="1"/>
  <c r="AM874" i="1"/>
  <c r="AM1104" i="1"/>
  <c r="AM976" i="1"/>
  <c r="AM767" i="1"/>
  <c r="AM1449" i="1"/>
  <c r="AM1222" i="1"/>
  <c r="AM1071" i="1"/>
  <c r="AM1168" i="1"/>
  <c r="AM1559" i="1"/>
  <c r="AM1319" i="1"/>
  <c r="AM839" i="1"/>
  <c r="AM566" i="1"/>
  <c r="AM1132" i="1"/>
  <c r="AM628" i="1"/>
  <c r="AM1298" i="1"/>
  <c r="AM1110" i="1"/>
  <c r="AM1060" i="1"/>
  <c r="AM1202" i="1"/>
  <c r="AM1377" i="1"/>
  <c r="AM1162" i="1"/>
  <c r="AM758" i="1"/>
  <c r="AM794" i="1"/>
  <c r="AM811" i="1"/>
  <c r="AM1165" i="1"/>
  <c r="AM987" i="1"/>
  <c r="AM1645" i="1"/>
  <c r="AM954" i="1"/>
  <c r="AM1564" i="1"/>
  <c r="AM796" i="1"/>
  <c r="AM1233" i="1"/>
  <c r="AM971" i="1"/>
  <c r="AM846" i="1"/>
  <c r="AM1492" i="1"/>
  <c r="AM942" i="1"/>
  <c r="AM1672" i="1"/>
  <c r="AM728" i="1"/>
  <c r="AM563" i="1"/>
  <c r="AM1739" i="1"/>
  <c r="AM591" i="1"/>
  <c r="AM1938" i="1"/>
  <c r="AM1241" i="1"/>
  <c r="AM653" i="1"/>
  <c r="AM1282" i="1"/>
  <c r="AM1718" i="1"/>
  <c r="AM1171" i="1"/>
  <c r="AM781" i="1"/>
  <c r="AM1817" i="1"/>
  <c r="AM1630" i="1"/>
  <c r="AM1849" i="1"/>
  <c r="AM1292" i="1"/>
  <c r="AM803" i="1"/>
  <c r="AM829" i="1"/>
  <c r="AM473" i="1"/>
  <c r="AM1888" i="1"/>
  <c r="AM900" i="1"/>
  <c r="AM420" i="1"/>
  <c r="AM1248" i="1"/>
  <c r="AM649" i="1"/>
  <c r="AM1159" i="1"/>
  <c r="AM1357" i="1"/>
  <c r="AM1527" i="1"/>
  <c r="AM1120" i="1"/>
  <c r="AM932" i="1"/>
  <c r="AM1181" i="1"/>
  <c r="AM1317" i="1"/>
  <c r="AM834" i="1"/>
  <c r="AM1048" i="1"/>
  <c r="AM1473" i="1"/>
  <c r="AM1325" i="1"/>
  <c r="AM1033" i="1"/>
  <c r="AM1376" i="1"/>
  <c r="AM1105" i="1"/>
  <c r="AM1673" i="1"/>
  <c r="AM905" i="1"/>
  <c r="AM634" i="1"/>
  <c r="AM825" i="1"/>
  <c r="AM1134" i="1"/>
  <c r="AM2047" i="1"/>
  <c r="AM1121" i="1"/>
  <c r="AM452" i="1"/>
  <c r="AM641" i="1"/>
  <c r="AM1762" i="1"/>
  <c r="AM1081" i="1"/>
  <c r="AM1535" i="1"/>
  <c r="AM980" i="1"/>
  <c r="AM475" i="1"/>
  <c r="AM870" i="1"/>
  <c r="AM506" i="1"/>
  <c r="AM1394" i="1"/>
  <c r="AM822" i="1"/>
  <c r="AM703" i="1"/>
  <c r="AM623" i="1"/>
  <c r="AM1302" i="1"/>
  <c r="AM1295" i="1"/>
  <c r="AM1242" i="1"/>
  <c r="AM622" i="1"/>
  <c r="AM860" i="1"/>
  <c r="AM998" i="1"/>
  <c r="AM911" i="1"/>
  <c r="AM853" i="1"/>
  <c r="AM1478" i="1"/>
  <c r="AM596" i="1"/>
  <c r="AM779" i="1"/>
  <c r="AM1678" i="1"/>
  <c r="AM1509" i="1"/>
  <c r="AM882" i="1"/>
  <c r="AM1522" i="1"/>
  <c r="AM1570" i="1"/>
  <c r="AM964" i="1"/>
  <c r="AM1352" i="1"/>
  <c r="AM1057" i="1"/>
  <c r="AM567" i="1"/>
  <c r="AM1223" i="1"/>
  <c r="AM1035" i="1"/>
  <c r="AM1067" i="1"/>
  <c r="AM1642" i="1"/>
  <c r="AM1948" i="1"/>
  <c r="AM918" i="1"/>
  <c r="AM1059" i="1"/>
  <c r="AM1965" i="1"/>
  <c r="AM1392" i="1"/>
  <c r="AM1657" i="1"/>
  <c r="AM800" i="1"/>
  <c r="AM950" i="1"/>
  <c r="AM657" i="1"/>
  <c r="AM1506" i="1"/>
  <c r="AM935" i="1"/>
  <c r="AM1753" i="1"/>
  <c r="AM1129" i="1"/>
  <c r="AM1546" i="1"/>
  <c r="AM1324" i="1"/>
  <c r="AM495" i="1"/>
  <c r="AM1906" i="1"/>
  <c r="AM1028" i="1"/>
  <c r="AM1244" i="1"/>
  <c r="AM1245" i="1"/>
  <c r="AM1371" i="1"/>
  <c r="AM1400" i="1"/>
  <c r="AM1907" i="1"/>
  <c r="AM1179" i="1"/>
  <c r="AM1303" i="1"/>
  <c r="AM1125" i="1"/>
  <c r="AM1558" i="1"/>
  <c r="AM1308" i="1"/>
  <c r="AM1030" i="1"/>
  <c r="AM1278" i="1"/>
  <c r="AM926" i="1"/>
  <c r="AM995" i="1"/>
  <c r="AM2079" i="1"/>
  <c r="AM886" i="1"/>
  <c r="AM1598" i="1"/>
  <c r="AM763" i="1"/>
  <c r="AM1323" i="1"/>
  <c r="AM1922" i="1"/>
  <c r="AM1602" i="1"/>
  <c r="AM1733" i="1"/>
  <c r="AM590" i="1"/>
  <c r="AM1042" i="1"/>
  <c r="AM1484" i="1"/>
  <c r="AM1140" i="1"/>
  <c r="AM1456" i="1"/>
  <c r="AM769" i="1"/>
  <c r="AM559" i="1"/>
  <c r="AM1153" i="1"/>
  <c r="AM1482" i="1"/>
  <c r="AM610" i="1"/>
  <c r="AM1609" i="1"/>
  <c r="AM1167" i="1"/>
  <c r="AM1813" i="1"/>
  <c r="AM1044" i="1"/>
  <c r="AM1607" i="1"/>
  <c r="AM910" i="1"/>
  <c r="AM615" i="1"/>
  <c r="AM1604" i="1"/>
  <c r="AM1074" i="1"/>
  <c r="AM1805" i="1"/>
  <c r="AM838" i="1"/>
  <c r="AM1502" i="1"/>
  <c r="AM1264" i="1"/>
  <c r="AM2014" i="1"/>
  <c r="AM733" i="1"/>
  <c r="AM1189" i="1"/>
  <c r="AM1388" i="1"/>
  <c r="AM1247" i="1"/>
  <c r="AM1341" i="1"/>
  <c r="AM982" i="1"/>
  <c r="AM1631" i="1"/>
  <c r="AM1794" i="1"/>
  <c r="AM535" i="1"/>
  <c r="AM887" i="1"/>
  <c r="AM917" i="1"/>
  <c r="AM1151" i="1"/>
  <c r="AM695" i="1"/>
  <c r="AM938" i="1"/>
  <c r="AM721" i="1"/>
  <c r="AM852" i="1"/>
  <c r="AM715" i="1"/>
  <c r="AM1613" i="1"/>
  <c r="AM876" i="1"/>
  <c r="AM1483" i="1"/>
  <c r="AM1226" i="1"/>
  <c r="AM1050" i="1"/>
  <c r="AM1258" i="1"/>
  <c r="AM764" i="1"/>
  <c r="AM890" i="1"/>
  <c r="AM827" i="1"/>
  <c r="AM1586" i="1"/>
  <c r="AM1039" i="1"/>
  <c r="AM1076" i="1"/>
  <c r="AM821" i="1"/>
  <c r="AM1861" i="1"/>
  <c r="AM1273" i="1"/>
  <c r="AM1041" i="1"/>
  <c r="AM1321" i="1"/>
  <c r="AM611" i="1"/>
  <c r="AM1315" i="1"/>
  <c r="AM562" i="1"/>
  <c r="AM706" i="1"/>
  <c r="AM595" i="1"/>
  <c r="AM1051" i="1"/>
  <c r="AM961" i="1"/>
  <c r="AM1108" i="1"/>
  <c r="AM823" i="1"/>
  <c r="AM1113" i="1"/>
  <c r="AM1224" i="1"/>
  <c r="AM1310" i="1"/>
  <c r="AM1415" i="1"/>
  <c r="AM1349" i="1"/>
  <c r="AM970" i="1"/>
  <c r="AM1525" i="1"/>
  <c r="AM621" i="1"/>
  <c r="AM1724" i="1"/>
  <c r="AM755" i="1"/>
  <c r="AM1856" i="1"/>
  <c r="AM1061" i="1"/>
  <c r="AM1414" i="1"/>
  <c r="AM1489" i="1"/>
  <c r="AM1422" i="1"/>
  <c r="AM867" i="1"/>
  <c r="AM1967" i="1"/>
  <c r="AM1047" i="1"/>
  <c r="AM723" i="1"/>
  <c r="AM692" i="1"/>
  <c r="AM2023" i="1"/>
  <c r="AM1019" i="1"/>
  <c r="AM1152" i="1"/>
  <c r="AM1855" i="1"/>
  <c r="AM1669" i="1"/>
  <c r="AM896" i="1"/>
  <c r="AM1469" i="1"/>
  <c r="AM967" i="1"/>
  <c r="AM1510" i="1"/>
  <c r="AM922" i="1"/>
  <c r="AM1182" i="1"/>
  <c r="AM1270" i="1"/>
  <c r="AM1006" i="1"/>
  <c r="AM1440" i="1"/>
  <c r="AM1148" i="1"/>
  <c r="AM1426" i="1"/>
  <c r="AM1520" i="1"/>
  <c r="AM1379" i="1"/>
  <c r="AM1841" i="1"/>
  <c r="AM1411" i="1"/>
  <c r="AM975" i="1"/>
  <c r="AM1828" i="1"/>
  <c r="AM1355" i="1"/>
  <c r="AM1361" i="1"/>
  <c r="AM841" i="1"/>
  <c r="AM1416" i="1"/>
  <c r="AM1513" i="1"/>
  <c r="AM1239" i="1"/>
  <c r="AM1693" i="1"/>
  <c r="AM1172" i="1"/>
  <c r="AM1380" i="1"/>
  <c r="AM1682" i="1"/>
  <c r="AM1097" i="1"/>
  <c r="AM1521" i="1"/>
  <c r="AM673" i="1"/>
  <c r="AM1334" i="1"/>
  <c r="AM442" i="1"/>
  <c r="AM988" i="1"/>
  <c r="AM397" i="1"/>
  <c r="AM648" i="1"/>
  <c r="AM1094" i="1"/>
  <c r="AM1143" i="1"/>
  <c r="AM1823" i="1"/>
  <c r="AM1122" i="1"/>
  <c r="AM1714" i="1"/>
  <c r="AM1309" i="1"/>
  <c r="AM2020" i="1"/>
  <c r="AM1348" i="1"/>
  <c r="AM1111" i="1"/>
  <c r="AM1261" i="1"/>
  <c r="AM1368" i="1"/>
  <c r="AM1029" i="1"/>
  <c r="AM959" i="1"/>
  <c r="AM1410" i="1"/>
  <c r="AM1493" i="1"/>
  <c r="AM1136" i="1"/>
  <c r="AM1580" i="1"/>
  <c r="AM1256" i="1"/>
  <c r="AM2061" i="1"/>
  <c r="AM1815" i="1"/>
  <c r="AM1462" i="1"/>
  <c r="AM1280" i="1"/>
  <c r="AM819" i="1"/>
  <c r="AM2304" i="1"/>
  <c r="AM1671" i="1"/>
  <c r="AM1591" i="1"/>
  <c r="AM1297" i="1"/>
  <c r="AM1146" i="1"/>
  <c r="AM1655" i="1"/>
  <c r="AM1089" i="1"/>
  <c r="AM1128" i="1"/>
  <c r="AM1766" i="1"/>
  <c r="AM883" i="1"/>
  <c r="AM1062" i="1"/>
  <c r="AM1401" i="1"/>
  <c r="AM1253" i="1"/>
  <c r="AM1123" i="1"/>
  <c r="AM1650" i="1"/>
  <c r="AM1073" i="1"/>
  <c r="AM1397" i="1"/>
  <c r="AM1667" i="1"/>
  <c r="AM718" i="1"/>
  <c r="AM1386" i="1"/>
  <c r="AM1009" i="1"/>
  <c r="AM1452" i="1"/>
  <c r="AM1582" i="1"/>
  <c r="AM1786" i="1"/>
  <c r="AM1632" i="1"/>
  <c r="AM1914" i="1"/>
  <c r="AM1093" i="1"/>
  <c r="AM933" i="1"/>
  <c r="AM745" i="1"/>
  <c r="AM1463" i="1"/>
  <c r="AM1064" i="1"/>
  <c r="AM1485" i="1"/>
  <c r="AM1679" i="1"/>
  <c r="AM1450" i="1"/>
  <c r="AM1138" i="1"/>
  <c r="AM1600" i="1"/>
  <c r="AM1346" i="1"/>
  <c r="AM1629" i="1"/>
  <c r="AM1288" i="1"/>
  <c r="AM1466" i="1"/>
  <c r="AM1246" i="1"/>
  <c r="AM1526" i="1"/>
  <c r="AM1255" i="1"/>
  <c r="AM1465" i="1"/>
  <c r="AM875" i="1"/>
  <c r="AM664" i="1"/>
  <c r="AM1163" i="1"/>
  <c r="AM1534" i="1"/>
  <c r="AM1831" i="1"/>
  <c r="AM1566" i="1"/>
  <c r="AM1364" i="1"/>
  <c r="AM797" i="1"/>
  <c r="AM1214" i="1"/>
  <c r="AM1610" i="1"/>
  <c r="AM1523" i="1"/>
  <c r="AM1370" i="1"/>
  <c r="AM1504" i="1"/>
  <c r="AM1232" i="1"/>
  <c r="AM991" i="1"/>
  <c r="AM1037" i="1"/>
  <c r="AM901" i="1"/>
  <c r="AM1275" i="1"/>
  <c r="AM1518" i="1"/>
  <c r="AM1445" i="1"/>
  <c r="AM1419" i="1"/>
  <c r="AM944" i="1"/>
  <c r="AM2576" i="1"/>
  <c r="AM1869" i="1"/>
  <c r="AM1234" i="1"/>
  <c r="AM1814" i="1"/>
  <c r="AM2015" i="1"/>
  <c r="AM1285" i="1"/>
  <c r="AM1447" i="1"/>
  <c r="AM1003" i="1"/>
  <c r="AM2267" i="1"/>
  <c r="AM1343" i="1"/>
  <c r="AM1949" i="1"/>
  <c r="AM1024" i="1"/>
  <c r="AM2309" i="1"/>
  <c r="AM1895" i="1"/>
  <c r="AM740" i="1"/>
  <c r="AM1320" i="1"/>
  <c r="AM1433" i="1"/>
  <c r="AM1616" i="1"/>
  <c r="AM907" i="1"/>
  <c r="AM1633" i="1"/>
  <c r="AM1441" i="1"/>
  <c r="AM1265" i="1"/>
  <c r="AM1018" i="1"/>
  <c r="AM1207" i="1"/>
  <c r="AM1063" i="1"/>
  <c r="AM1439" i="1"/>
  <c r="AM1249" i="1"/>
  <c r="AM2282" i="1"/>
  <c r="AM974" i="1"/>
  <c r="AM1740" i="1"/>
  <c r="AM1745" i="1"/>
  <c r="AM1563" i="1"/>
  <c r="AM1725" i="1"/>
  <c r="AM1548" i="1"/>
  <c r="AM1929" i="1"/>
  <c r="AM2082" i="1"/>
  <c r="AM1026" i="1"/>
  <c r="AM1918" i="1"/>
  <c r="AM1703" i="1"/>
  <c r="AM1683" i="1"/>
  <c r="AM881" i="1"/>
  <c r="AM1717" i="1"/>
  <c r="AM2174" i="1"/>
  <c r="AM1472" i="1"/>
  <c r="AM1730" i="1"/>
  <c r="AM1622" i="1"/>
  <c r="AM366" i="1"/>
  <c r="AM1237" i="1"/>
  <c r="AM1335" i="1"/>
  <c r="AM1330" i="1"/>
  <c r="AM1819" i="1"/>
  <c r="AM2172" i="1"/>
  <c r="AM2074" i="1"/>
  <c r="AM1975" i="1"/>
  <c r="AM1538" i="1"/>
  <c r="AM1191" i="1"/>
  <c r="AM578" i="1"/>
  <c r="AM1950" i="1"/>
  <c r="AM1284" i="1"/>
  <c r="AM2069" i="1"/>
  <c r="AM1183" i="1"/>
  <c r="AM1333" i="1"/>
  <c r="AM1338" i="1"/>
  <c r="AM1276" i="1"/>
  <c r="AM1373" i="1"/>
  <c r="AM904" i="1"/>
  <c r="AM1313" i="1"/>
  <c r="AM1668" i="1"/>
  <c r="AM1301" i="1"/>
  <c r="AM1266" i="1"/>
  <c r="AM1871" i="1"/>
  <c r="AM1116" i="1"/>
  <c r="AM1056" i="1"/>
  <c r="AM1403" i="1"/>
  <c r="AM1215" i="1"/>
  <c r="AM2002" i="1"/>
  <c r="AM1928" i="1"/>
  <c r="AM1481" i="1"/>
  <c r="AM969" i="1"/>
  <c r="AM1905" i="1"/>
  <c r="AM1314" i="1"/>
  <c r="AM866" i="1"/>
  <c r="AM1130" i="1"/>
  <c r="AM1100" i="1"/>
  <c r="AM1847" i="1"/>
  <c r="AM908" i="1"/>
  <c r="AM1260" i="1"/>
  <c r="AM1701" i="1"/>
  <c r="AM1692" i="1"/>
  <c r="AM1252" i="1"/>
  <c r="AM815" i="1"/>
  <c r="AM1150" i="1"/>
  <c r="AM1865" i="1"/>
  <c r="AM1013" i="1"/>
  <c r="AM992" i="1"/>
  <c r="AM1025" i="1"/>
  <c r="AM1188" i="1"/>
  <c r="AM1391" i="1"/>
  <c r="AM1820" i="1"/>
  <c r="AM1704" i="1"/>
  <c r="AM528" i="1"/>
  <c r="AM1839" i="1"/>
  <c r="AM2222" i="1"/>
  <c r="AM916" i="1"/>
  <c r="AM1876" i="1"/>
  <c r="AM2208" i="1"/>
  <c r="AM1530" i="1"/>
  <c r="AM1458" i="1"/>
  <c r="AM1139" i="1"/>
  <c r="AM1354" i="1"/>
  <c r="AM1628" i="1"/>
  <c r="AM835" i="1"/>
  <c r="AM1340" i="1"/>
  <c r="AM1366" i="1"/>
  <c r="AM1755" i="1"/>
  <c r="AM1204" i="1"/>
  <c r="AM1723" i="1"/>
  <c r="AM1304" i="1"/>
  <c r="AM2076" i="1"/>
  <c r="AM1470" i="1"/>
  <c r="AM1634" i="1"/>
  <c r="AM1205" i="1"/>
  <c r="AM1732" i="1"/>
  <c r="AM1550" i="1"/>
  <c r="AM1289" i="1"/>
  <c r="AM1868" i="1"/>
  <c r="AM1709" i="1"/>
  <c r="AM1697" i="1"/>
  <c r="AM1363" i="1"/>
  <c r="AM1430" i="1"/>
  <c r="AM2350" i="1"/>
  <c r="AM1554" i="1"/>
  <c r="AM2019" i="1"/>
  <c r="AM1459" i="1"/>
  <c r="AM1763" i="1"/>
  <c r="AM1286" i="1"/>
  <c r="AM1776" i="1"/>
  <c r="AM1524" i="1"/>
  <c r="AM1778" i="1"/>
  <c r="AM851" i="1"/>
  <c r="AM1597" i="1"/>
  <c r="AM1369" i="1"/>
  <c r="AM1194" i="1"/>
  <c r="AM2470" i="1"/>
  <c r="AM1853" i="1"/>
  <c r="AM2058" i="1"/>
  <c r="AM1568" i="1"/>
  <c r="AM2560" i="1"/>
  <c r="AM1372" i="1"/>
  <c r="AM1218" i="1"/>
  <c r="AM1706" i="1"/>
  <c r="AM1277" i="1"/>
  <c r="AM1010" i="1"/>
  <c r="AM1350" i="1"/>
  <c r="AM1925" i="1"/>
  <c r="AM1069" i="1"/>
  <c r="AM1979" i="1"/>
  <c r="AM2343" i="1"/>
  <c r="AM1406" i="1"/>
  <c r="AM1156" i="1"/>
  <c r="AM2091" i="1"/>
  <c r="AM1374" i="1"/>
  <c r="AM1405" i="1"/>
  <c r="AM1541" i="1"/>
  <c r="AM1710" i="1"/>
  <c r="AM1886" i="1"/>
  <c r="AM782" i="1"/>
  <c r="AM2203" i="1"/>
  <c r="AM1002" i="1"/>
  <c r="AM1336" i="1"/>
  <c r="AM2102" i="1"/>
  <c r="AM1344" i="1"/>
  <c r="AM1612" i="1"/>
  <c r="AM1761" i="1"/>
  <c r="AM1499" i="1"/>
  <c r="AM1254" i="1"/>
  <c r="AM1331" i="1"/>
  <c r="AM1826" i="1"/>
  <c r="AM1460" i="1"/>
  <c r="AM1332" i="1"/>
  <c r="AM1748" i="1"/>
  <c r="AM1652" i="1"/>
  <c r="AM1262" i="1"/>
  <c r="AM1103" i="1"/>
  <c r="AM1575" i="1"/>
  <c r="AM1389" i="1"/>
  <c r="AM2514" i="1"/>
  <c r="AM3019" i="1"/>
  <c r="AM1891" i="1"/>
  <c r="AM2528" i="1"/>
  <c r="AM1592" i="1"/>
  <c r="AM1830" i="1"/>
  <c r="AM1435" i="1"/>
  <c r="AM1984" i="1"/>
  <c r="AM2620" i="1"/>
  <c r="AM1688" i="1"/>
  <c r="AM1409" i="1"/>
  <c r="AM1141" i="1"/>
  <c r="AM1562" i="1"/>
  <c r="AM1822" i="1"/>
  <c r="AM1842" i="1"/>
  <c r="AM1646" i="1"/>
  <c r="AM1221" i="1"/>
  <c r="AM1446" i="1"/>
  <c r="AM2136" i="1"/>
  <c r="AM2230" i="1"/>
  <c r="AM1543" i="1"/>
  <c r="AM1217" i="1"/>
  <c r="AM2224" i="1"/>
  <c r="AM1461" i="1"/>
  <c r="AM1970" i="1"/>
  <c r="AM1775" i="1"/>
  <c r="AM1843" i="1"/>
  <c r="AM1824" i="1"/>
  <c r="AM831" i="1"/>
  <c r="AM1549" i="1"/>
  <c r="AM1806" i="1"/>
  <c r="AM816" i="1"/>
  <c r="AM1124" i="1"/>
  <c r="AM1930" i="1"/>
  <c r="AM1454" i="1"/>
  <c r="AM1658" i="1"/>
  <c r="AM1455" i="1"/>
  <c r="AM1208" i="1"/>
  <c r="AM1211" i="1"/>
  <c r="AM1490" i="1"/>
  <c r="AM1170" i="1"/>
  <c r="AM1396" i="1"/>
  <c r="AM1603" i="1"/>
  <c r="AM2241" i="1"/>
  <c r="AM2201" i="1"/>
  <c r="AM1998" i="1"/>
  <c r="AM1661" i="1"/>
  <c r="AM1173" i="1"/>
  <c r="AM2246" i="1"/>
  <c r="AM2089" i="1"/>
  <c r="AM1767" i="1"/>
  <c r="AM1696" i="1"/>
  <c r="AM2278" i="1"/>
  <c r="AM1779" i="1"/>
  <c r="AM1259" i="1"/>
  <c r="AM1764" i="1"/>
  <c r="AM1711" i="1"/>
  <c r="AM1686" i="1"/>
  <c r="AM1442" i="1"/>
  <c r="AM2013" i="1"/>
  <c r="AM1412" i="1"/>
  <c r="AM1381" i="1"/>
  <c r="AM1818" i="1"/>
  <c r="AM1464" i="1"/>
  <c r="AM1833" i="1"/>
  <c r="AM1351" i="1"/>
  <c r="AM1866" i="1"/>
  <c r="AM1432" i="1"/>
  <c r="AM1551" i="1"/>
  <c r="AM1154" i="1"/>
  <c r="AM2435" i="1"/>
  <c r="AM2210" i="1"/>
  <c r="AM1992" i="1"/>
  <c r="AM1626" i="1"/>
  <c r="AM2397" i="1"/>
  <c r="AM1946" i="1"/>
  <c r="AM1595" i="1"/>
  <c r="AM2249" i="1"/>
  <c r="AM2632" i="1"/>
  <c r="AM1271" i="1"/>
  <c r="AM1785" i="1"/>
  <c r="AM1837" i="1"/>
  <c r="AM1911" i="1"/>
  <c r="AM2042" i="1"/>
  <c r="AM1935" i="1"/>
  <c r="AM1910" i="1"/>
  <c r="AM1542" i="1"/>
  <c r="AM2072" i="1"/>
  <c r="AM2008" i="1"/>
  <c r="AM1654" i="1"/>
  <c r="AM2046" i="1"/>
  <c r="AM1572" i="1"/>
  <c r="AM1777" i="1"/>
  <c r="AM2354" i="1"/>
  <c r="AM2000" i="1"/>
  <c r="AM1605" i="1"/>
  <c r="AM1827" i="1"/>
  <c r="AM1040" i="1"/>
  <c r="AM1742" i="1"/>
  <c r="AM799" i="1"/>
  <c r="AM1769" i="1"/>
  <c r="AM1437" i="1"/>
  <c r="AM1863" i="1"/>
  <c r="AM2219" i="1"/>
  <c r="AM1296" i="1"/>
  <c r="AM1832" i="1"/>
  <c r="AM1784" i="1"/>
  <c r="AM2211" i="1"/>
  <c r="AM2160" i="1"/>
  <c r="AM1721" i="1"/>
  <c r="AM2581" i="1"/>
  <c r="AM1694" i="1"/>
  <c r="AM2318" i="1"/>
  <c r="AM2300" i="1"/>
  <c r="AM1393" i="1"/>
  <c r="AM1636" i="1"/>
  <c r="AM1912" i="1"/>
  <c r="AM2256" i="1"/>
  <c r="AM806" i="1"/>
  <c r="AM1752" i="1"/>
  <c r="AM1734" i="1"/>
  <c r="AM1665" i="1"/>
  <c r="AM2457" i="1"/>
  <c r="AM1201" i="1"/>
  <c r="AM1959" i="1"/>
  <c r="AM1681" i="1"/>
  <c r="AM1712" i="1"/>
  <c r="AM1944" i="1"/>
  <c r="AM1230" i="1"/>
  <c r="AM2321" i="1"/>
  <c r="AM2894" i="1"/>
  <c r="AM2123" i="1"/>
  <c r="AM1878" i="1"/>
  <c r="AM748" i="1"/>
  <c r="AM2532" i="1"/>
  <c r="AM1731" i="1"/>
  <c r="AM1213" i="1"/>
  <c r="AM1985" i="1"/>
  <c r="AM1897" i="1"/>
  <c r="AM1882" i="1"/>
  <c r="AM2189" i="1"/>
  <c r="AM1798" i="1"/>
  <c r="AM1555" i="1"/>
  <c r="AM2446" i="1"/>
  <c r="AM2317" i="1"/>
  <c r="AM1144" i="1"/>
  <c r="AM1908" i="1"/>
  <c r="AM2258" i="1"/>
  <c r="AM1964" i="1"/>
  <c r="AM1511" i="1"/>
  <c r="AM1952" i="1"/>
  <c r="AM1515" i="1"/>
  <c r="AM1474" i="1"/>
  <c r="AM1851" i="1"/>
  <c r="AM1702" i="1"/>
  <c r="AM1900" i="1"/>
  <c r="AM1999" i="1"/>
  <c r="AM1402" i="1"/>
  <c r="AM1579" i="1"/>
  <c r="AM1782" i="1"/>
  <c r="AM2285" i="1"/>
  <c r="AM691" i="1"/>
  <c r="AM1801" i="1"/>
  <c r="AM1641" i="1"/>
  <c r="AM2330" i="1"/>
  <c r="AM1750" i="1"/>
  <c r="AM1939" i="1"/>
  <c r="AM1781" i="1"/>
  <c r="AM1874" i="1"/>
  <c r="AM1857" i="1"/>
  <c r="AM1552" i="1"/>
  <c r="AM2291" i="1"/>
  <c r="AM1503" i="1"/>
  <c r="AM2196" i="1"/>
  <c r="AM1648" i="1"/>
  <c r="AM2252" i="1"/>
  <c r="AM2345" i="1"/>
  <c r="AM1685" i="1"/>
  <c r="AM1796" i="1"/>
  <c r="AM2736" i="1"/>
  <c r="AM2679" i="1"/>
  <c r="AM1578" i="1"/>
  <c r="AM1480" i="1"/>
  <c r="AM1807" i="1"/>
  <c r="AM1180" i="1"/>
  <c r="AM1488" i="1"/>
  <c r="AM1643" i="1"/>
  <c r="AM1269" i="1"/>
  <c r="AM1744" i="1"/>
  <c r="AM1557" i="1"/>
  <c r="AM2479" i="1"/>
  <c r="AM1909" i="1"/>
  <c r="AM2198" i="1"/>
  <c r="AM1065" i="1"/>
  <c r="AM1519" i="1"/>
  <c r="AM2286" i="1"/>
  <c r="AM2143" i="1"/>
  <c r="AM2293" i="1"/>
  <c r="AM2421" i="1"/>
  <c r="AM2292" i="1"/>
  <c r="AM1989" i="1"/>
  <c r="AM1867" i="1"/>
  <c r="AM1940" i="1"/>
  <c r="AM2004" i="1"/>
  <c r="AM1780" i="1"/>
  <c r="AM1677" i="1"/>
  <c r="AM1660" i="1"/>
  <c r="AM1203" i="1"/>
  <c r="AM2106" i="1"/>
  <c r="AM1577" i="1"/>
  <c r="AM1569" i="1"/>
  <c r="AM1916" i="1"/>
  <c r="AM795" i="1"/>
  <c r="AM1219" i="1"/>
  <c r="AM1593" i="1"/>
  <c r="AM1947" i="1"/>
  <c r="AM1210" i="1"/>
  <c r="AM2178" i="1"/>
  <c r="AM2288" i="1"/>
  <c r="AM2204" i="1"/>
  <c r="AM2977" i="1"/>
  <c r="AM1428" i="1"/>
  <c r="AM2431" i="1"/>
  <c r="AM518" i="1"/>
  <c r="AM1926" i="1"/>
  <c r="AM2240" i="1"/>
  <c r="AM1816" i="1"/>
  <c r="AM2049" i="1"/>
  <c r="AM1715" i="1"/>
  <c r="AM2227" i="1"/>
  <c r="AM1988" i="1"/>
  <c r="AM1398" i="1"/>
  <c r="AM760" i="1"/>
  <c r="AM1994" i="1"/>
  <c r="AM2039" i="1"/>
  <c r="AM2075" i="1"/>
  <c r="AM2038" i="1"/>
  <c r="AM2559" i="1"/>
  <c r="AM1735" i="1"/>
  <c r="AM2139" i="1"/>
  <c r="AM1306" i="1"/>
  <c r="AM1375" i="1"/>
  <c r="AM1896" i="1"/>
  <c r="AM2090" i="1"/>
  <c r="AM1496" i="1"/>
  <c r="AM1773" i="1"/>
  <c r="AM1987" i="1"/>
  <c r="AM1385" i="1"/>
  <c r="AM2110" i="1"/>
  <c r="AM2775" i="1"/>
  <c r="AM1997" i="1"/>
  <c r="AM1783" i="1"/>
  <c r="AM2501" i="1"/>
  <c r="AM1803" i="1"/>
  <c r="AM1973" i="1"/>
  <c r="AM1175" i="1"/>
  <c r="AM1588" i="1"/>
  <c r="AM2527" i="1"/>
  <c r="AM2363" i="1"/>
  <c r="AM1508" i="1"/>
  <c r="AM1936" i="1"/>
  <c r="AM2359" i="1"/>
  <c r="AM1845" i="1"/>
  <c r="AM1536" i="1"/>
  <c r="AM1774" i="1"/>
  <c r="AM1795" i="1"/>
  <c r="AM1738" i="1"/>
  <c r="AM1746" i="1"/>
  <c r="AM2496" i="1"/>
  <c r="AM1486" i="1"/>
  <c r="AM2216" i="1"/>
  <c r="AM2018" i="1"/>
  <c r="AM2429" i="1"/>
  <c r="AM1662" i="1"/>
  <c r="AM1135" i="1"/>
  <c r="AM2244" i="1"/>
  <c r="AM2133" i="1"/>
  <c r="AM2422" i="1"/>
  <c r="AM2028" i="1"/>
  <c r="AM2453" i="1"/>
  <c r="AM2162" i="1"/>
  <c r="AM1707" i="1"/>
  <c r="AM2011" i="1"/>
  <c r="AM1954" i="1"/>
  <c r="AM1621" i="1"/>
  <c r="AM1937" i="1"/>
  <c r="AM1689" i="1"/>
  <c r="AM1765" i="1"/>
  <c r="AM2280" i="1"/>
  <c r="AM1961" i="1"/>
  <c r="AM2266" i="1"/>
  <c r="AM1034" i="1"/>
  <c r="AM1378" i="1"/>
  <c r="AM1479" i="1"/>
  <c r="AM2809" i="1"/>
  <c r="AM2533" i="1"/>
  <c r="AM2134" i="1"/>
  <c r="AM1899" i="1"/>
  <c r="AM2270" i="1"/>
  <c r="AM1792" i="1"/>
  <c r="AM1770" i="1"/>
  <c r="AM1875" i="1"/>
  <c r="AM2523" i="1"/>
  <c r="AM2606" i="1"/>
  <c r="AM1698" i="1"/>
  <c r="AM1758" i="1"/>
  <c r="AM1695" i="1"/>
  <c r="AM1915" i="1"/>
  <c r="AM2633" i="1"/>
  <c r="AM2225" i="1"/>
  <c r="AM2120" i="1"/>
  <c r="AM2103" i="1"/>
  <c r="AM1981" i="1"/>
  <c r="AM1608" i="1"/>
  <c r="AM1420" i="1"/>
  <c r="AM2128" i="1"/>
  <c r="AM1838" i="1"/>
  <c r="AM1443" i="1"/>
  <c r="AM2862" i="1"/>
  <c r="AM1722" i="1"/>
  <c r="AM2838" i="1"/>
  <c r="AM1436" i="1"/>
  <c r="AM1567" i="1"/>
  <c r="AM1528" i="1"/>
  <c r="AM2509" i="1"/>
  <c r="AM1501" i="1"/>
  <c r="AM1623" i="1"/>
  <c r="AM2202" i="1"/>
  <c r="AM2034" i="1"/>
  <c r="AM1799" i="1"/>
  <c r="AM1834" i="1"/>
  <c r="AM1619" i="1"/>
  <c r="AM1584" i="1"/>
  <c r="AM1840" i="1"/>
  <c r="AM1968" i="1"/>
  <c r="AM1757" i="1"/>
  <c r="AM2119" i="1"/>
  <c r="AM1408" i="1"/>
  <c r="AM1581" i="1"/>
  <c r="AM1544" i="1"/>
  <c r="AM1829" i="1"/>
  <c r="AM2152" i="1"/>
  <c r="AM2232" i="1"/>
  <c r="AM1760" i="1"/>
  <c r="AM2005" i="1"/>
  <c r="AM1800" i="1"/>
  <c r="AM1862" i="1"/>
  <c r="AM1656" i="1"/>
  <c r="AM1684" i="1"/>
  <c r="AM2257" i="1"/>
  <c r="AM3209" i="1"/>
  <c r="AM1890" i="1"/>
  <c r="AM2104" i="1"/>
  <c r="AM1743" i="1"/>
  <c r="AM2669" i="1"/>
  <c r="AM1431" i="1"/>
  <c r="AM2414" i="1"/>
  <c r="AM2169" i="1"/>
  <c r="AM2170" i="1"/>
  <c r="AM2608" i="1"/>
  <c r="AM2212" i="1"/>
  <c r="AM2568" i="1"/>
  <c r="AM2235" i="1"/>
  <c r="AM1754" i="1"/>
  <c r="AM1457" i="1"/>
  <c r="AM2529" i="1"/>
  <c r="AM1923" i="1"/>
  <c r="AM2045" i="1"/>
  <c r="AM1977" i="1"/>
  <c r="AM2184" i="1"/>
  <c r="AM1844" i="1"/>
  <c r="AM1653" i="1"/>
  <c r="AM2083" i="1"/>
  <c r="AM1751" i="1"/>
  <c r="AM2562" i="1"/>
  <c r="AM2628" i="1"/>
  <c r="AM1858" i="1"/>
  <c r="AM2056" i="1"/>
  <c r="AM1990" i="1"/>
  <c r="AM1659" i="1"/>
  <c r="AM1877" i="1"/>
  <c r="AM1971" i="1"/>
  <c r="AM2537" i="1"/>
  <c r="AM1887" i="1"/>
  <c r="AM2641" i="1"/>
  <c r="AM1468" i="1"/>
  <c r="AM1852" i="1"/>
  <c r="AM1644" i="1"/>
  <c r="AM2362" i="1"/>
  <c r="AM1299" i="1"/>
  <c r="AM1424" i="1"/>
  <c r="AM2540" i="1"/>
  <c r="AM2247" i="1"/>
  <c r="AM2154" i="1"/>
  <c r="AM1788" i="1"/>
  <c r="AM2329" i="1"/>
  <c r="AM2250" i="1"/>
  <c r="AM2649" i="1"/>
  <c r="AM1848" i="1"/>
  <c r="AM2041" i="1"/>
  <c r="AM1951" i="1"/>
  <c r="AM2302" i="1"/>
  <c r="AM1699" i="1"/>
  <c r="AM1846" i="1"/>
  <c r="AM2337" i="1"/>
  <c r="AM1674" i="1"/>
  <c r="AM2389" i="1"/>
  <c r="AM2176" i="1"/>
  <c r="AM1539" i="1"/>
  <c r="AM2505" i="1"/>
  <c r="AM2253" i="1"/>
  <c r="AM2153" i="1"/>
  <c r="AM2150" i="1"/>
  <c r="AM1854" i="1"/>
  <c r="AM1901" i="1"/>
  <c r="AM2220" i="1"/>
  <c r="AM1512" i="1"/>
  <c r="AM2260" i="1"/>
  <c r="AM2099" i="1"/>
  <c r="AM1991" i="1"/>
  <c r="AM1942" i="1"/>
  <c r="AM2531" i="1"/>
  <c r="AM1864" i="1"/>
  <c r="AM1934" i="1"/>
  <c r="AM2630" i="1"/>
  <c r="AM2234" i="1"/>
  <c r="AM2048" i="1"/>
  <c r="AM2551" i="1"/>
  <c r="AM2070" i="1"/>
  <c r="AM2171" i="1"/>
  <c r="AM2107" i="1"/>
  <c r="AM1787" i="1"/>
  <c r="AM2324" i="1"/>
  <c r="AM2373" i="1"/>
  <c r="AM2360" i="1"/>
  <c r="AM2077" i="1"/>
  <c r="AM1720" i="1"/>
  <c r="AM1476" i="1"/>
  <c r="AM1529" i="1"/>
  <c r="AM2036" i="1"/>
  <c r="AM1749" i="1"/>
  <c r="AM2580" i="1"/>
  <c r="AM2735" i="1"/>
  <c r="AM1821" i="1"/>
  <c r="AM1812" i="1"/>
  <c r="AM2704" i="1"/>
  <c r="AM1741" i="1"/>
  <c r="AM1283" i="1"/>
  <c r="AM2040" i="1"/>
  <c r="AM2242" i="1"/>
  <c r="AM1365" i="1"/>
  <c r="AM1705" i="1"/>
  <c r="AM1601" i="1"/>
  <c r="AM2129" i="1"/>
  <c r="AM1974" i="1"/>
  <c r="AM1756" i="1"/>
  <c r="AM2621" i="1"/>
  <c r="AM1728" i="1"/>
  <c r="AM2613" i="1"/>
  <c r="AM2137" i="1"/>
  <c r="AM2057" i="1"/>
  <c r="AM2316" i="1"/>
  <c r="AM2239" i="1"/>
  <c r="AM1771" i="1"/>
  <c r="AM2191" i="1"/>
  <c r="AM2017" i="1"/>
  <c r="AM2180" i="1"/>
  <c r="AM1680" i="1"/>
  <c r="AM2114" i="1"/>
  <c r="AM2207" i="1"/>
  <c r="AM2535" i="1"/>
  <c r="AM2433" i="1"/>
  <c r="AM2050" i="1"/>
  <c r="AM3030" i="1"/>
  <c r="AM2265" i="1"/>
  <c r="AM1599" i="1"/>
  <c r="AM2443" i="1"/>
  <c r="AM1726" i="1"/>
  <c r="AM1507" i="1"/>
  <c r="AM2378" i="1"/>
  <c r="AM2908" i="1"/>
  <c r="AM2078" i="1"/>
  <c r="AM2629" i="1"/>
  <c r="AM2217" i="1"/>
  <c r="AM2383" i="1"/>
  <c r="AM1859" i="1"/>
  <c r="AM1540" i="1"/>
  <c r="AM1804" i="1"/>
  <c r="AM1931" i="1"/>
  <c r="AM2115" i="1"/>
  <c r="AM1889" i="1"/>
  <c r="AM2006" i="1"/>
  <c r="AM2181" i="1"/>
  <c r="AM1573" i="1"/>
  <c r="AM2663" i="1"/>
  <c r="AM2081" i="1"/>
  <c r="AM2149" i="1"/>
  <c r="AM2124" i="1"/>
  <c r="AM1690" i="1"/>
  <c r="AM2044" i="1"/>
  <c r="AM2485" i="1"/>
  <c r="AM2146" i="1"/>
  <c r="AM1687" i="1"/>
  <c r="AM2051" i="1"/>
  <c r="AM2101" i="1"/>
  <c r="AM2402" i="1"/>
  <c r="AM2601" i="1"/>
  <c r="AM2423" i="1"/>
  <c r="AM3104" i="1"/>
  <c r="AM1716" i="1"/>
  <c r="AM1663" i="1"/>
  <c r="AM2482" i="1"/>
  <c r="AM2238" i="1"/>
  <c r="AM2712" i="1"/>
  <c r="AM2503" i="1"/>
  <c r="AM1919" i="1"/>
  <c r="AM2804" i="1"/>
  <c r="AM2947" i="1"/>
  <c r="AM1084" i="1"/>
  <c r="AM2032" i="1"/>
  <c r="AM2598" i="1"/>
  <c r="AM2338" i="1"/>
  <c r="AM1287" i="1"/>
  <c r="AM1872" i="1"/>
  <c r="AM2312" i="1"/>
  <c r="AM2379" i="1"/>
  <c r="AM2248" i="1"/>
  <c r="AM2374" i="1"/>
  <c r="AM2084" i="1"/>
  <c r="AM2454" i="1"/>
  <c r="AM2471" i="1"/>
  <c r="AM2026" i="1"/>
  <c r="AM1995" i="1"/>
  <c r="AM2126" i="1"/>
  <c r="AM2591" i="1"/>
  <c r="AM2774" i="1"/>
  <c r="AM2445" i="1"/>
  <c r="AM1274" i="1"/>
  <c r="AM2729" i="1"/>
  <c r="AM2953" i="1"/>
  <c r="AM2073" i="1"/>
  <c r="AM2595" i="1"/>
  <c r="AM2703" i="1"/>
  <c r="AM2436" i="1"/>
  <c r="AM2030" i="1"/>
  <c r="AM2680" i="1"/>
  <c r="AM3079" i="1"/>
  <c r="AM2165" i="1"/>
  <c r="AM2713" i="1"/>
  <c r="AM2031" i="1"/>
  <c r="AM2068" i="1"/>
  <c r="AM2557" i="1"/>
  <c r="AM2772" i="1"/>
  <c r="AM2751" i="1"/>
  <c r="AM1635" i="1"/>
  <c r="AM2530" i="1"/>
  <c r="AM2647" i="1"/>
  <c r="AM2125" i="1"/>
  <c r="AM1596" i="1"/>
  <c r="AM1958" i="1"/>
  <c r="AM1966" i="1"/>
  <c r="AM1627" i="1"/>
  <c r="AM2142" i="1"/>
  <c r="AM1976" i="1"/>
  <c r="AM1880" i="1"/>
  <c r="AM2186" i="1"/>
  <c r="AM1980" i="1"/>
  <c r="AM1793" i="1"/>
  <c r="AM2206" i="1"/>
  <c r="AM2111" i="1"/>
  <c r="AM2095" i="1"/>
  <c r="AM2541" i="1"/>
  <c r="AM2797" i="1"/>
  <c r="AM2059" i="1"/>
  <c r="AM2003" i="1"/>
  <c r="AM2818" i="1"/>
  <c r="AM2118" i="1"/>
  <c r="AM2214" i="1"/>
  <c r="AM2284" i="1"/>
  <c r="AM2001" i="1"/>
  <c r="AM2682" i="1"/>
  <c r="AM2386" i="1"/>
  <c r="AM2024" i="1"/>
  <c r="AM1881" i="1"/>
  <c r="AM2010" i="1"/>
  <c r="AM2141" i="1"/>
  <c r="AM3236" i="1"/>
  <c r="AM2725" i="1"/>
  <c r="AM2289" i="1"/>
  <c r="AM2037" i="1"/>
  <c r="AM1691" i="1"/>
  <c r="AM2086" i="1"/>
  <c r="AM2885" i="1"/>
  <c r="AM3099" i="1"/>
  <c r="AM1921" i="1"/>
  <c r="AM2700" i="1"/>
  <c r="AM1835" i="1"/>
  <c r="AM1885" i="1"/>
  <c r="AM1825" i="1"/>
  <c r="AM2371" i="1"/>
  <c r="AM2066" i="1"/>
  <c r="AM3202" i="1"/>
  <c r="AM2731" i="1"/>
  <c r="AM2305" i="1"/>
  <c r="AM1494" i="1"/>
  <c r="AM2473" i="1"/>
  <c r="AM2534" i="1"/>
  <c r="AM2277" i="1"/>
  <c r="AM3023" i="1"/>
  <c r="AM1943" i="1"/>
  <c r="AM2122" i="1"/>
  <c r="AM2339" i="1"/>
  <c r="AM2627" i="1"/>
  <c r="AM2190" i="1"/>
  <c r="AM2085" i="1"/>
  <c r="AM2570" i="1"/>
  <c r="AM2060" i="1"/>
  <c r="AM2364" i="1"/>
  <c r="AM2813" i="1"/>
  <c r="AM2097" i="1"/>
  <c r="AM2405" i="1"/>
  <c r="AM2185" i="1"/>
  <c r="AM1904" i="1"/>
  <c r="AM2313" i="1"/>
  <c r="AM2314" i="1"/>
  <c r="AM2666" i="1"/>
  <c r="AM2366" i="1"/>
  <c r="AM2489" i="1"/>
  <c r="AM2671" i="1"/>
  <c r="AM2441" i="1"/>
  <c r="AM2707" i="1"/>
  <c r="AM2007" i="1"/>
  <c r="AM2043" i="1"/>
  <c r="AM2166" i="1"/>
  <c r="AM2100" i="1"/>
  <c r="AM2542" i="1"/>
  <c r="AM2231" i="1"/>
  <c r="AM2355" i="1"/>
  <c r="AM2346" i="1"/>
  <c r="AM2148" i="1"/>
  <c r="AM1618" i="1"/>
  <c r="AM1955" i="1"/>
  <c r="AM1927" i="1"/>
  <c r="AM2347" i="1"/>
  <c r="AM1956" i="1"/>
  <c r="AM2071" i="1"/>
  <c r="AM2307" i="1"/>
  <c r="AM2455" i="1"/>
  <c r="AM2263" i="1"/>
  <c r="AM2147" i="1"/>
  <c r="AM2290" i="1"/>
  <c r="AM3285" i="1"/>
  <c r="AM2424" i="1"/>
  <c r="AM2596" i="1"/>
  <c r="AM1945" i="1"/>
  <c r="AM1809" i="1"/>
  <c r="AM2822" i="1"/>
  <c r="AM2978" i="1"/>
  <c r="AM1810" i="1"/>
  <c r="AM2440" i="1"/>
  <c r="AM2205" i="1"/>
  <c r="AM2308" i="1"/>
  <c r="AM2842" i="1"/>
  <c r="AM2655" i="1"/>
  <c r="AM2188" i="1"/>
  <c r="AM2858" i="1"/>
  <c r="AM1759" i="1"/>
  <c r="AM2365" i="1"/>
  <c r="AM2587" i="1"/>
  <c r="AM2369" i="1"/>
  <c r="AM2639" i="1"/>
  <c r="AM2093" i="1"/>
  <c r="AM2451" i="1"/>
  <c r="AM1736" i="1"/>
  <c r="AM2054" i="1"/>
  <c r="AM2664" i="1"/>
  <c r="AM1917" i="1"/>
  <c r="AM3156" i="1"/>
  <c r="AM2916" i="1"/>
  <c r="AM2522" i="1"/>
  <c r="AM3006" i="1"/>
  <c r="AM2063" i="1"/>
  <c r="AM2381" i="1"/>
  <c r="AM2875" i="1"/>
  <c r="AM2130" i="1"/>
  <c r="AM2279" i="1"/>
  <c r="AM2406" i="1"/>
  <c r="AM2092" i="1"/>
  <c r="AM2064" i="1"/>
  <c r="AM2105" i="1"/>
  <c r="AM2229" i="1"/>
  <c r="AM2456" i="1"/>
  <c r="AM2992" i="1"/>
  <c r="AM1808" i="1"/>
  <c r="AM2353" i="1"/>
  <c r="AM3230" i="1"/>
  <c r="AM2281" i="1"/>
  <c r="AM2692" i="1"/>
  <c r="AM2980" i="1"/>
  <c r="AM2033" i="1"/>
  <c r="AM2787" i="1"/>
  <c r="AM2742" i="1"/>
  <c r="AM2803" i="1"/>
  <c r="AM2303" i="1"/>
  <c r="AM2173" i="1"/>
  <c r="AM2399" i="1"/>
  <c r="AM1953" i="1"/>
  <c r="AM1957" i="1"/>
  <c r="AM2561" i="1"/>
  <c r="AM2478" i="1"/>
  <c r="AM2794" i="1"/>
  <c r="AM2460" i="1"/>
  <c r="AM2336" i="1"/>
  <c r="AM2776" i="1"/>
  <c r="AM2615" i="1"/>
  <c r="AM1969" i="1"/>
  <c r="AM3185" i="1"/>
  <c r="AM1996" i="1"/>
  <c r="AM1903" i="1"/>
  <c r="AM2516" i="1"/>
  <c r="AM2194" i="1"/>
  <c r="AM2233" i="1"/>
  <c r="AM3263" i="1"/>
  <c r="AM2502" i="1"/>
  <c r="AM2975" i="1"/>
  <c r="AM1339" i="1"/>
  <c r="AM2419" i="1"/>
  <c r="AM2566" i="1"/>
  <c r="AM2619" i="1"/>
  <c r="AM2538" i="1"/>
  <c r="AM3215" i="1"/>
  <c r="AM2662" i="1"/>
  <c r="AM1606" i="1"/>
  <c r="AM2341" i="1"/>
  <c r="AM2430" i="1"/>
  <c r="AM2334" i="1"/>
  <c r="AM1583" i="1"/>
  <c r="AM2907" i="1"/>
  <c r="AM2921" i="1"/>
  <c r="AM2486" i="1"/>
  <c r="AM3015" i="1"/>
  <c r="AM2520" i="1"/>
  <c r="AM2340" i="1"/>
  <c r="AM2922" i="1"/>
  <c r="AM2474" i="1"/>
  <c r="AM2985" i="1"/>
  <c r="AM2167" i="1"/>
  <c r="AM2348" i="1"/>
  <c r="AM2301" i="1"/>
  <c r="AM2022" i="1"/>
  <c r="AM1664" i="1"/>
  <c r="AM2705" i="1"/>
  <c r="AM2296" i="1"/>
  <c r="AM2380" i="1"/>
  <c r="AM2449" i="1"/>
  <c r="AM2259" i="1"/>
  <c r="AM2328" i="1"/>
  <c r="AM2197" i="1"/>
  <c r="AM2052" i="1"/>
  <c r="AM2325" i="1"/>
  <c r="AM2544" i="1"/>
  <c r="AM3058" i="1"/>
  <c r="AM2310" i="1"/>
  <c r="AM2268" i="1"/>
  <c r="AM2331" i="1"/>
  <c r="AM2866" i="1"/>
  <c r="AM2237" i="1"/>
  <c r="AM2670" i="1"/>
  <c r="AM2140" i="1"/>
  <c r="AM2721" i="1"/>
  <c r="AM2974" i="1"/>
  <c r="AM2087" i="1"/>
  <c r="AM3170" i="1"/>
  <c r="AM2179" i="1"/>
  <c r="AM2748" i="1"/>
  <c r="AM2145" i="1"/>
  <c r="AM2195" i="1"/>
  <c r="AM2868" i="1"/>
  <c r="AM2065" i="1"/>
  <c r="AM2438" i="1"/>
  <c r="AM2294" i="1"/>
  <c r="AM2164" i="1"/>
  <c r="AM2724" i="1"/>
  <c r="AM2634" i="1"/>
  <c r="AM2375" i="1"/>
  <c r="AM2943" i="1"/>
  <c r="AM2335" i="1"/>
  <c r="AM1932" i="1"/>
  <c r="AM2108" i="1"/>
  <c r="AM2213" i="1"/>
  <c r="AM2653" i="1"/>
  <c r="AM2322" i="1"/>
  <c r="AM1870" i="1"/>
  <c r="AM2981" i="1"/>
  <c r="AM2463" i="1"/>
  <c r="AM2382" i="1"/>
  <c r="AM3127" i="1"/>
  <c r="AM2349" i="1"/>
  <c r="AM2135" i="1"/>
  <c r="AM2644" i="1"/>
  <c r="AM2631" i="1"/>
  <c r="AM2157" i="1"/>
  <c r="AM2946" i="1"/>
  <c r="AM2526" i="1"/>
  <c r="AM2761" i="1"/>
  <c r="AM2927" i="1"/>
  <c r="AM2408" i="1"/>
  <c r="AM2733" i="1"/>
  <c r="AM2665" i="1"/>
  <c r="AM3179" i="1"/>
  <c r="AM2409" i="1"/>
  <c r="AM1850" i="1"/>
  <c r="AM2218" i="1"/>
  <c r="AM1963" i="1"/>
  <c r="AM3203" i="1"/>
  <c r="AM2706" i="1"/>
  <c r="AM1651" i="1"/>
  <c r="AM2161" i="1"/>
  <c r="AM2744" i="1"/>
  <c r="AM2245" i="1"/>
  <c r="AM2131" i="1"/>
  <c r="AM2859" i="1"/>
  <c r="AM3197" i="1"/>
  <c r="AM3242" i="1"/>
  <c r="AM2412" i="1"/>
  <c r="AM2883" i="1"/>
  <c r="AM2417" i="1"/>
  <c r="AM2319" i="1"/>
  <c r="AM1960" i="1"/>
  <c r="AM2094" i="1"/>
  <c r="AM2437" i="1"/>
  <c r="AM2574" i="1"/>
  <c r="AM2991" i="1"/>
  <c r="AM2012" i="1"/>
  <c r="AM2475" i="1"/>
  <c r="AM2326" i="1"/>
  <c r="AM2901" i="1"/>
  <c r="AM2603" i="1"/>
  <c r="AM2788" i="1"/>
  <c r="AM2827" i="1"/>
  <c r="AM1666" i="1"/>
  <c r="AM1676" i="1"/>
  <c r="AM2273" i="1"/>
  <c r="AM1637" i="1"/>
  <c r="AM3264" i="1"/>
  <c r="AM2812" i="1"/>
  <c r="AM2458" i="1"/>
  <c r="AM1356" i="1"/>
  <c r="AM1545" i="1"/>
  <c r="AM2709" i="1"/>
  <c r="AM2757" i="1"/>
  <c r="AM2177" i="1"/>
  <c r="AM2656" i="1"/>
  <c r="AM1768" i="1"/>
  <c r="AM2683" i="1"/>
  <c r="AM2567" i="1"/>
  <c r="AM2720" i="1"/>
  <c r="AM2745" i="1"/>
  <c r="AM2187" i="1"/>
  <c r="AM3032" i="1"/>
  <c r="AM2393" i="1"/>
  <c r="AM2333" i="1"/>
  <c r="AM2182" i="1"/>
  <c r="AM2698" i="1"/>
  <c r="AM2510" i="1"/>
  <c r="AM3359" i="1"/>
  <c r="AM2236" i="1"/>
  <c r="AM2988" i="1"/>
  <c r="AM2113" i="1"/>
  <c r="AM2701" i="1"/>
  <c r="AM2543" i="1"/>
  <c r="AM2617" i="1"/>
  <c r="AM3208" i="1"/>
  <c r="AM2507" i="1"/>
  <c r="AM2648" i="1"/>
  <c r="AM2829" i="1"/>
  <c r="AM2096" i="1"/>
  <c r="AM2948" i="1"/>
  <c r="AM2016" i="1"/>
  <c r="AM1883" i="1"/>
  <c r="AM2483" i="1"/>
  <c r="AM2138" i="1"/>
  <c r="AM2254" i="1"/>
  <c r="AM2035" i="1"/>
  <c r="AM2518" i="1"/>
  <c r="AM3033" i="1"/>
  <c r="AM2579" i="1"/>
  <c r="AM2524" i="1"/>
  <c r="AM2323" i="1"/>
  <c r="AM2876" i="1"/>
  <c r="AM2738" i="1"/>
  <c r="AM2088" i="1"/>
  <c r="AM3119" i="1"/>
  <c r="AM2295" i="1"/>
  <c r="AM2221" i="1"/>
  <c r="AM3317" i="1"/>
  <c r="AM2144" i="1"/>
  <c r="AM2636" i="1"/>
  <c r="AM1993" i="1"/>
  <c r="AM2504" i="1"/>
  <c r="AM2388" i="1"/>
  <c r="AM2675" i="1"/>
  <c r="AM2498" i="1"/>
  <c r="AM2009" i="1"/>
  <c r="AM2434" i="1"/>
  <c r="AM2396" i="1"/>
  <c r="AM2728" i="1"/>
  <c r="AM2053" i="1"/>
  <c r="AM2986" i="1"/>
  <c r="AM2476" i="1"/>
  <c r="AM2521" i="1"/>
  <c r="AM3462" i="1"/>
  <c r="AM2403" i="1"/>
  <c r="AM2558" i="1"/>
  <c r="AM2183" i="1"/>
  <c r="AM3004" i="1"/>
  <c r="AM3020" i="1"/>
  <c r="AM1747" i="1"/>
  <c r="AM2384" i="1"/>
  <c r="AM1892" i="1"/>
  <c r="AM2565" i="1"/>
  <c r="AM1639" i="1"/>
  <c r="AM2215" i="1"/>
  <c r="AM3067" i="1"/>
  <c r="AM2420" i="1"/>
  <c r="AM2344" i="1"/>
  <c r="AM2616" i="1"/>
  <c r="AM2491" i="1"/>
  <c r="AM2320" i="1"/>
  <c r="AM2332" i="1"/>
  <c r="AM2833" i="1"/>
  <c r="AM2820" i="1"/>
  <c r="AM2746" i="1"/>
  <c r="AM2651" i="1"/>
  <c r="AM2199" i="1"/>
  <c r="AM2834" i="1"/>
  <c r="AM2550" i="1"/>
  <c r="AM2377" i="1"/>
  <c r="AM3150" i="1"/>
  <c r="AM2497" i="1"/>
  <c r="AM2357" i="1"/>
  <c r="AM3047" i="1"/>
  <c r="AM2819" i="1"/>
  <c r="AM2723" i="1"/>
  <c r="AM3086" i="1"/>
  <c r="AM3110" i="1"/>
  <c r="AM3151" i="1"/>
  <c r="AM2552" i="1"/>
  <c r="AM2159" i="1"/>
  <c r="AM2499" i="1"/>
  <c r="AM2209" i="1"/>
  <c r="AM2192" i="1"/>
  <c r="AM2298" i="1"/>
  <c r="AM2773" i="1"/>
  <c r="AM2269" i="1"/>
  <c r="AM2342" i="1"/>
  <c r="AM2770" i="1"/>
  <c r="AM3428" i="1"/>
  <c r="AM2600" i="1"/>
  <c r="AM2810" i="1"/>
  <c r="AM2949" i="1"/>
  <c r="AM2367" i="1"/>
  <c r="AM2493" i="1"/>
  <c r="AM1475" i="1"/>
  <c r="AM2459" i="1"/>
  <c r="AM2556" i="1"/>
  <c r="AM3225" i="1"/>
  <c r="AM2121" i="1"/>
  <c r="AM1920" i="1"/>
  <c r="AM3921" i="1"/>
  <c r="AM2871" i="1"/>
  <c r="AM2200" i="1"/>
  <c r="AM2425" i="1"/>
  <c r="AM2411" i="1"/>
  <c r="AM2226" i="1"/>
  <c r="AM2464" i="1"/>
  <c r="AM2968" i="1"/>
  <c r="AM2452" i="1"/>
  <c r="AM2699" i="1"/>
  <c r="AM2462" i="1"/>
  <c r="AM3069" i="1"/>
  <c r="AM2519" i="1"/>
  <c r="AM2667" i="1"/>
  <c r="AM3037" i="1"/>
  <c r="AM2618" i="1"/>
  <c r="AM3041" i="1"/>
  <c r="AM2708" i="1"/>
  <c r="AM2536" i="1"/>
  <c r="AM2494" i="1"/>
  <c r="AM2976" i="1"/>
  <c r="AM2594" i="1"/>
  <c r="AM3126" i="1"/>
  <c r="AM2413" i="1"/>
  <c r="AM2151" i="1"/>
  <c r="AM1836" i="1"/>
  <c r="AM2193" i="1"/>
  <c r="AM1772" i="1"/>
  <c r="AM2395" i="1"/>
  <c r="AM3124" i="1"/>
  <c r="AM2358" i="1"/>
  <c r="AM3108" i="1"/>
  <c r="AM2917" i="1"/>
  <c r="AM3034" i="1"/>
  <c r="AM2685" i="1"/>
  <c r="AM2913" i="1"/>
  <c r="AM3152" i="1"/>
  <c r="AM2477" i="1"/>
  <c r="AM2586" i="1"/>
  <c r="AM2525" i="1"/>
  <c r="AM2911" i="1"/>
  <c r="AM2589" i="1"/>
  <c r="AM1972" i="1"/>
  <c r="AM3250" i="1"/>
  <c r="AM2867" i="1"/>
  <c r="AM2481" i="1"/>
  <c r="AM2168" i="1"/>
  <c r="AM2856" i="1"/>
  <c r="AM2228" i="1"/>
  <c r="AM2654" i="1"/>
  <c r="AM2737" i="1"/>
  <c r="AM2158" i="1"/>
  <c r="AM3231" i="1"/>
  <c r="AM3213" i="1"/>
  <c r="AM2958" i="1"/>
  <c r="AM2799" i="1"/>
  <c r="AM2416" i="1"/>
  <c r="AM3406" i="1"/>
  <c r="AM2306" i="1"/>
  <c r="AM2802" i="1"/>
  <c r="AM2327" i="1"/>
  <c r="AM2997" i="1"/>
  <c r="AM2583" i="1"/>
  <c r="AM3010" i="1"/>
  <c r="AM1624" i="1"/>
  <c r="AM2672" i="1"/>
  <c r="AM2599" i="1"/>
  <c r="AM2251" i="1"/>
  <c r="AM2492" i="1"/>
  <c r="AM2966" i="1"/>
  <c r="AM2276" i="1"/>
  <c r="AM2447" i="1"/>
  <c r="AM2843" i="1"/>
  <c r="AM3472" i="1"/>
  <c r="AM2466" i="1"/>
  <c r="AM2939" i="1"/>
  <c r="AM2753" i="1"/>
  <c r="AM2722" i="1"/>
  <c r="AM2846" i="1"/>
  <c r="AM2569" i="1"/>
  <c r="AM2626" i="1"/>
  <c r="AM2575" i="1"/>
  <c r="AM3198" i="1"/>
  <c r="AM2780" i="1"/>
  <c r="AM2696" i="1"/>
  <c r="AM2155" i="1"/>
  <c r="AM2484" i="1"/>
  <c r="AM2864" i="1"/>
  <c r="AM2469" i="1"/>
  <c r="AM3131" i="1"/>
  <c r="AM2554" i="1"/>
  <c r="AM3205" i="1"/>
  <c r="AM2426" i="1"/>
  <c r="AM2607" i="1"/>
  <c r="AM2271" i="1"/>
  <c r="AM2865" i="1"/>
  <c r="AM1983" i="1"/>
  <c r="AM3091" i="1"/>
  <c r="AM3388" i="1"/>
  <c r="AM3386" i="1"/>
  <c r="AM2730" i="1"/>
  <c r="AM3283" i="1"/>
  <c r="AM2821" i="1"/>
  <c r="AM2400" i="1"/>
  <c r="AM2962" i="1"/>
  <c r="AM2652" i="1"/>
  <c r="AM2539" i="1"/>
  <c r="AM3251" i="1"/>
  <c r="AM2055" i="1"/>
  <c r="AM3093" i="1"/>
  <c r="AM2450" i="1"/>
  <c r="AM2512" i="1"/>
  <c r="AM2391" i="1"/>
  <c r="AM2563" i="1"/>
  <c r="AM2825" i="1"/>
  <c r="AM2928" i="1"/>
  <c r="AM3143" i="1"/>
  <c r="AM3074" i="1"/>
  <c r="AM2660" i="1"/>
  <c r="AM2372" i="1"/>
  <c r="AM3346" i="1"/>
  <c r="AM2410" i="1"/>
  <c r="AM2112" i="1"/>
  <c r="AM2080" i="1"/>
  <c r="AM2960" i="1"/>
  <c r="AM2850" i="1"/>
  <c r="AM2835" i="1"/>
  <c r="AM2553" i="1"/>
  <c r="AM2935" i="1"/>
  <c r="AM2487" i="1"/>
  <c r="AM2590" i="1"/>
  <c r="AM2762" i="1"/>
  <c r="AM2163" i="1"/>
  <c r="AM2832" i="1"/>
  <c r="AM2844" i="1"/>
  <c r="AM2714" i="1"/>
  <c r="AM2851" i="1"/>
  <c r="AM2896" i="1"/>
  <c r="AM2582" i="1"/>
  <c r="AM2376" i="1"/>
  <c r="AM2691" i="1"/>
  <c r="AM2592" i="1"/>
  <c r="AM3002" i="1"/>
  <c r="AM2439" i="1"/>
  <c r="AM3144" i="1"/>
  <c r="AM2274" i="1"/>
  <c r="AM2815" i="1"/>
  <c r="AM2548" i="1"/>
  <c r="AM2638" i="1"/>
  <c r="AM3933" i="1"/>
  <c r="AM2925" i="1"/>
  <c r="AM2969" i="1"/>
  <c r="AM1860" i="1"/>
  <c r="AM3184" i="1"/>
  <c r="AM3255" i="1"/>
  <c r="AM2297" i="1"/>
  <c r="AM2984" i="1"/>
  <c r="AM2622" i="1"/>
  <c r="AM2605" i="1"/>
  <c r="AM2611" i="1"/>
  <c r="AM2517" i="1"/>
  <c r="AM2572" i="1"/>
  <c r="AM2993" i="1"/>
  <c r="AM2404" i="1"/>
  <c r="AM2549" i="1"/>
  <c r="AM2839" i="1"/>
  <c r="AM2768" i="1"/>
  <c r="AM2067" i="1"/>
  <c r="AM2351" i="1"/>
  <c r="AM3431" i="1"/>
  <c r="AM2673" i="1"/>
  <c r="AM2361" i="1"/>
  <c r="AM2132" i="1"/>
  <c r="AM2513" i="1"/>
  <c r="AM3612" i="1"/>
  <c r="AM2604" i="1"/>
  <c r="AM3052" i="1"/>
  <c r="AM2261" i="1"/>
  <c r="AM2877" i="1"/>
  <c r="AM2506" i="1"/>
  <c r="AM3035" i="1"/>
  <c r="AM3008" i="1"/>
  <c r="AM3232" i="1"/>
  <c r="AM2448" i="1"/>
  <c r="AM2255" i="1"/>
  <c r="AM2646" i="1"/>
  <c r="AM2783" i="1"/>
  <c r="AM2870" i="1"/>
  <c r="AM3452" i="1"/>
  <c r="AM2573" i="1"/>
  <c r="AM2623" i="1"/>
  <c r="AM2564" i="1"/>
  <c r="AM3343" i="1"/>
  <c r="AM2287" i="1"/>
  <c r="AM3088" i="1"/>
  <c r="AM2661" i="1"/>
  <c r="AM2299" i="1"/>
  <c r="AM2545" i="1"/>
  <c r="AM2394" i="1"/>
  <c r="AM3425" i="1"/>
  <c r="AM2356" i="1"/>
  <c r="AM2952" i="1"/>
  <c r="AM3221" i="1"/>
  <c r="AM2368" i="1"/>
  <c r="AM2863" i="1"/>
  <c r="AM2881" i="1"/>
  <c r="AM2511" i="1"/>
  <c r="AM2444" i="1"/>
  <c r="AM2987" i="1"/>
  <c r="AM2688" i="1"/>
  <c r="AM2717" i="1"/>
  <c r="AM2676" i="1"/>
  <c r="AM3337" i="1"/>
  <c r="AM3698" i="1"/>
  <c r="AM2837" i="1"/>
  <c r="AM2814" i="1"/>
  <c r="AM2127" i="1"/>
  <c r="AM2789" i="1"/>
  <c r="AM2500" i="1"/>
  <c r="AM2750" i="1"/>
  <c r="AM3655" i="1"/>
  <c r="AM2695" i="1"/>
  <c r="AM2584" i="1"/>
  <c r="AM2645" i="1"/>
  <c r="AM2836" i="1"/>
  <c r="AM2467" i="1"/>
  <c r="AM2824" i="1"/>
  <c r="AM3134" i="1"/>
  <c r="AM2964" i="1"/>
  <c r="AM3489" i="1"/>
  <c r="AM3113" i="1"/>
  <c r="AM3107" i="1"/>
  <c r="AM2480" i="1"/>
  <c r="AM2488" i="1"/>
  <c r="AM2759" i="1"/>
  <c r="AM2937" i="1"/>
  <c r="AM2515" i="1"/>
  <c r="AM3529" i="1"/>
  <c r="AM2352" i="1"/>
  <c r="AM2752" i="1"/>
  <c r="AM2643" i="1"/>
  <c r="AM3877" i="1"/>
  <c r="AM3669" i="1"/>
  <c r="AM2702" i="1"/>
  <c r="AM3546" i="1"/>
  <c r="AM3238" i="1"/>
  <c r="AM3913" i="1"/>
  <c r="AM3022" i="1"/>
  <c r="AM2944" i="1"/>
  <c r="AM2694" i="1"/>
  <c r="AM3090" i="1"/>
  <c r="AM2910" i="1"/>
  <c r="AM2959" i="1"/>
  <c r="AM3111" i="1"/>
  <c r="AM2585" i="1"/>
  <c r="AM2690" i="1"/>
  <c r="AM2546" i="1"/>
  <c r="AM2873" i="1"/>
  <c r="AM2243" i="1"/>
  <c r="AM2370" i="1"/>
  <c r="AM2816" i="1"/>
  <c r="AM3566" i="1"/>
  <c r="AM3310" i="1"/>
  <c r="AM2763" i="1"/>
  <c r="AM3375" i="1"/>
  <c r="AM3535" i="1"/>
  <c r="AM2970" i="1"/>
  <c r="AM3210" i="1"/>
  <c r="AM3011" i="1"/>
  <c r="AM3556" i="1"/>
  <c r="AM2593" i="1"/>
  <c r="AM2826" i="1"/>
  <c r="AM2769" i="1"/>
  <c r="AM3070" i="1"/>
  <c r="AM3536" i="1"/>
  <c r="AM2311" i="1"/>
  <c r="AM3013" i="1"/>
  <c r="AM2945" i="1"/>
  <c r="AM2398" i="1"/>
  <c r="AM2940" i="1"/>
  <c r="AM2612" i="1"/>
  <c r="AM2840" i="1"/>
  <c r="AM3752" i="1"/>
  <c r="AM2785" i="1"/>
  <c r="AM3083" i="1"/>
  <c r="AM2468" i="1"/>
  <c r="AM3471" i="1"/>
  <c r="AM2963" i="1"/>
  <c r="AM3204" i="1"/>
  <c r="AM3357" i="1"/>
  <c r="AM2718" i="1"/>
  <c r="AM2902" i="1"/>
  <c r="AM3084" i="1"/>
  <c r="AM3503" i="1"/>
  <c r="AM2275" i="1"/>
  <c r="AM3880" i="1"/>
  <c r="AM2990" i="1"/>
  <c r="AM2860" i="1"/>
  <c r="AM3524" i="1"/>
  <c r="AM2898" i="1"/>
  <c r="AM3433" i="1"/>
  <c r="AM2906" i="1"/>
  <c r="AM3721" i="1"/>
  <c r="AM2784" i="1"/>
  <c r="AM2223" i="1"/>
  <c r="AM2890" i="1"/>
  <c r="AM3396" i="1"/>
  <c r="AM2385" i="1"/>
  <c r="AM2495" i="1"/>
  <c r="AM3039" i="1"/>
  <c r="AM3040" i="1"/>
  <c r="AM3516" i="1"/>
  <c r="AM3235" i="1"/>
  <c r="AM3155" i="1"/>
  <c r="AM2878" i="1"/>
  <c r="AM2739" i="1"/>
  <c r="AM2782" i="1"/>
  <c r="AM2806" i="1"/>
  <c r="AM2909" i="1"/>
  <c r="AM2610" i="1"/>
  <c r="AM2689" i="1"/>
  <c r="AM3732" i="1"/>
  <c r="AM2715" i="1"/>
  <c r="AM2427" i="1"/>
  <c r="AM2283" i="1"/>
  <c r="AM3050" i="1"/>
  <c r="AM2732" i="1"/>
  <c r="AM2418" i="1"/>
  <c r="AM3583" i="1"/>
  <c r="AM2973" i="1"/>
  <c r="AM3699" i="1"/>
  <c r="AM2900" i="1"/>
  <c r="AM2872" i="1"/>
  <c r="AM2734" i="1"/>
  <c r="AM2571" i="1"/>
  <c r="AM3248" i="1"/>
  <c r="AM1791" i="1"/>
  <c r="AM2758" i="1"/>
  <c r="AM3207" i="1"/>
  <c r="AM2755" i="1"/>
  <c r="AM3036" i="1"/>
  <c r="AM3747" i="1"/>
  <c r="AM3459" i="1"/>
  <c r="AM3122" i="1"/>
  <c r="AM3121" i="1"/>
  <c r="AM3279" i="1"/>
  <c r="AM3115" i="1"/>
  <c r="AM2979" i="1"/>
  <c r="AM3226" i="1"/>
  <c r="AM2903" i="1"/>
  <c r="AM3272" i="1"/>
  <c r="AM2989" i="1"/>
  <c r="AM3473" i="1"/>
  <c r="AM2315" i="1"/>
  <c r="AM3260" i="1"/>
  <c r="AM2588" i="1"/>
  <c r="AM2796" i="1"/>
  <c r="AM3767" i="1"/>
  <c r="AM3173" i="1"/>
  <c r="AM3160" i="1"/>
  <c r="AM2650" i="1"/>
  <c r="AM3563" i="1"/>
  <c r="AM2777" i="1"/>
  <c r="AM2681" i="1"/>
  <c r="AM2786" i="1"/>
  <c r="AM3587" i="1"/>
  <c r="AM2760" i="1"/>
  <c r="AM2432" i="1"/>
  <c r="AM2754" i="1"/>
  <c r="AM2995" i="1"/>
  <c r="AM3384" i="1"/>
  <c r="AM2677" i="1"/>
  <c r="AM1913" i="1"/>
  <c r="AM3392" i="1"/>
  <c r="AM3679" i="1"/>
  <c r="AM3212" i="1"/>
  <c r="AM3261" i="1"/>
  <c r="AM2756" i="1"/>
  <c r="AM2658" i="1"/>
  <c r="AM2886" i="1"/>
  <c r="AM3157" i="1"/>
  <c r="AM2982" i="1"/>
  <c r="AM3064" i="1"/>
  <c r="AM3824" i="1"/>
  <c r="AM2983" i="1"/>
  <c r="AM2957" i="1"/>
  <c r="AM3338" i="1"/>
  <c r="AM3438" i="1"/>
  <c r="AM2716" i="1"/>
  <c r="AM3164" i="1"/>
  <c r="AM3645" i="1"/>
  <c r="AM2942" i="1"/>
  <c r="AM3009" i="1"/>
  <c r="AM3799" i="1"/>
  <c r="AM2791" i="1"/>
  <c r="AM2637" i="1"/>
  <c r="AM3347" i="1"/>
  <c r="AM2686" i="1"/>
  <c r="AM3001" i="1"/>
  <c r="AM1789" i="1"/>
  <c r="AM3169" i="1"/>
  <c r="AM2727" i="1"/>
  <c r="AM2642" i="1"/>
  <c r="AM1893" i="1"/>
  <c r="AM2490" i="1"/>
  <c r="AM2956" i="1"/>
  <c r="AM3621" i="1"/>
  <c r="AM2609" i="1"/>
  <c r="AM3148" i="1"/>
  <c r="AM2994" i="1"/>
  <c r="AM2577" i="1"/>
  <c r="AM3787" i="1"/>
  <c r="AM3273" i="1"/>
  <c r="AM3451" i="1"/>
  <c r="AM2999" i="1"/>
  <c r="AM2771" i="1"/>
  <c r="AM2889" i="1"/>
  <c r="AM3044" i="1"/>
  <c r="AM2801" i="1"/>
  <c r="AM3012" i="1"/>
  <c r="AM3841" i="1"/>
  <c r="AM2853" i="1"/>
  <c r="AM2740" i="1"/>
  <c r="AM2845" i="1"/>
  <c r="AM3253" i="1"/>
  <c r="AM3314" i="1"/>
  <c r="AM3482" i="1"/>
  <c r="AM3065" i="1"/>
  <c r="AM2805" i="1"/>
  <c r="AM2830" i="1"/>
  <c r="AM3180" i="1"/>
  <c r="AM3401" i="1"/>
  <c r="AM3525" i="1"/>
  <c r="AM3900" i="1"/>
  <c r="AM3448" i="1"/>
  <c r="AM2884" i="1"/>
  <c r="AM3443" i="1"/>
  <c r="AM3509" i="1"/>
  <c r="AM2899" i="1"/>
  <c r="AM2930" i="1"/>
  <c r="AM3360" i="1"/>
  <c r="AM2693" i="1"/>
  <c r="AM3362" i="1"/>
  <c r="AM2918" i="1"/>
  <c r="AM2792" i="1"/>
  <c r="AM3007" i="1"/>
  <c r="AM2779" i="1"/>
  <c r="AM2854" i="1"/>
  <c r="AM3219" i="1"/>
  <c r="AM3589" i="1"/>
  <c r="AM3200" i="1"/>
  <c r="AM3560" i="1"/>
  <c r="AM2800" i="1"/>
  <c r="AM3402" i="1"/>
  <c r="AM2555" i="1"/>
  <c r="AM2892" i="1"/>
  <c r="AM3468" i="1"/>
  <c r="AM2387" i="1"/>
  <c r="AM3882" i="1"/>
  <c r="AM2743" i="1"/>
  <c r="AM3559" i="1"/>
  <c r="AM3014" i="1"/>
  <c r="AM2678" i="1"/>
  <c r="AM3953" i="1"/>
  <c r="AM3141" i="1"/>
  <c r="AM2766" i="1"/>
  <c r="AM2912" i="1"/>
  <c r="AM2719" i="1"/>
  <c r="AM3305" i="1"/>
  <c r="AM2790" i="1"/>
  <c r="AM3339" i="1"/>
  <c r="AM3146" i="1"/>
  <c r="AM2874" i="1"/>
  <c r="AM3178" i="1"/>
  <c r="AM2897" i="1"/>
  <c r="AM3458" i="1"/>
  <c r="AM3098" i="1"/>
  <c r="AM2021" i="1"/>
  <c r="AM2996" i="1"/>
  <c r="AM3289" i="1"/>
  <c r="AM3125" i="1"/>
  <c r="AM3085" i="1"/>
  <c r="AM3031" i="1"/>
  <c r="AM2929" i="1"/>
  <c r="AM3717" i="1"/>
  <c r="AM2597" i="1"/>
  <c r="AM3043" i="1"/>
  <c r="AM3228" i="1"/>
  <c r="AM3300" i="1"/>
  <c r="AM2272" i="1"/>
  <c r="AM3130" i="1"/>
  <c r="AM3190" i="1"/>
  <c r="AM3165" i="1"/>
  <c r="AM3865" i="1"/>
  <c r="AM3603" i="1"/>
  <c r="AM3016" i="1"/>
  <c r="AM2741" i="1"/>
  <c r="AM3026" i="1"/>
  <c r="AM2972" i="1"/>
  <c r="AM3072" i="1"/>
  <c r="AM3570" i="1"/>
  <c r="AM3080" i="1"/>
  <c r="AM2924" i="1"/>
  <c r="AM3539" i="1"/>
  <c r="AM3081" i="1"/>
  <c r="AM3186" i="1"/>
  <c r="AM3500" i="1"/>
  <c r="AM3167" i="1"/>
  <c r="AM2849" i="1"/>
  <c r="AM3553" i="1"/>
  <c r="AM3713" i="1"/>
  <c r="AM2817" i="1"/>
  <c r="AM3564" i="1"/>
  <c r="AM2880" i="1"/>
  <c r="AM3400" i="1"/>
  <c r="AM2831" i="1"/>
  <c r="AM3239" i="1"/>
  <c r="AM3324" i="1"/>
  <c r="AM3301" i="1"/>
  <c r="AM3316" i="1"/>
  <c r="AM2951" i="1"/>
  <c r="AM3407" i="1"/>
  <c r="AM3066" i="1"/>
  <c r="AM3137" i="1"/>
  <c r="AM2798" i="1"/>
  <c r="AM3243" i="1"/>
  <c r="AM3922" i="1"/>
  <c r="AM2808" i="1"/>
  <c r="AM3123" i="1"/>
  <c r="AM3048" i="1"/>
  <c r="AM3286" i="1"/>
  <c r="AM3422" i="1"/>
  <c r="AM2891" i="1"/>
  <c r="AM2578" i="1"/>
  <c r="AM2710" i="1"/>
  <c r="AM3024" i="1"/>
  <c r="AM2098" i="1"/>
  <c r="AM3075" i="1"/>
  <c r="AM3313" i="1"/>
  <c r="AM2923" i="1"/>
  <c r="AM3045" i="1"/>
  <c r="AM3135" i="1"/>
  <c r="AM2407" i="1"/>
  <c r="AM3419" i="1"/>
  <c r="AM2262" i="1"/>
  <c r="AM3029" i="1"/>
  <c r="AM3252" i="1"/>
  <c r="AM3181" i="1"/>
  <c r="AM3999" i="1"/>
  <c r="AM3154" i="1"/>
  <c r="AM3411" i="1"/>
  <c r="AM3991" i="1"/>
  <c r="AM2954" i="1"/>
  <c r="AM4017" i="1"/>
  <c r="AM3345" i="1"/>
  <c r="AM2711" i="1"/>
  <c r="AM3057" i="1"/>
  <c r="AM3162" i="1"/>
  <c r="AM3439" i="1"/>
  <c r="AM3968" i="1"/>
  <c r="AM3217" i="1"/>
  <c r="AM2415" i="1"/>
  <c r="AM3187" i="1"/>
  <c r="AM2971" i="1"/>
  <c r="AM2869" i="1"/>
  <c r="AM3193" i="1"/>
  <c r="AM3082" i="1"/>
  <c r="AM2893" i="1"/>
  <c r="AM3504" i="1"/>
  <c r="AM3719" i="1"/>
  <c r="AM3868" i="1"/>
  <c r="AM3911" i="1"/>
  <c r="AM3220" i="1"/>
  <c r="AM3328" i="1"/>
  <c r="AM2635" i="1"/>
  <c r="AM3466" i="1"/>
  <c r="AM3657" i="1"/>
  <c r="AM2697" i="1"/>
  <c r="AM3062" i="1"/>
  <c r="AM3076" i="1"/>
  <c r="AM3460" i="1"/>
  <c r="AM2392" i="1"/>
  <c r="AM3059" i="1"/>
  <c r="AM3440" i="1"/>
  <c r="AM3077" i="1"/>
  <c r="AM3788" i="1"/>
  <c r="AM3296" i="1"/>
  <c r="AM3118" i="1"/>
  <c r="AM3866" i="1"/>
  <c r="AM2955" i="1"/>
  <c r="AM3163" i="1"/>
  <c r="AM3490" i="1"/>
  <c r="AM3329" i="1"/>
  <c r="AM3266" i="1"/>
  <c r="AM3409" i="1"/>
  <c r="AM3282" i="1"/>
  <c r="AM3068" i="1"/>
  <c r="AM2965" i="1"/>
  <c r="AM3499" i="1"/>
  <c r="AM3256" i="1"/>
  <c r="AM2659" i="1"/>
  <c r="AM2749" i="1"/>
  <c r="AM3980" i="1"/>
  <c r="AM3249" i="1"/>
  <c r="AM3216" i="1"/>
  <c r="AM3413" i="1"/>
  <c r="AM3510" i="1"/>
  <c r="AM3132" i="1"/>
  <c r="AM4105" i="1"/>
  <c r="AM3467" i="1"/>
  <c r="AM2919" i="1"/>
  <c r="AM3063" i="1"/>
  <c r="AM3306" i="1"/>
  <c r="AM3686" i="1"/>
  <c r="AM3741" i="1"/>
  <c r="AM3427" i="1"/>
  <c r="AM3871" i="1"/>
  <c r="AM3277" i="1"/>
  <c r="AM3136" i="1"/>
  <c r="AM3223" i="1"/>
  <c r="AM3483" i="1"/>
  <c r="AM3017" i="1"/>
  <c r="AM2887" i="1"/>
  <c r="AM3102" i="1"/>
  <c r="AM2888" i="1"/>
  <c r="AM3138" i="1"/>
  <c r="AM3455" i="1"/>
  <c r="AM3331" i="1"/>
  <c r="AM3269" i="1"/>
  <c r="AM3332" i="1"/>
  <c r="AM3919" i="1"/>
  <c r="AM2998" i="1"/>
  <c r="AM2674" i="1"/>
  <c r="AM2765" i="1"/>
  <c r="AM2547" i="1"/>
  <c r="AM3789" i="1"/>
  <c r="AM3673" i="1"/>
  <c r="AM3319" i="1"/>
  <c r="AM3087" i="1"/>
  <c r="AM3456" i="1"/>
  <c r="AM3593" i="1"/>
  <c r="AM2625" i="1"/>
  <c r="AM2841" i="1"/>
  <c r="AM3096" i="1"/>
  <c r="AM3379" i="1"/>
  <c r="AM3636" i="1"/>
  <c r="AM3874" i="1"/>
  <c r="AM3415" i="1"/>
  <c r="AM3320" i="1"/>
  <c r="AM3822" i="1"/>
  <c r="AM3395" i="1"/>
  <c r="AM3218" i="1"/>
  <c r="AM2967" i="1"/>
  <c r="AM3833" i="1"/>
  <c r="AM2823" i="1"/>
  <c r="AM2936" i="1"/>
  <c r="AM3188" i="1"/>
  <c r="AM3055" i="1"/>
  <c r="AM3234" i="1"/>
  <c r="AM3834" i="1"/>
  <c r="AM3133" i="1"/>
  <c r="AM2961" i="1"/>
  <c r="AM3159" i="1"/>
  <c r="AM3424" i="1"/>
  <c r="AM2472" i="1"/>
  <c r="AM3855" i="1"/>
  <c r="AM3932" i="1"/>
  <c r="AM3595" i="1"/>
  <c r="AM3288" i="1"/>
  <c r="AM3049" i="1"/>
  <c r="AM3576" i="1"/>
  <c r="AM3733" i="1"/>
  <c r="AM3826" i="1"/>
  <c r="AM3341" i="1"/>
  <c r="AM3323" i="1"/>
  <c r="AM3166" i="1"/>
  <c r="AM3629" i="1"/>
  <c r="AM2640" i="1"/>
  <c r="AM3100" i="1"/>
  <c r="AM3101" i="1"/>
  <c r="AM3259" i="1"/>
  <c r="AM4080" i="1"/>
  <c r="AM2175" i="1"/>
  <c r="AM2920" i="1"/>
  <c r="AM3517" i="1"/>
  <c r="AM3561" i="1"/>
  <c r="AM3262" i="1"/>
  <c r="AM3955" i="1"/>
  <c r="AM3268" i="1"/>
  <c r="AM3485" i="1"/>
  <c r="AM3873" i="1"/>
  <c r="AM2508" i="1"/>
  <c r="AM3147" i="1"/>
  <c r="AM3021" i="1"/>
  <c r="AM3442" i="1"/>
  <c r="AM3290" i="1"/>
  <c r="AM3378" i="1"/>
  <c r="AM3182" i="1"/>
  <c r="AM3038" i="1"/>
  <c r="AM3149" i="1"/>
  <c r="AM3195" i="1"/>
  <c r="AM2904" i="1"/>
  <c r="AM3837" i="1"/>
  <c r="AM2828" i="1"/>
  <c r="AM3189" i="1"/>
  <c r="AM3299" i="1"/>
  <c r="AM3818" i="1"/>
  <c r="AM3421" i="1"/>
  <c r="AM3344" i="1"/>
  <c r="AM3278" i="1"/>
  <c r="AM3042" i="1"/>
  <c r="AM3105" i="1"/>
  <c r="AM3720" i="1"/>
  <c r="AM3743" i="1"/>
  <c r="AM3609" i="1"/>
  <c r="AM3056" i="1"/>
  <c r="AM3484" i="1"/>
  <c r="AM3372" i="1"/>
  <c r="AM3000" i="1"/>
  <c r="AM3541" i="1"/>
  <c r="AM3061" i="1"/>
  <c r="AM2882" i="1"/>
  <c r="AM4007" i="1"/>
  <c r="AM3383" i="1"/>
  <c r="AM3619" i="1"/>
  <c r="AM3312" i="1"/>
  <c r="AM3183" i="1"/>
  <c r="AM3420" i="1"/>
  <c r="AM3915" i="1"/>
  <c r="AM2848" i="1"/>
  <c r="AM2795" i="1"/>
  <c r="AM4082" i="1"/>
  <c r="AM3330" i="1"/>
  <c r="AM3976" i="1"/>
  <c r="AM3754" i="1"/>
  <c r="AM3430" i="1"/>
  <c r="AM3849" i="1"/>
  <c r="AM3046" i="1"/>
  <c r="AM3363" i="1"/>
  <c r="AM3626" i="1"/>
  <c r="AM3598" i="1"/>
  <c r="AM3397" i="1"/>
  <c r="AM3027" i="1"/>
  <c r="AM3018" i="1"/>
  <c r="AM3097" i="1"/>
  <c r="AM3633" i="1"/>
  <c r="AM3340" i="1"/>
  <c r="AM3358" i="1"/>
  <c r="AM3584" i="1"/>
  <c r="AM3308" i="1"/>
  <c r="AM2461" i="1"/>
  <c r="AM3723" i="1"/>
  <c r="AM3094" i="1"/>
  <c r="AM3418" i="1"/>
  <c r="AM3194" i="1"/>
  <c r="AM3778" i="1"/>
  <c r="AM3380" i="1"/>
  <c r="AM3274" i="1"/>
  <c r="AM3838" i="1"/>
  <c r="AM3879" i="1"/>
  <c r="AM3078" i="1"/>
  <c r="AM3666" i="1"/>
  <c r="AM3806" i="1"/>
  <c r="AM3519" i="1"/>
  <c r="AM3280" i="1"/>
  <c r="AM3176" i="1"/>
  <c r="AM3348" i="1"/>
  <c r="AM3385" i="1"/>
  <c r="AM2807" i="1"/>
  <c r="AM3394" i="1"/>
  <c r="AM3622" i="1"/>
  <c r="AM3335" i="1"/>
  <c r="AM3303" i="1"/>
  <c r="AM3700" i="1"/>
  <c r="AM3117" i="1"/>
  <c r="AM3681" i="1"/>
  <c r="AM2857" i="1"/>
  <c r="AM3171" i="1"/>
  <c r="AM3294" i="1"/>
  <c r="AM2847" i="1"/>
  <c r="AM3615" i="1"/>
  <c r="AM3946" i="1"/>
  <c r="AM3479" i="1"/>
  <c r="AM3368" i="1"/>
  <c r="AM3596" i="1"/>
  <c r="AM4012" i="1"/>
  <c r="AM3373" i="1"/>
  <c r="AM3610" i="1"/>
  <c r="AM3782" i="1"/>
  <c r="AM3139" i="1"/>
  <c r="AM3931" i="1"/>
  <c r="AM4124" i="1"/>
  <c r="AM3641" i="1"/>
  <c r="AM2811" i="1"/>
  <c r="AM3853" i="1"/>
  <c r="AM3405" i="1"/>
  <c r="AM3744" i="1"/>
  <c r="AM3325" i="1"/>
  <c r="AM3145" i="1"/>
  <c r="AM3486" i="1"/>
  <c r="AM3292" i="1"/>
  <c r="AM3688" i="1"/>
  <c r="AM3168" i="1"/>
  <c r="AM3307" i="1"/>
  <c r="AM3620" i="1"/>
  <c r="AM3112" i="1"/>
  <c r="AM3676" i="1"/>
  <c r="AM4009" i="1"/>
  <c r="AM3981" i="1"/>
  <c r="AM3469" i="1"/>
  <c r="AM3326" i="1"/>
  <c r="AM3964" i="1"/>
  <c r="AM3627" i="1"/>
  <c r="AM3493" i="1"/>
  <c r="AM3705" i="1"/>
  <c r="AM3923" i="1"/>
  <c r="AM3270" i="1"/>
  <c r="AM3297" i="1"/>
  <c r="AM3281" i="1"/>
  <c r="AM2401" i="1"/>
  <c r="AM3527" i="1"/>
  <c r="AM3969" i="1"/>
  <c r="AM3298" i="1"/>
  <c r="AM3965" i="1"/>
  <c r="AM3549" i="1"/>
  <c r="AM2932" i="1"/>
  <c r="AM4087" i="1"/>
  <c r="AM3224" i="1"/>
  <c r="AM2442" i="1"/>
  <c r="AM3599" i="1"/>
  <c r="AM3276" i="1"/>
  <c r="AM3309" i="1"/>
  <c r="AM3597" i="1"/>
  <c r="AM2602" i="1"/>
  <c r="AM3710" i="1"/>
  <c r="AM3114" i="1"/>
  <c r="AM3240" i="1"/>
  <c r="AM3617" i="1"/>
  <c r="AM3684" i="1"/>
  <c r="AM3983" i="1"/>
  <c r="AM3374" i="1"/>
  <c r="AM3436" i="1"/>
  <c r="AM3336" i="1"/>
  <c r="AM3356" i="1"/>
  <c r="AM3532" i="1"/>
  <c r="AM4061" i="1"/>
  <c r="AM2926" i="1"/>
  <c r="AM3222" i="1"/>
  <c r="AM2781" i="1"/>
  <c r="AM3258" i="1"/>
  <c r="AM3819" i="1"/>
  <c r="AM3408" i="1"/>
  <c r="AM3924" i="1"/>
  <c r="AM3353" i="1"/>
  <c r="AM3364" i="1"/>
  <c r="AM3954" i="1"/>
  <c r="AM3089" i="1"/>
  <c r="AM3129" i="1"/>
  <c r="AM3540" i="1"/>
  <c r="AM3284" i="1"/>
  <c r="AM2793" i="1"/>
  <c r="AM3333" i="1"/>
  <c r="AM3158" i="1"/>
  <c r="AM3582" i="1"/>
  <c r="AM3161" i="1"/>
  <c r="AM3701" i="1"/>
  <c r="AM3548" i="1"/>
  <c r="AM3928" i="1"/>
  <c r="AM3361" i="1"/>
  <c r="AM3685" i="1"/>
  <c r="AM3382" i="1"/>
  <c r="AM3863" i="1"/>
  <c r="AM4029" i="1"/>
  <c r="AM3618" i="1"/>
  <c r="AM3505" i="1"/>
  <c r="AM3377" i="1"/>
  <c r="AM3349" i="1"/>
  <c r="AM3480" i="1"/>
  <c r="AM3580" i="1"/>
  <c r="AM3245" i="1"/>
  <c r="AM3287" i="1"/>
  <c r="AM3959" i="1"/>
  <c r="AM3835" i="1"/>
  <c r="AM3120" i="1"/>
  <c r="AM3352" i="1"/>
  <c r="AM3585" i="1"/>
  <c r="AM3191" i="1"/>
  <c r="AM3856" i="1"/>
  <c r="AM3736" i="1"/>
  <c r="AM3990" i="1"/>
  <c r="AM2624" i="1"/>
  <c r="AM3393" i="1"/>
  <c r="AM3640" i="1"/>
  <c r="AM3917" i="1"/>
  <c r="AM3025" i="1"/>
  <c r="AM3387" i="1"/>
  <c r="AM3233" i="1"/>
  <c r="AM3514" i="1"/>
  <c r="AM3851" i="1"/>
  <c r="AM3028" i="1"/>
  <c r="AM3153" i="1"/>
  <c r="AM3474" i="1"/>
  <c r="AM3172" i="1"/>
  <c r="AM3311" i="1"/>
  <c r="AM3389" i="1"/>
  <c r="AM3930" i="1"/>
  <c r="AM3071" i="1"/>
  <c r="AM4050" i="1"/>
  <c r="AM2879" i="1"/>
  <c r="AM3512" i="1"/>
  <c r="AM3322" i="1"/>
  <c r="AM3445" i="1"/>
  <c r="AM3558" i="1"/>
  <c r="AM4148" i="1"/>
  <c r="AM3671" i="1"/>
  <c r="AM3569" i="1"/>
  <c r="AM3706" i="1"/>
  <c r="AM3275" i="1"/>
  <c r="AM3403" i="1"/>
  <c r="AM3875" i="1"/>
  <c r="AM3660" i="1"/>
  <c r="AM3753" i="1"/>
  <c r="AM3109" i="1"/>
  <c r="AM3410" i="1"/>
  <c r="AM3734" i="1"/>
  <c r="AM3271" i="1"/>
  <c r="AM3690" i="1"/>
  <c r="AM3647" i="1"/>
  <c r="AM3295" i="1"/>
  <c r="AM3828" i="1"/>
  <c r="AM2941" i="1"/>
  <c r="AM3897" i="1"/>
  <c r="AM3465" i="1"/>
  <c r="AM3351" i="1"/>
  <c r="AM3201" i="1"/>
  <c r="AM4117" i="1"/>
  <c r="AM3342" i="1"/>
  <c r="AM2934" i="1"/>
  <c r="AM3291" i="1"/>
  <c r="AM3371" i="1"/>
  <c r="AM3526" i="1"/>
  <c r="AM3687" i="1"/>
  <c r="AM3765" i="1"/>
  <c r="AM3237" i="1"/>
  <c r="AM3365" i="1"/>
  <c r="AM3712" i="1"/>
  <c r="AM3944" i="1"/>
  <c r="AM3412" i="1"/>
  <c r="AM3477" i="1"/>
  <c r="AM3414" i="1"/>
  <c r="AM3521" i="1"/>
  <c r="AM3812" i="1"/>
  <c r="AM3680" i="1"/>
  <c r="AM3494" i="1"/>
  <c r="AM3600" i="1"/>
  <c r="AM3429" i="1"/>
  <c r="AM3801" i="1"/>
  <c r="AM3140" i="1"/>
  <c r="AM2938" i="1"/>
  <c r="AM3711" i="1"/>
  <c r="AM3996" i="1"/>
  <c r="AM3513" i="1"/>
  <c r="AM2687" i="1"/>
  <c r="AM3557" i="1"/>
  <c r="AM3830" i="1"/>
  <c r="AM3984" i="1"/>
  <c r="AM2905" i="1"/>
  <c r="AM2428" i="1"/>
  <c r="AM3244" i="1"/>
  <c r="AM3714" i="1"/>
  <c r="AM3390" i="1"/>
  <c r="AM2852" i="1"/>
  <c r="AM3578" i="1"/>
  <c r="AM3354" i="1"/>
  <c r="AM3792" i="1"/>
  <c r="AM3370" i="1"/>
  <c r="AM3508" i="1"/>
  <c r="AM3192" i="1"/>
  <c r="AM3265" i="1"/>
  <c r="AM4126" i="1"/>
  <c r="AM3653" i="1"/>
  <c r="AM3970" i="1"/>
  <c r="AM3398" i="1"/>
  <c r="AM2390" i="1"/>
  <c r="AM3624" i="1"/>
  <c r="AM3376" i="1"/>
  <c r="AM3522" i="1"/>
  <c r="AM3554" i="1"/>
  <c r="AM3630" i="1"/>
  <c r="AM2764" i="1"/>
  <c r="AM3780" i="1"/>
  <c r="AM3542" i="1"/>
  <c r="AM3555" i="1"/>
  <c r="AM3668" i="1"/>
  <c r="AM3574" i="1"/>
  <c r="AM3761" i="1"/>
  <c r="AM3966" i="1"/>
  <c r="AM3447" i="1"/>
  <c r="AM3831" i="1"/>
  <c r="AM3847" i="1"/>
  <c r="AM3507" i="1"/>
  <c r="AM3972" i="1"/>
  <c r="AM3783" i="1"/>
  <c r="AM3779" i="1"/>
  <c r="AM3613" i="1"/>
  <c r="AM4051" i="1"/>
  <c r="AM3697" i="1"/>
  <c r="AM3334" i="1"/>
  <c r="AM3501" i="1"/>
  <c r="AM3591" i="1"/>
  <c r="AM3773" i="1"/>
  <c r="AM3960" i="1"/>
  <c r="AM3502" i="1"/>
  <c r="AM3650" i="1"/>
  <c r="AM2915" i="1"/>
  <c r="AM3128" i="1"/>
  <c r="AM3682" i="1"/>
  <c r="AM3756" i="1"/>
  <c r="AM3241" i="1"/>
  <c r="AM3987" i="1"/>
  <c r="AM3677" i="1"/>
  <c r="AM3649" i="1"/>
  <c r="AM3199" i="1"/>
  <c r="AM3648" i="1"/>
  <c r="AM3391" i="1"/>
  <c r="AM3977" i="1"/>
  <c r="AM3227" i="1"/>
  <c r="AM3674" i="1"/>
  <c r="AM3864" i="1"/>
  <c r="AM3229" i="1"/>
  <c r="AM3642" i="1"/>
  <c r="AM3867" i="1"/>
  <c r="AM3304" i="1"/>
  <c r="AM3095" i="1"/>
  <c r="AM4083" i="1"/>
  <c r="AM3327" i="1"/>
  <c r="AM3816" i="1"/>
  <c r="AM3350" i="1"/>
  <c r="AM3957" i="1"/>
  <c r="AM3663" i="1"/>
  <c r="AM4104" i="1"/>
  <c r="AM3974" i="1"/>
  <c r="AM3511" i="1"/>
  <c r="AM3441" i="1"/>
  <c r="AM3196" i="1"/>
  <c r="AM4078" i="1"/>
  <c r="AM4042" i="1"/>
  <c r="AM4003" i="1"/>
  <c r="AM3948" i="1"/>
  <c r="AM3498" i="1"/>
  <c r="AM3537" i="1"/>
  <c r="AM3843" i="1"/>
  <c r="AM3211" i="1"/>
  <c r="AM3958" i="1"/>
  <c r="AM3177" i="1"/>
  <c r="AM3764" i="1"/>
  <c r="AM3707" i="1"/>
  <c r="AM3694" i="1"/>
  <c r="AM4088" i="1"/>
  <c r="AM3892" i="1"/>
  <c r="AM3435" i="1"/>
  <c r="AM3470" i="1"/>
  <c r="AM3755" i="1"/>
  <c r="AM3457" i="1"/>
  <c r="AM3742" i="1"/>
  <c r="AM3715" i="1"/>
  <c r="AM3432" i="1"/>
  <c r="AM3861" i="1"/>
  <c r="AM3601" i="1"/>
  <c r="AM3912" i="1"/>
  <c r="AM3858" i="1"/>
  <c r="AM3643" i="1"/>
  <c r="AM3496" i="1"/>
  <c r="AM3543" i="1"/>
  <c r="AM3794" i="1"/>
  <c r="AM3534" i="1"/>
  <c r="AM3748" i="1"/>
  <c r="AM3481" i="1"/>
  <c r="AM3844" i="1"/>
  <c r="AM3846" i="1"/>
  <c r="AM3607" i="1"/>
  <c r="AM3708" i="1"/>
  <c r="AM3854" i="1"/>
  <c r="AM3654" i="1"/>
  <c r="AM3571" i="1"/>
  <c r="AM3060" i="1"/>
  <c r="AM3446" i="1"/>
  <c r="AM3302" i="1"/>
  <c r="AM3453" i="1"/>
  <c r="AM3547" i="1"/>
  <c r="AM3423" i="1"/>
  <c r="AM3730" i="1"/>
  <c r="AM4072" i="1"/>
  <c r="AM3381" i="1"/>
  <c r="AM3798" i="1"/>
  <c r="AM3444" i="1"/>
  <c r="AM4071" i="1"/>
  <c r="AM4149" i="1"/>
  <c r="AM3886" i="1"/>
  <c r="AM3638" i="1"/>
  <c r="AM4032" i="1"/>
  <c r="AM3689" i="1"/>
  <c r="AM3992" i="1"/>
  <c r="AM4157" i="1"/>
  <c r="AM3175" i="1"/>
  <c r="AM3538" i="1"/>
  <c r="AM4077" i="1"/>
  <c r="AM3568" i="1"/>
  <c r="AM3053" i="1"/>
  <c r="AM4019" i="1"/>
  <c r="AM3246" i="1"/>
  <c r="AM3739" i="1"/>
  <c r="AM3487" i="1"/>
  <c r="AM4069" i="1"/>
  <c r="AM3920" i="1"/>
  <c r="AM3769" i="1"/>
  <c r="AM3416" i="1"/>
  <c r="AM3935" i="1"/>
  <c r="AM3947" i="1"/>
  <c r="AM2861" i="1"/>
  <c r="AM3696" i="1"/>
  <c r="AM3399" i="1"/>
  <c r="AM3727" i="1"/>
  <c r="AM4010" i="1"/>
  <c r="AM4001" i="1"/>
  <c r="AM3709" i="1"/>
  <c r="AM3495" i="1"/>
  <c r="AM3530" i="1"/>
  <c r="AM3608" i="1"/>
  <c r="AM3908" i="1"/>
  <c r="AM3884" i="1"/>
  <c r="AM3632" i="1"/>
  <c r="AM3355" i="1"/>
  <c r="AM4027" i="1"/>
  <c r="AM3776" i="1"/>
  <c r="AM3876" i="1"/>
  <c r="AM3454" i="1"/>
  <c r="AM3881" i="1"/>
  <c r="AM3247" i="1"/>
  <c r="AM3889" i="1"/>
  <c r="AM4113" i="1"/>
  <c r="AM3581" i="1"/>
  <c r="AM2684" i="1"/>
  <c r="AM3254" i="1"/>
  <c r="AM3927" i="1"/>
  <c r="AM3985" i="1"/>
  <c r="AM4090" i="1"/>
  <c r="AM3631" i="1"/>
  <c r="AM4038" i="1"/>
  <c r="AM3702" i="1"/>
  <c r="AM3775" i="1"/>
  <c r="AM3759" i="1"/>
  <c r="AM4066" i="1"/>
  <c r="AM3315" i="1"/>
  <c r="AM3811" i="1"/>
  <c r="AM3366" i="1"/>
  <c r="AM3450" i="1"/>
  <c r="AM3691" i="1"/>
  <c r="AM3293" i="1"/>
  <c r="AM3579" i="1"/>
  <c r="AM4101" i="1"/>
  <c r="AM3533" i="1"/>
  <c r="AM4020" i="1"/>
  <c r="AM3463" i="1"/>
  <c r="AM4005" i="1"/>
  <c r="AM3722" i="1"/>
  <c r="AM3449" i="1"/>
  <c r="AM3888" i="1"/>
  <c r="AM3693" i="1"/>
  <c r="AM3544" i="1"/>
  <c r="AM2614" i="1"/>
  <c r="AM2950" i="1"/>
  <c r="AM3488" i="1"/>
  <c r="AM3784" i="1"/>
  <c r="AM3073" i="1"/>
  <c r="AM4045" i="1"/>
  <c r="AM3551" i="1"/>
  <c r="AM3552" i="1"/>
  <c r="AM2726" i="1"/>
  <c r="AM4092" i="1"/>
  <c r="AM3572" i="1"/>
  <c r="AM3878" i="1"/>
  <c r="AM2855" i="1"/>
  <c r="AM3829" i="1"/>
  <c r="AM3206" i="1"/>
  <c r="AM3803" i="1"/>
  <c r="AM3506" i="1"/>
  <c r="AM3497" i="1"/>
  <c r="AM4057" i="1"/>
  <c r="AM2933" i="1"/>
  <c r="AM4141" i="1"/>
  <c r="AM3174" i="1"/>
  <c r="AM3695" i="1"/>
  <c r="AM3628" i="1"/>
  <c r="AM3644" i="1"/>
  <c r="AM3890" i="1"/>
  <c r="AM3426" i="1"/>
  <c r="AM3805" i="1"/>
  <c r="AM3635" i="1"/>
  <c r="AM3434" i="1"/>
  <c r="AM4049" i="1"/>
  <c r="AM2914" i="1"/>
  <c r="AM3678" i="1"/>
  <c r="AM3898" i="1"/>
  <c r="AM3796" i="1"/>
  <c r="AM3814" i="1"/>
  <c r="AM3475" i="1"/>
  <c r="AM3616" i="1"/>
  <c r="AM3592" i="1"/>
  <c r="AM4058" i="1"/>
  <c r="AM3737" i="1"/>
  <c r="AM4084" i="1"/>
  <c r="AM4000" i="1"/>
  <c r="AM4136" i="1"/>
  <c r="AM3478" i="1"/>
  <c r="AM3749" i="1"/>
  <c r="AM3476" i="1"/>
  <c r="AM2895" i="1"/>
  <c r="AM4014" i="1"/>
  <c r="AM3891" i="1"/>
  <c r="AM3770" i="1"/>
  <c r="AM3781" i="1"/>
  <c r="AM3724" i="1"/>
  <c r="AM3918" i="1"/>
  <c r="AM3658" i="1"/>
  <c r="AM3820" i="1"/>
  <c r="AM3318" i="1"/>
  <c r="AM3604" i="1"/>
  <c r="AM3895" i="1"/>
  <c r="AM3725" i="1"/>
  <c r="AM3896" i="1"/>
  <c r="AM3757" i="1"/>
  <c r="AM3656" i="1"/>
  <c r="AM4067" i="1"/>
  <c r="AM3417" i="1"/>
  <c r="AM3937" i="1"/>
  <c r="AM3103" i="1"/>
  <c r="AM2668" i="1"/>
  <c r="AM3956" i="1"/>
  <c r="AM3659" i="1"/>
  <c r="AM3646" i="1"/>
  <c r="AM3492" i="1"/>
  <c r="AM3728" i="1"/>
  <c r="AM3623" i="1"/>
  <c r="AM3961" i="1"/>
  <c r="AM3528" i="1"/>
  <c r="AM3461" i="1"/>
  <c r="AM3848" i="1"/>
  <c r="AM3857" i="1"/>
  <c r="AM3740" i="1"/>
  <c r="AM3762" i="1"/>
  <c r="AM4011" i="1"/>
  <c r="AM4140" i="1"/>
  <c r="AM3760" i="1"/>
  <c r="AM4062" i="1"/>
  <c r="AM4118" i="1"/>
  <c r="AM3808" i="1"/>
  <c r="AM2767" i="1"/>
  <c r="AM3464" i="1"/>
  <c r="AM3807" i="1"/>
  <c r="AM4130" i="1"/>
  <c r="AM3815" i="1"/>
  <c r="AM3437" i="1"/>
  <c r="AM3839" i="1"/>
  <c r="AM2657" i="1"/>
  <c r="AM3926" i="1"/>
  <c r="AM3515" i="1"/>
  <c r="AM3214" i="1"/>
  <c r="AM4060" i="1"/>
  <c r="AM4103" i="1"/>
  <c r="AM4052" i="1"/>
  <c r="AM4023" i="1"/>
  <c r="AM4053" i="1"/>
  <c r="AM3988" i="1"/>
  <c r="AM3750" i="1"/>
  <c r="AM3054" i="1"/>
  <c r="AM3746" i="1"/>
  <c r="AM4054" i="1"/>
  <c r="AM3870" i="1"/>
  <c r="AM3772" i="1"/>
  <c r="AM3899" i="1"/>
  <c r="AM3731" i="1"/>
  <c r="AM3590" i="1"/>
  <c r="AM3577" i="1"/>
  <c r="AM3092" i="1"/>
  <c r="AM3321" i="1"/>
  <c r="AM3836" i="1"/>
  <c r="AM3751" i="1"/>
  <c r="AM4030" i="1"/>
  <c r="AM3520" i="1"/>
  <c r="AM3809" i="1"/>
  <c r="AM4086" i="1"/>
  <c r="AM3637" i="1"/>
  <c r="AM3975" i="1"/>
  <c r="AM3790" i="1"/>
  <c r="AM3718" i="1"/>
  <c r="AM3941" i="1"/>
  <c r="AM3758" i="1"/>
  <c r="AM3766" i="1"/>
  <c r="AM3672" i="1"/>
  <c r="AM3906" i="1"/>
  <c r="AM3611" i="1"/>
  <c r="AM3885" i="1"/>
  <c r="AM3523" i="1"/>
  <c r="AM3594" i="1"/>
  <c r="AM3665" i="1"/>
  <c r="AM3842" i="1"/>
  <c r="AM3825" i="1"/>
  <c r="AM3872" i="1"/>
  <c r="AM4142" i="1"/>
  <c r="AM3979" i="1"/>
  <c r="AM3804" i="1"/>
  <c r="AM4123" i="1"/>
  <c r="AM3791" i="1"/>
  <c r="AM3369" i="1"/>
  <c r="AM3142" i="1"/>
  <c r="AM3934" i="1"/>
  <c r="AM3575" i="1"/>
  <c r="AM3003" i="1"/>
  <c r="AM3550" i="1"/>
  <c r="AM3862" i="1"/>
  <c r="AM3893" i="1"/>
  <c r="AM4132" i="1"/>
  <c r="AM3994" i="1"/>
  <c r="AM4006" i="1"/>
  <c r="AM3962" i="1"/>
  <c r="AM3850" i="1"/>
  <c r="AM3859" i="1"/>
  <c r="AM3797" i="1"/>
  <c r="AM3949" i="1"/>
  <c r="AM4037" i="1"/>
  <c r="AM3703" i="1"/>
  <c r="AM3588" i="1"/>
  <c r="AM4034" i="1"/>
  <c r="AM3567" i="1"/>
  <c r="AM4131" i="1"/>
  <c r="AM3005" i="1"/>
  <c r="AM4139" i="1"/>
  <c r="AM3106" i="1"/>
  <c r="AM4102" i="1"/>
  <c r="AM3675" i="1"/>
  <c r="AM4056" i="1"/>
  <c r="AM4013" i="1"/>
  <c r="AM3606" i="1"/>
  <c r="AM3586" i="1"/>
  <c r="AM3936" i="1"/>
  <c r="AM4028" i="1"/>
  <c r="AM4024" i="1"/>
  <c r="AM3802" i="1"/>
  <c r="AM4107" i="1"/>
  <c r="AM4021" i="1"/>
  <c r="AM4040" i="1"/>
  <c r="AM3716" i="1"/>
  <c r="AM4018" i="1"/>
  <c r="AM4089" i="1"/>
  <c r="AM3771" i="1"/>
  <c r="AM4016" i="1"/>
  <c r="AM3785" i="1"/>
  <c r="AM3997" i="1"/>
  <c r="AM3998" i="1"/>
  <c r="AM3910" i="1"/>
  <c r="AM4002" i="1"/>
  <c r="AM3973" i="1"/>
  <c r="AM4008" i="1"/>
  <c r="AM4121" i="1"/>
  <c r="AM4108" i="1"/>
  <c r="AM3860" i="1"/>
  <c r="AM3821" i="1"/>
  <c r="AM3661" i="1"/>
  <c r="AM4106" i="1"/>
  <c r="AM3683" i="1"/>
  <c r="AM3952" i="1"/>
  <c r="AM3793" i="1"/>
  <c r="AM4138" i="1"/>
  <c r="AM3562" i="1"/>
  <c r="AM3735" i="1"/>
  <c r="AM3786" i="1"/>
  <c r="AM4046" i="1"/>
  <c r="AM4137" i="1"/>
  <c r="AM3845" i="1"/>
  <c r="AM3692" i="1"/>
  <c r="AM2931" i="1"/>
  <c r="AM4036" i="1"/>
  <c r="AM4125" i="1"/>
  <c r="AM3901" i="1"/>
  <c r="AM3518" i="1"/>
  <c r="AM3905" i="1"/>
  <c r="AM3945" i="1"/>
  <c r="AM4033" i="1"/>
  <c r="AM4160" i="1"/>
  <c r="AM3651" i="1"/>
  <c r="AM3963" i="1"/>
  <c r="AM3929" i="1"/>
  <c r="AM3894" i="1"/>
  <c r="AM3704" i="1"/>
  <c r="AM4109" i="1"/>
  <c r="AM3940" i="1"/>
  <c r="AM4093" i="1"/>
  <c r="AM3914" i="1"/>
  <c r="AM3813" i="1"/>
  <c r="AM4100" i="1"/>
  <c r="AM3404" i="1"/>
  <c r="AM3916" i="1"/>
  <c r="AM4144" i="1"/>
  <c r="AM3639" i="1"/>
  <c r="AM3768" i="1"/>
  <c r="AM3664" i="1"/>
  <c r="AM3989" i="1"/>
  <c r="AM3978" i="1"/>
  <c r="AM3625" i="1"/>
  <c r="AM3051" i="1"/>
  <c r="AM3951" i="1"/>
  <c r="AM3810" i="1"/>
  <c r="AM3986" i="1"/>
  <c r="AM3938" i="1"/>
  <c r="AM4063" i="1"/>
  <c r="AM4022" i="1"/>
  <c r="AM4047" i="1"/>
  <c r="AM4111" i="1"/>
  <c r="AM3605" i="1"/>
  <c r="AM3116" i="1"/>
  <c r="AM4096" i="1"/>
  <c r="AM3652" i="1"/>
  <c r="AM3942" i="1"/>
  <c r="AM3982" i="1"/>
  <c r="AM3869" i="1"/>
  <c r="AM3904" i="1"/>
  <c r="AM3667" i="1"/>
  <c r="AM4025" i="1"/>
  <c r="AM3573" i="1"/>
  <c r="AM4074" i="1"/>
  <c r="AM4048" i="1"/>
  <c r="AM3634" i="1"/>
  <c r="AM4041" i="1"/>
  <c r="AM3795" i="1"/>
  <c r="AM4065" i="1"/>
  <c r="AM3840" i="1"/>
  <c r="AM3545" i="1"/>
  <c r="AM3738" i="1"/>
  <c r="AM4156" i="1"/>
  <c r="AM3729" i="1"/>
  <c r="AM4026" i="1"/>
  <c r="AM4015" i="1"/>
  <c r="AM3995" i="1"/>
  <c r="AM4099" i="1"/>
  <c r="AM3883" i="1"/>
  <c r="AM4004" i="1"/>
  <c r="AM4153" i="1"/>
  <c r="AM3777" i="1"/>
  <c r="AM3257" i="1"/>
  <c r="AM3823" i="1"/>
  <c r="AM3943" i="1"/>
  <c r="AM4159" i="1"/>
  <c r="AM3993" i="1"/>
  <c r="AM3367" i="1"/>
  <c r="AM3267" i="1"/>
  <c r="AM4079" i="1"/>
  <c r="AM4115" i="1"/>
  <c r="AM4151" i="1"/>
  <c r="AM4085" i="1"/>
  <c r="AM4064" i="1"/>
  <c r="AM4112" i="1"/>
  <c r="AM3950" i="1"/>
  <c r="AM4075" i="1"/>
  <c r="AM3774" i="1"/>
  <c r="AM3832" i="1"/>
  <c r="AM3967" i="1"/>
  <c r="AM4044" i="1"/>
  <c r="AM4039" i="1"/>
  <c r="AM4095" i="1"/>
  <c r="AM4073" i="1"/>
  <c r="AM3902" i="1"/>
  <c r="AM3800" i="1"/>
  <c r="AM4035" i="1"/>
  <c r="AM4097" i="1"/>
  <c r="AM4133" i="1"/>
  <c r="AM4094" i="1"/>
  <c r="AM3491" i="1"/>
  <c r="AM4031" i="1"/>
  <c r="AM4127" i="1"/>
  <c r="AM3614" i="1"/>
  <c r="AM3726" i="1"/>
  <c r="AM3852" i="1"/>
  <c r="AM3971" i="1"/>
  <c r="AM4059" i="1"/>
  <c r="AM3909" i="1"/>
  <c r="AM3827" i="1"/>
  <c r="AM3662" i="1"/>
  <c r="AM4150" i="1"/>
  <c r="AM4081" i="1"/>
  <c r="AM4119" i="1"/>
  <c r="AM4068" i="1"/>
  <c r="AM3745" i="1"/>
  <c r="AM4055" i="1"/>
  <c r="AM3602" i="1"/>
  <c r="AM4043" i="1"/>
  <c r="AM4120" i="1"/>
  <c r="AM3907" i="1"/>
  <c r="AM4143" i="1"/>
  <c r="AM4154" i="1"/>
  <c r="AM4134" i="1"/>
  <c r="AM4091" i="1"/>
  <c r="AM3565" i="1"/>
  <c r="AM3531" i="1"/>
  <c r="AM4135" i="1"/>
  <c r="AM4110" i="1"/>
  <c r="AM3670" i="1"/>
  <c r="AM3925" i="1"/>
  <c r="AM4152" i="1"/>
  <c r="AM4161" i="1"/>
  <c r="AM4128" i="1"/>
  <c r="AM3887" i="1"/>
  <c r="AM4076" i="1"/>
  <c r="AM4145" i="1"/>
  <c r="AM3763" i="1"/>
  <c r="AM4098" i="1"/>
  <c r="AM4146" i="1"/>
  <c r="AM4070" i="1"/>
  <c r="AM3903" i="1"/>
  <c r="AM4114" i="1"/>
  <c r="AM4147" i="1"/>
  <c r="AM3817" i="1"/>
  <c r="AM4116" i="1"/>
  <c r="AM4158" i="1"/>
  <c r="AM3939" i="1"/>
  <c r="AM4129" i="1"/>
  <c r="AM4122" i="1"/>
  <c r="AM4162" i="1"/>
  <c r="AM4155" i="1"/>
  <c r="AM13" i="1"/>
  <c r="AK8" i="1"/>
  <c r="AK102" i="1"/>
  <c r="AK22" i="1"/>
  <c r="AK51" i="1"/>
  <c r="AK79" i="1"/>
  <c r="AK17" i="1"/>
  <c r="AK71" i="1"/>
  <c r="AK2" i="1"/>
  <c r="AK31" i="1"/>
  <c r="AK91" i="1"/>
  <c r="AK4" i="1"/>
  <c r="AK63" i="1"/>
  <c r="AK19" i="1"/>
  <c r="AK72" i="1"/>
  <c r="AK29" i="1"/>
  <c r="AK140" i="1"/>
  <c r="AK77" i="1"/>
  <c r="AK97" i="1"/>
  <c r="AK25" i="1"/>
  <c r="AK16" i="1"/>
  <c r="AK76" i="1"/>
  <c r="AK61" i="1"/>
  <c r="AK83" i="1"/>
  <c r="AK33" i="1"/>
  <c r="AK23" i="1"/>
  <c r="AK12" i="1"/>
  <c r="AK65" i="1"/>
  <c r="AK18" i="1"/>
  <c r="AK75" i="1"/>
  <c r="AK24" i="1"/>
  <c r="AK11" i="1"/>
  <c r="AK38" i="1"/>
  <c r="AK6" i="1"/>
  <c r="AK54" i="1"/>
  <c r="AK39" i="1"/>
  <c r="AK46" i="1"/>
  <c r="AK109" i="1"/>
  <c r="AK88" i="1"/>
  <c r="AK27" i="1"/>
  <c r="AK111" i="1"/>
  <c r="AK48" i="1"/>
  <c r="AK78" i="1"/>
  <c r="AK53" i="1"/>
  <c r="AK21" i="1"/>
  <c r="AK68" i="1"/>
  <c r="AK93" i="1"/>
  <c r="AK30" i="1"/>
  <c r="AK3" i="1"/>
  <c r="AK143" i="1"/>
  <c r="AK26" i="1"/>
  <c r="AK36" i="1"/>
  <c r="AK52" i="1"/>
  <c r="AK9" i="1"/>
  <c r="AK60" i="1"/>
  <c r="AK20" i="1"/>
  <c r="AK154" i="1"/>
  <c r="AK32" i="1"/>
  <c r="AK87" i="1"/>
  <c r="AK98" i="1"/>
  <c r="AK10" i="1"/>
  <c r="AK35" i="1"/>
  <c r="AK5" i="1"/>
  <c r="AK59" i="1"/>
  <c r="AK224" i="1"/>
  <c r="AK105" i="1"/>
  <c r="AK28" i="1"/>
  <c r="AK50" i="1"/>
  <c r="AK47" i="1"/>
  <c r="AK14" i="1"/>
  <c r="AK175" i="1"/>
  <c r="AK66" i="1"/>
  <c r="AK43" i="1"/>
  <c r="AK42" i="1"/>
  <c r="AK133" i="1"/>
  <c r="AK62" i="1"/>
  <c r="AK119" i="1"/>
  <c r="AK112" i="1"/>
  <c r="AK57" i="1"/>
  <c r="AK134" i="1"/>
  <c r="AK64" i="1"/>
  <c r="AK96" i="1"/>
  <c r="AK34" i="1"/>
  <c r="AK69" i="1"/>
  <c r="AK49" i="1"/>
  <c r="AK58" i="1"/>
  <c r="AK37" i="1"/>
  <c r="AK164" i="1"/>
  <c r="AK40" i="1"/>
  <c r="AK67" i="1"/>
  <c r="AK7" i="1"/>
  <c r="AK171" i="1"/>
  <c r="AK120" i="1"/>
  <c r="AK144" i="1"/>
  <c r="AK110" i="1"/>
  <c r="AK80" i="1"/>
  <c r="AK158" i="1"/>
  <c r="AK196" i="1"/>
  <c r="AK73" i="1"/>
  <c r="AK94" i="1"/>
  <c r="AK15" i="1"/>
  <c r="AK113" i="1"/>
  <c r="AK191" i="1"/>
  <c r="AK101" i="1"/>
  <c r="AK155" i="1"/>
  <c r="AK99" i="1"/>
  <c r="AK129" i="1"/>
  <c r="AK161" i="1"/>
  <c r="AK95" i="1"/>
  <c r="AK41" i="1"/>
  <c r="AK81" i="1"/>
  <c r="AK92" i="1"/>
  <c r="AK254" i="1"/>
  <c r="AK130" i="1"/>
  <c r="AK44" i="1"/>
  <c r="AK127" i="1"/>
  <c r="AK152" i="1"/>
  <c r="AK118" i="1"/>
  <c r="AK56" i="1"/>
  <c r="AK84" i="1"/>
  <c r="AK150" i="1"/>
  <c r="AK70" i="1"/>
  <c r="AK86" i="1"/>
  <c r="AK163" i="1"/>
  <c r="AK159" i="1"/>
  <c r="AK132" i="1"/>
  <c r="AK201" i="1"/>
  <c r="AK55" i="1"/>
  <c r="AK212" i="1"/>
  <c r="AK236" i="1"/>
  <c r="AK160" i="1"/>
  <c r="AK131" i="1"/>
  <c r="AK138" i="1"/>
  <c r="AK114" i="1"/>
  <c r="AK167" i="1"/>
  <c r="AK137" i="1"/>
  <c r="AK151" i="1"/>
  <c r="AK106" i="1"/>
  <c r="AK122" i="1"/>
  <c r="AK45" i="1"/>
  <c r="AK210" i="1"/>
  <c r="AK136" i="1"/>
  <c r="AK207" i="1"/>
  <c r="AK221" i="1"/>
  <c r="AK239" i="1"/>
  <c r="AK218" i="1"/>
  <c r="AK205" i="1"/>
  <c r="AK149" i="1"/>
  <c r="AK123" i="1"/>
  <c r="AK194" i="1"/>
  <c r="AK85" i="1"/>
  <c r="AK82" i="1"/>
  <c r="AK104" i="1"/>
  <c r="AK116" i="1"/>
  <c r="AK117" i="1"/>
  <c r="AK124" i="1"/>
  <c r="AK185" i="1"/>
  <c r="AK153" i="1"/>
  <c r="AK100" i="1"/>
  <c r="AK89" i="1"/>
  <c r="AK223" i="1"/>
  <c r="AK115" i="1"/>
  <c r="AK90" i="1"/>
  <c r="AK108" i="1"/>
  <c r="AK187" i="1"/>
  <c r="AK244" i="1"/>
  <c r="AK141" i="1"/>
  <c r="AK180" i="1"/>
  <c r="AK121" i="1"/>
  <c r="AK176" i="1"/>
  <c r="AK147" i="1"/>
  <c r="AK209" i="1"/>
  <c r="AK148" i="1"/>
  <c r="AK170" i="1"/>
  <c r="AK107" i="1"/>
  <c r="AK156" i="1"/>
  <c r="AK188" i="1"/>
  <c r="AK217" i="1"/>
  <c r="AK174" i="1"/>
  <c r="AK219" i="1"/>
  <c r="AK74" i="1"/>
  <c r="AK139" i="1"/>
  <c r="AK125" i="1"/>
  <c r="AK172" i="1"/>
  <c r="AK198" i="1"/>
  <c r="AK126" i="1"/>
  <c r="AK190" i="1"/>
  <c r="AK184" i="1"/>
  <c r="AK128" i="1"/>
  <c r="AK192" i="1"/>
  <c r="AK142" i="1"/>
  <c r="AK274" i="1"/>
  <c r="AK204" i="1"/>
  <c r="AK226" i="1"/>
  <c r="AK135" i="1"/>
  <c r="AK166" i="1"/>
  <c r="AK272" i="1"/>
  <c r="AK157" i="1"/>
  <c r="AK169" i="1"/>
  <c r="AK103" i="1"/>
  <c r="AK189" i="1"/>
  <c r="AK206" i="1"/>
  <c r="AK165" i="1"/>
  <c r="AK216" i="1"/>
  <c r="AK186" i="1"/>
  <c r="AK301" i="1"/>
  <c r="AK266" i="1"/>
  <c r="AK182" i="1"/>
  <c r="AK202" i="1"/>
  <c r="AK183" i="1"/>
  <c r="AK145" i="1"/>
  <c r="AK296" i="1"/>
  <c r="AK214" i="1"/>
  <c r="AK199" i="1"/>
  <c r="AK203" i="1"/>
  <c r="AK248" i="1"/>
  <c r="AK208" i="1"/>
  <c r="AK268" i="1"/>
  <c r="AK213" i="1"/>
  <c r="AK262" i="1"/>
  <c r="AK227" i="1"/>
  <c r="AK231" i="1"/>
  <c r="AK181" i="1"/>
  <c r="AK253" i="1"/>
  <c r="AK173" i="1"/>
  <c r="AK250" i="1"/>
  <c r="AK225" i="1"/>
  <c r="AK168" i="1"/>
  <c r="AK179" i="1"/>
  <c r="AK177" i="1"/>
  <c r="AK235" i="1"/>
  <c r="AK178" i="1"/>
  <c r="AK246" i="1"/>
  <c r="AK238" i="1"/>
  <c r="AK286" i="1"/>
  <c r="AK369" i="1"/>
  <c r="AK229" i="1"/>
  <c r="AK321" i="1"/>
  <c r="AK261" i="1"/>
  <c r="AK200" i="1"/>
  <c r="AK242" i="1"/>
  <c r="AK260" i="1"/>
  <c r="AK263" i="1"/>
  <c r="AK193" i="1"/>
  <c r="AK195" i="1"/>
  <c r="AK215" i="1"/>
  <c r="AK243" i="1"/>
  <c r="AK275" i="1"/>
  <c r="AK363" i="1"/>
  <c r="AK220" i="1"/>
  <c r="AK252" i="1"/>
  <c r="AK241" i="1"/>
  <c r="AK299" i="1"/>
  <c r="AK228" i="1"/>
  <c r="AK270" i="1"/>
  <c r="AK313" i="1"/>
  <c r="AK283" i="1"/>
  <c r="AK306" i="1"/>
  <c r="AK237" i="1"/>
  <c r="AK247" i="1"/>
  <c r="AK297" i="1"/>
  <c r="AK245" i="1"/>
  <c r="AK162" i="1"/>
  <c r="AK256" i="1"/>
  <c r="AK233" i="1"/>
  <c r="AK280" i="1"/>
  <c r="AK316" i="1"/>
  <c r="AK234" i="1"/>
  <c r="AK350" i="1"/>
  <c r="AK211" i="1"/>
  <c r="AK294" i="1"/>
  <c r="AK240" i="1"/>
  <c r="AK279" i="1"/>
  <c r="AK291" i="1"/>
  <c r="AK249" i="1"/>
  <c r="AK284" i="1"/>
  <c r="AK278" i="1"/>
  <c r="AK146" i="1"/>
  <c r="AK307" i="1"/>
  <c r="AK290" i="1"/>
  <c r="AK251" i="1"/>
  <c r="AK308" i="1"/>
  <c r="AK222" i="1"/>
  <c r="AK232" i="1"/>
  <c r="AK315" i="1"/>
  <c r="AK332" i="1"/>
  <c r="AK322" i="1"/>
  <c r="AK197" i="1"/>
  <c r="AK259" i="1"/>
  <c r="AK276" i="1"/>
  <c r="AK258" i="1"/>
  <c r="AK382" i="1"/>
  <c r="AK302" i="1"/>
  <c r="AK271" i="1"/>
  <c r="AK378" i="1"/>
  <c r="AK303" i="1"/>
  <c r="AK273" i="1"/>
  <c r="AK257" i="1"/>
  <c r="AK287" i="1"/>
  <c r="AK304" i="1"/>
  <c r="AK255" i="1"/>
  <c r="AK312" i="1"/>
  <c r="AK230" i="1"/>
  <c r="AK288" i="1"/>
  <c r="AK353" i="1"/>
  <c r="AK319" i="1"/>
  <c r="AK310" i="1"/>
  <c r="AK264" i="1"/>
  <c r="AK295" i="1"/>
  <c r="AK472" i="1"/>
  <c r="AK335" i="1"/>
  <c r="AK314" i="1"/>
  <c r="AK318" i="1"/>
  <c r="AK425" i="1"/>
  <c r="AK325" i="1"/>
  <c r="AK298" i="1"/>
  <c r="AK342" i="1"/>
  <c r="AK327" i="1"/>
  <c r="AK292" i="1"/>
  <c r="AK277" i="1"/>
  <c r="AK300" i="1"/>
  <c r="AK339" i="1"/>
  <c r="AK281" i="1"/>
  <c r="AK267" i="1"/>
  <c r="AK269" i="1"/>
  <c r="AK282" i="1"/>
  <c r="AK265" i="1"/>
  <c r="AK476" i="1"/>
  <c r="AK357" i="1"/>
  <c r="AK338" i="1"/>
  <c r="AK478" i="1"/>
  <c r="AK488" i="1"/>
  <c r="AK1311" i="1"/>
  <c r="AK344" i="1"/>
  <c r="AK351" i="1"/>
  <c r="AK508" i="1"/>
  <c r="AK1119" i="1"/>
  <c r="AK328" i="1"/>
  <c r="AK337" i="1"/>
  <c r="AK759" i="1"/>
  <c r="AK347" i="1"/>
  <c r="AK768" i="1"/>
  <c r="AK349" i="1"/>
  <c r="AK285" i="1"/>
  <c r="AK376" i="1"/>
  <c r="AK1257" i="1"/>
  <c r="AK403" i="1"/>
  <c r="AK1300" i="1"/>
  <c r="AK1933" i="1"/>
  <c r="AK1158" i="1"/>
  <c r="AK341" i="1"/>
  <c r="AK551" i="1"/>
  <c r="AK569" i="1"/>
  <c r="AK317" i="1"/>
  <c r="AK564" i="1"/>
  <c r="AK368" i="1"/>
  <c r="AK754" i="1"/>
  <c r="AK289" i="1"/>
  <c r="AK355" i="1"/>
  <c r="AK334" i="1"/>
  <c r="AK441" i="1"/>
  <c r="AK393" i="1"/>
  <c r="AK680" i="1"/>
  <c r="AK311" i="1"/>
  <c r="AK377" i="1"/>
  <c r="AK364" i="1"/>
  <c r="AK791" i="1"/>
  <c r="AK380" i="1"/>
  <c r="AK367" i="1"/>
  <c r="AK373" i="1"/>
  <c r="AK536" i="1"/>
  <c r="AK498" i="1"/>
  <c r="AK417" i="1"/>
  <c r="AK919" i="1"/>
  <c r="AK430" i="1"/>
  <c r="AK675" i="1"/>
  <c r="AK401" i="1"/>
  <c r="AK365" i="1"/>
  <c r="AK929" i="1"/>
  <c r="AK710" i="1"/>
  <c r="AK418" i="1"/>
  <c r="AK993" i="1"/>
  <c r="AK445" i="1"/>
  <c r="AK990" i="1"/>
  <c r="AK435" i="1"/>
  <c r="AK387" i="1"/>
  <c r="AK477" i="1"/>
  <c r="AK409" i="1"/>
  <c r="AK1192" i="1"/>
  <c r="AK1197" i="1"/>
  <c r="AK877" i="1"/>
  <c r="AK787" i="1"/>
  <c r="AK529" i="1"/>
  <c r="AK546" i="1"/>
  <c r="AK599" i="1"/>
  <c r="AK494" i="1"/>
  <c r="AK324" i="1"/>
  <c r="AK633" i="1"/>
  <c r="AK423" i="1"/>
  <c r="AK345" i="1"/>
  <c r="AK320" i="1"/>
  <c r="AK1316" i="1"/>
  <c r="AK385" i="1"/>
  <c r="AK702" i="1"/>
  <c r="AK484" i="1"/>
  <c r="AK978" i="1"/>
  <c r="AK720" i="1"/>
  <c r="AK394" i="1"/>
  <c r="AK1407" i="1"/>
  <c r="AK788" i="1"/>
  <c r="AK329" i="1"/>
  <c r="AK1195" i="1"/>
  <c r="AK659" i="1"/>
  <c r="AK958" i="1"/>
  <c r="AK389" i="1"/>
  <c r="AK421" i="1"/>
  <c r="AK552" i="1"/>
  <c r="AK352" i="1"/>
  <c r="AK406" i="1"/>
  <c r="AK1005" i="1"/>
  <c r="AK1102" i="1"/>
  <c r="AK996" i="1"/>
  <c r="AK426" i="1"/>
  <c r="AK577" i="1"/>
  <c r="AK348" i="1"/>
  <c r="AK560" i="1"/>
  <c r="AK414" i="1"/>
  <c r="AK674" i="1"/>
  <c r="AK356" i="1"/>
  <c r="AK654" i="1"/>
  <c r="AK1185" i="1"/>
  <c r="AK354" i="1"/>
  <c r="AK818" i="1"/>
  <c r="AK331" i="1"/>
  <c r="AK785" i="1"/>
  <c r="AK1109" i="1"/>
  <c r="AK891" i="1"/>
  <c r="AK593" i="1"/>
  <c r="AK1359" i="1"/>
  <c r="AK847" i="1"/>
  <c r="AK960" i="1"/>
  <c r="AK946" i="1"/>
  <c r="AK399" i="1"/>
  <c r="AK592" i="1"/>
  <c r="AK1532" i="1"/>
  <c r="AK359" i="1"/>
  <c r="AK462" i="1"/>
  <c r="AK607" i="1"/>
  <c r="AK413" i="1"/>
  <c r="AK434" i="1"/>
  <c r="AK514" i="1"/>
  <c r="AK1078" i="1"/>
  <c r="AK470" i="1"/>
  <c r="AK773" i="1"/>
  <c r="AK626" i="1"/>
  <c r="AK464" i="1"/>
  <c r="AK1495" i="1"/>
  <c r="AK927" i="1"/>
  <c r="AK1553" i="1"/>
  <c r="AK451" i="1"/>
  <c r="AK457" i="1"/>
  <c r="AK336" i="1"/>
  <c r="AK492" i="1"/>
  <c r="AK868" i="1"/>
  <c r="AK1155" i="1"/>
  <c r="AK1126" i="1"/>
  <c r="AK1617" i="1"/>
  <c r="AK1429" i="1"/>
  <c r="AK305" i="1"/>
  <c r="AK656" i="1"/>
  <c r="AK999" i="1"/>
  <c r="AK1307" i="1"/>
  <c r="AK909" i="1"/>
  <c r="AK539" i="1"/>
  <c r="AK1083" i="1"/>
  <c r="AK483" i="1"/>
  <c r="AK705" i="1"/>
  <c r="AK749" i="1"/>
  <c r="AK1978" i="1"/>
  <c r="AK1216" i="1"/>
  <c r="AK1873" i="1"/>
  <c r="AK1640" i="1"/>
  <c r="AK1149" i="1"/>
  <c r="AK836" i="1"/>
  <c r="AK898" i="1"/>
  <c r="AK433" i="1"/>
  <c r="AK770" i="1"/>
  <c r="AK807" i="1"/>
  <c r="AK340" i="1"/>
  <c r="AK1176" i="1"/>
  <c r="AK651" i="1"/>
  <c r="AK1268" i="1"/>
  <c r="AK1533" i="1"/>
  <c r="AK1797" i="1"/>
  <c r="AK1497" i="1"/>
  <c r="AK480" i="1"/>
  <c r="AK323" i="1"/>
  <c r="AK793" i="1"/>
  <c r="AK1294" i="1"/>
  <c r="AK696" i="1"/>
  <c r="AK744" i="1"/>
  <c r="AK741" i="1"/>
  <c r="AK1090" i="1"/>
  <c r="AK711" i="1"/>
  <c r="AK391" i="1"/>
  <c r="AK398" i="1"/>
  <c r="AK826" i="1"/>
  <c r="AK554" i="1"/>
  <c r="AK432" i="1"/>
  <c r="AK658" i="1"/>
  <c r="AK1070" i="1"/>
  <c r="AK1079" i="1"/>
  <c r="AK581" i="1"/>
  <c r="AK1418" i="1"/>
  <c r="AK1399" i="1"/>
  <c r="AK1737" i="1"/>
  <c r="AK1326" i="1"/>
  <c r="AK2116" i="1"/>
  <c r="AK1133" i="1"/>
  <c r="AK837" i="1"/>
  <c r="AK786" i="1"/>
  <c r="AK761" i="1"/>
  <c r="AK1020" i="1"/>
  <c r="AK757" i="1"/>
  <c r="AK1638" i="1"/>
  <c r="AK1574" i="1"/>
  <c r="AK1358" i="1"/>
  <c r="AK943" i="1"/>
  <c r="AK1000" i="1"/>
  <c r="AK730" i="1"/>
  <c r="AK947" i="1"/>
  <c r="AK1986" i="1"/>
  <c r="AK402" i="1"/>
  <c r="AK813" i="1"/>
  <c r="AK1190" i="1"/>
  <c r="AK722" i="1"/>
  <c r="AK1053" i="1"/>
  <c r="AK738" i="1"/>
  <c r="AK1467" i="1"/>
  <c r="AK1052" i="1"/>
  <c r="AK707" i="1"/>
  <c r="AK1434" i="1"/>
  <c r="AK1427" i="1"/>
  <c r="AK1342" i="1"/>
  <c r="AK1514" i="1"/>
  <c r="AK1066" i="1"/>
  <c r="AK708" i="1"/>
  <c r="AK1131" i="1"/>
  <c r="AK1251" i="1"/>
  <c r="AK431" i="1"/>
  <c r="AK889" i="1"/>
  <c r="AK652" i="1"/>
  <c r="AK1017" i="1"/>
  <c r="AK616" i="1"/>
  <c r="AK828" i="1"/>
  <c r="AK392" i="1"/>
  <c r="AK951" i="1"/>
  <c r="AK804" i="1"/>
  <c r="AK1160" i="1"/>
  <c r="AK1505" i="1"/>
  <c r="AK972" i="1"/>
  <c r="AK865" i="1"/>
  <c r="AK931" i="1"/>
  <c r="AK1471" i="1"/>
  <c r="AK805" i="1"/>
  <c r="AK1337" i="1"/>
  <c r="AK1001" i="1"/>
  <c r="AK1556" i="1"/>
  <c r="AK1045" i="1"/>
  <c r="AK1719" i="1"/>
  <c r="AK2027" i="1"/>
  <c r="AK1565" i="1"/>
  <c r="AK1231" i="1"/>
  <c r="AK2264" i="1"/>
  <c r="AK1200" i="1"/>
  <c r="AK1729" i="1"/>
  <c r="AK1802" i="1"/>
  <c r="AK2778" i="1"/>
  <c r="AK1290" i="1"/>
  <c r="AK650" i="1"/>
  <c r="AK2109" i="1"/>
  <c r="AK1157" i="1"/>
  <c r="AK1082" i="1"/>
  <c r="AK638" i="1"/>
  <c r="AK2025" i="1"/>
  <c r="AK1894" i="1"/>
  <c r="AK1263" i="1"/>
  <c r="AK2062" i="1"/>
  <c r="AK1068" i="1"/>
  <c r="AK2747" i="1"/>
  <c r="AK2156" i="1"/>
  <c r="AK1075" i="1"/>
  <c r="AK1177" i="1"/>
  <c r="AK439" i="1"/>
  <c r="AK609" i="1"/>
  <c r="AK1199" i="1"/>
  <c r="AK1448" i="1"/>
  <c r="AK419" i="1"/>
  <c r="AK1898" i="1"/>
  <c r="AK1423" i="1"/>
  <c r="AK2465" i="1"/>
  <c r="AK1941" i="1"/>
  <c r="AK1193" i="1"/>
  <c r="AK1106" i="1"/>
  <c r="AK1924" i="1"/>
  <c r="AK855" i="1"/>
  <c r="AK2117" i="1"/>
  <c r="AK556" i="1"/>
  <c r="AK534" i="1"/>
  <c r="AK812" i="1"/>
  <c r="AK407" i="1"/>
  <c r="AK724" i="1"/>
  <c r="AK801" i="1"/>
  <c r="AK1421" i="1"/>
  <c r="AK844" i="1"/>
  <c r="AK1498" i="1"/>
  <c r="AK1115" i="1"/>
  <c r="AK1425" i="1"/>
  <c r="AK471" i="1"/>
  <c r="AK1537" i="1"/>
  <c r="AK1347" i="1"/>
  <c r="AK1169" i="1"/>
  <c r="AK878" i="1"/>
  <c r="AK520" i="1"/>
  <c r="AK485" i="1"/>
  <c r="AK519" i="1"/>
  <c r="AK549" i="1"/>
  <c r="AK362" i="1"/>
  <c r="AK507" i="1"/>
  <c r="AK802" i="1"/>
  <c r="AK1727" i="1"/>
  <c r="AK1085" i="1"/>
  <c r="AK640" i="1"/>
  <c r="AK843" i="1"/>
  <c r="AK1049" i="1"/>
  <c r="AK679" i="1"/>
  <c r="AK447" i="1"/>
  <c r="AK343" i="1"/>
  <c r="AK428" i="1"/>
  <c r="AK977" i="1"/>
  <c r="AK547" i="1"/>
  <c r="AK293" i="1"/>
  <c r="AK486" i="1"/>
  <c r="AK544" i="1"/>
  <c r="AK1087" i="1"/>
  <c r="AK326" i="1"/>
  <c r="AK358" i="1"/>
  <c r="AK448" i="1"/>
  <c r="AK669" i="1"/>
  <c r="AK466" i="1"/>
  <c r="AK698" i="1"/>
  <c r="AK400" i="1"/>
  <c r="AK509" i="1"/>
  <c r="AK530" i="1"/>
  <c r="AK646" i="1"/>
  <c r="AK986" i="1"/>
  <c r="AK467" i="1"/>
  <c r="AK636" i="1"/>
  <c r="AK693" i="1"/>
  <c r="AK479" i="1"/>
  <c r="AK750" i="1"/>
  <c r="AK678" i="1"/>
  <c r="AK586" i="1"/>
  <c r="AK505" i="1"/>
  <c r="AK410" i="1"/>
  <c r="AK774" i="1"/>
  <c r="AK686" i="1"/>
  <c r="AK454" i="1"/>
  <c r="AK493" i="1"/>
  <c r="AK416" i="1"/>
  <c r="AK575" i="1"/>
  <c r="AK1382" i="1"/>
  <c r="AK751" i="1"/>
  <c r="AK712" i="1"/>
  <c r="AK537" i="1"/>
  <c r="AK1142" i="1"/>
  <c r="AK1046" i="1"/>
  <c r="AK582" i="1"/>
  <c r="AK538" i="1"/>
  <c r="AK778" i="1"/>
  <c r="AK600" i="1"/>
  <c r="AK386" i="1"/>
  <c r="AK856" i="1"/>
  <c r="AK1367" i="1"/>
  <c r="AK388" i="1"/>
  <c r="AK1054" i="1"/>
  <c r="AK408" i="1"/>
  <c r="AK443" i="1"/>
  <c r="AK346" i="1"/>
  <c r="AK937" i="1"/>
  <c r="AK333" i="1"/>
  <c r="AK1016" i="1"/>
  <c r="AK504" i="1"/>
  <c r="AK965" i="1"/>
  <c r="AK729" i="1"/>
  <c r="AK588" i="1"/>
  <c r="AK512" i="1"/>
  <c r="AK949" i="1"/>
  <c r="AK619" i="1"/>
  <c r="AK771" i="1"/>
  <c r="AK594" i="1"/>
  <c r="AK458" i="1"/>
  <c r="AK405" i="1"/>
  <c r="AK468" i="1"/>
  <c r="AK1023" i="1"/>
  <c r="AK481" i="1"/>
  <c r="AK833" i="1"/>
  <c r="AK1114" i="1"/>
  <c r="AK903" i="1"/>
  <c r="AK521" i="1"/>
  <c r="AK585" i="1"/>
  <c r="AK952" i="1"/>
  <c r="AK1008" i="1"/>
  <c r="AK1107" i="1"/>
  <c r="AK500" i="1"/>
  <c r="AK983" i="1"/>
  <c r="AK1164" i="1"/>
  <c r="AK565" i="1"/>
  <c r="AK849" i="1"/>
  <c r="AK1387" i="1"/>
  <c r="AK383" i="1"/>
  <c r="AK620" i="1"/>
  <c r="AK450" i="1"/>
  <c r="AK456" i="1"/>
  <c r="AK598" i="1"/>
  <c r="AK561" i="1"/>
  <c r="AK808" i="1"/>
  <c r="AK404" i="1"/>
  <c r="AK522" i="1"/>
  <c r="AK632" i="1"/>
  <c r="AK424" i="1"/>
  <c r="AK361" i="1"/>
  <c r="AK956" i="1"/>
  <c r="AK694" i="1"/>
  <c r="AK605" i="1"/>
  <c r="AK1127" i="1"/>
  <c r="AK655" i="1"/>
  <c r="AK372" i="1"/>
  <c r="AK603" i="1"/>
  <c r="AK583" i="1"/>
  <c r="AK832" i="1"/>
  <c r="AK555" i="1"/>
  <c r="AK1328" i="1"/>
  <c r="AK893" i="1"/>
  <c r="AK1305" i="1"/>
  <c r="AK936" i="1"/>
  <c r="AK381" i="1"/>
  <c r="AK463" i="1"/>
  <c r="AK784" i="1"/>
  <c r="AK1345" i="1"/>
  <c r="AK736" i="1"/>
  <c r="AK681" i="1"/>
  <c r="AK497" i="1"/>
  <c r="AK1353" i="1"/>
  <c r="AK662" i="1"/>
  <c r="AK526" i="1"/>
  <c r="AK1011" i="1"/>
  <c r="AK499" i="1"/>
  <c r="AK984" i="1"/>
  <c r="AK602" i="1"/>
  <c r="AK1318" i="1"/>
  <c r="AK985" i="1"/>
  <c r="AK629" i="1"/>
  <c r="AK667" i="1"/>
  <c r="AK570" i="1"/>
  <c r="AK379" i="1"/>
  <c r="AK732" i="1"/>
  <c r="AK1384" i="1"/>
  <c r="AK1395" i="1"/>
  <c r="AK872" i="1"/>
  <c r="AK460" i="1"/>
  <c r="AK627" i="1"/>
  <c r="AK513" i="1"/>
  <c r="AK584" i="1"/>
  <c r="AK427" i="1"/>
  <c r="AK375" i="1"/>
  <c r="AK780" i="1"/>
  <c r="AK523" i="1"/>
  <c r="AK677" i="1"/>
  <c r="AK660" i="1"/>
  <c r="AK542" i="1"/>
  <c r="AK899" i="1"/>
  <c r="AK395" i="1"/>
  <c r="AK429" i="1"/>
  <c r="AK792" i="1"/>
  <c r="AK1293" i="1"/>
  <c r="AK459" i="1"/>
  <c r="AK645" i="1"/>
  <c r="AK913" i="1"/>
  <c r="AK360" i="1"/>
  <c r="AK474" i="1"/>
  <c r="AK709" i="1"/>
  <c r="AK809" i="1"/>
  <c r="AK1383" i="1"/>
  <c r="AK727" i="1"/>
  <c r="AK915" i="1"/>
  <c r="AK608" i="1"/>
  <c r="AK742" i="1"/>
  <c r="AK501" i="1"/>
  <c r="AK879" i="1"/>
  <c r="AK869" i="1"/>
  <c r="AK601" i="1"/>
  <c r="AK531" i="1"/>
  <c r="AK330" i="1"/>
  <c r="AK1962" i="1"/>
  <c r="AK1147" i="1"/>
  <c r="AK1112" i="1"/>
  <c r="AK1243" i="1"/>
  <c r="AK461" i="1"/>
  <c r="AK374" i="1"/>
  <c r="AK1014" i="1"/>
  <c r="AK597" i="1"/>
  <c r="AK850" i="1"/>
  <c r="AK511" i="1"/>
  <c r="AK665" i="1"/>
  <c r="AK762" i="1"/>
  <c r="AK553" i="1"/>
  <c r="AK725" i="1"/>
  <c r="AK384" i="1"/>
  <c r="AK541" i="1"/>
  <c r="AK1184" i="1"/>
  <c r="AK765" i="1"/>
  <c r="AK940" i="1"/>
  <c r="AK438" i="1"/>
  <c r="AK902" i="1"/>
  <c r="AK668" i="1"/>
  <c r="AK1360" i="1"/>
  <c r="AK914" i="1"/>
  <c r="AK579" i="1"/>
  <c r="AK490" i="1"/>
  <c r="AK862" i="1"/>
  <c r="AK631" i="1"/>
  <c r="AK1027" i="1"/>
  <c r="AK440" i="1"/>
  <c r="AK532" i="1"/>
  <c r="AK997" i="1"/>
  <c r="AK854" i="1"/>
  <c r="AK618" i="1"/>
  <c r="AK1279" i="1"/>
  <c r="AK516" i="1"/>
  <c r="AK502" i="1"/>
  <c r="AK647" i="1"/>
  <c r="AK752" i="1"/>
  <c r="AK1031" i="1"/>
  <c r="AK1236" i="1"/>
  <c r="AK371" i="1"/>
  <c r="AK842" i="1"/>
  <c r="AK543" i="1"/>
  <c r="AK1547" i="1"/>
  <c r="AK437" i="1"/>
  <c r="AK861" i="1"/>
  <c r="AK574" i="1"/>
  <c r="AK444" i="1"/>
  <c r="AK661" i="1"/>
  <c r="AK637" i="1"/>
  <c r="AK1021" i="1"/>
  <c r="AK1413" i="1"/>
  <c r="AK1080" i="1"/>
  <c r="AK697" i="1"/>
  <c r="AK704" i="1"/>
  <c r="AK1098" i="1"/>
  <c r="AK557" i="1"/>
  <c r="AK848" i="1"/>
  <c r="AK1101" i="1"/>
  <c r="AK545" i="1"/>
  <c r="AK859" i="1"/>
  <c r="AK1174" i="1"/>
  <c r="AK734" i="1"/>
  <c r="AK415" i="1"/>
  <c r="AK487" i="1"/>
  <c r="AK671" i="1"/>
  <c r="AK617" i="1"/>
  <c r="AK666" i="1"/>
  <c r="AK1095" i="1"/>
  <c r="AK1517" i="1"/>
  <c r="AK604" i="1"/>
  <c r="AK589" i="1"/>
  <c r="AK766" i="1"/>
  <c r="AK726" i="1"/>
  <c r="AK630" i="1"/>
  <c r="AK1670" i="1"/>
  <c r="AK1178" i="1"/>
  <c r="AK824" i="1"/>
  <c r="AK746" i="1"/>
  <c r="AK612" i="1"/>
  <c r="AK1145" i="1"/>
  <c r="AK689" i="1"/>
  <c r="AK625" i="1"/>
  <c r="AK994" i="1"/>
  <c r="AK676" i="1"/>
  <c r="AK817" i="1"/>
  <c r="AK756" i="1"/>
  <c r="AK672" i="1"/>
  <c r="AK714" i="1"/>
  <c r="AK1092" i="1"/>
  <c r="AK880" i="1"/>
  <c r="AK1209" i="1"/>
  <c r="AK700" i="1"/>
  <c r="AK840" i="1"/>
  <c r="AK573" i="1"/>
  <c r="AK1390" i="1"/>
  <c r="AK1649" i="1"/>
  <c r="AK524" i="1"/>
  <c r="AK390" i="1"/>
  <c r="AK776" i="1"/>
  <c r="AK1322" i="1"/>
  <c r="AK1137" i="1"/>
  <c r="AK453" i="1"/>
  <c r="AK1576" i="1"/>
  <c r="AK713" i="1"/>
  <c r="AK775" i="1"/>
  <c r="AK1590" i="1"/>
  <c r="AK482" i="1"/>
  <c r="AK941" i="1"/>
  <c r="AK737" i="1"/>
  <c r="AK925" i="1"/>
  <c r="AK979" i="1"/>
  <c r="AK888" i="1"/>
  <c r="AK1811" i="1"/>
  <c r="AK731" i="1"/>
  <c r="AK1212" i="1"/>
  <c r="AK885" i="1"/>
  <c r="AK1036" i="1"/>
  <c r="AK496" i="1"/>
  <c r="AK517" i="1"/>
  <c r="AK1879" i="1"/>
  <c r="AK789" i="1"/>
  <c r="AK895" i="1"/>
  <c r="AK469" i="1"/>
  <c r="AK309" i="1"/>
  <c r="AK510" i="1"/>
  <c r="AK455" i="1"/>
  <c r="AK422" i="1"/>
  <c r="AK1620" i="1"/>
  <c r="AK1015" i="1"/>
  <c r="AK1444" i="1"/>
  <c r="AK411" i="1"/>
  <c r="AK571" i="1"/>
  <c r="AK1491" i="1"/>
  <c r="AK491" i="1"/>
  <c r="AK1884" i="1"/>
  <c r="AK1235" i="1"/>
  <c r="AK1561" i="1"/>
  <c r="AK814" i="1"/>
  <c r="AK1206" i="1"/>
  <c r="AK830" i="1"/>
  <c r="AK1571" i="1"/>
  <c r="AK1625" i="1"/>
  <c r="AK962" i="1"/>
  <c r="AK1196" i="1"/>
  <c r="AK580" i="1"/>
  <c r="AK1585" i="1"/>
  <c r="AK716" i="1"/>
  <c r="AK1438" i="1"/>
  <c r="AK1004" i="1"/>
  <c r="AK772" i="1"/>
  <c r="AK1790" i="1"/>
  <c r="AK863" i="1"/>
  <c r="AK533" i="1"/>
  <c r="AK515" i="1"/>
  <c r="AK684" i="1"/>
  <c r="AK939" i="1"/>
  <c r="AK945" i="1"/>
  <c r="AK1267" i="1"/>
  <c r="AK1240" i="1"/>
  <c r="AK527" i="1"/>
  <c r="AK1312" i="1"/>
  <c r="AK1531" i="1"/>
  <c r="AK489" i="1"/>
  <c r="AK1614" i="1"/>
  <c r="AK906" i="1"/>
  <c r="AK572" i="1"/>
  <c r="AK1587" i="1"/>
  <c r="AK642" i="1"/>
  <c r="AK1166" i="1"/>
  <c r="AK558" i="1"/>
  <c r="AK928" i="1"/>
  <c r="AK719" i="1"/>
  <c r="AK685" i="1"/>
  <c r="AK690" i="1"/>
  <c r="AK1329" i="1"/>
  <c r="AK683" i="1"/>
  <c r="AK845" i="1"/>
  <c r="AK1902" i="1"/>
  <c r="AK1362" i="1"/>
  <c r="AK981" i="1"/>
  <c r="AK1982" i="1"/>
  <c r="AK747" i="1"/>
  <c r="AK892" i="1"/>
  <c r="AK948" i="1"/>
  <c r="AK699" i="1"/>
  <c r="AK1594" i="1"/>
  <c r="AK743" i="1"/>
  <c r="AK717" i="1"/>
  <c r="AK923" i="1"/>
  <c r="AK1220" i="1"/>
  <c r="AK370" i="1"/>
  <c r="AK1198" i="1"/>
  <c r="AK1077" i="1"/>
  <c r="AK912" i="1"/>
  <c r="AK1615" i="1"/>
  <c r="AK1229" i="1"/>
  <c r="AK436" i="1"/>
  <c r="AK1500" i="1"/>
  <c r="AK1404" i="1"/>
  <c r="AK624" i="1"/>
  <c r="AK1647" i="1"/>
  <c r="AK966" i="1"/>
  <c r="AK735" i="1"/>
  <c r="AK1453" i="1"/>
  <c r="AK540" i="1"/>
  <c r="AK614" i="1"/>
  <c r="AK1088" i="1"/>
  <c r="AK934" i="1"/>
  <c r="AK449" i="1"/>
  <c r="AK548" i="1"/>
  <c r="AK1487" i="1"/>
  <c r="AK1055" i="1"/>
  <c r="AK1086" i="1"/>
  <c r="AK1072" i="1"/>
  <c r="AK635" i="1"/>
  <c r="AK1291" i="1"/>
  <c r="AK798" i="1"/>
  <c r="AK894" i="1"/>
  <c r="AK525" i="1"/>
  <c r="AK1700" i="1"/>
  <c r="AK1238" i="1"/>
  <c r="AK1032" i="1"/>
  <c r="AK587" i="1"/>
  <c r="AK670" i="1"/>
  <c r="AK1451" i="1"/>
  <c r="AK1589" i="1"/>
  <c r="AK884" i="1"/>
  <c r="AK568" i="1"/>
  <c r="AK955" i="1"/>
  <c r="AK871" i="1"/>
  <c r="AK503" i="1"/>
  <c r="AK1250" i="1"/>
  <c r="AK639" i="1"/>
  <c r="AK1186" i="1"/>
  <c r="AK790" i="1"/>
  <c r="AK446" i="1"/>
  <c r="AK963" i="1"/>
  <c r="AK643" i="1"/>
  <c r="AK663" i="1"/>
  <c r="AK1477" i="1"/>
  <c r="AK606" i="1"/>
  <c r="AK857" i="1"/>
  <c r="AK1227" i="1"/>
  <c r="AK1417" i="1"/>
  <c r="AK924" i="1"/>
  <c r="AK810" i="1"/>
  <c r="AK1099" i="1"/>
  <c r="AK1161" i="1"/>
  <c r="AK550" i="1"/>
  <c r="AK687" i="1"/>
  <c r="AK1096" i="1"/>
  <c r="AK1611" i="1"/>
  <c r="AK897" i="1"/>
  <c r="AK1675" i="1"/>
  <c r="AK1058" i="1"/>
  <c r="AK953" i="1"/>
  <c r="AK1272" i="1"/>
  <c r="AK820" i="1"/>
  <c r="AK1043" i="1"/>
  <c r="AK1091" i="1"/>
  <c r="AK688" i="1"/>
  <c r="AK412" i="1"/>
  <c r="AK777" i="1"/>
  <c r="AK920" i="1"/>
  <c r="AK682" i="1"/>
  <c r="AK858" i="1"/>
  <c r="AK1708" i="1"/>
  <c r="AK921" i="1"/>
  <c r="AK1007" i="1"/>
  <c r="AK1713" i="1"/>
  <c r="AK930" i="1"/>
  <c r="AK968" i="1"/>
  <c r="AK1038" i="1"/>
  <c r="AK701" i="1"/>
  <c r="AK989" i="1"/>
  <c r="AK1187" i="1"/>
  <c r="AK957" i="1"/>
  <c r="AK864" i="1"/>
  <c r="AK1012" i="1"/>
  <c r="AK1327" i="1"/>
  <c r="AK576" i="1"/>
  <c r="AK973" i="1"/>
  <c r="AK1281" i="1"/>
  <c r="AK1117" i="1"/>
  <c r="AK1228" i="1"/>
  <c r="AK739" i="1"/>
  <c r="AK1560" i="1"/>
  <c r="AK1022" i="1"/>
  <c r="AK613" i="1"/>
  <c r="AK465" i="1"/>
  <c r="AK873" i="1"/>
  <c r="AK753" i="1"/>
  <c r="AK396" i="1"/>
  <c r="AK1225" i="1"/>
  <c r="AK1516" i="1"/>
  <c r="AK1118" i="1"/>
  <c r="AK783" i="1"/>
  <c r="AK2029" i="1"/>
  <c r="AK644" i="1"/>
  <c r="AK874" i="1"/>
  <c r="AK1104" i="1"/>
  <c r="AK976" i="1"/>
  <c r="AK767" i="1"/>
  <c r="AK1449" i="1"/>
  <c r="AK1222" i="1"/>
  <c r="AK1071" i="1"/>
  <c r="AK1168" i="1"/>
  <c r="AK1559" i="1"/>
  <c r="AK1319" i="1"/>
  <c r="AK839" i="1"/>
  <c r="AK566" i="1"/>
  <c r="AK1132" i="1"/>
  <c r="AK628" i="1"/>
  <c r="AK1298" i="1"/>
  <c r="AK1110" i="1"/>
  <c r="AK1060" i="1"/>
  <c r="AK1202" i="1"/>
  <c r="AK1377" i="1"/>
  <c r="AK1162" i="1"/>
  <c r="AK758" i="1"/>
  <c r="AK794" i="1"/>
  <c r="AK811" i="1"/>
  <c r="AK1165" i="1"/>
  <c r="AK987" i="1"/>
  <c r="AK1645" i="1"/>
  <c r="AK954" i="1"/>
  <c r="AK1564" i="1"/>
  <c r="AK796" i="1"/>
  <c r="AK1233" i="1"/>
  <c r="AK971" i="1"/>
  <c r="AK846" i="1"/>
  <c r="AK1492" i="1"/>
  <c r="AK942" i="1"/>
  <c r="AK1672" i="1"/>
  <c r="AK728" i="1"/>
  <c r="AK563" i="1"/>
  <c r="AK1739" i="1"/>
  <c r="AK591" i="1"/>
  <c r="AK1938" i="1"/>
  <c r="AK1241" i="1"/>
  <c r="AK653" i="1"/>
  <c r="AK1282" i="1"/>
  <c r="AK1718" i="1"/>
  <c r="AK1171" i="1"/>
  <c r="AK781" i="1"/>
  <c r="AK1817" i="1"/>
  <c r="AK1630" i="1"/>
  <c r="AK1849" i="1"/>
  <c r="AK1292" i="1"/>
  <c r="AK803" i="1"/>
  <c r="AK829" i="1"/>
  <c r="AK473" i="1"/>
  <c r="AK1888" i="1"/>
  <c r="AK900" i="1"/>
  <c r="AK420" i="1"/>
  <c r="AK1248" i="1"/>
  <c r="AK649" i="1"/>
  <c r="AK1159" i="1"/>
  <c r="AK1357" i="1"/>
  <c r="AK1527" i="1"/>
  <c r="AK1120" i="1"/>
  <c r="AK932" i="1"/>
  <c r="AK1181" i="1"/>
  <c r="AK1317" i="1"/>
  <c r="AK834" i="1"/>
  <c r="AK1048" i="1"/>
  <c r="AK1473" i="1"/>
  <c r="AK1325" i="1"/>
  <c r="AK1033" i="1"/>
  <c r="AK1376" i="1"/>
  <c r="AK1105" i="1"/>
  <c r="AK1673" i="1"/>
  <c r="AK905" i="1"/>
  <c r="AK634" i="1"/>
  <c r="AK825" i="1"/>
  <c r="AK1134" i="1"/>
  <c r="AK2047" i="1"/>
  <c r="AK1121" i="1"/>
  <c r="AK452" i="1"/>
  <c r="AK641" i="1"/>
  <c r="AK1762" i="1"/>
  <c r="AK1081" i="1"/>
  <c r="AK1535" i="1"/>
  <c r="AK980" i="1"/>
  <c r="AK475" i="1"/>
  <c r="AK870" i="1"/>
  <c r="AK506" i="1"/>
  <c r="AK1394" i="1"/>
  <c r="AK822" i="1"/>
  <c r="AK703" i="1"/>
  <c r="AK623" i="1"/>
  <c r="AK1302" i="1"/>
  <c r="AK1295" i="1"/>
  <c r="AK1242" i="1"/>
  <c r="AK622" i="1"/>
  <c r="AK860" i="1"/>
  <c r="AK998" i="1"/>
  <c r="AK911" i="1"/>
  <c r="AK853" i="1"/>
  <c r="AK1478" i="1"/>
  <c r="AK596" i="1"/>
  <c r="AK779" i="1"/>
  <c r="AK1678" i="1"/>
  <c r="AK1509" i="1"/>
  <c r="AK882" i="1"/>
  <c r="AK1522" i="1"/>
  <c r="AK1570" i="1"/>
  <c r="AK964" i="1"/>
  <c r="AK1352" i="1"/>
  <c r="AK1057" i="1"/>
  <c r="AK567" i="1"/>
  <c r="AK1223" i="1"/>
  <c r="AK1035" i="1"/>
  <c r="AK1067" i="1"/>
  <c r="AK1642" i="1"/>
  <c r="AK1948" i="1"/>
  <c r="AK918" i="1"/>
  <c r="AK1059" i="1"/>
  <c r="AK1965" i="1"/>
  <c r="AK1392" i="1"/>
  <c r="AK1657" i="1"/>
  <c r="AK800" i="1"/>
  <c r="AK950" i="1"/>
  <c r="AK657" i="1"/>
  <c r="AK1506" i="1"/>
  <c r="AK935" i="1"/>
  <c r="AK1753" i="1"/>
  <c r="AK1129" i="1"/>
  <c r="AK1546" i="1"/>
  <c r="AK1324" i="1"/>
  <c r="AK495" i="1"/>
  <c r="AK1906" i="1"/>
  <c r="AK1028" i="1"/>
  <c r="AK1244" i="1"/>
  <c r="AK1245" i="1"/>
  <c r="AK1371" i="1"/>
  <c r="AK1400" i="1"/>
  <c r="AK1907" i="1"/>
  <c r="AK1179" i="1"/>
  <c r="AK1303" i="1"/>
  <c r="AK1125" i="1"/>
  <c r="AK1558" i="1"/>
  <c r="AK1308" i="1"/>
  <c r="AK1030" i="1"/>
  <c r="AK1278" i="1"/>
  <c r="AK926" i="1"/>
  <c r="AK995" i="1"/>
  <c r="AK2079" i="1"/>
  <c r="AK886" i="1"/>
  <c r="AK1598" i="1"/>
  <c r="AK763" i="1"/>
  <c r="AK1323" i="1"/>
  <c r="AK1922" i="1"/>
  <c r="AK1602" i="1"/>
  <c r="AK1733" i="1"/>
  <c r="AK590" i="1"/>
  <c r="AK1042" i="1"/>
  <c r="AK1484" i="1"/>
  <c r="AK1140" i="1"/>
  <c r="AK1456" i="1"/>
  <c r="AK769" i="1"/>
  <c r="AK559" i="1"/>
  <c r="AK1153" i="1"/>
  <c r="AK1482" i="1"/>
  <c r="AK610" i="1"/>
  <c r="AK1609" i="1"/>
  <c r="AK1167" i="1"/>
  <c r="AK1813" i="1"/>
  <c r="AK1044" i="1"/>
  <c r="AK1607" i="1"/>
  <c r="AK910" i="1"/>
  <c r="AK615" i="1"/>
  <c r="AK1604" i="1"/>
  <c r="AK1074" i="1"/>
  <c r="AK1805" i="1"/>
  <c r="AK838" i="1"/>
  <c r="AK1502" i="1"/>
  <c r="AK1264" i="1"/>
  <c r="AK2014" i="1"/>
  <c r="AK733" i="1"/>
  <c r="AK1189" i="1"/>
  <c r="AK1388" i="1"/>
  <c r="AK1247" i="1"/>
  <c r="AK1341" i="1"/>
  <c r="AK982" i="1"/>
  <c r="AK1631" i="1"/>
  <c r="AK1794" i="1"/>
  <c r="AK535" i="1"/>
  <c r="AK887" i="1"/>
  <c r="AK917" i="1"/>
  <c r="AK1151" i="1"/>
  <c r="AK695" i="1"/>
  <c r="AK938" i="1"/>
  <c r="AK721" i="1"/>
  <c r="AK852" i="1"/>
  <c r="AK715" i="1"/>
  <c r="AK1613" i="1"/>
  <c r="AK876" i="1"/>
  <c r="AK1483" i="1"/>
  <c r="AK1226" i="1"/>
  <c r="AK1050" i="1"/>
  <c r="AK1258" i="1"/>
  <c r="AK764" i="1"/>
  <c r="AK890" i="1"/>
  <c r="AK827" i="1"/>
  <c r="AK1586" i="1"/>
  <c r="AK1039" i="1"/>
  <c r="AK1076" i="1"/>
  <c r="AK821" i="1"/>
  <c r="AK1861" i="1"/>
  <c r="AK1273" i="1"/>
  <c r="AK1041" i="1"/>
  <c r="AK1321" i="1"/>
  <c r="AK611" i="1"/>
  <c r="AK1315" i="1"/>
  <c r="AK562" i="1"/>
  <c r="AK706" i="1"/>
  <c r="AK595" i="1"/>
  <c r="AK1051" i="1"/>
  <c r="AK961" i="1"/>
  <c r="AK1108" i="1"/>
  <c r="AK823" i="1"/>
  <c r="AK1113" i="1"/>
  <c r="AK1224" i="1"/>
  <c r="AK1310" i="1"/>
  <c r="AK1415" i="1"/>
  <c r="AK1349" i="1"/>
  <c r="AK970" i="1"/>
  <c r="AK1525" i="1"/>
  <c r="AK621" i="1"/>
  <c r="AK1724" i="1"/>
  <c r="AK755" i="1"/>
  <c r="AK1856" i="1"/>
  <c r="AK1061" i="1"/>
  <c r="AK1414" i="1"/>
  <c r="AK1489" i="1"/>
  <c r="AK1422" i="1"/>
  <c r="AK867" i="1"/>
  <c r="AK1967" i="1"/>
  <c r="AK1047" i="1"/>
  <c r="AK723" i="1"/>
  <c r="AK692" i="1"/>
  <c r="AK2023" i="1"/>
  <c r="AK1019" i="1"/>
  <c r="AK1152" i="1"/>
  <c r="AK1855" i="1"/>
  <c r="AK1669" i="1"/>
  <c r="AK896" i="1"/>
  <c r="AK1469" i="1"/>
  <c r="AK967" i="1"/>
  <c r="AK1510" i="1"/>
  <c r="AK922" i="1"/>
  <c r="AK1182" i="1"/>
  <c r="AK1270" i="1"/>
  <c r="AK1006" i="1"/>
  <c r="AK1440" i="1"/>
  <c r="AK1148" i="1"/>
  <c r="AK1426" i="1"/>
  <c r="AK1520" i="1"/>
  <c r="AK1379" i="1"/>
  <c r="AK1841" i="1"/>
  <c r="AK1411" i="1"/>
  <c r="AK975" i="1"/>
  <c r="AK1828" i="1"/>
  <c r="AK1355" i="1"/>
  <c r="AK1361" i="1"/>
  <c r="AK841" i="1"/>
  <c r="AK1416" i="1"/>
  <c r="AK1513" i="1"/>
  <c r="AK1239" i="1"/>
  <c r="AK1693" i="1"/>
  <c r="AK1172" i="1"/>
  <c r="AK1380" i="1"/>
  <c r="AK1682" i="1"/>
  <c r="AK1097" i="1"/>
  <c r="AK1521" i="1"/>
  <c r="AK673" i="1"/>
  <c r="AK1334" i="1"/>
  <c r="AK442" i="1"/>
  <c r="AK988" i="1"/>
  <c r="AK397" i="1"/>
  <c r="AK648" i="1"/>
  <c r="AK1094" i="1"/>
  <c r="AK1143" i="1"/>
  <c r="AK1823" i="1"/>
  <c r="AK1122" i="1"/>
  <c r="AK1714" i="1"/>
  <c r="AK1309" i="1"/>
  <c r="AK2020" i="1"/>
  <c r="AK1348" i="1"/>
  <c r="AK1111" i="1"/>
  <c r="AK1261" i="1"/>
  <c r="AK1368" i="1"/>
  <c r="AK1029" i="1"/>
  <c r="AK959" i="1"/>
  <c r="AK1410" i="1"/>
  <c r="AK1493" i="1"/>
  <c r="AK1136" i="1"/>
  <c r="AK1580" i="1"/>
  <c r="AK1256" i="1"/>
  <c r="AK2061" i="1"/>
  <c r="AK1815" i="1"/>
  <c r="AK1462" i="1"/>
  <c r="AK1280" i="1"/>
  <c r="AK819" i="1"/>
  <c r="AK2304" i="1"/>
  <c r="AK1671" i="1"/>
  <c r="AK1591" i="1"/>
  <c r="AK1297" i="1"/>
  <c r="AK1146" i="1"/>
  <c r="AK1655" i="1"/>
  <c r="AK1089" i="1"/>
  <c r="AK1128" i="1"/>
  <c r="AK1766" i="1"/>
  <c r="AK883" i="1"/>
  <c r="AK1062" i="1"/>
  <c r="AK1401" i="1"/>
  <c r="AK1253" i="1"/>
  <c r="AK1123" i="1"/>
  <c r="AK1650" i="1"/>
  <c r="AK1073" i="1"/>
  <c r="AK1397" i="1"/>
  <c r="AK1667" i="1"/>
  <c r="AK718" i="1"/>
  <c r="AK1386" i="1"/>
  <c r="AK1009" i="1"/>
  <c r="AK1452" i="1"/>
  <c r="AK1582" i="1"/>
  <c r="AK1786" i="1"/>
  <c r="AK1632" i="1"/>
  <c r="AK1914" i="1"/>
  <c r="AK1093" i="1"/>
  <c r="AK933" i="1"/>
  <c r="AK745" i="1"/>
  <c r="AK1463" i="1"/>
  <c r="AK1064" i="1"/>
  <c r="AK1485" i="1"/>
  <c r="AK1679" i="1"/>
  <c r="AK1450" i="1"/>
  <c r="AK1138" i="1"/>
  <c r="AK1600" i="1"/>
  <c r="AK1346" i="1"/>
  <c r="AK1629" i="1"/>
  <c r="AK1288" i="1"/>
  <c r="AK1466" i="1"/>
  <c r="AK1246" i="1"/>
  <c r="AK1526" i="1"/>
  <c r="AK1255" i="1"/>
  <c r="AK1465" i="1"/>
  <c r="AK875" i="1"/>
  <c r="AK664" i="1"/>
  <c r="AK1163" i="1"/>
  <c r="AK1534" i="1"/>
  <c r="AK1831" i="1"/>
  <c r="AK1566" i="1"/>
  <c r="AK1364" i="1"/>
  <c r="AK797" i="1"/>
  <c r="AK1214" i="1"/>
  <c r="AK1610" i="1"/>
  <c r="AK1523" i="1"/>
  <c r="AK1370" i="1"/>
  <c r="AK1504" i="1"/>
  <c r="AK1232" i="1"/>
  <c r="AK991" i="1"/>
  <c r="AK1037" i="1"/>
  <c r="AK901" i="1"/>
  <c r="AK1275" i="1"/>
  <c r="AK1518" i="1"/>
  <c r="AK1445" i="1"/>
  <c r="AK1419" i="1"/>
  <c r="AK944" i="1"/>
  <c r="AK2576" i="1"/>
  <c r="AK1869" i="1"/>
  <c r="AK1234" i="1"/>
  <c r="AK1814" i="1"/>
  <c r="AK2015" i="1"/>
  <c r="AK1285" i="1"/>
  <c r="AK1447" i="1"/>
  <c r="AK1003" i="1"/>
  <c r="AK2267" i="1"/>
  <c r="AK1343" i="1"/>
  <c r="AK1949" i="1"/>
  <c r="AK1024" i="1"/>
  <c r="AK2309" i="1"/>
  <c r="AK1895" i="1"/>
  <c r="AK740" i="1"/>
  <c r="AK1320" i="1"/>
  <c r="AK1433" i="1"/>
  <c r="AK1616" i="1"/>
  <c r="AK907" i="1"/>
  <c r="AK1633" i="1"/>
  <c r="AK1441" i="1"/>
  <c r="AK1265" i="1"/>
  <c r="AK1018" i="1"/>
  <c r="AK1207" i="1"/>
  <c r="AK1063" i="1"/>
  <c r="AK1439" i="1"/>
  <c r="AK1249" i="1"/>
  <c r="AK2282" i="1"/>
  <c r="AK974" i="1"/>
  <c r="AK1740" i="1"/>
  <c r="AK1745" i="1"/>
  <c r="AK1563" i="1"/>
  <c r="AK1725" i="1"/>
  <c r="AK1548" i="1"/>
  <c r="AK1929" i="1"/>
  <c r="AK2082" i="1"/>
  <c r="AK1026" i="1"/>
  <c r="AK1918" i="1"/>
  <c r="AK1703" i="1"/>
  <c r="AK1683" i="1"/>
  <c r="AK881" i="1"/>
  <c r="AK1717" i="1"/>
  <c r="AK2174" i="1"/>
  <c r="AK1472" i="1"/>
  <c r="AK1730" i="1"/>
  <c r="AK1622" i="1"/>
  <c r="AK366" i="1"/>
  <c r="AK1237" i="1"/>
  <c r="AK1335" i="1"/>
  <c r="AK1330" i="1"/>
  <c r="AK1819" i="1"/>
  <c r="AK2172" i="1"/>
  <c r="AK2074" i="1"/>
  <c r="AK1975" i="1"/>
  <c r="AK1538" i="1"/>
  <c r="AK1191" i="1"/>
  <c r="AK578" i="1"/>
  <c r="AK1950" i="1"/>
  <c r="AK1284" i="1"/>
  <c r="AK2069" i="1"/>
  <c r="AK1183" i="1"/>
  <c r="AK1333" i="1"/>
  <c r="AK1338" i="1"/>
  <c r="AK1276" i="1"/>
  <c r="AK1373" i="1"/>
  <c r="AK904" i="1"/>
  <c r="AK1313" i="1"/>
  <c r="AK1668" i="1"/>
  <c r="AK1301" i="1"/>
  <c r="AK1266" i="1"/>
  <c r="AK1871" i="1"/>
  <c r="AK1116" i="1"/>
  <c r="AK1056" i="1"/>
  <c r="AK1403" i="1"/>
  <c r="AK1215" i="1"/>
  <c r="AK2002" i="1"/>
  <c r="AK1928" i="1"/>
  <c r="AK1481" i="1"/>
  <c r="AK969" i="1"/>
  <c r="AK1905" i="1"/>
  <c r="AK1314" i="1"/>
  <c r="AK866" i="1"/>
  <c r="AK1130" i="1"/>
  <c r="AK1100" i="1"/>
  <c r="AK1847" i="1"/>
  <c r="AK908" i="1"/>
  <c r="AK1260" i="1"/>
  <c r="AK1701" i="1"/>
  <c r="AK1692" i="1"/>
  <c r="AK1252" i="1"/>
  <c r="AK815" i="1"/>
  <c r="AK1150" i="1"/>
  <c r="AK1865" i="1"/>
  <c r="AK1013" i="1"/>
  <c r="AK992" i="1"/>
  <c r="AK1025" i="1"/>
  <c r="AK1188" i="1"/>
  <c r="AK1391" i="1"/>
  <c r="AK1820" i="1"/>
  <c r="AK1704" i="1"/>
  <c r="AK528" i="1"/>
  <c r="AK1839" i="1"/>
  <c r="AK2222" i="1"/>
  <c r="AK916" i="1"/>
  <c r="AK1876" i="1"/>
  <c r="AK2208" i="1"/>
  <c r="AK1530" i="1"/>
  <c r="AK1458" i="1"/>
  <c r="AK1139" i="1"/>
  <c r="AK1354" i="1"/>
  <c r="AK1628" i="1"/>
  <c r="AK835" i="1"/>
  <c r="AK1340" i="1"/>
  <c r="AK1366" i="1"/>
  <c r="AK1755" i="1"/>
  <c r="AK1204" i="1"/>
  <c r="AK1723" i="1"/>
  <c r="AK1304" i="1"/>
  <c r="AK2076" i="1"/>
  <c r="AK1470" i="1"/>
  <c r="AK1634" i="1"/>
  <c r="AK1205" i="1"/>
  <c r="AK1732" i="1"/>
  <c r="AK1550" i="1"/>
  <c r="AK1289" i="1"/>
  <c r="AK1868" i="1"/>
  <c r="AK1709" i="1"/>
  <c r="AK1697" i="1"/>
  <c r="AK1363" i="1"/>
  <c r="AK1430" i="1"/>
  <c r="AK2350" i="1"/>
  <c r="AK1554" i="1"/>
  <c r="AK2019" i="1"/>
  <c r="AK1459" i="1"/>
  <c r="AK1763" i="1"/>
  <c r="AK1286" i="1"/>
  <c r="AK1776" i="1"/>
  <c r="AK1524" i="1"/>
  <c r="AK1778" i="1"/>
  <c r="AK851" i="1"/>
  <c r="AK1597" i="1"/>
  <c r="AK1369" i="1"/>
  <c r="AK1194" i="1"/>
  <c r="AK2470" i="1"/>
  <c r="AK1853" i="1"/>
  <c r="AK2058" i="1"/>
  <c r="AK1568" i="1"/>
  <c r="AK2560" i="1"/>
  <c r="AK1372" i="1"/>
  <c r="AK1218" i="1"/>
  <c r="AK1706" i="1"/>
  <c r="AK1277" i="1"/>
  <c r="AK1010" i="1"/>
  <c r="AK1350" i="1"/>
  <c r="AK1925" i="1"/>
  <c r="AK1069" i="1"/>
  <c r="AK1979" i="1"/>
  <c r="AK2343" i="1"/>
  <c r="AK1406" i="1"/>
  <c r="AK1156" i="1"/>
  <c r="AK2091" i="1"/>
  <c r="AK1374" i="1"/>
  <c r="AK1405" i="1"/>
  <c r="AK1541" i="1"/>
  <c r="AK1710" i="1"/>
  <c r="AK1886" i="1"/>
  <c r="AK782" i="1"/>
  <c r="AK2203" i="1"/>
  <c r="AK1002" i="1"/>
  <c r="AK1336" i="1"/>
  <c r="AK2102" i="1"/>
  <c r="AK1344" i="1"/>
  <c r="AK1612" i="1"/>
  <c r="AK1761" i="1"/>
  <c r="AK1499" i="1"/>
  <c r="AK1254" i="1"/>
  <c r="AK1331" i="1"/>
  <c r="AK1826" i="1"/>
  <c r="AK1460" i="1"/>
  <c r="AK1332" i="1"/>
  <c r="AK1748" i="1"/>
  <c r="AK1652" i="1"/>
  <c r="AK1262" i="1"/>
  <c r="AK1103" i="1"/>
  <c r="AK1575" i="1"/>
  <c r="AK1389" i="1"/>
  <c r="AK2514" i="1"/>
  <c r="AK3019" i="1"/>
  <c r="AK1891" i="1"/>
  <c r="AK2528" i="1"/>
  <c r="AK1592" i="1"/>
  <c r="AK1830" i="1"/>
  <c r="AK1435" i="1"/>
  <c r="AK1984" i="1"/>
  <c r="AK2620" i="1"/>
  <c r="AK1688" i="1"/>
  <c r="AK1409" i="1"/>
  <c r="AK1141" i="1"/>
  <c r="AK1562" i="1"/>
  <c r="AK1822" i="1"/>
  <c r="AK1842" i="1"/>
  <c r="AK1646" i="1"/>
  <c r="AK1221" i="1"/>
  <c r="AK1446" i="1"/>
  <c r="AK2136" i="1"/>
  <c r="AK2230" i="1"/>
  <c r="AK1543" i="1"/>
  <c r="AK1217" i="1"/>
  <c r="AK2224" i="1"/>
  <c r="AK1461" i="1"/>
  <c r="AK1970" i="1"/>
  <c r="AK1775" i="1"/>
  <c r="AK1843" i="1"/>
  <c r="AK1824" i="1"/>
  <c r="AK831" i="1"/>
  <c r="AK1549" i="1"/>
  <c r="AK1806" i="1"/>
  <c r="AK816" i="1"/>
  <c r="AK1124" i="1"/>
  <c r="AK1930" i="1"/>
  <c r="AK1454" i="1"/>
  <c r="AK1658" i="1"/>
  <c r="AK1455" i="1"/>
  <c r="AK1208" i="1"/>
  <c r="AK1211" i="1"/>
  <c r="AK1490" i="1"/>
  <c r="AK1170" i="1"/>
  <c r="AK1396" i="1"/>
  <c r="AK1603" i="1"/>
  <c r="AK2241" i="1"/>
  <c r="AK2201" i="1"/>
  <c r="AK1998" i="1"/>
  <c r="AK1661" i="1"/>
  <c r="AK1173" i="1"/>
  <c r="AK2246" i="1"/>
  <c r="AK2089" i="1"/>
  <c r="AK1767" i="1"/>
  <c r="AK1696" i="1"/>
  <c r="AK2278" i="1"/>
  <c r="AK1779" i="1"/>
  <c r="AK1259" i="1"/>
  <c r="AK1764" i="1"/>
  <c r="AK1711" i="1"/>
  <c r="AK1686" i="1"/>
  <c r="AK1442" i="1"/>
  <c r="AK2013" i="1"/>
  <c r="AK1412" i="1"/>
  <c r="AK1381" i="1"/>
  <c r="AK1818" i="1"/>
  <c r="AK1464" i="1"/>
  <c r="AK1833" i="1"/>
  <c r="AK1351" i="1"/>
  <c r="AK1866" i="1"/>
  <c r="AK1432" i="1"/>
  <c r="AK1551" i="1"/>
  <c r="AK1154" i="1"/>
  <c r="AK2435" i="1"/>
  <c r="AK2210" i="1"/>
  <c r="AK1992" i="1"/>
  <c r="AK1626" i="1"/>
  <c r="AK2397" i="1"/>
  <c r="AK1946" i="1"/>
  <c r="AK1595" i="1"/>
  <c r="AK2249" i="1"/>
  <c r="AK2632" i="1"/>
  <c r="AK1271" i="1"/>
  <c r="AK1785" i="1"/>
  <c r="AK1837" i="1"/>
  <c r="AK1911" i="1"/>
  <c r="AK2042" i="1"/>
  <c r="AK1935" i="1"/>
  <c r="AK1910" i="1"/>
  <c r="AK1542" i="1"/>
  <c r="AK2072" i="1"/>
  <c r="AK2008" i="1"/>
  <c r="AK1654" i="1"/>
  <c r="AK2046" i="1"/>
  <c r="AK1572" i="1"/>
  <c r="AK1777" i="1"/>
  <c r="AK2354" i="1"/>
  <c r="AK2000" i="1"/>
  <c r="AK1605" i="1"/>
  <c r="AK1827" i="1"/>
  <c r="AK1040" i="1"/>
  <c r="AK1742" i="1"/>
  <c r="AK799" i="1"/>
  <c r="AK1769" i="1"/>
  <c r="AK1437" i="1"/>
  <c r="AK1863" i="1"/>
  <c r="AK2219" i="1"/>
  <c r="AK1296" i="1"/>
  <c r="AK1832" i="1"/>
  <c r="AK1784" i="1"/>
  <c r="AK2211" i="1"/>
  <c r="AK2160" i="1"/>
  <c r="AK1721" i="1"/>
  <c r="AK2581" i="1"/>
  <c r="AK1694" i="1"/>
  <c r="AK2318" i="1"/>
  <c r="AK2300" i="1"/>
  <c r="AK1393" i="1"/>
  <c r="AK1636" i="1"/>
  <c r="AK1912" i="1"/>
  <c r="AK2256" i="1"/>
  <c r="AK806" i="1"/>
  <c r="AK1752" i="1"/>
  <c r="AK1734" i="1"/>
  <c r="AK1665" i="1"/>
  <c r="AK2457" i="1"/>
  <c r="AK1201" i="1"/>
  <c r="AK1959" i="1"/>
  <c r="AK1681" i="1"/>
  <c r="AK1712" i="1"/>
  <c r="AK1944" i="1"/>
  <c r="AK1230" i="1"/>
  <c r="AK2321" i="1"/>
  <c r="AK2894" i="1"/>
  <c r="AK2123" i="1"/>
  <c r="AK1878" i="1"/>
  <c r="AK748" i="1"/>
  <c r="AK2532" i="1"/>
  <c r="AK1731" i="1"/>
  <c r="AK1213" i="1"/>
  <c r="AK1985" i="1"/>
  <c r="AK1897" i="1"/>
  <c r="AK1882" i="1"/>
  <c r="AK2189" i="1"/>
  <c r="AK1798" i="1"/>
  <c r="AK1555" i="1"/>
  <c r="AK2446" i="1"/>
  <c r="AK2317" i="1"/>
  <c r="AK1144" i="1"/>
  <c r="AK1908" i="1"/>
  <c r="AK2258" i="1"/>
  <c r="AK1964" i="1"/>
  <c r="AK1511" i="1"/>
  <c r="AK1952" i="1"/>
  <c r="AK1515" i="1"/>
  <c r="AK1474" i="1"/>
  <c r="AK1851" i="1"/>
  <c r="AK1702" i="1"/>
  <c r="AK1900" i="1"/>
  <c r="AK1999" i="1"/>
  <c r="AK1402" i="1"/>
  <c r="AK1579" i="1"/>
  <c r="AK1782" i="1"/>
  <c r="AK2285" i="1"/>
  <c r="AK691" i="1"/>
  <c r="AK1801" i="1"/>
  <c r="AK1641" i="1"/>
  <c r="AK2330" i="1"/>
  <c r="AK1750" i="1"/>
  <c r="AK1939" i="1"/>
  <c r="AK1781" i="1"/>
  <c r="AK1874" i="1"/>
  <c r="AK1857" i="1"/>
  <c r="AK1552" i="1"/>
  <c r="AK2291" i="1"/>
  <c r="AK1503" i="1"/>
  <c r="AK2196" i="1"/>
  <c r="AK1648" i="1"/>
  <c r="AK2252" i="1"/>
  <c r="AK2345" i="1"/>
  <c r="AK1685" i="1"/>
  <c r="AK1796" i="1"/>
  <c r="AK2736" i="1"/>
  <c r="AK2679" i="1"/>
  <c r="AK1578" i="1"/>
  <c r="AK1480" i="1"/>
  <c r="AK1807" i="1"/>
  <c r="AK1180" i="1"/>
  <c r="AK1488" i="1"/>
  <c r="AK1643" i="1"/>
  <c r="AK1269" i="1"/>
  <c r="AK1744" i="1"/>
  <c r="AK1557" i="1"/>
  <c r="AK2479" i="1"/>
  <c r="AK1909" i="1"/>
  <c r="AK2198" i="1"/>
  <c r="AK1065" i="1"/>
  <c r="AK1519" i="1"/>
  <c r="AK2286" i="1"/>
  <c r="AK2143" i="1"/>
  <c r="AK2293" i="1"/>
  <c r="AK2421" i="1"/>
  <c r="AK2292" i="1"/>
  <c r="AK1989" i="1"/>
  <c r="AK1867" i="1"/>
  <c r="AK1940" i="1"/>
  <c r="AK2004" i="1"/>
  <c r="AK1780" i="1"/>
  <c r="AK1677" i="1"/>
  <c r="AK1660" i="1"/>
  <c r="AK1203" i="1"/>
  <c r="AK2106" i="1"/>
  <c r="AK1577" i="1"/>
  <c r="AK1569" i="1"/>
  <c r="AK1916" i="1"/>
  <c r="AK795" i="1"/>
  <c r="AK1219" i="1"/>
  <c r="AK1593" i="1"/>
  <c r="AK1947" i="1"/>
  <c r="AK1210" i="1"/>
  <c r="AK2178" i="1"/>
  <c r="AK2288" i="1"/>
  <c r="AK2204" i="1"/>
  <c r="AK2977" i="1"/>
  <c r="AK1428" i="1"/>
  <c r="AK2431" i="1"/>
  <c r="AK518" i="1"/>
  <c r="AK1926" i="1"/>
  <c r="AK2240" i="1"/>
  <c r="AK1816" i="1"/>
  <c r="AK2049" i="1"/>
  <c r="AK1715" i="1"/>
  <c r="AK2227" i="1"/>
  <c r="AK1988" i="1"/>
  <c r="AK1398" i="1"/>
  <c r="AK760" i="1"/>
  <c r="AK1994" i="1"/>
  <c r="AK2039" i="1"/>
  <c r="AK2075" i="1"/>
  <c r="AK2038" i="1"/>
  <c r="AK2559" i="1"/>
  <c r="AK1735" i="1"/>
  <c r="AK2139" i="1"/>
  <c r="AK1306" i="1"/>
  <c r="AK1375" i="1"/>
  <c r="AK1896" i="1"/>
  <c r="AK2090" i="1"/>
  <c r="AK1496" i="1"/>
  <c r="AK1773" i="1"/>
  <c r="AK1987" i="1"/>
  <c r="AK1385" i="1"/>
  <c r="AK2110" i="1"/>
  <c r="AK2775" i="1"/>
  <c r="AK1997" i="1"/>
  <c r="AK1783" i="1"/>
  <c r="AK2501" i="1"/>
  <c r="AK1803" i="1"/>
  <c r="AK1973" i="1"/>
  <c r="AK1175" i="1"/>
  <c r="AK1588" i="1"/>
  <c r="AK2527" i="1"/>
  <c r="AK2363" i="1"/>
  <c r="AK1508" i="1"/>
  <c r="AK1936" i="1"/>
  <c r="AK2359" i="1"/>
  <c r="AK1845" i="1"/>
  <c r="AK1536" i="1"/>
  <c r="AK1774" i="1"/>
  <c r="AK1795" i="1"/>
  <c r="AK1738" i="1"/>
  <c r="AK1746" i="1"/>
  <c r="AK2496" i="1"/>
  <c r="AK1486" i="1"/>
  <c r="AK2216" i="1"/>
  <c r="AK2018" i="1"/>
  <c r="AK2429" i="1"/>
  <c r="AK1662" i="1"/>
  <c r="AK1135" i="1"/>
  <c r="AK2244" i="1"/>
  <c r="AK2133" i="1"/>
  <c r="AK2422" i="1"/>
  <c r="AK2028" i="1"/>
  <c r="AK2453" i="1"/>
  <c r="AK2162" i="1"/>
  <c r="AK1707" i="1"/>
  <c r="AK2011" i="1"/>
  <c r="AK1954" i="1"/>
  <c r="AK1621" i="1"/>
  <c r="AK1937" i="1"/>
  <c r="AK1689" i="1"/>
  <c r="AK1765" i="1"/>
  <c r="AK2280" i="1"/>
  <c r="AK1961" i="1"/>
  <c r="AK2266" i="1"/>
  <c r="AK1034" i="1"/>
  <c r="AK1378" i="1"/>
  <c r="AK1479" i="1"/>
  <c r="AK2809" i="1"/>
  <c r="AK2533" i="1"/>
  <c r="AK2134" i="1"/>
  <c r="AK1899" i="1"/>
  <c r="AK2270" i="1"/>
  <c r="AK1792" i="1"/>
  <c r="AK1770" i="1"/>
  <c r="AK1875" i="1"/>
  <c r="AK2523" i="1"/>
  <c r="AK2606" i="1"/>
  <c r="AK1698" i="1"/>
  <c r="AK1758" i="1"/>
  <c r="AK1695" i="1"/>
  <c r="AK1915" i="1"/>
  <c r="AK2633" i="1"/>
  <c r="AK2225" i="1"/>
  <c r="AK2120" i="1"/>
  <c r="AK2103" i="1"/>
  <c r="AK1981" i="1"/>
  <c r="AK1608" i="1"/>
  <c r="AK1420" i="1"/>
  <c r="AK2128" i="1"/>
  <c r="AK1838" i="1"/>
  <c r="AK1443" i="1"/>
  <c r="AK2862" i="1"/>
  <c r="AK1722" i="1"/>
  <c r="AK2838" i="1"/>
  <c r="AK1436" i="1"/>
  <c r="AK1567" i="1"/>
  <c r="AK1528" i="1"/>
  <c r="AK2509" i="1"/>
  <c r="AK1501" i="1"/>
  <c r="AK1623" i="1"/>
  <c r="AK2202" i="1"/>
  <c r="AK2034" i="1"/>
  <c r="AK1799" i="1"/>
  <c r="AK1834" i="1"/>
  <c r="AK1619" i="1"/>
  <c r="AK1584" i="1"/>
  <c r="AK1840" i="1"/>
  <c r="AK1968" i="1"/>
  <c r="AK1757" i="1"/>
  <c r="AK2119" i="1"/>
  <c r="AK1408" i="1"/>
  <c r="AK1581" i="1"/>
  <c r="AK1544" i="1"/>
  <c r="AK1829" i="1"/>
  <c r="AK2152" i="1"/>
  <c r="AK2232" i="1"/>
  <c r="AK1760" i="1"/>
  <c r="AK2005" i="1"/>
  <c r="AK1800" i="1"/>
  <c r="AK1862" i="1"/>
  <c r="AK1656" i="1"/>
  <c r="AK1684" i="1"/>
  <c r="AK2257" i="1"/>
  <c r="AK3209" i="1"/>
  <c r="AK1890" i="1"/>
  <c r="AK2104" i="1"/>
  <c r="AK1743" i="1"/>
  <c r="AK2669" i="1"/>
  <c r="AK1431" i="1"/>
  <c r="AK2414" i="1"/>
  <c r="AK2169" i="1"/>
  <c r="AK2170" i="1"/>
  <c r="AK2608" i="1"/>
  <c r="AK2212" i="1"/>
  <c r="AK2568" i="1"/>
  <c r="AK2235" i="1"/>
  <c r="AK1754" i="1"/>
  <c r="AK1457" i="1"/>
  <c r="AK2529" i="1"/>
  <c r="AK1923" i="1"/>
  <c r="AK2045" i="1"/>
  <c r="AK1977" i="1"/>
  <c r="AK2184" i="1"/>
  <c r="AK1844" i="1"/>
  <c r="AK1653" i="1"/>
  <c r="AK2083" i="1"/>
  <c r="AK1751" i="1"/>
  <c r="AK2562" i="1"/>
  <c r="AK2628" i="1"/>
  <c r="AK1858" i="1"/>
  <c r="AK2056" i="1"/>
  <c r="AK1990" i="1"/>
  <c r="AK1659" i="1"/>
  <c r="AK1877" i="1"/>
  <c r="AK1971" i="1"/>
  <c r="AK2537" i="1"/>
  <c r="AK1887" i="1"/>
  <c r="AK2641" i="1"/>
  <c r="AK1468" i="1"/>
  <c r="AK1852" i="1"/>
  <c r="AK1644" i="1"/>
  <c r="AK2362" i="1"/>
  <c r="AK1299" i="1"/>
  <c r="AK1424" i="1"/>
  <c r="AK2540" i="1"/>
  <c r="AK2247" i="1"/>
  <c r="AK2154" i="1"/>
  <c r="AK1788" i="1"/>
  <c r="AK2329" i="1"/>
  <c r="AK2250" i="1"/>
  <c r="AK2649" i="1"/>
  <c r="AK1848" i="1"/>
  <c r="AK2041" i="1"/>
  <c r="AK1951" i="1"/>
  <c r="AK2302" i="1"/>
  <c r="AK1699" i="1"/>
  <c r="AK1846" i="1"/>
  <c r="AK2337" i="1"/>
  <c r="AK1674" i="1"/>
  <c r="AK2389" i="1"/>
  <c r="AK2176" i="1"/>
  <c r="AK1539" i="1"/>
  <c r="AK2505" i="1"/>
  <c r="AK2253" i="1"/>
  <c r="AK2153" i="1"/>
  <c r="AK2150" i="1"/>
  <c r="AK1854" i="1"/>
  <c r="AK1901" i="1"/>
  <c r="AK2220" i="1"/>
  <c r="AK1512" i="1"/>
  <c r="AK2260" i="1"/>
  <c r="AK2099" i="1"/>
  <c r="AK1991" i="1"/>
  <c r="AK1942" i="1"/>
  <c r="AK2531" i="1"/>
  <c r="AK1864" i="1"/>
  <c r="AK1934" i="1"/>
  <c r="AK2630" i="1"/>
  <c r="AK2234" i="1"/>
  <c r="AK2048" i="1"/>
  <c r="AK2551" i="1"/>
  <c r="AK2070" i="1"/>
  <c r="AK2171" i="1"/>
  <c r="AK2107" i="1"/>
  <c r="AK1787" i="1"/>
  <c r="AK2324" i="1"/>
  <c r="AK2373" i="1"/>
  <c r="AK2360" i="1"/>
  <c r="AK2077" i="1"/>
  <c r="AK1720" i="1"/>
  <c r="AK1476" i="1"/>
  <c r="AK1529" i="1"/>
  <c r="AK2036" i="1"/>
  <c r="AK1749" i="1"/>
  <c r="AK2580" i="1"/>
  <c r="AK2735" i="1"/>
  <c r="AK1821" i="1"/>
  <c r="AK1812" i="1"/>
  <c r="AK2704" i="1"/>
  <c r="AK1741" i="1"/>
  <c r="AK1283" i="1"/>
  <c r="AK2040" i="1"/>
  <c r="AK2242" i="1"/>
  <c r="AK1365" i="1"/>
  <c r="AK1705" i="1"/>
  <c r="AK1601" i="1"/>
  <c r="AK2129" i="1"/>
  <c r="AK1974" i="1"/>
  <c r="AK1756" i="1"/>
  <c r="AK2621" i="1"/>
  <c r="AK1728" i="1"/>
  <c r="AK2613" i="1"/>
  <c r="AK2137" i="1"/>
  <c r="AK2057" i="1"/>
  <c r="AK2316" i="1"/>
  <c r="AK2239" i="1"/>
  <c r="AK1771" i="1"/>
  <c r="AK2191" i="1"/>
  <c r="AK2017" i="1"/>
  <c r="AK2180" i="1"/>
  <c r="AK1680" i="1"/>
  <c r="AK2114" i="1"/>
  <c r="AK2207" i="1"/>
  <c r="AK2535" i="1"/>
  <c r="AK2433" i="1"/>
  <c r="AK2050" i="1"/>
  <c r="AK3030" i="1"/>
  <c r="AK2265" i="1"/>
  <c r="AK1599" i="1"/>
  <c r="AK2443" i="1"/>
  <c r="AK1726" i="1"/>
  <c r="AK1507" i="1"/>
  <c r="AK2378" i="1"/>
  <c r="AK2908" i="1"/>
  <c r="AK2078" i="1"/>
  <c r="AK2629" i="1"/>
  <c r="AK2217" i="1"/>
  <c r="AK2383" i="1"/>
  <c r="AK1859" i="1"/>
  <c r="AK1540" i="1"/>
  <c r="AK1804" i="1"/>
  <c r="AK1931" i="1"/>
  <c r="AK2115" i="1"/>
  <c r="AK1889" i="1"/>
  <c r="AK2006" i="1"/>
  <c r="AK2181" i="1"/>
  <c r="AK1573" i="1"/>
  <c r="AK2663" i="1"/>
  <c r="AK2081" i="1"/>
  <c r="AK2149" i="1"/>
  <c r="AK2124" i="1"/>
  <c r="AK1690" i="1"/>
  <c r="AK2044" i="1"/>
  <c r="AK2485" i="1"/>
  <c r="AK2146" i="1"/>
  <c r="AK1687" i="1"/>
  <c r="AK2051" i="1"/>
  <c r="AK2101" i="1"/>
  <c r="AK2402" i="1"/>
  <c r="AK2601" i="1"/>
  <c r="AK2423" i="1"/>
  <c r="AK3104" i="1"/>
  <c r="AK1716" i="1"/>
  <c r="AK1663" i="1"/>
  <c r="AK2482" i="1"/>
  <c r="AK2238" i="1"/>
  <c r="AK2712" i="1"/>
  <c r="AK2503" i="1"/>
  <c r="AK1919" i="1"/>
  <c r="AK2804" i="1"/>
  <c r="AK2947" i="1"/>
  <c r="AK1084" i="1"/>
  <c r="AK2032" i="1"/>
  <c r="AK2598" i="1"/>
  <c r="AK2338" i="1"/>
  <c r="AK1287" i="1"/>
  <c r="AK1872" i="1"/>
  <c r="AK2312" i="1"/>
  <c r="AK2379" i="1"/>
  <c r="AK2248" i="1"/>
  <c r="AK2374" i="1"/>
  <c r="AK2084" i="1"/>
  <c r="AK2454" i="1"/>
  <c r="AK2471" i="1"/>
  <c r="AK2026" i="1"/>
  <c r="AK1995" i="1"/>
  <c r="AK2126" i="1"/>
  <c r="AK2591" i="1"/>
  <c r="AK2774" i="1"/>
  <c r="AK2445" i="1"/>
  <c r="AK1274" i="1"/>
  <c r="AK2729" i="1"/>
  <c r="AK2953" i="1"/>
  <c r="AK2073" i="1"/>
  <c r="AK2595" i="1"/>
  <c r="AK2703" i="1"/>
  <c r="AK2436" i="1"/>
  <c r="AK2030" i="1"/>
  <c r="AK2680" i="1"/>
  <c r="AK3079" i="1"/>
  <c r="AK2165" i="1"/>
  <c r="AK2713" i="1"/>
  <c r="AK2031" i="1"/>
  <c r="AK2068" i="1"/>
  <c r="AK2557" i="1"/>
  <c r="AK2772" i="1"/>
  <c r="AK2751" i="1"/>
  <c r="AK1635" i="1"/>
  <c r="AK2530" i="1"/>
  <c r="AK2647" i="1"/>
  <c r="AK2125" i="1"/>
  <c r="AK1596" i="1"/>
  <c r="AK1958" i="1"/>
  <c r="AK1966" i="1"/>
  <c r="AK1627" i="1"/>
  <c r="AK2142" i="1"/>
  <c r="AK1976" i="1"/>
  <c r="AK1880" i="1"/>
  <c r="AK2186" i="1"/>
  <c r="AK1980" i="1"/>
  <c r="AK1793" i="1"/>
  <c r="AK2206" i="1"/>
  <c r="AK2111" i="1"/>
  <c r="AK2095" i="1"/>
  <c r="AK2541" i="1"/>
  <c r="AK2797" i="1"/>
  <c r="AK2059" i="1"/>
  <c r="AK2003" i="1"/>
  <c r="AK2818" i="1"/>
  <c r="AK2118" i="1"/>
  <c r="AK2214" i="1"/>
  <c r="AK2284" i="1"/>
  <c r="AK2001" i="1"/>
  <c r="AK2682" i="1"/>
  <c r="AK2386" i="1"/>
  <c r="AK2024" i="1"/>
  <c r="AK1881" i="1"/>
  <c r="AK2010" i="1"/>
  <c r="AK2141" i="1"/>
  <c r="AK3236" i="1"/>
  <c r="AK2725" i="1"/>
  <c r="AK2289" i="1"/>
  <c r="AK2037" i="1"/>
  <c r="AK1691" i="1"/>
  <c r="AK2086" i="1"/>
  <c r="AK2885" i="1"/>
  <c r="AK3099" i="1"/>
  <c r="AK1921" i="1"/>
  <c r="AK2700" i="1"/>
  <c r="AK1835" i="1"/>
  <c r="AK1885" i="1"/>
  <c r="AK1825" i="1"/>
  <c r="AK2371" i="1"/>
  <c r="AK2066" i="1"/>
  <c r="AK3202" i="1"/>
  <c r="AK2731" i="1"/>
  <c r="AK2305" i="1"/>
  <c r="AK1494" i="1"/>
  <c r="AK2473" i="1"/>
  <c r="AK2534" i="1"/>
  <c r="AK2277" i="1"/>
  <c r="AK3023" i="1"/>
  <c r="AK1943" i="1"/>
  <c r="AK2122" i="1"/>
  <c r="AK2339" i="1"/>
  <c r="AK2627" i="1"/>
  <c r="AK2190" i="1"/>
  <c r="AK2085" i="1"/>
  <c r="AK2570" i="1"/>
  <c r="AK2060" i="1"/>
  <c r="AK2364" i="1"/>
  <c r="AK2813" i="1"/>
  <c r="AK2097" i="1"/>
  <c r="AK2405" i="1"/>
  <c r="AK2185" i="1"/>
  <c r="AK1904" i="1"/>
  <c r="AK2313" i="1"/>
  <c r="AK2314" i="1"/>
  <c r="AK2666" i="1"/>
  <c r="AK2366" i="1"/>
  <c r="AK2489" i="1"/>
  <c r="AK2671" i="1"/>
  <c r="AK2441" i="1"/>
  <c r="AK2707" i="1"/>
  <c r="AK2007" i="1"/>
  <c r="AK2043" i="1"/>
  <c r="AK2166" i="1"/>
  <c r="AK2100" i="1"/>
  <c r="AK2542" i="1"/>
  <c r="AK2231" i="1"/>
  <c r="AK2355" i="1"/>
  <c r="AK2346" i="1"/>
  <c r="AK2148" i="1"/>
  <c r="AK1618" i="1"/>
  <c r="AK1955" i="1"/>
  <c r="AK1927" i="1"/>
  <c r="AK2347" i="1"/>
  <c r="AK1956" i="1"/>
  <c r="AK2071" i="1"/>
  <c r="AK2307" i="1"/>
  <c r="AK2455" i="1"/>
  <c r="AK2263" i="1"/>
  <c r="AK2147" i="1"/>
  <c r="AK2290" i="1"/>
  <c r="AK3285" i="1"/>
  <c r="AK2424" i="1"/>
  <c r="AK2596" i="1"/>
  <c r="AK1945" i="1"/>
  <c r="AK1809" i="1"/>
  <c r="AK2822" i="1"/>
  <c r="AK2978" i="1"/>
  <c r="AK1810" i="1"/>
  <c r="AK2440" i="1"/>
  <c r="AK2205" i="1"/>
  <c r="AK2308" i="1"/>
  <c r="AK2842" i="1"/>
  <c r="AK2655" i="1"/>
  <c r="AK2188" i="1"/>
  <c r="AK2858" i="1"/>
  <c r="AK1759" i="1"/>
  <c r="AK2365" i="1"/>
  <c r="AK2587" i="1"/>
  <c r="AK2369" i="1"/>
  <c r="AK2639" i="1"/>
  <c r="AK2093" i="1"/>
  <c r="AK2451" i="1"/>
  <c r="AK1736" i="1"/>
  <c r="AK2054" i="1"/>
  <c r="AK2664" i="1"/>
  <c r="AK1917" i="1"/>
  <c r="AK3156" i="1"/>
  <c r="AK2916" i="1"/>
  <c r="AK2522" i="1"/>
  <c r="AK3006" i="1"/>
  <c r="AK2063" i="1"/>
  <c r="AK2381" i="1"/>
  <c r="AK2875" i="1"/>
  <c r="AK2130" i="1"/>
  <c r="AK2279" i="1"/>
  <c r="AK2406" i="1"/>
  <c r="AK2092" i="1"/>
  <c r="AK2064" i="1"/>
  <c r="AK2105" i="1"/>
  <c r="AK2229" i="1"/>
  <c r="AK2456" i="1"/>
  <c r="AK2992" i="1"/>
  <c r="AK1808" i="1"/>
  <c r="AK2353" i="1"/>
  <c r="AK3230" i="1"/>
  <c r="AK2281" i="1"/>
  <c r="AK2692" i="1"/>
  <c r="AK2980" i="1"/>
  <c r="AK2033" i="1"/>
  <c r="AK2787" i="1"/>
  <c r="AK2742" i="1"/>
  <c r="AK2803" i="1"/>
  <c r="AK2303" i="1"/>
  <c r="AK2173" i="1"/>
  <c r="AK2399" i="1"/>
  <c r="AK1953" i="1"/>
  <c r="AK1957" i="1"/>
  <c r="AK2561" i="1"/>
  <c r="AK2478" i="1"/>
  <c r="AK2794" i="1"/>
  <c r="AK2460" i="1"/>
  <c r="AK2336" i="1"/>
  <c r="AK2776" i="1"/>
  <c r="AK2615" i="1"/>
  <c r="AK1969" i="1"/>
  <c r="AK3185" i="1"/>
  <c r="AK1996" i="1"/>
  <c r="AK1903" i="1"/>
  <c r="AK2516" i="1"/>
  <c r="AK2194" i="1"/>
  <c r="AK2233" i="1"/>
  <c r="AK3263" i="1"/>
  <c r="AK2502" i="1"/>
  <c r="AK2975" i="1"/>
  <c r="AK1339" i="1"/>
  <c r="AK2419" i="1"/>
  <c r="AK2566" i="1"/>
  <c r="AK2619" i="1"/>
  <c r="AK2538" i="1"/>
  <c r="AK3215" i="1"/>
  <c r="AK2662" i="1"/>
  <c r="AK1606" i="1"/>
  <c r="AK2341" i="1"/>
  <c r="AK2430" i="1"/>
  <c r="AK2334" i="1"/>
  <c r="AK1583" i="1"/>
  <c r="AK2907" i="1"/>
  <c r="AK2921" i="1"/>
  <c r="AK2486" i="1"/>
  <c r="AK3015" i="1"/>
  <c r="AK2520" i="1"/>
  <c r="AK2340" i="1"/>
  <c r="AK2922" i="1"/>
  <c r="AK2474" i="1"/>
  <c r="AK2985" i="1"/>
  <c r="AK2167" i="1"/>
  <c r="AK2348" i="1"/>
  <c r="AK2301" i="1"/>
  <c r="AK2022" i="1"/>
  <c r="AK1664" i="1"/>
  <c r="AK2705" i="1"/>
  <c r="AK2296" i="1"/>
  <c r="AK2380" i="1"/>
  <c r="AK2449" i="1"/>
  <c r="AK2259" i="1"/>
  <c r="AK2328" i="1"/>
  <c r="AK2197" i="1"/>
  <c r="AK2052" i="1"/>
  <c r="AK2325" i="1"/>
  <c r="AK2544" i="1"/>
  <c r="AK3058" i="1"/>
  <c r="AK2310" i="1"/>
  <c r="AK2268" i="1"/>
  <c r="AK2331" i="1"/>
  <c r="AK2866" i="1"/>
  <c r="AK2237" i="1"/>
  <c r="AK2670" i="1"/>
  <c r="AK2140" i="1"/>
  <c r="AK2721" i="1"/>
  <c r="AK2974" i="1"/>
  <c r="AK2087" i="1"/>
  <c r="AK3170" i="1"/>
  <c r="AK2179" i="1"/>
  <c r="AK2748" i="1"/>
  <c r="AK2145" i="1"/>
  <c r="AK2195" i="1"/>
  <c r="AK2868" i="1"/>
  <c r="AK2065" i="1"/>
  <c r="AK2438" i="1"/>
  <c r="AK2294" i="1"/>
  <c r="AK2164" i="1"/>
  <c r="AK2724" i="1"/>
  <c r="AK2634" i="1"/>
  <c r="AK2375" i="1"/>
  <c r="AK2943" i="1"/>
  <c r="AK2335" i="1"/>
  <c r="AK1932" i="1"/>
  <c r="AK2108" i="1"/>
  <c r="AK2213" i="1"/>
  <c r="AK2653" i="1"/>
  <c r="AK2322" i="1"/>
  <c r="AK1870" i="1"/>
  <c r="AK2981" i="1"/>
  <c r="AK2463" i="1"/>
  <c r="AK2382" i="1"/>
  <c r="AK3127" i="1"/>
  <c r="AK2349" i="1"/>
  <c r="AK2135" i="1"/>
  <c r="AK2644" i="1"/>
  <c r="AK2631" i="1"/>
  <c r="AK2157" i="1"/>
  <c r="AK2946" i="1"/>
  <c r="AK2526" i="1"/>
  <c r="AK2761" i="1"/>
  <c r="AK2927" i="1"/>
  <c r="AK2408" i="1"/>
  <c r="AK2733" i="1"/>
  <c r="AK2665" i="1"/>
  <c r="AK3179" i="1"/>
  <c r="AK2409" i="1"/>
  <c r="AK1850" i="1"/>
  <c r="AK2218" i="1"/>
  <c r="AK1963" i="1"/>
  <c r="AK3203" i="1"/>
  <c r="AK2706" i="1"/>
  <c r="AK1651" i="1"/>
  <c r="AK2161" i="1"/>
  <c r="AK2744" i="1"/>
  <c r="AK2245" i="1"/>
  <c r="AK2131" i="1"/>
  <c r="AK2859" i="1"/>
  <c r="AK3197" i="1"/>
  <c r="AK3242" i="1"/>
  <c r="AK2412" i="1"/>
  <c r="AK2883" i="1"/>
  <c r="AK2417" i="1"/>
  <c r="AK2319" i="1"/>
  <c r="AK1960" i="1"/>
  <c r="AK2094" i="1"/>
  <c r="AK2437" i="1"/>
  <c r="AK2574" i="1"/>
  <c r="AK2991" i="1"/>
  <c r="AK2012" i="1"/>
  <c r="AK2475" i="1"/>
  <c r="AK2326" i="1"/>
  <c r="AK2901" i="1"/>
  <c r="AK2603" i="1"/>
  <c r="AK2788" i="1"/>
  <c r="AK2827" i="1"/>
  <c r="AK1666" i="1"/>
  <c r="AK1676" i="1"/>
  <c r="AK2273" i="1"/>
  <c r="AK1637" i="1"/>
  <c r="AK3264" i="1"/>
  <c r="AK2812" i="1"/>
  <c r="AK2458" i="1"/>
  <c r="AK1356" i="1"/>
  <c r="AK1545" i="1"/>
  <c r="AK2709" i="1"/>
  <c r="AK2757" i="1"/>
  <c r="AK2177" i="1"/>
  <c r="AK2656" i="1"/>
  <c r="AK1768" i="1"/>
  <c r="AK2683" i="1"/>
  <c r="AK2567" i="1"/>
  <c r="AK2720" i="1"/>
  <c r="AK2745" i="1"/>
  <c r="AK2187" i="1"/>
  <c r="AK3032" i="1"/>
  <c r="AK2393" i="1"/>
  <c r="AK2333" i="1"/>
  <c r="AK2182" i="1"/>
  <c r="AK2698" i="1"/>
  <c r="AK2510" i="1"/>
  <c r="AK3359" i="1"/>
  <c r="AK2236" i="1"/>
  <c r="AK2988" i="1"/>
  <c r="AK2113" i="1"/>
  <c r="AK2701" i="1"/>
  <c r="AK2543" i="1"/>
  <c r="AK2617" i="1"/>
  <c r="AK3208" i="1"/>
  <c r="AK2507" i="1"/>
  <c r="AK2648" i="1"/>
  <c r="AK2829" i="1"/>
  <c r="AK2096" i="1"/>
  <c r="AK2948" i="1"/>
  <c r="AK2016" i="1"/>
  <c r="AK1883" i="1"/>
  <c r="AK2483" i="1"/>
  <c r="AK2138" i="1"/>
  <c r="AK2254" i="1"/>
  <c r="AK2035" i="1"/>
  <c r="AK2518" i="1"/>
  <c r="AK3033" i="1"/>
  <c r="AK2579" i="1"/>
  <c r="AK2524" i="1"/>
  <c r="AK2323" i="1"/>
  <c r="AK2876" i="1"/>
  <c r="AK2738" i="1"/>
  <c r="AK2088" i="1"/>
  <c r="AK3119" i="1"/>
  <c r="AK2295" i="1"/>
  <c r="AK2221" i="1"/>
  <c r="AK3317" i="1"/>
  <c r="AK2144" i="1"/>
  <c r="AK2636" i="1"/>
  <c r="AK1993" i="1"/>
  <c r="AK2504" i="1"/>
  <c r="AK2388" i="1"/>
  <c r="AK2675" i="1"/>
  <c r="AK2498" i="1"/>
  <c r="AK2009" i="1"/>
  <c r="AK2434" i="1"/>
  <c r="AK2396" i="1"/>
  <c r="AK2728" i="1"/>
  <c r="AK2053" i="1"/>
  <c r="AK2986" i="1"/>
  <c r="AK2476" i="1"/>
  <c r="AK2521" i="1"/>
  <c r="AK3462" i="1"/>
  <c r="AK2403" i="1"/>
  <c r="AK2558" i="1"/>
  <c r="AK2183" i="1"/>
  <c r="AK3004" i="1"/>
  <c r="AK3020" i="1"/>
  <c r="AK1747" i="1"/>
  <c r="AK2384" i="1"/>
  <c r="AK1892" i="1"/>
  <c r="AK2565" i="1"/>
  <c r="AK1639" i="1"/>
  <c r="AK2215" i="1"/>
  <c r="AK3067" i="1"/>
  <c r="AK2420" i="1"/>
  <c r="AK2344" i="1"/>
  <c r="AK2616" i="1"/>
  <c r="AK2491" i="1"/>
  <c r="AK2320" i="1"/>
  <c r="AK2332" i="1"/>
  <c r="AK2833" i="1"/>
  <c r="AK2820" i="1"/>
  <c r="AK2746" i="1"/>
  <c r="AK2651" i="1"/>
  <c r="AK2199" i="1"/>
  <c r="AK2834" i="1"/>
  <c r="AK2550" i="1"/>
  <c r="AK2377" i="1"/>
  <c r="AK3150" i="1"/>
  <c r="AK2497" i="1"/>
  <c r="AK2357" i="1"/>
  <c r="AK3047" i="1"/>
  <c r="AK2819" i="1"/>
  <c r="AK2723" i="1"/>
  <c r="AK3086" i="1"/>
  <c r="AK3110" i="1"/>
  <c r="AK3151" i="1"/>
  <c r="AK2552" i="1"/>
  <c r="AK2159" i="1"/>
  <c r="AK2499" i="1"/>
  <c r="AK2209" i="1"/>
  <c r="AK2192" i="1"/>
  <c r="AK2298" i="1"/>
  <c r="AK2773" i="1"/>
  <c r="AK2269" i="1"/>
  <c r="AK2342" i="1"/>
  <c r="AK2770" i="1"/>
  <c r="AK3428" i="1"/>
  <c r="AK2600" i="1"/>
  <c r="AK2810" i="1"/>
  <c r="AK2949" i="1"/>
  <c r="AK2367" i="1"/>
  <c r="AK2493" i="1"/>
  <c r="AK1475" i="1"/>
  <c r="AK2459" i="1"/>
  <c r="AK2556" i="1"/>
  <c r="AK3225" i="1"/>
  <c r="AK2121" i="1"/>
  <c r="AK1920" i="1"/>
  <c r="AK3921" i="1"/>
  <c r="AK2871" i="1"/>
  <c r="AK2200" i="1"/>
  <c r="AK2425" i="1"/>
  <c r="AK2411" i="1"/>
  <c r="AK2226" i="1"/>
  <c r="AK2464" i="1"/>
  <c r="AK2968" i="1"/>
  <c r="AK2452" i="1"/>
  <c r="AK2699" i="1"/>
  <c r="AK2462" i="1"/>
  <c r="AK3069" i="1"/>
  <c r="AK2519" i="1"/>
  <c r="AK2667" i="1"/>
  <c r="AK3037" i="1"/>
  <c r="AK2618" i="1"/>
  <c r="AK3041" i="1"/>
  <c r="AK2708" i="1"/>
  <c r="AK2536" i="1"/>
  <c r="AK2494" i="1"/>
  <c r="AK2976" i="1"/>
  <c r="AK2594" i="1"/>
  <c r="AK3126" i="1"/>
  <c r="AK2413" i="1"/>
  <c r="AK2151" i="1"/>
  <c r="AK1836" i="1"/>
  <c r="AK2193" i="1"/>
  <c r="AK1772" i="1"/>
  <c r="AK2395" i="1"/>
  <c r="AK3124" i="1"/>
  <c r="AK2358" i="1"/>
  <c r="AK3108" i="1"/>
  <c r="AK2917" i="1"/>
  <c r="AK3034" i="1"/>
  <c r="AK2685" i="1"/>
  <c r="AK2913" i="1"/>
  <c r="AK3152" i="1"/>
  <c r="AK2477" i="1"/>
  <c r="AK2586" i="1"/>
  <c r="AK2525" i="1"/>
  <c r="AK2911" i="1"/>
  <c r="AK2589" i="1"/>
  <c r="AK1972" i="1"/>
  <c r="AK3250" i="1"/>
  <c r="AK2867" i="1"/>
  <c r="AK2481" i="1"/>
  <c r="AK2168" i="1"/>
  <c r="AK2856" i="1"/>
  <c r="AK2228" i="1"/>
  <c r="AK2654" i="1"/>
  <c r="AK2737" i="1"/>
  <c r="AK2158" i="1"/>
  <c r="AK3231" i="1"/>
  <c r="AK3213" i="1"/>
  <c r="AK2958" i="1"/>
  <c r="AK2799" i="1"/>
  <c r="AK2416" i="1"/>
  <c r="AK3406" i="1"/>
  <c r="AK2306" i="1"/>
  <c r="AK2802" i="1"/>
  <c r="AK2327" i="1"/>
  <c r="AK2997" i="1"/>
  <c r="AK2583" i="1"/>
  <c r="AK3010" i="1"/>
  <c r="AK1624" i="1"/>
  <c r="AK2672" i="1"/>
  <c r="AK2599" i="1"/>
  <c r="AK2251" i="1"/>
  <c r="AK2492" i="1"/>
  <c r="AK2966" i="1"/>
  <c r="AK2276" i="1"/>
  <c r="AK2447" i="1"/>
  <c r="AK2843" i="1"/>
  <c r="AK3472" i="1"/>
  <c r="AK2466" i="1"/>
  <c r="AK2939" i="1"/>
  <c r="AK2753" i="1"/>
  <c r="AK2722" i="1"/>
  <c r="AK2846" i="1"/>
  <c r="AK2569" i="1"/>
  <c r="AK2626" i="1"/>
  <c r="AK2575" i="1"/>
  <c r="AK3198" i="1"/>
  <c r="AK2780" i="1"/>
  <c r="AK2696" i="1"/>
  <c r="AK2155" i="1"/>
  <c r="AK2484" i="1"/>
  <c r="AK2864" i="1"/>
  <c r="AK2469" i="1"/>
  <c r="AK3131" i="1"/>
  <c r="AK2554" i="1"/>
  <c r="AK3205" i="1"/>
  <c r="AK2426" i="1"/>
  <c r="AK2607" i="1"/>
  <c r="AK2271" i="1"/>
  <c r="AK2865" i="1"/>
  <c r="AK1983" i="1"/>
  <c r="AK3091" i="1"/>
  <c r="AK3388" i="1"/>
  <c r="AK3386" i="1"/>
  <c r="AK2730" i="1"/>
  <c r="AK3283" i="1"/>
  <c r="AK2821" i="1"/>
  <c r="AK2400" i="1"/>
  <c r="AK2962" i="1"/>
  <c r="AK2652" i="1"/>
  <c r="AK2539" i="1"/>
  <c r="AK3251" i="1"/>
  <c r="AK2055" i="1"/>
  <c r="AK3093" i="1"/>
  <c r="AK2450" i="1"/>
  <c r="AK2512" i="1"/>
  <c r="AK2391" i="1"/>
  <c r="AK2563" i="1"/>
  <c r="AK2825" i="1"/>
  <c r="AK2928" i="1"/>
  <c r="AK3143" i="1"/>
  <c r="AK3074" i="1"/>
  <c r="AK2660" i="1"/>
  <c r="AK2372" i="1"/>
  <c r="AK3346" i="1"/>
  <c r="AK2410" i="1"/>
  <c r="AK2112" i="1"/>
  <c r="AK2080" i="1"/>
  <c r="AK2960" i="1"/>
  <c r="AK2850" i="1"/>
  <c r="AK2835" i="1"/>
  <c r="AK2553" i="1"/>
  <c r="AK2935" i="1"/>
  <c r="AK2487" i="1"/>
  <c r="AK2590" i="1"/>
  <c r="AK2762" i="1"/>
  <c r="AK2163" i="1"/>
  <c r="AK2832" i="1"/>
  <c r="AK2844" i="1"/>
  <c r="AK2714" i="1"/>
  <c r="AK2851" i="1"/>
  <c r="AK2896" i="1"/>
  <c r="AK2582" i="1"/>
  <c r="AK2376" i="1"/>
  <c r="AK2691" i="1"/>
  <c r="AK2592" i="1"/>
  <c r="AK3002" i="1"/>
  <c r="AK2439" i="1"/>
  <c r="AK3144" i="1"/>
  <c r="AK2274" i="1"/>
  <c r="AK2815" i="1"/>
  <c r="AK2548" i="1"/>
  <c r="AK2638" i="1"/>
  <c r="AK3933" i="1"/>
  <c r="AK2925" i="1"/>
  <c r="AK2969" i="1"/>
  <c r="AK1860" i="1"/>
  <c r="AK3184" i="1"/>
  <c r="AK3255" i="1"/>
  <c r="AK2297" i="1"/>
  <c r="AK2984" i="1"/>
  <c r="AK2622" i="1"/>
  <c r="AK2605" i="1"/>
  <c r="AK2611" i="1"/>
  <c r="AK2517" i="1"/>
  <c r="AK2572" i="1"/>
  <c r="AK2993" i="1"/>
  <c r="AK2404" i="1"/>
  <c r="AK2549" i="1"/>
  <c r="AK2839" i="1"/>
  <c r="AK2768" i="1"/>
  <c r="AK2067" i="1"/>
  <c r="AK2351" i="1"/>
  <c r="AK3431" i="1"/>
  <c r="AK2673" i="1"/>
  <c r="AK2361" i="1"/>
  <c r="AK2132" i="1"/>
  <c r="AK2513" i="1"/>
  <c r="AK3612" i="1"/>
  <c r="AK2604" i="1"/>
  <c r="AK3052" i="1"/>
  <c r="AK2261" i="1"/>
  <c r="AK2877" i="1"/>
  <c r="AK2506" i="1"/>
  <c r="AK3035" i="1"/>
  <c r="AK3008" i="1"/>
  <c r="AK3232" i="1"/>
  <c r="AK2448" i="1"/>
  <c r="AK2255" i="1"/>
  <c r="AK2646" i="1"/>
  <c r="AK2783" i="1"/>
  <c r="AK2870" i="1"/>
  <c r="AK3452" i="1"/>
  <c r="AK2573" i="1"/>
  <c r="AK2623" i="1"/>
  <c r="AK2564" i="1"/>
  <c r="AK3343" i="1"/>
  <c r="AK2287" i="1"/>
  <c r="AK3088" i="1"/>
  <c r="AK2661" i="1"/>
  <c r="AK2299" i="1"/>
  <c r="AK2545" i="1"/>
  <c r="AK2394" i="1"/>
  <c r="AK3425" i="1"/>
  <c r="AK2356" i="1"/>
  <c r="AK2952" i="1"/>
  <c r="AK3221" i="1"/>
  <c r="AK2368" i="1"/>
  <c r="AK2863" i="1"/>
  <c r="AK2881" i="1"/>
  <c r="AK2511" i="1"/>
  <c r="AK2444" i="1"/>
  <c r="AK2987" i="1"/>
  <c r="AK2688" i="1"/>
  <c r="AK2717" i="1"/>
  <c r="AK2676" i="1"/>
  <c r="AK3337" i="1"/>
  <c r="AK3698" i="1"/>
  <c r="AK2837" i="1"/>
  <c r="AK2814" i="1"/>
  <c r="AK2127" i="1"/>
  <c r="AK2789" i="1"/>
  <c r="AK2500" i="1"/>
  <c r="AK2750" i="1"/>
  <c r="AK3655" i="1"/>
  <c r="AK2695" i="1"/>
  <c r="AK2584" i="1"/>
  <c r="AK2645" i="1"/>
  <c r="AK2836" i="1"/>
  <c r="AK2467" i="1"/>
  <c r="AK2824" i="1"/>
  <c r="AK3134" i="1"/>
  <c r="AK2964" i="1"/>
  <c r="AK3489" i="1"/>
  <c r="AK3113" i="1"/>
  <c r="AK3107" i="1"/>
  <c r="AK2480" i="1"/>
  <c r="AK2488" i="1"/>
  <c r="AK2759" i="1"/>
  <c r="AK2937" i="1"/>
  <c r="AK2515" i="1"/>
  <c r="AK3529" i="1"/>
  <c r="AK2352" i="1"/>
  <c r="AK2752" i="1"/>
  <c r="AK2643" i="1"/>
  <c r="AK3877" i="1"/>
  <c r="AK3669" i="1"/>
  <c r="AK2702" i="1"/>
  <c r="AK3546" i="1"/>
  <c r="AK3238" i="1"/>
  <c r="AK3913" i="1"/>
  <c r="AK3022" i="1"/>
  <c r="AK2944" i="1"/>
  <c r="AK2694" i="1"/>
  <c r="AK3090" i="1"/>
  <c r="AK2910" i="1"/>
  <c r="AK2959" i="1"/>
  <c r="AK3111" i="1"/>
  <c r="AK2585" i="1"/>
  <c r="AK2690" i="1"/>
  <c r="AK2546" i="1"/>
  <c r="AK2873" i="1"/>
  <c r="AK2243" i="1"/>
  <c r="AK2370" i="1"/>
  <c r="AK2816" i="1"/>
  <c r="AK3566" i="1"/>
  <c r="AK3310" i="1"/>
  <c r="AK2763" i="1"/>
  <c r="AK3375" i="1"/>
  <c r="AK3535" i="1"/>
  <c r="AK2970" i="1"/>
  <c r="AK3210" i="1"/>
  <c r="AK3011" i="1"/>
  <c r="AK3556" i="1"/>
  <c r="AK2593" i="1"/>
  <c r="AK2826" i="1"/>
  <c r="AK2769" i="1"/>
  <c r="AK3070" i="1"/>
  <c r="AK3536" i="1"/>
  <c r="AK2311" i="1"/>
  <c r="AK3013" i="1"/>
  <c r="AK2945" i="1"/>
  <c r="AK2398" i="1"/>
  <c r="AK2940" i="1"/>
  <c r="AK2612" i="1"/>
  <c r="AK2840" i="1"/>
  <c r="AK3752" i="1"/>
  <c r="AK2785" i="1"/>
  <c r="AK3083" i="1"/>
  <c r="AK2468" i="1"/>
  <c r="AK3471" i="1"/>
  <c r="AK2963" i="1"/>
  <c r="AK3204" i="1"/>
  <c r="AK3357" i="1"/>
  <c r="AK2718" i="1"/>
  <c r="AK2902" i="1"/>
  <c r="AK3084" i="1"/>
  <c r="AK3503" i="1"/>
  <c r="AK2275" i="1"/>
  <c r="AK3880" i="1"/>
  <c r="AK2990" i="1"/>
  <c r="AK2860" i="1"/>
  <c r="AK3524" i="1"/>
  <c r="AK2898" i="1"/>
  <c r="AK3433" i="1"/>
  <c r="AK2906" i="1"/>
  <c r="AK3721" i="1"/>
  <c r="AK2784" i="1"/>
  <c r="AK2223" i="1"/>
  <c r="AK2890" i="1"/>
  <c r="AK3396" i="1"/>
  <c r="AK2385" i="1"/>
  <c r="AK2495" i="1"/>
  <c r="AK3039" i="1"/>
  <c r="AK3040" i="1"/>
  <c r="AK3516" i="1"/>
  <c r="AK3235" i="1"/>
  <c r="AK3155" i="1"/>
  <c r="AK2878" i="1"/>
  <c r="AK2739" i="1"/>
  <c r="AK2782" i="1"/>
  <c r="AK2806" i="1"/>
  <c r="AK2909" i="1"/>
  <c r="AK2610" i="1"/>
  <c r="AK2689" i="1"/>
  <c r="AK3732" i="1"/>
  <c r="AK2715" i="1"/>
  <c r="AK2427" i="1"/>
  <c r="AK2283" i="1"/>
  <c r="AK3050" i="1"/>
  <c r="AK2732" i="1"/>
  <c r="AK2418" i="1"/>
  <c r="AK3583" i="1"/>
  <c r="AK2973" i="1"/>
  <c r="AK3699" i="1"/>
  <c r="AK2900" i="1"/>
  <c r="AK2872" i="1"/>
  <c r="AK2734" i="1"/>
  <c r="AK2571" i="1"/>
  <c r="AK3248" i="1"/>
  <c r="AK1791" i="1"/>
  <c r="AK2758" i="1"/>
  <c r="AK3207" i="1"/>
  <c r="AK2755" i="1"/>
  <c r="AK3036" i="1"/>
  <c r="AK3747" i="1"/>
  <c r="AK3459" i="1"/>
  <c r="AK3122" i="1"/>
  <c r="AK3121" i="1"/>
  <c r="AK3279" i="1"/>
  <c r="AK3115" i="1"/>
  <c r="AK2979" i="1"/>
  <c r="AK3226" i="1"/>
  <c r="AK2903" i="1"/>
  <c r="AK3272" i="1"/>
  <c r="AK2989" i="1"/>
  <c r="AK3473" i="1"/>
  <c r="AK2315" i="1"/>
  <c r="AK3260" i="1"/>
  <c r="AK2588" i="1"/>
  <c r="AK2796" i="1"/>
  <c r="AK3767" i="1"/>
  <c r="AK3173" i="1"/>
  <c r="AK3160" i="1"/>
  <c r="AK2650" i="1"/>
  <c r="AK3563" i="1"/>
  <c r="AK2777" i="1"/>
  <c r="AK2681" i="1"/>
  <c r="AK2786" i="1"/>
  <c r="AK3587" i="1"/>
  <c r="AK2760" i="1"/>
  <c r="AK2432" i="1"/>
  <c r="AK2754" i="1"/>
  <c r="AK2995" i="1"/>
  <c r="AK3384" i="1"/>
  <c r="AK2677" i="1"/>
  <c r="AK1913" i="1"/>
  <c r="AK3392" i="1"/>
  <c r="AK3679" i="1"/>
  <c r="AK3212" i="1"/>
  <c r="AK3261" i="1"/>
  <c r="AK2756" i="1"/>
  <c r="AK2658" i="1"/>
  <c r="AK2886" i="1"/>
  <c r="AK3157" i="1"/>
  <c r="AK2982" i="1"/>
  <c r="AK3064" i="1"/>
  <c r="AK3824" i="1"/>
  <c r="AK2983" i="1"/>
  <c r="AK2957" i="1"/>
  <c r="AK3338" i="1"/>
  <c r="AK3438" i="1"/>
  <c r="AK2716" i="1"/>
  <c r="AK3164" i="1"/>
  <c r="AK3645" i="1"/>
  <c r="AK2942" i="1"/>
  <c r="AK3009" i="1"/>
  <c r="AK3799" i="1"/>
  <c r="AK2791" i="1"/>
  <c r="AK2637" i="1"/>
  <c r="AK3347" i="1"/>
  <c r="AK2686" i="1"/>
  <c r="AK3001" i="1"/>
  <c r="AK1789" i="1"/>
  <c r="AK3169" i="1"/>
  <c r="AK2727" i="1"/>
  <c r="AK2642" i="1"/>
  <c r="AK1893" i="1"/>
  <c r="AK2490" i="1"/>
  <c r="AK2956" i="1"/>
  <c r="AK3621" i="1"/>
  <c r="AK2609" i="1"/>
  <c r="AK3148" i="1"/>
  <c r="AK2994" i="1"/>
  <c r="AK2577" i="1"/>
  <c r="AK3787" i="1"/>
  <c r="AK3273" i="1"/>
  <c r="AK3451" i="1"/>
  <c r="AK2999" i="1"/>
  <c r="AK2771" i="1"/>
  <c r="AK2889" i="1"/>
  <c r="AK3044" i="1"/>
  <c r="AK2801" i="1"/>
  <c r="AK3012" i="1"/>
  <c r="AK3841" i="1"/>
  <c r="AK2853" i="1"/>
  <c r="AK2740" i="1"/>
  <c r="AK2845" i="1"/>
  <c r="AK3253" i="1"/>
  <c r="AK3314" i="1"/>
  <c r="AK3482" i="1"/>
  <c r="AK3065" i="1"/>
  <c r="AK2805" i="1"/>
  <c r="AK2830" i="1"/>
  <c r="AK3180" i="1"/>
  <c r="AK3401" i="1"/>
  <c r="AK3525" i="1"/>
  <c r="AK3900" i="1"/>
  <c r="AK3448" i="1"/>
  <c r="AK2884" i="1"/>
  <c r="AK3443" i="1"/>
  <c r="AK3509" i="1"/>
  <c r="AK2899" i="1"/>
  <c r="AK2930" i="1"/>
  <c r="AK3360" i="1"/>
  <c r="AK2693" i="1"/>
  <c r="AK3362" i="1"/>
  <c r="AK2918" i="1"/>
  <c r="AK2792" i="1"/>
  <c r="AK3007" i="1"/>
  <c r="AK2779" i="1"/>
  <c r="AK2854" i="1"/>
  <c r="AK3219" i="1"/>
  <c r="AK3589" i="1"/>
  <c r="AK3200" i="1"/>
  <c r="AK3560" i="1"/>
  <c r="AK2800" i="1"/>
  <c r="AK3402" i="1"/>
  <c r="AK2555" i="1"/>
  <c r="AK2892" i="1"/>
  <c r="AK3468" i="1"/>
  <c r="AK2387" i="1"/>
  <c r="AK3882" i="1"/>
  <c r="AK2743" i="1"/>
  <c r="AK3559" i="1"/>
  <c r="AK3014" i="1"/>
  <c r="AK2678" i="1"/>
  <c r="AK3953" i="1"/>
  <c r="AK3141" i="1"/>
  <c r="AK2766" i="1"/>
  <c r="AK2912" i="1"/>
  <c r="AK2719" i="1"/>
  <c r="AK3305" i="1"/>
  <c r="AK2790" i="1"/>
  <c r="AK3339" i="1"/>
  <c r="AK3146" i="1"/>
  <c r="AK2874" i="1"/>
  <c r="AK3178" i="1"/>
  <c r="AK2897" i="1"/>
  <c r="AK3458" i="1"/>
  <c r="AK3098" i="1"/>
  <c r="AK2021" i="1"/>
  <c r="AK2996" i="1"/>
  <c r="AK3289" i="1"/>
  <c r="AK3125" i="1"/>
  <c r="AK3085" i="1"/>
  <c r="AK3031" i="1"/>
  <c r="AK2929" i="1"/>
  <c r="AK3717" i="1"/>
  <c r="AK2597" i="1"/>
  <c r="AK3043" i="1"/>
  <c r="AK3228" i="1"/>
  <c r="AK3300" i="1"/>
  <c r="AK2272" i="1"/>
  <c r="AK3130" i="1"/>
  <c r="AK3190" i="1"/>
  <c r="AK3165" i="1"/>
  <c r="AK3865" i="1"/>
  <c r="AK3603" i="1"/>
  <c r="AK3016" i="1"/>
  <c r="AK2741" i="1"/>
  <c r="AK3026" i="1"/>
  <c r="AK2972" i="1"/>
  <c r="AK3072" i="1"/>
  <c r="AK3570" i="1"/>
  <c r="AK3080" i="1"/>
  <c r="AK2924" i="1"/>
  <c r="AK3539" i="1"/>
  <c r="AK3081" i="1"/>
  <c r="AK3186" i="1"/>
  <c r="AK3500" i="1"/>
  <c r="AK3167" i="1"/>
  <c r="AK2849" i="1"/>
  <c r="AK3553" i="1"/>
  <c r="AK3713" i="1"/>
  <c r="AK2817" i="1"/>
  <c r="AK3564" i="1"/>
  <c r="AK2880" i="1"/>
  <c r="AK3400" i="1"/>
  <c r="AK2831" i="1"/>
  <c r="AK3239" i="1"/>
  <c r="AK3324" i="1"/>
  <c r="AK3301" i="1"/>
  <c r="AK3316" i="1"/>
  <c r="AK2951" i="1"/>
  <c r="AK3407" i="1"/>
  <c r="AK3066" i="1"/>
  <c r="AK3137" i="1"/>
  <c r="AK2798" i="1"/>
  <c r="AK3243" i="1"/>
  <c r="AK3922" i="1"/>
  <c r="AK2808" i="1"/>
  <c r="AK3123" i="1"/>
  <c r="AK3048" i="1"/>
  <c r="AK3286" i="1"/>
  <c r="AK3422" i="1"/>
  <c r="AK2891" i="1"/>
  <c r="AK2578" i="1"/>
  <c r="AK2710" i="1"/>
  <c r="AK3024" i="1"/>
  <c r="AK2098" i="1"/>
  <c r="AK3075" i="1"/>
  <c r="AK3313" i="1"/>
  <c r="AK2923" i="1"/>
  <c r="AK3045" i="1"/>
  <c r="AK3135" i="1"/>
  <c r="AK2407" i="1"/>
  <c r="AK3419" i="1"/>
  <c r="AK2262" i="1"/>
  <c r="AK3029" i="1"/>
  <c r="AK3252" i="1"/>
  <c r="AK3181" i="1"/>
  <c r="AK3999" i="1"/>
  <c r="AK3154" i="1"/>
  <c r="AK3411" i="1"/>
  <c r="AK3991" i="1"/>
  <c r="AK2954" i="1"/>
  <c r="AK4017" i="1"/>
  <c r="AK3345" i="1"/>
  <c r="AK2711" i="1"/>
  <c r="AK3057" i="1"/>
  <c r="AK3162" i="1"/>
  <c r="AK3439" i="1"/>
  <c r="AK3968" i="1"/>
  <c r="AK3217" i="1"/>
  <c r="AK2415" i="1"/>
  <c r="AK3187" i="1"/>
  <c r="AK2971" i="1"/>
  <c r="AK2869" i="1"/>
  <c r="AK3193" i="1"/>
  <c r="AK3082" i="1"/>
  <c r="AK2893" i="1"/>
  <c r="AK3504" i="1"/>
  <c r="AK3719" i="1"/>
  <c r="AK3868" i="1"/>
  <c r="AK3911" i="1"/>
  <c r="AK3220" i="1"/>
  <c r="AK3328" i="1"/>
  <c r="AK2635" i="1"/>
  <c r="AK3466" i="1"/>
  <c r="AK3657" i="1"/>
  <c r="AK2697" i="1"/>
  <c r="AK3062" i="1"/>
  <c r="AK3076" i="1"/>
  <c r="AK3460" i="1"/>
  <c r="AK2392" i="1"/>
  <c r="AK3059" i="1"/>
  <c r="AK3440" i="1"/>
  <c r="AK3077" i="1"/>
  <c r="AK3788" i="1"/>
  <c r="AK3296" i="1"/>
  <c r="AK3118" i="1"/>
  <c r="AK3866" i="1"/>
  <c r="AK2955" i="1"/>
  <c r="AK3163" i="1"/>
  <c r="AK3490" i="1"/>
  <c r="AK3329" i="1"/>
  <c r="AK3266" i="1"/>
  <c r="AK3409" i="1"/>
  <c r="AK3282" i="1"/>
  <c r="AK3068" i="1"/>
  <c r="AK2965" i="1"/>
  <c r="AK3499" i="1"/>
  <c r="AK3256" i="1"/>
  <c r="AK2659" i="1"/>
  <c r="AK2749" i="1"/>
  <c r="AK3980" i="1"/>
  <c r="AK3249" i="1"/>
  <c r="AK3216" i="1"/>
  <c r="AK3413" i="1"/>
  <c r="AK3510" i="1"/>
  <c r="AK3132" i="1"/>
  <c r="AK4105" i="1"/>
  <c r="AK3467" i="1"/>
  <c r="AK2919" i="1"/>
  <c r="AK3063" i="1"/>
  <c r="AK3306" i="1"/>
  <c r="AK3686" i="1"/>
  <c r="AK3741" i="1"/>
  <c r="AK3427" i="1"/>
  <c r="AK3871" i="1"/>
  <c r="AK3277" i="1"/>
  <c r="AK3136" i="1"/>
  <c r="AK3223" i="1"/>
  <c r="AK3483" i="1"/>
  <c r="AK3017" i="1"/>
  <c r="AK2887" i="1"/>
  <c r="AK3102" i="1"/>
  <c r="AK2888" i="1"/>
  <c r="AK3138" i="1"/>
  <c r="AK3455" i="1"/>
  <c r="AK3331" i="1"/>
  <c r="AK3269" i="1"/>
  <c r="AK3332" i="1"/>
  <c r="AK3919" i="1"/>
  <c r="AK2998" i="1"/>
  <c r="AK2674" i="1"/>
  <c r="AK2765" i="1"/>
  <c r="AK2547" i="1"/>
  <c r="AK3789" i="1"/>
  <c r="AK3673" i="1"/>
  <c r="AK3319" i="1"/>
  <c r="AK3087" i="1"/>
  <c r="AK3456" i="1"/>
  <c r="AK3593" i="1"/>
  <c r="AK2625" i="1"/>
  <c r="AK2841" i="1"/>
  <c r="AK3096" i="1"/>
  <c r="AK3379" i="1"/>
  <c r="AK3636" i="1"/>
  <c r="AK3874" i="1"/>
  <c r="AK3415" i="1"/>
  <c r="AK3320" i="1"/>
  <c r="AK3822" i="1"/>
  <c r="AK3395" i="1"/>
  <c r="AK3218" i="1"/>
  <c r="AK2967" i="1"/>
  <c r="AK3833" i="1"/>
  <c r="AK2823" i="1"/>
  <c r="AK2936" i="1"/>
  <c r="AK3188" i="1"/>
  <c r="AK3055" i="1"/>
  <c r="AK3234" i="1"/>
  <c r="AK3834" i="1"/>
  <c r="AK3133" i="1"/>
  <c r="AK2961" i="1"/>
  <c r="AK3159" i="1"/>
  <c r="AK3424" i="1"/>
  <c r="AK2472" i="1"/>
  <c r="AK3855" i="1"/>
  <c r="AK3932" i="1"/>
  <c r="AK3595" i="1"/>
  <c r="AK3288" i="1"/>
  <c r="AK3049" i="1"/>
  <c r="AK3576" i="1"/>
  <c r="AK3733" i="1"/>
  <c r="AK3826" i="1"/>
  <c r="AK3341" i="1"/>
  <c r="AK3323" i="1"/>
  <c r="AK3166" i="1"/>
  <c r="AK3629" i="1"/>
  <c r="AK2640" i="1"/>
  <c r="AK3100" i="1"/>
  <c r="AK3101" i="1"/>
  <c r="AK3259" i="1"/>
  <c r="AK4080" i="1"/>
  <c r="AK2175" i="1"/>
  <c r="AK2920" i="1"/>
  <c r="AK3517" i="1"/>
  <c r="AK3561" i="1"/>
  <c r="AK3262" i="1"/>
  <c r="AK3955" i="1"/>
  <c r="AK3268" i="1"/>
  <c r="AK3485" i="1"/>
  <c r="AK3873" i="1"/>
  <c r="AK2508" i="1"/>
  <c r="AK3147" i="1"/>
  <c r="AK3021" i="1"/>
  <c r="AK3442" i="1"/>
  <c r="AK3290" i="1"/>
  <c r="AK3378" i="1"/>
  <c r="AK3182" i="1"/>
  <c r="AK3038" i="1"/>
  <c r="AK3149" i="1"/>
  <c r="AK3195" i="1"/>
  <c r="AK2904" i="1"/>
  <c r="AK3837" i="1"/>
  <c r="AK2828" i="1"/>
  <c r="AK3189" i="1"/>
  <c r="AK3299" i="1"/>
  <c r="AK3818" i="1"/>
  <c r="AK3421" i="1"/>
  <c r="AK3344" i="1"/>
  <c r="AK3278" i="1"/>
  <c r="AK3042" i="1"/>
  <c r="AK3105" i="1"/>
  <c r="AK3720" i="1"/>
  <c r="AK3743" i="1"/>
  <c r="AK3609" i="1"/>
  <c r="AK3056" i="1"/>
  <c r="AK3484" i="1"/>
  <c r="AK3372" i="1"/>
  <c r="AK3000" i="1"/>
  <c r="AK3541" i="1"/>
  <c r="AK3061" i="1"/>
  <c r="AK2882" i="1"/>
  <c r="AK4007" i="1"/>
  <c r="AK3383" i="1"/>
  <c r="AK3619" i="1"/>
  <c r="AK3312" i="1"/>
  <c r="AK3183" i="1"/>
  <c r="AK3420" i="1"/>
  <c r="AK3915" i="1"/>
  <c r="AK2848" i="1"/>
  <c r="AK2795" i="1"/>
  <c r="AK4082" i="1"/>
  <c r="AK3330" i="1"/>
  <c r="AK3976" i="1"/>
  <c r="AK3754" i="1"/>
  <c r="AK3430" i="1"/>
  <c r="AK3849" i="1"/>
  <c r="AK3046" i="1"/>
  <c r="AK3363" i="1"/>
  <c r="AK3626" i="1"/>
  <c r="AK3598" i="1"/>
  <c r="AK3397" i="1"/>
  <c r="AK3027" i="1"/>
  <c r="AK3018" i="1"/>
  <c r="AK3097" i="1"/>
  <c r="AK3633" i="1"/>
  <c r="AK3340" i="1"/>
  <c r="AK3358" i="1"/>
  <c r="AK3584" i="1"/>
  <c r="AK3308" i="1"/>
  <c r="AK2461" i="1"/>
  <c r="AK3723" i="1"/>
  <c r="AK3094" i="1"/>
  <c r="AK3418" i="1"/>
  <c r="AK3194" i="1"/>
  <c r="AK3778" i="1"/>
  <c r="AK3380" i="1"/>
  <c r="AK3274" i="1"/>
  <c r="AK3838" i="1"/>
  <c r="AK3879" i="1"/>
  <c r="AK3078" i="1"/>
  <c r="AK3666" i="1"/>
  <c r="AK3806" i="1"/>
  <c r="AK3519" i="1"/>
  <c r="AK3280" i="1"/>
  <c r="AK3176" i="1"/>
  <c r="AK3348" i="1"/>
  <c r="AK3385" i="1"/>
  <c r="AK2807" i="1"/>
  <c r="AK3394" i="1"/>
  <c r="AK3622" i="1"/>
  <c r="AK3335" i="1"/>
  <c r="AK3303" i="1"/>
  <c r="AK3700" i="1"/>
  <c r="AK3117" i="1"/>
  <c r="AK3681" i="1"/>
  <c r="AK2857" i="1"/>
  <c r="AK3171" i="1"/>
  <c r="AK3294" i="1"/>
  <c r="AK2847" i="1"/>
  <c r="AK3615" i="1"/>
  <c r="AK3946" i="1"/>
  <c r="AK3479" i="1"/>
  <c r="AK3368" i="1"/>
  <c r="AK3596" i="1"/>
  <c r="AK4012" i="1"/>
  <c r="AK3373" i="1"/>
  <c r="AK3610" i="1"/>
  <c r="AK3782" i="1"/>
  <c r="AK3139" i="1"/>
  <c r="AK3931" i="1"/>
  <c r="AK4124" i="1"/>
  <c r="AK3641" i="1"/>
  <c r="AK2811" i="1"/>
  <c r="AK3853" i="1"/>
  <c r="AK3405" i="1"/>
  <c r="AK3744" i="1"/>
  <c r="AK3325" i="1"/>
  <c r="AK3145" i="1"/>
  <c r="AK3486" i="1"/>
  <c r="AK3292" i="1"/>
  <c r="AK3688" i="1"/>
  <c r="AK3168" i="1"/>
  <c r="AK3307" i="1"/>
  <c r="AK3620" i="1"/>
  <c r="AK3112" i="1"/>
  <c r="AK3676" i="1"/>
  <c r="AK4009" i="1"/>
  <c r="AK3981" i="1"/>
  <c r="AK3469" i="1"/>
  <c r="AK3326" i="1"/>
  <c r="AK3964" i="1"/>
  <c r="AK3627" i="1"/>
  <c r="AK3493" i="1"/>
  <c r="AK3705" i="1"/>
  <c r="AK3923" i="1"/>
  <c r="AK3270" i="1"/>
  <c r="AK3297" i="1"/>
  <c r="AK3281" i="1"/>
  <c r="AK2401" i="1"/>
  <c r="AK3527" i="1"/>
  <c r="AK3969" i="1"/>
  <c r="AK3298" i="1"/>
  <c r="AK3965" i="1"/>
  <c r="AK3549" i="1"/>
  <c r="AK2932" i="1"/>
  <c r="AK4087" i="1"/>
  <c r="AK3224" i="1"/>
  <c r="AK2442" i="1"/>
  <c r="AK3599" i="1"/>
  <c r="AK3276" i="1"/>
  <c r="AK3309" i="1"/>
  <c r="AK3597" i="1"/>
  <c r="AK2602" i="1"/>
  <c r="AK3710" i="1"/>
  <c r="AK3114" i="1"/>
  <c r="AK3240" i="1"/>
  <c r="AK3617" i="1"/>
  <c r="AK3684" i="1"/>
  <c r="AK3983" i="1"/>
  <c r="AK3374" i="1"/>
  <c r="AK3436" i="1"/>
  <c r="AK3336" i="1"/>
  <c r="AK3356" i="1"/>
  <c r="AK3532" i="1"/>
  <c r="AK4061" i="1"/>
  <c r="AK2926" i="1"/>
  <c r="AK3222" i="1"/>
  <c r="AK2781" i="1"/>
  <c r="AK3258" i="1"/>
  <c r="AK3819" i="1"/>
  <c r="AK3408" i="1"/>
  <c r="AK3924" i="1"/>
  <c r="AK3353" i="1"/>
  <c r="AK3364" i="1"/>
  <c r="AK3954" i="1"/>
  <c r="AK3089" i="1"/>
  <c r="AK3129" i="1"/>
  <c r="AK3540" i="1"/>
  <c r="AK3284" i="1"/>
  <c r="AK2793" i="1"/>
  <c r="AK3333" i="1"/>
  <c r="AK3158" i="1"/>
  <c r="AK3582" i="1"/>
  <c r="AK3161" i="1"/>
  <c r="AK3701" i="1"/>
  <c r="AK3548" i="1"/>
  <c r="AK3928" i="1"/>
  <c r="AK3361" i="1"/>
  <c r="AK3685" i="1"/>
  <c r="AK3382" i="1"/>
  <c r="AK3863" i="1"/>
  <c r="AK4029" i="1"/>
  <c r="AK3618" i="1"/>
  <c r="AK3505" i="1"/>
  <c r="AK3377" i="1"/>
  <c r="AK3349" i="1"/>
  <c r="AK3480" i="1"/>
  <c r="AK3580" i="1"/>
  <c r="AK3245" i="1"/>
  <c r="AK3287" i="1"/>
  <c r="AK3959" i="1"/>
  <c r="AK3835" i="1"/>
  <c r="AK3120" i="1"/>
  <c r="AK3352" i="1"/>
  <c r="AK3585" i="1"/>
  <c r="AK3191" i="1"/>
  <c r="AK3856" i="1"/>
  <c r="AK3736" i="1"/>
  <c r="AK3990" i="1"/>
  <c r="AK2624" i="1"/>
  <c r="AK3393" i="1"/>
  <c r="AK3640" i="1"/>
  <c r="AK3917" i="1"/>
  <c r="AK3025" i="1"/>
  <c r="AK3387" i="1"/>
  <c r="AK3233" i="1"/>
  <c r="AK3514" i="1"/>
  <c r="AK3851" i="1"/>
  <c r="AK3028" i="1"/>
  <c r="AK3153" i="1"/>
  <c r="AK3474" i="1"/>
  <c r="AK3172" i="1"/>
  <c r="AK3311" i="1"/>
  <c r="AK3389" i="1"/>
  <c r="AK3930" i="1"/>
  <c r="AK3071" i="1"/>
  <c r="AK4050" i="1"/>
  <c r="AK2879" i="1"/>
  <c r="AK3512" i="1"/>
  <c r="AK3322" i="1"/>
  <c r="AK3445" i="1"/>
  <c r="AK3558" i="1"/>
  <c r="AK4148" i="1"/>
  <c r="AK3671" i="1"/>
  <c r="AK3569" i="1"/>
  <c r="AK3706" i="1"/>
  <c r="AK3275" i="1"/>
  <c r="AK3403" i="1"/>
  <c r="AK3875" i="1"/>
  <c r="AK3660" i="1"/>
  <c r="AK3753" i="1"/>
  <c r="AK3109" i="1"/>
  <c r="AK3410" i="1"/>
  <c r="AK3734" i="1"/>
  <c r="AK3271" i="1"/>
  <c r="AK3690" i="1"/>
  <c r="AK3647" i="1"/>
  <c r="AK3295" i="1"/>
  <c r="AK3828" i="1"/>
  <c r="AK2941" i="1"/>
  <c r="AK3897" i="1"/>
  <c r="AK3465" i="1"/>
  <c r="AK3351" i="1"/>
  <c r="AK3201" i="1"/>
  <c r="AK4117" i="1"/>
  <c r="AK3342" i="1"/>
  <c r="AK2934" i="1"/>
  <c r="AK3291" i="1"/>
  <c r="AK3371" i="1"/>
  <c r="AK3526" i="1"/>
  <c r="AK3687" i="1"/>
  <c r="AK3765" i="1"/>
  <c r="AK3237" i="1"/>
  <c r="AK3365" i="1"/>
  <c r="AK3712" i="1"/>
  <c r="AK3944" i="1"/>
  <c r="AK3412" i="1"/>
  <c r="AK3477" i="1"/>
  <c r="AK3414" i="1"/>
  <c r="AK3521" i="1"/>
  <c r="AK3812" i="1"/>
  <c r="AK3680" i="1"/>
  <c r="AK3494" i="1"/>
  <c r="AK3600" i="1"/>
  <c r="AK3429" i="1"/>
  <c r="AK3801" i="1"/>
  <c r="AK3140" i="1"/>
  <c r="AK2938" i="1"/>
  <c r="AK3711" i="1"/>
  <c r="AK3996" i="1"/>
  <c r="AK3513" i="1"/>
  <c r="AK2687" i="1"/>
  <c r="AK3557" i="1"/>
  <c r="AK3830" i="1"/>
  <c r="AK3984" i="1"/>
  <c r="AK2905" i="1"/>
  <c r="AK2428" i="1"/>
  <c r="AK3244" i="1"/>
  <c r="AK3714" i="1"/>
  <c r="AK3390" i="1"/>
  <c r="AK2852" i="1"/>
  <c r="AK3578" i="1"/>
  <c r="AK3354" i="1"/>
  <c r="AK3792" i="1"/>
  <c r="AK3370" i="1"/>
  <c r="AK3508" i="1"/>
  <c r="AK3192" i="1"/>
  <c r="AK3265" i="1"/>
  <c r="AK4126" i="1"/>
  <c r="AK3653" i="1"/>
  <c r="AK3970" i="1"/>
  <c r="AK3398" i="1"/>
  <c r="AK2390" i="1"/>
  <c r="AK3624" i="1"/>
  <c r="AK3376" i="1"/>
  <c r="AK3522" i="1"/>
  <c r="AK3554" i="1"/>
  <c r="AK3630" i="1"/>
  <c r="AK2764" i="1"/>
  <c r="AK3780" i="1"/>
  <c r="AK3542" i="1"/>
  <c r="AK3555" i="1"/>
  <c r="AK3668" i="1"/>
  <c r="AK3574" i="1"/>
  <c r="AK3761" i="1"/>
  <c r="AK3966" i="1"/>
  <c r="AK3447" i="1"/>
  <c r="AK3831" i="1"/>
  <c r="AK3847" i="1"/>
  <c r="AK3507" i="1"/>
  <c r="AK3972" i="1"/>
  <c r="AK3783" i="1"/>
  <c r="AK3779" i="1"/>
  <c r="AK3613" i="1"/>
  <c r="AK4051" i="1"/>
  <c r="AK3697" i="1"/>
  <c r="AK3334" i="1"/>
  <c r="AK3501" i="1"/>
  <c r="AK3591" i="1"/>
  <c r="AK3773" i="1"/>
  <c r="AK3960" i="1"/>
  <c r="AK3502" i="1"/>
  <c r="AK3650" i="1"/>
  <c r="AK2915" i="1"/>
  <c r="AK3128" i="1"/>
  <c r="AK3682" i="1"/>
  <c r="AK3756" i="1"/>
  <c r="AK3241" i="1"/>
  <c r="AK3987" i="1"/>
  <c r="AK3677" i="1"/>
  <c r="AK3649" i="1"/>
  <c r="AK3199" i="1"/>
  <c r="AK3648" i="1"/>
  <c r="AK3391" i="1"/>
  <c r="AK3977" i="1"/>
  <c r="AK3227" i="1"/>
  <c r="AK3674" i="1"/>
  <c r="AK3864" i="1"/>
  <c r="AK3229" i="1"/>
  <c r="AK3642" i="1"/>
  <c r="AK3867" i="1"/>
  <c r="AK3304" i="1"/>
  <c r="AK3095" i="1"/>
  <c r="AK4083" i="1"/>
  <c r="AK3327" i="1"/>
  <c r="AK3816" i="1"/>
  <c r="AK3350" i="1"/>
  <c r="AK3957" i="1"/>
  <c r="AK3663" i="1"/>
  <c r="AK4104" i="1"/>
  <c r="AK3974" i="1"/>
  <c r="AK3511" i="1"/>
  <c r="AK3441" i="1"/>
  <c r="AK3196" i="1"/>
  <c r="AK4078" i="1"/>
  <c r="AK4042" i="1"/>
  <c r="AK4003" i="1"/>
  <c r="AK3948" i="1"/>
  <c r="AK3498" i="1"/>
  <c r="AK3537" i="1"/>
  <c r="AK3843" i="1"/>
  <c r="AK3211" i="1"/>
  <c r="AK3958" i="1"/>
  <c r="AK3177" i="1"/>
  <c r="AK3764" i="1"/>
  <c r="AK3707" i="1"/>
  <c r="AK3694" i="1"/>
  <c r="AK4088" i="1"/>
  <c r="AK3892" i="1"/>
  <c r="AK3435" i="1"/>
  <c r="AK3470" i="1"/>
  <c r="AK3755" i="1"/>
  <c r="AK3457" i="1"/>
  <c r="AK3742" i="1"/>
  <c r="AK3715" i="1"/>
  <c r="AK3432" i="1"/>
  <c r="AK3861" i="1"/>
  <c r="AK3601" i="1"/>
  <c r="AK3912" i="1"/>
  <c r="AK3858" i="1"/>
  <c r="AK3643" i="1"/>
  <c r="AK3496" i="1"/>
  <c r="AK3543" i="1"/>
  <c r="AK3794" i="1"/>
  <c r="AK3534" i="1"/>
  <c r="AK3748" i="1"/>
  <c r="AK3481" i="1"/>
  <c r="AK3844" i="1"/>
  <c r="AK3846" i="1"/>
  <c r="AK3607" i="1"/>
  <c r="AK3708" i="1"/>
  <c r="AK3854" i="1"/>
  <c r="AK3654" i="1"/>
  <c r="AK3571" i="1"/>
  <c r="AK3060" i="1"/>
  <c r="AK3446" i="1"/>
  <c r="AK3302" i="1"/>
  <c r="AK3453" i="1"/>
  <c r="AK3547" i="1"/>
  <c r="AK3423" i="1"/>
  <c r="AK3730" i="1"/>
  <c r="AK4072" i="1"/>
  <c r="AK3381" i="1"/>
  <c r="AK3798" i="1"/>
  <c r="AK3444" i="1"/>
  <c r="AK4071" i="1"/>
  <c r="AK4149" i="1"/>
  <c r="AK3886" i="1"/>
  <c r="AK3638" i="1"/>
  <c r="AK4032" i="1"/>
  <c r="AK3689" i="1"/>
  <c r="AK3992" i="1"/>
  <c r="AK4157" i="1"/>
  <c r="AK3175" i="1"/>
  <c r="AK3538" i="1"/>
  <c r="AK4077" i="1"/>
  <c r="AK3568" i="1"/>
  <c r="AK3053" i="1"/>
  <c r="AK4019" i="1"/>
  <c r="AK3246" i="1"/>
  <c r="AK3739" i="1"/>
  <c r="AK3487" i="1"/>
  <c r="AK4069" i="1"/>
  <c r="AK3920" i="1"/>
  <c r="AK3769" i="1"/>
  <c r="AK3416" i="1"/>
  <c r="AK3935" i="1"/>
  <c r="AK3947" i="1"/>
  <c r="AK2861" i="1"/>
  <c r="AK3696" i="1"/>
  <c r="AK3399" i="1"/>
  <c r="AK3727" i="1"/>
  <c r="AK4010" i="1"/>
  <c r="AK4001" i="1"/>
  <c r="AK3709" i="1"/>
  <c r="AK3495" i="1"/>
  <c r="AK3530" i="1"/>
  <c r="AK3608" i="1"/>
  <c r="AK3908" i="1"/>
  <c r="AK3884" i="1"/>
  <c r="AK3632" i="1"/>
  <c r="AK3355" i="1"/>
  <c r="AK4027" i="1"/>
  <c r="AK3776" i="1"/>
  <c r="AK3876" i="1"/>
  <c r="AK3454" i="1"/>
  <c r="AK3881" i="1"/>
  <c r="AK3247" i="1"/>
  <c r="AK3889" i="1"/>
  <c r="AK4113" i="1"/>
  <c r="AK3581" i="1"/>
  <c r="AK2684" i="1"/>
  <c r="AK3254" i="1"/>
  <c r="AK3927" i="1"/>
  <c r="AK3985" i="1"/>
  <c r="AK4090" i="1"/>
  <c r="AK3631" i="1"/>
  <c r="AK4038" i="1"/>
  <c r="AK3702" i="1"/>
  <c r="AK3775" i="1"/>
  <c r="AK3759" i="1"/>
  <c r="AK4066" i="1"/>
  <c r="AK3315" i="1"/>
  <c r="AK3811" i="1"/>
  <c r="AK3366" i="1"/>
  <c r="AK3450" i="1"/>
  <c r="AK3691" i="1"/>
  <c r="AK3293" i="1"/>
  <c r="AK3579" i="1"/>
  <c r="AK4101" i="1"/>
  <c r="AK3533" i="1"/>
  <c r="AK4020" i="1"/>
  <c r="AK3463" i="1"/>
  <c r="AK4005" i="1"/>
  <c r="AK3722" i="1"/>
  <c r="AK3449" i="1"/>
  <c r="AK3888" i="1"/>
  <c r="AK3693" i="1"/>
  <c r="AK3544" i="1"/>
  <c r="AK2614" i="1"/>
  <c r="AK2950" i="1"/>
  <c r="AK3488" i="1"/>
  <c r="AK3784" i="1"/>
  <c r="AK3073" i="1"/>
  <c r="AK4045" i="1"/>
  <c r="AK3551" i="1"/>
  <c r="AK3552" i="1"/>
  <c r="AK2726" i="1"/>
  <c r="AK4092" i="1"/>
  <c r="AK3572" i="1"/>
  <c r="AK3878" i="1"/>
  <c r="AK2855" i="1"/>
  <c r="AK3829" i="1"/>
  <c r="AK3206" i="1"/>
  <c r="AK3803" i="1"/>
  <c r="AK3506" i="1"/>
  <c r="AK3497" i="1"/>
  <c r="AK4057" i="1"/>
  <c r="AK2933" i="1"/>
  <c r="AK4141" i="1"/>
  <c r="AK3174" i="1"/>
  <c r="AK3695" i="1"/>
  <c r="AK3628" i="1"/>
  <c r="AK3644" i="1"/>
  <c r="AK3890" i="1"/>
  <c r="AK3426" i="1"/>
  <c r="AK3805" i="1"/>
  <c r="AK3635" i="1"/>
  <c r="AK3434" i="1"/>
  <c r="AK4049" i="1"/>
  <c r="AK2914" i="1"/>
  <c r="AK3678" i="1"/>
  <c r="AK3898" i="1"/>
  <c r="AK3796" i="1"/>
  <c r="AK3814" i="1"/>
  <c r="AK3475" i="1"/>
  <c r="AK3616" i="1"/>
  <c r="AK3592" i="1"/>
  <c r="AK4058" i="1"/>
  <c r="AK3737" i="1"/>
  <c r="AK4084" i="1"/>
  <c r="AK4000" i="1"/>
  <c r="AK4136" i="1"/>
  <c r="AK3478" i="1"/>
  <c r="AK3749" i="1"/>
  <c r="AK3476" i="1"/>
  <c r="AK2895" i="1"/>
  <c r="AK4014" i="1"/>
  <c r="AK3891" i="1"/>
  <c r="AK3770" i="1"/>
  <c r="AK3781" i="1"/>
  <c r="AK3724" i="1"/>
  <c r="AK3918" i="1"/>
  <c r="AK3658" i="1"/>
  <c r="AK3820" i="1"/>
  <c r="AK3318" i="1"/>
  <c r="AK3604" i="1"/>
  <c r="AK3895" i="1"/>
  <c r="AK3725" i="1"/>
  <c r="AK3896" i="1"/>
  <c r="AK3757" i="1"/>
  <c r="AK3656" i="1"/>
  <c r="AK4067" i="1"/>
  <c r="AK3417" i="1"/>
  <c r="AK3937" i="1"/>
  <c r="AK3103" i="1"/>
  <c r="AK2668" i="1"/>
  <c r="AK3956" i="1"/>
  <c r="AK3659" i="1"/>
  <c r="AK3646" i="1"/>
  <c r="AK3492" i="1"/>
  <c r="AK3728" i="1"/>
  <c r="AK3623" i="1"/>
  <c r="AK3961" i="1"/>
  <c r="AK3528" i="1"/>
  <c r="AK3461" i="1"/>
  <c r="AK3848" i="1"/>
  <c r="AK3857" i="1"/>
  <c r="AK3740" i="1"/>
  <c r="AK3762" i="1"/>
  <c r="AK4011" i="1"/>
  <c r="AK4140" i="1"/>
  <c r="AK3760" i="1"/>
  <c r="AK4062" i="1"/>
  <c r="AK4118" i="1"/>
  <c r="AK3808" i="1"/>
  <c r="AK2767" i="1"/>
  <c r="AK3464" i="1"/>
  <c r="AK3807" i="1"/>
  <c r="AK4130" i="1"/>
  <c r="AK3815" i="1"/>
  <c r="AK3437" i="1"/>
  <c r="AK3839" i="1"/>
  <c r="AK2657" i="1"/>
  <c r="AK3926" i="1"/>
  <c r="AK3515" i="1"/>
  <c r="AK3214" i="1"/>
  <c r="AK4060" i="1"/>
  <c r="AK4103" i="1"/>
  <c r="AK4052" i="1"/>
  <c r="AK4023" i="1"/>
  <c r="AK4053" i="1"/>
  <c r="AK3988" i="1"/>
  <c r="AK3750" i="1"/>
  <c r="AK3054" i="1"/>
  <c r="AK3746" i="1"/>
  <c r="AK4054" i="1"/>
  <c r="AK3870" i="1"/>
  <c r="AK3772" i="1"/>
  <c r="AK3899" i="1"/>
  <c r="AK3731" i="1"/>
  <c r="AK3590" i="1"/>
  <c r="AK3577" i="1"/>
  <c r="AK3092" i="1"/>
  <c r="AK3321" i="1"/>
  <c r="AK3836" i="1"/>
  <c r="AK3751" i="1"/>
  <c r="AK4030" i="1"/>
  <c r="AK3520" i="1"/>
  <c r="AK3809" i="1"/>
  <c r="AK4086" i="1"/>
  <c r="AK3637" i="1"/>
  <c r="AK3975" i="1"/>
  <c r="AK3790" i="1"/>
  <c r="AK3718" i="1"/>
  <c r="AK3941" i="1"/>
  <c r="AK3758" i="1"/>
  <c r="AK3766" i="1"/>
  <c r="AK3672" i="1"/>
  <c r="AK3906" i="1"/>
  <c r="AK3611" i="1"/>
  <c r="AK3885" i="1"/>
  <c r="AK3523" i="1"/>
  <c r="AK3594" i="1"/>
  <c r="AK3665" i="1"/>
  <c r="AK3842" i="1"/>
  <c r="AK3825" i="1"/>
  <c r="AK3872" i="1"/>
  <c r="AK4142" i="1"/>
  <c r="AK3979" i="1"/>
  <c r="AK3804" i="1"/>
  <c r="AK4123" i="1"/>
  <c r="AK3791" i="1"/>
  <c r="AK3369" i="1"/>
  <c r="AK3142" i="1"/>
  <c r="AK3934" i="1"/>
  <c r="AK3575" i="1"/>
  <c r="AK3003" i="1"/>
  <c r="AK3550" i="1"/>
  <c r="AK3862" i="1"/>
  <c r="AK3893" i="1"/>
  <c r="AK4132" i="1"/>
  <c r="AK3994" i="1"/>
  <c r="AK4006" i="1"/>
  <c r="AK3962" i="1"/>
  <c r="AK3850" i="1"/>
  <c r="AK3859" i="1"/>
  <c r="AK3797" i="1"/>
  <c r="AK3949" i="1"/>
  <c r="AK4037" i="1"/>
  <c r="AK3703" i="1"/>
  <c r="AK3588" i="1"/>
  <c r="AK4034" i="1"/>
  <c r="AK3567" i="1"/>
  <c r="AK4131" i="1"/>
  <c r="AK3005" i="1"/>
  <c r="AK4139" i="1"/>
  <c r="AK3106" i="1"/>
  <c r="AK4102" i="1"/>
  <c r="AK3675" i="1"/>
  <c r="AK4056" i="1"/>
  <c r="AK4013" i="1"/>
  <c r="AK3606" i="1"/>
  <c r="AK3586" i="1"/>
  <c r="AK3936" i="1"/>
  <c r="AK4028" i="1"/>
  <c r="AK4024" i="1"/>
  <c r="AK3802" i="1"/>
  <c r="AK4107" i="1"/>
  <c r="AK4021" i="1"/>
  <c r="AK4040" i="1"/>
  <c r="AK3716" i="1"/>
  <c r="AK4018" i="1"/>
  <c r="AK4089" i="1"/>
  <c r="AK3771" i="1"/>
  <c r="AK4016" i="1"/>
  <c r="AK3785" i="1"/>
  <c r="AK3997" i="1"/>
  <c r="AK3998" i="1"/>
  <c r="AK3910" i="1"/>
  <c r="AK4002" i="1"/>
  <c r="AK3973" i="1"/>
  <c r="AK4008" i="1"/>
  <c r="AK4121" i="1"/>
  <c r="AK4108" i="1"/>
  <c r="AK3860" i="1"/>
  <c r="AK3821" i="1"/>
  <c r="AK3661" i="1"/>
  <c r="AK4106" i="1"/>
  <c r="AK3683" i="1"/>
  <c r="AK3952" i="1"/>
  <c r="AK3793" i="1"/>
  <c r="AK4138" i="1"/>
  <c r="AK3562" i="1"/>
  <c r="AK3735" i="1"/>
  <c r="AK3786" i="1"/>
  <c r="AK4046" i="1"/>
  <c r="AK4137" i="1"/>
  <c r="AK3845" i="1"/>
  <c r="AK3692" i="1"/>
  <c r="AK2931" i="1"/>
  <c r="AK4036" i="1"/>
  <c r="AK4125" i="1"/>
  <c r="AK3901" i="1"/>
  <c r="AK3518" i="1"/>
  <c r="AK3905" i="1"/>
  <c r="AK3945" i="1"/>
  <c r="AK4033" i="1"/>
  <c r="AK4160" i="1"/>
  <c r="AK3651" i="1"/>
  <c r="AK3963" i="1"/>
  <c r="AK3929" i="1"/>
  <c r="AK3894" i="1"/>
  <c r="AK3704" i="1"/>
  <c r="AK4109" i="1"/>
  <c r="AK3940" i="1"/>
  <c r="AK4093" i="1"/>
  <c r="AK3914" i="1"/>
  <c r="AK3813" i="1"/>
  <c r="AK4100" i="1"/>
  <c r="AK3404" i="1"/>
  <c r="AK3916" i="1"/>
  <c r="AK4144" i="1"/>
  <c r="AK3639" i="1"/>
  <c r="AK3768" i="1"/>
  <c r="AK3664" i="1"/>
  <c r="AK3989" i="1"/>
  <c r="AK3978" i="1"/>
  <c r="AK3625" i="1"/>
  <c r="AK3051" i="1"/>
  <c r="AK3951" i="1"/>
  <c r="AK3810" i="1"/>
  <c r="AK3986" i="1"/>
  <c r="AK3938" i="1"/>
  <c r="AK4063" i="1"/>
  <c r="AK4022" i="1"/>
  <c r="AK4047" i="1"/>
  <c r="AK4111" i="1"/>
  <c r="AK3605" i="1"/>
  <c r="AK3116" i="1"/>
  <c r="AK4096" i="1"/>
  <c r="AK3652" i="1"/>
  <c r="AK3942" i="1"/>
  <c r="AK3982" i="1"/>
  <c r="AK3869" i="1"/>
  <c r="AK3904" i="1"/>
  <c r="AK3667" i="1"/>
  <c r="AK4025" i="1"/>
  <c r="AK3573" i="1"/>
  <c r="AK4074" i="1"/>
  <c r="AK4048" i="1"/>
  <c r="AK3634" i="1"/>
  <c r="AK4041" i="1"/>
  <c r="AK3795" i="1"/>
  <c r="AK4065" i="1"/>
  <c r="AK3840" i="1"/>
  <c r="AK3545" i="1"/>
  <c r="AK3738" i="1"/>
  <c r="AK4156" i="1"/>
  <c r="AK3729" i="1"/>
  <c r="AK4026" i="1"/>
  <c r="AK4015" i="1"/>
  <c r="AK3995" i="1"/>
  <c r="AK4099" i="1"/>
  <c r="AK3883" i="1"/>
  <c r="AK4004" i="1"/>
  <c r="AK4153" i="1"/>
  <c r="AK3777" i="1"/>
  <c r="AK3257" i="1"/>
  <c r="AK3823" i="1"/>
  <c r="AK3943" i="1"/>
  <c r="AK4159" i="1"/>
  <c r="AK3993" i="1"/>
  <c r="AK3367" i="1"/>
  <c r="AK3267" i="1"/>
  <c r="AK4079" i="1"/>
  <c r="AK4115" i="1"/>
  <c r="AK4151" i="1"/>
  <c r="AK4085" i="1"/>
  <c r="AK4064" i="1"/>
  <c r="AK4112" i="1"/>
  <c r="AK3950" i="1"/>
  <c r="AK4075" i="1"/>
  <c r="AK3774" i="1"/>
  <c r="AK3832" i="1"/>
  <c r="AK3967" i="1"/>
  <c r="AK4044" i="1"/>
  <c r="AK4039" i="1"/>
  <c r="AK4095" i="1"/>
  <c r="AK4073" i="1"/>
  <c r="AK3902" i="1"/>
  <c r="AK3800" i="1"/>
  <c r="AK4035" i="1"/>
  <c r="AK4097" i="1"/>
  <c r="AK4133" i="1"/>
  <c r="AK4094" i="1"/>
  <c r="AK3491" i="1"/>
  <c r="AK4031" i="1"/>
  <c r="AK4127" i="1"/>
  <c r="AK3614" i="1"/>
  <c r="AK3726" i="1"/>
  <c r="AK3852" i="1"/>
  <c r="AK3971" i="1"/>
  <c r="AK4059" i="1"/>
  <c r="AK3909" i="1"/>
  <c r="AK3827" i="1"/>
  <c r="AK3662" i="1"/>
  <c r="AK4150" i="1"/>
  <c r="AK4081" i="1"/>
  <c r="AK4119" i="1"/>
  <c r="AK4068" i="1"/>
  <c r="AK3745" i="1"/>
  <c r="AK4055" i="1"/>
  <c r="AK3602" i="1"/>
  <c r="AK4043" i="1"/>
  <c r="AK4120" i="1"/>
  <c r="AK3907" i="1"/>
  <c r="AK4143" i="1"/>
  <c r="AK4154" i="1"/>
  <c r="AK4134" i="1"/>
  <c r="AK4091" i="1"/>
  <c r="AK3565" i="1"/>
  <c r="AK3531" i="1"/>
  <c r="AK4135" i="1"/>
  <c r="AK4110" i="1"/>
  <c r="AK3670" i="1"/>
  <c r="AK3925" i="1"/>
  <c r="AK4152" i="1"/>
  <c r="AK4161" i="1"/>
  <c r="AK4128" i="1"/>
  <c r="AK3887" i="1"/>
  <c r="AK4076" i="1"/>
  <c r="AK4145" i="1"/>
  <c r="AK3763" i="1"/>
  <c r="AK4098" i="1"/>
  <c r="AK4146" i="1"/>
  <c r="AK4070" i="1"/>
  <c r="AK3903" i="1"/>
  <c r="AK4114" i="1"/>
  <c r="AK4147" i="1"/>
  <c r="AK3817" i="1"/>
  <c r="AK4116" i="1"/>
  <c r="AK4158" i="1"/>
  <c r="AK3939" i="1"/>
  <c r="AK4129" i="1"/>
  <c r="AK4122" i="1"/>
  <c r="AK4162" i="1"/>
  <c r="AK4155" i="1"/>
  <c r="AL476" i="1"/>
  <c r="AL357" i="1"/>
  <c r="AL338" i="1"/>
  <c r="AL478" i="1"/>
  <c r="AL488" i="1"/>
  <c r="AL1311" i="1"/>
  <c r="AL344" i="1"/>
  <c r="AL351" i="1"/>
  <c r="AL508" i="1"/>
  <c r="AL1119" i="1"/>
  <c r="AL328" i="1"/>
  <c r="AL337" i="1"/>
  <c r="AL759" i="1"/>
  <c r="AL347" i="1"/>
  <c r="AL768" i="1"/>
  <c r="AL349" i="1"/>
  <c r="AL285" i="1"/>
  <c r="AL376" i="1"/>
  <c r="AL1257" i="1"/>
  <c r="AL403" i="1"/>
  <c r="AL1300" i="1"/>
  <c r="AL1933" i="1"/>
  <c r="AL1158" i="1"/>
  <c r="AL341" i="1"/>
  <c r="AL551" i="1"/>
  <c r="AL569" i="1"/>
  <c r="AL317" i="1"/>
  <c r="AL564" i="1"/>
  <c r="AL368" i="1"/>
  <c r="AL754" i="1"/>
  <c r="AL289" i="1"/>
  <c r="AL355" i="1"/>
  <c r="AL334" i="1"/>
  <c r="AL441" i="1"/>
  <c r="AL393" i="1"/>
  <c r="AL680" i="1"/>
  <c r="AL311" i="1"/>
  <c r="AL377" i="1"/>
  <c r="AL364" i="1"/>
  <c r="AL791" i="1"/>
  <c r="AL380" i="1"/>
  <c r="AL367" i="1"/>
  <c r="AL373" i="1"/>
  <c r="AL536" i="1"/>
  <c r="AL498" i="1"/>
  <c r="AL417" i="1"/>
  <c r="AL919" i="1"/>
  <c r="AL430" i="1"/>
  <c r="AL675" i="1"/>
  <c r="AL401" i="1"/>
  <c r="AL365" i="1"/>
  <c r="AL929" i="1"/>
  <c r="AL710" i="1"/>
  <c r="AL418" i="1"/>
  <c r="AL993" i="1"/>
  <c r="AL445" i="1"/>
  <c r="AL990" i="1"/>
  <c r="AL435" i="1"/>
  <c r="AL387" i="1"/>
  <c r="AL477" i="1"/>
  <c r="AL409" i="1"/>
  <c r="AL1192" i="1"/>
  <c r="AL1197" i="1"/>
  <c r="AL877" i="1"/>
  <c r="AL787" i="1"/>
  <c r="AL529" i="1"/>
  <c r="AL546" i="1"/>
  <c r="AL599" i="1"/>
  <c r="AL494" i="1"/>
  <c r="AL324" i="1"/>
  <c r="AL633" i="1"/>
  <c r="AL423" i="1"/>
  <c r="AL345" i="1"/>
  <c r="AL320" i="1"/>
  <c r="AL1316" i="1"/>
  <c r="AL385" i="1"/>
  <c r="AL702" i="1"/>
  <c r="AL484" i="1"/>
  <c r="AL978" i="1"/>
  <c r="AL720" i="1"/>
  <c r="AL394" i="1"/>
  <c r="AL1407" i="1"/>
  <c r="AL788" i="1"/>
  <c r="AL329" i="1"/>
  <c r="AL1195" i="1"/>
  <c r="AL659" i="1"/>
  <c r="AL958" i="1"/>
  <c r="AL389" i="1"/>
  <c r="AL421" i="1"/>
  <c r="AL552" i="1"/>
  <c r="AL352" i="1"/>
  <c r="AL406" i="1"/>
  <c r="AL1005" i="1"/>
  <c r="AL1102" i="1"/>
  <c r="AL996" i="1"/>
  <c r="AL426" i="1"/>
  <c r="AL577" i="1"/>
  <c r="AL348" i="1"/>
  <c r="AL560" i="1"/>
  <c r="AL414" i="1"/>
  <c r="AL674" i="1"/>
  <c r="AL356" i="1"/>
  <c r="AL654" i="1"/>
  <c r="AL1185" i="1"/>
  <c r="AL354" i="1"/>
  <c r="AL818" i="1"/>
  <c r="AL331" i="1"/>
  <c r="AL785" i="1"/>
  <c r="AL1109" i="1"/>
  <c r="AL891" i="1"/>
  <c r="AL593" i="1"/>
  <c r="AL1359" i="1"/>
  <c r="AL847" i="1"/>
  <c r="AL960" i="1"/>
  <c r="AL946" i="1"/>
  <c r="AL399" i="1"/>
  <c r="AL592" i="1"/>
  <c r="AL1532" i="1"/>
  <c r="AL359" i="1"/>
  <c r="AL462" i="1"/>
  <c r="AL607" i="1"/>
  <c r="AL413" i="1"/>
  <c r="AL434" i="1"/>
  <c r="AL514" i="1"/>
  <c r="AL1078" i="1"/>
  <c r="AL470" i="1"/>
  <c r="AL773" i="1"/>
  <c r="AL626" i="1"/>
  <c r="AL464" i="1"/>
  <c r="AL1495" i="1"/>
  <c r="AL927" i="1"/>
  <c r="AL1553" i="1"/>
  <c r="AL451" i="1"/>
  <c r="AL457" i="1"/>
  <c r="AL336" i="1"/>
  <c r="AL492" i="1"/>
  <c r="AL868" i="1"/>
  <c r="AL1155" i="1"/>
  <c r="AL1126" i="1"/>
  <c r="AL1617" i="1"/>
  <c r="AL1429" i="1"/>
  <c r="AL305" i="1"/>
  <c r="AL656" i="1"/>
  <c r="AL999" i="1"/>
  <c r="AL1307" i="1"/>
  <c r="AL909" i="1"/>
  <c r="AL539" i="1"/>
  <c r="AL1083" i="1"/>
  <c r="AL483" i="1"/>
  <c r="AL705" i="1"/>
  <c r="AL749" i="1"/>
  <c r="AL1978" i="1"/>
  <c r="AL1216" i="1"/>
  <c r="AL1873" i="1"/>
  <c r="AL1640" i="1"/>
  <c r="AL1149" i="1"/>
  <c r="AL836" i="1"/>
  <c r="AL898" i="1"/>
  <c r="AL433" i="1"/>
  <c r="AL770" i="1"/>
  <c r="AL807" i="1"/>
  <c r="AL340" i="1"/>
  <c r="AL1176" i="1"/>
  <c r="AL651" i="1"/>
  <c r="AL1268" i="1"/>
  <c r="AL1533" i="1"/>
  <c r="AL1797" i="1"/>
  <c r="AL1497" i="1"/>
  <c r="AL480" i="1"/>
  <c r="AL323" i="1"/>
  <c r="AL793" i="1"/>
  <c r="AL1294" i="1"/>
  <c r="AL696" i="1"/>
  <c r="AL744" i="1"/>
  <c r="AL741" i="1"/>
  <c r="AL1090" i="1"/>
  <c r="AL711" i="1"/>
  <c r="AL391" i="1"/>
  <c r="AL398" i="1"/>
  <c r="AL826" i="1"/>
  <c r="AL554" i="1"/>
  <c r="AL432" i="1"/>
  <c r="AL658" i="1"/>
  <c r="AL1070" i="1"/>
  <c r="AL1079" i="1"/>
  <c r="AL581" i="1"/>
  <c r="AL1418" i="1"/>
  <c r="AL1399" i="1"/>
  <c r="AL1737" i="1"/>
  <c r="AL1326" i="1"/>
  <c r="AL2116" i="1"/>
  <c r="AL1133" i="1"/>
  <c r="AL837" i="1"/>
  <c r="AL786" i="1"/>
  <c r="AL761" i="1"/>
  <c r="AL1020" i="1"/>
  <c r="AL757" i="1"/>
  <c r="AL1638" i="1"/>
  <c r="AL1574" i="1"/>
  <c r="AL1358" i="1"/>
  <c r="AL943" i="1"/>
  <c r="AL1000" i="1"/>
  <c r="AL730" i="1"/>
  <c r="AL947" i="1"/>
  <c r="AL1986" i="1"/>
  <c r="AL402" i="1"/>
  <c r="AL813" i="1"/>
  <c r="AL1190" i="1"/>
  <c r="AL722" i="1"/>
  <c r="AL1053" i="1"/>
  <c r="AL738" i="1"/>
  <c r="AL1467" i="1"/>
  <c r="AL1052" i="1"/>
  <c r="AL707" i="1"/>
  <c r="AL1434" i="1"/>
  <c r="AL1427" i="1"/>
  <c r="AL1342" i="1"/>
  <c r="AL1514" i="1"/>
  <c r="AL1066" i="1"/>
  <c r="AL708" i="1"/>
  <c r="AL1131" i="1"/>
  <c r="AL1251" i="1"/>
  <c r="AL431" i="1"/>
  <c r="AL889" i="1"/>
  <c r="AL652" i="1"/>
  <c r="AL1017" i="1"/>
  <c r="AL616" i="1"/>
  <c r="AL828" i="1"/>
  <c r="AL392" i="1"/>
  <c r="AL951" i="1"/>
  <c r="AL804" i="1"/>
  <c r="AL1160" i="1"/>
  <c r="AL1505" i="1"/>
  <c r="AL972" i="1"/>
  <c r="AL865" i="1"/>
  <c r="AL931" i="1"/>
  <c r="AL1471" i="1"/>
  <c r="AL805" i="1"/>
  <c r="AL1337" i="1"/>
  <c r="AL1001" i="1"/>
  <c r="AL1556" i="1"/>
  <c r="AL1045" i="1"/>
  <c r="AL1719" i="1"/>
  <c r="AL2027" i="1"/>
  <c r="AL1565" i="1"/>
  <c r="AL1231" i="1"/>
  <c r="AL2264" i="1"/>
  <c r="AL1200" i="1"/>
  <c r="AL1729" i="1"/>
  <c r="AL1802" i="1"/>
  <c r="AL2778" i="1"/>
  <c r="AL1290" i="1"/>
  <c r="AL650" i="1"/>
  <c r="AL2109" i="1"/>
  <c r="AL1157" i="1"/>
  <c r="AL1082" i="1"/>
  <c r="AL638" i="1"/>
  <c r="AL2025" i="1"/>
  <c r="AL1894" i="1"/>
  <c r="AL1263" i="1"/>
  <c r="AL2062" i="1"/>
  <c r="AL1068" i="1"/>
  <c r="AL2747" i="1"/>
  <c r="AL2156" i="1"/>
  <c r="AL1075" i="1"/>
  <c r="AL1177" i="1"/>
  <c r="AL439" i="1"/>
  <c r="AL609" i="1"/>
  <c r="AL1199" i="1"/>
  <c r="AL1448" i="1"/>
  <c r="AL419" i="1"/>
  <c r="AL1898" i="1"/>
  <c r="AL1423" i="1"/>
  <c r="AL2465" i="1"/>
  <c r="AL1941" i="1"/>
  <c r="AL1193" i="1"/>
  <c r="AL1106" i="1"/>
  <c r="AL1924" i="1"/>
  <c r="AL855" i="1"/>
  <c r="AL2117" i="1"/>
  <c r="AL556" i="1"/>
  <c r="AL534" i="1"/>
  <c r="AL812" i="1"/>
  <c r="AL407" i="1"/>
  <c r="AL724" i="1"/>
  <c r="AL801" i="1"/>
  <c r="AL1421" i="1"/>
  <c r="AL844" i="1"/>
  <c r="AL1498" i="1"/>
  <c r="AL1115" i="1"/>
  <c r="AL1425" i="1"/>
  <c r="AL471" i="1"/>
  <c r="AL1537" i="1"/>
  <c r="AL1347" i="1"/>
  <c r="AL1169" i="1"/>
  <c r="AL878" i="1"/>
  <c r="AL520" i="1"/>
  <c r="AL485" i="1"/>
  <c r="AL519" i="1"/>
  <c r="AL549" i="1"/>
  <c r="AL362" i="1"/>
  <c r="AL507" i="1"/>
  <c r="AL802" i="1"/>
  <c r="AL1727" i="1"/>
  <c r="AL1085" i="1"/>
  <c r="AL640" i="1"/>
  <c r="AL843" i="1"/>
  <c r="AL1049" i="1"/>
  <c r="AL679" i="1"/>
  <c r="AL447" i="1"/>
  <c r="AL343" i="1"/>
  <c r="AL428" i="1"/>
  <c r="AL977" i="1"/>
  <c r="AL547" i="1"/>
  <c r="AL293" i="1"/>
  <c r="AL486" i="1"/>
  <c r="AL544" i="1"/>
  <c r="AL1087" i="1"/>
  <c r="AL326" i="1"/>
  <c r="AL358" i="1"/>
  <c r="AL448" i="1"/>
  <c r="AL669" i="1"/>
  <c r="AL466" i="1"/>
  <c r="AL698" i="1"/>
  <c r="AL400" i="1"/>
  <c r="AL509" i="1"/>
  <c r="AL530" i="1"/>
  <c r="AL646" i="1"/>
  <c r="AL986" i="1"/>
  <c r="AL467" i="1"/>
  <c r="AL636" i="1"/>
  <c r="AL693" i="1"/>
  <c r="AL479" i="1"/>
  <c r="AL750" i="1"/>
  <c r="AL678" i="1"/>
  <c r="AL586" i="1"/>
  <c r="AL505" i="1"/>
  <c r="AL410" i="1"/>
  <c r="AL774" i="1"/>
  <c r="AL686" i="1"/>
  <c r="AL454" i="1"/>
  <c r="AL493" i="1"/>
  <c r="AL416" i="1"/>
  <c r="AL575" i="1"/>
  <c r="AL1382" i="1"/>
  <c r="AL751" i="1"/>
  <c r="AL712" i="1"/>
  <c r="AL537" i="1"/>
  <c r="AL1142" i="1"/>
  <c r="AL1046" i="1"/>
  <c r="AL582" i="1"/>
  <c r="AL538" i="1"/>
  <c r="AL778" i="1"/>
  <c r="AL600" i="1"/>
  <c r="AL386" i="1"/>
  <c r="AL856" i="1"/>
  <c r="AL1367" i="1"/>
  <c r="AL388" i="1"/>
  <c r="AL1054" i="1"/>
  <c r="AL408" i="1"/>
  <c r="AL443" i="1"/>
  <c r="AL346" i="1"/>
  <c r="AL937" i="1"/>
  <c r="AL333" i="1"/>
  <c r="AL1016" i="1"/>
  <c r="AL504" i="1"/>
  <c r="AL965" i="1"/>
  <c r="AL729" i="1"/>
  <c r="AL588" i="1"/>
  <c r="AL512" i="1"/>
  <c r="AL949" i="1"/>
  <c r="AL619" i="1"/>
  <c r="AL771" i="1"/>
  <c r="AL594" i="1"/>
  <c r="AL458" i="1"/>
  <c r="AL405" i="1"/>
  <c r="AL468" i="1"/>
  <c r="AL1023" i="1"/>
  <c r="AL481" i="1"/>
  <c r="AL833" i="1"/>
  <c r="AL1114" i="1"/>
  <c r="AL903" i="1"/>
  <c r="AL521" i="1"/>
  <c r="AL585" i="1"/>
  <c r="AL952" i="1"/>
  <c r="AL1008" i="1"/>
  <c r="AL1107" i="1"/>
  <c r="AL500" i="1"/>
  <c r="AL983" i="1"/>
  <c r="AL1164" i="1"/>
  <c r="AL565" i="1"/>
  <c r="AL849" i="1"/>
  <c r="AL1387" i="1"/>
  <c r="AL383" i="1"/>
  <c r="AL620" i="1"/>
  <c r="AL450" i="1"/>
  <c r="AL456" i="1"/>
  <c r="AL598" i="1"/>
  <c r="AL561" i="1"/>
  <c r="AL808" i="1"/>
  <c r="AL404" i="1"/>
  <c r="AL522" i="1"/>
  <c r="AL632" i="1"/>
  <c r="AL424" i="1"/>
  <c r="AL361" i="1"/>
  <c r="AL956" i="1"/>
  <c r="AL694" i="1"/>
  <c r="AL605" i="1"/>
  <c r="AL1127" i="1"/>
  <c r="AL655" i="1"/>
  <c r="AL372" i="1"/>
  <c r="AL603" i="1"/>
  <c r="AL583" i="1"/>
  <c r="AL832" i="1"/>
  <c r="AL555" i="1"/>
  <c r="AL1328" i="1"/>
  <c r="AL893" i="1"/>
  <c r="AL1305" i="1"/>
  <c r="AL936" i="1"/>
  <c r="AL381" i="1"/>
  <c r="AL463" i="1"/>
  <c r="AL784" i="1"/>
  <c r="AL1345" i="1"/>
  <c r="AL736" i="1"/>
  <c r="AL681" i="1"/>
  <c r="AL497" i="1"/>
  <c r="AL1353" i="1"/>
  <c r="AL662" i="1"/>
  <c r="AL526" i="1"/>
  <c r="AL1011" i="1"/>
  <c r="AL499" i="1"/>
  <c r="AL984" i="1"/>
  <c r="AL602" i="1"/>
  <c r="AL1318" i="1"/>
  <c r="AL985" i="1"/>
  <c r="AL629" i="1"/>
  <c r="AL667" i="1"/>
  <c r="AL570" i="1"/>
  <c r="AL379" i="1"/>
  <c r="AL732" i="1"/>
  <c r="AL1384" i="1"/>
  <c r="AL1395" i="1"/>
  <c r="AL872" i="1"/>
  <c r="AL460" i="1"/>
  <c r="AL627" i="1"/>
  <c r="AL513" i="1"/>
  <c r="AL584" i="1"/>
  <c r="AL427" i="1"/>
  <c r="AL375" i="1"/>
  <c r="AL780" i="1"/>
  <c r="AL523" i="1"/>
  <c r="AL677" i="1"/>
  <c r="AL660" i="1"/>
  <c r="AL542" i="1"/>
  <c r="AL899" i="1"/>
  <c r="AL395" i="1"/>
  <c r="AL429" i="1"/>
  <c r="AL792" i="1"/>
  <c r="AL1293" i="1"/>
  <c r="AL459" i="1"/>
  <c r="AL645" i="1"/>
  <c r="AL913" i="1"/>
  <c r="AL360" i="1"/>
  <c r="AL474" i="1"/>
  <c r="AL709" i="1"/>
  <c r="AL809" i="1"/>
  <c r="AL1383" i="1"/>
  <c r="AL727" i="1"/>
  <c r="AL915" i="1"/>
  <c r="AL608" i="1"/>
  <c r="AL742" i="1"/>
  <c r="AL501" i="1"/>
  <c r="AL879" i="1"/>
  <c r="AL869" i="1"/>
  <c r="AL601" i="1"/>
  <c r="AL531" i="1"/>
  <c r="AL330" i="1"/>
  <c r="AL1962" i="1"/>
  <c r="AL1147" i="1"/>
  <c r="AL1112" i="1"/>
  <c r="AL1243" i="1"/>
  <c r="AL461" i="1"/>
  <c r="AL374" i="1"/>
  <c r="AL1014" i="1"/>
  <c r="AL597" i="1"/>
  <c r="AL850" i="1"/>
  <c r="AL511" i="1"/>
  <c r="AL665" i="1"/>
  <c r="AL762" i="1"/>
  <c r="AL553" i="1"/>
  <c r="AL725" i="1"/>
  <c r="AL384" i="1"/>
  <c r="AL541" i="1"/>
  <c r="AL1184" i="1"/>
  <c r="AL765" i="1"/>
  <c r="AL940" i="1"/>
  <c r="AL438" i="1"/>
  <c r="AL902" i="1"/>
  <c r="AL668" i="1"/>
  <c r="AL1360" i="1"/>
  <c r="AL914" i="1"/>
  <c r="AL579" i="1"/>
  <c r="AL490" i="1"/>
  <c r="AL862" i="1"/>
  <c r="AL631" i="1"/>
  <c r="AL1027" i="1"/>
  <c r="AL440" i="1"/>
  <c r="AL532" i="1"/>
  <c r="AL997" i="1"/>
  <c r="AL854" i="1"/>
  <c r="AL618" i="1"/>
  <c r="AL1279" i="1"/>
  <c r="AL516" i="1"/>
  <c r="AL502" i="1"/>
  <c r="AL647" i="1"/>
  <c r="AL752" i="1"/>
  <c r="AL1031" i="1"/>
  <c r="AL1236" i="1"/>
  <c r="AL371" i="1"/>
  <c r="AL842" i="1"/>
  <c r="AL543" i="1"/>
  <c r="AL1547" i="1"/>
  <c r="AL437" i="1"/>
  <c r="AL861" i="1"/>
  <c r="AL574" i="1"/>
  <c r="AL444" i="1"/>
  <c r="AL661" i="1"/>
  <c r="AL637" i="1"/>
  <c r="AL1021" i="1"/>
  <c r="AL1413" i="1"/>
  <c r="AL1080" i="1"/>
  <c r="AL697" i="1"/>
  <c r="AL704" i="1"/>
  <c r="AL1098" i="1"/>
  <c r="AL557" i="1"/>
  <c r="AL848" i="1"/>
  <c r="AL1101" i="1"/>
  <c r="AL545" i="1"/>
  <c r="AL859" i="1"/>
  <c r="AL1174" i="1"/>
  <c r="AL734" i="1"/>
  <c r="AL415" i="1"/>
  <c r="AL487" i="1"/>
  <c r="AL671" i="1"/>
  <c r="AL617" i="1"/>
  <c r="AL666" i="1"/>
  <c r="AL1095" i="1"/>
  <c r="AL1517" i="1"/>
  <c r="AL604" i="1"/>
  <c r="AL589" i="1"/>
  <c r="AL766" i="1"/>
  <c r="AL726" i="1"/>
  <c r="AL630" i="1"/>
  <c r="AL1670" i="1"/>
  <c r="AL1178" i="1"/>
  <c r="AL824" i="1"/>
  <c r="AL746" i="1"/>
  <c r="AL612" i="1"/>
  <c r="AL1145" i="1"/>
  <c r="AL689" i="1"/>
  <c r="AL625" i="1"/>
  <c r="AL994" i="1"/>
  <c r="AL676" i="1"/>
  <c r="AL817" i="1"/>
  <c r="AL756" i="1"/>
  <c r="AL672" i="1"/>
  <c r="AL714" i="1"/>
  <c r="AL1092" i="1"/>
  <c r="AL880" i="1"/>
  <c r="AL1209" i="1"/>
  <c r="AL700" i="1"/>
  <c r="AL840" i="1"/>
  <c r="AL573" i="1"/>
  <c r="AL1390" i="1"/>
  <c r="AL1649" i="1"/>
  <c r="AL524" i="1"/>
  <c r="AL390" i="1"/>
  <c r="AL776" i="1"/>
  <c r="AL1322" i="1"/>
  <c r="AL1137" i="1"/>
  <c r="AL453" i="1"/>
  <c r="AL1576" i="1"/>
  <c r="AL713" i="1"/>
  <c r="AL775" i="1"/>
  <c r="AL1590" i="1"/>
  <c r="AL482" i="1"/>
  <c r="AL941" i="1"/>
  <c r="AL737" i="1"/>
  <c r="AL925" i="1"/>
  <c r="AL979" i="1"/>
  <c r="AL888" i="1"/>
  <c r="AL1811" i="1"/>
  <c r="AL731" i="1"/>
  <c r="AL1212" i="1"/>
  <c r="AL885" i="1"/>
  <c r="AL1036" i="1"/>
  <c r="AL496" i="1"/>
  <c r="AL517" i="1"/>
  <c r="AL1879" i="1"/>
  <c r="AL789" i="1"/>
  <c r="AL895" i="1"/>
  <c r="AL469" i="1"/>
  <c r="AL309" i="1"/>
  <c r="AL510" i="1"/>
  <c r="AL455" i="1"/>
  <c r="AL422" i="1"/>
  <c r="AL1620" i="1"/>
  <c r="AL1015" i="1"/>
  <c r="AL1444" i="1"/>
  <c r="AL411" i="1"/>
  <c r="AL571" i="1"/>
  <c r="AL1491" i="1"/>
  <c r="AL491" i="1"/>
  <c r="AL1884" i="1"/>
  <c r="AL1235" i="1"/>
  <c r="AL1561" i="1"/>
  <c r="AL814" i="1"/>
  <c r="AL1206" i="1"/>
  <c r="AL830" i="1"/>
  <c r="AL1571" i="1"/>
  <c r="AL1625" i="1"/>
  <c r="AL962" i="1"/>
  <c r="AL1196" i="1"/>
  <c r="AL580" i="1"/>
  <c r="AL1585" i="1"/>
  <c r="AL716" i="1"/>
  <c r="AL1438" i="1"/>
  <c r="AL1004" i="1"/>
  <c r="AL772" i="1"/>
  <c r="AL1790" i="1"/>
  <c r="AL863" i="1"/>
  <c r="AL533" i="1"/>
  <c r="AL515" i="1"/>
  <c r="AL684" i="1"/>
  <c r="AL939" i="1"/>
  <c r="AL945" i="1"/>
  <c r="AL1267" i="1"/>
  <c r="AL1240" i="1"/>
  <c r="AL527" i="1"/>
  <c r="AL1312" i="1"/>
  <c r="AL1531" i="1"/>
  <c r="AL489" i="1"/>
  <c r="AL1614" i="1"/>
  <c r="AL906" i="1"/>
  <c r="AL572" i="1"/>
  <c r="AL1587" i="1"/>
  <c r="AL642" i="1"/>
  <c r="AL1166" i="1"/>
  <c r="AL558" i="1"/>
  <c r="AL928" i="1"/>
  <c r="AL719" i="1"/>
  <c r="AL685" i="1"/>
  <c r="AL690" i="1"/>
  <c r="AL1329" i="1"/>
  <c r="AL683" i="1"/>
  <c r="AL845" i="1"/>
  <c r="AL1902" i="1"/>
  <c r="AL1362" i="1"/>
  <c r="AL981" i="1"/>
  <c r="AL1982" i="1"/>
  <c r="AL747" i="1"/>
  <c r="AL892" i="1"/>
  <c r="AL948" i="1"/>
  <c r="AL699" i="1"/>
  <c r="AL1594" i="1"/>
  <c r="AL743" i="1"/>
  <c r="AL717" i="1"/>
  <c r="AL923" i="1"/>
  <c r="AL1220" i="1"/>
  <c r="AL370" i="1"/>
  <c r="AL1198" i="1"/>
  <c r="AL1077" i="1"/>
  <c r="AL912" i="1"/>
  <c r="AL1615" i="1"/>
  <c r="AL1229" i="1"/>
  <c r="AL436" i="1"/>
  <c r="AL1500" i="1"/>
  <c r="AL1404" i="1"/>
  <c r="AL624" i="1"/>
  <c r="AL1647" i="1"/>
  <c r="AL966" i="1"/>
  <c r="AL735" i="1"/>
  <c r="AL1453" i="1"/>
  <c r="AL540" i="1"/>
  <c r="AL614" i="1"/>
  <c r="AL1088" i="1"/>
  <c r="AL934" i="1"/>
  <c r="AL449" i="1"/>
  <c r="AL548" i="1"/>
  <c r="AL1487" i="1"/>
  <c r="AL1055" i="1"/>
  <c r="AL1086" i="1"/>
  <c r="AL1072" i="1"/>
  <c r="AL635" i="1"/>
  <c r="AL1291" i="1"/>
  <c r="AL798" i="1"/>
  <c r="AL894" i="1"/>
  <c r="AL525" i="1"/>
  <c r="AL1700" i="1"/>
  <c r="AL1238" i="1"/>
  <c r="AL1032" i="1"/>
  <c r="AL587" i="1"/>
  <c r="AL670" i="1"/>
  <c r="AL1451" i="1"/>
  <c r="AL1589" i="1"/>
  <c r="AL884" i="1"/>
  <c r="AL568" i="1"/>
  <c r="AL955" i="1"/>
  <c r="AL871" i="1"/>
  <c r="AL503" i="1"/>
  <c r="AL1250" i="1"/>
  <c r="AL639" i="1"/>
  <c r="AL1186" i="1"/>
  <c r="AL790" i="1"/>
  <c r="AL446" i="1"/>
  <c r="AL963" i="1"/>
  <c r="AL643" i="1"/>
  <c r="AL663" i="1"/>
  <c r="AL1477" i="1"/>
  <c r="AL606" i="1"/>
  <c r="AL857" i="1"/>
  <c r="AL1227" i="1"/>
  <c r="AL1417" i="1"/>
  <c r="AL924" i="1"/>
  <c r="AL810" i="1"/>
  <c r="AL1099" i="1"/>
  <c r="AL1161" i="1"/>
  <c r="AL550" i="1"/>
  <c r="AL687" i="1"/>
  <c r="AL1096" i="1"/>
  <c r="AL1611" i="1"/>
  <c r="AL897" i="1"/>
  <c r="AL1675" i="1"/>
  <c r="AL1058" i="1"/>
  <c r="AL953" i="1"/>
  <c r="AL1272" i="1"/>
  <c r="AL820" i="1"/>
  <c r="AL1043" i="1"/>
  <c r="AL1091" i="1"/>
  <c r="AL688" i="1"/>
  <c r="AL412" i="1"/>
  <c r="AL777" i="1"/>
  <c r="AL920" i="1"/>
  <c r="AL682" i="1"/>
  <c r="AL858" i="1"/>
  <c r="AL1708" i="1"/>
  <c r="AL921" i="1"/>
  <c r="AL1007" i="1"/>
  <c r="AL1713" i="1"/>
  <c r="AL930" i="1"/>
  <c r="AL968" i="1"/>
  <c r="AL1038" i="1"/>
  <c r="AL701" i="1"/>
  <c r="AL989" i="1"/>
  <c r="AL1187" i="1"/>
  <c r="AL957" i="1"/>
  <c r="AL864" i="1"/>
  <c r="AL1012" i="1"/>
  <c r="AL1327" i="1"/>
  <c r="AL576" i="1"/>
  <c r="AL973" i="1"/>
  <c r="AL1281" i="1"/>
  <c r="AL1117" i="1"/>
  <c r="AL1228" i="1"/>
  <c r="AL739" i="1"/>
  <c r="AL1560" i="1"/>
  <c r="AL1022" i="1"/>
  <c r="AL613" i="1"/>
  <c r="AL465" i="1"/>
  <c r="AL873" i="1"/>
  <c r="AL753" i="1"/>
  <c r="AL396" i="1"/>
  <c r="AL1225" i="1"/>
  <c r="AL1516" i="1"/>
  <c r="AL1118" i="1"/>
  <c r="AL783" i="1"/>
  <c r="AL2029" i="1"/>
  <c r="AL644" i="1"/>
  <c r="AL874" i="1"/>
  <c r="AL1104" i="1"/>
  <c r="AL976" i="1"/>
  <c r="AL767" i="1"/>
  <c r="AL1449" i="1"/>
  <c r="AL1222" i="1"/>
  <c r="AL1071" i="1"/>
  <c r="AL1168" i="1"/>
  <c r="AL1559" i="1"/>
  <c r="AL1319" i="1"/>
  <c r="AL839" i="1"/>
  <c r="AL566" i="1"/>
  <c r="AL1132" i="1"/>
  <c r="AL628" i="1"/>
  <c r="AL1298" i="1"/>
  <c r="AL1110" i="1"/>
  <c r="AL1060" i="1"/>
  <c r="AL1202" i="1"/>
  <c r="AL1377" i="1"/>
  <c r="AL1162" i="1"/>
  <c r="AL758" i="1"/>
  <c r="AL794" i="1"/>
  <c r="AL811" i="1"/>
  <c r="AL1165" i="1"/>
  <c r="AL987" i="1"/>
  <c r="AL1645" i="1"/>
  <c r="AL954" i="1"/>
  <c r="AL1564" i="1"/>
  <c r="AL796" i="1"/>
  <c r="AL1233" i="1"/>
  <c r="AL971" i="1"/>
  <c r="AL846" i="1"/>
  <c r="AL1492" i="1"/>
  <c r="AL942" i="1"/>
  <c r="AL1672" i="1"/>
  <c r="AL728" i="1"/>
  <c r="AL563" i="1"/>
  <c r="AL1739" i="1"/>
  <c r="AL591" i="1"/>
  <c r="AL1938" i="1"/>
  <c r="AL1241" i="1"/>
  <c r="AL653" i="1"/>
  <c r="AL1282" i="1"/>
  <c r="AL1718" i="1"/>
  <c r="AL1171" i="1"/>
  <c r="AL781" i="1"/>
  <c r="AL1817" i="1"/>
  <c r="AL1630" i="1"/>
  <c r="AL1849" i="1"/>
  <c r="AL1292" i="1"/>
  <c r="AL803" i="1"/>
  <c r="AL829" i="1"/>
  <c r="AL473" i="1"/>
  <c r="AL1888" i="1"/>
  <c r="AL900" i="1"/>
  <c r="AL420" i="1"/>
  <c r="AL1248" i="1"/>
  <c r="AL649" i="1"/>
  <c r="AL1159" i="1"/>
  <c r="AL1357" i="1"/>
  <c r="AL1527" i="1"/>
  <c r="AL1120" i="1"/>
  <c r="AL932" i="1"/>
  <c r="AL1181" i="1"/>
  <c r="AL1317" i="1"/>
  <c r="AL834" i="1"/>
  <c r="AL1048" i="1"/>
  <c r="AL1473" i="1"/>
  <c r="AL1325" i="1"/>
  <c r="AL1033" i="1"/>
  <c r="AL1376" i="1"/>
  <c r="AL1105" i="1"/>
  <c r="AL1673" i="1"/>
  <c r="AL905" i="1"/>
  <c r="AL634" i="1"/>
  <c r="AL825" i="1"/>
  <c r="AL1134" i="1"/>
  <c r="AL2047" i="1"/>
  <c r="AL1121" i="1"/>
  <c r="AL452" i="1"/>
  <c r="AL641" i="1"/>
  <c r="AL1762" i="1"/>
  <c r="AL1081" i="1"/>
  <c r="AL1535" i="1"/>
  <c r="AL980" i="1"/>
  <c r="AL475" i="1"/>
  <c r="AL870" i="1"/>
  <c r="AL506" i="1"/>
  <c r="AL1394" i="1"/>
  <c r="AL822" i="1"/>
  <c r="AL703" i="1"/>
  <c r="AL623" i="1"/>
  <c r="AL1302" i="1"/>
  <c r="AL1295" i="1"/>
  <c r="AL1242" i="1"/>
  <c r="AL622" i="1"/>
  <c r="AL860" i="1"/>
  <c r="AL998" i="1"/>
  <c r="AL911" i="1"/>
  <c r="AL853" i="1"/>
  <c r="AL1478" i="1"/>
  <c r="AL596" i="1"/>
  <c r="AL779" i="1"/>
  <c r="AL1678" i="1"/>
  <c r="AL1509" i="1"/>
  <c r="AL882" i="1"/>
  <c r="AL1522" i="1"/>
  <c r="AL1570" i="1"/>
  <c r="AL964" i="1"/>
  <c r="AL1352" i="1"/>
  <c r="AL1057" i="1"/>
  <c r="AL567" i="1"/>
  <c r="AL1223" i="1"/>
  <c r="AL1035" i="1"/>
  <c r="AL1067" i="1"/>
  <c r="AL1642" i="1"/>
  <c r="AL1948" i="1"/>
  <c r="AL918" i="1"/>
  <c r="AL1059" i="1"/>
  <c r="AL1965" i="1"/>
  <c r="AL1392" i="1"/>
  <c r="AL1657" i="1"/>
  <c r="AL800" i="1"/>
  <c r="AL950" i="1"/>
  <c r="AL657" i="1"/>
  <c r="AL1506" i="1"/>
  <c r="AL935" i="1"/>
  <c r="AL1753" i="1"/>
  <c r="AL1129" i="1"/>
  <c r="AL1546" i="1"/>
  <c r="AL1324" i="1"/>
  <c r="AL495" i="1"/>
  <c r="AL1906" i="1"/>
  <c r="AL1028" i="1"/>
  <c r="AL1244" i="1"/>
  <c r="AL1245" i="1"/>
  <c r="AL1371" i="1"/>
  <c r="AL1400" i="1"/>
  <c r="AL1907" i="1"/>
  <c r="AL1179" i="1"/>
  <c r="AL1303" i="1"/>
  <c r="AL1125" i="1"/>
  <c r="AL1558" i="1"/>
  <c r="AL1308" i="1"/>
  <c r="AL1030" i="1"/>
  <c r="AL1278" i="1"/>
  <c r="AL926" i="1"/>
  <c r="AL995" i="1"/>
  <c r="AL2079" i="1"/>
  <c r="AL886" i="1"/>
  <c r="AL1598" i="1"/>
  <c r="AL763" i="1"/>
  <c r="AL1323" i="1"/>
  <c r="AL1922" i="1"/>
  <c r="AL1602" i="1"/>
  <c r="AL1733" i="1"/>
  <c r="AL590" i="1"/>
  <c r="AL1042" i="1"/>
  <c r="AL1484" i="1"/>
  <c r="AL1140" i="1"/>
  <c r="AL1456" i="1"/>
  <c r="AL769" i="1"/>
  <c r="AL559" i="1"/>
  <c r="AL1153" i="1"/>
  <c r="AL1482" i="1"/>
  <c r="AL610" i="1"/>
  <c r="AL1609" i="1"/>
  <c r="AL1167" i="1"/>
  <c r="AL1813" i="1"/>
  <c r="AL1044" i="1"/>
  <c r="AL1607" i="1"/>
  <c r="AL910" i="1"/>
  <c r="AL615" i="1"/>
  <c r="AL1604" i="1"/>
  <c r="AL1074" i="1"/>
  <c r="AL1805" i="1"/>
  <c r="AL838" i="1"/>
  <c r="AL1502" i="1"/>
  <c r="AL1264" i="1"/>
  <c r="AL2014" i="1"/>
  <c r="AL733" i="1"/>
  <c r="AL1189" i="1"/>
  <c r="AL1388" i="1"/>
  <c r="AL1247" i="1"/>
  <c r="AL1341" i="1"/>
  <c r="AL982" i="1"/>
  <c r="AL1631" i="1"/>
  <c r="AL1794" i="1"/>
  <c r="AL535" i="1"/>
  <c r="AL887" i="1"/>
  <c r="AL917" i="1"/>
  <c r="AL1151" i="1"/>
  <c r="AL695" i="1"/>
  <c r="AL938" i="1"/>
  <c r="AL721" i="1"/>
  <c r="AL852" i="1"/>
  <c r="AL715" i="1"/>
  <c r="AL1613" i="1"/>
  <c r="AL876" i="1"/>
  <c r="AL1483" i="1"/>
  <c r="AL1226" i="1"/>
  <c r="AL1050" i="1"/>
  <c r="AL1258" i="1"/>
  <c r="AL764" i="1"/>
  <c r="AL890" i="1"/>
  <c r="AL827" i="1"/>
  <c r="AL1586" i="1"/>
  <c r="AL1039" i="1"/>
  <c r="AL1076" i="1"/>
  <c r="AL821" i="1"/>
  <c r="AL1861" i="1"/>
  <c r="AL1273" i="1"/>
  <c r="AL1041" i="1"/>
  <c r="AL1321" i="1"/>
  <c r="AL611" i="1"/>
  <c r="AL1315" i="1"/>
  <c r="AL562" i="1"/>
  <c r="AL706" i="1"/>
  <c r="AL595" i="1"/>
  <c r="AL1051" i="1"/>
  <c r="AL961" i="1"/>
  <c r="AL1108" i="1"/>
  <c r="AL823" i="1"/>
  <c r="AL1113" i="1"/>
  <c r="AL1224" i="1"/>
  <c r="AL1310" i="1"/>
  <c r="AL1415" i="1"/>
  <c r="AL1349" i="1"/>
  <c r="AL970" i="1"/>
  <c r="AL1525" i="1"/>
  <c r="AL621" i="1"/>
  <c r="AL1724" i="1"/>
  <c r="AL755" i="1"/>
  <c r="AL1856" i="1"/>
  <c r="AL1061" i="1"/>
  <c r="AL1414" i="1"/>
  <c r="AL1489" i="1"/>
  <c r="AL1422" i="1"/>
  <c r="AL867" i="1"/>
  <c r="AL1967" i="1"/>
  <c r="AL1047" i="1"/>
  <c r="AL723" i="1"/>
  <c r="AL692" i="1"/>
  <c r="AL2023" i="1"/>
  <c r="AL1019" i="1"/>
  <c r="AL1152" i="1"/>
  <c r="AL1855" i="1"/>
  <c r="AL1669" i="1"/>
  <c r="AL896" i="1"/>
  <c r="AL1469" i="1"/>
  <c r="AL967" i="1"/>
  <c r="AL1510" i="1"/>
  <c r="AL922" i="1"/>
  <c r="AL1182" i="1"/>
  <c r="AL1270" i="1"/>
  <c r="AL1006" i="1"/>
  <c r="AL1440" i="1"/>
  <c r="AL1148" i="1"/>
  <c r="AL1426" i="1"/>
  <c r="AL1520" i="1"/>
  <c r="AL1379" i="1"/>
  <c r="AL1841" i="1"/>
  <c r="AL1411" i="1"/>
  <c r="AL975" i="1"/>
  <c r="AL1828" i="1"/>
  <c r="AL1355" i="1"/>
  <c r="AL1361" i="1"/>
  <c r="AL841" i="1"/>
  <c r="AL1416" i="1"/>
  <c r="AL1513" i="1"/>
  <c r="AL1239" i="1"/>
  <c r="AL1693" i="1"/>
  <c r="AL1172" i="1"/>
  <c r="AL1380" i="1"/>
  <c r="AL1682" i="1"/>
  <c r="AL1097" i="1"/>
  <c r="AL1521" i="1"/>
  <c r="AL673" i="1"/>
  <c r="AL1334" i="1"/>
  <c r="AL442" i="1"/>
  <c r="AL988" i="1"/>
  <c r="AL397" i="1"/>
  <c r="AL648" i="1"/>
  <c r="AL1094" i="1"/>
  <c r="AL1143" i="1"/>
  <c r="AL1823" i="1"/>
  <c r="AL1122" i="1"/>
  <c r="AL1714" i="1"/>
  <c r="AL1309" i="1"/>
  <c r="AL2020" i="1"/>
  <c r="AL1348" i="1"/>
  <c r="AL1111" i="1"/>
  <c r="AL1261" i="1"/>
  <c r="AL1368" i="1"/>
  <c r="AL1029" i="1"/>
  <c r="AL959" i="1"/>
  <c r="AL1410" i="1"/>
  <c r="AL1493" i="1"/>
  <c r="AL1136" i="1"/>
  <c r="AL1580" i="1"/>
  <c r="AL1256" i="1"/>
  <c r="AL2061" i="1"/>
  <c r="AL1815" i="1"/>
  <c r="AL1462" i="1"/>
  <c r="AL1280" i="1"/>
  <c r="AL819" i="1"/>
  <c r="AL2304" i="1"/>
  <c r="AL1671" i="1"/>
  <c r="AL1591" i="1"/>
  <c r="AL1297" i="1"/>
  <c r="AL1146" i="1"/>
  <c r="AL1655" i="1"/>
  <c r="AL1089" i="1"/>
  <c r="AL1128" i="1"/>
  <c r="AL1766" i="1"/>
  <c r="AL883" i="1"/>
  <c r="AL1062" i="1"/>
  <c r="AL1401" i="1"/>
  <c r="AL1253" i="1"/>
  <c r="AL1123" i="1"/>
  <c r="AL1650" i="1"/>
  <c r="AL1073" i="1"/>
  <c r="AL1397" i="1"/>
  <c r="AL1667" i="1"/>
  <c r="AL718" i="1"/>
  <c r="AL1386" i="1"/>
  <c r="AL1009" i="1"/>
  <c r="AL1452" i="1"/>
  <c r="AL1582" i="1"/>
  <c r="AL1786" i="1"/>
  <c r="AL1632" i="1"/>
  <c r="AL1914" i="1"/>
  <c r="AL1093" i="1"/>
  <c r="AL933" i="1"/>
  <c r="AL745" i="1"/>
  <c r="AL1463" i="1"/>
  <c r="AL1064" i="1"/>
  <c r="AL1485" i="1"/>
  <c r="AL1679" i="1"/>
  <c r="AL1450" i="1"/>
  <c r="AL1138" i="1"/>
  <c r="AL1600" i="1"/>
  <c r="AL1346" i="1"/>
  <c r="AL1629" i="1"/>
  <c r="AL1288" i="1"/>
  <c r="AL1466" i="1"/>
  <c r="AL1246" i="1"/>
  <c r="AL1526" i="1"/>
  <c r="AL1255" i="1"/>
  <c r="AL1465" i="1"/>
  <c r="AL875" i="1"/>
  <c r="AL664" i="1"/>
  <c r="AL1163" i="1"/>
  <c r="AL1534" i="1"/>
  <c r="AL1831" i="1"/>
  <c r="AL1566" i="1"/>
  <c r="AL1364" i="1"/>
  <c r="AL797" i="1"/>
  <c r="AL1214" i="1"/>
  <c r="AL1610" i="1"/>
  <c r="AL1523" i="1"/>
  <c r="AL1370" i="1"/>
  <c r="AL1504" i="1"/>
  <c r="AL1232" i="1"/>
  <c r="AL991" i="1"/>
  <c r="AL1037" i="1"/>
  <c r="AL901" i="1"/>
  <c r="AL1275" i="1"/>
  <c r="AL1518" i="1"/>
  <c r="AL1445" i="1"/>
  <c r="AL1419" i="1"/>
  <c r="AL944" i="1"/>
  <c r="AL2576" i="1"/>
  <c r="AL1869" i="1"/>
  <c r="AL1234" i="1"/>
  <c r="AL1814" i="1"/>
  <c r="AL2015" i="1"/>
  <c r="AL1285" i="1"/>
  <c r="AL1447" i="1"/>
  <c r="AL1003" i="1"/>
  <c r="AL2267" i="1"/>
  <c r="AL1343" i="1"/>
  <c r="AL1949" i="1"/>
  <c r="AL1024" i="1"/>
  <c r="AL2309" i="1"/>
  <c r="AL1895" i="1"/>
  <c r="AL740" i="1"/>
  <c r="AL1320" i="1"/>
  <c r="AL1433" i="1"/>
  <c r="AL1616" i="1"/>
  <c r="AL907" i="1"/>
  <c r="AL1633" i="1"/>
  <c r="AL1441" i="1"/>
  <c r="AL1265" i="1"/>
  <c r="AL1018" i="1"/>
  <c r="AL1207" i="1"/>
  <c r="AL1063" i="1"/>
  <c r="AL1439" i="1"/>
  <c r="AL1249" i="1"/>
  <c r="AL2282" i="1"/>
  <c r="AL974" i="1"/>
  <c r="AL1740" i="1"/>
  <c r="AL1745" i="1"/>
  <c r="AL1563" i="1"/>
  <c r="AL1725" i="1"/>
  <c r="AL1548" i="1"/>
  <c r="AL1929" i="1"/>
  <c r="AL2082" i="1"/>
  <c r="AL1026" i="1"/>
  <c r="AL1918" i="1"/>
  <c r="AL1703" i="1"/>
  <c r="AL1683" i="1"/>
  <c r="AL881" i="1"/>
  <c r="AL1717" i="1"/>
  <c r="AL2174" i="1"/>
  <c r="AL1472" i="1"/>
  <c r="AL1730" i="1"/>
  <c r="AL1622" i="1"/>
  <c r="AL366" i="1"/>
  <c r="AL1237" i="1"/>
  <c r="AL1335" i="1"/>
  <c r="AL1330" i="1"/>
  <c r="AL1819" i="1"/>
  <c r="AL2172" i="1"/>
  <c r="AL2074" i="1"/>
  <c r="AL1975" i="1"/>
  <c r="AL1538" i="1"/>
  <c r="AL1191" i="1"/>
  <c r="AL578" i="1"/>
  <c r="AL1950" i="1"/>
  <c r="AL1284" i="1"/>
  <c r="AL2069" i="1"/>
  <c r="AL1183" i="1"/>
  <c r="AL1333" i="1"/>
  <c r="AL1338" i="1"/>
  <c r="AL1276" i="1"/>
  <c r="AL1373" i="1"/>
  <c r="AL904" i="1"/>
  <c r="AL1313" i="1"/>
  <c r="AL1668" i="1"/>
  <c r="AL1301" i="1"/>
  <c r="AL1266" i="1"/>
  <c r="AL1871" i="1"/>
  <c r="AL1116" i="1"/>
  <c r="AL1056" i="1"/>
  <c r="AL1403" i="1"/>
  <c r="AL1215" i="1"/>
  <c r="AL2002" i="1"/>
  <c r="AL1928" i="1"/>
  <c r="AL1481" i="1"/>
  <c r="AL969" i="1"/>
  <c r="AL1905" i="1"/>
  <c r="AL1314" i="1"/>
  <c r="AL866" i="1"/>
  <c r="AL1130" i="1"/>
  <c r="AL1100" i="1"/>
  <c r="AL1847" i="1"/>
  <c r="AL908" i="1"/>
  <c r="AL1260" i="1"/>
  <c r="AL1701" i="1"/>
  <c r="AL1692" i="1"/>
  <c r="AL1252" i="1"/>
  <c r="AL815" i="1"/>
  <c r="AL1150" i="1"/>
  <c r="AL1865" i="1"/>
  <c r="AL1013" i="1"/>
  <c r="AL992" i="1"/>
  <c r="AL1025" i="1"/>
  <c r="AL1188" i="1"/>
  <c r="AL1391" i="1"/>
  <c r="AL1820" i="1"/>
  <c r="AL1704" i="1"/>
  <c r="AL528" i="1"/>
  <c r="AL1839" i="1"/>
  <c r="AL2222" i="1"/>
  <c r="AL916" i="1"/>
  <c r="AL1876" i="1"/>
  <c r="AL2208" i="1"/>
  <c r="AL1530" i="1"/>
  <c r="AL1458" i="1"/>
  <c r="AL1139" i="1"/>
  <c r="AL1354" i="1"/>
  <c r="AL1628" i="1"/>
  <c r="AL835" i="1"/>
  <c r="AL1340" i="1"/>
  <c r="AL1366" i="1"/>
  <c r="AL1755" i="1"/>
  <c r="AL1204" i="1"/>
  <c r="AL1723" i="1"/>
  <c r="AL1304" i="1"/>
  <c r="AL2076" i="1"/>
  <c r="AL1470" i="1"/>
  <c r="AL1634" i="1"/>
  <c r="AL1205" i="1"/>
  <c r="AL1732" i="1"/>
  <c r="AL1550" i="1"/>
  <c r="AL1289" i="1"/>
  <c r="AL1868" i="1"/>
  <c r="AL1709" i="1"/>
  <c r="AL1697" i="1"/>
  <c r="AL1363" i="1"/>
  <c r="AL1430" i="1"/>
  <c r="AL2350" i="1"/>
  <c r="AL1554" i="1"/>
  <c r="AL2019" i="1"/>
  <c r="AL1459" i="1"/>
  <c r="AL1763" i="1"/>
  <c r="AL1286" i="1"/>
  <c r="AL1776" i="1"/>
  <c r="AL1524" i="1"/>
  <c r="AL1778" i="1"/>
  <c r="AL851" i="1"/>
  <c r="AL1597" i="1"/>
  <c r="AL1369" i="1"/>
  <c r="AL1194" i="1"/>
  <c r="AL2470" i="1"/>
  <c r="AL1853" i="1"/>
  <c r="AL2058" i="1"/>
  <c r="AL1568" i="1"/>
  <c r="AL2560" i="1"/>
  <c r="AL1372" i="1"/>
  <c r="AL1218" i="1"/>
  <c r="AL1706" i="1"/>
  <c r="AL1277" i="1"/>
  <c r="AL1010" i="1"/>
  <c r="AL1350" i="1"/>
  <c r="AL1925" i="1"/>
  <c r="AL1069" i="1"/>
  <c r="AL1979" i="1"/>
  <c r="AL2343" i="1"/>
  <c r="AL1406" i="1"/>
  <c r="AL1156" i="1"/>
  <c r="AL2091" i="1"/>
  <c r="AL1374" i="1"/>
  <c r="AL1405" i="1"/>
  <c r="AL1541" i="1"/>
  <c r="AL1710" i="1"/>
  <c r="AL1886" i="1"/>
  <c r="AL782" i="1"/>
  <c r="AL2203" i="1"/>
  <c r="AL1002" i="1"/>
  <c r="AL1336" i="1"/>
  <c r="AL2102" i="1"/>
  <c r="AL1344" i="1"/>
  <c r="AL1612" i="1"/>
  <c r="AL1761" i="1"/>
  <c r="AL1499" i="1"/>
  <c r="AL1254" i="1"/>
  <c r="AL1331" i="1"/>
  <c r="AL1826" i="1"/>
  <c r="AL1460" i="1"/>
  <c r="AL1332" i="1"/>
  <c r="AL1748" i="1"/>
  <c r="AL1652" i="1"/>
  <c r="AL1262" i="1"/>
  <c r="AL1103" i="1"/>
  <c r="AL1575" i="1"/>
  <c r="AL1389" i="1"/>
  <c r="AL2514" i="1"/>
  <c r="AL3019" i="1"/>
  <c r="AL1891" i="1"/>
  <c r="AL2528" i="1"/>
  <c r="AL1592" i="1"/>
  <c r="AL1830" i="1"/>
  <c r="AL1435" i="1"/>
  <c r="AL1984" i="1"/>
  <c r="AL2620" i="1"/>
  <c r="AL1688" i="1"/>
  <c r="AL1409" i="1"/>
  <c r="AL1141" i="1"/>
  <c r="AL1562" i="1"/>
  <c r="AL1822" i="1"/>
  <c r="AL1842" i="1"/>
  <c r="AL1646" i="1"/>
  <c r="AL1221" i="1"/>
  <c r="AL1446" i="1"/>
  <c r="AL2136" i="1"/>
  <c r="AL2230" i="1"/>
  <c r="AL1543" i="1"/>
  <c r="AL1217" i="1"/>
  <c r="AL2224" i="1"/>
  <c r="AL1461" i="1"/>
  <c r="AL1970" i="1"/>
  <c r="AL1775" i="1"/>
  <c r="AL1843" i="1"/>
  <c r="AL1824" i="1"/>
  <c r="AL831" i="1"/>
  <c r="AL1549" i="1"/>
  <c r="AL1806" i="1"/>
  <c r="AL816" i="1"/>
  <c r="AL1124" i="1"/>
  <c r="AL1930" i="1"/>
  <c r="AL1454" i="1"/>
  <c r="AL1658" i="1"/>
  <c r="AL1455" i="1"/>
  <c r="AL1208" i="1"/>
  <c r="AL1211" i="1"/>
  <c r="AL1490" i="1"/>
  <c r="AL1170" i="1"/>
  <c r="AL1396" i="1"/>
  <c r="AL1603" i="1"/>
  <c r="AL2241" i="1"/>
  <c r="AL2201" i="1"/>
  <c r="AL1998" i="1"/>
  <c r="AL1661" i="1"/>
  <c r="AL1173" i="1"/>
  <c r="AL2246" i="1"/>
  <c r="AL2089" i="1"/>
  <c r="AL1767" i="1"/>
  <c r="AL1696" i="1"/>
  <c r="AL2278" i="1"/>
  <c r="AL1779" i="1"/>
  <c r="AL1259" i="1"/>
  <c r="AL1764" i="1"/>
  <c r="AL1711" i="1"/>
  <c r="AL1686" i="1"/>
  <c r="AL1442" i="1"/>
  <c r="AL2013" i="1"/>
  <c r="AL1412" i="1"/>
  <c r="AL1381" i="1"/>
  <c r="AL1818" i="1"/>
  <c r="AL1464" i="1"/>
  <c r="AL1833" i="1"/>
  <c r="AL1351" i="1"/>
  <c r="AL1866" i="1"/>
  <c r="AL1432" i="1"/>
  <c r="AL1551" i="1"/>
  <c r="AL1154" i="1"/>
  <c r="AL2435" i="1"/>
  <c r="AL2210" i="1"/>
  <c r="AL1992" i="1"/>
  <c r="AL1626" i="1"/>
  <c r="AL2397" i="1"/>
  <c r="AL1946" i="1"/>
  <c r="AL1595" i="1"/>
  <c r="AL2249" i="1"/>
  <c r="AL2632" i="1"/>
  <c r="AL1271" i="1"/>
  <c r="AL1785" i="1"/>
  <c r="AL1837" i="1"/>
  <c r="AL1911" i="1"/>
  <c r="AL2042" i="1"/>
  <c r="AL1935" i="1"/>
  <c r="AL1910" i="1"/>
  <c r="AL1542" i="1"/>
  <c r="AL2072" i="1"/>
  <c r="AL2008" i="1"/>
  <c r="AL1654" i="1"/>
  <c r="AL2046" i="1"/>
  <c r="AL1572" i="1"/>
  <c r="AL1777" i="1"/>
  <c r="AL2354" i="1"/>
  <c r="AL2000" i="1"/>
  <c r="AL1605" i="1"/>
  <c r="AL1827" i="1"/>
  <c r="AL1040" i="1"/>
  <c r="AL1742" i="1"/>
  <c r="AL799" i="1"/>
  <c r="AL1769" i="1"/>
  <c r="AL1437" i="1"/>
  <c r="AL1863" i="1"/>
  <c r="AL2219" i="1"/>
  <c r="AL1296" i="1"/>
  <c r="AL1832" i="1"/>
  <c r="AL1784" i="1"/>
  <c r="AL2211" i="1"/>
  <c r="AL2160" i="1"/>
  <c r="AL1721" i="1"/>
  <c r="AL2581" i="1"/>
  <c r="AL1694" i="1"/>
  <c r="AL2318" i="1"/>
  <c r="AL2300" i="1"/>
  <c r="AL1393" i="1"/>
  <c r="AL1636" i="1"/>
  <c r="AL1912" i="1"/>
  <c r="AL2256" i="1"/>
  <c r="AL806" i="1"/>
  <c r="AL1752" i="1"/>
  <c r="AL1734" i="1"/>
  <c r="AL1665" i="1"/>
  <c r="AL2457" i="1"/>
  <c r="AL1201" i="1"/>
  <c r="AL1959" i="1"/>
  <c r="AL1681" i="1"/>
  <c r="AL1712" i="1"/>
  <c r="AL1944" i="1"/>
  <c r="AL1230" i="1"/>
  <c r="AL2321" i="1"/>
  <c r="AL2894" i="1"/>
  <c r="AL2123" i="1"/>
  <c r="AL1878" i="1"/>
  <c r="AL748" i="1"/>
  <c r="AL2532" i="1"/>
  <c r="AL1731" i="1"/>
  <c r="AL1213" i="1"/>
  <c r="AL1985" i="1"/>
  <c r="AL1897" i="1"/>
  <c r="AL1882" i="1"/>
  <c r="AL2189" i="1"/>
  <c r="AL1798" i="1"/>
  <c r="AL1555" i="1"/>
  <c r="AL2446" i="1"/>
  <c r="AL2317" i="1"/>
  <c r="AL1144" i="1"/>
  <c r="AL1908" i="1"/>
  <c r="AL2258" i="1"/>
  <c r="AL1964" i="1"/>
  <c r="AL1511" i="1"/>
  <c r="AL1952" i="1"/>
  <c r="AL1515" i="1"/>
  <c r="AL1474" i="1"/>
  <c r="AL1851" i="1"/>
  <c r="AL1702" i="1"/>
  <c r="AL1900" i="1"/>
  <c r="AL1999" i="1"/>
  <c r="AL1402" i="1"/>
  <c r="AL1579" i="1"/>
  <c r="AL1782" i="1"/>
  <c r="AL2285" i="1"/>
  <c r="AL691" i="1"/>
  <c r="AL1801" i="1"/>
  <c r="AL1641" i="1"/>
  <c r="AL2330" i="1"/>
  <c r="AL1750" i="1"/>
  <c r="AL1939" i="1"/>
  <c r="AL1781" i="1"/>
  <c r="AL1874" i="1"/>
  <c r="AL1857" i="1"/>
  <c r="AL1552" i="1"/>
  <c r="AL2291" i="1"/>
  <c r="AL1503" i="1"/>
  <c r="AL2196" i="1"/>
  <c r="AL1648" i="1"/>
  <c r="AL2252" i="1"/>
  <c r="AL2345" i="1"/>
  <c r="AL1685" i="1"/>
  <c r="AL1796" i="1"/>
  <c r="AL2736" i="1"/>
  <c r="AL2679" i="1"/>
  <c r="AL1578" i="1"/>
  <c r="AL1480" i="1"/>
  <c r="AL1807" i="1"/>
  <c r="AL1180" i="1"/>
  <c r="AL1488" i="1"/>
  <c r="AL1643" i="1"/>
  <c r="AL1269" i="1"/>
  <c r="AL1744" i="1"/>
  <c r="AL1557" i="1"/>
  <c r="AL2479" i="1"/>
  <c r="AL1909" i="1"/>
  <c r="AL2198" i="1"/>
  <c r="AL1065" i="1"/>
  <c r="AL1519" i="1"/>
  <c r="AL2286" i="1"/>
  <c r="AL2143" i="1"/>
  <c r="AL2293" i="1"/>
  <c r="AL2421" i="1"/>
  <c r="AL2292" i="1"/>
  <c r="AL1989" i="1"/>
  <c r="AL1867" i="1"/>
  <c r="AL1940" i="1"/>
  <c r="AL2004" i="1"/>
  <c r="AL1780" i="1"/>
  <c r="AL1677" i="1"/>
  <c r="AL1660" i="1"/>
  <c r="AL1203" i="1"/>
  <c r="AL2106" i="1"/>
  <c r="AL1577" i="1"/>
  <c r="AL1569" i="1"/>
  <c r="AL1916" i="1"/>
  <c r="AL795" i="1"/>
  <c r="AL1219" i="1"/>
  <c r="AL1593" i="1"/>
  <c r="AL1947" i="1"/>
  <c r="AL1210" i="1"/>
  <c r="AL2178" i="1"/>
  <c r="AL2288" i="1"/>
  <c r="AL2204" i="1"/>
  <c r="AL2977" i="1"/>
  <c r="AL1428" i="1"/>
  <c r="AL2431" i="1"/>
  <c r="AL518" i="1"/>
  <c r="AL1926" i="1"/>
  <c r="AL2240" i="1"/>
  <c r="AL1816" i="1"/>
  <c r="AL2049" i="1"/>
  <c r="AL1715" i="1"/>
  <c r="AL2227" i="1"/>
  <c r="AL1988" i="1"/>
  <c r="AL1398" i="1"/>
  <c r="AL760" i="1"/>
  <c r="AL1994" i="1"/>
  <c r="AL2039" i="1"/>
  <c r="AL2075" i="1"/>
  <c r="AL2038" i="1"/>
  <c r="AL2559" i="1"/>
  <c r="AL1735" i="1"/>
  <c r="AL2139" i="1"/>
  <c r="AL1306" i="1"/>
  <c r="AL1375" i="1"/>
  <c r="AL1896" i="1"/>
  <c r="AL2090" i="1"/>
  <c r="AL1496" i="1"/>
  <c r="AL1773" i="1"/>
  <c r="AL1987" i="1"/>
  <c r="AL1385" i="1"/>
  <c r="AL2110" i="1"/>
  <c r="AL2775" i="1"/>
  <c r="AL1997" i="1"/>
  <c r="AL1783" i="1"/>
  <c r="AL2501" i="1"/>
  <c r="AL1803" i="1"/>
  <c r="AL1973" i="1"/>
  <c r="AL1175" i="1"/>
  <c r="AL1588" i="1"/>
  <c r="AL2527" i="1"/>
  <c r="AL2363" i="1"/>
  <c r="AL1508" i="1"/>
  <c r="AL1936" i="1"/>
  <c r="AL2359" i="1"/>
  <c r="AL1845" i="1"/>
  <c r="AL1536" i="1"/>
  <c r="AL1774" i="1"/>
  <c r="AL1795" i="1"/>
  <c r="AL1738" i="1"/>
  <c r="AL1746" i="1"/>
  <c r="AL2496" i="1"/>
  <c r="AL1486" i="1"/>
  <c r="AL2216" i="1"/>
  <c r="AL2018" i="1"/>
  <c r="AL2429" i="1"/>
  <c r="AL1662" i="1"/>
  <c r="AL1135" i="1"/>
  <c r="AL2244" i="1"/>
  <c r="AL2133" i="1"/>
  <c r="AL2422" i="1"/>
  <c r="AL2028" i="1"/>
  <c r="AL2453" i="1"/>
  <c r="AL2162" i="1"/>
  <c r="AL1707" i="1"/>
  <c r="AL2011" i="1"/>
  <c r="AL1954" i="1"/>
  <c r="AL1621" i="1"/>
  <c r="AL1937" i="1"/>
  <c r="AL1689" i="1"/>
  <c r="AL1765" i="1"/>
  <c r="AL2280" i="1"/>
  <c r="AL1961" i="1"/>
  <c r="AL2266" i="1"/>
  <c r="AL1034" i="1"/>
  <c r="AL1378" i="1"/>
  <c r="AL1479" i="1"/>
  <c r="AL2809" i="1"/>
  <c r="AL2533" i="1"/>
  <c r="AL2134" i="1"/>
  <c r="AL1899" i="1"/>
  <c r="AL2270" i="1"/>
  <c r="AL1792" i="1"/>
  <c r="AL1770" i="1"/>
  <c r="AL1875" i="1"/>
  <c r="AL2523" i="1"/>
  <c r="AL2606" i="1"/>
  <c r="AL1698" i="1"/>
  <c r="AL1758" i="1"/>
  <c r="AL1695" i="1"/>
  <c r="AL1915" i="1"/>
  <c r="AL2633" i="1"/>
  <c r="AL2225" i="1"/>
  <c r="AL2120" i="1"/>
  <c r="AL2103" i="1"/>
  <c r="AL1981" i="1"/>
  <c r="AL1608" i="1"/>
  <c r="AL1420" i="1"/>
  <c r="AL2128" i="1"/>
  <c r="AL1838" i="1"/>
  <c r="AL1443" i="1"/>
  <c r="AL2862" i="1"/>
  <c r="AL1722" i="1"/>
  <c r="AL2838" i="1"/>
  <c r="AL1436" i="1"/>
  <c r="AL1567" i="1"/>
  <c r="AL1528" i="1"/>
  <c r="AL2509" i="1"/>
  <c r="AL1501" i="1"/>
  <c r="AL1623" i="1"/>
  <c r="AL2202" i="1"/>
  <c r="AL2034" i="1"/>
  <c r="AL1799" i="1"/>
  <c r="AL1834" i="1"/>
  <c r="AL1619" i="1"/>
  <c r="AL1584" i="1"/>
  <c r="AL1840" i="1"/>
  <c r="AL1968" i="1"/>
  <c r="AL1757" i="1"/>
  <c r="AL2119" i="1"/>
  <c r="AL1408" i="1"/>
  <c r="AL1581" i="1"/>
  <c r="AL1544" i="1"/>
  <c r="AL1829" i="1"/>
  <c r="AL2152" i="1"/>
  <c r="AL2232" i="1"/>
  <c r="AL1760" i="1"/>
  <c r="AL2005" i="1"/>
  <c r="AL1800" i="1"/>
  <c r="AL1862" i="1"/>
  <c r="AL1656" i="1"/>
  <c r="AL1684" i="1"/>
  <c r="AL2257" i="1"/>
  <c r="AL3209" i="1"/>
  <c r="AL1890" i="1"/>
  <c r="AL2104" i="1"/>
  <c r="AL1743" i="1"/>
  <c r="AL2669" i="1"/>
  <c r="AL1431" i="1"/>
  <c r="AL2414" i="1"/>
  <c r="AL2169" i="1"/>
  <c r="AL2170" i="1"/>
  <c r="AL2608" i="1"/>
  <c r="AL2212" i="1"/>
  <c r="AL2568" i="1"/>
  <c r="AL2235" i="1"/>
  <c r="AL1754" i="1"/>
  <c r="AL1457" i="1"/>
  <c r="AL2529" i="1"/>
  <c r="AL1923" i="1"/>
  <c r="AL2045" i="1"/>
  <c r="AL1977" i="1"/>
  <c r="AL2184" i="1"/>
  <c r="AL1844" i="1"/>
  <c r="AL1653" i="1"/>
  <c r="AL2083" i="1"/>
  <c r="AL1751" i="1"/>
  <c r="AL2562" i="1"/>
  <c r="AL2628" i="1"/>
  <c r="AL1858" i="1"/>
  <c r="AL2056" i="1"/>
  <c r="AL1990" i="1"/>
  <c r="AL1659" i="1"/>
  <c r="AL1877" i="1"/>
  <c r="AL1971" i="1"/>
  <c r="AL2537" i="1"/>
  <c r="AL1887" i="1"/>
  <c r="AL2641" i="1"/>
  <c r="AL1468" i="1"/>
  <c r="AL1852" i="1"/>
  <c r="AL1644" i="1"/>
  <c r="AL2362" i="1"/>
  <c r="AL1299" i="1"/>
  <c r="AL1424" i="1"/>
  <c r="AL2540" i="1"/>
  <c r="AL2247" i="1"/>
  <c r="AL2154" i="1"/>
  <c r="AL1788" i="1"/>
  <c r="AL2329" i="1"/>
  <c r="AL2250" i="1"/>
  <c r="AL2649" i="1"/>
  <c r="AL1848" i="1"/>
  <c r="AL2041" i="1"/>
  <c r="AL1951" i="1"/>
  <c r="AL2302" i="1"/>
  <c r="AL1699" i="1"/>
  <c r="AL1846" i="1"/>
  <c r="AL2337" i="1"/>
  <c r="AL1674" i="1"/>
  <c r="AL2389" i="1"/>
  <c r="AL2176" i="1"/>
  <c r="AL1539" i="1"/>
  <c r="AL2505" i="1"/>
  <c r="AL2253" i="1"/>
  <c r="AL2153" i="1"/>
  <c r="AL2150" i="1"/>
  <c r="AL1854" i="1"/>
  <c r="AL1901" i="1"/>
  <c r="AL2220" i="1"/>
  <c r="AL1512" i="1"/>
  <c r="AL2260" i="1"/>
  <c r="AL2099" i="1"/>
  <c r="AL1991" i="1"/>
  <c r="AL1942" i="1"/>
  <c r="AL2531" i="1"/>
  <c r="AL1864" i="1"/>
  <c r="AL1934" i="1"/>
  <c r="AL2630" i="1"/>
  <c r="AL2234" i="1"/>
  <c r="AL2048" i="1"/>
  <c r="AL2551" i="1"/>
  <c r="AL2070" i="1"/>
  <c r="AL2171" i="1"/>
  <c r="AL2107" i="1"/>
  <c r="AL1787" i="1"/>
  <c r="AL2324" i="1"/>
  <c r="AL2373" i="1"/>
  <c r="AL2360" i="1"/>
  <c r="AL2077" i="1"/>
  <c r="AL1720" i="1"/>
  <c r="AL1476" i="1"/>
  <c r="AL1529" i="1"/>
  <c r="AL2036" i="1"/>
  <c r="AL1749" i="1"/>
  <c r="AL2580" i="1"/>
  <c r="AL2735" i="1"/>
  <c r="AL1821" i="1"/>
  <c r="AL1812" i="1"/>
  <c r="AL2704" i="1"/>
  <c r="AL1741" i="1"/>
  <c r="AL1283" i="1"/>
  <c r="AL2040" i="1"/>
  <c r="AL2242" i="1"/>
  <c r="AL1365" i="1"/>
  <c r="AL1705" i="1"/>
  <c r="AL1601" i="1"/>
  <c r="AL2129" i="1"/>
  <c r="AL1974" i="1"/>
  <c r="AL1756" i="1"/>
  <c r="AL2621" i="1"/>
  <c r="AL1728" i="1"/>
  <c r="AL2613" i="1"/>
  <c r="AL2137" i="1"/>
  <c r="AL2057" i="1"/>
  <c r="AL2316" i="1"/>
  <c r="AL2239" i="1"/>
  <c r="AL1771" i="1"/>
  <c r="AL2191" i="1"/>
  <c r="AL2017" i="1"/>
  <c r="AL2180" i="1"/>
  <c r="AL1680" i="1"/>
  <c r="AL2114" i="1"/>
  <c r="AL2207" i="1"/>
  <c r="AL2535" i="1"/>
  <c r="AL2433" i="1"/>
  <c r="AL2050" i="1"/>
  <c r="AL3030" i="1"/>
  <c r="AL2265" i="1"/>
  <c r="AL1599" i="1"/>
  <c r="AL2443" i="1"/>
  <c r="AL1726" i="1"/>
  <c r="AL1507" i="1"/>
  <c r="AL2378" i="1"/>
  <c r="AL2908" i="1"/>
  <c r="AL2078" i="1"/>
  <c r="AL2629" i="1"/>
  <c r="AL2217" i="1"/>
  <c r="AL2383" i="1"/>
  <c r="AL1859" i="1"/>
  <c r="AL1540" i="1"/>
  <c r="AL1804" i="1"/>
  <c r="AL1931" i="1"/>
  <c r="AL2115" i="1"/>
  <c r="AL1889" i="1"/>
  <c r="AL2006" i="1"/>
  <c r="AL2181" i="1"/>
  <c r="AL1573" i="1"/>
  <c r="AL2663" i="1"/>
  <c r="AL2081" i="1"/>
  <c r="AL2149" i="1"/>
  <c r="AL2124" i="1"/>
  <c r="AL1690" i="1"/>
  <c r="AL2044" i="1"/>
  <c r="AL2485" i="1"/>
  <c r="AL2146" i="1"/>
  <c r="AL1687" i="1"/>
  <c r="AL2051" i="1"/>
  <c r="AL2101" i="1"/>
  <c r="AL2402" i="1"/>
  <c r="AL2601" i="1"/>
  <c r="AL2423" i="1"/>
  <c r="AL3104" i="1"/>
  <c r="AL1716" i="1"/>
  <c r="AL1663" i="1"/>
  <c r="AL2482" i="1"/>
  <c r="AL2238" i="1"/>
  <c r="AL2712" i="1"/>
  <c r="AL2503" i="1"/>
  <c r="AL1919" i="1"/>
  <c r="AL2804" i="1"/>
  <c r="AL2947" i="1"/>
  <c r="AL1084" i="1"/>
  <c r="AL2032" i="1"/>
  <c r="AL2598" i="1"/>
  <c r="AL2338" i="1"/>
  <c r="AL1287" i="1"/>
  <c r="AL1872" i="1"/>
  <c r="AL2312" i="1"/>
  <c r="AL2379" i="1"/>
  <c r="AL2248" i="1"/>
  <c r="AL2374" i="1"/>
  <c r="AL2084" i="1"/>
  <c r="AL2454" i="1"/>
  <c r="AL2471" i="1"/>
  <c r="AL2026" i="1"/>
  <c r="AL1995" i="1"/>
  <c r="AL2126" i="1"/>
  <c r="AL2591" i="1"/>
  <c r="AL2774" i="1"/>
  <c r="AL2445" i="1"/>
  <c r="AL1274" i="1"/>
  <c r="AL2729" i="1"/>
  <c r="AL2953" i="1"/>
  <c r="AL2073" i="1"/>
  <c r="AL2595" i="1"/>
  <c r="AL2703" i="1"/>
  <c r="AL2436" i="1"/>
  <c r="AL2030" i="1"/>
  <c r="AL2680" i="1"/>
  <c r="AL3079" i="1"/>
  <c r="AL2165" i="1"/>
  <c r="AL2713" i="1"/>
  <c r="AL2031" i="1"/>
  <c r="AL2068" i="1"/>
  <c r="AL2557" i="1"/>
  <c r="AL2772" i="1"/>
  <c r="AL2751" i="1"/>
  <c r="AL1635" i="1"/>
  <c r="AL2530" i="1"/>
  <c r="AL2647" i="1"/>
  <c r="AL2125" i="1"/>
  <c r="AL1596" i="1"/>
  <c r="AL1958" i="1"/>
  <c r="AL1966" i="1"/>
  <c r="AL1627" i="1"/>
  <c r="AL2142" i="1"/>
  <c r="AL1976" i="1"/>
  <c r="AL1880" i="1"/>
  <c r="AL2186" i="1"/>
  <c r="AL1980" i="1"/>
  <c r="AL1793" i="1"/>
  <c r="AL2206" i="1"/>
  <c r="AL2111" i="1"/>
  <c r="AL2095" i="1"/>
  <c r="AL2541" i="1"/>
  <c r="AL2797" i="1"/>
  <c r="AL2059" i="1"/>
  <c r="AL2003" i="1"/>
  <c r="AL2818" i="1"/>
  <c r="AL2118" i="1"/>
  <c r="AL2214" i="1"/>
  <c r="AL2284" i="1"/>
  <c r="AL2001" i="1"/>
  <c r="AL2682" i="1"/>
  <c r="AL2386" i="1"/>
  <c r="AL2024" i="1"/>
  <c r="AL1881" i="1"/>
  <c r="AL2010" i="1"/>
  <c r="AL2141" i="1"/>
  <c r="AL3236" i="1"/>
  <c r="AL2725" i="1"/>
  <c r="AL2289" i="1"/>
  <c r="AL2037" i="1"/>
  <c r="AL1691" i="1"/>
  <c r="AL2086" i="1"/>
  <c r="AL2885" i="1"/>
  <c r="AL3099" i="1"/>
  <c r="AL1921" i="1"/>
  <c r="AL2700" i="1"/>
  <c r="AL1835" i="1"/>
  <c r="AL1885" i="1"/>
  <c r="AL1825" i="1"/>
  <c r="AL2371" i="1"/>
  <c r="AL2066" i="1"/>
  <c r="AL3202" i="1"/>
  <c r="AL2731" i="1"/>
  <c r="AL2305" i="1"/>
  <c r="AL1494" i="1"/>
  <c r="AL2473" i="1"/>
  <c r="AL2534" i="1"/>
  <c r="AL2277" i="1"/>
  <c r="AL3023" i="1"/>
  <c r="AL1943" i="1"/>
  <c r="AL2122" i="1"/>
  <c r="AL2339" i="1"/>
  <c r="AL2627" i="1"/>
  <c r="AL2190" i="1"/>
  <c r="AL2085" i="1"/>
  <c r="AL2570" i="1"/>
  <c r="AL2060" i="1"/>
  <c r="AL2364" i="1"/>
  <c r="AL2813" i="1"/>
  <c r="AL2097" i="1"/>
  <c r="AL2405" i="1"/>
  <c r="AL2185" i="1"/>
  <c r="AL1904" i="1"/>
  <c r="AL2313" i="1"/>
  <c r="AL2314" i="1"/>
  <c r="AL2666" i="1"/>
  <c r="AL2366" i="1"/>
  <c r="AL2489" i="1"/>
  <c r="AL2671" i="1"/>
  <c r="AL2441" i="1"/>
  <c r="AL2707" i="1"/>
  <c r="AL2007" i="1"/>
  <c r="AL2043" i="1"/>
  <c r="AL2166" i="1"/>
  <c r="AL2100" i="1"/>
  <c r="AL2542" i="1"/>
  <c r="AL2231" i="1"/>
  <c r="AL2355" i="1"/>
  <c r="AL2346" i="1"/>
  <c r="AL2148" i="1"/>
  <c r="AL1618" i="1"/>
  <c r="AL1955" i="1"/>
  <c r="AL1927" i="1"/>
  <c r="AL2347" i="1"/>
  <c r="AL1956" i="1"/>
  <c r="AL2071" i="1"/>
  <c r="AL2307" i="1"/>
  <c r="AL2455" i="1"/>
  <c r="AL2263" i="1"/>
  <c r="AL2147" i="1"/>
  <c r="AL2290" i="1"/>
  <c r="AL3285" i="1"/>
  <c r="AL2424" i="1"/>
  <c r="AL2596" i="1"/>
  <c r="AL1945" i="1"/>
  <c r="AL1809" i="1"/>
  <c r="AL2822" i="1"/>
  <c r="AL2978" i="1"/>
  <c r="AL1810" i="1"/>
  <c r="AL2440" i="1"/>
  <c r="AL2205" i="1"/>
  <c r="AL2308" i="1"/>
  <c r="AL2842" i="1"/>
  <c r="AL2655" i="1"/>
  <c r="AL2188" i="1"/>
  <c r="AL2858" i="1"/>
  <c r="AL1759" i="1"/>
  <c r="AL2365" i="1"/>
  <c r="AL2587" i="1"/>
  <c r="AL2369" i="1"/>
  <c r="AL2639" i="1"/>
  <c r="AL2093" i="1"/>
  <c r="AL2451" i="1"/>
  <c r="AL1736" i="1"/>
  <c r="AL2054" i="1"/>
  <c r="AL2664" i="1"/>
  <c r="AL1917" i="1"/>
  <c r="AL3156" i="1"/>
  <c r="AL2916" i="1"/>
  <c r="AL2522" i="1"/>
  <c r="AL3006" i="1"/>
  <c r="AL2063" i="1"/>
  <c r="AL2381" i="1"/>
  <c r="AL2875" i="1"/>
  <c r="AL2130" i="1"/>
  <c r="AL2279" i="1"/>
  <c r="AL2406" i="1"/>
  <c r="AL2092" i="1"/>
  <c r="AL2064" i="1"/>
  <c r="AL2105" i="1"/>
  <c r="AL2229" i="1"/>
  <c r="AL2456" i="1"/>
  <c r="AL2992" i="1"/>
  <c r="AL1808" i="1"/>
  <c r="AL2353" i="1"/>
  <c r="AL3230" i="1"/>
  <c r="AL2281" i="1"/>
  <c r="AL2692" i="1"/>
  <c r="AL2980" i="1"/>
  <c r="AL2033" i="1"/>
  <c r="AL2787" i="1"/>
  <c r="AL2742" i="1"/>
  <c r="AL2803" i="1"/>
  <c r="AL2303" i="1"/>
  <c r="AL2173" i="1"/>
  <c r="AL2399" i="1"/>
  <c r="AL1953" i="1"/>
  <c r="AL1957" i="1"/>
  <c r="AL2561" i="1"/>
  <c r="AL2478" i="1"/>
  <c r="AL2794" i="1"/>
  <c r="AL2460" i="1"/>
  <c r="AL2336" i="1"/>
  <c r="AL2776" i="1"/>
  <c r="AL2615" i="1"/>
  <c r="AL1969" i="1"/>
  <c r="AL3185" i="1"/>
  <c r="AL1996" i="1"/>
  <c r="AL1903" i="1"/>
  <c r="AL2516" i="1"/>
  <c r="AL2194" i="1"/>
  <c r="AL2233" i="1"/>
  <c r="AL3263" i="1"/>
  <c r="AL2502" i="1"/>
  <c r="AL2975" i="1"/>
  <c r="AL1339" i="1"/>
  <c r="AL2419" i="1"/>
  <c r="AL2566" i="1"/>
  <c r="AL2619" i="1"/>
  <c r="AL2538" i="1"/>
  <c r="AL3215" i="1"/>
  <c r="AL2662" i="1"/>
  <c r="AL1606" i="1"/>
  <c r="AL2341" i="1"/>
  <c r="AL2430" i="1"/>
  <c r="AL2334" i="1"/>
  <c r="AL1583" i="1"/>
  <c r="AL2907" i="1"/>
  <c r="AL2921" i="1"/>
  <c r="AL2486" i="1"/>
  <c r="AL3015" i="1"/>
  <c r="AL2520" i="1"/>
  <c r="AL2340" i="1"/>
  <c r="AL2922" i="1"/>
  <c r="AL2474" i="1"/>
  <c r="AL2985" i="1"/>
  <c r="AL2167" i="1"/>
  <c r="AL2348" i="1"/>
  <c r="AL2301" i="1"/>
  <c r="AL2022" i="1"/>
  <c r="AL1664" i="1"/>
  <c r="AL2705" i="1"/>
  <c r="AL2296" i="1"/>
  <c r="AL2380" i="1"/>
  <c r="AL2449" i="1"/>
  <c r="AL2259" i="1"/>
  <c r="AL2328" i="1"/>
  <c r="AL2197" i="1"/>
  <c r="AL2052" i="1"/>
  <c r="AL2325" i="1"/>
  <c r="AL2544" i="1"/>
  <c r="AL3058" i="1"/>
  <c r="AL2310" i="1"/>
  <c r="AL2268" i="1"/>
  <c r="AL2331" i="1"/>
  <c r="AL2866" i="1"/>
  <c r="AL2237" i="1"/>
  <c r="AL2670" i="1"/>
  <c r="AL2140" i="1"/>
  <c r="AL2721" i="1"/>
  <c r="AL2974" i="1"/>
  <c r="AL2087" i="1"/>
  <c r="AL3170" i="1"/>
  <c r="AL2179" i="1"/>
  <c r="AL2748" i="1"/>
  <c r="AL2145" i="1"/>
  <c r="AL2195" i="1"/>
  <c r="AL2868" i="1"/>
  <c r="AL2065" i="1"/>
  <c r="AL2438" i="1"/>
  <c r="AL2294" i="1"/>
  <c r="AL2164" i="1"/>
  <c r="AL2724" i="1"/>
  <c r="AL2634" i="1"/>
  <c r="AL2375" i="1"/>
  <c r="AL2943" i="1"/>
  <c r="AL2335" i="1"/>
  <c r="AL1932" i="1"/>
  <c r="AL2108" i="1"/>
  <c r="AL2213" i="1"/>
  <c r="AL2653" i="1"/>
  <c r="AL2322" i="1"/>
  <c r="AL1870" i="1"/>
  <c r="AL2981" i="1"/>
  <c r="AL2463" i="1"/>
  <c r="AL2382" i="1"/>
  <c r="AL3127" i="1"/>
  <c r="AL2349" i="1"/>
  <c r="AL2135" i="1"/>
  <c r="AL2644" i="1"/>
  <c r="AL2631" i="1"/>
  <c r="AL2157" i="1"/>
  <c r="AL2946" i="1"/>
  <c r="AL2526" i="1"/>
  <c r="AL2761" i="1"/>
  <c r="AL2927" i="1"/>
  <c r="AL2408" i="1"/>
  <c r="AL2733" i="1"/>
  <c r="AL2665" i="1"/>
  <c r="AL3179" i="1"/>
  <c r="AL2409" i="1"/>
  <c r="AL1850" i="1"/>
  <c r="AL2218" i="1"/>
  <c r="AL1963" i="1"/>
  <c r="AL3203" i="1"/>
  <c r="AL2706" i="1"/>
  <c r="AL1651" i="1"/>
  <c r="AL2161" i="1"/>
  <c r="AL2744" i="1"/>
  <c r="AL2245" i="1"/>
  <c r="AL2131" i="1"/>
  <c r="AL2859" i="1"/>
  <c r="AL3197" i="1"/>
  <c r="AL3242" i="1"/>
  <c r="AL2412" i="1"/>
  <c r="AL2883" i="1"/>
  <c r="AL2417" i="1"/>
  <c r="AL2319" i="1"/>
  <c r="AL1960" i="1"/>
  <c r="AL2094" i="1"/>
  <c r="AL2437" i="1"/>
  <c r="AL2574" i="1"/>
  <c r="AL2991" i="1"/>
  <c r="AL2012" i="1"/>
  <c r="AL2475" i="1"/>
  <c r="AL2326" i="1"/>
  <c r="AL2901" i="1"/>
  <c r="AL2603" i="1"/>
  <c r="AL2788" i="1"/>
  <c r="AL2827" i="1"/>
  <c r="AL1666" i="1"/>
  <c r="AL1676" i="1"/>
  <c r="AL2273" i="1"/>
  <c r="AL1637" i="1"/>
  <c r="AL3264" i="1"/>
  <c r="AL2812" i="1"/>
  <c r="AL2458" i="1"/>
  <c r="AL1356" i="1"/>
  <c r="AL1545" i="1"/>
  <c r="AL2709" i="1"/>
  <c r="AL2757" i="1"/>
  <c r="AL2177" i="1"/>
  <c r="AL2656" i="1"/>
  <c r="AL1768" i="1"/>
  <c r="AL2683" i="1"/>
  <c r="AL2567" i="1"/>
  <c r="AL2720" i="1"/>
  <c r="AL2745" i="1"/>
  <c r="AL2187" i="1"/>
  <c r="AL3032" i="1"/>
  <c r="AL2393" i="1"/>
  <c r="AL2333" i="1"/>
  <c r="AL2182" i="1"/>
  <c r="AL2698" i="1"/>
  <c r="AL2510" i="1"/>
  <c r="AL3359" i="1"/>
  <c r="AL2236" i="1"/>
  <c r="AL2988" i="1"/>
  <c r="AL2113" i="1"/>
  <c r="AL2701" i="1"/>
  <c r="AL2543" i="1"/>
  <c r="AL2617" i="1"/>
  <c r="AL3208" i="1"/>
  <c r="AL2507" i="1"/>
  <c r="AL2648" i="1"/>
  <c r="AL2829" i="1"/>
  <c r="AL2096" i="1"/>
  <c r="AL2948" i="1"/>
  <c r="AL2016" i="1"/>
  <c r="AL1883" i="1"/>
  <c r="AL2483" i="1"/>
  <c r="AL2138" i="1"/>
  <c r="AL2254" i="1"/>
  <c r="AL2035" i="1"/>
  <c r="AL2518" i="1"/>
  <c r="AL3033" i="1"/>
  <c r="AL2579" i="1"/>
  <c r="AL2524" i="1"/>
  <c r="AL2323" i="1"/>
  <c r="AL2876" i="1"/>
  <c r="AL2738" i="1"/>
  <c r="AL2088" i="1"/>
  <c r="AL3119" i="1"/>
  <c r="AL2295" i="1"/>
  <c r="AL2221" i="1"/>
  <c r="AL3317" i="1"/>
  <c r="AL2144" i="1"/>
  <c r="AL2636" i="1"/>
  <c r="AL1993" i="1"/>
  <c r="AL2504" i="1"/>
  <c r="AL2388" i="1"/>
  <c r="AL2675" i="1"/>
  <c r="AL2498" i="1"/>
  <c r="AL2009" i="1"/>
  <c r="AL2434" i="1"/>
  <c r="AL2396" i="1"/>
  <c r="AL2728" i="1"/>
  <c r="AL2053" i="1"/>
  <c r="AL2986" i="1"/>
  <c r="AL2476" i="1"/>
  <c r="AL2521" i="1"/>
  <c r="AL3462" i="1"/>
  <c r="AL2403" i="1"/>
  <c r="AL2558" i="1"/>
  <c r="AL2183" i="1"/>
  <c r="AL3004" i="1"/>
  <c r="AL3020" i="1"/>
  <c r="AL1747" i="1"/>
  <c r="AL2384" i="1"/>
  <c r="AL1892" i="1"/>
  <c r="AL2565" i="1"/>
  <c r="AL1639" i="1"/>
  <c r="AL2215" i="1"/>
  <c r="AL3067" i="1"/>
  <c r="AL2420" i="1"/>
  <c r="AL2344" i="1"/>
  <c r="AL2616" i="1"/>
  <c r="AL2491" i="1"/>
  <c r="AL2320" i="1"/>
  <c r="AL2332" i="1"/>
  <c r="AL2833" i="1"/>
  <c r="AL2820" i="1"/>
  <c r="AL2746" i="1"/>
  <c r="AL2651" i="1"/>
  <c r="AL2199" i="1"/>
  <c r="AL2834" i="1"/>
  <c r="AL2550" i="1"/>
  <c r="AL2377" i="1"/>
  <c r="AL3150" i="1"/>
  <c r="AL2497" i="1"/>
  <c r="AL2357" i="1"/>
  <c r="AL3047" i="1"/>
  <c r="AL2819" i="1"/>
  <c r="AL2723" i="1"/>
  <c r="AL3086" i="1"/>
  <c r="AL3110" i="1"/>
  <c r="AL3151" i="1"/>
  <c r="AL2552" i="1"/>
  <c r="AL2159" i="1"/>
  <c r="AL2499" i="1"/>
  <c r="AL2209" i="1"/>
  <c r="AL2192" i="1"/>
  <c r="AL2298" i="1"/>
  <c r="AL2773" i="1"/>
  <c r="AL2269" i="1"/>
  <c r="AL2342" i="1"/>
  <c r="AL2770" i="1"/>
  <c r="AL3428" i="1"/>
  <c r="AL2600" i="1"/>
  <c r="AL2810" i="1"/>
  <c r="AL2949" i="1"/>
  <c r="AL2367" i="1"/>
  <c r="AL2493" i="1"/>
  <c r="AL1475" i="1"/>
  <c r="AL2459" i="1"/>
  <c r="AL2556" i="1"/>
  <c r="AL3225" i="1"/>
  <c r="AL2121" i="1"/>
  <c r="AL1920" i="1"/>
  <c r="AL3921" i="1"/>
  <c r="AL2871" i="1"/>
  <c r="AL2200" i="1"/>
  <c r="AL2425" i="1"/>
  <c r="AL2411" i="1"/>
  <c r="AL2226" i="1"/>
  <c r="AL2464" i="1"/>
  <c r="AL2968" i="1"/>
  <c r="AL2452" i="1"/>
  <c r="AL2699" i="1"/>
  <c r="AL2462" i="1"/>
  <c r="AL3069" i="1"/>
  <c r="AL2519" i="1"/>
  <c r="AL2667" i="1"/>
  <c r="AL3037" i="1"/>
  <c r="AL2618" i="1"/>
  <c r="AL3041" i="1"/>
  <c r="AL2708" i="1"/>
  <c r="AL2536" i="1"/>
  <c r="AL2494" i="1"/>
  <c r="AL2976" i="1"/>
  <c r="AL2594" i="1"/>
  <c r="AL3126" i="1"/>
  <c r="AL2413" i="1"/>
  <c r="AL2151" i="1"/>
  <c r="AL1836" i="1"/>
  <c r="AL2193" i="1"/>
  <c r="AL1772" i="1"/>
  <c r="AL2395" i="1"/>
  <c r="AL3124" i="1"/>
  <c r="AL2358" i="1"/>
  <c r="AL3108" i="1"/>
  <c r="AL2917" i="1"/>
  <c r="AL3034" i="1"/>
  <c r="AL2685" i="1"/>
  <c r="AL2913" i="1"/>
  <c r="AL3152" i="1"/>
  <c r="AL2477" i="1"/>
  <c r="AL2586" i="1"/>
  <c r="AL2525" i="1"/>
  <c r="AL2911" i="1"/>
  <c r="AL2589" i="1"/>
  <c r="AL1972" i="1"/>
  <c r="AL3250" i="1"/>
  <c r="AL2867" i="1"/>
  <c r="AL2481" i="1"/>
  <c r="AL2168" i="1"/>
  <c r="AL2856" i="1"/>
  <c r="AL2228" i="1"/>
  <c r="AL2654" i="1"/>
  <c r="AL2737" i="1"/>
  <c r="AL2158" i="1"/>
  <c r="AL3231" i="1"/>
  <c r="AL3213" i="1"/>
  <c r="AL2958" i="1"/>
  <c r="AL2799" i="1"/>
  <c r="AL2416" i="1"/>
  <c r="AL3406" i="1"/>
  <c r="AL2306" i="1"/>
  <c r="AL2802" i="1"/>
  <c r="AL2327" i="1"/>
  <c r="AL2997" i="1"/>
  <c r="AL2583" i="1"/>
  <c r="AL3010" i="1"/>
  <c r="AL1624" i="1"/>
  <c r="AL2672" i="1"/>
  <c r="AL2599" i="1"/>
  <c r="AL2251" i="1"/>
  <c r="AL2492" i="1"/>
  <c r="AL2966" i="1"/>
  <c r="AL2276" i="1"/>
  <c r="AL2447" i="1"/>
  <c r="AL2843" i="1"/>
  <c r="AL3472" i="1"/>
  <c r="AL2466" i="1"/>
  <c r="AL2939" i="1"/>
  <c r="AL2753" i="1"/>
  <c r="AL2722" i="1"/>
  <c r="AL2846" i="1"/>
  <c r="AL2569" i="1"/>
  <c r="AL2626" i="1"/>
  <c r="AL2575" i="1"/>
  <c r="AL3198" i="1"/>
  <c r="AL2780" i="1"/>
  <c r="AL2696" i="1"/>
  <c r="AL2155" i="1"/>
  <c r="AL2484" i="1"/>
  <c r="AL2864" i="1"/>
  <c r="AL2469" i="1"/>
  <c r="AL3131" i="1"/>
  <c r="AL2554" i="1"/>
  <c r="AL3205" i="1"/>
  <c r="AL2426" i="1"/>
  <c r="AL2607" i="1"/>
  <c r="AL2271" i="1"/>
  <c r="AL2865" i="1"/>
  <c r="AL1983" i="1"/>
  <c r="AL3091" i="1"/>
  <c r="AL3388" i="1"/>
  <c r="AL3386" i="1"/>
  <c r="AL2730" i="1"/>
  <c r="AL3283" i="1"/>
  <c r="AL2821" i="1"/>
  <c r="AL2400" i="1"/>
  <c r="AL2962" i="1"/>
  <c r="AL2652" i="1"/>
  <c r="AL2539" i="1"/>
  <c r="AL3251" i="1"/>
  <c r="AL2055" i="1"/>
  <c r="AL3093" i="1"/>
  <c r="AL2450" i="1"/>
  <c r="AL2512" i="1"/>
  <c r="AL2391" i="1"/>
  <c r="AL2563" i="1"/>
  <c r="AL2825" i="1"/>
  <c r="AL2928" i="1"/>
  <c r="AL3143" i="1"/>
  <c r="AL3074" i="1"/>
  <c r="AL2660" i="1"/>
  <c r="AL2372" i="1"/>
  <c r="AL3346" i="1"/>
  <c r="AL2410" i="1"/>
  <c r="AL2112" i="1"/>
  <c r="AL2080" i="1"/>
  <c r="AL2960" i="1"/>
  <c r="AL2850" i="1"/>
  <c r="AL2835" i="1"/>
  <c r="AL2553" i="1"/>
  <c r="AL2935" i="1"/>
  <c r="AL2487" i="1"/>
  <c r="AL2590" i="1"/>
  <c r="AL2762" i="1"/>
  <c r="AL2163" i="1"/>
  <c r="AL2832" i="1"/>
  <c r="AL2844" i="1"/>
  <c r="AL2714" i="1"/>
  <c r="AL2851" i="1"/>
  <c r="AL2896" i="1"/>
  <c r="AL2582" i="1"/>
  <c r="AL2376" i="1"/>
  <c r="AL2691" i="1"/>
  <c r="AL2592" i="1"/>
  <c r="AL3002" i="1"/>
  <c r="AL2439" i="1"/>
  <c r="AL3144" i="1"/>
  <c r="AL2274" i="1"/>
  <c r="AL2815" i="1"/>
  <c r="AL2548" i="1"/>
  <c r="AL2638" i="1"/>
  <c r="AL3933" i="1"/>
  <c r="AL2925" i="1"/>
  <c r="AL2969" i="1"/>
  <c r="AL1860" i="1"/>
  <c r="AL3184" i="1"/>
  <c r="AL3255" i="1"/>
  <c r="AL2297" i="1"/>
  <c r="AL2984" i="1"/>
  <c r="AL2622" i="1"/>
  <c r="AL2605" i="1"/>
  <c r="AL2611" i="1"/>
  <c r="AL2517" i="1"/>
  <c r="AL2572" i="1"/>
  <c r="AL2993" i="1"/>
  <c r="AL2404" i="1"/>
  <c r="AL2549" i="1"/>
  <c r="AL2839" i="1"/>
  <c r="AL2768" i="1"/>
  <c r="AL2067" i="1"/>
  <c r="AL2351" i="1"/>
  <c r="AL3431" i="1"/>
  <c r="AL2673" i="1"/>
  <c r="AL2361" i="1"/>
  <c r="AL2132" i="1"/>
  <c r="AL2513" i="1"/>
  <c r="AL3612" i="1"/>
  <c r="AL2604" i="1"/>
  <c r="AL3052" i="1"/>
  <c r="AL2261" i="1"/>
  <c r="AL2877" i="1"/>
  <c r="AL2506" i="1"/>
  <c r="AL3035" i="1"/>
  <c r="AL3008" i="1"/>
  <c r="AL3232" i="1"/>
  <c r="AL2448" i="1"/>
  <c r="AL2255" i="1"/>
  <c r="AL2646" i="1"/>
  <c r="AL2783" i="1"/>
  <c r="AL2870" i="1"/>
  <c r="AL3452" i="1"/>
  <c r="AL2573" i="1"/>
  <c r="AL2623" i="1"/>
  <c r="AL2564" i="1"/>
  <c r="AL3343" i="1"/>
  <c r="AL2287" i="1"/>
  <c r="AL3088" i="1"/>
  <c r="AL2661" i="1"/>
  <c r="AL2299" i="1"/>
  <c r="AL2545" i="1"/>
  <c r="AL2394" i="1"/>
  <c r="AL3425" i="1"/>
  <c r="AL2356" i="1"/>
  <c r="AL2952" i="1"/>
  <c r="AL3221" i="1"/>
  <c r="AL2368" i="1"/>
  <c r="AL2863" i="1"/>
  <c r="AL2881" i="1"/>
  <c r="AL2511" i="1"/>
  <c r="AL2444" i="1"/>
  <c r="AL2987" i="1"/>
  <c r="AL2688" i="1"/>
  <c r="AL2717" i="1"/>
  <c r="AL2676" i="1"/>
  <c r="AL3337" i="1"/>
  <c r="AL3698" i="1"/>
  <c r="AL2837" i="1"/>
  <c r="AL2814" i="1"/>
  <c r="AL2127" i="1"/>
  <c r="AL2789" i="1"/>
  <c r="AL2500" i="1"/>
  <c r="AL2750" i="1"/>
  <c r="AL3655" i="1"/>
  <c r="AL2695" i="1"/>
  <c r="AL2584" i="1"/>
  <c r="AL2645" i="1"/>
  <c r="AL2836" i="1"/>
  <c r="AL2467" i="1"/>
  <c r="AL2824" i="1"/>
  <c r="AL3134" i="1"/>
  <c r="AL2964" i="1"/>
  <c r="AL3489" i="1"/>
  <c r="AL3113" i="1"/>
  <c r="AL3107" i="1"/>
  <c r="AL2480" i="1"/>
  <c r="AL2488" i="1"/>
  <c r="AL2759" i="1"/>
  <c r="AL2937" i="1"/>
  <c r="AL2515" i="1"/>
  <c r="AL3529" i="1"/>
  <c r="AL2352" i="1"/>
  <c r="AL2752" i="1"/>
  <c r="AL2643" i="1"/>
  <c r="AL3877" i="1"/>
  <c r="AL3669" i="1"/>
  <c r="AL2702" i="1"/>
  <c r="AL3546" i="1"/>
  <c r="AL3238" i="1"/>
  <c r="AL3913" i="1"/>
  <c r="AL3022" i="1"/>
  <c r="AL2944" i="1"/>
  <c r="AL2694" i="1"/>
  <c r="AL3090" i="1"/>
  <c r="AL2910" i="1"/>
  <c r="AL2959" i="1"/>
  <c r="AL3111" i="1"/>
  <c r="AL2585" i="1"/>
  <c r="AL2690" i="1"/>
  <c r="AL2546" i="1"/>
  <c r="AL2873" i="1"/>
  <c r="AL2243" i="1"/>
  <c r="AL2370" i="1"/>
  <c r="AL2816" i="1"/>
  <c r="AL3566" i="1"/>
  <c r="AL3310" i="1"/>
  <c r="AL2763" i="1"/>
  <c r="AL3375" i="1"/>
  <c r="AL3535" i="1"/>
  <c r="AL2970" i="1"/>
  <c r="AL3210" i="1"/>
  <c r="AL3011" i="1"/>
  <c r="AL3556" i="1"/>
  <c r="AL2593" i="1"/>
  <c r="AL2826" i="1"/>
  <c r="AL2769" i="1"/>
  <c r="AL3070" i="1"/>
  <c r="AL3536" i="1"/>
  <c r="AL2311" i="1"/>
  <c r="AL3013" i="1"/>
  <c r="AL2945" i="1"/>
  <c r="AL2398" i="1"/>
  <c r="AL2940" i="1"/>
  <c r="AL2612" i="1"/>
  <c r="AL2840" i="1"/>
  <c r="AL3752" i="1"/>
  <c r="AL2785" i="1"/>
  <c r="AL3083" i="1"/>
  <c r="AL2468" i="1"/>
  <c r="AL3471" i="1"/>
  <c r="AL2963" i="1"/>
  <c r="AL3204" i="1"/>
  <c r="AL3357" i="1"/>
  <c r="AL2718" i="1"/>
  <c r="AL2902" i="1"/>
  <c r="AL3084" i="1"/>
  <c r="AL3503" i="1"/>
  <c r="AL2275" i="1"/>
  <c r="AL3880" i="1"/>
  <c r="AL2990" i="1"/>
  <c r="AL2860" i="1"/>
  <c r="AL3524" i="1"/>
  <c r="AL2898" i="1"/>
  <c r="AL3433" i="1"/>
  <c r="AL2906" i="1"/>
  <c r="AL3721" i="1"/>
  <c r="AL2784" i="1"/>
  <c r="AL2223" i="1"/>
  <c r="AL2890" i="1"/>
  <c r="AL3396" i="1"/>
  <c r="AL2385" i="1"/>
  <c r="AL2495" i="1"/>
  <c r="AL3039" i="1"/>
  <c r="AL3040" i="1"/>
  <c r="AL3516" i="1"/>
  <c r="AL3235" i="1"/>
  <c r="AL3155" i="1"/>
  <c r="AL2878" i="1"/>
  <c r="AL2739" i="1"/>
  <c r="AL2782" i="1"/>
  <c r="AL2806" i="1"/>
  <c r="AL2909" i="1"/>
  <c r="AL2610" i="1"/>
  <c r="AL2689" i="1"/>
  <c r="AL3732" i="1"/>
  <c r="AL2715" i="1"/>
  <c r="AL2427" i="1"/>
  <c r="AL2283" i="1"/>
  <c r="AL3050" i="1"/>
  <c r="AL2732" i="1"/>
  <c r="AL2418" i="1"/>
  <c r="AL3583" i="1"/>
  <c r="AL2973" i="1"/>
  <c r="AL3699" i="1"/>
  <c r="AL2900" i="1"/>
  <c r="AL2872" i="1"/>
  <c r="AL2734" i="1"/>
  <c r="AL2571" i="1"/>
  <c r="AL3248" i="1"/>
  <c r="AL1791" i="1"/>
  <c r="AL2758" i="1"/>
  <c r="AL3207" i="1"/>
  <c r="AL2755" i="1"/>
  <c r="AL3036" i="1"/>
  <c r="AL3747" i="1"/>
  <c r="AL3459" i="1"/>
  <c r="AL3122" i="1"/>
  <c r="AL3121" i="1"/>
  <c r="AL3279" i="1"/>
  <c r="AL3115" i="1"/>
  <c r="AL2979" i="1"/>
  <c r="AL3226" i="1"/>
  <c r="AL2903" i="1"/>
  <c r="AL3272" i="1"/>
  <c r="AL2989" i="1"/>
  <c r="AL3473" i="1"/>
  <c r="AL2315" i="1"/>
  <c r="AL3260" i="1"/>
  <c r="AL2588" i="1"/>
  <c r="AL2796" i="1"/>
  <c r="AL3767" i="1"/>
  <c r="AL3173" i="1"/>
  <c r="AL3160" i="1"/>
  <c r="AL2650" i="1"/>
  <c r="AL3563" i="1"/>
  <c r="AL2777" i="1"/>
  <c r="AL2681" i="1"/>
  <c r="AL2786" i="1"/>
  <c r="AL3587" i="1"/>
  <c r="AL2760" i="1"/>
  <c r="AL2432" i="1"/>
  <c r="AL2754" i="1"/>
  <c r="AL2995" i="1"/>
  <c r="AL3384" i="1"/>
  <c r="AL2677" i="1"/>
  <c r="AL1913" i="1"/>
  <c r="AL3392" i="1"/>
  <c r="AL3679" i="1"/>
  <c r="AL3212" i="1"/>
  <c r="AL3261" i="1"/>
  <c r="AL2756" i="1"/>
  <c r="AL2658" i="1"/>
  <c r="AL2886" i="1"/>
  <c r="AL3157" i="1"/>
  <c r="AL2982" i="1"/>
  <c r="AL3064" i="1"/>
  <c r="AL3824" i="1"/>
  <c r="AL2983" i="1"/>
  <c r="AL2957" i="1"/>
  <c r="AL3338" i="1"/>
  <c r="AL3438" i="1"/>
  <c r="AL2716" i="1"/>
  <c r="AL3164" i="1"/>
  <c r="AL3645" i="1"/>
  <c r="AL2942" i="1"/>
  <c r="AL3009" i="1"/>
  <c r="AL3799" i="1"/>
  <c r="AL2791" i="1"/>
  <c r="AL2637" i="1"/>
  <c r="AL3347" i="1"/>
  <c r="AL2686" i="1"/>
  <c r="AL3001" i="1"/>
  <c r="AL1789" i="1"/>
  <c r="AL3169" i="1"/>
  <c r="AL2727" i="1"/>
  <c r="AL2642" i="1"/>
  <c r="AL1893" i="1"/>
  <c r="AL2490" i="1"/>
  <c r="AL2956" i="1"/>
  <c r="AL3621" i="1"/>
  <c r="AL2609" i="1"/>
  <c r="AL3148" i="1"/>
  <c r="AL2994" i="1"/>
  <c r="AL2577" i="1"/>
  <c r="AL3787" i="1"/>
  <c r="AL3273" i="1"/>
  <c r="AL3451" i="1"/>
  <c r="AL2999" i="1"/>
  <c r="AL2771" i="1"/>
  <c r="AL2889" i="1"/>
  <c r="AL3044" i="1"/>
  <c r="AL2801" i="1"/>
  <c r="AL3012" i="1"/>
  <c r="AL3841" i="1"/>
  <c r="AL2853" i="1"/>
  <c r="AL2740" i="1"/>
  <c r="AL2845" i="1"/>
  <c r="AL3253" i="1"/>
  <c r="AL3314" i="1"/>
  <c r="AL3482" i="1"/>
  <c r="AL3065" i="1"/>
  <c r="AL2805" i="1"/>
  <c r="AL2830" i="1"/>
  <c r="AL3180" i="1"/>
  <c r="AL3401" i="1"/>
  <c r="AL3525" i="1"/>
  <c r="AL3900" i="1"/>
  <c r="AL3448" i="1"/>
  <c r="AL2884" i="1"/>
  <c r="AL3443" i="1"/>
  <c r="AL3509" i="1"/>
  <c r="AL2899" i="1"/>
  <c r="AL2930" i="1"/>
  <c r="AL3360" i="1"/>
  <c r="AL2693" i="1"/>
  <c r="AL3362" i="1"/>
  <c r="AL2918" i="1"/>
  <c r="AL2792" i="1"/>
  <c r="AL3007" i="1"/>
  <c r="AL2779" i="1"/>
  <c r="AL2854" i="1"/>
  <c r="AL3219" i="1"/>
  <c r="AL3589" i="1"/>
  <c r="AL3200" i="1"/>
  <c r="AL3560" i="1"/>
  <c r="AL2800" i="1"/>
  <c r="AL3402" i="1"/>
  <c r="AL2555" i="1"/>
  <c r="AL2892" i="1"/>
  <c r="AL3468" i="1"/>
  <c r="AL2387" i="1"/>
  <c r="AL3882" i="1"/>
  <c r="AL2743" i="1"/>
  <c r="AL3559" i="1"/>
  <c r="AL3014" i="1"/>
  <c r="AL2678" i="1"/>
  <c r="AL3953" i="1"/>
  <c r="AL3141" i="1"/>
  <c r="AL2766" i="1"/>
  <c r="AL2912" i="1"/>
  <c r="AL2719" i="1"/>
  <c r="AL3305" i="1"/>
  <c r="AL2790" i="1"/>
  <c r="AL3339" i="1"/>
  <c r="AL3146" i="1"/>
  <c r="AL2874" i="1"/>
  <c r="AL3178" i="1"/>
  <c r="AL2897" i="1"/>
  <c r="AL3458" i="1"/>
  <c r="AL3098" i="1"/>
  <c r="AL2021" i="1"/>
  <c r="AL2996" i="1"/>
  <c r="AL3289" i="1"/>
  <c r="AL3125" i="1"/>
  <c r="AL3085" i="1"/>
  <c r="AL3031" i="1"/>
  <c r="AL2929" i="1"/>
  <c r="AL3717" i="1"/>
  <c r="AL2597" i="1"/>
  <c r="AL3043" i="1"/>
  <c r="AL3228" i="1"/>
  <c r="AL3300" i="1"/>
  <c r="AL2272" i="1"/>
  <c r="AL3130" i="1"/>
  <c r="AL3190" i="1"/>
  <c r="AL3165" i="1"/>
  <c r="AL3865" i="1"/>
  <c r="AL3603" i="1"/>
  <c r="AL3016" i="1"/>
  <c r="AL2741" i="1"/>
  <c r="AL3026" i="1"/>
  <c r="AL2972" i="1"/>
  <c r="AL3072" i="1"/>
  <c r="AL3570" i="1"/>
  <c r="AL3080" i="1"/>
  <c r="AL2924" i="1"/>
  <c r="AL3539" i="1"/>
  <c r="AL3081" i="1"/>
  <c r="AL3186" i="1"/>
  <c r="AL3500" i="1"/>
  <c r="AL3167" i="1"/>
  <c r="AL2849" i="1"/>
  <c r="AL3553" i="1"/>
  <c r="AL3713" i="1"/>
  <c r="AL2817" i="1"/>
  <c r="AL3564" i="1"/>
  <c r="AL2880" i="1"/>
  <c r="AL3400" i="1"/>
  <c r="AL2831" i="1"/>
  <c r="AL3239" i="1"/>
  <c r="AL3324" i="1"/>
  <c r="AL3301" i="1"/>
  <c r="AL3316" i="1"/>
  <c r="AL2951" i="1"/>
  <c r="AL3407" i="1"/>
  <c r="AL3066" i="1"/>
  <c r="AL3137" i="1"/>
  <c r="AL2798" i="1"/>
  <c r="AL3243" i="1"/>
  <c r="AL3922" i="1"/>
  <c r="AL2808" i="1"/>
  <c r="AL3123" i="1"/>
  <c r="AL3048" i="1"/>
  <c r="AL3286" i="1"/>
  <c r="AL3422" i="1"/>
  <c r="AL2891" i="1"/>
  <c r="AL2578" i="1"/>
  <c r="AL2710" i="1"/>
  <c r="AL3024" i="1"/>
  <c r="AL2098" i="1"/>
  <c r="AL3075" i="1"/>
  <c r="AL3313" i="1"/>
  <c r="AL2923" i="1"/>
  <c r="AL3045" i="1"/>
  <c r="AL3135" i="1"/>
  <c r="AL2407" i="1"/>
  <c r="AL3419" i="1"/>
  <c r="AL2262" i="1"/>
  <c r="AL3029" i="1"/>
  <c r="AL3252" i="1"/>
  <c r="AL3181" i="1"/>
  <c r="AL3999" i="1"/>
  <c r="AL3154" i="1"/>
  <c r="AL3411" i="1"/>
  <c r="AL3991" i="1"/>
  <c r="AL2954" i="1"/>
  <c r="AL4017" i="1"/>
  <c r="AL3345" i="1"/>
  <c r="AL2711" i="1"/>
  <c r="AL3057" i="1"/>
  <c r="AL3162" i="1"/>
  <c r="AL3439" i="1"/>
  <c r="AL3968" i="1"/>
  <c r="AL3217" i="1"/>
  <c r="AL2415" i="1"/>
  <c r="AL3187" i="1"/>
  <c r="AL2971" i="1"/>
  <c r="AL2869" i="1"/>
  <c r="AL3193" i="1"/>
  <c r="AL3082" i="1"/>
  <c r="AL2893" i="1"/>
  <c r="AL3504" i="1"/>
  <c r="AL3719" i="1"/>
  <c r="AL3868" i="1"/>
  <c r="AL3911" i="1"/>
  <c r="AL3220" i="1"/>
  <c r="AL3328" i="1"/>
  <c r="AL2635" i="1"/>
  <c r="AL3466" i="1"/>
  <c r="AL3657" i="1"/>
  <c r="AL2697" i="1"/>
  <c r="AL3062" i="1"/>
  <c r="AL3076" i="1"/>
  <c r="AL3460" i="1"/>
  <c r="AL2392" i="1"/>
  <c r="AL3059" i="1"/>
  <c r="AL3440" i="1"/>
  <c r="AL3077" i="1"/>
  <c r="AL3788" i="1"/>
  <c r="AL3296" i="1"/>
  <c r="AL3118" i="1"/>
  <c r="AL3866" i="1"/>
  <c r="AL2955" i="1"/>
  <c r="AL3163" i="1"/>
  <c r="AL3490" i="1"/>
  <c r="AL3329" i="1"/>
  <c r="AL3266" i="1"/>
  <c r="AL3409" i="1"/>
  <c r="AL3282" i="1"/>
  <c r="AL3068" i="1"/>
  <c r="AL2965" i="1"/>
  <c r="AL3499" i="1"/>
  <c r="AL3256" i="1"/>
  <c r="AL2659" i="1"/>
  <c r="AL2749" i="1"/>
  <c r="AL3980" i="1"/>
  <c r="AL3249" i="1"/>
  <c r="AL3216" i="1"/>
  <c r="AL3413" i="1"/>
  <c r="AL3510" i="1"/>
  <c r="AL3132" i="1"/>
  <c r="AL4105" i="1"/>
  <c r="AL3467" i="1"/>
  <c r="AL2919" i="1"/>
  <c r="AL3063" i="1"/>
  <c r="AL3306" i="1"/>
  <c r="AL3686" i="1"/>
  <c r="AL3741" i="1"/>
  <c r="AL3427" i="1"/>
  <c r="AL3871" i="1"/>
  <c r="AL3277" i="1"/>
  <c r="AL3136" i="1"/>
  <c r="AL3223" i="1"/>
  <c r="AL3483" i="1"/>
  <c r="AL3017" i="1"/>
  <c r="AL2887" i="1"/>
  <c r="AL3102" i="1"/>
  <c r="AL2888" i="1"/>
  <c r="AL3138" i="1"/>
  <c r="AL3455" i="1"/>
  <c r="AL3331" i="1"/>
  <c r="AL3269" i="1"/>
  <c r="AL3332" i="1"/>
  <c r="AL3919" i="1"/>
  <c r="AL2998" i="1"/>
  <c r="AL2674" i="1"/>
  <c r="AL2765" i="1"/>
  <c r="AL2547" i="1"/>
  <c r="AL3789" i="1"/>
  <c r="AL3673" i="1"/>
  <c r="AL3319" i="1"/>
  <c r="AL3087" i="1"/>
  <c r="AL3456" i="1"/>
  <c r="AL3593" i="1"/>
  <c r="AL2625" i="1"/>
  <c r="AL2841" i="1"/>
  <c r="AL3096" i="1"/>
  <c r="AL3379" i="1"/>
  <c r="AL3636" i="1"/>
  <c r="AL3874" i="1"/>
  <c r="AL3415" i="1"/>
  <c r="AL3320" i="1"/>
  <c r="AL3822" i="1"/>
  <c r="AL3395" i="1"/>
  <c r="AL3218" i="1"/>
  <c r="AL2967" i="1"/>
  <c r="AL3833" i="1"/>
  <c r="AL2823" i="1"/>
  <c r="AL2936" i="1"/>
  <c r="AL3188" i="1"/>
  <c r="AL3055" i="1"/>
  <c r="AL3234" i="1"/>
  <c r="AL3834" i="1"/>
  <c r="AL3133" i="1"/>
  <c r="AL2961" i="1"/>
  <c r="AL3159" i="1"/>
  <c r="AL3424" i="1"/>
  <c r="AL2472" i="1"/>
  <c r="AL3855" i="1"/>
  <c r="AL3932" i="1"/>
  <c r="AL3595" i="1"/>
  <c r="AL3288" i="1"/>
  <c r="AL3049" i="1"/>
  <c r="AL3576" i="1"/>
  <c r="AL3733" i="1"/>
  <c r="AL3826" i="1"/>
  <c r="AL3341" i="1"/>
  <c r="AL3323" i="1"/>
  <c r="AL3166" i="1"/>
  <c r="AL3629" i="1"/>
  <c r="AL2640" i="1"/>
  <c r="AL3100" i="1"/>
  <c r="AL3101" i="1"/>
  <c r="AL3259" i="1"/>
  <c r="AL4080" i="1"/>
  <c r="AL2175" i="1"/>
  <c r="AL2920" i="1"/>
  <c r="AL3517" i="1"/>
  <c r="AL3561" i="1"/>
  <c r="AL3262" i="1"/>
  <c r="AL3955" i="1"/>
  <c r="AL3268" i="1"/>
  <c r="AL3485" i="1"/>
  <c r="AL3873" i="1"/>
  <c r="AL2508" i="1"/>
  <c r="AL3147" i="1"/>
  <c r="AL3021" i="1"/>
  <c r="AL3442" i="1"/>
  <c r="AL3290" i="1"/>
  <c r="AL3378" i="1"/>
  <c r="AL3182" i="1"/>
  <c r="AL3038" i="1"/>
  <c r="AL3149" i="1"/>
  <c r="AL3195" i="1"/>
  <c r="AL2904" i="1"/>
  <c r="AL3837" i="1"/>
  <c r="AL2828" i="1"/>
  <c r="AL3189" i="1"/>
  <c r="AL3299" i="1"/>
  <c r="AL3818" i="1"/>
  <c r="AL3421" i="1"/>
  <c r="AL3344" i="1"/>
  <c r="AL3278" i="1"/>
  <c r="AL3042" i="1"/>
  <c r="AL3105" i="1"/>
  <c r="AL3720" i="1"/>
  <c r="AL3743" i="1"/>
  <c r="AL3609" i="1"/>
  <c r="AL3056" i="1"/>
  <c r="AL3484" i="1"/>
  <c r="AL3372" i="1"/>
  <c r="AL3000" i="1"/>
  <c r="AL3541" i="1"/>
  <c r="AL3061" i="1"/>
  <c r="AL2882" i="1"/>
  <c r="AL4007" i="1"/>
  <c r="AL3383" i="1"/>
  <c r="AL3619" i="1"/>
  <c r="AL3312" i="1"/>
  <c r="AL3183" i="1"/>
  <c r="AL3420" i="1"/>
  <c r="AL3915" i="1"/>
  <c r="AL2848" i="1"/>
  <c r="AL2795" i="1"/>
  <c r="AL4082" i="1"/>
  <c r="AL3330" i="1"/>
  <c r="AL3976" i="1"/>
  <c r="AL3754" i="1"/>
  <c r="AL3430" i="1"/>
  <c r="AL3849" i="1"/>
  <c r="AL3046" i="1"/>
  <c r="AL3363" i="1"/>
  <c r="AL3626" i="1"/>
  <c r="AL3598" i="1"/>
  <c r="AL3397" i="1"/>
  <c r="AL3027" i="1"/>
  <c r="AL3018" i="1"/>
  <c r="AL3097" i="1"/>
  <c r="AL3633" i="1"/>
  <c r="AL3340" i="1"/>
  <c r="AL3358" i="1"/>
  <c r="AL3584" i="1"/>
  <c r="AL3308" i="1"/>
  <c r="AL2461" i="1"/>
  <c r="AL3723" i="1"/>
  <c r="AL3094" i="1"/>
  <c r="AL3418" i="1"/>
  <c r="AL3194" i="1"/>
  <c r="AL3778" i="1"/>
  <c r="AL3380" i="1"/>
  <c r="AL3274" i="1"/>
  <c r="AL3838" i="1"/>
  <c r="AL3879" i="1"/>
  <c r="AL3078" i="1"/>
  <c r="AL3666" i="1"/>
  <c r="AL3806" i="1"/>
  <c r="AL3519" i="1"/>
  <c r="AL3280" i="1"/>
  <c r="AL3176" i="1"/>
  <c r="AL3348" i="1"/>
  <c r="AL3385" i="1"/>
  <c r="AL2807" i="1"/>
  <c r="AL3394" i="1"/>
  <c r="AL3622" i="1"/>
  <c r="AL3335" i="1"/>
  <c r="AL3303" i="1"/>
  <c r="AL3700" i="1"/>
  <c r="AL3117" i="1"/>
  <c r="AL3681" i="1"/>
  <c r="AL2857" i="1"/>
  <c r="AL3171" i="1"/>
  <c r="AL3294" i="1"/>
  <c r="AL2847" i="1"/>
  <c r="AL3615" i="1"/>
  <c r="AL3946" i="1"/>
  <c r="AL3479" i="1"/>
  <c r="AL3368" i="1"/>
  <c r="AL3596" i="1"/>
  <c r="AL4012" i="1"/>
  <c r="AL3373" i="1"/>
  <c r="AL3610" i="1"/>
  <c r="AL3782" i="1"/>
  <c r="AL3139" i="1"/>
  <c r="AL3931" i="1"/>
  <c r="AL4124" i="1"/>
  <c r="AL3641" i="1"/>
  <c r="AL2811" i="1"/>
  <c r="AL3853" i="1"/>
  <c r="AL3405" i="1"/>
  <c r="AL3744" i="1"/>
  <c r="AL3325" i="1"/>
  <c r="AL3145" i="1"/>
  <c r="AL3486" i="1"/>
  <c r="AL3292" i="1"/>
  <c r="AL3688" i="1"/>
  <c r="AL3168" i="1"/>
  <c r="AL3307" i="1"/>
  <c r="AL3620" i="1"/>
  <c r="AL3112" i="1"/>
  <c r="AL3676" i="1"/>
  <c r="AL4009" i="1"/>
  <c r="AL3981" i="1"/>
  <c r="AL3469" i="1"/>
  <c r="AL3326" i="1"/>
  <c r="AL3964" i="1"/>
  <c r="AL3627" i="1"/>
  <c r="AL3493" i="1"/>
  <c r="AL3705" i="1"/>
  <c r="AL3923" i="1"/>
  <c r="AL3270" i="1"/>
  <c r="AL3297" i="1"/>
  <c r="AL3281" i="1"/>
  <c r="AL2401" i="1"/>
  <c r="AL3527" i="1"/>
  <c r="AL3969" i="1"/>
  <c r="AL3298" i="1"/>
  <c r="AL3965" i="1"/>
  <c r="AL3549" i="1"/>
  <c r="AL2932" i="1"/>
  <c r="AL4087" i="1"/>
  <c r="AL3224" i="1"/>
  <c r="AL2442" i="1"/>
  <c r="AL3599" i="1"/>
  <c r="AL3276" i="1"/>
  <c r="AL3309" i="1"/>
  <c r="AL3597" i="1"/>
  <c r="AL2602" i="1"/>
  <c r="AL3710" i="1"/>
  <c r="AL3114" i="1"/>
  <c r="AL3240" i="1"/>
  <c r="AL3617" i="1"/>
  <c r="AL3684" i="1"/>
  <c r="AL3983" i="1"/>
  <c r="AL3374" i="1"/>
  <c r="AL3436" i="1"/>
  <c r="AL3336" i="1"/>
  <c r="AL3356" i="1"/>
  <c r="AL3532" i="1"/>
  <c r="AL4061" i="1"/>
  <c r="AL2926" i="1"/>
  <c r="AL3222" i="1"/>
  <c r="AL2781" i="1"/>
  <c r="AL3258" i="1"/>
  <c r="AL3819" i="1"/>
  <c r="AL3408" i="1"/>
  <c r="AL3924" i="1"/>
  <c r="AL3353" i="1"/>
  <c r="AL3364" i="1"/>
  <c r="AL3954" i="1"/>
  <c r="AL3089" i="1"/>
  <c r="AL3129" i="1"/>
  <c r="AL3540" i="1"/>
  <c r="AL3284" i="1"/>
  <c r="AL2793" i="1"/>
  <c r="AL3333" i="1"/>
  <c r="AL3158" i="1"/>
  <c r="AL3582" i="1"/>
  <c r="AL3161" i="1"/>
  <c r="AL3701" i="1"/>
  <c r="AL3548" i="1"/>
  <c r="AL3928" i="1"/>
  <c r="AL3361" i="1"/>
  <c r="AL3685" i="1"/>
  <c r="AL3382" i="1"/>
  <c r="AL3863" i="1"/>
  <c r="AL4029" i="1"/>
  <c r="AL3618" i="1"/>
  <c r="AL3505" i="1"/>
  <c r="AL3377" i="1"/>
  <c r="AL3349" i="1"/>
  <c r="AL3480" i="1"/>
  <c r="AL3580" i="1"/>
  <c r="AL3245" i="1"/>
  <c r="AL3287" i="1"/>
  <c r="AL3959" i="1"/>
  <c r="AL3835" i="1"/>
  <c r="AL3120" i="1"/>
  <c r="AL3352" i="1"/>
  <c r="AL3585" i="1"/>
  <c r="AL3191" i="1"/>
  <c r="AL3856" i="1"/>
  <c r="AL3736" i="1"/>
  <c r="AL3990" i="1"/>
  <c r="AL2624" i="1"/>
  <c r="AL3393" i="1"/>
  <c r="AL3640" i="1"/>
  <c r="AL3917" i="1"/>
  <c r="AL3025" i="1"/>
  <c r="AL3387" i="1"/>
  <c r="AL3233" i="1"/>
  <c r="AL3514" i="1"/>
  <c r="AL3851" i="1"/>
  <c r="AL3028" i="1"/>
  <c r="AL3153" i="1"/>
  <c r="AL3474" i="1"/>
  <c r="AL3172" i="1"/>
  <c r="AL3311" i="1"/>
  <c r="AL3389" i="1"/>
  <c r="AL3930" i="1"/>
  <c r="AL3071" i="1"/>
  <c r="AL4050" i="1"/>
  <c r="AL2879" i="1"/>
  <c r="AL3512" i="1"/>
  <c r="AL3322" i="1"/>
  <c r="AL3445" i="1"/>
  <c r="AL3558" i="1"/>
  <c r="AL4148" i="1"/>
  <c r="AL3671" i="1"/>
  <c r="AL3569" i="1"/>
  <c r="AL3706" i="1"/>
  <c r="AL3275" i="1"/>
  <c r="AL3403" i="1"/>
  <c r="AL3875" i="1"/>
  <c r="AL3660" i="1"/>
  <c r="AL3753" i="1"/>
  <c r="AL3109" i="1"/>
  <c r="AL3410" i="1"/>
  <c r="AL3734" i="1"/>
  <c r="AL3271" i="1"/>
  <c r="AL3690" i="1"/>
  <c r="AL3647" i="1"/>
  <c r="AL3295" i="1"/>
  <c r="AL3828" i="1"/>
  <c r="AL2941" i="1"/>
  <c r="AL3897" i="1"/>
  <c r="AL3465" i="1"/>
  <c r="AL3351" i="1"/>
  <c r="AL3201" i="1"/>
  <c r="AL4117" i="1"/>
  <c r="AL3342" i="1"/>
  <c r="AL2934" i="1"/>
  <c r="AL3291" i="1"/>
  <c r="AL3371" i="1"/>
  <c r="AL3526" i="1"/>
  <c r="AL3687" i="1"/>
  <c r="AL3765" i="1"/>
  <c r="AL3237" i="1"/>
  <c r="AL3365" i="1"/>
  <c r="AL3712" i="1"/>
  <c r="AL3944" i="1"/>
  <c r="AL3412" i="1"/>
  <c r="AL3477" i="1"/>
  <c r="AL3414" i="1"/>
  <c r="AL3521" i="1"/>
  <c r="AL3812" i="1"/>
  <c r="AL3680" i="1"/>
  <c r="AL3494" i="1"/>
  <c r="AL3600" i="1"/>
  <c r="AL3429" i="1"/>
  <c r="AL3801" i="1"/>
  <c r="AL3140" i="1"/>
  <c r="AL2938" i="1"/>
  <c r="AL3711" i="1"/>
  <c r="AL3996" i="1"/>
  <c r="AL3513" i="1"/>
  <c r="AL2687" i="1"/>
  <c r="AL3557" i="1"/>
  <c r="AL3830" i="1"/>
  <c r="AL3984" i="1"/>
  <c r="AL2905" i="1"/>
  <c r="AL2428" i="1"/>
  <c r="AL3244" i="1"/>
  <c r="AL3714" i="1"/>
  <c r="AL3390" i="1"/>
  <c r="AL2852" i="1"/>
  <c r="AL3578" i="1"/>
  <c r="AL3354" i="1"/>
  <c r="AL3792" i="1"/>
  <c r="AL3370" i="1"/>
  <c r="AL3508" i="1"/>
  <c r="AL3192" i="1"/>
  <c r="AL3265" i="1"/>
  <c r="AL4126" i="1"/>
  <c r="AL3653" i="1"/>
  <c r="AL3970" i="1"/>
  <c r="AL3398" i="1"/>
  <c r="AL2390" i="1"/>
  <c r="AL3624" i="1"/>
  <c r="AL3376" i="1"/>
  <c r="AL3522" i="1"/>
  <c r="AL3554" i="1"/>
  <c r="AL3630" i="1"/>
  <c r="AL2764" i="1"/>
  <c r="AL3780" i="1"/>
  <c r="AL3542" i="1"/>
  <c r="AL3555" i="1"/>
  <c r="AL3668" i="1"/>
  <c r="AL3574" i="1"/>
  <c r="AL3761" i="1"/>
  <c r="AL3966" i="1"/>
  <c r="AL3447" i="1"/>
  <c r="AL3831" i="1"/>
  <c r="AL3847" i="1"/>
  <c r="AL3507" i="1"/>
  <c r="AL3972" i="1"/>
  <c r="AL3783" i="1"/>
  <c r="AL3779" i="1"/>
  <c r="AL3613" i="1"/>
  <c r="AL4051" i="1"/>
  <c r="AL3697" i="1"/>
  <c r="AL3334" i="1"/>
  <c r="AL3501" i="1"/>
  <c r="AL3591" i="1"/>
  <c r="AL3773" i="1"/>
  <c r="AL3960" i="1"/>
  <c r="AL3502" i="1"/>
  <c r="AL3650" i="1"/>
  <c r="AL2915" i="1"/>
  <c r="AL3128" i="1"/>
  <c r="AL3682" i="1"/>
  <c r="AL3756" i="1"/>
  <c r="AL3241" i="1"/>
  <c r="AL3987" i="1"/>
  <c r="AL3677" i="1"/>
  <c r="AL3649" i="1"/>
  <c r="AL3199" i="1"/>
  <c r="AL3648" i="1"/>
  <c r="AL3391" i="1"/>
  <c r="AL3977" i="1"/>
  <c r="AL3227" i="1"/>
  <c r="AL3674" i="1"/>
  <c r="AL3864" i="1"/>
  <c r="AL3229" i="1"/>
  <c r="AL3642" i="1"/>
  <c r="AL3867" i="1"/>
  <c r="AL3304" i="1"/>
  <c r="AL3095" i="1"/>
  <c r="AL4083" i="1"/>
  <c r="AL3327" i="1"/>
  <c r="AL3816" i="1"/>
  <c r="AL3350" i="1"/>
  <c r="AL3957" i="1"/>
  <c r="AL3663" i="1"/>
  <c r="AL4104" i="1"/>
  <c r="AL3974" i="1"/>
  <c r="AL3511" i="1"/>
  <c r="AL3441" i="1"/>
  <c r="AL3196" i="1"/>
  <c r="AL4078" i="1"/>
  <c r="AL4042" i="1"/>
  <c r="AL4003" i="1"/>
  <c r="AL3948" i="1"/>
  <c r="AL3498" i="1"/>
  <c r="AL3537" i="1"/>
  <c r="AL3843" i="1"/>
  <c r="AL3211" i="1"/>
  <c r="AL3958" i="1"/>
  <c r="AL3177" i="1"/>
  <c r="AL3764" i="1"/>
  <c r="AL3707" i="1"/>
  <c r="AL3694" i="1"/>
  <c r="AL4088" i="1"/>
  <c r="AL3892" i="1"/>
  <c r="AL3435" i="1"/>
  <c r="AL3470" i="1"/>
  <c r="AL3755" i="1"/>
  <c r="AL3457" i="1"/>
  <c r="AL3742" i="1"/>
  <c r="AL3715" i="1"/>
  <c r="AL3432" i="1"/>
  <c r="AL3861" i="1"/>
  <c r="AL3601" i="1"/>
  <c r="AL3912" i="1"/>
  <c r="AL3858" i="1"/>
  <c r="AL3643" i="1"/>
  <c r="AL3496" i="1"/>
  <c r="AL3543" i="1"/>
  <c r="AL3794" i="1"/>
  <c r="AL3534" i="1"/>
  <c r="AL3748" i="1"/>
  <c r="AL3481" i="1"/>
  <c r="AL3844" i="1"/>
  <c r="AL3846" i="1"/>
  <c r="AL3607" i="1"/>
  <c r="AL3708" i="1"/>
  <c r="AL3854" i="1"/>
  <c r="AL3654" i="1"/>
  <c r="AL3571" i="1"/>
  <c r="AL3060" i="1"/>
  <c r="AL3446" i="1"/>
  <c r="AL3302" i="1"/>
  <c r="AL3453" i="1"/>
  <c r="AL3547" i="1"/>
  <c r="AL3423" i="1"/>
  <c r="AL3730" i="1"/>
  <c r="AL4072" i="1"/>
  <c r="AL3381" i="1"/>
  <c r="AL3798" i="1"/>
  <c r="AL3444" i="1"/>
  <c r="AL4071" i="1"/>
  <c r="AL4149" i="1"/>
  <c r="AL3886" i="1"/>
  <c r="AL3638" i="1"/>
  <c r="AL4032" i="1"/>
  <c r="AL3689" i="1"/>
  <c r="AL3992" i="1"/>
  <c r="AL4157" i="1"/>
  <c r="AL3175" i="1"/>
  <c r="AL3538" i="1"/>
  <c r="AL4077" i="1"/>
  <c r="AL3568" i="1"/>
  <c r="AL3053" i="1"/>
  <c r="AL4019" i="1"/>
  <c r="AL3246" i="1"/>
  <c r="AL3739" i="1"/>
  <c r="AL3487" i="1"/>
  <c r="AL4069" i="1"/>
  <c r="AL3920" i="1"/>
  <c r="AL3769" i="1"/>
  <c r="AL3416" i="1"/>
  <c r="AL3935" i="1"/>
  <c r="AL3947" i="1"/>
  <c r="AL2861" i="1"/>
  <c r="AL3696" i="1"/>
  <c r="AL3399" i="1"/>
  <c r="AL3727" i="1"/>
  <c r="AL4010" i="1"/>
  <c r="AL4001" i="1"/>
  <c r="AL3709" i="1"/>
  <c r="AL3495" i="1"/>
  <c r="AL3530" i="1"/>
  <c r="AL3608" i="1"/>
  <c r="AL3908" i="1"/>
  <c r="AL3884" i="1"/>
  <c r="AL3632" i="1"/>
  <c r="AL3355" i="1"/>
  <c r="AL4027" i="1"/>
  <c r="AL3776" i="1"/>
  <c r="AL3876" i="1"/>
  <c r="AL3454" i="1"/>
  <c r="AL3881" i="1"/>
  <c r="AL3247" i="1"/>
  <c r="AL3889" i="1"/>
  <c r="AL4113" i="1"/>
  <c r="AL3581" i="1"/>
  <c r="AL2684" i="1"/>
  <c r="AL3254" i="1"/>
  <c r="AL3927" i="1"/>
  <c r="AL3985" i="1"/>
  <c r="AL4090" i="1"/>
  <c r="AL3631" i="1"/>
  <c r="AL4038" i="1"/>
  <c r="AL3702" i="1"/>
  <c r="AL3775" i="1"/>
  <c r="AL3759" i="1"/>
  <c r="AL4066" i="1"/>
  <c r="AL3315" i="1"/>
  <c r="AL3811" i="1"/>
  <c r="AL3366" i="1"/>
  <c r="AL3450" i="1"/>
  <c r="AL3691" i="1"/>
  <c r="AL3293" i="1"/>
  <c r="AL3579" i="1"/>
  <c r="AL4101" i="1"/>
  <c r="AL3533" i="1"/>
  <c r="AL4020" i="1"/>
  <c r="AL3463" i="1"/>
  <c r="AL4005" i="1"/>
  <c r="AL3722" i="1"/>
  <c r="AL3449" i="1"/>
  <c r="AL3888" i="1"/>
  <c r="AL3693" i="1"/>
  <c r="AL3544" i="1"/>
  <c r="AL2614" i="1"/>
  <c r="AL2950" i="1"/>
  <c r="AL3488" i="1"/>
  <c r="AL3784" i="1"/>
  <c r="AL3073" i="1"/>
  <c r="AL4045" i="1"/>
  <c r="AL3551" i="1"/>
  <c r="AL3552" i="1"/>
  <c r="AL2726" i="1"/>
  <c r="AL4092" i="1"/>
  <c r="AL3572" i="1"/>
  <c r="AL3878" i="1"/>
  <c r="AL2855" i="1"/>
  <c r="AL3829" i="1"/>
  <c r="AL3206" i="1"/>
  <c r="AL3803" i="1"/>
  <c r="AL3506" i="1"/>
  <c r="AL3497" i="1"/>
  <c r="AL4057" i="1"/>
  <c r="AL2933" i="1"/>
  <c r="AL4141" i="1"/>
  <c r="AL3174" i="1"/>
  <c r="AL3695" i="1"/>
  <c r="AL3628" i="1"/>
  <c r="AL3644" i="1"/>
  <c r="AL3890" i="1"/>
  <c r="AL3426" i="1"/>
  <c r="AL3805" i="1"/>
  <c r="AL3635" i="1"/>
  <c r="AL3434" i="1"/>
  <c r="AL4049" i="1"/>
  <c r="AL2914" i="1"/>
  <c r="AL3678" i="1"/>
  <c r="AL3898" i="1"/>
  <c r="AL3796" i="1"/>
  <c r="AL3814" i="1"/>
  <c r="AL3475" i="1"/>
  <c r="AL3616" i="1"/>
  <c r="AL3592" i="1"/>
  <c r="AL4058" i="1"/>
  <c r="AL3737" i="1"/>
  <c r="AL4084" i="1"/>
  <c r="AL4000" i="1"/>
  <c r="AL4136" i="1"/>
  <c r="AL3478" i="1"/>
  <c r="AL3749" i="1"/>
  <c r="AL3476" i="1"/>
  <c r="AL2895" i="1"/>
  <c r="AL4014" i="1"/>
  <c r="AL3891" i="1"/>
  <c r="AL3770" i="1"/>
  <c r="AL3781" i="1"/>
  <c r="AL3724" i="1"/>
  <c r="AL3918" i="1"/>
  <c r="AL3658" i="1"/>
  <c r="AL3820" i="1"/>
  <c r="AL3318" i="1"/>
  <c r="AL3604" i="1"/>
  <c r="AL3895" i="1"/>
  <c r="AL3725" i="1"/>
  <c r="AL3896" i="1"/>
  <c r="AL3757" i="1"/>
  <c r="AL3656" i="1"/>
  <c r="AL4067" i="1"/>
  <c r="AL3417" i="1"/>
  <c r="AL3937" i="1"/>
  <c r="AL3103" i="1"/>
  <c r="AL2668" i="1"/>
  <c r="AL3956" i="1"/>
  <c r="AL3659" i="1"/>
  <c r="AL3646" i="1"/>
  <c r="AL3492" i="1"/>
  <c r="AL3728" i="1"/>
  <c r="AL3623" i="1"/>
  <c r="AL3961" i="1"/>
  <c r="AL3528" i="1"/>
  <c r="AL3461" i="1"/>
  <c r="AL3848" i="1"/>
  <c r="AL3857" i="1"/>
  <c r="AL3740" i="1"/>
  <c r="AL3762" i="1"/>
  <c r="AL4011" i="1"/>
  <c r="AL4140" i="1"/>
  <c r="AL3760" i="1"/>
  <c r="AL4062" i="1"/>
  <c r="AL4118" i="1"/>
  <c r="AL3808" i="1"/>
  <c r="AL2767" i="1"/>
  <c r="AL3464" i="1"/>
  <c r="AL3807" i="1"/>
  <c r="AL4130" i="1"/>
  <c r="AL3815" i="1"/>
  <c r="AL3437" i="1"/>
  <c r="AL3839" i="1"/>
  <c r="AL2657" i="1"/>
  <c r="AL3926" i="1"/>
  <c r="AL3515" i="1"/>
  <c r="AL3214" i="1"/>
  <c r="AL4060" i="1"/>
  <c r="AL4103" i="1"/>
  <c r="AL4052" i="1"/>
  <c r="AL4023" i="1"/>
  <c r="AL4053" i="1"/>
  <c r="AL3988" i="1"/>
  <c r="AL3750" i="1"/>
  <c r="AL3054" i="1"/>
  <c r="AL3746" i="1"/>
  <c r="AL4054" i="1"/>
  <c r="AL3870" i="1"/>
  <c r="AL3772" i="1"/>
  <c r="AL3899" i="1"/>
  <c r="AL3731" i="1"/>
  <c r="AL3590" i="1"/>
  <c r="AL3577" i="1"/>
  <c r="AL3092" i="1"/>
  <c r="AL3321" i="1"/>
  <c r="AL3836" i="1"/>
  <c r="AL3751" i="1"/>
  <c r="AL4030" i="1"/>
  <c r="AL3520" i="1"/>
  <c r="AL3809" i="1"/>
  <c r="AL4086" i="1"/>
  <c r="AL3637" i="1"/>
  <c r="AL3975" i="1"/>
  <c r="AL3790" i="1"/>
  <c r="AL3718" i="1"/>
  <c r="AL3941" i="1"/>
  <c r="AL3758" i="1"/>
  <c r="AL3766" i="1"/>
  <c r="AL3672" i="1"/>
  <c r="AL3906" i="1"/>
  <c r="AL3611" i="1"/>
  <c r="AL3885" i="1"/>
  <c r="AL3523" i="1"/>
  <c r="AL3594" i="1"/>
  <c r="AL3665" i="1"/>
  <c r="AL3842" i="1"/>
  <c r="AL3825" i="1"/>
  <c r="AL3872" i="1"/>
  <c r="AL4142" i="1"/>
  <c r="AL3979" i="1"/>
  <c r="AL3804" i="1"/>
  <c r="AL4123" i="1"/>
  <c r="AL3791" i="1"/>
  <c r="AL3369" i="1"/>
  <c r="AL3142" i="1"/>
  <c r="AL3934" i="1"/>
  <c r="AL3575" i="1"/>
  <c r="AL3003" i="1"/>
  <c r="AL3550" i="1"/>
  <c r="AL3862" i="1"/>
  <c r="AL3893" i="1"/>
  <c r="AL4132" i="1"/>
  <c r="AL3994" i="1"/>
  <c r="AL4006" i="1"/>
  <c r="AL3962" i="1"/>
  <c r="AL3850" i="1"/>
  <c r="AL3859" i="1"/>
  <c r="AL3797" i="1"/>
  <c r="AL3949" i="1"/>
  <c r="AL4037" i="1"/>
  <c r="AL3703" i="1"/>
  <c r="AL3588" i="1"/>
  <c r="AL4034" i="1"/>
  <c r="AL3567" i="1"/>
  <c r="AL4131" i="1"/>
  <c r="AL3005" i="1"/>
  <c r="AL4139" i="1"/>
  <c r="AL3106" i="1"/>
  <c r="AL4102" i="1"/>
  <c r="AL3675" i="1"/>
  <c r="AL4056" i="1"/>
  <c r="AL4013" i="1"/>
  <c r="AL3606" i="1"/>
  <c r="AL3586" i="1"/>
  <c r="AL3936" i="1"/>
  <c r="AL4028" i="1"/>
  <c r="AL4024" i="1"/>
  <c r="AL3802" i="1"/>
  <c r="AL4107" i="1"/>
  <c r="AL4021" i="1"/>
  <c r="AL4040" i="1"/>
  <c r="AL3716" i="1"/>
  <c r="AL4018" i="1"/>
  <c r="AL4089" i="1"/>
  <c r="AL3771" i="1"/>
  <c r="AL4016" i="1"/>
  <c r="AL3785" i="1"/>
  <c r="AL3997" i="1"/>
  <c r="AL3998" i="1"/>
  <c r="AL3910" i="1"/>
  <c r="AL4002" i="1"/>
  <c r="AL3973" i="1"/>
  <c r="AL4008" i="1"/>
  <c r="AL4121" i="1"/>
  <c r="AL4108" i="1"/>
  <c r="AL3860" i="1"/>
  <c r="AL3821" i="1"/>
  <c r="AL3661" i="1"/>
  <c r="AL4106" i="1"/>
  <c r="AL3683" i="1"/>
  <c r="AL3952" i="1"/>
  <c r="AL3793" i="1"/>
  <c r="AL4138" i="1"/>
  <c r="AL3562" i="1"/>
  <c r="AL3735" i="1"/>
  <c r="AL3786" i="1"/>
  <c r="AL4046" i="1"/>
  <c r="AL4137" i="1"/>
  <c r="AL3845" i="1"/>
  <c r="AL3692" i="1"/>
  <c r="AL2931" i="1"/>
  <c r="AL4036" i="1"/>
  <c r="AL4125" i="1"/>
  <c r="AL3901" i="1"/>
  <c r="AL3518" i="1"/>
  <c r="AL3905" i="1"/>
  <c r="AL3945" i="1"/>
  <c r="AL4033" i="1"/>
  <c r="AL4160" i="1"/>
  <c r="AL3651" i="1"/>
  <c r="AL3963" i="1"/>
  <c r="AL3929" i="1"/>
  <c r="AL3894" i="1"/>
  <c r="AL3704" i="1"/>
  <c r="AL4109" i="1"/>
  <c r="AL3940" i="1"/>
  <c r="AL4093" i="1"/>
  <c r="AL3914" i="1"/>
  <c r="AL3813" i="1"/>
  <c r="AL4100" i="1"/>
  <c r="AL3404" i="1"/>
  <c r="AL3916" i="1"/>
  <c r="AL4144" i="1"/>
  <c r="AL3639" i="1"/>
  <c r="AL3768" i="1"/>
  <c r="AL3664" i="1"/>
  <c r="AL3989" i="1"/>
  <c r="AL3978" i="1"/>
  <c r="AL3625" i="1"/>
  <c r="AL3051" i="1"/>
  <c r="AL3951" i="1"/>
  <c r="AL3810" i="1"/>
  <c r="AL3986" i="1"/>
  <c r="AL3938" i="1"/>
  <c r="AL4063" i="1"/>
  <c r="AL4022" i="1"/>
  <c r="AL4047" i="1"/>
  <c r="AL4111" i="1"/>
  <c r="AL3605" i="1"/>
  <c r="AL3116" i="1"/>
  <c r="AL4096" i="1"/>
  <c r="AL3652" i="1"/>
  <c r="AL3942" i="1"/>
  <c r="AL3982" i="1"/>
  <c r="AL3869" i="1"/>
  <c r="AL3904" i="1"/>
  <c r="AL3667" i="1"/>
  <c r="AL4025" i="1"/>
  <c r="AL3573" i="1"/>
  <c r="AL4074" i="1"/>
  <c r="AL4048" i="1"/>
  <c r="AL3634" i="1"/>
  <c r="AL4041" i="1"/>
  <c r="AL3795" i="1"/>
  <c r="AL4065" i="1"/>
  <c r="AL3840" i="1"/>
  <c r="AL3545" i="1"/>
  <c r="AL3738" i="1"/>
  <c r="AL4156" i="1"/>
  <c r="AL3729" i="1"/>
  <c r="AL4026" i="1"/>
  <c r="AL4015" i="1"/>
  <c r="AL3995" i="1"/>
  <c r="AL4099" i="1"/>
  <c r="AL3883" i="1"/>
  <c r="AL4004" i="1"/>
  <c r="AL4153" i="1"/>
  <c r="AL3777" i="1"/>
  <c r="AL3257" i="1"/>
  <c r="AL3823" i="1"/>
  <c r="AL3943" i="1"/>
  <c r="AL4159" i="1"/>
  <c r="AL3993" i="1"/>
  <c r="AL3367" i="1"/>
  <c r="AL3267" i="1"/>
  <c r="AL4079" i="1"/>
  <c r="AL4115" i="1"/>
  <c r="AL4151" i="1"/>
  <c r="AL4085" i="1"/>
  <c r="AL4064" i="1"/>
  <c r="AL4112" i="1"/>
  <c r="AL3950" i="1"/>
  <c r="AL4075" i="1"/>
  <c r="AL3774" i="1"/>
  <c r="AL3832" i="1"/>
  <c r="AL3967" i="1"/>
  <c r="AL4044" i="1"/>
  <c r="AL4039" i="1"/>
  <c r="AL4095" i="1"/>
  <c r="AL4073" i="1"/>
  <c r="AL3902" i="1"/>
  <c r="AL3800" i="1"/>
  <c r="AL4035" i="1"/>
  <c r="AL4097" i="1"/>
  <c r="AL4133" i="1"/>
  <c r="AL4094" i="1"/>
  <c r="AL3491" i="1"/>
  <c r="AL4031" i="1"/>
  <c r="AL4127" i="1"/>
  <c r="AL3614" i="1"/>
  <c r="AL3726" i="1"/>
  <c r="AL3852" i="1"/>
  <c r="AL3971" i="1"/>
  <c r="AL4059" i="1"/>
  <c r="AL3909" i="1"/>
  <c r="AL3827" i="1"/>
  <c r="AL3662" i="1"/>
  <c r="AL4150" i="1"/>
  <c r="AL4081" i="1"/>
  <c r="AL4119" i="1"/>
  <c r="AL4068" i="1"/>
  <c r="AL3745" i="1"/>
  <c r="AL4055" i="1"/>
  <c r="AL3602" i="1"/>
  <c r="AL4043" i="1"/>
  <c r="AL4120" i="1"/>
  <c r="AL3907" i="1"/>
  <c r="AL4143" i="1"/>
  <c r="AL4154" i="1"/>
  <c r="AL4134" i="1"/>
  <c r="AL4091" i="1"/>
  <c r="AL3565" i="1"/>
  <c r="AL3531" i="1"/>
  <c r="AL4135" i="1"/>
  <c r="AL4110" i="1"/>
  <c r="AL3670" i="1"/>
  <c r="AL3925" i="1"/>
  <c r="AL4152" i="1"/>
  <c r="AL4161" i="1"/>
  <c r="AL4128" i="1"/>
  <c r="AL3887" i="1"/>
  <c r="AL4076" i="1"/>
  <c r="AL4145" i="1"/>
  <c r="AL3763" i="1"/>
  <c r="AL4098" i="1"/>
  <c r="AL4146" i="1"/>
  <c r="AL4070" i="1"/>
  <c r="AL3903" i="1"/>
  <c r="AL4114" i="1"/>
  <c r="AL4147" i="1"/>
  <c r="AL3817" i="1"/>
  <c r="AL4116" i="1"/>
  <c r="AL4158" i="1"/>
  <c r="AL3939" i="1"/>
  <c r="AL4129" i="1"/>
  <c r="AL4122" i="1"/>
  <c r="AL4162" i="1"/>
  <c r="AL4155" i="1"/>
  <c r="AK13" i="1"/>
  <c r="AJ13" i="1"/>
  <c r="C3" i="2"/>
  <c r="AI8" i="1"/>
  <c r="AI102" i="1"/>
  <c r="AI22" i="1"/>
  <c r="AI51" i="1"/>
  <c r="AI79" i="1"/>
  <c r="AI17" i="1"/>
  <c r="AI71" i="1"/>
  <c r="AI2" i="1"/>
  <c r="AI31" i="1"/>
  <c r="AI91" i="1"/>
  <c r="AI4" i="1"/>
  <c r="AI63" i="1"/>
  <c r="AI19" i="1"/>
  <c r="AI72" i="1"/>
  <c r="AI29" i="1"/>
  <c r="AI140" i="1"/>
  <c r="AI77" i="1"/>
  <c r="AI97" i="1"/>
  <c r="AI25" i="1"/>
  <c r="AI16" i="1"/>
  <c r="AI76" i="1"/>
  <c r="AI61" i="1"/>
  <c r="AI83" i="1"/>
  <c r="AI33" i="1"/>
  <c r="AI23" i="1"/>
  <c r="AI12" i="1"/>
  <c r="AI65" i="1"/>
  <c r="AI18" i="1"/>
  <c r="AI75" i="1"/>
  <c r="AI24" i="1"/>
  <c r="AI11" i="1"/>
  <c r="AI38" i="1"/>
  <c r="AI6" i="1"/>
  <c r="AI54" i="1"/>
  <c r="AI39" i="1"/>
  <c r="AI46" i="1"/>
  <c r="AI109" i="1"/>
  <c r="AI88" i="1"/>
  <c r="AI27" i="1"/>
  <c r="AI111" i="1"/>
  <c r="AI48" i="1"/>
  <c r="AI78" i="1"/>
  <c r="AI53" i="1"/>
  <c r="AI21" i="1"/>
  <c r="AI68" i="1"/>
  <c r="AI93" i="1"/>
  <c r="AI30" i="1"/>
  <c r="AI3" i="1"/>
  <c r="AI143" i="1"/>
  <c r="AI26" i="1"/>
  <c r="AI36" i="1"/>
  <c r="AI52" i="1"/>
  <c r="AI9" i="1"/>
  <c r="AI60" i="1"/>
  <c r="AI20" i="1"/>
  <c r="AI154" i="1"/>
  <c r="AI32" i="1"/>
  <c r="AI87" i="1"/>
  <c r="AI98" i="1"/>
  <c r="AI10" i="1"/>
  <c r="AI35" i="1"/>
  <c r="AI5" i="1"/>
  <c r="AI59" i="1"/>
  <c r="AI224" i="1"/>
  <c r="AI105" i="1"/>
  <c r="AI28" i="1"/>
  <c r="AI50" i="1"/>
  <c r="AI47" i="1"/>
  <c r="AI14" i="1"/>
  <c r="AI175" i="1"/>
  <c r="AI66" i="1"/>
  <c r="AI43" i="1"/>
  <c r="AI42" i="1"/>
  <c r="AI133" i="1"/>
  <c r="AI62" i="1"/>
  <c r="AI119" i="1"/>
  <c r="AI112" i="1"/>
  <c r="AI57" i="1"/>
  <c r="AI134" i="1"/>
  <c r="AI64" i="1"/>
  <c r="AI96" i="1"/>
  <c r="AI34" i="1"/>
  <c r="AI69" i="1"/>
  <c r="AI49" i="1"/>
  <c r="AI58" i="1"/>
  <c r="AI37" i="1"/>
  <c r="AI164" i="1"/>
  <c r="AI40" i="1"/>
  <c r="AI67" i="1"/>
  <c r="AI7" i="1"/>
  <c r="AI171" i="1"/>
  <c r="AI120" i="1"/>
  <c r="AI144" i="1"/>
  <c r="AI110" i="1"/>
  <c r="AI80" i="1"/>
  <c r="AI158" i="1"/>
  <c r="AI196" i="1"/>
  <c r="AI73" i="1"/>
  <c r="AI94" i="1"/>
  <c r="AI15" i="1"/>
  <c r="AI113" i="1"/>
  <c r="AI191" i="1"/>
  <c r="AI101" i="1"/>
  <c r="AI155" i="1"/>
  <c r="AI99" i="1"/>
  <c r="AI129" i="1"/>
  <c r="AI161" i="1"/>
  <c r="AI95" i="1"/>
  <c r="AI41" i="1"/>
  <c r="AI81" i="1"/>
  <c r="AI92" i="1"/>
  <c r="AI254" i="1"/>
  <c r="AI130" i="1"/>
  <c r="AI44" i="1"/>
  <c r="AI127" i="1"/>
  <c r="AI152" i="1"/>
  <c r="AI118" i="1"/>
  <c r="AI56" i="1"/>
  <c r="AI84" i="1"/>
  <c r="AI150" i="1"/>
  <c r="AI70" i="1"/>
  <c r="AI86" i="1"/>
  <c r="AI163" i="1"/>
  <c r="AI159" i="1"/>
  <c r="AI132" i="1"/>
  <c r="AI201" i="1"/>
  <c r="AI55" i="1"/>
  <c r="AI212" i="1"/>
  <c r="AI236" i="1"/>
  <c r="AI160" i="1"/>
  <c r="AI131" i="1"/>
  <c r="AI138" i="1"/>
  <c r="AI114" i="1"/>
  <c r="AI167" i="1"/>
  <c r="AI137" i="1"/>
  <c r="AI151" i="1"/>
  <c r="AI106" i="1"/>
  <c r="AI122" i="1"/>
  <c r="AI45" i="1"/>
  <c r="AI210" i="1"/>
  <c r="AI136" i="1"/>
  <c r="AI207" i="1"/>
  <c r="AI221" i="1"/>
  <c r="AI239" i="1"/>
  <c r="AI218" i="1"/>
  <c r="AI205" i="1"/>
  <c r="AI149" i="1"/>
  <c r="AI123" i="1"/>
  <c r="AI194" i="1"/>
  <c r="AI85" i="1"/>
  <c r="AI82" i="1"/>
  <c r="AI104" i="1"/>
  <c r="AI116" i="1"/>
  <c r="AI117" i="1"/>
  <c r="AI124" i="1"/>
  <c r="AI185" i="1"/>
  <c r="AI153" i="1"/>
  <c r="AI100" i="1"/>
  <c r="AI89" i="1"/>
  <c r="AI223" i="1"/>
  <c r="AI115" i="1"/>
  <c r="AI90" i="1"/>
  <c r="AI108" i="1"/>
  <c r="AI187" i="1"/>
  <c r="AI244" i="1"/>
  <c r="AI141" i="1"/>
  <c r="AI180" i="1"/>
  <c r="AI121" i="1"/>
  <c r="AI176" i="1"/>
  <c r="AI147" i="1"/>
  <c r="AI209" i="1"/>
  <c r="AI148" i="1"/>
  <c r="AI170" i="1"/>
  <c r="AI107" i="1"/>
  <c r="AI156" i="1"/>
  <c r="AI188" i="1"/>
  <c r="AI217" i="1"/>
  <c r="AI174" i="1"/>
  <c r="AI219" i="1"/>
  <c r="AI74" i="1"/>
  <c r="AI139" i="1"/>
  <c r="AI125" i="1"/>
  <c r="AI172" i="1"/>
  <c r="AI198" i="1"/>
  <c r="AI126" i="1"/>
  <c r="AI190" i="1"/>
  <c r="AI184" i="1"/>
  <c r="AI128" i="1"/>
  <c r="AI192" i="1"/>
  <c r="AI142" i="1"/>
  <c r="AI274" i="1"/>
  <c r="AI204" i="1"/>
  <c r="AI226" i="1"/>
  <c r="AI135" i="1"/>
  <c r="AI166" i="1"/>
  <c r="AI272" i="1"/>
  <c r="AI157" i="1"/>
  <c r="AI169" i="1"/>
  <c r="AI103" i="1"/>
  <c r="AI189" i="1"/>
  <c r="AI206" i="1"/>
  <c r="AI165" i="1"/>
  <c r="AI216" i="1"/>
  <c r="AI186" i="1"/>
  <c r="AI301" i="1"/>
  <c r="AI266" i="1"/>
  <c r="AI182" i="1"/>
  <c r="AI202" i="1"/>
  <c r="AI183" i="1"/>
  <c r="AI145" i="1"/>
  <c r="AI296" i="1"/>
  <c r="AI214" i="1"/>
  <c r="AI199" i="1"/>
  <c r="AI203" i="1"/>
  <c r="AI248" i="1"/>
  <c r="AI208" i="1"/>
  <c r="AI268" i="1"/>
  <c r="AI213" i="1"/>
  <c r="AI262" i="1"/>
  <c r="AI227" i="1"/>
  <c r="AI231" i="1"/>
  <c r="AI181" i="1"/>
  <c r="AI253" i="1"/>
  <c r="AI173" i="1"/>
  <c r="AI250" i="1"/>
  <c r="AI225" i="1"/>
  <c r="AI168" i="1"/>
  <c r="AI179" i="1"/>
  <c r="AI177" i="1"/>
  <c r="AI235" i="1"/>
  <c r="AI178" i="1"/>
  <c r="AI246" i="1"/>
  <c r="AI238" i="1"/>
  <c r="AI286" i="1"/>
  <c r="AI369" i="1"/>
  <c r="AI229" i="1"/>
  <c r="AI321" i="1"/>
  <c r="AI261" i="1"/>
  <c r="AI200" i="1"/>
  <c r="AI242" i="1"/>
  <c r="AI260" i="1"/>
  <c r="AI263" i="1"/>
  <c r="AI193" i="1"/>
  <c r="AI195" i="1"/>
  <c r="AI215" i="1"/>
  <c r="AI243" i="1"/>
  <c r="AI275" i="1"/>
  <c r="AI363" i="1"/>
  <c r="AI220" i="1"/>
  <c r="AI252" i="1"/>
  <c r="AI241" i="1"/>
  <c r="AI299" i="1"/>
  <c r="AI228" i="1"/>
  <c r="AI270" i="1"/>
  <c r="AI313" i="1"/>
  <c r="AI283" i="1"/>
  <c r="AI306" i="1"/>
  <c r="AI237" i="1"/>
  <c r="AI247" i="1"/>
  <c r="AI297" i="1"/>
  <c r="AI245" i="1"/>
  <c r="AI162" i="1"/>
  <c r="AI256" i="1"/>
  <c r="AI233" i="1"/>
  <c r="AI280" i="1"/>
  <c r="AI316" i="1"/>
  <c r="AI234" i="1"/>
  <c r="AI350" i="1"/>
  <c r="AI211" i="1"/>
  <c r="AI294" i="1"/>
  <c r="AI240" i="1"/>
  <c r="AI279" i="1"/>
  <c r="AI291" i="1"/>
  <c r="AI249" i="1"/>
  <c r="AI284" i="1"/>
  <c r="AI278" i="1"/>
  <c r="AI146" i="1"/>
  <c r="AI307" i="1"/>
  <c r="AI290" i="1"/>
  <c r="AI251" i="1"/>
  <c r="AI308" i="1"/>
  <c r="AI222" i="1"/>
  <c r="AI232" i="1"/>
  <c r="AI315" i="1"/>
  <c r="AI332" i="1"/>
  <c r="AI322" i="1"/>
  <c r="AI197" i="1"/>
  <c r="AI259" i="1"/>
  <c r="AI276" i="1"/>
  <c r="AI258" i="1"/>
  <c r="AI382" i="1"/>
  <c r="AI302" i="1"/>
  <c r="AI271" i="1"/>
  <c r="AI378" i="1"/>
  <c r="AI303" i="1"/>
  <c r="AI273" i="1"/>
  <c r="AI257" i="1"/>
  <c r="AI287" i="1"/>
  <c r="AI304" i="1"/>
  <c r="AI255" i="1"/>
  <c r="AI312" i="1"/>
  <c r="AI230" i="1"/>
  <c r="AI288" i="1"/>
  <c r="AI353" i="1"/>
  <c r="AI319" i="1"/>
  <c r="AI310" i="1"/>
  <c r="AI264" i="1"/>
  <c r="AI295" i="1"/>
  <c r="AI472" i="1"/>
  <c r="AI335" i="1"/>
  <c r="AI314" i="1"/>
  <c r="AI318" i="1"/>
  <c r="AI425" i="1"/>
  <c r="AI325" i="1"/>
  <c r="AI298" i="1"/>
  <c r="AI342" i="1"/>
  <c r="AI327" i="1"/>
  <c r="AI292" i="1"/>
  <c r="AI277" i="1"/>
  <c r="AI300" i="1"/>
  <c r="AI339" i="1"/>
  <c r="AI281" i="1"/>
  <c r="AI267" i="1"/>
  <c r="AI269" i="1"/>
  <c r="AI282" i="1"/>
  <c r="AI265" i="1"/>
  <c r="AI476" i="1"/>
  <c r="AI357" i="1"/>
  <c r="AI338" i="1"/>
  <c r="AI478" i="1"/>
  <c r="AI488" i="1"/>
  <c r="AI1311" i="1"/>
  <c r="AI344" i="1"/>
  <c r="AI351" i="1"/>
  <c r="AI508" i="1"/>
  <c r="AI1119" i="1"/>
  <c r="AI328" i="1"/>
  <c r="AI337" i="1"/>
  <c r="AI759" i="1"/>
  <c r="AI347" i="1"/>
  <c r="AI768" i="1"/>
  <c r="AI349" i="1"/>
  <c r="AI285" i="1"/>
  <c r="AI376" i="1"/>
  <c r="AI1257" i="1"/>
  <c r="AI403" i="1"/>
  <c r="AI1300" i="1"/>
  <c r="AI1933" i="1"/>
  <c r="AI1158" i="1"/>
  <c r="AI341" i="1"/>
  <c r="AI551" i="1"/>
  <c r="AI569" i="1"/>
  <c r="AI317" i="1"/>
  <c r="AI564" i="1"/>
  <c r="AI368" i="1"/>
  <c r="AI754" i="1"/>
  <c r="AI289" i="1"/>
  <c r="AI355" i="1"/>
  <c r="AI334" i="1"/>
  <c r="AI441" i="1"/>
  <c r="AI393" i="1"/>
  <c r="AI680" i="1"/>
  <c r="AI311" i="1"/>
  <c r="AI377" i="1"/>
  <c r="AI364" i="1"/>
  <c r="AI791" i="1"/>
  <c r="AI380" i="1"/>
  <c r="AI367" i="1"/>
  <c r="AI373" i="1"/>
  <c r="AI536" i="1"/>
  <c r="AI498" i="1"/>
  <c r="AI417" i="1"/>
  <c r="AI919" i="1"/>
  <c r="AI430" i="1"/>
  <c r="AI675" i="1"/>
  <c r="AI401" i="1"/>
  <c r="AI365" i="1"/>
  <c r="AI929" i="1"/>
  <c r="AI710" i="1"/>
  <c r="AI418" i="1"/>
  <c r="AI993" i="1"/>
  <c r="AI445" i="1"/>
  <c r="AI990" i="1"/>
  <c r="AI435" i="1"/>
  <c r="AI387" i="1"/>
  <c r="AI477" i="1"/>
  <c r="AI409" i="1"/>
  <c r="AI1192" i="1"/>
  <c r="AI1197" i="1"/>
  <c r="AI877" i="1"/>
  <c r="AI787" i="1"/>
  <c r="AI529" i="1"/>
  <c r="AI546" i="1"/>
  <c r="AI599" i="1"/>
  <c r="AI494" i="1"/>
  <c r="AI324" i="1"/>
  <c r="AI633" i="1"/>
  <c r="AI423" i="1"/>
  <c r="AI345" i="1"/>
  <c r="AI320" i="1"/>
  <c r="AI1316" i="1"/>
  <c r="AI385" i="1"/>
  <c r="AI702" i="1"/>
  <c r="AI484" i="1"/>
  <c r="AI978" i="1"/>
  <c r="AI720" i="1"/>
  <c r="AI394" i="1"/>
  <c r="AI1407" i="1"/>
  <c r="AI788" i="1"/>
  <c r="AI329" i="1"/>
  <c r="AI1195" i="1"/>
  <c r="AI659" i="1"/>
  <c r="AI958" i="1"/>
  <c r="AI389" i="1"/>
  <c r="AI421" i="1"/>
  <c r="AI552" i="1"/>
  <c r="AI352" i="1"/>
  <c r="AI406" i="1"/>
  <c r="AI1005" i="1"/>
  <c r="AI1102" i="1"/>
  <c r="AI996" i="1"/>
  <c r="AI426" i="1"/>
  <c r="AI577" i="1"/>
  <c r="AI348" i="1"/>
  <c r="AI560" i="1"/>
  <c r="AI414" i="1"/>
  <c r="AI674" i="1"/>
  <c r="AI356" i="1"/>
  <c r="AI654" i="1"/>
  <c r="AI1185" i="1"/>
  <c r="AI354" i="1"/>
  <c r="AI818" i="1"/>
  <c r="AI331" i="1"/>
  <c r="AI785" i="1"/>
  <c r="AI1109" i="1"/>
  <c r="AI891" i="1"/>
  <c r="AI593" i="1"/>
  <c r="AI1359" i="1"/>
  <c r="AI847" i="1"/>
  <c r="AI960" i="1"/>
  <c r="AI946" i="1"/>
  <c r="AI399" i="1"/>
  <c r="AI592" i="1"/>
  <c r="AI1532" i="1"/>
  <c r="AI359" i="1"/>
  <c r="AI462" i="1"/>
  <c r="AI607" i="1"/>
  <c r="AI413" i="1"/>
  <c r="AI434" i="1"/>
  <c r="AI514" i="1"/>
  <c r="AI1078" i="1"/>
  <c r="AI470" i="1"/>
  <c r="AI773" i="1"/>
  <c r="AI626" i="1"/>
  <c r="AI464" i="1"/>
  <c r="AI1495" i="1"/>
  <c r="AI927" i="1"/>
  <c r="AI1553" i="1"/>
  <c r="AI451" i="1"/>
  <c r="AI457" i="1"/>
  <c r="AI336" i="1"/>
  <c r="AI492" i="1"/>
  <c r="AI868" i="1"/>
  <c r="AI1155" i="1"/>
  <c r="AI1126" i="1"/>
  <c r="AI1617" i="1"/>
  <c r="AI1429" i="1"/>
  <c r="AI305" i="1"/>
  <c r="AI656" i="1"/>
  <c r="AI999" i="1"/>
  <c r="AI1307" i="1"/>
  <c r="AI909" i="1"/>
  <c r="AI539" i="1"/>
  <c r="AI1083" i="1"/>
  <c r="AI483" i="1"/>
  <c r="AI705" i="1"/>
  <c r="AI749" i="1"/>
  <c r="AI1978" i="1"/>
  <c r="AI1216" i="1"/>
  <c r="AI1873" i="1"/>
  <c r="AI1640" i="1"/>
  <c r="AI1149" i="1"/>
  <c r="AI836" i="1"/>
  <c r="AI898" i="1"/>
  <c r="AI433" i="1"/>
  <c r="AI770" i="1"/>
  <c r="AI807" i="1"/>
  <c r="AI340" i="1"/>
  <c r="AI1176" i="1"/>
  <c r="AI651" i="1"/>
  <c r="AI1268" i="1"/>
  <c r="AI1533" i="1"/>
  <c r="AI1797" i="1"/>
  <c r="AI1497" i="1"/>
  <c r="AI480" i="1"/>
  <c r="AI323" i="1"/>
  <c r="AI793" i="1"/>
  <c r="AI1294" i="1"/>
  <c r="AI696" i="1"/>
  <c r="AI744" i="1"/>
  <c r="AI741" i="1"/>
  <c r="AI1090" i="1"/>
  <c r="AI711" i="1"/>
  <c r="AI391" i="1"/>
  <c r="AI398" i="1"/>
  <c r="AI826" i="1"/>
  <c r="AI554" i="1"/>
  <c r="AI432" i="1"/>
  <c r="AI658" i="1"/>
  <c r="AI1070" i="1"/>
  <c r="AI1079" i="1"/>
  <c r="AI581" i="1"/>
  <c r="AI1418" i="1"/>
  <c r="AI1399" i="1"/>
  <c r="AI1737" i="1"/>
  <c r="AI1326" i="1"/>
  <c r="AI2116" i="1"/>
  <c r="AI1133" i="1"/>
  <c r="AI837" i="1"/>
  <c r="AI786" i="1"/>
  <c r="AI761" i="1"/>
  <c r="AI1020" i="1"/>
  <c r="AI757" i="1"/>
  <c r="AI1638" i="1"/>
  <c r="AI1574" i="1"/>
  <c r="AI1358" i="1"/>
  <c r="AI943" i="1"/>
  <c r="AI1000" i="1"/>
  <c r="AI730" i="1"/>
  <c r="AI947" i="1"/>
  <c r="AI1986" i="1"/>
  <c r="AI402" i="1"/>
  <c r="AI813" i="1"/>
  <c r="AI1190" i="1"/>
  <c r="AI722" i="1"/>
  <c r="AI1053" i="1"/>
  <c r="AI738" i="1"/>
  <c r="AI1467" i="1"/>
  <c r="AI1052" i="1"/>
  <c r="AI707" i="1"/>
  <c r="AI1434" i="1"/>
  <c r="AI1427" i="1"/>
  <c r="AI1342" i="1"/>
  <c r="AI1514" i="1"/>
  <c r="AI1066" i="1"/>
  <c r="AI708" i="1"/>
  <c r="AI1131" i="1"/>
  <c r="AI1251" i="1"/>
  <c r="AI431" i="1"/>
  <c r="AI889" i="1"/>
  <c r="AI652" i="1"/>
  <c r="AI1017" i="1"/>
  <c r="AI616" i="1"/>
  <c r="AI828" i="1"/>
  <c r="AI392" i="1"/>
  <c r="AI951" i="1"/>
  <c r="AI804" i="1"/>
  <c r="AI1160" i="1"/>
  <c r="AI1505" i="1"/>
  <c r="AI972" i="1"/>
  <c r="AI865" i="1"/>
  <c r="AI931" i="1"/>
  <c r="AI1471" i="1"/>
  <c r="AI805" i="1"/>
  <c r="AI1337" i="1"/>
  <c r="AI1001" i="1"/>
  <c r="AI1556" i="1"/>
  <c r="AI1045" i="1"/>
  <c r="AI1719" i="1"/>
  <c r="AI2027" i="1"/>
  <c r="AI1565" i="1"/>
  <c r="AI1231" i="1"/>
  <c r="AI2264" i="1"/>
  <c r="AI1200" i="1"/>
  <c r="AI1729" i="1"/>
  <c r="AI1802" i="1"/>
  <c r="AI2778" i="1"/>
  <c r="AI1290" i="1"/>
  <c r="AI650" i="1"/>
  <c r="AI2109" i="1"/>
  <c r="AI1157" i="1"/>
  <c r="AI1082" i="1"/>
  <c r="AI638" i="1"/>
  <c r="AI2025" i="1"/>
  <c r="AI1894" i="1"/>
  <c r="AI1263" i="1"/>
  <c r="AI2062" i="1"/>
  <c r="AI1068" i="1"/>
  <c r="AI2747" i="1"/>
  <c r="AI2156" i="1"/>
  <c r="AI1075" i="1"/>
  <c r="AI1177" i="1"/>
  <c r="AI439" i="1"/>
  <c r="AI609" i="1"/>
  <c r="AI1199" i="1"/>
  <c r="AI1448" i="1"/>
  <c r="AI419" i="1"/>
  <c r="AI1898" i="1"/>
  <c r="AI1423" i="1"/>
  <c r="AI2465" i="1"/>
  <c r="AI1941" i="1"/>
  <c r="AI1193" i="1"/>
  <c r="AI1106" i="1"/>
  <c r="AI1924" i="1"/>
  <c r="AI855" i="1"/>
  <c r="AI2117" i="1"/>
  <c r="AI556" i="1"/>
  <c r="AI534" i="1"/>
  <c r="AI812" i="1"/>
  <c r="AI407" i="1"/>
  <c r="AI724" i="1"/>
  <c r="AI801" i="1"/>
  <c r="AI1421" i="1"/>
  <c r="AI844" i="1"/>
  <c r="AI1498" i="1"/>
  <c r="AI1115" i="1"/>
  <c r="AI1425" i="1"/>
  <c r="AI471" i="1"/>
  <c r="AI1537" i="1"/>
  <c r="AI1347" i="1"/>
  <c r="AI1169" i="1"/>
  <c r="AI878" i="1"/>
  <c r="AI520" i="1"/>
  <c r="AI485" i="1"/>
  <c r="AI519" i="1"/>
  <c r="AI549" i="1"/>
  <c r="AI362" i="1"/>
  <c r="AI507" i="1"/>
  <c r="AI802" i="1"/>
  <c r="AI1727" i="1"/>
  <c r="AI1085" i="1"/>
  <c r="AI640" i="1"/>
  <c r="AI843" i="1"/>
  <c r="AI1049" i="1"/>
  <c r="AI679" i="1"/>
  <c r="AI13" i="1"/>
  <c r="G3" i="2"/>
  <c r="G2" i="2"/>
  <c r="F3" i="2"/>
  <c r="F2" i="2"/>
  <c r="D3" i="2"/>
  <c r="D2" i="2"/>
  <c r="C2" i="2"/>
  <c r="B3" i="2"/>
  <c r="B2" i="2"/>
  <c r="G13" i="1"/>
  <c r="S13" i="1" s="1"/>
  <c r="AL13" i="1" s="1"/>
  <c r="AJ8" i="1"/>
  <c r="AJ102" i="1"/>
  <c r="AJ22" i="1"/>
  <c r="AJ51" i="1"/>
  <c r="AJ79" i="1"/>
  <c r="AJ17" i="1"/>
  <c r="AJ71" i="1"/>
  <c r="AJ2" i="1"/>
  <c r="AJ31" i="1"/>
  <c r="AJ91" i="1"/>
  <c r="AJ4" i="1"/>
  <c r="AJ63" i="1"/>
  <c r="AJ19" i="1"/>
  <c r="AJ72" i="1"/>
  <c r="AJ29" i="1"/>
  <c r="AJ140" i="1"/>
  <c r="AJ77" i="1"/>
  <c r="AJ97" i="1"/>
  <c r="AJ25" i="1"/>
  <c r="AJ16" i="1"/>
  <c r="AJ76" i="1"/>
  <c r="AJ61" i="1"/>
  <c r="AJ83" i="1"/>
  <c r="AJ33" i="1"/>
  <c r="AJ23" i="1"/>
  <c r="AJ12" i="1"/>
  <c r="AJ65" i="1"/>
  <c r="AJ18" i="1"/>
  <c r="AJ75" i="1"/>
  <c r="AJ24" i="1"/>
  <c r="AJ11" i="1"/>
  <c r="AJ38" i="1"/>
  <c r="AJ6" i="1"/>
  <c r="AJ54" i="1"/>
  <c r="AJ39" i="1"/>
  <c r="AJ46" i="1"/>
  <c r="AJ109" i="1"/>
  <c r="AJ88" i="1"/>
  <c r="AJ27" i="1"/>
  <c r="AJ111" i="1"/>
  <c r="AJ48" i="1"/>
  <c r="AJ78" i="1"/>
  <c r="AJ53" i="1"/>
  <c r="AJ21" i="1"/>
  <c r="AJ68" i="1"/>
  <c r="AJ93" i="1"/>
  <c r="AJ30" i="1"/>
  <c r="AJ3" i="1"/>
  <c r="AJ143" i="1"/>
  <c r="AJ26" i="1"/>
  <c r="AJ36" i="1"/>
  <c r="AJ52" i="1"/>
  <c r="AJ9" i="1"/>
  <c r="AJ60" i="1"/>
  <c r="AJ20" i="1"/>
  <c r="AJ154" i="1"/>
  <c r="AJ32" i="1"/>
  <c r="AJ87" i="1"/>
  <c r="AJ98" i="1"/>
  <c r="AJ10" i="1"/>
  <c r="AJ35" i="1"/>
  <c r="AJ5" i="1"/>
  <c r="AJ59" i="1"/>
  <c r="AJ224" i="1"/>
  <c r="AJ105" i="1"/>
  <c r="AJ28" i="1"/>
  <c r="AJ50" i="1"/>
  <c r="AJ47" i="1"/>
  <c r="AJ14" i="1"/>
  <c r="AJ175" i="1"/>
  <c r="AJ66" i="1"/>
  <c r="AJ43" i="1"/>
  <c r="AJ42" i="1"/>
  <c r="AJ133" i="1"/>
  <c r="AJ62" i="1"/>
  <c r="AJ119" i="1"/>
  <c r="AJ112" i="1"/>
  <c r="AJ57" i="1"/>
  <c r="AJ134" i="1"/>
  <c r="AJ64" i="1"/>
  <c r="AJ96" i="1"/>
  <c r="AJ34" i="1"/>
  <c r="AJ69" i="1"/>
  <c r="AJ49" i="1"/>
  <c r="AJ58" i="1"/>
  <c r="AJ37" i="1"/>
  <c r="AJ164" i="1"/>
  <c r="AJ40" i="1"/>
  <c r="AJ67" i="1"/>
  <c r="AJ7" i="1"/>
  <c r="AJ171" i="1"/>
  <c r="AJ120" i="1"/>
  <c r="AJ144" i="1"/>
  <c r="AJ110" i="1"/>
  <c r="AJ80" i="1"/>
  <c r="AJ158" i="1"/>
  <c r="AJ196" i="1"/>
  <c r="AJ73" i="1"/>
  <c r="AJ94" i="1"/>
  <c r="AJ15" i="1"/>
  <c r="AJ113" i="1"/>
  <c r="AJ191" i="1"/>
  <c r="AJ101" i="1"/>
  <c r="AJ155" i="1"/>
  <c r="AJ99" i="1"/>
  <c r="AJ129" i="1"/>
  <c r="AJ161" i="1"/>
  <c r="AJ95" i="1"/>
  <c r="AJ41" i="1"/>
  <c r="AJ81" i="1"/>
  <c r="AJ92" i="1"/>
  <c r="AJ254" i="1"/>
  <c r="AJ130" i="1"/>
  <c r="AJ44" i="1"/>
  <c r="AJ127" i="1"/>
  <c r="AJ152" i="1"/>
  <c r="AJ118" i="1"/>
  <c r="AJ56" i="1"/>
  <c r="AJ84" i="1"/>
  <c r="AJ150" i="1"/>
  <c r="AJ70" i="1"/>
  <c r="AJ86" i="1"/>
  <c r="AJ163" i="1"/>
  <c r="AJ159" i="1"/>
  <c r="AJ132" i="1"/>
  <c r="AJ201" i="1"/>
  <c r="AJ55" i="1"/>
  <c r="AJ212" i="1"/>
  <c r="AJ236" i="1"/>
  <c r="AJ160" i="1"/>
  <c r="AJ131" i="1"/>
  <c r="AJ138" i="1"/>
  <c r="AJ114" i="1"/>
  <c r="AJ167" i="1"/>
  <c r="AJ137" i="1"/>
  <c r="AJ151" i="1"/>
  <c r="AJ106" i="1"/>
  <c r="AJ122" i="1"/>
  <c r="AJ45" i="1"/>
  <c r="AJ210" i="1"/>
  <c r="AJ136" i="1"/>
  <c r="AJ207" i="1"/>
  <c r="AJ221" i="1"/>
  <c r="AJ239" i="1"/>
  <c r="AJ218" i="1"/>
  <c r="AJ205" i="1"/>
  <c r="AJ149" i="1"/>
  <c r="AJ123" i="1"/>
  <c r="AJ194" i="1"/>
  <c r="AJ85" i="1"/>
  <c r="AJ82" i="1"/>
  <c r="AJ104" i="1"/>
  <c r="AJ116" i="1"/>
  <c r="AJ117" i="1"/>
  <c r="AJ124" i="1"/>
  <c r="AJ185" i="1"/>
  <c r="AJ153" i="1"/>
  <c r="AJ100" i="1"/>
  <c r="AJ89" i="1"/>
  <c r="AJ223" i="1"/>
  <c r="AJ115" i="1"/>
  <c r="AJ90" i="1"/>
  <c r="AJ108" i="1"/>
  <c r="AJ187" i="1"/>
  <c r="AJ244" i="1"/>
  <c r="AJ141" i="1"/>
  <c r="AJ180" i="1"/>
  <c r="AJ121" i="1"/>
  <c r="AJ176" i="1"/>
  <c r="AJ147" i="1"/>
  <c r="AJ209" i="1"/>
  <c r="AJ148" i="1"/>
  <c r="AJ170" i="1"/>
  <c r="AJ107" i="1"/>
  <c r="AJ156" i="1"/>
  <c r="AJ188" i="1"/>
  <c r="AJ217" i="1"/>
  <c r="AJ174" i="1"/>
  <c r="AJ219" i="1"/>
  <c r="AJ74" i="1"/>
  <c r="AJ139" i="1"/>
  <c r="AJ125" i="1"/>
  <c r="AJ172" i="1"/>
  <c r="AJ198" i="1"/>
  <c r="AJ126" i="1"/>
  <c r="AJ190" i="1"/>
  <c r="AJ184" i="1"/>
  <c r="AJ128" i="1"/>
  <c r="AJ192" i="1"/>
  <c r="AJ142" i="1"/>
  <c r="AJ274" i="1"/>
  <c r="AJ204" i="1"/>
  <c r="AJ226" i="1"/>
  <c r="AJ135" i="1"/>
  <c r="AJ166" i="1"/>
  <c r="AJ272" i="1"/>
  <c r="AJ157" i="1"/>
  <c r="AJ169" i="1"/>
  <c r="AJ103" i="1"/>
  <c r="AJ189" i="1"/>
  <c r="AJ206" i="1"/>
  <c r="AJ165" i="1"/>
  <c r="AJ216" i="1"/>
  <c r="AJ186" i="1"/>
  <c r="AJ301" i="1"/>
  <c r="AJ266" i="1"/>
  <c r="AJ182" i="1"/>
  <c r="AJ202" i="1"/>
  <c r="AJ183" i="1"/>
  <c r="AJ145" i="1"/>
  <c r="AJ296" i="1"/>
  <c r="AJ214" i="1"/>
  <c r="AJ199" i="1"/>
  <c r="AJ203" i="1"/>
  <c r="AJ248" i="1"/>
  <c r="AJ208" i="1"/>
  <c r="AJ268" i="1"/>
  <c r="AJ213" i="1"/>
  <c r="AJ262" i="1"/>
  <c r="AJ227" i="1"/>
  <c r="AJ231" i="1"/>
  <c r="AJ181" i="1"/>
  <c r="AJ253" i="1"/>
  <c r="AJ173" i="1"/>
  <c r="AJ250" i="1"/>
  <c r="AJ225" i="1"/>
  <c r="AJ168" i="1"/>
  <c r="AJ179" i="1"/>
  <c r="AJ177" i="1"/>
  <c r="AJ235" i="1"/>
  <c r="AJ178" i="1"/>
  <c r="AJ246" i="1"/>
  <c r="AJ238" i="1"/>
  <c r="AJ286" i="1"/>
  <c r="AJ369" i="1"/>
  <c r="AJ229" i="1"/>
  <c r="AJ321" i="1"/>
  <c r="AJ261" i="1"/>
  <c r="AJ200" i="1"/>
  <c r="AJ242" i="1"/>
  <c r="AJ260" i="1"/>
  <c r="AJ263" i="1"/>
  <c r="AJ193" i="1"/>
  <c r="AJ195" i="1"/>
  <c r="AJ215" i="1"/>
  <c r="AJ243" i="1"/>
  <c r="AJ275" i="1"/>
  <c r="AJ363" i="1"/>
  <c r="AJ220" i="1"/>
  <c r="AJ252" i="1"/>
  <c r="AJ241" i="1"/>
  <c r="AJ299" i="1"/>
  <c r="AJ228" i="1"/>
  <c r="AJ270" i="1"/>
  <c r="AJ313" i="1"/>
  <c r="AJ283" i="1"/>
  <c r="AJ306" i="1"/>
  <c r="AJ237" i="1"/>
  <c r="AJ247" i="1"/>
  <c r="AJ297" i="1"/>
  <c r="AJ245" i="1"/>
  <c r="AJ162" i="1"/>
  <c r="AJ256" i="1"/>
  <c r="AJ233" i="1"/>
  <c r="AJ280" i="1"/>
  <c r="AJ316" i="1"/>
  <c r="AJ234" i="1"/>
  <c r="AJ350" i="1"/>
  <c r="AJ211" i="1"/>
  <c r="AJ294" i="1"/>
  <c r="AJ240" i="1"/>
  <c r="AJ279" i="1"/>
  <c r="AJ291" i="1"/>
  <c r="AJ249" i="1"/>
  <c r="AJ284" i="1"/>
  <c r="AJ278" i="1"/>
  <c r="AJ146" i="1"/>
  <c r="AJ307" i="1"/>
  <c r="AJ290" i="1"/>
  <c r="AJ251" i="1"/>
  <c r="AJ308" i="1"/>
  <c r="AJ222" i="1"/>
  <c r="AJ232" i="1"/>
  <c r="AJ315" i="1"/>
  <c r="AJ332" i="1"/>
  <c r="AJ322" i="1"/>
  <c r="AJ197" i="1"/>
  <c r="AJ259" i="1"/>
  <c r="AJ276" i="1"/>
  <c r="AJ258" i="1"/>
  <c r="AJ382" i="1"/>
  <c r="AJ302" i="1"/>
  <c r="AJ271" i="1"/>
  <c r="AJ378" i="1"/>
  <c r="AJ303" i="1"/>
  <c r="AJ273" i="1"/>
  <c r="AJ257" i="1"/>
  <c r="AJ287" i="1"/>
  <c r="AJ304" i="1"/>
  <c r="AJ255" i="1"/>
  <c r="AJ312" i="1"/>
  <c r="AJ230" i="1"/>
  <c r="AJ288" i="1"/>
  <c r="AJ353" i="1"/>
  <c r="AJ319" i="1"/>
  <c r="AJ310" i="1"/>
  <c r="AJ264" i="1"/>
  <c r="AJ295" i="1"/>
  <c r="AJ472" i="1"/>
  <c r="AJ335" i="1"/>
  <c r="AJ314" i="1"/>
  <c r="AJ318" i="1"/>
  <c r="AJ425" i="1"/>
  <c r="AJ325" i="1"/>
  <c r="AJ298" i="1"/>
  <c r="AJ342" i="1"/>
  <c r="AJ327" i="1"/>
  <c r="AJ292" i="1"/>
  <c r="AJ277" i="1"/>
  <c r="AJ300" i="1"/>
  <c r="AJ339" i="1"/>
  <c r="AJ281" i="1"/>
  <c r="AJ267" i="1"/>
  <c r="AJ269" i="1"/>
  <c r="AJ282" i="1"/>
  <c r="AJ265" i="1"/>
  <c r="AJ476" i="1"/>
  <c r="AJ357" i="1"/>
  <c r="AJ338" i="1"/>
  <c r="AJ478" i="1"/>
  <c r="AJ488" i="1"/>
  <c r="AJ1311" i="1"/>
  <c r="AJ344" i="1"/>
  <c r="AJ351" i="1"/>
  <c r="AJ508" i="1"/>
  <c r="AJ1119" i="1"/>
  <c r="AJ328" i="1"/>
  <c r="AJ337" i="1"/>
  <c r="AJ759" i="1"/>
  <c r="AJ347" i="1"/>
  <c r="AJ768" i="1"/>
  <c r="AJ349" i="1"/>
  <c r="AJ285" i="1"/>
  <c r="AJ376" i="1"/>
  <c r="AJ1257" i="1"/>
  <c r="AJ403" i="1"/>
  <c r="AJ1300" i="1"/>
  <c r="AJ1933" i="1"/>
  <c r="AJ1158" i="1"/>
  <c r="AJ341" i="1"/>
  <c r="AJ551" i="1"/>
  <c r="AJ569" i="1"/>
  <c r="AJ317" i="1"/>
  <c r="AJ564" i="1"/>
  <c r="AJ368" i="1"/>
  <c r="AJ754" i="1"/>
  <c r="AJ289" i="1"/>
  <c r="AJ355" i="1"/>
  <c r="AJ334" i="1"/>
  <c r="AJ441" i="1"/>
  <c r="AJ393" i="1"/>
  <c r="AJ680" i="1"/>
  <c r="AJ311" i="1"/>
  <c r="AJ377" i="1"/>
  <c r="AJ364" i="1"/>
  <c r="AJ791" i="1"/>
  <c r="AJ380" i="1"/>
  <c r="AJ367" i="1"/>
  <c r="AJ373" i="1"/>
  <c r="AJ536" i="1"/>
  <c r="AJ498" i="1"/>
  <c r="AJ417" i="1"/>
  <c r="AJ919" i="1"/>
  <c r="AJ430" i="1"/>
  <c r="AJ675" i="1"/>
  <c r="AJ401" i="1"/>
  <c r="AJ365" i="1"/>
  <c r="AJ929" i="1"/>
  <c r="AJ710" i="1"/>
  <c r="AJ418" i="1"/>
  <c r="AJ993" i="1"/>
  <c r="AJ445" i="1"/>
  <c r="AJ990" i="1"/>
  <c r="AJ435" i="1"/>
  <c r="AJ387" i="1"/>
  <c r="AJ477" i="1"/>
  <c r="AJ409" i="1"/>
  <c r="AJ1192" i="1"/>
  <c r="AJ1197" i="1"/>
  <c r="AJ877" i="1"/>
  <c r="AJ787" i="1"/>
  <c r="AJ529" i="1"/>
  <c r="AJ546" i="1"/>
  <c r="AJ599" i="1"/>
  <c r="AJ494" i="1"/>
  <c r="AJ324" i="1"/>
  <c r="AJ633" i="1"/>
  <c r="AJ423" i="1"/>
  <c r="AJ345" i="1"/>
  <c r="AJ320" i="1"/>
  <c r="AJ1316" i="1"/>
  <c r="AJ385" i="1"/>
  <c r="AJ702" i="1"/>
  <c r="AJ484" i="1"/>
  <c r="AJ978" i="1"/>
  <c r="AJ720" i="1"/>
  <c r="AJ394" i="1"/>
  <c r="AJ1407" i="1"/>
  <c r="AJ788" i="1"/>
  <c r="AJ329" i="1"/>
  <c r="AJ1195" i="1"/>
  <c r="AJ659" i="1"/>
  <c r="AJ958" i="1"/>
  <c r="AJ389" i="1"/>
  <c r="AJ421" i="1"/>
  <c r="AJ552" i="1"/>
  <c r="AJ352" i="1"/>
  <c r="AJ406" i="1"/>
  <c r="AJ1005" i="1"/>
  <c r="AJ1102" i="1"/>
  <c r="AJ996" i="1"/>
  <c r="AJ426" i="1"/>
  <c r="AJ577" i="1"/>
  <c r="AJ348" i="1"/>
  <c r="AJ560" i="1"/>
  <c r="AJ414" i="1"/>
  <c r="AJ674" i="1"/>
  <c r="AJ356" i="1"/>
  <c r="AJ654" i="1"/>
  <c r="AJ1185" i="1"/>
  <c r="AJ354" i="1"/>
  <c r="AJ818" i="1"/>
  <c r="AJ331" i="1"/>
  <c r="AJ785" i="1"/>
  <c r="AJ1109" i="1"/>
  <c r="AJ891" i="1"/>
  <c r="AJ593" i="1"/>
  <c r="AJ1359" i="1"/>
  <c r="AJ847" i="1"/>
  <c r="AJ960" i="1"/>
  <c r="AJ946" i="1"/>
  <c r="AJ399" i="1"/>
  <c r="AJ592" i="1"/>
  <c r="AJ1532" i="1"/>
  <c r="AJ359" i="1"/>
  <c r="AJ462" i="1"/>
  <c r="AJ607" i="1"/>
  <c r="AJ413" i="1"/>
  <c r="AJ434" i="1"/>
  <c r="AJ514" i="1"/>
  <c r="AJ1078" i="1"/>
  <c r="AJ470" i="1"/>
  <c r="AJ773" i="1"/>
  <c r="AJ626" i="1"/>
  <c r="AJ464" i="1"/>
  <c r="AJ1495" i="1"/>
  <c r="AJ927" i="1"/>
  <c r="AJ1553" i="1"/>
  <c r="AJ451" i="1"/>
  <c r="AJ457" i="1"/>
  <c r="AJ336" i="1"/>
  <c r="AJ492" i="1"/>
  <c r="AJ868" i="1"/>
  <c r="AJ1155" i="1"/>
  <c r="AJ1126" i="1"/>
  <c r="AJ1617" i="1"/>
  <c r="AJ1429" i="1"/>
  <c r="AJ305" i="1"/>
  <c r="AJ656" i="1"/>
  <c r="AJ999" i="1"/>
  <c r="AJ1307" i="1"/>
  <c r="AJ909" i="1"/>
  <c r="AJ539" i="1"/>
  <c r="AJ1083" i="1"/>
  <c r="AJ483" i="1"/>
  <c r="AJ705" i="1"/>
  <c r="AJ749" i="1"/>
  <c r="AJ1978" i="1"/>
  <c r="AJ1216" i="1"/>
  <c r="AJ1873" i="1"/>
  <c r="AJ1640" i="1"/>
  <c r="AJ1149" i="1"/>
  <c r="AJ836" i="1"/>
  <c r="AJ898" i="1"/>
  <c r="AJ433" i="1"/>
  <c r="AJ770" i="1"/>
  <c r="AJ807" i="1"/>
  <c r="AJ340" i="1"/>
  <c r="AJ1176" i="1"/>
  <c r="AJ651" i="1"/>
  <c r="AJ1268" i="1"/>
  <c r="AJ1533" i="1"/>
  <c r="AJ1797" i="1"/>
  <c r="AJ1497" i="1"/>
  <c r="AJ480" i="1"/>
  <c r="AJ323" i="1"/>
  <c r="AJ793" i="1"/>
  <c r="AJ1294" i="1"/>
  <c r="AJ696" i="1"/>
  <c r="AJ744" i="1"/>
  <c r="AJ741" i="1"/>
  <c r="AJ1090" i="1"/>
  <c r="AJ711" i="1"/>
  <c r="AJ391" i="1"/>
  <c r="AJ398" i="1"/>
  <c r="AJ826" i="1"/>
  <c r="AJ554" i="1"/>
  <c r="AJ432" i="1"/>
  <c r="AJ658" i="1"/>
  <c r="AJ1070" i="1"/>
  <c r="AJ1079" i="1"/>
  <c r="AJ581" i="1"/>
  <c r="AJ1418" i="1"/>
  <c r="AJ1399" i="1"/>
  <c r="AJ1737" i="1"/>
  <c r="AJ1326" i="1"/>
  <c r="AJ2116" i="1"/>
  <c r="AJ1133" i="1"/>
  <c r="AJ837" i="1"/>
  <c r="AJ786" i="1"/>
  <c r="AJ761" i="1"/>
  <c r="AJ1020" i="1"/>
  <c r="AJ757" i="1"/>
  <c r="AJ1638" i="1"/>
  <c r="AJ1574" i="1"/>
  <c r="AJ1358" i="1"/>
  <c r="AJ943" i="1"/>
  <c r="AJ1000" i="1"/>
  <c r="AJ730" i="1"/>
  <c r="AJ947" i="1"/>
  <c r="AJ1986" i="1"/>
  <c r="AJ402" i="1"/>
  <c r="AJ813" i="1"/>
  <c r="AJ1190" i="1"/>
  <c r="AJ722" i="1"/>
  <c r="AJ1053" i="1"/>
  <c r="AJ738" i="1"/>
  <c r="AJ1467" i="1"/>
  <c r="AJ1052" i="1"/>
  <c r="AJ707" i="1"/>
  <c r="AJ1434" i="1"/>
  <c r="AJ1427" i="1"/>
  <c r="AJ1342" i="1"/>
  <c r="AJ1514" i="1"/>
  <c r="AJ1066" i="1"/>
  <c r="AJ708" i="1"/>
  <c r="AJ1131" i="1"/>
  <c r="AJ1251" i="1"/>
  <c r="AJ431" i="1"/>
  <c r="AJ889" i="1"/>
  <c r="AJ652" i="1"/>
  <c r="AJ1017" i="1"/>
  <c r="AJ616" i="1"/>
  <c r="AJ828" i="1"/>
  <c r="AJ392" i="1"/>
  <c r="AJ951" i="1"/>
  <c r="AJ804" i="1"/>
  <c r="AJ1160" i="1"/>
  <c r="AJ1505" i="1"/>
  <c r="AJ972" i="1"/>
  <c r="AJ865" i="1"/>
  <c r="AJ931" i="1"/>
  <c r="AJ1471" i="1"/>
  <c r="AJ805" i="1"/>
  <c r="AJ1337" i="1"/>
  <c r="AJ1001" i="1"/>
  <c r="AJ1556" i="1"/>
  <c r="AJ1045" i="1"/>
  <c r="AJ1719" i="1"/>
  <c r="AJ2027" i="1"/>
  <c r="AJ1565" i="1"/>
  <c r="AJ1231" i="1"/>
  <c r="AJ2264" i="1"/>
  <c r="AJ1200" i="1"/>
  <c r="AJ1729" i="1"/>
  <c r="AJ1802" i="1"/>
  <c r="AJ2778" i="1"/>
  <c r="AJ1290" i="1"/>
  <c r="AJ650" i="1"/>
  <c r="AJ2109" i="1"/>
  <c r="AJ1157" i="1"/>
  <c r="AJ1082" i="1"/>
  <c r="AJ638" i="1"/>
  <c r="AJ2025" i="1"/>
  <c r="AJ1894" i="1"/>
  <c r="AJ1263" i="1"/>
  <c r="AJ2062" i="1"/>
  <c r="AJ1068" i="1"/>
  <c r="AJ2747" i="1"/>
  <c r="AJ2156" i="1"/>
  <c r="AJ1075" i="1"/>
  <c r="AJ1177" i="1"/>
  <c r="AJ439" i="1"/>
  <c r="AJ609" i="1"/>
  <c r="AJ1199" i="1"/>
  <c r="AJ1448" i="1"/>
  <c r="AJ419" i="1"/>
  <c r="AJ1898" i="1"/>
  <c r="AJ1423" i="1"/>
  <c r="AJ2465" i="1"/>
  <c r="AJ1941" i="1"/>
  <c r="AJ1193" i="1"/>
  <c r="AJ1106" i="1"/>
  <c r="AJ1924" i="1"/>
  <c r="AJ855" i="1"/>
  <c r="AJ2117" i="1"/>
  <c r="AJ556" i="1"/>
  <c r="AJ534" i="1"/>
  <c r="AJ812" i="1"/>
  <c r="AJ407" i="1"/>
  <c r="AJ724" i="1"/>
  <c r="AJ801" i="1"/>
  <c r="AJ1421" i="1"/>
  <c r="AJ844" i="1"/>
  <c r="AJ1498" i="1"/>
  <c r="AJ1115" i="1"/>
  <c r="AJ1425" i="1"/>
  <c r="AJ471" i="1"/>
  <c r="AJ1537" i="1"/>
  <c r="AJ1347" i="1"/>
  <c r="AJ1169" i="1"/>
  <c r="AJ878" i="1"/>
  <c r="AJ520" i="1"/>
  <c r="AJ485" i="1"/>
  <c r="AJ519" i="1"/>
  <c r="AJ549" i="1"/>
  <c r="AJ362" i="1"/>
  <c r="AJ507" i="1"/>
  <c r="AJ802" i="1"/>
  <c r="AJ1727" i="1"/>
  <c r="AJ1085" i="1"/>
  <c r="AJ640" i="1"/>
  <c r="AJ843" i="1"/>
  <c r="AJ1049" i="1"/>
  <c r="AJ679" i="1"/>
  <c r="AJ447" i="1"/>
  <c r="AJ343" i="1"/>
  <c r="AH343" i="1" s="1"/>
  <c r="AJ428" i="1"/>
  <c r="AJ977" i="1"/>
  <c r="AH977" i="1" s="1"/>
  <c r="AJ547" i="1"/>
  <c r="AJ293" i="1"/>
  <c r="AH293" i="1" s="1"/>
  <c r="AJ486" i="1"/>
  <c r="AJ544" i="1"/>
  <c r="AH544" i="1" s="1"/>
  <c r="AJ1087" i="1"/>
  <c r="AJ326" i="1"/>
  <c r="AH326" i="1" s="1"/>
  <c r="AJ358" i="1"/>
  <c r="AJ448" i="1"/>
  <c r="AH448" i="1" s="1"/>
  <c r="AJ669" i="1"/>
  <c r="AJ466" i="1"/>
  <c r="AH466" i="1" s="1"/>
  <c r="AJ698" i="1"/>
  <c r="AJ400" i="1"/>
  <c r="AH400" i="1" s="1"/>
  <c r="AJ509" i="1"/>
  <c r="AJ530" i="1"/>
  <c r="AH530" i="1" s="1"/>
  <c r="AJ646" i="1"/>
  <c r="AJ986" i="1"/>
  <c r="AH986" i="1" s="1"/>
  <c r="AJ467" i="1"/>
  <c r="AJ636" i="1"/>
  <c r="AH636" i="1" s="1"/>
  <c r="AJ693" i="1"/>
  <c r="AJ479" i="1"/>
  <c r="AH479" i="1" s="1"/>
  <c r="AJ750" i="1"/>
  <c r="AJ678" i="1"/>
  <c r="AH678" i="1" s="1"/>
  <c r="AJ586" i="1"/>
  <c r="AJ505" i="1"/>
  <c r="AH505" i="1" s="1"/>
  <c r="AJ410" i="1"/>
  <c r="AJ774" i="1"/>
  <c r="AH774" i="1" s="1"/>
  <c r="AJ686" i="1"/>
  <c r="AJ454" i="1"/>
  <c r="AH454" i="1" s="1"/>
  <c r="AJ493" i="1"/>
  <c r="AJ416" i="1"/>
  <c r="AH416" i="1" s="1"/>
  <c r="AJ575" i="1"/>
  <c r="AJ1382" i="1"/>
  <c r="AH1382" i="1" s="1"/>
  <c r="AJ751" i="1"/>
  <c r="AJ712" i="1"/>
  <c r="AH712" i="1" s="1"/>
  <c r="AJ537" i="1"/>
  <c r="AJ1142" i="1"/>
  <c r="AH1142" i="1" s="1"/>
  <c r="AJ1046" i="1"/>
  <c r="AJ582" i="1"/>
  <c r="AH582" i="1" s="1"/>
  <c r="AJ538" i="1"/>
  <c r="AJ778" i="1"/>
  <c r="AH778" i="1" s="1"/>
  <c r="AJ600" i="1"/>
  <c r="AJ386" i="1"/>
  <c r="AH386" i="1" s="1"/>
  <c r="AJ856" i="1"/>
  <c r="AJ1367" i="1"/>
  <c r="AH1367" i="1" s="1"/>
  <c r="AJ388" i="1"/>
  <c r="AJ1054" i="1"/>
  <c r="AH1054" i="1" s="1"/>
  <c r="AJ408" i="1"/>
  <c r="AJ443" i="1"/>
  <c r="AH443" i="1" s="1"/>
  <c r="AJ346" i="1"/>
  <c r="AJ937" i="1"/>
  <c r="AH937" i="1" s="1"/>
  <c r="AJ333" i="1"/>
  <c r="AJ1016" i="1"/>
  <c r="AH1016" i="1" s="1"/>
  <c r="AJ504" i="1"/>
  <c r="AJ965" i="1"/>
  <c r="AH965" i="1" s="1"/>
  <c r="AJ729" i="1"/>
  <c r="AJ588" i="1"/>
  <c r="AH588" i="1" s="1"/>
  <c r="AJ512" i="1"/>
  <c r="AJ949" i="1"/>
  <c r="AH949" i="1" s="1"/>
  <c r="AJ619" i="1"/>
  <c r="AJ771" i="1"/>
  <c r="AH771" i="1" s="1"/>
  <c r="AJ594" i="1"/>
  <c r="AJ458" i="1"/>
  <c r="AH458" i="1" s="1"/>
  <c r="AJ405" i="1"/>
  <c r="AJ468" i="1"/>
  <c r="AH468" i="1" s="1"/>
  <c r="AJ1023" i="1"/>
  <c r="AJ481" i="1"/>
  <c r="AH481" i="1" s="1"/>
  <c r="AJ833" i="1"/>
  <c r="AJ1114" i="1"/>
  <c r="AH1114" i="1" s="1"/>
  <c r="AJ903" i="1"/>
  <c r="AJ521" i="1"/>
  <c r="AH521" i="1" s="1"/>
  <c r="AJ585" i="1"/>
  <c r="AJ952" i="1"/>
  <c r="AH952" i="1" s="1"/>
  <c r="AJ1008" i="1"/>
  <c r="AJ1107" i="1"/>
  <c r="AH1107" i="1" s="1"/>
  <c r="AJ500" i="1"/>
  <c r="AJ983" i="1"/>
  <c r="AH983" i="1" s="1"/>
  <c r="AJ1164" i="1"/>
  <c r="AJ565" i="1"/>
  <c r="AH565" i="1" s="1"/>
  <c r="AJ849" i="1"/>
  <c r="AJ1387" i="1"/>
  <c r="AH1387" i="1" s="1"/>
  <c r="AJ383" i="1"/>
  <c r="AJ620" i="1"/>
  <c r="AH620" i="1" s="1"/>
  <c r="AJ450" i="1"/>
  <c r="AJ456" i="1"/>
  <c r="AH456" i="1" s="1"/>
  <c r="AJ598" i="1"/>
  <c r="AJ561" i="1"/>
  <c r="AH561" i="1" s="1"/>
  <c r="AJ808" i="1"/>
  <c r="AJ404" i="1"/>
  <c r="AH404" i="1" s="1"/>
  <c r="AJ522" i="1"/>
  <c r="AJ632" i="1"/>
  <c r="AH632" i="1" s="1"/>
  <c r="AJ424" i="1"/>
  <c r="AJ361" i="1"/>
  <c r="AH361" i="1" s="1"/>
  <c r="AJ956" i="1"/>
  <c r="AJ694" i="1"/>
  <c r="AH694" i="1" s="1"/>
  <c r="AJ605" i="1"/>
  <c r="AJ1127" i="1"/>
  <c r="AH1127" i="1" s="1"/>
  <c r="AJ655" i="1"/>
  <c r="AJ372" i="1"/>
  <c r="AH372" i="1" s="1"/>
  <c r="AJ603" i="1"/>
  <c r="AJ583" i="1"/>
  <c r="AH583" i="1" s="1"/>
  <c r="AJ832" i="1"/>
  <c r="AJ555" i="1"/>
  <c r="AH555" i="1" s="1"/>
  <c r="AJ1328" i="1"/>
  <c r="AJ893" i="1"/>
  <c r="AH893" i="1" s="1"/>
  <c r="AJ1305" i="1"/>
  <c r="AJ936" i="1"/>
  <c r="AH936" i="1" s="1"/>
  <c r="AJ381" i="1"/>
  <c r="AJ463" i="1"/>
  <c r="AH463" i="1" s="1"/>
  <c r="AJ784" i="1"/>
  <c r="AJ1345" i="1"/>
  <c r="AH1345" i="1" s="1"/>
  <c r="AJ736" i="1"/>
  <c r="AJ681" i="1"/>
  <c r="AH681" i="1" s="1"/>
  <c r="AJ497" i="1"/>
  <c r="AJ1353" i="1"/>
  <c r="AH1353" i="1" s="1"/>
  <c r="AJ662" i="1"/>
  <c r="AJ526" i="1"/>
  <c r="AH526" i="1" s="1"/>
  <c r="AJ1011" i="1"/>
  <c r="AJ499" i="1"/>
  <c r="AH499" i="1" s="1"/>
  <c r="AJ984" i="1"/>
  <c r="AJ602" i="1"/>
  <c r="AH602" i="1" s="1"/>
  <c r="AJ1318" i="1"/>
  <c r="AJ985" i="1"/>
  <c r="AH985" i="1" s="1"/>
  <c r="AJ629" i="1"/>
  <c r="AJ667" i="1"/>
  <c r="AH667" i="1" s="1"/>
  <c r="AJ570" i="1"/>
  <c r="AJ379" i="1"/>
  <c r="AH379" i="1" s="1"/>
  <c r="AJ732" i="1"/>
  <c r="AJ1384" i="1"/>
  <c r="AH1384" i="1" s="1"/>
  <c r="AJ1395" i="1"/>
  <c r="AJ872" i="1"/>
  <c r="AH872" i="1" s="1"/>
  <c r="AJ460" i="1"/>
  <c r="AJ627" i="1"/>
  <c r="AH627" i="1" s="1"/>
  <c r="AJ513" i="1"/>
  <c r="AJ584" i="1"/>
  <c r="AH584" i="1" s="1"/>
  <c r="AJ427" i="1"/>
  <c r="AJ375" i="1"/>
  <c r="AH375" i="1" s="1"/>
  <c r="AJ780" i="1"/>
  <c r="AJ523" i="1"/>
  <c r="AH523" i="1" s="1"/>
  <c r="AJ677" i="1"/>
  <c r="AJ660" i="1"/>
  <c r="AH660" i="1" s="1"/>
  <c r="AJ542" i="1"/>
  <c r="AJ899" i="1"/>
  <c r="AH899" i="1" s="1"/>
  <c r="AJ395" i="1"/>
  <c r="AJ429" i="1"/>
  <c r="AH429" i="1" s="1"/>
  <c r="AJ792" i="1"/>
  <c r="AJ1293" i="1"/>
  <c r="AH1293" i="1" s="1"/>
  <c r="AJ459" i="1"/>
  <c r="AJ645" i="1"/>
  <c r="AH645" i="1" s="1"/>
  <c r="AJ913" i="1"/>
  <c r="AJ360" i="1"/>
  <c r="AH360" i="1" s="1"/>
  <c r="AJ474" i="1"/>
  <c r="AJ709" i="1"/>
  <c r="AH709" i="1" s="1"/>
  <c r="AJ809" i="1"/>
  <c r="AJ1383" i="1"/>
  <c r="AH1383" i="1" s="1"/>
  <c r="AJ727" i="1"/>
  <c r="AJ915" i="1"/>
  <c r="AH915" i="1" s="1"/>
  <c r="AJ608" i="1"/>
  <c r="AJ742" i="1"/>
  <c r="AH742" i="1" s="1"/>
  <c r="AJ501" i="1"/>
  <c r="AJ879" i="1"/>
  <c r="AH879" i="1" s="1"/>
  <c r="AJ869" i="1"/>
  <c r="AJ601" i="1"/>
  <c r="AH601" i="1" s="1"/>
  <c r="AJ531" i="1"/>
  <c r="AJ330" i="1"/>
  <c r="AH330" i="1" s="1"/>
  <c r="AJ1962" i="1"/>
  <c r="AJ1147" i="1"/>
  <c r="AH1147" i="1" s="1"/>
  <c r="AJ1112" i="1"/>
  <c r="AJ1243" i="1"/>
  <c r="AH1243" i="1" s="1"/>
  <c r="AJ461" i="1"/>
  <c r="AJ374" i="1"/>
  <c r="AH374" i="1" s="1"/>
  <c r="AJ1014" i="1"/>
  <c r="AJ597" i="1"/>
  <c r="AH597" i="1" s="1"/>
  <c r="AJ850" i="1"/>
  <c r="AJ511" i="1"/>
  <c r="AH511" i="1" s="1"/>
  <c r="AJ665" i="1"/>
  <c r="AJ762" i="1"/>
  <c r="AH762" i="1" s="1"/>
  <c r="AJ553" i="1"/>
  <c r="AJ725" i="1"/>
  <c r="AH725" i="1" s="1"/>
  <c r="AJ384" i="1"/>
  <c r="AJ541" i="1"/>
  <c r="AH541" i="1" s="1"/>
  <c r="AJ1184" i="1"/>
  <c r="AJ765" i="1"/>
  <c r="AH765" i="1" s="1"/>
  <c r="AJ940" i="1"/>
  <c r="AJ438" i="1"/>
  <c r="AH438" i="1" s="1"/>
  <c r="AJ902" i="1"/>
  <c r="AJ668" i="1"/>
  <c r="AH668" i="1" s="1"/>
  <c r="AJ1360" i="1"/>
  <c r="AJ914" i="1"/>
  <c r="AH914" i="1" s="1"/>
  <c r="AJ579" i="1"/>
  <c r="AJ490" i="1"/>
  <c r="AH490" i="1" s="1"/>
  <c r="AJ862" i="1"/>
  <c r="AJ631" i="1"/>
  <c r="AH631" i="1" s="1"/>
  <c r="AJ1027" i="1"/>
  <c r="AJ440" i="1"/>
  <c r="AH440" i="1" s="1"/>
  <c r="AJ532" i="1"/>
  <c r="AJ997" i="1"/>
  <c r="AH997" i="1" s="1"/>
  <c r="AJ854" i="1"/>
  <c r="AJ618" i="1"/>
  <c r="AH618" i="1" s="1"/>
  <c r="AJ1279" i="1"/>
  <c r="AJ516" i="1"/>
  <c r="AH516" i="1" s="1"/>
  <c r="AJ502" i="1"/>
  <c r="AJ647" i="1"/>
  <c r="AH647" i="1" s="1"/>
  <c r="AJ752" i="1"/>
  <c r="AJ1031" i="1"/>
  <c r="AH1031" i="1" s="1"/>
  <c r="AJ1236" i="1"/>
  <c r="AJ371" i="1"/>
  <c r="AH371" i="1" s="1"/>
  <c r="AJ842" i="1"/>
  <c r="AJ543" i="1"/>
  <c r="AH543" i="1" s="1"/>
  <c r="AJ1547" i="1"/>
  <c r="AJ437" i="1"/>
  <c r="AH437" i="1" s="1"/>
  <c r="AJ861" i="1"/>
  <c r="AJ574" i="1"/>
  <c r="AH574" i="1" s="1"/>
  <c r="AJ444" i="1"/>
  <c r="AJ661" i="1"/>
  <c r="AH661" i="1" s="1"/>
  <c r="AJ637" i="1"/>
  <c r="AJ1021" i="1"/>
  <c r="AH1021" i="1" s="1"/>
  <c r="AJ1413" i="1"/>
  <c r="AJ1080" i="1"/>
  <c r="AH1080" i="1" s="1"/>
  <c r="AJ697" i="1"/>
  <c r="AJ704" i="1"/>
  <c r="AH704" i="1" s="1"/>
  <c r="AJ1098" i="1"/>
  <c r="AJ557" i="1"/>
  <c r="AH557" i="1" s="1"/>
  <c r="AJ848" i="1"/>
  <c r="AJ1101" i="1"/>
  <c r="AH1101" i="1" s="1"/>
  <c r="AJ545" i="1"/>
  <c r="AJ859" i="1"/>
  <c r="AH859" i="1" s="1"/>
  <c r="AJ1174" i="1"/>
  <c r="AJ734" i="1"/>
  <c r="AH734" i="1" s="1"/>
  <c r="AJ415" i="1"/>
  <c r="AJ487" i="1"/>
  <c r="AH487" i="1" s="1"/>
  <c r="AJ671" i="1"/>
  <c r="AJ617" i="1"/>
  <c r="AH617" i="1" s="1"/>
  <c r="AJ666" i="1"/>
  <c r="AJ1095" i="1"/>
  <c r="AH1095" i="1" s="1"/>
  <c r="AJ1517" i="1"/>
  <c r="AJ604" i="1"/>
  <c r="AH604" i="1" s="1"/>
  <c r="AJ589" i="1"/>
  <c r="AJ766" i="1"/>
  <c r="AH766" i="1" s="1"/>
  <c r="AJ726" i="1"/>
  <c r="AJ630" i="1"/>
  <c r="AH630" i="1" s="1"/>
  <c r="AJ1670" i="1"/>
  <c r="AJ1178" i="1"/>
  <c r="AH1178" i="1" s="1"/>
  <c r="AJ824" i="1"/>
  <c r="AJ746" i="1"/>
  <c r="AH746" i="1" s="1"/>
  <c r="AJ612" i="1"/>
  <c r="AJ1145" i="1"/>
  <c r="AH1145" i="1" s="1"/>
  <c r="AJ689" i="1"/>
  <c r="AJ625" i="1"/>
  <c r="AH625" i="1" s="1"/>
  <c r="AJ994" i="1"/>
  <c r="AJ676" i="1"/>
  <c r="AH676" i="1" s="1"/>
  <c r="AJ817" i="1"/>
  <c r="AJ756" i="1"/>
  <c r="AH756" i="1" s="1"/>
  <c r="AJ672" i="1"/>
  <c r="AJ714" i="1"/>
  <c r="AH714" i="1" s="1"/>
  <c r="AJ1092" i="1"/>
  <c r="AJ880" i="1"/>
  <c r="AH880" i="1" s="1"/>
  <c r="AJ1209" i="1"/>
  <c r="AJ700" i="1"/>
  <c r="AH700" i="1" s="1"/>
  <c r="AJ840" i="1"/>
  <c r="AJ573" i="1"/>
  <c r="AH573" i="1" s="1"/>
  <c r="AJ1390" i="1"/>
  <c r="AJ1649" i="1"/>
  <c r="AH1649" i="1" s="1"/>
  <c r="AJ524" i="1"/>
  <c r="AJ390" i="1"/>
  <c r="AH390" i="1" s="1"/>
  <c r="AJ776" i="1"/>
  <c r="AJ1322" i="1"/>
  <c r="AH1322" i="1" s="1"/>
  <c r="AJ1137" i="1"/>
  <c r="AJ453" i="1"/>
  <c r="AH453" i="1" s="1"/>
  <c r="AJ1576" i="1"/>
  <c r="AJ713" i="1"/>
  <c r="AH713" i="1" s="1"/>
  <c r="AJ775" i="1"/>
  <c r="AJ1590" i="1"/>
  <c r="AH1590" i="1" s="1"/>
  <c r="AJ482" i="1"/>
  <c r="AJ941" i="1"/>
  <c r="AH941" i="1" s="1"/>
  <c r="AJ737" i="1"/>
  <c r="AJ925" i="1"/>
  <c r="AH925" i="1" s="1"/>
  <c r="AJ979" i="1"/>
  <c r="AJ888" i="1"/>
  <c r="AH888" i="1" s="1"/>
  <c r="AJ1811" i="1"/>
  <c r="AJ731" i="1"/>
  <c r="AH731" i="1" s="1"/>
  <c r="AJ1212" i="1"/>
  <c r="AJ885" i="1"/>
  <c r="AH885" i="1" s="1"/>
  <c r="AJ1036" i="1"/>
  <c r="AJ496" i="1"/>
  <c r="AH496" i="1" s="1"/>
  <c r="AJ517" i="1"/>
  <c r="AJ1879" i="1"/>
  <c r="AH1879" i="1" s="1"/>
  <c r="AJ789" i="1"/>
  <c r="AJ895" i="1"/>
  <c r="AH895" i="1" s="1"/>
  <c r="AJ469" i="1"/>
  <c r="AJ309" i="1"/>
  <c r="AH309" i="1" s="1"/>
  <c r="AJ510" i="1"/>
  <c r="AJ455" i="1"/>
  <c r="AH455" i="1" s="1"/>
  <c r="AJ422" i="1"/>
  <c r="AJ1620" i="1"/>
  <c r="AH1620" i="1" s="1"/>
  <c r="AJ1015" i="1"/>
  <c r="AJ1444" i="1"/>
  <c r="AH1444" i="1" s="1"/>
  <c r="AJ411" i="1"/>
  <c r="AJ571" i="1"/>
  <c r="AH571" i="1" s="1"/>
  <c r="AJ1491" i="1"/>
  <c r="AJ491" i="1"/>
  <c r="AH491" i="1" s="1"/>
  <c r="AJ1884" i="1"/>
  <c r="AJ1235" i="1"/>
  <c r="AH1235" i="1" s="1"/>
  <c r="AJ1561" i="1"/>
  <c r="AJ814" i="1"/>
  <c r="AH814" i="1" s="1"/>
  <c r="AJ1206" i="1"/>
  <c r="AJ830" i="1"/>
  <c r="AH830" i="1" s="1"/>
  <c r="AJ1571" i="1"/>
  <c r="AJ1625" i="1"/>
  <c r="AH1625" i="1" s="1"/>
  <c r="AJ962" i="1"/>
  <c r="AJ1196" i="1"/>
  <c r="AH1196" i="1" s="1"/>
  <c r="AJ580" i="1"/>
  <c r="AJ1585" i="1"/>
  <c r="AH1585" i="1" s="1"/>
  <c r="AJ716" i="1"/>
  <c r="AJ1438" i="1"/>
  <c r="AH1438" i="1" s="1"/>
  <c r="AJ1004" i="1"/>
  <c r="AJ772" i="1"/>
  <c r="AH772" i="1" s="1"/>
  <c r="AJ1790" i="1"/>
  <c r="AJ863" i="1"/>
  <c r="AH863" i="1" s="1"/>
  <c r="AJ533" i="1"/>
  <c r="AJ515" i="1"/>
  <c r="AH515" i="1" s="1"/>
  <c r="AJ684" i="1"/>
  <c r="AJ939" i="1"/>
  <c r="AH939" i="1" s="1"/>
  <c r="AJ945" i="1"/>
  <c r="AJ1267" i="1"/>
  <c r="AH1267" i="1" s="1"/>
  <c r="AJ1240" i="1"/>
  <c r="AJ527" i="1"/>
  <c r="AH527" i="1" s="1"/>
  <c r="AJ1312" i="1"/>
  <c r="AJ1531" i="1"/>
  <c r="AH1531" i="1" s="1"/>
  <c r="AJ489" i="1"/>
  <c r="AJ1614" i="1"/>
  <c r="AH1614" i="1" s="1"/>
  <c r="AJ906" i="1"/>
  <c r="AJ572" i="1"/>
  <c r="AH572" i="1" s="1"/>
  <c r="AJ1587" i="1"/>
  <c r="AJ642" i="1"/>
  <c r="AH642" i="1" s="1"/>
  <c r="AJ1166" i="1"/>
  <c r="AJ558" i="1"/>
  <c r="AH558" i="1" s="1"/>
  <c r="AJ928" i="1"/>
  <c r="AJ719" i="1"/>
  <c r="AH719" i="1" s="1"/>
  <c r="AJ685" i="1"/>
  <c r="AJ690" i="1"/>
  <c r="AH690" i="1" s="1"/>
  <c r="AJ1329" i="1"/>
  <c r="AJ683" i="1"/>
  <c r="AH683" i="1" s="1"/>
  <c r="AJ845" i="1"/>
  <c r="AJ1902" i="1"/>
  <c r="AH1902" i="1" s="1"/>
  <c r="AJ1362" i="1"/>
  <c r="AJ981" i="1"/>
  <c r="AH981" i="1" s="1"/>
  <c r="AJ1982" i="1"/>
  <c r="AJ747" i="1"/>
  <c r="AH747" i="1" s="1"/>
  <c r="AJ892" i="1"/>
  <c r="AJ948" i="1"/>
  <c r="AH948" i="1" s="1"/>
  <c r="AJ699" i="1"/>
  <c r="AJ1594" i="1"/>
  <c r="AH1594" i="1" s="1"/>
  <c r="AJ743" i="1"/>
  <c r="AJ717" i="1"/>
  <c r="AH717" i="1" s="1"/>
  <c r="AJ923" i="1"/>
  <c r="AJ1220" i="1"/>
  <c r="AH1220" i="1" s="1"/>
  <c r="AJ370" i="1"/>
  <c r="AJ1198" i="1"/>
  <c r="AH1198" i="1" s="1"/>
  <c r="AJ1077" i="1"/>
  <c r="AJ912" i="1"/>
  <c r="AH912" i="1" s="1"/>
  <c r="AJ1615" i="1"/>
  <c r="AJ1229" i="1"/>
  <c r="AH1229" i="1" s="1"/>
  <c r="AJ436" i="1"/>
  <c r="AJ1500" i="1"/>
  <c r="AH1500" i="1" s="1"/>
  <c r="AJ1404" i="1"/>
  <c r="AJ624" i="1"/>
  <c r="AH624" i="1" s="1"/>
  <c r="AJ1647" i="1"/>
  <c r="AJ966" i="1"/>
  <c r="AH966" i="1" s="1"/>
  <c r="AJ735" i="1"/>
  <c r="AJ1453" i="1"/>
  <c r="AH1453" i="1" s="1"/>
  <c r="AJ540" i="1"/>
  <c r="AJ614" i="1"/>
  <c r="AH614" i="1" s="1"/>
  <c r="AJ1088" i="1"/>
  <c r="AJ934" i="1"/>
  <c r="AH934" i="1" s="1"/>
  <c r="AJ449" i="1"/>
  <c r="AJ548" i="1"/>
  <c r="AH548" i="1" s="1"/>
  <c r="AJ1487" i="1"/>
  <c r="AJ1055" i="1"/>
  <c r="AH1055" i="1" s="1"/>
  <c r="AJ1086" i="1"/>
  <c r="AJ1072" i="1"/>
  <c r="AH1072" i="1" s="1"/>
  <c r="AJ635" i="1"/>
  <c r="AJ1291" i="1"/>
  <c r="AH1291" i="1" s="1"/>
  <c r="AJ798" i="1"/>
  <c r="AJ894" i="1"/>
  <c r="AH894" i="1" s="1"/>
  <c r="AJ525" i="1"/>
  <c r="AJ1700" i="1"/>
  <c r="AH1700" i="1" s="1"/>
  <c r="AJ1238" i="1"/>
  <c r="AJ1032" i="1"/>
  <c r="AH1032" i="1" s="1"/>
  <c r="AJ587" i="1"/>
  <c r="AJ670" i="1"/>
  <c r="AH670" i="1" s="1"/>
  <c r="AJ1451" i="1"/>
  <c r="AJ1589" i="1"/>
  <c r="AH1589" i="1" s="1"/>
  <c r="AJ884" i="1"/>
  <c r="AJ568" i="1"/>
  <c r="AH568" i="1" s="1"/>
  <c r="AJ955" i="1"/>
  <c r="AJ871" i="1"/>
  <c r="AH871" i="1" s="1"/>
  <c r="AJ503" i="1"/>
  <c r="AJ1250" i="1"/>
  <c r="AH1250" i="1" s="1"/>
  <c r="AJ639" i="1"/>
  <c r="AJ1186" i="1"/>
  <c r="AH1186" i="1" s="1"/>
  <c r="AJ790" i="1"/>
  <c r="AJ446" i="1"/>
  <c r="AH446" i="1" s="1"/>
  <c r="AJ963" i="1"/>
  <c r="AJ643" i="1"/>
  <c r="AH643" i="1" s="1"/>
  <c r="AJ663" i="1"/>
  <c r="AJ1477" i="1"/>
  <c r="AH1477" i="1" s="1"/>
  <c r="AJ606" i="1"/>
  <c r="AJ857" i="1"/>
  <c r="AH857" i="1" s="1"/>
  <c r="AJ1227" i="1"/>
  <c r="AJ1417" i="1"/>
  <c r="AH1417" i="1" s="1"/>
  <c r="AJ924" i="1"/>
  <c r="AJ810" i="1"/>
  <c r="AH810" i="1" s="1"/>
  <c r="AJ1099" i="1"/>
  <c r="AJ1161" i="1"/>
  <c r="AH1161" i="1" s="1"/>
  <c r="AJ550" i="1"/>
  <c r="AJ687" i="1"/>
  <c r="AH687" i="1" s="1"/>
  <c r="AJ1096" i="1"/>
  <c r="AJ1611" i="1"/>
  <c r="AH1611" i="1" s="1"/>
  <c r="AJ897" i="1"/>
  <c r="AJ1675" i="1"/>
  <c r="AH1675" i="1" s="1"/>
  <c r="AJ1058" i="1"/>
  <c r="AJ953" i="1"/>
  <c r="AH953" i="1" s="1"/>
  <c r="AJ1272" i="1"/>
  <c r="AJ820" i="1"/>
  <c r="AH820" i="1" s="1"/>
  <c r="AJ1043" i="1"/>
  <c r="AJ1091" i="1"/>
  <c r="AH1091" i="1" s="1"/>
  <c r="AJ688" i="1"/>
  <c r="AJ412" i="1"/>
  <c r="AH412" i="1" s="1"/>
  <c r="AJ777" i="1"/>
  <c r="AJ920" i="1"/>
  <c r="AH920" i="1" s="1"/>
  <c r="AJ682" i="1"/>
  <c r="AJ858" i="1"/>
  <c r="AH858" i="1" s="1"/>
  <c r="AJ1708" i="1"/>
  <c r="AJ921" i="1"/>
  <c r="AH921" i="1" s="1"/>
  <c r="AJ1007" i="1"/>
  <c r="AJ1713" i="1"/>
  <c r="AH1713" i="1" s="1"/>
  <c r="AJ930" i="1"/>
  <c r="AJ968" i="1"/>
  <c r="AH968" i="1" s="1"/>
  <c r="AJ1038" i="1"/>
  <c r="AJ701" i="1"/>
  <c r="AH701" i="1" s="1"/>
  <c r="AJ989" i="1"/>
  <c r="AJ1187" i="1"/>
  <c r="AH1187" i="1" s="1"/>
  <c r="AJ957" i="1"/>
  <c r="AJ864" i="1"/>
  <c r="AH864" i="1" s="1"/>
  <c r="AJ1012" i="1"/>
  <c r="AJ1327" i="1"/>
  <c r="AH1327" i="1" s="1"/>
  <c r="AJ576" i="1"/>
  <c r="AJ973" i="1"/>
  <c r="AH973" i="1" s="1"/>
  <c r="AJ1281" i="1"/>
  <c r="AJ1117" i="1"/>
  <c r="AH1117" i="1" s="1"/>
  <c r="AJ1228" i="1"/>
  <c r="AJ739" i="1"/>
  <c r="AH739" i="1" s="1"/>
  <c r="AJ1560" i="1"/>
  <c r="AJ1022" i="1"/>
  <c r="AH1022" i="1" s="1"/>
  <c r="AJ613" i="1"/>
  <c r="AJ465" i="1"/>
  <c r="AH465" i="1" s="1"/>
  <c r="AJ873" i="1"/>
  <c r="AJ753" i="1"/>
  <c r="AH753" i="1" s="1"/>
  <c r="AJ396" i="1"/>
  <c r="AJ1225" i="1"/>
  <c r="AH1225" i="1" s="1"/>
  <c r="AJ1516" i="1"/>
  <c r="AJ1118" i="1"/>
  <c r="AH1118" i="1" s="1"/>
  <c r="AJ783" i="1"/>
  <c r="AJ2029" i="1"/>
  <c r="AH2029" i="1" s="1"/>
  <c r="AJ644" i="1"/>
  <c r="AJ874" i="1"/>
  <c r="AH874" i="1" s="1"/>
  <c r="AJ1104" i="1"/>
  <c r="AJ976" i="1"/>
  <c r="AH976" i="1" s="1"/>
  <c r="AJ767" i="1"/>
  <c r="AJ1449" i="1"/>
  <c r="AH1449" i="1" s="1"/>
  <c r="AJ1222" i="1"/>
  <c r="AJ1071" i="1"/>
  <c r="AH1071" i="1" s="1"/>
  <c r="AJ1168" i="1"/>
  <c r="AJ1559" i="1"/>
  <c r="AH1559" i="1" s="1"/>
  <c r="AJ1319" i="1"/>
  <c r="AJ839" i="1"/>
  <c r="AH839" i="1" s="1"/>
  <c r="AJ566" i="1"/>
  <c r="AJ1132" i="1"/>
  <c r="AH1132" i="1" s="1"/>
  <c r="AJ628" i="1"/>
  <c r="AJ1298" i="1"/>
  <c r="AH1298" i="1" s="1"/>
  <c r="AJ1110" i="1"/>
  <c r="AJ1060" i="1"/>
  <c r="AH1060" i="1" s="1"/>
  <c r="AJ1202" i="1"/>
  <c r="AJ1377" i="1"/>
  <c r="AH1377" i="1" s="1"/>
  <c r="AJ1162" i="1"/>
  <c r="AJ758" i="1"/>
  <c r="AH758" i="1" s="1"/>
  <c r="AJ794" i="1"/>
  <c r="AJ811" i="1"/>
  <c r="AH811" i="1" s="1"/>
  <c r="AJ1165" i="1"/>
  <c r="AJ987" i="1"/>
  <c r="AH987" i="1" s="1"/>
  <c r="AJ1645" i="1"/>
  <c r="AJ954" i="1"/>
  <c r="AH954" i="1" s="1"/>
  <c r="AJ1564" i="1"/>
  <c r="AJ796" i="1"/>
  <c r="AH796" i="1" s="1"/>
  <c r="AJ1233" i="1"/>
  <c r="AJ971" i="1"/>
  <c r="AH971" i="1" s="1"/>
  <c r="AJ846" i="1"/>
  <c r="AJ1492" i="1"/>
  <c r="AH1492" i="1" s="1"/>
  <c r="AJ942" i="1"/>
  <c r="AJ1672" i="1"/>
  <c r="AH1672" i="1" s="1"/>
  <c r="AJ728" i="1"/>
  <c r="AJ563" i="1"/>
  <c r="AH563" i="1" s="1"/>
  <c r="AJ1739" i="1"/>
  <c r="AJ591" i="1"/>
  <c r="AH591" i="1" s="1"/>
  <c r="AJ1938" i="1"/>
  <c r="AJ1241" i="1"/>
  <c r="AH1241" i="1" s="1"/>
  <c r="AJ653" i="1"/>
  <c r="AJ1282" i="1"/>
  <c r="AH1282" i="1" s="1"/>
  <c r="AJ1718" i="1"/>
  <c r="AJ1171" i="1"/>
  <c r="AH1171" i="1" s="1"/>
  <c r="AJ781" i="1"/>
  <c r="AJ1817" i="1"/>
  <c r="AH1817" i="1" s="1"/>
  <c r="AJ1630" i="1"/>
  <c r="AJ1849" i="1"/>
  <c r="AH1849" i="1" s="1"/>
  <c r="AJ1292" i="1"/>
  <c r="AJ803" i="1"/>
  <c r="AH803" i="1" s="1"/>
  <c r="AJ829" i="1"/>
  <c r="AJ473" i="1"/>
  <c r="AH473" i="1" s="1"/>
  <c r="AJ1888" i="1"/>
  <c r="AJ900" i="1"/>
  <c r="AH900" i="1" s="1"/>
  <c r="AJ420" i="1"/>
  <c r="AJ1248" i="1"/>
  <c r="AH1248" i="1" s="1"/>
  <c r="AJ649" i="1"/>
  <c r="AJ1159" i="1"/>
  <c r="AH1159" i="1" s="1"/>
  <c r="AJ1357" i="1"/>
  <c r="AJ1527" i="1"/>
  <c r="AH1527" i="1" s="1"/>
  <c r="AJ1120" i="1"/>
  <c r="AJ932" i="1"/>
  <c r="AH932" i="1" s="1"/>
  <c r="AJ1181" i="1"/>
  <c r="AJ1317" i="1"/>
  <c r="AH1317" i="1" s="1"/>
  <c r="AJ834" i="1"/>
  <c r="AJ1048" i="1"/>
  <c r="AH1048" i="1" s="1"/>
  <c r="AJ1473" i="1"/>
  <c r="AJ1325" i="1"/>
  <c r="AH1325" i="1" s="1"/>
  <c r="AJ1033" i="1"/>
  <c r="AJ1376" i="1"/>
  <c r="AH1376" i="1" s="1"/>
  <c r="AJ1105" i="1"/>
  <c r="AJ1673" i="1"/>
  <c r="AH1673" i="1" s="1"/>
  <c r="AJ905" i="1"/>
  <c r="AJ634" i="1"/>
  <c r="AH634" i="1" s="1"/>
  <c r="AJ825" i="1"/>
  <c r="AJ1134" i="1"/>
  <c r="AH1134" i="1" s="1"/>
  <c r="AJ2047" i="1"/>
  <c r="AJ1121" i="1"/>
  <c r="AH1121" i="1" s="1"/>
  <c r="AJ452" i="1"/>
  <c r="AJ641" i="1"/>
  <c r="AH641" i="1" s="1"/>
  <c r="AJ1762" i="1"/>
  <c r="AJ1081" i="1"/>
  <c r="AH1081" i="1" s="1"/>
  <c r="AJ1535" i="1"/>
  <c r="AJ980" i="1"/>
  <c r="AH980" i="1" s="1"/>
  <c r="AJ475" i="1"/>
  <c r="AJ870" i="1"/>
  <c r="AH870" i="1" s="1"/>
  <c r="AJ506" i="1"/>
  <c r="AJ1394" i="1"/>
  <c r="AH1394" i="1" s="1"/>
  <c r="AJ822" i="1"/>
  <c r="AJ703" i="1"/>
  <c r="AH703" i="1" s="1"/>
  <c r="AJ623" i="1"/>
  <c r="AJ1302" i="1"/>
  <c r="AH1302" i="1" s="1"/>
  <c r="AJ1295" i="1"/>
  <c r="AJ1242" i="1"/>
  <c r="AH1242" i="1" s="1"/>
  <c r="AJ622" i="1"/>
  <c r="AJ860" i="1"/>
  <c r="AH860" i="1" s="1"/>
  <c r="AJ998" i="1"/>
  <c r="AJ911" i="1"/>
  <c r="AH911" i="1" s="1"/>
  <c r="AJ853" i="1"/>
  <c r="AJ1478" i="1"/>
  <c r="AH1478" i="1" s="1"/>
  <c r="AJ596" i="1"/>
  <c r="AJ779" i="1"/>
  <c r="AH779" i="1" s="1"/>
  <c r="AJ1678" i="1"/>
  <c r="AJ1509" i="1"/>
  <c r="AH1509" i="1" s="1"/>
  <c r="AJ882" i="1"/>
  <c r="AJ1522" i="1"/>
  <c r="AH1522" i="1" s="1"/>
  <c r="AJ1570" i="1"/>
  <c r="AJ964" i="1"/>
  <c r="AH964" i="1" s="1"/>
  <c r="AJ1352" i="1"/>
  <c r="AJ1057" i="1"/>
  <c r="AH1057" i="1" s="1"/>
  <c r="AJ567" i="1"/>
  <c r="AJ1223" i="1"/>
  <c r="AH1223" i="1" s="1"/>
  <c r="AJ1035" i="1"/>
  <c r="AJ1067" i="1"/>
  <c r="AH1067" i="1" s="1"/>
  <c r="AJ1642" i="1"/>
  <c r="AJ1948" i="1"/>
  <c r="AH1948" i="1" s="1"/>
  <c r="AJ918" i="1"/>
  <c r="AJ1059" i="1"/>
  <c r="AH1059" i="1" s="1"/>
  <c r="AJ1965" i="1"/>
  <c r="AJ1392" i="1"/>
  <c r="AH1392" i="1" s="1"/>
  <c r="AJ1657" i="1"/>
  <c r="AJ800" i="1"/>
  <c r="AH800" i="1" s="1"/>
  <c r="AJ950" i="1"/>
  <c r="AJ657" i="1"/>
  <c r="AH657" i="1" s="1"/>
  <c r="AJ1506" i="1"/>
  <c r="AJ935" i="1"/>
  <c r="AH935" i="1" s="1"/>
  <c r="AJ1753" i="1"/>
  <c r="AJ1129" i="1"/>
  <c r="AH1129" i="1" s="1"/>
  <c r="AJ1546" i="1"/>
  <c r="AJ1324" i="1"/>
  <c r="AH1324" i="1" s="1"/>
  <c r="AJ495" i="1"/>
  <c r="AJ1906" i="1"/>
  <c r="AH1906" i="1" s="1"/>
  <c r="AJ1028" i="1"/>
  <c r="AJ1244" i="1"/>
  <c r="AH1244" i="1" s="1"/>
  <c r="AJ1245" i="1"/>
  <c r="AJ1371" i="1"/>
  <c r="AH1371" i="1" s="1"/>
  <c r="AJ1400" i="1"/>
  <c r="AJ1907" i="1"/>
  <c r="AH1907" i="1" s="1"/>
  <c r="AJ1179" i="1"/>
  <c r="AJ1303" i="1"/>
  <c r="AH1303" i="1" s="1"/>
  <c r="AJ1125" i="1"/>
  <c r="AJ1558" i="1"/>
  <c r="AH1558" i="1" s="1"/>
  <c r="AJ1308" i="1"/>
  <c r="AJ1030" i="1"/>
  <c r="AH1030" i="1" s="1"/>
  <c r="AJ1278" i="1"/>
  <c r="AJ926" i="1"/>
  <c r="AH926" i="1" s="1"/>
  <c r="AJ995" i="1"/>
  <c r="AJ2079" i="1"/>
  <c r="AH2079" i="1" s="1"/>
  <c r="AJ886" i="1"/>
  <c r="AJ1598" i="1"/>
  <c r="AH1598" i="1" s="1"/>
  <c r="AJ763" i="1"/>
  <c r="AJ1323" i="1"/>
  <c r="AH1323" i="1" s="1"/>
  <c r="AJ1922" i="1"/>
  <c r="AJ1602" i="1"/>
  <c r="AH1602" i="1" s="1"/>
  <c r="AJ1733" i="1"/>
  <c r="AJ590" i="1"/>
  <c r="AH590" i="1" s="1"/>
  <c r="AJ1042" i="1"/>
  <c r="AJ1484" i="1"/>
  <c r="AH1484" i="1" s="1"/>
  <c r="AJ1140" i="1"/>
  <c r="AJ1456" i="1"/>
  <c r="AH1456" i="1" s="1"/>
  <c r="AJ769" i="1"/>
  <c r="AJ559" i="1"/>
  <c r="AH559" i="1" s="1"/>
  <c r="AJ1153" i="1"/>
  <c r="AJ1482" i="1"/>
  <c r="AH1482" i="1" s="1"/>
  <c r="AJ610" i="1"/>
  <c r="AJ1609" i="1"/>
  <c r="AH1609" i="1" s="1"/>
  <c r="AJ1167" i="1"/>
  <c r="AJ1813" i="1"/>
  <c r="AH1813" i="1" s="1"/>
  <c r="AJ1044" i="1"/>
  <c r="AJ1607" i="1"/>
  <c r="AH1607" i="1" s="1"/>
  <c r="AJ910" i="1"/>
  <c r="AJ615" i="1"/>
  <c r="AH615" i="1" s="1"/>
  <c r="AJ1604" i="1"/>
  <c r="AJ1074" i="1"/>
  <c r="AH1074" i="1" s="1"/>
  <c r="AJ1805" i="1"/>
  <c r="AJ838" i="1"/>
  <c r="AH838" i="1" s="1"/>
  <c r="AJ1502" i="1"/>
  <c r="AJ1264" i="1"/>
  <c r="AH1264" i="1" s="1"/>
  <c r="AJ2014" i="1"/>
  <c r="AJ733" i="1"/>
  <c r="AH733" i="1" s="1"/>
  <c r="AJ1189" i="1"/>
  <c r="AJ1388" i="1"/>
  <c r="AH1388" i="1" s="1"/>
  <c r="AJ1247" i="1"/>
  <c r="AJ1341" i="1"/>
  <c r="AH1341" i="1" s="1"/>
  <c r="AJ982" i="1"/>
  <c r="AJ1631" i="1"/>
  <c r="AH1631" i="1" s="1"/>
  <c r="AJ1794" i="1"/>
  <c r="AJ535" i="1"/>
  <c r="AH535" i="1" s="1"/>
  <c r="AJ887" i="1"/>
  <c r="AJ917" i="1"/>
  <c r="AH917" i="1" s="1"/>
  <c r="AJ1151" i="1"/>
  <c r="AJ695" i="1"/>
  <c r="AH695" i="1" s="1"/>
  <c r="AJ938" i="1"/>
  <c r="AJ721" i="1"/>
  <c r="AH721" i="1" s="1"/>
  <c r="AJ852" i="1"/>
  <c r="AJ715" i="1"/>
  <c r="AH715" i="1" s="1"/>
  <c r="AJ1613" i="1"/>
  <c r="AJ876" i="1"/>
  <c r="AH876" i="1" s="1"/>
  <c r="AJ1483" i="1"/>
  <c r="AJ1226" i="1"/>
  <c r="AH1226" i="1" s="1"/>
  <c r="AJ1050" i="1"/>
  <c r="AJ1258" i="1"/>
  <c r="AH1258" i="1" s="1"/>
  <c r="AJ764" i="1"/>
  <c r="AJ890" i="1"/>
  <c r="AH890" i="1" s="1"/>
  <c r="AJ827" i="1"/>
  <c r="AJ1586" i="1"/>
  <c r="AH1586" i="1" s="1"/>
  <c r="AJ1039" i="1"/>
  <c r="AJ1076" i="1"/>
  <c r="AH1076" i="1" s="1"/>
  <c r="AJ821" i="1"/>
  <c r="AJ1861" i="1"/>
  <c r="AH1861" i="1" s="1"/>
  <c r="AJ1273" i="1"/>
  <c r="AJ1041" i="1"/>
  <c r="AH1041" i="1" s="1"/>
  <c r="AJ1321" i="1"/>
  <c r="AJ611" i="1"/>
  <c r="AH611" i="1" s="1"/>
  <c r="AJ1315" i="1"/>
  <c r="AJ562" i="1"/>
  <c r="AH562" i="1" s="1"/>
  <c r="AJ706" i="1"/>
  <c r="AJ595" i="1"/>
  <c r="AH595" i="1" s="1"/>
  <c r="AJ1051" i="1"/>
  <c r="AJ961" i="1"/>
  <c r="AH961" i="1" s="1"/>
  <c r="AJ1108" i="1"/>
  <c r="AJ823" i="1"/>
  <c r="AH823" i="1" s="1"/>
  <c r="AJ1113" i="1"/>
  <c r="AJ1224" i="1"/>
  <c r="AH1224" i="1" s="1"/>
  <c r="AJ1310" i="1"/>
  <c r="AJ1415" i="1"/>
  <c r="AH1415" i="1" s="1"/>
  <c r="AJ1349" i="1"/>
  <c r="AJ970" i="1"/>
  <c r="AH970" i="1" s="1"/>
  <c r="AJ1525" i="1"/>
  <c r="AJ621" i="1"/>
  <c r="AH621" i="1" s="1"/>
  <c r="AJ1724" i="1"/>
  <c r="AJ755" i="1"/>
  <c r="AH755" i="1" s="1"/>
  <c r="AJ1856" i="1"/>
  <c r="AJ1061" i="1"/>
  <c r="AH1061" i="1" s="1"/>
  <c r="AJ1414" i="1"/>
  <c r="AJ1489" i="1"/>
  <c r="AH1489" i="1" s="1"/>
  <c r="AJ1422" i="1"/>
  <c r="AJ867" i="1"/>
  <c r="AH867" i="1" s="1"/>
  <c r="AJ1967" i="1"/>
  <c r="AJ1047" i="1"/>
  <c r="AH1047" i="1" s="1"/>
  <c r="AJ723" i="1"/>
  <c r="AJ692" i="1"/>
  <c r="AH692" i="1" s="1"/>
  <c r="AJ2023" i="1"/>
  <c r="AJ1019" i="1"/>
  <c r="AH1019" i="1" s="1"/>
  <c r="AJ1152" i="1"/>
  <c r="AJ1855" i="1"/>
  <c r="AH1855" i="1" s="1"/>
  <c r="AJ1669" i="1"/>
  <c r="AJ896" i="1"/>
  <c r="AH896" i="1" s="1"/>
  <c r="AJ1469" i="1"/>
  <c r="AJ967" i="1"/>
  <c r="AH967" i="1" s="1"/>
  <c r="AJ1510" i="1"/>
  <c r="AJ922" i="1"/>
  <c r="AH922" i="1" s="1"/>
  <c r="AJ1182" i="1"/>
  <c r="AJ1270" i="1"/>
  <c r="AH1270" i="1" s="1"/>
  <c r="AJ1006" i="1"/>
  <c r="AJ1440" i="1"/>
  <c r="AH1440" i="1" s="1"/>
  <c r="AJ1148" i="1"/>
  <c r="AJ1426" i="1"/>
  <c r="AH1426" i="1" s="1"/>
  <c r="AJ1520" i="1"/>
  <c r="AJ1379" i="1"/>
  <c r="AH1379" i="1" s="1"/>
  <c r="AJ1841" i="1"/>
  <c r="AJ1411" i="1"/>
  <c r="AH1411" i="1" s="1"/>
  <c r="AJ975" i="1"/>
  <c r="AJ1828" i="1"/>
  <c r="AH1828" i="1" s="1"/>
  <c r="AJ1355" i="1"/>
  <c r="AJ1361" i="1"/>
  <c r="AH1361" i="1" s="1"/>
  <c r="AJ841" i="1"/>
  <c r="AJ1416" i="1"/>
  <c r="AH1416" i="1" s="1"/>
  <c r="AJ1513" i="1"/>
  <c r="AJ1239" i="1"/>
  <c r="AH1239" i="1" s="1"/>
  <c r="AJ1693" i="1"/>
  <c r="AJ1172" i="1"/>
  <c r="AH1172" i="1" s="1"/>
  <c r="AJ1380" i="1"/>
  <c r="AJ1682" i="1"/>
  <c r="AH1682" i="1" s="1"/>
  <c r="AJ1097" i="1"/>
  <c r="AJ1521" i="1"/>
  <c r="AH1521" i="1" s="1"/>
  <c r="AJ673" i="1"/>
  <c r="AJ1334" i="1"/>
  <c r="AH1334" i="1" s="1"/>
  <c r="AJ442" i="1"/>
  <c r="AJ988" i="1"/>
  <c r="AH988" i="1" s="1"/>
  <c r="AJ397" i="1"/>
  <c r="AJ648" i="1"/>
  <c r="AH648" i="1" s="1"/>
  <c r="AJ1094" i="1"/>
  <c r="AJ1143" i="1"/>
  <c r="AH1143" i="1" s="1"/>
  <c r="AJ1823" i="1"/>
  <c r="AJ1122" i="1"/>
  <c r="AH1122" i="1" s="1"/>
  <c r="AJ1714" i="1"/>
  <c r="AJ1309" i="1"/>
  <c r="AH1309" i="1" s="1"/>
  <c r="AJ2020" i="1"/>
  <c r="AJ1348" i="1"/>
  <c r="AH1348" i="1" s="1"/>
  <c r="AJ1111" i="1"/>
  <c r="AJ1261" i="1"/>
  <c r="AH1261" i="1" s="1"/>
  <c r="AJ1368" i="1"/>
  <c r="AJ1029" i="1"/>
  <c r="AH1029" i="1" s="1"/>
  <c r="AJ959" i="1"/>
  <c r="AJ1410" i="1"/>
  <c r="AH1410" i="1" s="1"/>
  <c r="AJ1493" i="1"/>
  <c r="AJ1136" i="1"/>
  <c r="AH1136" i="1" s="1"/>
  <c r="AJ1580" i="1"/>
  <c r="AJ1256" i="1"/>
  <c r="AH1256" i="1" s="1"/>
  <c r="AJ2061" i="1"/>
  <c r="AJ1815" i="1"/>
  <c r="AH1815" i="1" s="1"/>
  <c r="AJ1462" i="1"/>
  <c r="AJ1280" i="1"/>
  <c r="AH1280" i="1" s="1"/>
  <c r="AJ819" i="1"/>
  <c r="AJ2304" i="1"/>
  <c r="AH2304" i="1" s="1"/>
  <c r="AJ1671" i="1"/>
  <c r="AJ1591" i="1"/>
  <c r="AH1591" i="1" s="1"/>
  <c r="AJ1297" i="1"/>
  <c r="AJ1146" i="1"/>
  <c r="AH1146" i="1" s="1"/>
  <c r="AJ1655" i="1"/>
  <c r="AJ1089" i="1"/>
  <c r="AH1089" i="1" s="1"/>
  <c r="AJ1128" i="1"/>
  <c r="AJ1766" i="1"/>
  <c r="AH1766" i="1" s="1"/>
  <c r="AJ883" i="1"/>
  <c r="AJ1062" i="1"/>
  <c r="AH1062" i="1" s="1"/>
  <c r="AJ1401" i="1"/>
  <c r="AJ1253" i="1"/>
  <c r="AH1253" i="1" s="1"/>
  <c r="AJ1123" i="1"/>
  <c r="AJ1650" i="1"/>
  <c r="AH1650" i="1" s="1"/>
  <c r="AJ1073" i="1"/>
  <c r="AJ1397" i="1"/>
  <c r="AH1397" i="1" s="1"/>
  <c r="AJ1667" i="1"/>
  <c r="AJ718" i="1"/>
  <c r="AH718" i="1" s="1"/>
  <c r="AJ1386" i="1"/>
  <c r="AJ1009" i="1"/>
  <c r="AH1009" i="1" s="1"/>
  <c r="AJ1452" i="1"/>
  <c r="AJ1582" i="1"/>
  <c r="AH1582" i="1" s="1"/>
  <c r="AJ1786" i="1"/>
  <c r="AJ1632" i="1"/>
  <c r="AH1632" i="1" s="1"/>
  <c r="AJ1914" i="1"/>
  <c r="AJ1093" i="1"/>
  <c r="AH1093" i="1" s="1"/>
  <c r="AJ933" i="1"/>
  <c r="AJ745" i="1"/>
  <c r="AH745" i="1" s="1"/>
  <c r="AJ1463" i="1"/>
  <c r="AJ1064" i="1"/>
  <c r="AH1064" i="1" s="1"/>
  <c r="AJ1485" i="1"/>
  <c r="AJ1679" i="1"/>
  <c r="AH1679" i="1" s="1"/>
  <c r="AJ1450" i="1"/>
  <c r="AJ1138" i="1"/>
  <c r="AH1138" i="1" s="1"/>
  <c r="AJ1600" i="1"/>
  <c r="AJ1346" i="1"/>
  <c r="AH1346" i="1" s="1"/>
  <c r="AJ1629" i="1"/>
  <c r="AJ1288" i="1"/>
  <c r="AH1288" i="1" s="1"/>
  <c r="AJ1466" i="1"/>
  <c r="AJ1246" i="1"/>
  <c r="AH1246" i="1" s="1"/>
  <c r="AJ1526" i="1"/>
  <c r="AJ1255" i="1"/>
  <c r="AH1255" i="1" s="1"/>
  <c r="AJ1465" i="1"/>
  <c r="AJ875" i="1"/>
  <c r="AH875" i="1" s="1"/>
  <c r="AJ664" i="1"/>
  <c r="AJ1163" i="1"/>
  <c r="AH1163" i="1" s="1"/>
  <c r="AJ1534" i="1"/>
  <c r="AJ1831" i="1"/>
  <c r="AH1831" i="1" s="1"/>
  <c r="AJ1566" i="1"/>
  <c r="AJ1364" i="1"/>
  <c r="AH1364" i="1" s="1"/>
  <c r="AJ797" i="1"/>
  <c r="AJ1214" i="1"/>
  <c r="AH1214" i="1" s="1"/>
  <c r="AJ1610" i="1"/>
  <c r="AJ1523" i="1"/>
  <c r="AH1523" i="1" s="1"/>
  <c r="AJ1370" i="1"/>
  <c r="AJ1504" i="1"/>
  <c r="AH1504" i="1" s="1"/>
  <c r="AJ1232" i="1"/>
  <c r="AJ991" i="1"/>
  <c r="AH991" i="1" s="1"/>
  <c r="AJ1037" i="1"/>
  <c r="AJ901" i="1"/>
  <c r="AH901" i="1" s="1"/>
  <c r="AJ1275" i="1"/>
  <c r="AJ1518" i="1"/>
  <c r="AH1518" i="1" s="1"/>
  <c r="AJ1445" i="1"/>
  <c r="AJ1419" i="1"/>
  <c r="AH1419" i="1" s="1"/>
  <c r="AJ944" i="1"/>
  <c r="AJ2576" i="1"/>
  <c r="AH2576" i="1" s="1"/>
  <c r="AJ1869" i="1"/>
  <c r="AJ1234" i="1"/>
  <c r="AH1234" i="1" s="1"/>
  <c r="AJ1814" i="1"/>
  <c r="AJ2015" i="1"/>
  <c r="AH2015" i="1" s="1"/>
  <c r="AJ1285" i="1"/>
  <c r="AJ1447" i="1"/>
  <c r="AH1447" i="1" s="1"/>
  <c r="AJ1003" i="1"/>
  <c r="AJ2267" i="1"/>
  <c r="AH2267" i="1" s="1"/>
  <c r="AJ1343" i="1"/>
  <c r="AJ1949" i="1"/>
  <c r="AH1949" i="1" s="1"/>
  <c r="AJ1024" i="1"/>
  <c r="AJ2309" i="1"/>
  <c r="AH2309" i="1" s="1"/>
  <c r="AJ1895" i="1"/>
  <c r="AJ740" i="1"/>
  <c r="AH740" i="1" s="1"/>
  <c r="AJ1320" i="1"/>
  <c r="AJ1433" i="1"/>
  <c r="AH1433" i="1" s="1"/>
  <c r="AJ1616" i="1"/>
  <c r="AJ907" i="1"/>
  <c r="AH907" i="1" s="1"/>
  <c r="AJ1633" i="1"/>
  <c r="AJ1441" i="1"/>
  <c r="AH1441" i="1" s="1"/>
  <c r="AJ1265" i="1"/>
  <c r="AJ1018" i="1"/>
  <c r="AH1018" i="1" s="1"/>
  <c r="AJ1207" i="1"/>
  <c r="AJ1063" i="1"/>
  <c r="AH1063" i="1" s="1"/>
  <c r="AJ1439" i="1"/>
  <c r="AJ1249" i="1"/>
  <c r="AH1249" i="1" s="1"/>
  <c r="AJ2282" i="1"/>
  <c r="AJ974" i="1"/>
  <c r="AH974" i="1" s="1"/>
  <c r="AJ1740" i="1"/>
  <c r="AJ1745" i="1"/>
  <c r="AH1745" i="1" s="1"/>
  <c r="AJ1563" i="1"/>
  <c r="AJ1725" i="1"/>
  <c r="AH1725" i="1" s="1"/>
  <c r="AJ1548" i="1"/>
  <c r="AJ1929" i="1"/>
  <c r="AH1929" i="1" s="1"/>
  <c r="AJ2082" i="1"/>
  <c r="AJ1026" i="1"/>
  <c r="AH1026" i="1" s="1"/>
  <c r="AJ1918" i="1"/>
  <c r="AJ1703" i="1"/>
  <c r="AH1703" i="1" s="1"/>
  <c r="AJ1683" i="1"/>
  <c r="AJ881" i="1"/>
  <c r="AH881" i="1" s="1"/>
  <c r="AJ1717" i="1"/>
  <c r="AJ2174" i="1"/>
  <c r="AH2174" i="1" s="1"/>
  <c r="AJ1472" i="1"/>
  <c r="AJ1730" i="1"/>
  <c r="AH1730" i="1" s="1"/>
  <c r="AJ1622" i="1"/>
  <c r="AJ366" i="1"/>
  <c r="AH366" i="1" s="1"/>
  <c r="AJ1237" i="1"/>
  <c r="AJ1335" i="1"/>
  <c r="AH1335" i="1" s="1"/>
  <c r="AJ1330" i="1"/>
  <c r="AJ1819" i="1"/>
  <c r="AH1819" i="1" s="1"/>
  <c r="AJ2172" i="1"/>
  <c r="AJ2074" i="1"/>
  <c r="AH2074" i="1" s="1"/>
  <c r="AJ1975" i="1"/>
  <c r="AJ1538" i="1"/>
  <c r="AH1538" i="1" s="1"/>
  <c r="AJ1191" i="1"/>
  <c r="AJ578" i="1"/>
  <c r="AH578" i="1" s="1"/>
  <c r="AJ1950" i="1"/>
  <c r="AJ1284" i="1"/>
  <c r="AH1284" i="1" s="1"/>
  <c r="AJ2069" i="1"/>
  <c r="AJ1183" i="1"/>
  <c r="AH1183" i="1" s="1"/>
  <c r="AJ1333" i="1"/>
  <c r="AJ1338" i="1"/>
  <c r="AH1338" i="1" s="1"/>
  <c r="AJ1276" i="1"/>
  <c r="AJ1373" i="1"/>
  <c r="AH1373" i="1" s="1"/>
  <c r="AJ904" i="1"/>
  <c r="AJ1313" i="1"/>
  <c r="AH1313" i="1" s="1"/>
  <c r="AJ1668" i="1"/>
  <c r="AJ1301" i="1"/>
  <c r="AH1301" i="1" s="1"/>
  <c r="AJ1266" i="1"/>
  <c r="AJ1871" i="1"/>
  <c r="AH1871" i="1" s="1"/>
  <c r="AJ1116" i="1"/>
  <c r="AJ1056" i="1"/>
  <c r="AH1056" i="1" s="1"/>
  <c r="AJ1403" i="1"/>
  <c r="AJ1215" i="1"/>
  <c r="AH1215" i="1" s="1"/>
  <c r="AJ2002" i="1"/>
  <c r="AJ1928" i="1"/>
  <c r="AH1928" i="1" s="1"/>
  <c r="AJ1481" i="1"/>
  <c r="AJ969" i="1"/>
  <c r="AH969" i="1" s="1"/>
  <c r="AJ1905" i="1"/>
  <c r="AJ1314" i="1"/>
  <c r="AH1314" i="1" s="1"/>
  <c r="AJ866" i="1"/>
  <c r="AJ1130" i="1"/>
  <c r="AH1130" i="1" s="1"/>
  <c r="AJ1100" i="1"/>
  <c r="AJ1847" i="1"/>
  <c r="AH1847" i="1" s="1"/>
  <c r="AJ908" i="1"/>
  <c r="AJ1260" i="1"/>
  <c r="AH1260" i="1" s="1"/>
  <c r="AJ1701" i="1"/>
  <c r="AJ1692" i="1"/>
  <c r="AH1692" i="1" s="1"/>
  <c r="AJ1252" i="1"/>
  <c r="AJ815" i="1"/>
  <c r="AH815" i="1" s="1"/>
  <c r="AJ1150" i="1"/>
  <c r="AJ1865" i="1"/>
  <c r="AH1865" i="1" s="1"/>
  <c r="AJ1013" i="1"/>
  <c r="AJ992" i="1"/>
  <c r="AH992" i="1" s="1"/>
  <c r="AJ1025" i="1"/>
  <c r="AJ1188" i="1"/>
  <c r="AH1188" i="1" s="1"/>
  <c r="AJ1391" i="1"/>
  <c r="AJ1820" i="1"/>
  <c r="AH1820" i="1" s="1"/>
  <c r="AJ1704" i="1"/>
  <c r="AJ528" i="1"/>
  <c r="AH528" i="1" s="1"/>
  <c r="AJ1839" i="1"/>
  <c r="AJ2222" i="1"/>
  <c r="AH2222" i="1" s="1"/>
  <c r="AJ916" i="1"/>
  <c r="AJ1876" i="1"/>
  <c r="AH1876" i="1" s="1"/>
  <c r="AJ2208" i="1"/>
  <c r="AJ1530" i="1"/>
  <c r="AH1530" i="1" s="1"/>
  <c r="AJ1458" i="1"/>
  <c r="AJ1139" i="1"/>
  <c r="AH1139" i="1" s="1"/>
  <c r="AJ1354" i="1"/>
  <c r="AJ1628" i="1"/>
  <c r="AH1628" i="1" s="1"/>
  <c r="AJ835" i="1"/>
  <c r="AJ1340" i="1"/>
  <c r="AH1340" i="1" s="1"/>
  <c r="AJ1366" i="1"/>
  <c r="AJ1755" i="1"/>
  <c r="AH1755" i="1" s="1"/>
  <c r="AJ1204" i="1"/>
  <c r="AJ1723" i="1"/>
  <c r="AH1723" i="1" s="1"/>
  <c r="AJ1304" i="1"/>
  <c r="AJ2076" i="1"/>
  <c r="AH2076" i="1" s="1"/>
  <c r="AJ1470" i="1"/>
  <c r="AJ1634" i="1"/>
  <c r="AH1634" i="1" s="1"/>
  <c r="AJ1205" i="1"/>
  <c r="AJ1732" i="1"/>
  <c r="AH1732" i="1" s="1"/>
  <c r="AJ1550" i="1"/>
  <c r="AJ1289" i="1"/>
  <c r="AH1289" i="1" s="1"/>
  <c r="AJ1868" i="1"/>
  <c r="AJ1709" i="1"/>
  <c r="AH1709" i="1" s="1"/>
  <c r="AJ1697" i="1"/>
  <c r="AJ1363" i="1"/>
  <c r="AH1363" i="1" s="1"/>
  <c r="AJ1430" i="1"/>
  <c r="AJ2350" i="1"/>
  <c r="AH2350" i="1" s="1"/>
  <c r="AJ1554" i="1"/>
  <c r="AJ2019" i="1"/>
  <c r="AH2019" i="1" s="1"/>
  <c r="AJ1459" i="1"/>
  <c r="AJ1763" i="1"/>
  <c r="AH1763" i="1" s="1"/>
  <c r="AJ1286" i="1"/>
  <c r="AJ1776" i="1"/>
  <c r="AH1776" i="1" s="1"/>
  <c r="AJ1524" i="1"/>
  <c r="AJ1778" i="1"/>
  <c r="AH1778" i="1" s="1"/>
  <c r="AJ851" i="1"/>
  <c r="AJ1597" i="1"/>
  <c r="AH1597" i="1" s="1"/>
  <c r="AJ1369" i="1"/>
  <c r="AJ1194" i="1"/>
  <c r="AH1194" i="1" s="1"/>
  <c r="AJ2470" i="1"/>
  <c r="AJ1853" i="1"/>
  <c r="AH1853" i="1" s="1"/>
  <c r="AJ2058" i="1"/>
  <c r="AJ1568" i="1"/>
  <c r="AH1568" i="1" s="1"/>
  <c r="AJ2560" i="1"/>
  <c r="AJ1372" i="1"/>
  <c r="AH1372" i="1" s="1"/>
  <c r="AJ1218" i="1"/>
  <c r="AJ1706" i="1"/>
  <c r="AH1706" i="1" s="1"/>
  <c r="AJ1277" i="1"/>
  <c r="AJ1010" i="1"/>
  <c r="AH1010" i="1" s="1"/>
  <c r="AJ1350" i="1"/>
  <c r="AJ1925" i="1"/>
  <c r="AH1925" i="1" s="1"/>
  <c r="AJ1069" i="1"/>
  <c r="AJ1979" i="1"/>
  <c r="AH1979" i="1" s="1"/>
  <c r="AJ2343" i="1"/>
  <c r="AJ1406" i="1"/>
  <c r="AH1406" i="1" s="1"/>
  <c r="AJ1156" i="1"/>
  <c r="AJ2091" i="1"/>
  <c r="AH2091" i="1" s="1"/>
  <c r="AJ1374" i="1"/>
  <c r="AJ1405" i="1"/>
  <c r="AH1405" i="1" s="1"/>
  <c r="AJ1541" i="1"/>
  <c r="AJ1710" i="1"/>
  <c r="AH1710" i="1" s="1"/>
  <c r="AJ1886" i="1"/>
  <c r="AJ782" i="1"/>
  <c r="AH782" i="1" s="1"/>
  <c r="AJ2203" i="1"/>
  <c r="AJ1002" i="1"/>
  <c r="AH1002" i="1" s="1"/>
  <c r="AJ1336" i="1"/>
  <c r="AJ2102" i="1"/>
  <c r="AH2102" i="1" s="1"/>
  <c r="AJ1344" i="1"/>
  <c r="AJ1612" i="1"/>
  <c r="AH1612" i="1" s="1"/>
  <c r="AJ1761" i="1"/>
  <c r="AJ1499" i="1"/>
  <c r="AH1499" i="1" s="1"/>
  <c r="AJ1254" i="1"/>
  <c r="AJ1331" i="1"/>
  <c r="AH1331" i="1" s="1"/>
  <c r="AJ1826" i="1"/>
  <c r="AJ1460" i="1"/>
  <c r="AH1460" i="1" s="1"/>
  <c r="AJ1332" i="1"/>
  <c r="AJ1748" i="1"/>
  <c r="AH1748" i="1" s="1"/>
  <c r="AJ1652" i="1"/>
  <c r="AJ1262" i="1"/>
  <c r="AH1262" i="1" s="1"/>
  <c r="AJ1103" i="1"/>
  <c r="AJ1575" i="1"/>
  <c r="AH1575" i="1" s="1"/>
  <c r="AJ1389" i="1"/>
  <c r="AJ2514" i="1"/>
  <c r="AH2514" i="1" s="1"/>
  <c r="AJ3019" i="1"/>
  <c r="AJ1891" i="1"/>
  <c r="AH1891" i="1" s="1"/>
  <c r="AJ2528" i="1"/>
  <c r="AJ1592" i="1"/>
  <c r="AH1592" i="1" s="1"/>
  <c r="AJ1830" i="1"/>
  <c r="AJ1435" i="1"/>
  <c r="AH1435" i="1" s="1"/>
  <c r="AJ1984" i="1"/>
  <c r="AJ2620" i="1"/>
  <c r="AH2620" i="1" s="1"/>
  <c r="AJ1688" i="1"/>
  <c r="AJ1409" i="1"/>
  <c r="AH1409" i="1" s="1"/>
  <c r="AJ1141" i="1"/>
  <c r="AJ1562" i="1"/>
  <c r="AH1562" i="1" s="1"/>
  <c r="AJ1822" i="1"/>
  <c r="AJ1842" i="1"/>
  <c r="AH1842" i="1" s="1"/>
  <c r="AJ1646" i="1"/>
  <c r="AJ1221" i="1"/>
  <c r="AH1221" i="1" s="1"/>
  <c r="AJ1446" i="1"/>
  <c r="AJ2136" i="1"/>
  <c r="AH2136" i="1" s="1"/>
  <c r="AJ2230" i="1"/>
  <c r="AJ1543" i="1"/>
  <c r="AH1543" i="1" s="1"/>
  <c r="AJ1217" i="1"/>
  <c r="AJ2224" i="1"/>
  <c r="AH2224" i="1" s="1"/>
  <c r="AJ1461" i="1"/>
  <c r="AJ1970" i="1"/>
  <c r="AH1970" i="1" s="1"/>
  <c r="AJ1775" i="1"/>
  <c r="AJ1843" i="1"/>
  <c r="AH1843" i="1" s="1"/>
  <c r="AJ1824" i="1"/>
  <c r="AJ831" i="1"/>
  <c r="AH831" i="1" s="1"/>
  <c r="AJ1549" i="1"/>
  <c r="AJ1806" i="1"/>
  <c r="AH1806" i="1" s="1"/>
  <c r="AJ816" i="1"/>
  <c r="AJ1124" i="1"/>
  <c r="AH1124" i="1" s="1"/>
  <c r="AJ1930" i="1"/>
  <c r="AJ1454" i="1"/>
  <c r="AH1454" i="1" s="1"/>
  <c r="AJ1658" i="1"/>
  <c r="AJ1455" i="1"/>
  <c r="AH1455" i="1" s="1"/>
  <c r="AJ1208" i="1"/>
  <c r="AJ1211" i="1"/>
  <c r="AH1211" i="1" s="1"/>
  <c r="AJ1490" i="1"/>
  <c r="AJ1170" i="1"/>
  <c r="AH1170" i="1" s="1"/>
  <c r="AJ1396" i="1"/>
  <c r="AJ1603" i="1"/>
  <c r="AH1603" i="1" s="1"/>
  <c r="AJ2241" i="1"/>
  <c r="AJ2201" i="1"/>
  <c r="AH2201" i="1" s="1"/>
  <c r="AJ1998" i="1"/>
  <c r="AJ1661" i="1"/>
  <c r="AH1661" i="1" s="1"/>
  <c r="AJ1173" i="1"/>
  <c r="AJ2246" i="1"/>
  <c r="AH2246" i="1" s="1"/>
  <c r="AJ2089" i="1"/>
  <c r="AJ1767" i="1"/>
  <c r="AH1767" i="1" s="1"/>
  <c r="AJ1696" i="1"/>
  <c r="AJ2278" i="1"/>
  <c r="AH2278" i="1" s="1"/>
  <c r="AJ1779" i="1"/>
  <c r="AJ1259" i="1"/>
  <c r="AH1259" i="1" s="1"/>
  <c r="AJ1764" i="1"/>
  <c r="AJ1711" i="1"/>
  <c r="AH1711" i="1" s="1"/>
  <c r="AJ1686" i="1"/>
  <c r="AJ1442" i="1"/>
  <c r="AH1442" i="1" s="1"/>
  <c r="AJ2013" i="1"/>
  <c r="AJ1412" i="1"/>
  <c r="AH1412" i="1" s="1"/>
  <c r="AJ1381" i="1"/>
  <c r="AJ1818" i="1"/>
  <c r="AH1818" i="1" s="1"/>
  <c r="AJ1464" i="1"/>
  <c r="AJ1833" i="1"/>
  <c r="AH1833" i="1" s="1"/>
  <c r="AJ1351" i="1"/>
  <c r="AJ1866" i="1"/>
  <c r="AH1866" i="1" s="1"/>
  <c r="AJ1432" i="1"/>
  <c r="AJ1551" i="1"/>
  <c r="AH1551" i="1" s="1"/>
  <c r="AJ1154" i="1"/>
  <c r="AJ2435" i="1"/>
  <c r="AH2435" i="1" s="1"/>
  <c r="AJ2210" i="1"/>
  <c r="AJ1992" i="1"/>
  <c r="AH1992" i="1" s="1"/>
  <c r="AJ1626" i="1"/>
  <c r="AJ2397" i="1"/>
  <c r="AH2397" i="1" s="1"/>
  <c r="AJ1946" i="1"/>
  <c r="AJ1595" i="1"/>
  <c r="AH1595" i="1" s="1"/>
  <c r="AJ2249" i="1"/>
  <c r="AJ2632" i="1"/>
  <c r="AH2632" i="1" s="1"/>
  <c r="AJ1271" i="1"/>
  <c r="AJ1785" i="1"/>
  <c r="AH1785" i="1" s="1"/>
  <c r="AJ1837" i="1"/>
  <c r="AJ1911" i="1"/>
  <c r="AH1911" i="1" s="1"/>
  <c r="AJ2042" i="1"/>
  <c r="AJ1935" i="1"/>
  <c r="AH1935" i="1" s="1"/>
  <c r="AJ1910" i="1"/>
  <c r="AJ1542" i="1"/>
  <c r="AH1542" i="1" s="1"/>
  <c r="AJ2072" i="1"/>
  <c r="AJ2008" i="1"/>
  <c r="AH2008" i="1" s="1"/>
  <c r="AJ1654" i="1"/>
  <c r="AJ2046" i="1"/>
  <c r="AH2046" i="1" s="1"/>
  <c r="AJ1572" i="1"/>
  <c r="AJ1777" i="1"/>
  <c r="AH1777" i="1" s="1"/>
  <c r="AJ2354" i="1"/>
  <c r="AJ2000" i="1"/>
  <c r="AH2000" i="1" s="1"/>
  <c r="AJ1605" i="1"/>
  <c r="AJ1827" i="1"/>
  <c r="AH1827" i="1" s="1"/>
  <c r="AJ1040" i="1"/>
  <c r="AJ1742" i="1"/>
  <c r="AH1742" i="1" s="1"/>
  <c r="AJ799" i="1"/>
  <c r="AJ1769" i="1"/>
  <c r="AH1769" i="1" s="1"/>
  <c r="AJ1437" i="1"/>
  <c r="AJ1863" i="1"/>
  <c r="AH1863" i="1" s="1"/>
  <c r="AJ2219" i="1"/>
  <c r="AJ1296" i="1"/>
  <c r="AH1296" i="1" s="1"/>
  <c r="AJ1832" i="1"/>
  <c r="AJ1784" i="1"/>
  <c r="AH1784" i="1" s="1"/>
  <c r="AJ2211" i="1"/>
  <c r="AJ2160" i="1"/>
  <c r="AH2160" i="1" s="1"/>
  <c r="AJ1721" i="1"/>
  <c r="AJ2581" i="1"/>
  <c r="AH2581" i="1" s="1"/>
  <c r="AJ1694" i="1"/>
  <c r="AJ2318" i="1"/>
  <c r="AH2318" i="1" s="1"/>
  <c r="AJ2300" i="1"/>
  <c r="AJ1393" i="1"/>
  <c r="AH1393" i="1" s="1"/>
  <c r="AJ1636" i="1"/>
  <c r="AJ1912" i="1"/>
  <c r="AH1912" i="1" s="1"/>
  <c r="AJ2256" i="1"/>
  <c r="AJ806" i="1"/>
  <c r="AH806" i="1" s="1"/>
  <c r="AJ1752" i="1"/>
  <c r="AJ1734" i="1"/>
  <c r="AH1734" i="1" s="1"/>
  <c r="AJ1665" i="1"/>
  <c r="AJ2457" i="1"/>
  <c r="AH2457" i="1" s="1"/>
  <c r="AJ1201" i="1"/>
  <c r="AJ1959" i="1"/>
  <c r="AH1959" i="1" s="1"/>
  <c r="AJ1681" i="1"/>
  <c r="AJ1712" i="1"/>
  <c r="AH1712" i="1" s="1"/>
  <c r="AJ1944" i="1"/>
  <c r="AJ1230" i="1"/>
  <c r="AH1230" i="1" s="1"/>
  <c r="AJ2321" i="1"/>
  <c r="AJ2894" i="1"/>
  <c r="AH2894" i="1" s="1"/>
  <c r="AJ2123" i="1"/>
  <c r="AJ1878" i="1"/>
  <c r="AH1878" i="1" s="1"/>
  <c r="AJ748" i="1"/>
  <c r="AJ2532" i="1"/>
  <c r="AH2532" i="1" s="1"/>
  <c r="AJ1731" i="1"/>
  <c r="AJ1213" i="1"/>
  <c r="AH1213" i="1" s="1"/>
  <c r="AJ1985" i="1"/>
  <c r="AJ1897" i="1"/>
  <c r="AH1897" i="1" s="1"/>
  <c r="AJ1882" i="1"/>
  <c r="AJ2189" i="1"/>
  <c r="AH2189" i="1" s="1"/>
  <c r="AJ1798" i="1"/>
  <c r="AJ1555" i="1"/>
  <c r="AH1555" i="1" s="1"/>
  <c r="AJ2446" i="1"/>
  <c r="AJ2317" i="1"/>
  <c r="AH2317" i="1" s="1"/>
  <c r="AJ1144" i="1"/>
  <c r="AJ1908" i="1"/>
  <c r="AH1908" i="1" s="1"/>
  <c r="AJ2258" i="1"/>
  <c r="AJ1964" i="1"/>
  <c r="AH1964" i="1" s="1"/>
  <c r="AJ1511" i="1"/>
  <c r="AJ1952" i="1"/>
  <c r="AH1952" i="1" s="1"/>
  <c r="AJ1515" i="1"/>
  <c r="AJ1474" i="1"/>
  <c r="AH1474" i="1" s="1"/>
  <c r="AJ1851" i="1"/>
  <c r="AJ1702" i="1"/>
  <c r="AH1702" i="1" s="1"/>
  <c r="AJ1900" i="1"/>
  <c r="AJ1999" i="1"/>
  <c r="AH1999" i="1" s="1"/>
  <c r="AJ1402" i="1"/>
  <c r="AJ1579" i="1"/>
  <c r="AH1579" i="1" s="1"/>
  <c r="AJ1782" i="1"/>
  <c r="AJ2285" i="1"/>
  <c r="AH2285" i="1" s="1"/>
  <c r="AJ691" i="1"/>
  <c r="AJ1801" i="1"/>
  <c r="AH1801" i="1" s="1"/>
  <c r="AJ1641" i="1"/>
  <c r="AJ2330" i="1"/>
  <c r="AH2330" i="1" s="1"/>
  <c r="AJ1750" i="1"/>
  <c r="AJ1939" i="1"/>
  <c r="AH1939" i="1" s="1"/>
  <c r="AJ1781" i="1"/>
  <c r="AJ1874" i="1"/>
  <c r="AH1874" i="1" s="1"/>
  <c r="AJ1857" i="1"/>
  <c r="AJ1552" i="1"/>
  <c r="AH1552" i="1" s="1"/>
  <c r="AJ2291" i="1"/>
  <c r="AJ1503" i="1"/>
  <c r="AH1503" i="1" s="1"/>
  <c r="AJ2196" i="1"/>
  <c r="AJ1648" i="1"/>
  <c r="AH1648" i="1" s="1"/>
  <c r="AJ2252" i="1"/>
  <c r="AJ2345" i="1"/>
  <c r="AH2345" i="1" s="1"/>
  <c r="AJ1685" i="1"/>
  <c r="AJ1796" i="1"/>
  <c r="AH1796" i="1" s="1"/>
  <c r="AJ2736" i="1"/>
  <c r="AJ2679" i="1"/>
  <c r="AH2679" i="1" s="1"/>
  <c r="AJ1578" i="1"/>
  <c r="AJ1480" i="1"/>
  <c r="AH1480" i="1" s="1"/>
  <c r="AJ1807" i="1"/>
  <c r="AJ1180" i="1"/>
  <c r="AH1180" i="1" s="1"/>
  <c r="AJ1488" i="1"/>
  <c r="AJ1643" i="1"/>
  <c r="AH1643" i="1" s="1"/>
  <c r="AJ1269" i="1"/>
  <c r="AJ1744" i="1"/>
  <c r="AH1744" i="1" s="1"/>
  <c r="AJ1557" i="1"/>
  <c r="AJ2479" i="1"/>
  <c r="AH2479" i="1" s="1"/>
  <c r="AJ1909" i="1"/>
  <c r="AJ2198" i="1"/>
  <c r="AH2198" i="1" s="1"/>
  <c r="AJ1065" i="1"/>
  <c r="AJ1519" i="1"/>
  <c r="AH1519" i="1" s="1"/>
  <c r="AJ2286" i="1"/>
  <c r="AJ2143" i="1"/>
  <c r="AH2143" i="1" s="1"/>
  <c r="AJ2293" i="1"/>
  <c r="AJ2421" i="1"/>
  <c r="AH2421" i="1" s="1"/>
  <c r="AJ2292" i="1"/>
  <c r="AJ1989" i="1"/>
  <c r="AH1989" i="1" s="1"/>
  <c r="AJ1867" i="1"/>
  <c r="AJ1940" i="1"/>
  <c r="AH1940" i="1" s="1"/>
  <c r="AJ2004" i="1"/>
  <c r="AJ1780" i="1"/>
  <c r="AH1780" i="1" s="1"/>
  <c r="AJ1677" i="1"/>
  <c r="AJ1660" i="1"/>
  <c r="AH1660" i="1" s="1"/>
  <c r="AJ1203" i="1"/>
  <c r="AJ2106" i="1"/>
  <c r="AH2106" i="1" s="1"/>
  <c r="AJ1577" i="1"/>
  <c r="AJ1569" i="1"/>
  <c r="AH1569" i="1" s="1"/>
  <c r="AJ1916" i="1"/>
  <c r="AJ795" i="1"/>
  <c r="AH795" i="1" s="1"/>
  <c r="AJ1219" i="1"/>
  <c r="AJ1593" i="1"/>
  <c r="AH1593" i="1" s="1"/>
  <c r="AJ1947" i="1"/>
  <c r="AJ1210" i="1"/>
  <c r="AH1210" i="1" s="1"/>
  <c r="AJ2178" i="1"/>
  <c r="AJ2288" i="1"/>
  <c r="AH2288" i="1" s="1"/>
  <c r="AJ2204" i="1"/>
  <c r="AJ2977" i="1"/>
  <c r="AH2977" i="1" s="1"/>
  <c r="AJ1428" i="1"/>
  <c r="AJ2431" i="1"/>
  <c r="AH2431" i="1" s="1"/>
  <c r="AJ518" i="1"/>
  <c r="AJ1926" i="1"/>
  <c r="AH1926" i="1" s="1"/>
  <c r="AJ2240" i="1"/>
  <c r="AJ1816" i="1"/>
  <c r="AH1816" i="1" s="1"/>
  <c r="AJ2049" i="1"/>
  <c r="AJ1715" i="1"/>
  <c r="AH1715" i="1" s="1"/>
  <c r="AJ2227" i="1"/>
  <c r="AJ1988" i="1"/>
  <c r="AH1988" i="1" s="1"/>
  <c r="AJ1398" i="1"/>
  <c r="AJ760" i="1"/>
  <c r="AH760" i="1" s="1"/>
  <c r="AJ1994" i="1"/>
  <c r="AJ2039" i="1"/>
  <c r="AH2039" i="1" s="1"/>
  <c r="AJ2075" i="1"/>
  <c r="AJ2038" i="1"/>
  <c r="AH2038" i="1" s="1"/>
  <c r="AJ2559" i="1"/>
  <c r="AJ1735" i="1"/>
  <c r="AH1735" i="1" s="1"/>
  <c r="AJ2139" i="1"/>
  <c r="AJ1306" i="1"/>
  <c r="AH1306" i="1" s="1"/>
  <c r="AJ1375" i="1"/>
  <c r="AJ1896" i="1"/>
  <c r="AH1896" i="1" s="1"/>
  <c r="AJ2090" i="1"/>
  <c r="AJ1496" i="1"/>
  <c r="AH1496" i="1" s="1"/>
  <c r="AJ1773" i="1"/>
  <c r="AJ1987" i="1"/>
  <c r="AH1987" i="1" s="1"/>
  <c r="AJ1385" i="1"/>
  <c r="AJ2110" i="1"/>
  <c r="AH2110" i="1" s="1"/>
  <c r="AJ2775" i="1"/>
  <c r="AJ1997" i="1"/>
  <c r="AH1997" i="1" s="1"/>
  <c r="AJ1783" i="1"/>
  <c r="AJ2501" i="1"/>
  <c r="AH2501" i="1" s="1"/>
  <c r="AJ1803" i="1"/>
  <c r="AJ1973" i="1"/>
  <c r="AH1973" i="1" s="1"/>
  <c r="AJ1175" i="1"/>
  <c r="AJ1588" i="1"/>
  <c r="AH1588" i="1" s="1"/>
  <c r="AJ2527" i="1"/>
  <c r="AJ2363" i="1"/>
  <c r="AH2363" i="1" s="1"/>
  <c r="AJ1508" i="1"/>
  <c r="AJ1936" i="1"/>
  <c r="AH1936" i="1" s="1"/>
  <c r="AJ2359" i="1"/>
  <c r="AJ1845" i="1"/>
  <c r="AH1845" i="1" s="1"/>
  <c r="AJ1536" i="1"/>
  <c r="AJ1774" i="1"/>
  <c r="AH1774" i="1" s="1"/>
  <c r="AJ1795" i="1"/>
  <c r="AJ1738" i="1"/>
  <c r="AH1738" i="1" s="1"/>
  <c r="AJ1746" i="1"/>
  <c r="AJ2496" i="1"/>
  <c r="AH2496" i="1" s="1"/>
  <c r="AJ1486" i="1"/>
  <c r="AJ2216" i="1"/>
  <c r="AH2216" i="1" s="1"/>
  <c r="AJ2018" i="1"/>
  <c r="AJ2429" i="1"/>
  <c r="AH2429" i="1" s="1"/>
  <c r="AJ1662" i="1"/>
  <c r="AJ1135" i="1"/>
  <c r="AH1135" i="1" s="1"/>
  <c r="AJ2244" i="1"/>
  <c r="AJ2133" i="1"/>
  <c r="AH2133" i="1" s="1"/>
  <c r="AJ2422" i="1"/>
  <c r="AJ2028" i="1"/>
  <c r="AH2028" i="1" s="1"/>
  <c r="AJ2453" i="1"/>
  <c r="AJ2162" i="1"/>
  <c r="AH2162" i="1" s="1"/>
  <c r="AJ1707" i="1"/>
  <c r="AJ2011" i="1"/>
  <c r="AH2011" i="1" s="1"/>
  <c r="AJ1954" i="1"/>
  <c r="AJ1621" i="1"/>
  <c r="AH1621" i="1" s="1"/>
  <c r="AJ1937" i="1"/>
  <c r="AJ1689" i="1"/>
  <c r="AH1689" i="1" s="1"/>
  <c r="AJ1765" i="1"/>
  <c r="AJ2280" i="1"/>
  <c r="AH2280" i="1" s="1"/>
  <c r="AJ1961" i="1"/>
  <c r="AJ2266" i="1"/>
  <c r="AH2266" i="1" s="1"/>
  <c r="AJ1034" i="1"/>
  <c r="AJ1378" i="1"/>
  <c r="AH1378" i="1" s="1"/>
  <c r="AJ1479" i="1"/>
  <c r="AJ2809" i="1"/>
  <c r="AH2809" i="1" s="1"/>
  <c r="AJ2533" i="1"/>
  <c r="AJ2134" i="1"/>
  <c r="AH2134" i="1" s="1"/>
  <c r="AJ1899" i="1"/>
  <c r="AJ2270" i="1"/>
  <c r="AH2270" i="1" s="1"/>
  <c r="AJ1792" i="1"/>
  <c r="AJ1770" i="1"/>
  <c r="AH1770" i="1" s="1"/>
  <c r="AJ1875" i="1"/>
  <c r="AJ2523" i="1"/>
  <c r="AH2523" i="1" s="1"/>
  <c r="AJ2606" i="1"/>
  <c r="AJ1698" i="1"/>
  <c r="AH1698" i="1" s="1"/>
  <c r="AJ1758" i="1"/>
  <c r="AJ1695" i="1"/>
  <c r="AH1695" i="1" s="1"/>
  <c r="AJ1915" i="1"/>
  <c r="AJ2633" i="1"/>
  <c r="AH2633" i="1" s="1"/>
  <c r="AJ2225" i="1"/>
  <c r="AJ2120" i="1"/>
  <c r="AH2120" i="1" s="1"/>
  <c r="AJ2103" i="1"/>
  <c r="AJ1981" i="1"/>
  <c r="AH1981" i="1" s="1"/>
  <c r="AJ1608" i="1"/>
  <c r="AJ1420" i="1"/>
  <c r="AH1420" i="1" s="1"/>
  <c r="AJ2128" i="1"/>
  <c r="AJ1838" i="1"/>
  <c r="AH1838" i="1" s="1"/>
  <c r="AJ1443" i="1"/>
  <c r="AJ2862" i="1"/>
  <c r="AH2862" i="1" s="1"/>
  <c r="AJ1722" i="1"/>
  <c r="AJ2838" i="1"/>
  <c r="AH2838" i="1" s="1"/>
  <c r="AJ1436" i="1"/>
  <c r="AJ1567" i="1"/>
  <c r="AH1567" i="1" s="1"/>
  <c r="AJ1528" i="1"/>
  <c r="AJ2509" i="1"/>
  <c r="AH2509" i="1" s="1"/>
  <c r="AJ1501" i="1"/>
  <c r="AJ1623" i="1"/>
  <c r="AH1623" i="1" s="1"/>
  <c r="AJ2202" i="1"/>
  <c r="AJ2034" i="1"/>
  <c r="AH2034" i="1" s="1"/>
  <c r="AJ1799" i="1"/>
  <c r="AJ1834" i="1"/>
  <c r="AH1834" i="1" s="1"/>
  <c r="AJ1619" i="1"/>
  <c r="AJ1584" i="1"/>
  <c r="AH1584" i="1" s="1"/>
  <c r="AJ1840" i="1"/>
  <c r="AJ1968" i="1"/>
  <c r="AH1968" i="1" s="1"/>
  <c r="AJ1757" i="1"/>
  <c r="AJ2119" i="1"/>
  <c r="AH2119" i="1" s="1"/>
  <c r="AJ1408" i="1"/>
  <c r="AJ1581" i="1"/>
  <c r="AH1581" i="1" s="1"/>
  <c r="AJ1544" i="1"/>
  <c r="AJ1829" i="1"/>
  <c r="AH1829" i="1" s="1"/>
  <c r="AJ2152" i="1"/>
  <c r="AJ2232" i="1"/>
  <c r="AH2232" i="1" s="1"/>
  <c r="AJ1760" i="1"/>
  <c r="AJ2005" i="1"/>
  <c r="AH2005" i="1" s="1"/>
  <c r="AJ1800" i="1"/>
  <c r="AJ1862" i="1"/>
  <c r="AH1862" i="1" s="1"/>
  <c r="AJ1656" i="1"/>
  <c r="AJ1684" i="1"/>
  <c r="AH1684" i="1" s="1"/>
  <c r="AJ2257" i="1"/>
  <c r="AJ3209" i="1"/>
  <c r="AH3209" i="1" s="1"/>
  <c r="AJ1890" i="1"/>
  <c r="AJ2104" i="1"/>
  <c r="AH2104" i="1" s="1"/>
  <c r="AJ1743" i="1"/>
  <c r="AJ2669" i="1"/>
  <c r="AH2669" i="1" s="1"/>
  <c r="AJ1431" i="1"/>
  <c r="AJ2414" i="1"/>
  <c r="AH2414" i="1" s="1"/>
  <c r="AJ2169" i="1"/>
  <c r="AJ2170" i="1"/>
  <c r="AH2170" i="1" s="1"/>
  <c r="AJ2608" i="1"/>
  <c r="AJ2212" i="1"/>
  <c r="AH2212" i="1" s="1"/>
  <c r="AJ2568" i="1"/>
  <c r="AJ2235" i="1"/>
  <c r="AH2235" i="1" s="1"/>
  <c r="AJ1754" i="1"/>
  <c r="AJ1457" i="1"/>
  <c r="AH1457" i="1" s="1"/>
  <c r="AJ2529" i="1"/>
  <c r="AJ1923" i="1"/>
  <c r="AH1923" i="1" s="1"/>
  <c r="AJ2045" i="1"/>
  <c r="AJ1977" i="1"/>
  <c r="AH1977" i="1" s="1"/>
  <c r="AJ2184" i="1"/>
  <c r="AJ1844" i="1"/>
  <c r="AH1844" i="1" s="1"/>
  <c r="AJ1653" i="1"/>
  <c r="AJ2083" i="1"/>
  <c r="AH2083" i="1" s="1"/>
  <c r="AJ1751" i="1"/>
  <c r="AJ2562" i="1"/>
  <c r="AH2562" i="1" s="1"/>
  <c r="AJ2628" i="1"/>
  <c r="AJ1858" i="1"/>
  <c r="AH1858" i="1" s="1"/>
  <c r="AJ2056" i="1"/>
  <c r="AJ1990" i="1"/>
  <c r="AH1990" i="1" s="1"/>
  <c r="AJ1659" i="1"/>
  <c r="AJ1877" i="1"/>
  <c r="AH1877" i="1" s="1"/>
  <c r="AJ1971" i="1"/>
  <c r="AJ2537" i="1"/>
  <c r="AH2537" i="1" s="1"/>
  <c r="AJ1887" i="1"/>
  <c r="AJ2641" i="1"/>
  <c r="AH2641" i="1" s="1"/>
  <c r="AJ1468" i="1"/>
  <c r="AJ1852" i="1"/>
  <c r="AH1852" i="1" s="1"/>
  <c r="AJ1644" i="1"/>
  <c r="AJ2362" i="1"/>
  <c r="AH2362" i="1" s="1"/>
  <c r="AJ1299" i="1"/>
  <c r="AJ1424" i="1"/>
  <c r="AH1424" i="1" s="1"/>
  <c r="AJ2540" i="1"/>
  <c r="AJ2247" i="1"/>
  <c r="AH2247" i="1" s="1"/>
  <c r="AJ2154" i="1"/>
  <c r="AJ1788" i="1"/>
  <c r="AH1788" i="1" s="1"/>
  <c r="AJ2329" i="1"/>
  <c r="AJ2250" i="1"/>
  <c r="AH2250" i="1" s="1"/>
  <c r="AJ2649" i="1"/>
  <c r="AJ1848" i="1"/>
  <c r="AH1848" i="1" s="1"/>
  <c r="AJ2041" i="1"/>
  <c r="AJ1951" i="1"/>
  <c r="AH1951" i="1" s="1"/>
  <c r="AJ2302" i="1"/>
  <c r="AJ1699" i="1"/>
  <c r="AH1699" i="1" s="1"/>
  <c r="AJ1846" i="1"/>
  <c r="AJ2337" i="1"/>
  <c r="AH2337" i="1" s="1"/>
  <c r="AJ1674" i="1"/>
  <c r="AJ2389" i="1"/>
  <c r="AH2389" i="1" s="1"/>
  <c r="AJ2176" i="1"/>
  <c r="AJ1539" i="1"/>
  <c r="AH1539" i="1" s="1"/>
  <c r="AJ2505" i="1"/>
  <c r="AJ2253" i="1"/>
  <c r="AH2253" i="1" s="1"/>
  <c r="AJ2153" i="1"/>
  <c r="AJ2150" i="1"/>
  <c r="AH2150" i="1" s="1"/>
  <c r="AJ1854" i="1"/>
  <c r="AJ1901" i="1"/>
  <c r="AH1901" i="1" s="1"/>
  <c r="AJ2220" i="1"/>
  <c r="AJ1512" i="1"/>
  <c r="AH1512" i="1" s="1"/>
  <c r="AJ2260" i="1"/>
  <c r="AJ2099" i="1"/>
  <c r="AH2099" i="1" s="1"/>
  <c r="AJ1991" i="1"/>
  <c r="AJ1942" i="1"/>
  <c r="AH1942" i="1" s="1"/>
  <c r="AJ2531" i="1"/>
  <c r="AJ1864" i="1"/>
  <c r="AH1864" i="1" s="1"/>
  <c r="AJ1934" i="1"/>
  <c r="AJ2630" i="1"/>
  <c r="AH2630" i="1" s="1"/>
  <c r="AJ2234" i="1"/>
  <c r="AJ2048" i="1"/>
  <c r="AH2048" i="1" s="1"/>
  <c r="AJ2551" i="1"/>
  <c r="AJ2070" i="1"/>
  <c r="AH2070" i="1" s="1"/>
  <c r="AJ2171" i="1"/>
  <c r="AJ2107" i="1"/>
  <c r="AH2107" i="1" s="1"/>
  <c r="AJ1787" i="1"/>
  <c r="AJ2324" i="1"/>
  <c r="AH2324" i="1" s="1"/>
  <c r="AJ2373" i="1"/>
  <c r="AJ2360" i="1"/>
  <c r="AH2360" i="1" s="1"/>
  <c r="AJ2077" i="1"/>
  <c r="AJ1720" i="1"/>
  <c r="AH1720" i="1" s="1"/>
  <c r="AJ1476" i="1"/>
  <c r="AJ1529" i="1"/>
  <c r="AH1529" i="1" s="1"/>
  <c r="AJ2036" i="1"/>
  <c r="AJ1749" i="1"/>
  <c r="AH1749" i="1" s="1"/>
  <c r="AJ2580" i="1"/>
  <c r="AJ2735" i="1"/>
  <c r="AH2735" i="1" s="1"/>
  <c r="AJ1821" i="1"/>
  <c r="AJ1812" i="1"/>
  <c r="AH1812" i="1" s="1"/>
  <c r="AJ2704" i="1"/>
  <c r="AJ1741" i="1"/>
  <c r="AH1741" i="1" s="1"/>
  <c r="AJ1283" i="1"/>
  <c r="AJ2040" i="1"/>
  <c r="AH2040" i="1" s="1"/>
  <c r="AJ2242" i="1"/>
  <c r="AJ1365" i="1"/>
  <c r="AH1365" i="1" s="1"/>
  <c r="AJ1705" i="1"/>
  <c r="AJ1601" i="1"/>
  <c r="AH1601" i="1" s="1"/>
  <c r="AJ2129" i="1"/>
  <c r="AJ1974" i="1"/>
  <c r="AH1974" i="1" s="1"/>
  <c r="AJ1756" i="1"/>
  <c r="AJ2621" i="1"/>
  <c r="AH2621" i="1" s="1"/>
  <c r="AJ1728" i="1"/>
  <c r="AJ2613" i="1"/>
  <c r="AH2613" i="1" s="1"/>
  <c r="AJ2137" i="1"/>
  <c r="AJ2057" i="1"/>
  <c r="AH2057" i="1" s="1"/>
  <c r="AJ2316" i="1"/>
  <c r="AJ2239" i="1"/>
  <c r="AH2239" i="1" s="1"/>
  <c r="AJ1771" i="1"/>
  <c r="AJ2191" i="1"/>
  <c r="AH2191" i="1" s="1"/>
  <c r="AJ2017" i="1"/>
  <c r="AJ2180" i="1"/>
  <c r="AH2180" i="1" s="1"/>
  <c r="AJ1680" i="1"/>
  <c r="AJ2114" i="1"/>
  <c r="AH2114" i="1" s="1"/>
  <c r="AJ2207" i="1"/>
  <c r="AJ2535" i="1"/>
  <c r="AH2535" i="1" s="1"/>
  <c r="AJ2433" i="1"/>
  <c r="AJ2050" i="1"/>
  <c r="AH2050" i="1" s="1"/>
  <c r="AJ3030" i="1"/>
  <c r="AJ2265" i="1"/>
  <c r="AH2265" i="1" s="1"/>
  <c r="AJ1599" i="1"/>
  <c r="AJ2443" i="1"/>
  <c r="AH2443" i="1" s="1"/>
  <c r="AJ1726" i="1"/>
  <c r="AJ1507" i="1"/>
  <c r="AH1507" i="1" s="1"/>
  <c r="AJ2378" i="1"/>
  <c r="AJ2908" i="1"/>
  <c r="AH2908" i="1" s="1"/>
  <c r="AJ2078" i="1"/>
  <c r="AJ2629" i="1"/>
  <c r="AH2629" i="1" s="1"/>
  <c r="AJ2217" i="1"/>
  <c r="AJ2383" i="1"/>
  <c r="AH2383" i="1" s="1"/>
  <c r="AJ1859" i="1"/>
  <c r="AJ1540" i="1"/>
  <c r="AH1540" i="1" s="1"/>
  <c r="AJ1804" i="1"/>
  <c r="AJ1931" i="1"/>
  <c r="AH1931" i="1" s="1"/>
  <c r="AJ2115" i="1"/>
  <c r="AJ1889" i="1"/>
  <c r="AH1889" i="1" s="1"/>
  <c r="AJ2006" i="1"/>
  <c r="AJ2181" i="1"/>
  <c r="AH2181" i="1" s="1"/>
  <c r="AJ1573" i="1"/>
  <c r="AJ2663" i="1"/>
  <c r="AH2663" i="1" s="1"/>
  <c r="AJ2081" i="1"/>
  <c r="AJ2149" i="1"/>
  <c r="AH2149" i="1" s="1"/>
  <c r="AJ2124" i="1"/>
  <c r="AJ1690" i="1"/>
  <c r="AH1690" i="1" s="1"/>
  <c r="AJ2044" i="1"/>
  <c r="AJ2485" i="1"/>
  <c r="AH2485" i="1" s="1"/>
  <c r="AJ2146" i="1"/>
  <c r="AJ1687" i="1"/>
  <c r="AH1687" i="1" s="1"/>
  <c r="AJ2051" i="1"/>
  <c r="AJ2101" i="1"/>
  <c r="AH2101" i="1" s="1"/>
  <c r="AJ2402" i="1"/>
  <c r="AJ2601" i="1"/>
  <c r="AH2601" i="1" s="1"/>
  <c r="AJ2423" i="1"/>
  <c r="AJ3104" i="1"/>
  <c r="AH3104" i="1" s="1"/>
  <c r="AJ1716" i="1"/>
  <c r="AJ1663" i="1"/>
  <c r="AH1663" i="1" s="1"/>
  <c r="AJ2482" i="1"/>
  <c r="AJ2238" i="1"/>
  <c r="AH2238" i="1" s="1"/>
  <c r="AJ2712" i="1"/>
  <c r="AJ2503" i="1"/>
  <c r="AH2503" i="1" s="1"/>
  <c r="AJ1919" i="1"/>
  <c r="AJ2804" i="1"/>
  <c r="AH2804" i="1" s="1"/>
  <c r="AJ2947" i="1"/>
  <c r="AJ1084" i="1"/>
  <c r="AH1084" i="1" s="1"/>
  <c r="AJ2032" i="1"/>
  <c r="AJ2598" i="1"/>
  <c r="AH2598" i="1" s="1"/>
  <c r="AJ2338" i="1"/>
  <c r="AJ1287" i="1"/>
  <c r="AH1287" i="1" s="1"/>
  <c r="AJ1872" i="1"/>
  <c r="AJ2312" i="1"/>
  <c r="AH2312" i="1" s="1"/>
  <c r="AJ2379" i="1"/>
  <c r="AJ2248" i="1"/>
  <c r="AH2248" i="1" s="1"/>
  <c r="AJ2374" i="1"/>
  <c r="AJ2084" i="1"/>
  <c r="AH2084" i="1" s="1"/>
  <c r="AJ2454" i="1"/>
  <c r="AJ2471" i="1"/>
  <c r="AH2471" i="1" s="1"/>
  <c r="AJ2026" i="1"/>
  <c r="AJ1995" i="1"/>
  <c r="AH1995" i="1" s="1"/>
  <c r="AJ2126" i="1"/>
  <c r="AJ2591" i="1"/>
  <c r="AH2591" i="1" s="1"/>
  <c r="AJ2774" i="1"/>
  <c r="AJ2445" i="1"/>
  <c r="AH2445" i="1" s="1"/>
  <c r="AJ1274" i="1"/>
  <c r="AJ2729" i="1"/>
  <c r="AH2729" i="1" s="1"/>
  <c r="AJ2953" i="1"/>
  <c r="AJ2073" i="1"/>
  <c r="AH2073" i="1" s="1"/>
  <c r="AJ2595" i="1"/>
  <c r="AJ2703" i="1"/>
  <c r="AH2703" i="1" s="1"/>
  <c r="AJ2436" i="1"/>
  <c r="AJ2030" i="1"/>
  <c r="AH2030" i="1" s="1"/>
  <c r="AJ2680" i="1"/>
  <c r="AJ3079" i="1"/>
  <c r="AH3079" i="1" s="1"/>
  <c r="AJ2165" i="1"/>
  <c r="AJ2713" i="1"/>
  <c r="AH2713" i="1" s="1"/>
  <c r="AJ2031" i="1"/>
  <c r="AJ2068" i="1"/>
  <c r="AH2068" i="1" s="1"/>
  <c r="AJ2557" i="1"/>
  <c r="AJ2772" i="1"/>
  <c r="AH2772" i="1" s="1"/>
  <c r="AJ2751" i="1"/>
  <c r="AJ1635" i="1"/>
  <c r="AH1635" i="1" s="1"/>
  <c r="AJ2530" i="1"/>
  <c r="AJ2647" i="1"/>
  <c r="AH2647" i="1" s="1"/>
  <c r="AJ2125" i="1"/>
  <c r="AJ1596" i="1"/>
  <c r="AH1596" i="1" s="1"/>
  <c r="AJ1958" i="1"/>
  <c r="AJ1966" i="1"/>
  <c r="AH1966" i="1" s="1"/>
  <c r="AJ1627" i="1"/>
  <c r="AJ2142" i="1"/>
  <c r="AH2142" i="1" s="1"/>
  <c r="AJ1976" i="1"/>
  <c r="AJ1880" i="1"/>
  <c r="AH1880" i="1" s="1"/>
  <c r="AJ2186" i="1"/>
  <c r="AJ1980" i="1"/>
  <c r="AH1980" i="1" s="1"/>
  <c r="AJ1793" i="1"/>
  <c r="AJ2206" i="1"/>
  <c r="AH2206" i="1" s="1"/>
  <c r="AJ2111" i="1"/>
  <c r="AJ2095" i="1"/>
  <c r="AH2095" i="1" s="1"/>
  <c r="AJ2541" i="1"/>
  <c r="AJ2797" i="1"/>
  <c r="AH2797" i="1" s="1"/>
  <c r="AJ2059" i="1"/>
  <c r="AJ2003" i="1"/>
  <c r="AH2003" i="1" s="1"/>
  <c r="AJ2818" i="1"/>
  <c r="AJ2118" i="1"/>
  <c r="AH2118" i="1" s="1"/>
  <c r="AJ2214" i="1"/>
  <c r="AJ2284" i="1"/>
  <c r="AH2284" i="1" s="1"/>
  <c r="AJ2001" i="1"/>
  <c r="AJ2682" i="1"/>
  <c r="AH2682" i="1" s="1"/>
  <c r="AJ2386" i="1"/>
  <c r="AJ2024" i="1"/>
  <c r="AH2024" i="1" s="1"/>
  <c r="AJ1881" i="1"/>
  <c r="AJ2010" i="1"/>
  <c r="AH2010" i="1" s="1"/>
  <c r="AJ2141" i="1"/>
  <c r="AJ3236" i="1"/>
  <c r="AH3236" i="1" s="1"/>
  <c r="AJ2725" i="1"/>
  <c r="AJ2289" i="1"/>
  <c r="AH2289" i="1" s="1"/>
  <c r="AJ2037" i="1"/>
  <c r="AJ1691" i="1"/>
  <c r="AH1691" i="1" s="1"/>
  <c r="AJ2086" i="1"/>
  <c r="AJ2885" i="1"/>
  <c r="AH2885" i="1" s="1"/>
  <c r="AJ3099" i="1"/>
  <c r="AJ1921" i="1"/>
  <c r="AH1921" i="1" s="1"/>
  <c r="AJ2700" i="1"/>
  <c r="AJ1835" i="1"/>
  <c r="AH1835" i="1" s="1"/>
  <c r="AJ1885" i="1"/>
  <c r="AJ1825" i="1"/>
  <c r="AH1825" i="1" s="1"/>
  <c r="AJ2371" i="1"/>
  <c r="AJ2066" i="1"/>
  <c r="AH2066" i="1" s="1"/>
  <c r="AJ3202" i="1"/>
  <c r="AJ2731" i="1"/>
  <c r="AH2731" i="1" s="1"/>
  <c r="AJ2305" i="1"/>
  <c r="AJ1494" i="1"/>
  <c r="AH1494" i="1" s="1"/>
  <c r="AJ2473" i="1"/>
  <c r="AJ2534" i="1"/>
  <c r="AH2534" i="1" s="1"/>
  <c r="AJ2277" i="1"/>
  <c r="AJ3023" i="1"/>
  <c r="AH3023" i="1" s="1"/>
  <c r="AJ1943" i="1"/>
  <c r="AJ2122" i="1"/>
  <c r="AH2122" i="1" s="1"/>
  <c r="AJ2339" i="1"/>
  <c r="AJ2627" i="1"/>
  <c r="AH2627" i="1" s="1"/>
  <c r="AJ2190" i="1"/>
  <c r="AJ2085" i="1"/>
  <c r="AH2085" i="1" s="1"/>
  <c r="AJ2570" i="1"/>
  <c r="AJ2060" i="1"/>
  <c r="AH2060" i="1" s="1"/>
  <c r="AJ2364" i="1"/>
  <c r="AJ2813" i="1"/>
  <c r="AH2813" i="1" s="1"/>
  <c r="AJ2097" i="1"/>
  <c r="AJ2405" i="1"/>
  <c r="AH2405" i="1" s="1"/>
  <c r="AJ2185" i="1"/>
  <c r="AJ1904" i="1"/>
  <c r="AH1904" i="1" s="1"/>
  <c r="AJ2313" i="1"/>
  <c r="AJ2314" i="1"/>
  <c r="AH2314" i="1" s="1"/>
  <c r="AJ2666" i="1"/>
  <c r="AJ2366" i="1"/>
  <c r="AH2366" i="1" s="1"/>
  <c r="AJ2489" i="1"/>
  <c r="AJ2671" i="1"/>
  <c r="AH2671" i="1" s="1"/>
  <c r="AJ2441" i="1"/>
  <c r="AJ2707" i="1"/>
  <c r="AH2707" i="1" s="1"/>
  <c r="AJ2007" i="1"/>
  <c r="AJ2043" i="1"/>
  <c r="AH2043" i="1" s="1"/>
  <c r="AJ2166" i="1"/>
  <c r="AJ2100" i="1"/>
  <c r="AH2100" i="1" s="1"/>
  <c r="AJ2542" i="1"/>
  <c r="AJ2231" i="1"/>
  <c r="AH2231" i="1" s="1"/>
  <c r="AJ2355" i="1"/>
  <c r="AJ2346" i="1"/>
  <c r="AH2346" i="1" s="1"/>
  <c r="AJ2148" i="1"/>
  <c r="AJ1618" i="1"/>
  <c r="AH1618" i="1" s="1"/>
  <c r="AJ1955" i="1"/>
  <c r="AJ1927" i="1"/>
  <c r="AH1927" i="1" s="1"/>
  <c r="AJ2347" i="1"/>
  <c r="AJ1956" i="1"/>
  <c r="AH1956" i="1" s="1"/>
  <c r="AJ2071" i="1"/>
  <c r="AJ2307" i="1"/>
  <c r="AH2307" i="1" s="1"/>
  <c r="AJ2455" i="1"/>
  <c r="AJ2263" i="1"/>
  <c r="AH2263" i="1" s="1"/>
  <c r="AJ2147" i="1"/>
  <c r="AJ2290" i="1"/>
  <c r="AH2290" i="1" s="1"/>
  <c r="AJ3285" i="1"/>
  <c r="AJ2424" i="1"/>
  <c r="AH2424" i="1" s="1"/>
  <c r="AJ2596" i="1"/>
  <c r="AJ1945" i="1"/>
  <c r="AH1945" i="1" s="1"/>
  <c r="AJ1809" i="1"/>
  <c r="AJ2822" i="1"/>
  <c r="AH2822" i="1" s="1"/>
  <c r="AJ2978" i="1"/>
  <c r="AJ1810" i="1"/>
  <c r="AH1810" i="1" s="1"/>
  <c r="AJ2440" i="1"/>
  <c r="AJ2205" i="1"/>
  <c r="AH2205" i="1" s="1"/>
  <c r="AJ2308" i="1"/>
  <c r="AJ2842" i="1"/>
  <c r="AH2842" i="1" s="1"/>
  <c r="AJ2655" i="1"/>
  <c r="AJ2188" i="1"/>
  <c r="AH2188" i="1" s="1"/>
  <c r="AJ2858" i="1"/>
  <c r="AJ1759" i="1"/>
  <c r="AH1759" i="1" s="1"/>
  <c r="AJ2365" i="1"/>
  <c r="AJ2587" i="1"/>
  <c r="AH2587" i="1" s="1"/>
  <c r="AJ2369" i="1"/>
  <c r="AJ2639" i="1"/>
  <c r="AH2639" i="1" s="1"/>
  <c r="AJ2093" i="1"/>
  <c r="AJ2451" i="1"/>
  <c r="AH2451" i="1" s="1"/>
  <c r="AJ1736" i="1"/>
  <c r="AJ2054" i="1"/>
  <c r="AH2054" i="1" s="1"/>
  <c r="AJ2664" i="1"/>
  <c r="AJ1917" i="1"/>
  <c r="AH1917" i="1" s="1"/>
  <c r="AJ3156" i="1"/>
  <c r="AJ2916" i="1"/>
  <c r="AH2916" i="1" s="1"/>
  <c r="AJ2522" i="1"/>
  <c r="AJ3006" i="1"/>
  <c r="AH3006" i="1" s="1"/>
  <c r="AJ2063" i="1"/>
  <c r="AJ2381" i="1"/>
  <c r="AH2381" i="1" s="1"/>
  <c r="AJ2875" i="1"/>
  <c r="AJ2130" i="1"/>
  <c r="AH2130" i="1" s="1"/>
  <c r="AJ2279" i="1"/>
  <c r="AJ2406" i="1"/>
  <c r="AH2406" i="1" s="1"/>
  <c r="AJ2092" i="1"/>
  <c r="AJ2064" i="1"/>
  <c r="AH2064" i="1" s="1"/>
  <c r="AJ2105" i="1"/>
  <c r="AJ2229" i="1"/>
  <c r="AH2229" i="1" s="1"/>
  <c r="AJ2456" i="1"/>
  <c r="AJ2992" i="1"/>
  <c r="AH2992" i="1" s="1"/>
  <c r="AJ1808" i="1"/>
  <c r="AJ2353" i="1"/>
  <c r="AH2353" i="1" s="1"/>
  <c r="AJ3230" i="1"/>
  <c r="AJ2281" i="1"/>
  <c r="AH2281" i="1" s="1"/>
  <c r="AJ2692" i="1"/>
  <c r="AJ2980" i="1"/>
  <c r="AH2980" i="1" s="1"/>
  <c r="AJ2033" i="1"/>
  <c r="AJ2787" i="1"/>
  <c r="AH2787" i="1" s="1"/>
  <c r="AJ2742" i="1"/>
  <c r="AJ2803" i="1"/>
  <c r="AH2803" i="1" s="1"/>
  <c r="AJ2303" i="1"/>
  <c r="AJ2173" i="1"/>
  <c r="AH2173" i="1" s="1"/>
  <c r="AJ2399" i="1"/>
  <c r="AJ1953" i="1"/>
  <c r="AH1953" i="1" s="1"/>
  <c r="AJ1957" i="1"/>
  <c r="AJ2561" i="1"/>
  <c r="AH2561" i="1" s="1"/>
  <c r="AJ2478" i="1"/>
  <c r="AJ2794" i="1"/>
  <c r="AH2794" i="1" s="1"/>
  <c r="AJ2460" i="1"/>
  <c r="AJ2336" i="1"/>
  <c r="AH2336" i="1" s="1"/>
  <c r="AJ2776" i="1"/>
  <c r="AJ2615" i="1"/>
  <c r="AH2615" i="1" s="1"/>
  <c r="AJ1969" i="1"/>
  <c r="AJ3185" i="1"/>
  <c r="AH3185" i="1" s="1"/>
  <c r="AJ1996" i="1"/>
  <c r="AJ1903" i="1"/>
  <c r="AH1903" i="1" s="1"/>
  <c r="AJ2516" i="1"/>
  <c r="AJ2194" i="1"/>
  <c r="AH2194" i="1" s="1"/>
  <c r="AJ2233" i="1"/>
  <c r="AJ3263" i="1"/>
  <c r="AH3263" i="1" s="1"/>
  <c r="AJ2502" i="1"/>
  <c r="AJ2975" i="1"/>
  <c r="AH2975" i="1" s="1"/>
  <c r="AJ1339" i="1"/>
  <c r="AJ2419" i="1"/>
  <c r="AH2419" i="1" s="1"/>
  <c r="AJ2566" i="1"/>
  <c r="AJ2619" i="1"/>
  <c r="AH2619" i="1" s="1"/>
  <c r="AJ2538" i="1"/>
  <c r="AJ3215" i="1"/>
  <c r="AH3215" i="1" s="1"/>
  <c r="AJ2662" i="1"/>
  <c r="AJ1606" i="1"/>
  <c r="AH1606" i="1" s="1"/>
  <c r="AJ2341" i="1"/>
  <c r="AJ2430" i="1"/>
  <c r="AH2430" i="1" s="1"/>
  <c r="AJ2334" i="1"/>
  <c r="AJ1583" i="1"/>
  <c r="AH1583" i="1" s="1"/>
  <c r="AJ2907" i="1"/>
  <c r="AJ2921" i="1"/>
  <c r="AH2921" i="1" s="1"/>
  <c r="AJ2486" i="1"/>
  <c r="AJ3015" i="1"/>
  <c r="AH3015" i="1" s="1"/>
  <c r="AJ2520" i="1"/>
  <c r="AJ2340" i="1"/>
  <c r="AH2340" i="1" s="1"/>
  <c r="AJ2922" i="1"/>
  <c r="AJ2474" i="1"/>
  <c r="AH2474" i="1" s="1"/>
  <c r="AJ2985" i="1"/>
  <c r="AJ2167" i="1"/>
  <c r="AH2167" i="1" s="1"/>
  <c r="AJ2348" i="1"/>
  <c r="AJ2301" i="1"/>
  <c r="AH2301" i="1" s="1"/>
  <c r="AJ2022" i="1"/>
  <c r="AJ1664" i="1"/>
  <c r="AH1664" i="1" s="1"/>
  <c r="AJ2705" i="1"/>
  <c r="AJ2296" i="1"/>
  <c r="AH2296" i="1" s="1"/>
  <c r="AJ2380" i="1"/>
  <c r="AJ2449" i="1"/>
  <c r="AH2449" i="1" s="1"/>
  <c r="AJ2259" i="1"/>
  <c r="AJ2328" i="1"/>
  <c r="AH2328" i="1" s="1"/>
  <c r="AJ2197" i="1"/>
  <c r="AJ2052" i="1"/>
  <c r="AH2052" i="1" s="1"/>
  <c r="AJ2325" i="1"/>
  <c r="AJ2544" i="1"/>
  <c r="AH2544" i="1" s="1"/>
  <c r="AJ3058" i="1"/>
  <c r="AJ2310" i="1"/>
  <c r="AH2310" i="1" s="1"/>
  <c r="AJ2268" i="1"/>
  <c r="AJ2331" i="1"/>
  <c r="AH2331" i="1" s="1"/>
  <c r="AJ2866" i="1"/>
  <c r="AJ2237" i="1"/>
  <c r="AH2237" i="1" s="1"/>
  <c r="AJ2670" i="1"/>
  <c r="AJ2140" i="1"/>
  <c r="AH2140" i="1" s="1"/>
  <c r="AJ2721" i="1"/>
  <c r="AJ2974" i="1"/>
  <c r="AH2974" i="1" s="1"/>
  <c r="AJ2087" i="1"/>
  <c r="AJ3170" i="1"/>
  <c r="AH3170" i="1" s="1"/>
  <c r="AJ2179" i="1"/>
  <c r="AJ2748" i="1"/>
  <c r="AH2748" i="1" s="1"/>
  <c r="AJ2145" i="1"/>
  <c r="AJ2195" i="1"/>
  <c r="AH2195" i="1" s="1"/>
  <c r="AJ2868" i="1"/>
  <c r="AJ2065" i="1"/>
  <c r="AH2065" i="1" s="1"/>
  <c r="AJ2438" i="1"/>
  <c r="AJ2294" i="1"/>
  <c r="AH2294" i="1" s="1"/>
  <c r="AJ2164" i="1"/>
  <c r="AJ2724" i="1"/>
  <c r="AH2724" i="1" s="1"/>
  <c r="AJ2634" i="1"/>
  <c r="AJ2375" i="1"/>
  <c r="AH2375" i="1" s="1"/>
  <c r="AJ2943" i="1"/>
  <c r="AJ2335" i="1"/>
  <c r="AH2335" i="1" s="1"/>
  <c r="AJ1932" i="1"/>
  <c r="AJ2108" i="1"/>
  <c r="AH2108" i="1" s="1"/>
  <c r="AJ2213" i="1"/>
  <c r="AJ2653" i="1"/>
  <c r="AH2653" i="1" s="1"/>
  <c r="AJ2322" i="1"/>
  <c r="AJ1870" i="1"/>
  <c r="AH1870" i="1" s="1"/>
  <c r="AJ2981" i="1"/>
  <c r="AJ2463" i="1"/>
  <c r="AH2463" i="1" s="1"/>
  <c r="AJ2382" i="1"/>
  <c r="AJ3127" i="1"/>
  <c r="AH3127" i="1" s="1"/>
  <c r="AJ2349" i="1"/>
  <c r="AJ2135" i="1"/>
  <c r="AH2135" i="1" s="1"/>
  <c r="AJ2644" i="1"/>
  <c r="AJ2631" i="1"/>
  <c r="AH2631" i="1" s="1"/>
  <c r="AJ2157" i="1"/>
  <c r="AJ2946" i="1"/>
  <c r="AH2946" i="1" s="1"/>
  <c r="AJ2526" i="1"/>
  <c r="AJ2761" i="1"/>
  <c r="AH2761" i="1" s="1"/>
  <c r="AJ2927" i="1"/>
  <c r="AJ2408" i="1"/>
  <c r="AH2408" i="1" s="1"/>
  <c r="AJ2733" i="1"/>
  <c r="AJ2665" i="1"/>
  <c r="AH2665" i="1" s="1"/>
  <c r="AJ3179" i="1"/>
  <c r="AJ2409" i="1"/>
  <c r="AH2409" i="1" s="1"/>
  <c r="AJ1850" i="1"/>
  <c r="AJ2218" i="1"/>
  <c r="AH2218" i="1" s="1"/>
  <c r="AJ1963" i="1"/>
  <c r="AJ3203" i="1"/>
  <c r="AH3203" i="1" s="1"/>
  <c r="AJ2706" i="1"/>
  <c r="AJ1651" i="1"/>
  <c r="AH1651" i="1" s="1"/>
  <c r="AJ2161" i="1"/>
  <c r="AJ2744" i="1"/>
  <c r="AH2744" i="1" s="1"/>
  <c r="AJ2245" i="1"/>
  <c r="AJ2131" i="1"/>
  <c r="AH2131" i="1" s="1"/>
  <c r="AJ2859" i="1"/>
  <c r="AJ3197" i="1"/>
  <c r="AH3197" i="1" s="1"/>
  <c r="AJ3242" i="1"/>
  <c r="AJ2412" i="1"/>
  <c r="AH2412" i="1" s="1"/>
  <c r="AJ2883" i="1"/>
  <c r="AJ2417" i="1"/>
  <c r="AH2417" i="1" s="1"/>
  <c r="AJ2319" i="1"/>
  <c r="AJ1960" i="1"/>
  <c r="AH1960" i="1" s="1"/>
  <c r="AJ2094" i="1"/>
  <c r="AJ2437" i="1"/>
  <c r="AH2437" i="1" s="1"/>
  <c r="AJ2574" i="1"/>
  <c r="AJ2991" i="1"/>
  <c r="AH2991" i="1" s="1"/>
  <c r="AJ2012" i="1"/>
  <c r="AJ2475" i="1"/>
  <c r="AH2475" i="1" s="1"/>
  <c r="AJ2326" i="1"/>
  <c r="AJ2901" i="1"/>
  <c r="AH2901" i="1" s="1"/>
  <c r="AJ2603" i="1"/>
  <c r="AJ2788" i="1"/>
  <c r="AH2788" i="1" s="1"/>
  <c r="AJ2827" i="1"/>
  <c r="AJ1666" i="1"/>
  <c r="AH1666" i="1" s="1"/>
  <c r="AJ1676" i="1"/>
  <c r="AJ2273" i="1"/>
  <c r="AH2273" i="1" s="1"/>
  <c r="AJ1637" i="1"/>
  <c r="AJ3264" i="1"/>
  <c r="AH3264" i="1" s="1"/>
  <c r="AJ2812" i="1"/>
  <c r="AJ2458" i="1"/>
  <c r="AH2458" i="1" s="1"/>
  <c r="AJ1356" i="1"/>
  <c r="AJ1545" i="1"/>
  <c r="AH1545" i="1" s="1"/>
  <c r="AJ2709" i="1"/>
  <c r="AJ2757" i="1"/>
  <c r="AH2757" i="1" s="1"/>
  <c r="AJ2177" i="1"/>
  <c r="AJ2656" i="1"/>
  <c r="AH2656" i="1" s="1"/>
  <c r="AJ1768" i="1"/>
  <c r="AJ2683" i="1"/>
  <c r="AH2683" i="1" s="1"/>
  <c r="AJ2567" i="1"/>
  <c r="AJ2720" i="1"/>
  <c r="AH2720" i="1" s="1"/>
  <c r="AJ2745" i="1"/>
  <c r="AJ2187" i="1"/>
  <c r="AH2187" i="1" s="1"/>
  <c r="AJ3032" i="1"/>
  <c r="AJ2393" i="1"/>
  <c r="AH2393" i="1" s="1"/>
  <c r="AJ2333" i="1"/>
  <c r="AJ2182" i="1"/>
  <c r="AH2182" i="1" s="1"/>
  <c r="AJ2698" i="1"/>
  <c r="AJ2510" i="1"/>
  <c r="AH2510" i="1" s="1"/>
  <c r="AJ3359" i="1"/>
  <c r="AJ2236" i="1"/>
  <c r="AH2236" i="1" s="1"/>
  <c r="AJ2988" i="1"/>
  <c r="AJ2113" i="1"/>
  <c r="AH2113" i="1" s="1"/>
  <c r="AJ2701" i="1"/>
  <c r="AJ2543" i="1"/>
  <c r="AH2543" i="1" s="1"/>
  <c r="AJ2617" i="1"/>
  <c r="AJ3208" i="1"/>
  <c r="AH3208" i="1" s="1"/>
  <c r="AJ2507" i="1"/>
  <c r="AJ2648" i="1"/>
  <c r="AH2648" i="1" s="1"/>
  <c r="AJ2829" i="1"/>
  <c r="AJ2096" i="1"/>
  <c r="AH2096" i="1" s="1"/>
  <c r="AJ2948" i="1"/>
  <c r="AJ2016" i="1"/>
  <c r="AH2016" i="1" s="1"/>
  <c r="AJ1883" i="1"/>
  <c r="AJ2483" i="1"/>
  <c r="AH2483" i="1" s="1"/>
  <c r="AJ2138" i="1"/>
  <c r="AJ2254" i="1"/>
  <c r="AH2254" i="1" s="1"/>
  <c r="AJ2035" i="1"/>
  <c r="AJ2518" i="1"/>
  <c r="AH2518" i="1" s="1"/>
  <c r="AJ3033" i="1"/>
  <c r="AJ2579" i="1"/>
  <c r="AH2579" i="1" s="1"/>
  <c r="AJ2524" i="1"/>
  <c r="AJ2323" i="1"/>
  <c r="AH2323" i="1" s="1"/>
  <c r="AJ2876" i="1"/>
  <c r="AJ2738" i="1"/>
  <c r="AH2738" i="1" s="1"/>
  <c r="AJ2088" i="1"/>
  <c r="AJ3119" i="1"/>
  <c r="AH3119" i="1" s="1"/>
  <c r="AJ2295" i="1"/>
  <c r="AJ2221" i="1"/>
  <c r="AH2221" i="1" s="1"/>
  <c r="AJ3317" i="1"/>
  <c r="AJ2144" i="1"/>
  <c r="AH2144" i="1" s="1"/>
  <c r="AJ2636" i="1"/>
  <c r="AJ1993" i="1"/>
  <c r="AH1993" i="1" s="1"/>
  <c r="AJ2504" i="1"/>
  <c r="AJ2388" i="1"/>
  <c r="AH2388" i="1" s="1"/>
  <c r="AJ2675" i="1"/>
  <c r="AJ2498" i="1"/>
  <c r="AH2498" i="1" s="1"/>
  <c r="AJ2009" i="1"/>
  <c r="AJ2434" i="1"/>
  <c r="AH2434" i="1" s="1"/>
  <c r="AJ2396" i="1"/>
  <c r="AJ2728" i="1"/>
  <c r="AH2728" i="1" s="1"/>
  <c r="AJ2053" i="1"/>
  <c r="AJ2986" i="1"/>
  <c r="AH2986" i="1" s="1"/>
  <c r="AJ2476" i="1"/>
  <c r="AJ2521" i="1"/>
  <c r="AH2521" i="1" s="1"/>
  <c r="AJ3462" i="1"/>
  <c r="AJ2403" i="1"/>
  <c r="AH2403" i="1" s="1"/>
  <c r="AJ2558" i="1"/>
  <c r="AJ2183" i="1"/>
  <c r="AH2183" i="1" s="1"/>
  <c r="AJ3004" i="1"/>
  <c r="AJ3020" i="1"/>
  <c r="AH3020" i="1" s="1"/>
  <c r="AJ1747" i="1"/>
  <c r="AJ2384" i="1"/>
  <c r="AH2384" i="1" s="1"/>
  <c r="AJ1892" i="1"/>
  <c r="AJ2565" i="1"/>
  <c r="AH2565" i="1" s="1"/>
  <c r="AJ1639" i="1"/>
  <c r="AJ2215" i="1"/>
  <c r="AH2215" i="1" s="1"/>
  <c r="AJ3067" i="1"/>
  <c r="AJ2420" i="1"/>
  <c r="AH2420" i="1" s="1"/>
  <c r="AJ2344" i="1"/>
  <c r="AJ2616" i="1"/>
  <c r="AH2616" i="1" s="1"/>
  <c r="AJ2491" i="1"/>
  <c r="AJ2320" i="1"/>
  <c r="AH2320" i="1" s="1"/>
  <c r="AJ2332" i="1"/>
  <c r="AJ2833" i="1"/>
  <c r="AH2833" i="1" s="1"/>
  <c r="AJ2820" i="1"/>
  <c r="AJ2746" i="1"/>
  <c r="AH2746" i="1" s="1"/>
  <c r="AJ2651" i="1"/>
  <c r="AJ2199" i="1"/>
  <c r="AH2199" i="1" s="1"/>
  <c r="AJ2834" i="1"/>
  <c r="AJ2550" i="1"/>
  <c r="AH2550" i="1" s="1"/>
  <c r="AJ2377" i="1"/>
  <c r="AJ3150" i="1"/>
  <c r="AH3150" i="1" s="1"/>
  <c r="AJ2497" i="1"/>
  <c r="AJ2357" i="1"/>
  <c r="AH2357" i="1" s="1"/>
  <c r="AJ3047" i="1"/>
  <c r="AJ2819" i="1"/>
  <c r="AH2819" i="1" s="1"/>
  <c r="AJ2723" i="1"/>
  <c r="AJ3086" i="1"/>
  <c r="AH3086" i="1" s="1"/>
  <c r="AJ3110" i="1"/>
  <c r="AJ3151" i="1"/>
  <c r="AH3151" i="1" s="1"/>
  <c r="AJ2552" i="1"/>
  <c r="AJ2159" i="1"/>
  <c r="AH2159" i="1" s="1"/>
  <c r="AJ2499" i="1"/>
  <c r="AJ2209" i="1"/>
  <c r="AH2209" i="1" s="1"/>
  <c r="AJ2192" i="1"/>
  <c r="AJ2298" i="1"/>
  <c r="AH2298" i="1" s="1"/>
  <c r="AJ2773" i="1"/>
  <c r="AJ2269" i="1"/>
  <c r="AH2269" i="1" s="1"/>
  <c r="AJ2342" i="1"/>
  <c r="AJ2770" i="1"/>
  <c r="AH2770" i="1" s="1"/>
  <c r="AJ3428" i="1"/>
  <c r="AJ2600" i="1"/>
  <c r="AH2600" i="1" s="1"/>
  <c r="AJ2810" i="1"/>
  <c r="AJ2949" i="1"/>
  <c r="AH2949" i="1" s="1"/>
  <c r="AJ2367" i="1"/>
  <c r="AJ2493" i="1"/>
  <c r="AH2493" i="1" s="1"/>
  <c r="AJ1475" i="1"/>
  <c r="AJ2459" i="1"/>
  <c r="AH2459" i="1" s="1"/>
  <c r="AJ2556" i="1"/>
  <c r="AJ3225" i="1"/>
  <c r="AH3225" i="1" s="1"/>
  <c r="AJ2121" i="1"/>
  <c r="AJ1920" i="1"/>
  <c r="AH1920" i="1" s="1"/>
  <c r="AJ3921" i="1"/>
  <c r="AJ2871" i="1"/>
  <c r="AH2871" i="1" s="1"/>
  <c r="AJ2200" i="1"/>
  <c r="AJ2425" i="1"/>
  <c r="AH2425" i="1" s="1"/>
  <c r="AJ2411" i="1"/>
  <c r="AJ2226" i="1"/>
  <c r="AH2226" i="1" s="1"/>
  <c r="AJ2464" i="1"/>
  <c r="AJ2968" i="1"/>
  <c r="AH2968" i="1" s="1"/>
  <c r="AJ2452" i="1"/>
  <c r="AJ2699" i="1"/>
  <c r="AH2699" i="1" s="1"/>
  <c r="AJ2462" i="1"/>
  <c r="AJ3069" i="1"/>
  <c r="AH3069" i="1" s="1"/>
  <c r="AJ2519" i="1"/>
  <c r="AJ2667" i="1"/>
  <c r="AH2667" i="1" s="1"/>
  <c r="AJ3037" i="1"/>
  <c r="AJ2618" i="1"/>
  <c r="AH2618" i="1" s="1"/>
  <c r="AJ3041" i="1"/>
  <c r="AJ2708" i="1"/>
  <c r="AH2708" i="1" s="1"/>
  <c r="AJ2536" i="1"/>
  <c r="AJ2494" i="1"/>
  <c r="AH2494" i="1" s="1"/>
  <c r="AJ2976" i="1"/>
  <c r="AJ2594" i="1"/>
  <c r="AH2594" i="1" s="1"/>
  <c r="AJ3126" i="1"/>
  <c r="AJ2413" i="1"/>
  <c r="AH2413" i="1" s="1"/>
  <c r="AJ2151" i="1"/>
  <c r="AJ1836" i="1"/>
  <c r="AH1836" i="1" s="1"/>
  <c r="AJ2193" i="1"/>
  <c r="AJ1772" i="1"/>
  <c r="AH1772" i="1" s="1"/>
  <c r="AJ2395" i="1"/>
  <c r="AJ3124" i="1"/>
  <c r="AH3124" i="1" s="1"/>
  <c r="AJ2358" i="1"/>
  <c r="AJ3108" i="1"/>
  <c r="AH3108" i="1" s="1"/>
  <c r="AJ2917" i="1"/>
  <c r="AJ3034" i="1"/>
  <c r="AH3034" i="1" s="1"/>
  <c r="AJ2685" i="1"/>
  <c r="AJ2913" i="1"/>
  <c r="AH2913" i="1" s="1"/>
  <c r="AJ3152" i="1"/>
  <c r="AJ2477" i="1"/>
  <c r="AH2477" i="1" s="1"/>
  <c r="AJ2586" i="1"/>
  <c r="AJ2525" i="1"/>
  <c r="AH2525" i="1" s="1"/>
  <c r="AJ2911" i="1"/>
  <c r="AJ2589" i="1"/>
  <c r="AH2589" i="1" s="1"/>
  <c r="AJ1972" i="1"/>
  <c r="AJ3250" i="1"/>
  <c r="AH3250" i="1" s="1"/>
  <c r="AJ2867" i="1"/>
  <c r="AJ2481" i="1"/>
  <c r="AH2481" i="1" s="1"/>
  <c r="AJ2168" i="1"/>
  <c r="AJ2856" i="1"/>
  <c r="AH2856" i="1" s="1"/>
  <c r="AJ2228" i="1"/>
  <c r="AJ2654" i="1"/>
  <c r="AH2654" i="1" s="1"/>
  <c r="AJ2737" i="1"/>
  <c r="AJ2158" i="1"/>
  <c r="AH2158" i="1" s="1"/>
  <c r="AJ3231" i="1"/>
  <c r="AJ3213" i="1"/>
  <c r="AH3213" i="1" s="1"/>
  <c r="AJ2958" i="1"/>
  <c r="AJ2799" i="1"/>
  <c r="AH2799" i="1" s="1"/>
  <c r="AJ2416" i="1"/>
  <c r="AJ3406" i="1"/>
  <c r="AH3406" i="1" s="1"/>
  <c r="AJ2306" i="1"/>
  <c r="AJ2802" i="1"/>
  <c r="AH2802" i="1" s="1"/>
  <c r="AJ2327" i="1"/>
  <c r="AJ2997" i="1"/>
  <c r="AH2997" i="1" s="1"/>
  <c r="AJ2583" i="1"/>
  <c r="AJ3010" i="1"/>
  <c r="AH3010" i="1" s="1"/>
  <c r="AJ1624" i="1"/>
  <c r="AJ2672" i="1"/>
  <c r="AH2672" i="1" s="1"/>
  <c r="AJ2599" i="1"/>
  <c r="AJ2251" i="1"/>
  <c r="AH2251" i="1" s="1"/>
  <c r="AJ2492" i="1"/>
  <c r="AJ2966" i="1"/>
  <c r="AH2966" i="1" s="1"/>
  <c r="AJ2276" i="1"/>
  <c r="AJ2447" i="1"/>
  <c r="AH2447" i="1" s="1"/>
  <c r="AJ2843" i="1"/>
  <c r="AJ3472" i="1"/>
  <c r="AH3472" i="1" s="1"/>
  <c r="AJ2466" i="1"/>
  <c r="AJ2939" i="1"/>
  <c r="AH2939" i="1" s="1"/>
  <c r="AJ2753" i="1"/>
  <c r="AJ2722" i="1"/>
  <c r="AH2722" i="1" s="1"/>
  <c r="AJ2846" i="1"/>
  <c r="AJ2569" i="1"/>
  <c r="AH2569" i="1" s="1"/>
  <c r="AJ2626" i="1"/>
  <c r="AJ2575" i="1"/>
  <c r="AH2575" i="1" s="1"/>
  <c r="AJ3198" i="1"/>
  <c r="AJ2780" i="1"/>
  <c r="AH2780" i="1" s="1"/>
  <c r="AJ2696" i="1"/>
  <c r="AJ2155" i="1"/>
  <c r="AH2155" i="1" s="1"/>
  <c r="AJ2484" i="1"/>
  <c r="AJ2864" i="1"/>
  <c r="AH2864" i="1" s="1"/>
  <c r="AJ2469" i="1"/>
  <c r="AJ3131" i="1"/>
  <c r="AH3131" i="1" s="1"/>
  <c r="AJ2554" i="1"/>
  <c r="AJ3205" i="1"/>
  <c r="AH3205" i="1" s="1"/>
  <c r="AJ2426" i="1"/>
  <c r="AJ2607" i="1"/>
  <c r="AH2607" i="1" s="1"/>
  <c r="AJ2271" i="1"/>
  <c r="AJ2865" i="1"/>
  <c r="AH2865" i="1" s="1"/>
  <c r="AJ1983" i="1"/>
  <c r="AJ3091" i="1"/>
  <c r="AH3091" i="1" s="1"/>
  <c r="AJ3388" i="1"/>
  <c r="AJ3386" i="1"/>
  <c r="AH3386" i="1" s="1"/>
  <c r="AJ2730" i="1"/>
  <c r="AJ3283" i="1"/>
  <c r="AH3283" i="1" s="1"/>
  <c r="AJ2821" i="1"/>
  <c r="AJ2400" i="1"/>
  <c r="AH2400" i="1" s="1"/>
  <c r="AJ2962" i="1"/>
  <c r="AJ2652" i="1"/>
  <c r="AH2652" i="1" s="1"/>
  <c r="AJ2539" i="1"/>
  <c r="AJ3251" i="1"/>
  <c r="AH3251" i="1" s="1"/>
  <c r="AJ2055" i="1"/>
  <c r="AJ3093" i="1"/>
  <c r="AH3093" i="1" s="1"/>
  <c r="AJ2450" i="1"/>
  <c r="AJ2512" i="1"/>
  <c r="AH2512" i="1" s="1"/>
  <c r="AJ2391" i="1"/>
  <c r="AJ2563" i="1"/>
  <c r="AH2563" i="1" s="1"/>
  <c r="AJ2825" i="1"/>
  <c r="AJ2928" i="1"/>
  <c r="AH2928" i="1" s="1"/>
  <c r="AJ3143" i="1"/>
  <c r="AJ3074" i="1"/>
  <c r="AH3074" i="1" s="1"/>
  <c r="AJ2660" i="1"/>
  <c r="AJ2372" i="1"/>
  <c r="AH2372" i="1" s="1"/>
  <c r="AJ3346" i="1"/>
  <c r="AJ2410" i="1"/>
  <c r="AH2410" i="1" s="1"/>
  <c r="AJ2112" i="1"/>
  <c r="AJ2080" i="1"/>
  <c r="AH2080" i="1" s="1"/>
  <c r="AJ2960" i="1"/>
  <c r="AJ2850" i="1"/>
  <c r="AH2850" i="1" s="1"/>
  <c r="AJ2835" i="1"/>
  <c r="AJ2553" i="1"/>
  <c r="AH2553" i="1" s="1"/>
  <c r="AJ2935" i="1"/>
  <c r="AJ2487" i="1"/>
  <c r="AH2487" i="1" s="1"/>
  <c r="AJ2590" i="1"/>
  <c r="AJ2762" i="1"/>
  <c r="AH2762" i="1" s="1"/>
  <c r="AJ2163" i="1"/>
  <c r="AJ2832" i="1"/>
  <c r="AH2832" i="1" s="1"/>
  <c r="AJ2844" i="1"/>
  <c r="AJ2714" i="1"/>
  <c r="AH2714" i="1" s="1"/>
  <c r="AJ2851" i="1"/>
  <c r="AJ2896" i="1"/>
  <c r="AH2896" i="1" s="1"/>
  <c r="AJ2582" i="1"/>
  <c r="AJ2376" i="1"/>
  <c r="AH2376" i="1" s="1"/>
  <c r="AJ2691" i="1"/>
  <c r="AJ2592" i="1"/>
  <c r="AH2592" i="1" s="1"/>
  <c r="AJ3002" i="1"/>
  <c r="AJ2439" i="1"/>
  <c r="AH2439" i="1" s="1"/>
  <c r="AJ3144" i="1"/>
  <c r="AJ2274" i="1"/>
  <c r="AH2274" i="1" s="1"/>
  <c r="AJ2815" i="1"/>
  <c r="AJ2548" i="1"/>
  <c r="AH2548" i="1" s="1"/>
  <c r="AJ2638" i="1"/>
  <c r="AJ3933" i="1"/>
  <c r="AH3933" i="1" s="1"/>
  <c r="AJ2925" i="1"/>
  <c r="AJ2969" i="1"/>
  <c r="AH2969" i="1" s="1"/>
  <c r="AJ1860" i="1"/>
  <c r="AJ3184" i="1"/>
  <c r="AH3184" i="1" s="1"/>
  <c r="AJ3255" i="1"/>
  <c r="AJ2297" i="1"/>
  <c r="AH2297" i="1" s="1"/>
  <c r="AJ2984" i="1"/>
  <c r="AJ2622" i="1"/>
  <c r="AH2622" i="1" s="1"/>
  <c r="AJ2605" i="1"/>
  <c r="AJ2611" i="1"/>
  <c r="AH2611" i="1" s="1"/>
  <c r="AJ2517" i="1"/>
  <c r="AJ2572" i="1"/>
  <c r="AH2572" i="1" s="1"/>
  <c r="AJ2993" i="1"/>
  <c r="AJ2404" i="1"/>
  <c r="AH2404" i="1" s="1"/>
  <c r="AJ2549" i="1"/>
  <c r="AJ2839" i="1"/>
  <c r="AH2839" i="1" s="1"/>
  <c r="AJ2768" i="1"/>
  <c r="AJ2067" i="1"/>
  <c r="AH2067" i="1" s="1"/>
  <c r="AJ2351" i="1"/>
  <c r="AJ3431" i="1"/>
  <c r="AH3431" i="1" s="1"/>
  <c r="AJ2673" i="1"/>
  <c r="AJ2361" i="1"/>
  <c r="AH2361" i="1" s="1"/>
  <c r="AJ2132" i="1"/>
  <c r="AJ2513" i="1"/>
  <c r="AH2513" i="1" s="1"/>
  <c r="AJ3612" i="1"/>
  <c r="AJ2604" i="1"/>
  <c r="AH2604" i="1" s="1"/>
  <c r="AJ3052" i="1"/>
  <c r="AJ2261" i="1"/>
  <c r="AH2261" i="1" s="1"/>
  <c r="AJ2877" i="1"/>
  <c r="AJ2506" i="1"/>
  <c r="AH2506" i="1" s="1"/>
  <c r="AJ3035" i="1"/>
  <c r="AJ3008" i="1"/>
  <c r="AH3008" i="1" s="1"/>
  <c r="AJ3232" i="1"/>
  <c r="AJ2448" i="1"/>
  <c r="AH2448" i="1" s="1"/>
  <c r="AJ2255" i="1"/>
  <c r="AJ2646" i="1"/>
  <c r="AH2646" i="1" s="1"/>
  <c r="AJ2783" i="1"/>
  <c r="AJ2870" i="1"/>
  <c r="AH2870" i="1" s="1"/>
  <c r="AJ3452" i="1"/>
  <c r="AJ2573" i="1"/>
  <c r="AH2573" i="1" s="1"/>
  <c r="AJ2623" i="1"/>
  <c r="AJ2564" i="1"/>
  <c r="AH2564" i="1" s="1"/>
  <c r="AJ3343" i="1"/>
  <c r="AJ2287" i="1"/>
  <c r="AH2287" i="1" s="1"/>
  <c r="AJ3088" i="1"/>
  <c r="AJ2661" i="1"/>
  <c r="AH2661" i="1" s="1"/>
  <c r="AJ2299" i="1"/>
  <c r="AJ2545" i="1"/>
  <c r="AH2545" i="1" s="1"/>
  <c r="AJ2394" i="1"/>
  <c r="AJ3425" i="1"/>
  <c r="AH3425" i="1" s="1"/>
  <c r="AJ2356" i="1"/>
  <c r="AJ2952" i="1"/>
  <c r="AH2952" i="1" s="1"/>
  <c r="AJ3221" i="1"/>
  <c r="AJ2368" i="1"/>
  <c r="AH2368" i="1" s="1"/>
  <c r="AJ2863" i="1"/>
  <c r="AJ2881" i="1"/>
  <c r="AH2881" i="1" s="1"/>
  <c r="AJ2511" i="1"/>
  <c r="AJ2444" i="1"/>
  <c r="AH2444" i="1" s="1"/>
  <c r="AJ2987" i="1"/>
  <c r="AJ2688" i="1"/>
  <c r="AH2688" i="1" s="1"/>
  <c r="AJ2717" i="1"/>
  <c r="AJ2676" i="1"/>
  <c r="AH2676" i="1" s="1"/>
  <c r="AJ3337" i="1"/>
  <c r="AJ3698" i="1"/>
  <c r="AH3698" i="1" s="1"/>
  <c r="AJ2837" i="1"/>
  <c r="AJ2814" i="1"/>
  <c r="AH2814" i="1" s="1"/>
  <c r="AJ2127" i="1"/>
  <c r="AJ2789" i="1"/>
  <c r="AH2789" i="1" s="1"/>
  <c r="AJ2500" i="1"/>
  <c r="AJ2750" i="1"/>
  <c r="AH2750" i="1" s="1"/>
  <c r="AJ3655" i="1"/>
  <c r="AJ2695" i="1"/>
  <c r="AH2695" i="1" s="1"/>
  <c r="AJ2584" i="1"/>
  <c r="AJ2645" i="1"/>
  <c r="AH2645" i="1" s="1"/>
  <c r="AJ2836" i="1"/>
  <c r="AJ2467" i="1"/>
  <c r="AH2467" i="1" s="1"/>
  <c r="AJ2824" i="1"/>
  <c r="AJ3134" i="1"/>
  <c r="AH3134" i="1" s="1"/>
  <c r="AJ2964" i="1"/>
  <c r="AJ3489" i="1"/>
  <c r="AH3489" i="1" s="1"/>
  <c r="AJ3113" i="1"/>
  <c r="AJ3107" i="1"/>
  <c r="AH3107" i="1" s="1"/>
  <c r="AJ2480" i="1"/>
  <c r="AJ2488" i="1"/>
  <c r="AH2488" i="1" s="1"/>
  <c r="AJ2759" i="1"/>
  <c r="AJ2937" i="1"/>
  <c r="AH2937" i="1" s="1"/>
  <c r="AJ2515" i="1"/>
  <c r="AJ3529" i="1"/>
  <c r="AH3529" i="1" s="1"/>
  <c r="AJ2352" i="1"/>
  <c r="AJ2752" i="1"/>
  <c r="AH2752" i="1" s="1"/>
  <c r="AJ2643" i="1"/>
  <c r="AJ3877" i="1"/>
  <c r="AH3877" i="1" s="1"/>
  <c r="AJ3669" i="1"/>
  <c r="AJ2702" i="1"/>
  <c r="AH2702" i="1" s="1"/>
  <c r="AJ3546" i="1"/>
  <c r="AJ3238" i="1"/>
  <c r="AH3238" i="1" s="1"/>
  <c r="AJ3913" i="1"/>
  <c r="AJ3022" i="1"/>
  <c r="AH3022" i="1" s="1"/>
  <c r="AJ2944" i="1"/>
  <c r="AJ2694" i="1"/>
  <c r="AH2694" i="1" s="1"/>
  <c r="AJ3090" i="1"/>
  <c r="AJ2910" i="1"/>
  <c r="AH2910" i="1" s="1"/>
  <c r="AJ2959" i="1"/>
  <c r="AJ3111" i="1"/>
  <c r="AH3111" i="1" s="1"/>
  <c r="AJ2585" i="1"/>
  <c r="AJ2690" i="1"/>
  <c r="AH2690" i="1" s="1"/>
  <c r="AJ2546" i="1"/>
  <c r="AJ2873" i="1"/>
  <c r="AH2873" i="1" s="1"/>
  <c r="AJ2243" i="1"/>
  <c r="AJ2370" i="1"/>
  <c r="AH2370" i="1" s="1"/>
  <c r="AJ2816" i="1"/>
  <c r="AJ3566" i="1"/>
  <c r="AH3566" i="1" s="1"/>
  <c r="AJ3310" i="1"/>
  <c r="AJ2763" i="1"/>
  <c r="AH2763" i="1" s="1"/>
  <c r="AJ3375" i="1"/>
  <c r="AJ3535" i="1"/>
  <c r="AH3535" i="1" s="1"/>
  <c r="AJ2970" i="1"/>
  <c r="AJ3210" i="1"/>
  <c r="AH3210" i="1" s="1"/>
  <c r="AJ3011" i="1"/>
  <c r="AJ3556" i="1"/>
  <c r="AH3556" i="1" s="1"/>
  <c r="AJ2593" i="1"/>
  <c r="AJ2826" i="1"/>
  <c r="AH2826" i="1" s="1"/>
  <c r="AJ2769" i="1"/>
  <c r="AJ3070" i="1"/>
  <c r="AH3070" i="1" s="1"/>
  <c r="AJ3536" i="1"/>
  <c r="AJ2311" i="1"/>
  <c r="AH2311" i="1" s="1"/>
  <c r="AJ3013" i="1"/>
  <c r="AJ2945" i="1"/>
  <c r="AH2945" i="1" s="1"/>
  <c r="AJ2398" i="1"/>
  <c r="AJ2940" i="1"/>
  <c r="AH2940" i="1" s="1"/>
  <c r="AJ2612" i="1"/>
  <c r="AJ2840" i="1"/>
  <c r="AH2840" i="1" s="1"/>
  <c r="AJ3752" i="1"/>
  <c r="AJ2785" i="1"/>
  <c r="AH2785" i="1" s="1"/>
  <c r="AJ3083" i="1"/>
  <c r="AJ2468" i="1"/>
  <c r="AH2468" i="1" s="1"/>
  <c r="AJ3471" i="1"/>
  <c r="AJ2963" i="1"/>
  <c r="AH2963" i="1" s="1"/>
  <c r="AJ3204" i="1"/>
  <c r="AJ3357" i="1"/>
  <c r="AH3357" i="1" s="1"/>
  <c r="AJ2718" i="1"/>
  <c r="AJ2902" i="1"/>
  <c r="AH2902" i="1" s="1"/>
  <c r="AJ3084" i="1"/>
  <c r="AJ3503" i="1"/>
  <c r="AH3503" i="1" s="1"/>
  <c r="AJ2275" i="1"/>
  <c r="AJ3880" i="1"/>
  <c r="AH3880" i="1" s="1"/>
  <c r="AJ2990" i="1"/>
  <c r="AJ2860" i="1"/>
  <c r="AH2860" i="1" s="1"/>
  <c r="AJ3524" i="1"/>
  <c r="AJ2898" i="1"/>
  <c r="AH2898" i="1" s="1"/>
  <c r="AJ3433" i="1"/>
  <c r="AJ2906" i="1"/>
  <c r="AH2906" i="1" s="1"/>
  <c r="AJ3721" i="1"/>
  <c r="AJ2784" i="1"/>
  <c r="AH2784" i="1" s="1"/>
  <c r="AJ2223" i="1"/>
  <c r="AJ2890" i="1"/>
  <c r="AH2890" i="1" s="1"/>
  <c r="AJ3396" i="1"/>
  <c r="AJ2385" i="1"/>
  <c r="AH2385" i="1" s="1"/>
  <c r="AJ2495" i="1"/>
  <c r="AJ3039" i="1"/>
  <c r="AH3039" i="1" s="1"/>
  <c r="AJ3040" i="1"/>
  <c r="AJ3516" i="1"/>
  <c r="AH3516" i="1" s="1"/>
  <c r="AJ3235" i="1"/>
  <c r="AJ3155" i="1"/>
  <c r="AH3155" i="1" s="1"/>
  <c r="AJ2878" i="1"/>
  <c r="AJ2739" i="1"/>
  <c r="AH2739" i="1" s="1"/>
  <c r="AJ2782" i="1"/>
  <c r="AJ2806" i="1"/>
  <c r="AH2806" i="1" s="1"/>
  <c r="AJ2909" i="1"/>
  <c r="AJ2610" i="1"/>
  <c r="AH2610" i="1" s="1"/>
  <c r="AJ2689" i="1"/>
  <c r="AJ3732" i="1"/>
  <c r="AH3732" i="1" s="1"/>
  <c r="AJ2715" i="1"/>
  <c r="AJ2427" i="1"/>
  <c r="AH2427" i="1" s="1"/>
  <c r="AJ2283" i="1"/>
  <c r="AJ3050" i="1"/>
  <c r="AH3050" i="1" s="1"/>
  <c r="AJ2732" i="1"/>
  <c r="AJ2418" i="1"/>
  <c r="AH2418" i="1" s="1"/>
  <c r="AJ3583" i="1"/>
  <c r="AJ2973" i="1"/>
  <c r="AH2973" i="1" s="1"/>
  <c r="AJ3699" i="1"/>
  <c r="AJ2900" i="1"/>
  <c r="AH2900" i="1" s="1"/>
  <c r="AJ2872" i="1"/>
  <c r="AJ2734" i="1"/>
  <c r="AH2734" i="1" s="1"/>
  <c r="AJ2571" i="1"/>
  <c r="AJ3248" i="1"/>
  <c r="AH3248" i="1" s="1"/>
  <c r="AJ1791" i="1"/>
  <c r="AJ2758" i="1"/>
  <c r="AH2758" i="1" s="1"/>
  <c r="AJ3207" i="1"/>
  <c r="AJ2755" i="1"/>
  <c r="AH2755" i="1" s="1"/>
  <c r="AJ3036" i="1"/>
  <c r="AJ3747" i="1"/>
  <c r="AH3747" i="1" s="1"/>
  <c r="AJ3459" i="1"/>
  <c r="AJ3122" i="1"/>
  <c r="AH3122" i="1" s="1"/>
  <c r="AJ3121" i="1"/>
  <c r="AJ3279" i="1"/>
  <c r="AH3279" i="1" s="1"/>
  <c r="AJ3115" i="1"/>
  <c r="AJ2979" i="1"/>
  <c r="AH2979" i="1" s="1"/>
  <c r="AJ3226" i="1"/>
  <c r="AJ2903" i="1"/>
  <c r="AH2903" i="1" s="1"/>
  <c r="AJ3272" i="1"/>
  <c r="AJ2989" i="1"/>
  <c r="AH2989" i="1" s="1"/>
  <c r="AJ3473" i="1"/>
  <c r="AJ2315" i="1"/>
  <c r="AH2315" i="1" s="1"/>
  <c r="AJ3260" i="1"/>
  <c r="AJ2588" i="1"/>
  <c r="AH2588" i="1" s="1"/>
  <c r="AJ2796" i="1"/>
  <c r="AJ3767" i="1"/>
  <c r="AH3767" i="1" s="1"/>
  <c r="AJ3173" i="1"/>
  <c r="AJ3160" i="1"/>
  <c r="AH3160" i="1" s="1"/>
  <c r="AJ2650" i="1"/>
  <c r="AJ3563" i="1"/>
  <c r="AH3563" i="1" s="1"/>
  <c r="AJ2777" i="1"/>
  <c r="AJ2681" i="1"/>
  <c r="AH2681" i="1" s="1"/>
  <c r="AJ2786" i="1"/>
  <c r="AJ3587" i="1"/>
  <c r="AH3587" i="1" s="1"/>
  <c r="AJ2760" i="1"/>
  <c r="AJ2432" i="1"/>
  <c r="AH2432" i="1" s="1"/>
  <c r="AJ2754" i="1"/>
  <c r="AJ2995" i="1"/>
  <c r="AH2995" i="1" s="1"/>
  <c r="AJ3384" i="1"/>
  <c r="AJ2677" i="1"/>
  <c r="AH2677" i="1" s="1"/>
  <c r="AJ1913" i="1"/>
  <c r="AJ3392" i="1"/>
  <c r="AH3392" i="1" s="1"/>
  <c r="AJ3679" i="1"/>
  <c r="AJ3212" i="1"/>
  <c r="AH3212" i="1" s="1"/>
  <c r="AJ3261" i="1"/>
  <c r="AJ2756" i="1"/>
  <c r="AH2756" i="1" s="1"/>
  <c r="AJ2658" i="1"/>
  <c r="AJ2886" i="1"/>
  <c r="AH2886" i="1" s="1"/>
  <c r="AJ3157" i="1"/>
  <c r="AJ2982" i="1"/>
  <c r="AH2982" i="1" s="1"/>
  <c r="AJ3064" i="1"/>
  <c r="AJ3824" i="1"/>
  <c r="AH3824" i="1" s="1"/>
  <c r="AJ2983" i="1"/>
  <c r="AJ2957" i="1"/>
  <c r="AH2957" i="1" s="1"/>
  <c r="AJ3338" i="1"/>
  <c r="AJ3438" i="1"/>
  <c r="AH3438" i="1" s="1"/>
  <c r="AJ2716" i="1"/>
  <c r="AJ3164" i="1"/>
  <c r="AH3164" i="1" s="1"/>
  <c r="AJ3645" i="1"/>
  <c r="AJ2942" i="1"/>
  <c r="AH2942" i="1" s="1"/>
  <c r="AJ3009" i="1"/>
  <c r="AJ3799" i="1"/>
  <c r="AH3799" i="1" s="1"/>
  <c r="AJ2791" i="1"/>
  <c r="AJ2637" i="1"/>
  <c r="AH2637" i="1" s="1"/>
  <c r="AJ3347" i="1"/>
  <c r="AJ2686" i="1"/>
  <c r="AH2686" i="1" s="1"/>
  <c r="AJ3001" i="1"/>
  <c r="AJ1789" i="1"/>
  <c r="AH1789" i="1" s="1"/>
  <c r="AJ3169" i="1"/>
  <c r="AJ2727" i="1"/>
  <c r="AH2727" i="1" s="1"/>
  <c r="AJ2642" i="1"/>
  <c r="AJ1893" i="1"/>
  <c r="AH1893" i="1" s="1"/>
  <c r="AJ2490" i="1"/>
  <c r="AJ2956" i="1"/>
  <c r="AH2956" i="1" s="1"/>
  <c r="AJ3621" i="1"/>
  <c r="AJ2609" i="1"/>
  <c r="AH2609" i="1" s="1"/>
  <c r="AJ3148" i="1"/>
  <c r="AJ2994" i="1"/>
  <c r="AH2994" i="1" s="1"/>
  <c r="AJ2577" i="1"/>
  <c r="AJ3787" i="1"/>
  <c r="AH3787" i="1" s="1"/>
  <c r="AJ3273" i="1"/>
  <c r="AJ3451" i="1"/>
  <c r="AH3451" i="1" s="1"/>
  <c r="AJ2999" i="1"/>
  <c r="AJ2771" i="1"/>
  <c r="AH2771" i="1" s="1"/>
  <c r="AJ2889" i="1"/>
  <c r="AJ3044" i="1"/>
  <c r="AH3044" i="1" s="1"/>
  <c r="AJ2801" i="1"/>
  <c r="AJ3012" i="1"/>
  <c r="AH3012" i="1" s="1"/>
  <c r="AJ3841" i="1"/>
  <c r="AJ2853" i="1"/>
  <c r="AH2853" i="1" s="1"/>
  <c r="AJ2740" i="1"/>
  <c r="AJ2845" i="1"/>
  <c r="AH2845" i="1" s="1"/>
  <c r="AJ3253" i="1"/>
  <c r="AJ3314" i="1"/>
  <c r="AH3314" i="1" s="1"/>
  <c r="AJ3482" i="1"/>
  <c r="AJ3065" i="1"/>
  <c r="AH3065" i="1" s="1"/>
  <c r="AJ2805" i="1"/>
  <c r="AJ2830" i="1"/>
  <c r="AH2830" i="1" s="1"/>
  <c r="AJ3180" i="1"/>
  <c r="AJ3401" i="1"/>
  <c r="AH3401" i="1" s="1"/>
  <c r="AJ3525" i="1"/>
  <c r="AJ3900" i="1"/>
  <c r="AH3900" i="1" s="1"/>
  <c r="AJ3448" i="1"/>
  <c r="AJ2884" i="1"/>
  <c r="AH2884" i="1" s="1"/>
  <c r="AJ3443" i="1"/>
  <c r="AJ3509" i="1"/>
  <c r="AH3509" i="1" s="1"/>
  <c r="AJ2899" i="1"/>
  <c r="AJ2930" i="1"/>
  <c r="AH2930" i="1" s="1"/>
  <c r="AJ3360" i="1"/>
  <c r="AJ2693" i="1"/>
  <c r="AH2693" i="1" s="1"/>
  <c r="AJ3362" i="1"/>
  <c r="AJ2918" i="1"/>
  <c r="AH2918" i="1" s="1"/>
  <c r="AJ2792" i="1"/>
  <c r="AJ3007" i="1"/>
  <c r="AH3007" i="1" s="1"/>
  <c r="AJ2779" i="1"/>
  <c r="AJ2854" i="1"/>
  <c r="AH2854" i="1" s="1"/>
  <c r="AJ3219" i="1"/>
  <c r="AJ3589" i="1"/>
  <c r="AH3589" i="1" s="1"/>
  <c r="AJ3200" i="1"/>
  <c r="AJ3560" i="1"/>
  <c r="AH3560" i="1" s="1"/>
  <c r="AJ2800" i="1"/>
  <c r="AJ3402" i="1"/>
  <c r="AH3402" i="1" s="1"/>
  <c r="AJ2555" i="1"/>
  <c r="AJ2892" i="1"/>
  <c r="AH2892" i="1" s="1"/>
  <c r="AJ3468" i="1"/>
  <c r="AJ2387" i="1"/>
  <c r="AH2387" i="1" s="1"/>
  <c r="AJ3882" i="1"/>
  <c r="AJ2743" i="1"/>
  <c r="AH2743" i="1" s="1"/>
  <c r="AJ3559" i="1"/>
  <c r="AJ3014" i="1"/>
  <c r="AH3014" i="1" s="1"/>
  <c r="AJ2678" i="1"/>
  <c r="AJ3953" i="1"/>
  <c r="AH3953" i="1" s="1"/>
  <c r="AJ3141" i="1"/>
  <c r="AJ2766" i="1"/>
  <c r="AH2766" i="1" s="1"/>
  <c r="AJ2912" i="1"/>
  <c r="AJ2719" i="1"/>
  <c r="AH2719" i="1" s="1"/>
  <c r="AJ3305" i="1"/>
  <c r="AJ2790" i="1"/>
  <c r="AH2790" i="1" s="1"/>
  <c r="AJ3339" i="1"/>
  <c r="AJ3146" i="1"/>
  <c r="AH3146" i="1" s="1"/>
  <c r="AJ2874" i="1"/>
  <c r="AJ3178" i="1"/>
  <c r="AH3178" i="1" s="1"/>
  <c r="AJ2897" i="1"/>
  <c r="AJ3458" i="1"/>
  <c r="AH3458" i="1" s="1"/>
  <c r="AJ3098" i="1"/>
  <c r="AJ2021" i="1"/>
  <c r="AH2021" i="1" s="1"/>
  <c r="AJ2996" i="1"/>
  <c r="AJ3289" i="1"/>
  <c r="AH3289" i="1" s="1"/>
  <c r="AJ3125" i="1"/>
  <c r="AJ3085" i="1"/>
  <c r="AH3085" i="1" s="1"/>
  <c r="AJ3031" i="1"/>
  <c r="AJ2929" i="1"/>
  <c r="AH2929" i="1" s="1"/>
  <c r="AJ3717" i="1"/>
  <c r="AJ2597" i="1"/>
  <c r="AH2597" i="1" s="1"/>
  <c r="AJ3043" i="1"/>
  <c r="AJ3228" i="1"/>
  <c r="AH3228" i="1" s="1"/>
  <c r="AJ3300" i="1"/>
  <c r="AJ2272" i="1"/>
  <c r="AH2272" i="1" s="1"/>
  <c r="AJ3130" i="1"/>
  <c r="AJ3190" i="1"/>
  <c r="AH3190" i="1" s="1"/>
  <c r="AJ3165" i="1"/>
  <c r="AJ3865" i="1"/>
  <c r="AH3865" i="1" s="1"/>
  <c r="AJ3603" i="1"/>
  <c r="AJ3016" i="1"/>
  <c r="AH3016" i="1" s="1"/>
  <c r="AJ2741" i="1"/>
  <c r="AJ3026" i="1"/>
  <c r="AH3026" i="1" s="1"/>
  <c r="AJ2972" i="1"/>
  <c r="AJ3072" i="1"/>
  <c r="AH3072" i="1" s="1"/>
  <c r="AJ3570" i="1"/>
  <c r="AJ3080" i="1"/>
  <c r="AH3080" i="1" s="1"/>
  <c r="AJ2924" i="1"/>
  <c r="AJ3539" i="1"/>
  <c r="AH3539" i="1" s="1"/>
  <c r="AJ3081" i="1"/>
  <c r="AJ3186" i="1"/>
  <c r="AH3186" i="1" s="1"/>
  <c r="AJ3500" i="1"/>
  <c r="AJ3167" i="1"/>
  <c r="AH3167" i="1" s="1"/>
  <c r="AJ2849" i="1"/>
  <c r="AJ3553" i="1"/>
  <c r="AH3553" i="1" s="1"/>
  <c r="AJ3713" i="1"/>
  <c r="AJ2817" i="1"/>
  <c r="AH2817" i="1" s="1"/>
  <c r="AJ3564" i="1"/>
  <c r="AJ2880" i="1"/>
  <c r="AH2880" i="1" s="1"/>
  <c r="AJ3400" i="1"/>
  <c r="AJ2831" i="1"/>
  <c r="AH2831" i="1" s="1"/>
  <c r="AJ3239" i="1"/>
  <c r="AJ3324" i="1"/>
  <c r="AH3324" i="1" s="1"/>
  <c r="AJ3301" i="1"/>
  <c r="AJ3316" i="1"/>
  <c r="AH3316" i="1" s="1"/>
  <c r="AJ2951" i="1"/>
  <c r="AJ3407" i="1"/>
  <c r="AH3407" i="1" s="1"/>
  <c r="AJ3066" i="1"/>
  <c r="AJ3137" i="1"/>
  <c r="AH3137" i="1" s="1"/>
  <c r="AJ2798" i="1"/>
  <c r="AJ3243" i="1"/>
  <c r="AH3243" i="1" s="1"/>
  <c r="AJ3922" i="1"/>
  <c r="AJ2808" i="1"/>
  <c r="AH2808" i="1" s="1"/>
  <c r="AJ3123" i="1"/>
  <c r="AJ3048" i="1"/>
  <c r="AH3048" i="1" s="1"/>
  <c r="AJ3286" i="1"/>
  <c r="AJ3422" i="1"/>
  <c r="AH3422" i="1" s="1"/>
  <c r="AJ2891" i="1"/>
  <c r="AJ2578" i="1"/>
  <c r="AH2578" i="1" s="1"/>
  <c r="AJ2710" i="1"/>
  <c r="AJ3024" i="1"/>
  <c r="AH3024" i="1" s="1"/>
  <c r="AJ2098" i="1"/>
  <c r="AJ3075" i="1"/>
  <c r="AH3075" i="1" s="1"/>
  <c r="AJ3313" i="1"/>
  <c r="AJ2923" i="1"/>
  <c r="AH2923" i="1" s="1"/>
  <c r="AJ3045" i="1"/>
  <c r="AJ3135" i="1"/>
  <c r="AH3135" i="1" s="1"/>
  <c r="AJ2407" i="1"/>
  <c r="AJ3419" i="1"/>
  <c r="AH3419" i="1" s="1"/>
  <c r="AJ2262" i="1"/>
  <c r="AJ3029" i="1"/>
  <c r="AH3029" i="1" s="1"/>
  <c r="AJ3252" i="1"/>
  <c r="AJ3181" i="1"/>
  <c r="AH3181" i="1" s="1"/>
  <c r="AJ3999" i="1"/>
  <c r="AJ3154" i="1"/>
  <c r="AH3154" i="1" s="1"/>
  <c r="AJ3411" i="1"/>
  <c r="AJ3991" i="1"/>
  <c r="AH3991" i="1" s="1"/>
  <c r="AJ2954" i="1"/>
  <c r="AJ4017" i="1"/>
  <c r="AH4017" i="1" s="1"/>
  <c r="AJ3345" i="1"/>
  <c r="AJ2711" i="1"/>
  <c r="AH2711" i="1" s="1"/>
  <c r="AJ3057" i="1"/>
  <c r="AJ3162" i="1"/>
  <c r="AH3162" i="1" s="1"/>
  <c r="AJ3439" i="1"/>
  <c r="AJ3968" i="1"/>
  <c r="AH3968" i="1" s="1"/>
  <c r="AJ3217" i="1"/>
  <c r="AJ2415" i="1"/>
  <c r="AH2415" i="1" s="1"/>
  <c r="AJ3187" i="1"/>
  <c r="AJ2971" i="1"/>
  <c r="AH2971" i="1" s="1"/>
  <c r="AJ2869" i="1"/>
  <c r="AJ3193" i="1"/>
  <c r="AH3193" i="1" s="1"/>
  <c r="AJ3082" i="1"/>
  <c r="AJ2893" i="1"/>
  <c r="AH2893" i="1" s="1"/>
  <c r="AJ3504" i="1"/>
  <c r="AJ3719" i="1"/>
  <c r="AH3719" i="1" s="1"/>
  <c r="AJ3868" i="1"/>
  <c r="AJ3911" i="1"/>
  <c r="AH3911" i="1" s="1"/>
  <c r="AJ3220" i="1"/>
  <c r="AJ3328" i="1"/>
  <c r="AH3328" i="1" s="1"/>
  <c r="AJ2635" i="1"/>
  <c r="AJ3466" i="1"/>
  <c r="AH3466" i="1" s="1"/>
  <c r="AJ3657" i="1"/>
  <c r="AJ2697" i="1"/>
  <c r="AH2697" i="1" s="1"/>
  <c r="AJ3062" i="1"/>
  <c r="AJ3076" i="1"/>
  <c r="AH3076" i="1" s="1"/>
  <c r="AJ3460" i="1"/>
  <c r="AJ2392" i="1"/>
  <c r="AH2392" i="1" s="1"/>
  <c r="AJ3059" i="1"/>
  <c r="AJ3440" i="1"/>
  <c r="AH3440" i="1" s="1"/>
  <c r="AJ3077" i="1"/>
  <c r="AJ3788" i="1"/>
  <c r="AH3788" i="1" s="1"/>
  <c r="AJ3296" i="1"/>
  <c r="AJ3118" i="1"/>
  <c r="AH3118" i="1" s="1"/>
  <c r="AJ3866" i="1"/>
  <c r="AJ2955" i="1"/>
  <c r="AH2955" i="1" s="1"/>
  <c r="AJ3163" i="1"/>
  <c r="AJ3490" i="1"/>
  <c r="AH3490" i="1" s="1"/>
  <c r="AJ3329" i="1"/>
  <c r="AJ3266" i="1"/>
  <c r="AH3266" i="1" s="1"/>
  <c r="AJ3409" i="1"/>
  <c r="AJ3282" i="1"/>
  <c r="AH3282" i="1" s="1"/>
  <c r="AJ3068" i="1"/>
  <c r="AJ2965" i="1"/>
  <c r="AH2965" i="1" s="1"/>
  <c r="AJ3499" i="1"/>
  <c r="AJ3256" i="1"/>
  <c r="AH3256" i="1" s="1"/>
  <c r="AJ2659" i="1"/>
  <c r="AJ2749" i="1"/>
  <c r="AH2749" i="1" s="1"/>
  <c r="AJ3980" i="1"/>
  <c r="AJ3249" i="1"/>
  <c r="AH3249" i="1" s="1"/>
  <c r="AJ3216" i="1"/>
  <c r="AJ3413" i="1"/>
  <c r="AH3413" i="1" s="1"/>
  <c r="AJ3510" i="1"/>
  <c r="AJ3132" i="1"/>
  <c r="AH3132" i="1" s="1"/>
  <c r="AJ4105" i="1"/>
  <c r="AJ3467" i="1"/>
  <c r="AH3467" i="1" s="1"/>
  <c r="AJ2919" i="1"/>
  <c r="AJ3063" i="1"/>
  <c r="AH3063" i="1" s="1"/>
  <c r="AJ3306" i="1"/>
  <c r="AJ3686" i="1"/>
  <c r="AH3686" i="1" s="1"/>
  <c r="AJ3741" i="1"/>
  <c r="AJ3427" i="1"/>
  <c r="AH3427" i="1" s="1"/>
  <c r="AJ3871" i="1"/>
  <c r="AJ3277" i="1"/>
  <c r="AH3277" i="1" s="1"/>
  <c r="AJ3136" i="1"/>
  <c r="AJ3223" i="1"/>
  <c r="AH3223" i="1" s="1"/>
  <c r="AJ3483" i="1"/>
  <c r="AJ3017" i="1"/>
  <c r="AH3017" i="1" s="1"/>
  <c r="AJ2887" i="1"/>
  <c r="AJ3102" i="1"/>
  <c r="AH3102" i="1" s="1"/>
  <c r="AJ2888" i="1"/>
  <c r="AJ3138" i="1"/>
  <c r="AH3138" i="1" s="1"/>
  <c r="AJ3455" i="1"/>
  <c r="AJ3331" i="1"/>
  <c r="AH3331" i="1" s="1"/>
  <c r="AJ3269" i="1"/>
  <c r="AJ3332" i="1"/>
  <c r="AH3332" i="1" s="1"/>
  <c r="AJ3919" i="1"/>
  <c r="AJ2998" i="1"/>
  <c r="AH2998" i="1" s="1"/>
  <c r="AJ2674" i="1"/>
  <c r="AJ2765" i="1"/>
  <c r="AH2765" i="1" s="1"/>
  <c r="AJ2547" i="1"/>
  <c r="AJ3789" i="1"/>
  <c r="AH3789" i="1" s="1"/>
  <c r="AJ3673" i="1"/>
  <c r="AJ3319" i="1"/>
  <c r="AH3319" i="1" s="1"/>
  <c r="AJ3087" i="1"/>
  <c r="AJ3456" i="1"/>
  <c r="AH3456" i="1" s="1"/>
  <c r="AJ3593" i="1"/>
  <c r="AJ2625" i="1"/>
  <c r="AH2625" i="1" s="1"/>
  <c r="AJ2841" i="1"/>
  <c r="AJ3096" i="1"/>
  <c r="AH3096" i="1" s="1"/>
  <c r="AJ3379" i="1"/>
  <c r="AJ3636" i="1"/>
  <c r="AH3636" i="1" s="1"/>
  <c r="AJ3874" i="1"/>
  <c r="AJ3415" i="1"/>
  <c r="AH3415" i="1" s="1"/>
  <c r="AJ3320" i="1"/>
  <c r="AJ3822" i="1"/>
  <c r="AH3822" i="1" s="1"/>
  <c r="AJ3395" i="1"/>
  <c r="AJ3218" i="1"/>
  <c r="AH3218" i="1" s="1"/>
  <c r="AJ2967" i="1"/>
  <c r="AJ3833" i="1"/>
  <c r="AH3833" i="1" s="1"/>
  <c r="AJ2823" i="1"/>
  <c r="AJ2936" i="1"/>
  <c r="AH2936" i="1" s="1"/>
  <c r="AJ3188" i="1"/>
  <c r="AJ3055" i="1"/>
  <c r="AH3055" i="1" s="1"/>
  <c r="AJ3234" i="1"/>
  <c r="AJ3834" i="1"/>
  <c r="AH3834" i="1" s="1"/>
  <c r="AJ3133" i="1"/>
  <c r="AJ2961" i="1"/>
  <c r="AH2961" i="1" s="1"/>
  <c r="AJ3159" i="1"/>
  <c r="AJ3424" i="1"/>
  <c r="AH3424" i="1" s="1"/>
  <c r="AJ2472" i="1"/>
  <c r="AJ3855" i="1"/>
  <c r="AH3855" i="1" s="1"/>
  <c r="AJ3932" i="1"/>
  <c r="AJ3595" i="1"/>
  <c r="AH3595" i="1" s="1"/>
  <c r="AJ3288" i="1"/>
  <c r="AJ3049" i="1"/>
  <c r="AH3049" i="1" s="1"/>
  <c r="AJ3576" i="1"/>
  <c r="AJ3733" i="1"/>
  <c r="AH3733" i="1" s="1"/>
  <c r="AJ3826" i="1"/>
  <c r="AJ3341" i="1"/>
  <c r="AH3341" i="1" s="1"/>
  <c r="AJ3323" i="1"/>
  <c r="AJ3166" i="1"/>
  <c r="AH3166" i="1" s="1"/>
  <c r="AJ3629" i="1"/>
  <c r="AJ2640" i="1"/>
  <c r="AH2640" i="1" s="1"/>
  <c r="AJ3100" i="1"/>
  <c r="AJ3101" i="1"/>
  <c r="AH3101" i="1" s="1"/>
  <c r="AJ3259" i="1"/>
  <c r="AJ4080" i="1"/>
  <c r="AH4080" i="1" s="1"/>
  <c r="AJ2175" i="1"/>
  <c r="AJ2920" i="1"/>
  <c r="AH2920" i="1" s="1"/>
  <c r="AJ3517" i="1"/>
  <c r="AJ3561" i="1"/>
  <c r="AH3561" i="1" s="1"/>
  <c r="AJ3262" i="1"/>
  <c r="AJ3955" i="1"/>
  <c r="AH3955" i="1" s="1"/>
  <c r="AJ3268" i="1"/>
  <c r="AJ3485" i="1"/>
  <c r="AH3485" i="1" s="1"/>
  <c r="AJ3873" i="1"/>
  <c r="AJ2508" i="1"/>
  <c r="AH2508" i="1" s="1"/>
  <c r="AJ3147" i="1"/>
  <c r="AJ3021" i="1"/>
  <c r="AH3021" i="1" s="1"/>
  <c r="AJ3442" i="1"/>
  <c r="AJ3290" i="1"/>
  <c r="AH3290" i="1" s="1"/>
  <c r="AJ3378" i="1"/>
  <c r="AJ3182" i="1"/>
  <c r="AH3182" i="1" s="1"/>
  <c r="AJ3038" i="1"/>
  <c r="AJ3149" i="1"/>
  <c r="AH3149" i="1" s="1"/>
  <c r="AJ3195" i="1"/>
  <c r="AJ2904" i="1"/>
  <c r="AH2904" i="1" s="1"/>
  <c r="AJ3837" i="1"/>
  <c r="AJ2828" i="1"/>
  <c r="AH2828" i="1" s="1"/>
  <c r="AJ3189" i="1"/>
  <c r="AJ3299" i="1"/>
  <c r="AH3299" i="1" s="1"/>
  <c r="AJ3818" i="1"/>
  <c r="AJ3421" i="1"/>
  <c r="AH3421" i="1" s="1"/>
  <c r="AJ3344" i="1"/>
  <c r="AJ3278" i="1"/>
  <c r="AH3278" i="1" s="1"/>
  <c r="AJ3042" i="1"/>
  <c r="AJ3105" i="1"/>
  <c r="AH3105" i="1" s="1"/>
  <c r="AJ3720" i="1"/>
  <c r="AJ3743" i="1"/>
  <c r="AH3743" i="1" s="1"/>
  <c r="AJ3609" i="1"/>
  <c r="AJ3056" i="1"/>
  <c r="AH3056" i="1" s="1"/>
  <c r="AJ3484" i="1"/>
  <c r="AJ3372" i="1"/>
  <c r="AH3372" i="1" s="1"/>
  <c r="AJ3000" i="1"/>
  <c r="AJ3541" i="1"/>
  <c r="AH3541" i="1" s="1"/>
  <c r="AJ3061" i="1"/>
  <c r="AJ2882" i="1"/>
  <c r="AH2882" i="1" s="1"/>
  <c r="AJ4007" i="1"/>
  <c r="AJ3383" i="1"/>
  <c r="AH3383" i="1" s="1"/>
  <c r="AJ3619" i="1"/>
  <c r="AJ3312" i="1"/>
  <c r="AH3312" i="1" s="1"/>
  <c r="AJ3183" i="1"/>
  <c r="AJ3420" i="1"/>
  <c r="AH3420" i="1" s="1"/>
  <c r="AJ3915" i="1"/>
  <c r="AJ2848" i="1"/>
  <c r="AH2848" i="1" s="1"/>
  <c r="AJ2795" i="1"/>
  <c r="AJ4082" i="1"/>
  <c r="AH4082" i="1" s="1"/>
  <c r="AJ3330" i="1"/>
  <c r="AJ3976" i="1"/>
  <c r="AH3976" i="1" s="1"/>
  <c r="AJ3754" i="1"/>
  <c r="AJ3430" i="1"/>
  <c r="AH3430" i="1" s="1"/>
  <c r="AJ3849" i="1"/>
  <c r="AJ3046" i="1"/>
  <c r="AH3046" i="1" s="1"/>
  <c r="AJ3363" i="1"/>
  <c r="AJ3626" i="1"/>
  <c r="AH3626" i="1" s="1"/>
  <c r="AJ3598" i="1"/>
  <c r="AJ3397" i="1"/>
  <c r="AH3397" i="1" s="1"/>
  <c r="AJ3027" i="1"/>
  <c r="AJ3018" i="1"/>
  <c r="AH3018" i="1" s="1"/>
  <c r="AJ3097" i="1"/>
  <c r="AJ3633" i="1"/>
  <c r="AH3633" i="1" s="1"/>
  <c r="AJ3340" i="1"/>
  <c r="AJ3358" i="1"/>
  <c r="AH3358" i="1" s="1"/>
  <c r="AJ3584" i="1"/>
  <c r="AJ3308" i="1"/>
  <c r="AH3308" i="1" s="1"/>
  <c r="AJ2461" i="1"/>
  <c r="AJ3723" i="1"/>
  <c r="AH3723" i="1" s="1"/>
  <c r="AJ3094" i="1"/>
  <c r="AJ3418" i="1"/>
  <c r="AH3418" i="1" s="1"/>
  <c r="AJ3194" i="1"/>
  <c r="AJ3778" i="1"/>
  <c r="AH3778" i="1" s="1"/>
  <c r="AJ3380" i="1"/>
  <c r="AJ3274" i="1"/>
  <c r="AH3274" i="1" s="1"/>
  <c r="AJ3838" i="1"/>
  <c r="AJ3879" i="1"/>
  <c r="AH3879" i="1" s="1"/>
  <c r="AJ3078" i="1"/>
  <c r="AJ3666" i="1"/>
  <c r="AH3666" i="1" s="1"/>
  <c r="AJ3806" i="1"/>
  <c r="AJ3519" i="1"/>
  <c r="AH3519" i="1" s="1"/>
  <c r="AJ3280" i="1"/>
  <c r="AJ3176" i="1"/>
  <c r="AH3176" i="1" s="1"/>
  <c r="AJ3348" i="1"/>
  <c r="AJ3385" i="1"/>
  <c r="AH3385" i="1" s="1"/>
  <c r="AJ2807" i="1"/>
  <c r="AJ3394" i="1"/>
  <c r="AH3394" i="1" s="1"/>
  <c r="AJ3622" i="1"/>
  <c r="AJ3335" i="1"/>
  <c r="AH3335" i="1" s="1"/>
  <c r="AJ3303" i="1"/>
  <c r="AJ3700" i="1"/>
  <c r="AH3700" i="1" s="1"/>
  <c r="AJ3117" i="1"/>
  <c r="AJ3681" i="1"/>
  <c r="AH3681" i="1" s="1"/>
  <c r="AJ2857" i="1"/>
  <c r="AJ3171" i="1"/>
  <c r="AH3171" i="1" s="1"/>
  <c r="AJ3294" i="1"/>
  <c r="AJ2847" i="1"/>
  <c r="AH2847" i="1" s="1"/>
  <c r="AJ3615" i="1"/>
  <c r="AJ3946" i="1"/>
  <c r="AH3946" i="1" s="1"/>
  <c r="AJ3479" i="1"/>
  <c r="AJ3368" i="1"/>
  <c r="AH3368" i="1" s="1"/>
  <c r="AJ3596" i="1"/>
  <c r="AJ4012" i="1"/>
  <c r="AH4012" i="1" s="1"/>
  <c r="AJ3373" i="1"/>
  <c r="AJ3610" i="1"/>
  <c r="AH3610" i="1" s="1"/>
  <c r="AJ3782" i="1"/>
  <c r="AJ3139" i="1"/>
  <c r="AH3139" i="1" s="1"/>
  <c r="AJ3931" i="1"/>
  <c r="AJ4124" i="1"/>
  <c r="AH4124" i="1" s="1"/>
  <c r="AJ3641" i="1"/>
  <c r="AJ2811" i="1"/>
  <c r="AH2811" i="1" s="1"/>
  <c r="AJ3853" i="1"/>
  <c r="AJ3405" i="1"/>
  <c r="AH3405" i="1" s="1"/>
  <c r="AJ3744" i="1"/>
  <c r="AJ3325" i="1"/>
  <c r="AH3325" i="1" s="1"/>
  <c r="AJ3145" i="1"/>
  <c r="AJ3486" i="1"/>
  <c r="AH3486" i="1" s="1"/>
  <c r="AJ3292" i="1"/>
  <c r="AJ3688" i="1"/>
  <c r="AH3688" i="1" s="1"/>
  <c r="AJ3168" i="1"/>
  <c r="AJ3307" i="1"/>
  <c r="AH3307" i="1" s="1"/>
  <c r="AJ3620" i="1"/>
  <c r="AJ3112" i="1"/>
  <c r="AH3112" i="1" s="1"/>
  <c r="AJ3676" i="1"/>
  <c r="AJ4009" i="1"/>
  <c r="AH4009" i="1" s="1"/>
  <c r="AJ3981" i="1"/>
  <c r="AJ3469" i="1"/>
  <c r="AH3469" i="1" s="1"/>
  <c r="AJ3326" i="1"/>
  <c r="AJ3964" i="1"/>
  <c r="AH3964" i="1" s="1"/>
  <c r="AJ3627" i="1"/>
  <c r="AJ3493" i="1"/>
  <c r="AH3493" i="1" s="1"/>
  <c r="AJ3705" i="1"/>
  <c r="AJ3923" i="1"/>
  <c r="AH3923" i="1" s="1"/>
  <c r="AJ3270" i="1"/>
  <c r="AJ3297" i="1"/>
  <c r="AH3297" i="1" s="1"/>
  <c r="AJ3281" i="1"/>
  <c r="AJ2401" i="1"/>
  <c r="AH2401" i="1" s="1"/>
  <c r="AJ3527" i="1"/>
  <c r="AJ3969" i="1"/>
  <c r="AH3969" i="1" s="1"/>
  <c r="AJ3298" i="1"/>
  <c r="AJ3965" i="1"/>
  <c r="AH3965" i="1" s="1"/>
  <c r="AJ3549" i="1"/>
  <c r="AJ2932" i="1"/>
  <c r="AH2932" i="1" s="1"/>
  <c r="AJ4087" i="1"/>
  <c r="AJ3224" i="1"/>
  <c r="AH3224" i="1" s="1"/>
  <c r="AJ2442" i="1"/>
  <c r="AJ3599" i="1"/>
  <c r="AH3599" i="1" s="1"/>
  <c r="AJ3276" i="1"/>
  <c r="AJ3309" i="1"/>
  <c r="AH3309" i="1" s="1"/>
  <c r="AJ3597" i="1"/>
  <c r="AJ2602" i="1"/>
  <c r="AH2602" i="1" s="1"/>
  <c r="AJ3710" i="1"/>
  <c r="AJ3114" i="1"/>
  <c r="AH3114" i="1" s="1"/>
  <c r="AJ3240" i="1"/>
  <c r="AJ3617" i="1"/>
  <c r="AH3617" i="1" s="1"/>
  <c r="AJ3684" i="1"/>
  <c r="AJ3983" i="1"/>
  <c r="AH3983" i="1" s="1"/>
  <c r="AJ3374" i="1"/>
  <c r="AJ3436" i="1"/>
  <c r="AH3436" i="1" s="1"/>
  <c r="AJ3336" i="1"/>
  <c r="AJ3356" i="1"/>
  <c r="AH3356" i="1" s="1"/>
  <c r="AJ3532" i="1"/>
  <c r="AJ4061" i="1"/>
  <c r="AH4061" i="1" s="1"/>
  <c r="AJ2926" i="1"/>
  <c r="AJ3222" i="1"/>
  <c r="AH3222" i="1" s="1"/>
  <c r="AJ2781" i="1"/>
  <c r="AJ3258" i="1"/>
  <c r="AH3258" i="1" s="1"/>
  <c r="AJ3819" i="1"/>
  <c r="AJ3408" i="1"/>
  <c r="AH3408" i="1" s="1"/>
  <c r="AJ3924" i="1"/>
  <c r="AJ3353" i="1"/>
  <c r="AH3353" i="1" s="1"/>
  <c r="AJ3364" i="1"/>
  <c r="AJ3954" i="1"/>
  <c r="AH3954" i="1" s="1"/>
  <c r="AJ3089" i="1"/>
  <c r="AJ3129" i="1"/>
  <c r="AH3129" i="1" s="1"/>
  <c r="AJ3540" i="1"/>
  <c r="AJ3284" i="1"/>
  <c r="AH3284" i="1" s="1"/>
  <c r="AJ2793" i="1"/>
  <c r="AJ3333" i="1"/>
  <c r="AH3333" i="1" s="1"/>
  <c r="AJ3158" i="1"/>
  <c r="AJ3582" i="1"/>
  <c r="AH3582" i="1" s="1"/>
  <c r="AJ3161" i="1"/>
  <c r="AJ3701" i="1"/>
  <c r="AH3701" i="1" s="1"/>
  <c r="AJ3548" i="1"/>
  <c r="AJ3928" i="1"/>
  <c r="AH3928" i="1" s="1"/>
  <c r="AJ3361" i="1"/>
  <c r="AJ3685" i="1"/>
  <c r="AH3685" i="1" s="1"/>
  <c r="AJ3382" i="1"/>
  <c r="AJ3863" i="1"/>
  <c r="AH3863" i="1" s="1"/>
  <c r="AJ4029" i="1"/>
  <c r="AJ3618" i="1"/>
  <c r="AH3618" i="1" s="1"/>
  <c r="AJ3505" i="1"/>
  <c r="AJ3377" i="1"/>
  <c r="AH3377" i="1" s="1"/>
  <c r="AJ3349" i="1"/>
  <c r="AJ3480" i="1"/>
  <c r="AH3480" i="1" s="1"/>
  <c r="AJ3580" i="1"/>
  <c r="AJ3245" i="1"/>
  <c r="AH3245" i="1" s="1"/>
  <c r="AJ3287" i="1"/>
  <c r="AJ3959" i="1"/>
  <c r="AH3959" i="1" s="1"/>
  <c r="AJ3835" i="1"/>
  <c r="AJ3120" i="1"/>
  <c r="AH3120" i="1" s="1"/>
  <c r="AJ3352" i="1"/>
  <c r="AJ3585" i="1"/>
  <c r="AH3585" i="1" s="1"/>
  <c r="AJ3191" i="1"/>
  <c r="AJ3856" i="1"/>
  <c r="AH3856" i="1" s="1"/>
  <c r="AJ3736" i="1"/>
  <c r="AJ3990" i="1"/>
  <c r="AH3990" i="1" s="1"/>
  <c r="AJ2624" i="1"/>
  <c r="AJ3393" i="1"/>
  <c r="AH3393" i="1" s="1"/>
  <c r="AJ3640" i="1"/>
  <c r="AJ3917" i="1"/>
  <c r="AH3917" i="1" s="1"/>
  <c r="AJ3025" i="1"/>
  <c r="AJ3387" i="1"/>
  <c r="AH3387" i="1" s="1"/>
  <c r="AJ3233" i="1"/>
  <c r="AJ3514" i="1"/>
  <c r="AH3514" i="1" s="1"/>
  <c r="AJ3851" i="1"/>
  <c r="AJ3028" i="1"/>
  <c r="AH3028" i="1" s="1"/>
  <c r="AJ3153" i="1"/>
  <c r="AJ3474" i="1"/>
  <c r="AH3474" i="1" s="1"/>
  <c r="AJ3172" i="1"/>
  <c r="AJ3311" i="1"/>
  <c r="AH3311" i="1" s="1"/>
  <c r="AJ3389" i="1"/>
  <c r="AJ3930" i="1"/>
  <c r="AH3930" i="1" s="1"/>
  <c r="AJ3071" i="1"/>
  <c r="AJ4050" i="1"/>
  <c r="AH4050" i="1" s="1"/>
  <c r="AJ2879" i="1"/>
  <c r="AJ3512" i="1"/>
  <c r="AH3512" i="1" s="1"/>
  <c r="AJ3322" i="1"/>
  <c r="AJ3445" i="1"/>
  <c r="AH3445" i="1" s="1"/>
  <c r="AJ3558" i="1"/>
  <c r="AJ4148" i="1"/>
  <c r="AH4148" i="1" s="1"/>
  <c r="AJ3671" i="1"/>
  <c r="AJ3569" i="1"/>
  <c r="AH3569" i="1" s="1"/>
  <c r="AJ3706" i="1"/>
  <c r="AJ3275" i="1"/>
  <c r="AH3275" i="1" s="1"/>
  <c r="AJ3403" i="1"/>
  <c r="AJ3875" i="1"/>
  <c r="AH3875" i="1" s="1"/>
  <c r="AJ3660" i="1"/>
  <c r="AJ3753" i="1"/>
  <c r="AH3753" i="1" s="1"/>
  <c r="AJ3109" i="1"/>
  <c r="AJ3410" i="1"/>
  <c r="AH3410" i="1" s="1"/>
  <c r="AJ3734" i="1"/>
  <c r="AJ3271" i="1"/>
  <c r="AH3271" i="1" s="1"/>
  <c r="AJ3690" i="1"/>
  <c r="AJ3647" i="1"/>
  <c r="AH3647" i="1" s="1"/>
  <c r="AJ3295" i="1"/>
  <c r="AJ3828" i="1"/>
  <c r="AH3828" i="1" s="1"/>
  <c r="AJ2941" i="1"/>
  <c r="AJ3897" i="1"/>
  <c r="AH3897" i="1" s="1"/>
  <c r="AJ3465" i="1"/>
  <c r="AJ3351" i="1"/>
  <c r="AH3351" i="1" s="1"/>
  <c r="AJ3201" i="1"/>
  <c r="AJ4117" i="1"/>
  <c r="AH4117" i="1" s="1"/>
  <c r="AJ3342" i="1"/>
  <c r="AJ2934" i="1"/>
  <c r="AH2934" i="1" s="1"/>
  <c r="AJ3291" i="1"/>
  <c r="AJ3371" i="1"/>
  <c r="AH3371" i="1" s="1"/>
  <c r="AJ3526" i="1"/>
  <c r="AJ3687" i="1"/>
  <c r="AH3687" i="1" s="1"/>
  <c r="AJ3765" i="1"/>
  <c r="AJ3237" i="1"/>
  <c r="AH3237" i="1" s="1"/>
  <c r="AJ3365" i="1"/>
  <c r="AJ3712" i="1"/>
  <c r="AH3712" i="1" s="1"/>
  <c r="AJ3944" i="1"/>
  <c r="AJ3412" i="1"/>
  <c r="AH3412" i="1" s="1"/>
  <c r="AJ3477" i="1"/>
  <c r="AJ3414" i="1"/>
  <c r="AH3414" i="1" s="1"/>
  <c r="AJ3521" i="1"/>
  <c r="AJ3812" i="1"/>
  <c r="AH3812" i="1" s="1"/>
  <c r="AJ3680" i="1"/>
  <c r="AJ3494" i="1"/>
  <c r="AH3494" i="1" s="1"/>
  <c r="AJ3600" i="1"/>
  <c r="AJ3429" i="1"/>
  <c r="AH3429" i="1" s="1"/>
  <c r="AJ3801" i="1"/>
  <c r="AJ3140" i="1"/>
  <c r="AH3140" i="1" s="1"/>
  <c r="AJ2938" i="1"/>
  <c r="AJ3711" i="1"/>
  <c r="AH3711" i="1" s="1"/>
  <c r="AJ3996" i="1"/>
  <c r="AJ3513" i="1"/>
  <c r="AH3513" i="1" s="1"/>
  <c r="AJ2687" i="1"/>
  <c r="AJ3557" i="1"/>
  <c r="AH3557" i="1" s="1"/>
  <c r="AJ3830" i="1"/>
  <c r="AJ3984" i="1"/>
  <c r="AH3984" i="1" s="1"/>
  <c r="AJ2905" i="1"/>
  <c r="AJ2428" i="1"/>
  <c r="AH2428" i="1" s="1"/>
  <c r="AJ3244" i="1"/>
  <c r="AJ3714" i="1"/>
  <c r="AH3714" i="1" s="1"/>
  <c r="AJ3390" i="1"/>
  <c r="AJ2852" i="1"/>
  <c r="AH2852" i="1" s="1"/>
  <c r="AJ3578" i="1"/>
  <c r="AJ3354" i="1"/>
  <c r="AH3354" i="1" s="1"/>
  <c r="AJ3792" i="1"/>
  <c r="AJ3370" i="1"/>
  <c r="AH3370" i="1" s="1"/>
  <c r="AJ3508" i="1"/>
  <c r="AJ3192" i="1"/>
  <c r="AH3192" i="1" s="1"/>
  <c r="AJ3265" i="1"/>
  <c r="AJ4126" i="1"/>
  <c r="AH4126" i="1" s="1"/>
  <c r="AJ3653" i="1"/>
  <c r="AJ3970" i="1"/>
  <c r="AH3970" i="1" s="1"/>
  <c r="AJ3398" i="1"/>
  <c r="AJ2390" i="1"/>
  <c r="AH2390" i="1" s="1"/>
  <c r="AJ3624" i="1"/>
  <c r="AJ3376" i="1"/>
  <c r="AH3376" i="1" s="1"/>
  <c r="AJ3522" i="1"/>
  <c r="AJ3554" i="1"/>
  <c r="AH3554" i="1" s="1"/>
  <c r="AJ3630" i="1"/>
  <c r="AJ2764" i="1"/>
  <c r="AH2764" i="1" s="1"/>
  <c r="AJ3780" i="1"/>
  <c r="AJ3542" i="1"/>
  <c r="AH3542" i="1" s="1"/>
  <c r="AJ3555" i="1"/>
  <c r="AJ3668" i="1"/>
  <c r="AH3668" i="1" s="1"/>
  <c r="AJ3574" i="1"/>
  <c r="AJ3761" i="1"/>
  <c r="AH3761" i="1" s="1"/>
  <c r="AJ3966" i="1"/>
  <c r="AJ3447" i="1"/>
  <c r="AH3447" i="1" s="1"/>
  <c r="AJ3831" i="1"/>
  <c r="AJ3847" i="1"/>
  <c r="AH3847" i="1" s="1"/>
  <c r="AJ3507" i="1"/>
  <c r="AJ3972" i="1"/>
  <c r="AH3972" i="1" s="1"/>
  <c r="AJ3783" i="1"/>
  <c r="AJ3779" i="1"/>
  <c r="AH3779" i="1" s="1"/>
  <c r="AJ3613" i="1"/>
  <c r="AJ4051" i="1"/>
  <c r="AH4051" i="1" s="1"/>
  <c r="AJ3697" i="1"/>
  <c r="AJ3334" i="1"/>
  <c r="AH3334" i="1" s="1"/>
  <c r="AJ3501" i="1"/>
  <c r="AJ3591" i="1"/>
  <c r="AH3591" i="1" s="1"/>
  <c r="AJ3773" i="1"/>
  <c r="AJ3960" i="1"/>
  <c r="AH3960" i="1" s="1"/>
  <c r="AJ3502" i="1"/>
  <c r="AJ3650" i="1"/>
  <c r="AH3650" i="1" s="1"/>
  <c r="AJ2915" i="1"/>
  <c r="AJ3128" i="1"/>
  <c r="AH3128" i="1" s="1"/>
  <c r="AJ3682" i="1"/>
  <c r="AJ3756" i="1"/>
  <c r="AH3756" i="1" s="1"/>
  <c r="AJ3241" i="1"/>
  <c r="AJ3987" i="1"/>
  <c r="AH3987" i="1" s="1"/>
  <c r="AJ3677" i="1"/>
  <c r="AJ3649" i="1"/>
  <c r="AH3649" i="1" s="1"/>
  <c r="AJ3199" i="1"/>
  <c r="AJ3648" i="1"/>
  <c r="AH3648" i="1" s="1"/>
  <c r="AJ3391" i="1"/>
  <c r="AJ3977" i="1"/>
  <c r="AH3977" i="1" s="1"/>
  <c r="AJ3227" i="1"/>
  <c r="AJ3674" i="1"/>
  <c r="AH3674" i="1" s="1"/>
  <c r="AJ3864" i="1"/>
  <c r="AJ3229" i="1"/>
  <c r="AH3229" i="1" s="1"/>
  <c r="AJ3642" i="1"/>
  <c r="AJ3867" i="1"/>
  <c r="AH3867" i="1" s="1"/>
  <c r="AJ3304" i="1"/>
  <c r="AJ3095" i="1"/>
  <c r="AH3095" i="1" s="1"/>
  <c r="AJ4083" i="1"/>
  <c r="AJ3327" i="1"/>
  <c r="AH3327" i="1" s="1"/>
  <c r="AJ3816" i="1"/>
  <c r="AJ3350" i="1"/>
  <c r="AH3350" i="1" s="1"/>
  <c r="AJ3957" i="1"/>
  <c r="AJ3663" i="1"/>
  <c r="AH3663" i="1" s="1"/>
  <c r="AJ4104" i="1"/>
  <c r="AJ3974" i="1"/>
  <c r="AH3974" i="1" s="1"/>
  <c r="AJ3511" i="1"/>
  <c r="AJ3441" i="1"/>
  <c r="AH3441" i="1" s="1"/>
  <c r="AJ3196" i="1"/>
  <c r="AJ4078" i="1"/>
  <c r="AH4078" i="1" s="1"/>
  <c r="AJ4042" i="1"/>
  <c r="AJ4003" i="1"/>
  <c r="AH4003" i="1" s="1"/>
  <c r="AJ3948" i="1"/>
  <c r="AJ3498" i="1"/>
  <c r="AH3498" i="1" s="1"/>
  <c r="AJ3537" i="1"/>
  <c r="AJ3843" i="1"/>
  <c r="AH3843" i="1" s="1"/>
  <c r="AJ3211" i="1"/>
  <c r="AJ3958" i="1"/>
  <c r="AH3958" i="1" s="1"/>
  <c r="AJ3177" i="1"/>
  <c r="AJ3764" i="1"/>
  <c r="AH3764" i="1" s="1"/>
  <c r="AJ3707" i="1"/>
  <c r="AJ3694" i="1"/>
  <c r="AH3694" i="1" s="1"/>
  <c r="AJ4088" i="1"/>
  <c r="AJ3892" i="1"/>
  <c r="AH3892" i="1" s="1"/>
  <c r="AJ3435" i="1"/>
  <c r="AJ3470" i="1"/>
  <c r="AH3470" i="1" s="1"/>
  <c r="AJ3755" i="1"/>
  <c r="AJ3457" i="1"/>
  <c r="AH3457" i="1" s="1"/>
  <c r="AJ3742" i="1"/>
  <c r="AJ3715" i="1"/>
  <c r="AH3715" i="1" s="1"/>
  <c r="AJ3432" i="1"/>
  <c r="AJ3861" i="1"/>
  <c r="AH3861" i="1" s="1"/>
  <c r="AJ3601" i="1"/>
  <c r="AJ3912" i="1"/>
  <c r="AH3912" i="1" s="1"/>
  <c r="AJ3858" i="1"/>
  <c r="AJ3643" i="1"/>
  <c r="AH3643" i="1" s="1"/>
  <c r="AJ3496" i="1"/>
  <c r="AJ3543" i="1"/>
  <c r="AH3543" i="1" s="1"/>
  <c r="AJ3794" i="1"/>
  <c r="AJ3534" i="1"/>
  <c r="AH3534" i="1" s="1"/>
  <c r="AJ3748" i="1"/>
  <c r="AJ3481" i="1"/>
  <c r="AH3481" i="1" s="1"/>
  <c r="AJ3844" i="1"/>
  <c r="AJ3846" i="1"/>
  <c r="AH3846" i="1" s="1"/>
  <c r="AJ3607" i="1"/>
  <c r="AJ3708" i="1"/>
  <c r="AH3708" i="1" s="1"/>
  <c r="AJ3854" i="1"/>
  <c r="AJ3654" i="1"/>
  <c r="AH3654" i="1" s="1"/>
  <c r="AJ3571" i="1"/>
  <c r="AJ3060" i="1"/>
  <c r="AH3060" i="1" s="1"/>
  <c r="AJ3446" i="1"/>
  <c r="AJ3302" i="1"/>
  <c r="AH3302" i="1" s="1"/>
  <c r="AJ3453" i="1"/>
  <c r="AJ3547" i="1"/>
  <c r="AH3547" i="1" s="1"/>
  <c r="AJ3423" i="1"/>
  <c r="AJ3730" i="1"/>
  <c r="AH3730" i="1" s="1"/>
  <c r="AJ4072" i="1"/>
  <c r="AJ3381" i="1"/>
  <c r="AH3381" i="1" s="1"/>
  <c r="AJ3798" i="1"/>
  <c r="AJ3444" i="1"/>
  <c r="AH3444" i="1" s="1"/>
  <c r="AJ4071" i="1"/>
  <c r="AJ4149" i="1"/>
  <c r="AH4149" i="1" s="1"/>
  <c r="AJ3886" i="1"/>
  <c r="AJ3638" i="1"/>
  <c r="AH3638" i="1" s="1"/>
  <c r="AJ4032" i="1"/>
  <c r="AJ3689" i="1"/>
  <c r="AH3689" i="1" s="1"/>
  <c r="AJ3992" i="1"/>
  <c r="AJ4157" i="1"/>
  <c r="AH4157" i="1" s="1"/>
  <c r="AJ3175" i="1"/>
  <c r="AJ3538" i="1"/>
  <c r="AH3538" i="1" s="1"/>
  <c r="AJ4077" i="1"/>
  <c r="AJ3568" i="1"/>
  <c r="AH3568" i="1" s="1"/>
  <c r="AJ3053" i="1"/>
  <c r="AJ4019" i="1"/>
  <c r="AH4019" i="1" s="1"/>
  <c r="AJ3246" i="1"/>
  <c r="AJ3739" i="1"/>
  <c r="AH3739" i="1" s="1"/>
  <c r="AJ3487" i="1"/>
  <c r="AJ4069" i="1"/>
  <c r="AH4069" i="1" s="1"/>
  <c r="AJ3920" i="1"/>
  <c r="AJ3769" i="1"/>
  <c r="AH3769" i="1" s="1"/>
  <c r="AJ3416" i="1"/>
  <c r="AJ3935" i="1"/>
  <c r="AH3935" i="1" s="1"/>
  <c r="AJ3947" i="1"/>
  <c r="AJ2861" i="1"/>
  <c r="AH2861" i="1" s="1"/>
  <c r="AJ3696" i="1"/>
  <c r="AJ3399" i="1"/>
  <c r="AH3399" i="1" s="1"/>
  <c r="AJ3727" i="1"/>
  <c r="AJ4010" i="1"/>
  <c r="AH4010" i="1" s="1"/>
  <c r="AJ4001" i="1"/>
  <c r="AJ3709" i="1"/>
  <c r="AH3709" i="1" s="1"/>
  <c r="AJ3495" i="1"/>
  <c r="AJ3530" i="1"/>
  <c r="AH3530" i="1" s="1"/>
  <c r="AJ3608" i="1"/>
  <c r="AJ3908" i="1"/>
  <c r="AH3908" i="1" s="1"/>
  <c r="AJ3884" i="1"/>
  <c r="AJ3632" i="1"/>
  <c r="AH3632" i="1" s="1"/>
  <c r="AJ3355" i="1"/>
  <c r="AJ4027" i="1"/>
  <c r="AH4027" i="1" s="1"/>
  <c r="AJ3776" i="1"/>
  <c r="AJ3876" i="1"/>
  <c r="AH3876" i="1" s="1"/>
  <c r="AJ3454" i="1"/>
  <c r="AJ3881" i="1"/>
  <c r="AH3881" i="1" s="1"/>
  <c r="AJ3247" i="1"/>
  <c r="AJ3889" i="1"/>
  <c r="AH3889" i="1" s="1"/>
  <c r="AJ4113" i="1"/>
  <c r="AJ3581" i="1"/>
  <c r="AH3581" i="1" s="1"/>
  <c r="AJ2684" i="1"/>
  <c r="AJ3254" i="1"/>
  <c r="AH3254" i="1" s="1"/>
  <c r="AJ3927" i="1"/>
  <c r="AJ3985" i="1"/>
  <c r="AH3985" i="1" s="1"/>
  <c r="AJ4090" i="1"/>
  <c r="AJ3631" i="1"/>
  <c r="AH3631" i="1" s="1"/>
  <c r="AJ4038" i="1"/>
  <c r="AJ3702" i="1"/>
  <c r="AH3702" i="1" s="1"/>
  <c r="AJ3775" i="1"/>
  <c r="AJ3759" i="1"/>
  <c r="AH3759" i="1" s="1"/>
  <c r="AJ4066" i="1"/>
  <c r="AJ3315" i="1"/>
  <c r="AH3315" i="1" s="1"/>
  <c r="AJ3811" i="1"/>
  <c r="AJ3366" i="1"/>
  <c r="AH3366" i="1" s="1"/>
  <c r="AJ3450" i="1"/>
  <c r="AJ3691" i="1"/>
  <c r="AH3691" i="1" s="1"/>
  <c r="AJ3293" i="1"/>
  <c r="AJ3579" i="1"/>
  <c r="AH3579" i="1" s="1"/>
  <c r="AJ4101" i="1"/>
  <c r="AJ3533" i="1"/>
  <c r="AH3533" i="1" s="1"/>
  <c r="AJ4020" i="1"/>
  <c r="AJ3463" i="1"/>
  <c r="AH3463" i="1" s="1"/>
  <c r="AJ4005" i="1"/>
  <c r="AJ3722" i="1"/>
  <c r="AH3722" i="1" s="1"/>
  <c r="AJ3449" i="1"/>
  <c r="AJ3888" i="1"/>
  <c r="AH3888" i="1" s="1"/>
  <c r="AJ3693" i="1"/>
  <c r="AJ3544" i="1"/>
  <c r="AH3544" i="1" s="1"/>
  <c r="AJ2614" i="1"/>
  <c r="AJ2950" i="1"/>
  <c r="AH2950" i="1" s="1"/>
  <c r="AJ3488" i="1"/>
  <c r="AJ3784" i="1"/>
  <c r="AH3784" i="1" s="1"/>
  <c r="AJ3073" i="1"/>
  <c r="AJ4045" i="1"/>
  <c r="AH4045" i="1" s="1"/>
  <c r="AJ3551" i="1"/>
  <c r="AJ3552" i="1"/>
  <c r="AH3552" i="1" s="1"/>
  <c r="AJ2726" i="1"/>
  <c r="AJ4092" i="1"/>
  <c r="AH4092" i="1" s="1"/>
  <c r="AJ3572" i="1"/>
  <c r="AJ3878" i="1"/>
  <c r="AH3878" i="1" s="1"/>
  <c r="AJ2855" i="1"/>
  <c r="AJ3829" i="1"/>
  <c r="AH3829" i="1" s="1"/>
  <c r="AJ3206" i="1"/>
  <c r="AJ3803" i="1"/>
  <c r="AH3803" i="1" s="1"/>
  <c r="AJ3506" i="1"/>
  <c r="AJ3497" i="1"/>
  <c r="AH3497" i="1" s="1"/>
  <c r="AJ4057" i="1"/>
  <c r="AJ2933" i="1"/>
  <c r="AH2933" i="1" s="1"/>
  <c r="AJ4141" i="1"/>
  <c r="AJ3174" i="1"/>
  <c r="AH3174" i="1" s="1"/>
  <c r="AJ3695" i="1"/>
  <c r="AJ3628" i="1"/>
  <c r="AH3628" i="1" s="1"/>
  <c r="AJ3644" i="1"/>
  <c r="AJ3890" i="1"/>
  <c r="AH3890" i="1" s="1"/>
  <c r="AJ3426" i="1"/>
  <c r="AJ3805" i="1"/>
  <c r="AH3805" i="1" s="1"/>
  <c r="AJ3635" i="1"/>
  <c r="AJ3434" i="1"/>
  <c r="AH3434" i="1" s="1"/>
  <c r="AJ4049" i="1"/>
  <c r="AJ2914" i="1"/>
  <c r="AH2914" i="1" s="1"/>
  <c r="AJ3678" i="1"/>
  <c r="AJ3898" i="1"/>
  <c r="AH3898" i="1" s="1"/>
  <c r="AJ3796" i="1"/>
  <c r="AJ3814" i="1"/>
  <c r="AH3814" i="1" s="1"/>
  <c r="AJ3475" i="1"/>
  <c r="AJ3616" i="1"/>
  <c r="AH3616" i="1" s="1"/>
  <c r="AJ3592" i="1"/>
  <c r="AJ4058" i="1"/>
  <c r="AH4058" i="1" s="1"/>
  <c r="AJ3737" i="1"/>
  <c r="AJ4084" i="1"/>
  <c r="AH4084" i="1" s="1"/>
  <c r="AJ4000" i="1"/>
  <c r="AJ4136" i="1"/>
  <c r="AH4136" i="1" s="1"/>
  <c r="AJ3478" i="1"/>
  <c r="AJ3749" i="1"/>
  <c r="AH3749" i="1" s="1"/>
  <c r="AJ3476" i="1"/>
  <c r="AJ2895" i="1"/>
  <c r="AH2895" i="1" s="1"/>
  <c r="AJ4014" i="1"/>
  <c r="AJ3891" i="1"/>
  <c r="AH3891" i="1" s="1"/>
  <c r="AJ3770" i="1"/>
  <c r="AJ3781" i="1"/>
  <c r="AH3781" i="1" s="1"/>
  <c r="AJ3724" i="1"/>
  <c r="AJ3918" i="1"/>
  <c r="AH3918" i="1" s="1"/>
  <c r="AJ3658" i="1"/>
  <c r="AJ3820" i="1"/>
  <c r="AH3820" i="1" s="1"/>
  <c r="AJ3318" i="1"/>
  <c r="AJ3604" i="1"/>
  <c r="AH3604" i="1" s="1"/>
  <c r="AJ3895" i="1"/>
  <c r="AJ3725" i="1"/>
  <c r="AH3725" i="1" s="1"/>
  <c r="AJ3896" i="1"/>
  <c r="AJ3757" i="1"/>
  <c r="AH3757" i="1" s="1"/>
  <c r="AJ3656" i="1"/>
  <c r="AJ4067" i="1"/>
  <c r="AH4067" i="1" s="1"/>
  <c r="AJ3417" i="1"/>
  <c r="AJ3937" i="1"/>
  <c r="AH3937" i="1" s="1"/>
  <c r="AJ3103" i="1"/>
  <c r="AJ2668" i="1"/>
  <c r="AH2668" i="1" s="1"/>
  <c r="AJ3956" i="1"/>
  <c r="AJ3659" i="1"/>
  <c r="AH3659" i="1" s="1"/>
  <c r="AJ3646" i="1"/>
  <c r="AJ3492" i="1"/>
  <c r="AH3492" i="1" s="1"/>
  <c r="AJ3728" i="1"/>
  <c r="AJ3623" i="1"/>
  <c r="AH3623" i="1" s="1"/>
  <c r="AJ3961" i="1"/>
  <c r="AJ3528" i="1"/>
  <c r="AH3528" i="1" s="1"/>
  <c r="AJ3461" i="1"/>
  <c r="AJ3848" i="1"/>
  <c r="AH3848" i="1" s="1"/>
  <c r="AJ3857" i="1"/>
  <c r="AJ3740" i="1"/>
  <c r="AH3740" i="1" s="1"/>
  <c r="AJ3762" i="1"/>
  <c r="AJ4011" i="1"/>
  <c r="AH4011" i="1" s="1"/>
  <c r="AJ4140" i="1"/>
  <c r="AJ3760" i="1"/>
  <c r="AH3760" i="1" s="1"/>
  <c r="AJ4062" i="1"/>
  <c r="AJ4118" i="1"/>
  <c r="AH4118" i="1" s="1"/>
  <c r="AJ3808" i="1"/>
  <c r="AJ2767" i="1"/>
  <c r="AH2767" i="1" s="1"/>
  <c r="AJ3464" i="1"/>
  <c r="AJ3807" i="1"/>
  <c r="AH3807" i="1" s="1"/>
  <c r="AJ4130" i="1"/>
  <c r="AJ3815" i="1"/>
  <c r="AH3815" i="1" s="1"/>
  <c r="AJ3437" i="1"/>
  <c r="AJ3839" i="1"/>
  <c r="AH3839" i="1" s="1"/>
  <c r="AJ2657" i="1"/>
  <c r="AJ3926" i="1"/>
  <c r="AH3926" i="1" s="1"/>
  <c r="AJ3515" i="1"/>
  <c r="AJ3214" i="1"/>
  <c r="AH3214" i="1" s="1"/>
  <c r="AJ4060" i="1"/>
  <c r="AJ4103" i="1"/>
  <c r="AH4103" i="1" s="1"/>
  <c r="AJ4052" i="1"/>
  <c r="AJ4023" i="1"/>
  <c r="AH4023" i="1" s="1"/>
  <c r="AJ4053" i="1"/>
  <c r="AJ3988" i="1"/>
  <c r="AH3988" i="1" s="1"/>
  <c r="AJ3750" i="1"/>
  <c r="AJ3054" i="1"/>
  <c r="AH3054" i="1" s="1"/>
  <c r="AJ3746" i="1"/>
  <c r="AJ4054" i="1"/>
  <c r="AH4054" i="1" s="1"/>
  <c r="AJ3870" i="1"/>
  <c r="AJ3772" i="1"/>
  <c r="AH3772" i="1" s="1"/>
  <c r="AJ3899" i="1"/>
  <c r="AJ3731" i="1"/>
  <c r="AH3731" i="1" s="1"/>
  <c r="AJ3590" i="1"/>
  <c r="AJ3577" i="1"/>
  <c r="AH3577" i="1" s="1"/>
  <c r="AJ3092" i="1"/>
  <c r="AJ3321" i="1"/>
  <c r="AH3321" i="1" s="1"/>
  <c r="AJ3836" i="1"/>
  <c r="AJ3751" i="1"/>
  <c r="AH3751" i="1" s="1"/>
  <c r="AJ4030" i="1"/>
  <c r="AJ3520" i="1"/>
  <c r="AH3520" i="1" s="1"/>
  <c r="AJ3809" i="1"/>
  <c r="AJ4086" i="1"/>
  <c r="AH4086" i="1" s="1"/>
  <c r="AJ3637" i="1"/>
  <c r="AJ3975" i="1"/>
  <c r="AH3975" i="1" s="1"/>
  <c r="AJ3790" i="1"/>
  <c r="AJ3718" i="1"/>
  <c r="AH3718" i="1" s="1"/>
  <c r="AJ3941" i="1"/>
  <c r="AJ3758" i="1"/>
  <c r="AH3758" i="1" s="1"/>
  <c r="AJ3766" i="1"/>
  <c r="AJ3672" i="1"/>
  <c r="AH3672" i="1" s="1"/>
  <c r="AJ3906" i="1"/>
  <c r="AJ3611" i="1"/>
  <c r="AH3611" i="1" s="1"/>
  <c r="AJ3885" i="1"/>
  <c r="AJ3523" i="1"/>
  <c r="AH3523" i="1" s="1"/>
  <c r="AJ3594" i="1"/>
  <c r="AJ3665" i="1"/>
  <c r="AH3665" i="1" s="1"/>
  <c r="AJ3842" i="1"/>
  <c r="AJ3825" i="1"/>
  <c r="AH3825" i="1" s="1"/>
  <c r="AJ3872" i="1"/>
  <c r="AJ4142" i="1"/>
  <c r="AH4142" i="1" s="1"/>
  <c r="AJ3979" i="1"/>
  <c r="AJ3804" i="1"/>
  <c r="AH3804" i="1" s="1"/>
  <c r="AJ4123" i="1"/>
  <c r="AJ3791" i="1"/>
  <c r="AH3791" i="1" s="1"/>
  <c r="AJ3369" i="1"/>
  <c r="AJ3142" i="1"/>
  <c r="AH3142" i="1" s="1"/>
  <c r="AJ3934" i="1"/>
  <c r="AJ3575" i="1"/>
  <c r="AH3575" i="1" s="1"/>
  <c r="AJ3003" i="1"/>
  <c r="AJ3550" i="1"/>
  <c r="AH3550" i="1" s="1"/>
  <c r="AJ3862" i="1"/>
  <c r="AJ3893" i="1"/>
  <c r="AH3893" i="1" s="1"/>
  <c r="AJ4132" i="1"/>
  <c r="AJ3994" i="1"/>
  <c r="AH3994" i="1" s="1"/>
  <c r="AJ4006" i="1"/>
  <c r="AJ3962" i="1"/>
  <c r="AH3962" i="1" s="1"/>
  <c r="AJ3850" i="1"/>
  <c r="AJ3859" i="1"/>
  <c r="AH3859" i="1" s="1"/>
  <c r="AJ3797" i="1"/>
  <c r="AJ3949" i="1"/>
  <c r="AH3949" i="1" s="1"/>
  <c r="AJ4037" i="1"/>
  <c r="AJ3703" i="1"/>
  <c r="AH3703" i="1" s="1"/>
  <c r="AJ3588" i="1"/>
  <c r="AJ4034" i="1"/>
  <c r="AH4034" i="1" s="1"/>
  <c r="AJ3567" i="1"/>
  <c r="AJ4131" i="1"/>
  <c r="AH4131" i="1" s="1"/>
  <c r="AJ3005" i="1"/>
  <c r="AJ4139" i="1"/>
  <c r="AH4139" i="1" s="1"/>
  <c r="AJ3106" i="1"/>
  <c r="AJ4102" i="1"/>
  <c r="AH4102" i="1" s="1"/>
  <c r="AJ3675" i="1"/>
  <c r="AJ4056" i="1"/>
  <c r="AH4056" i="1" s="1"/>
  <c r="AJ4013" i="1"/>
  <c r="AJ3606" i="1"/>
  <c r="AH3606" i="1" s="1"/>
  <c r="AJ3586" i="1"/>
  <c r="AJ3936" i="1"/>
  <c r="AH3936" i="1" s="1"/>
  <c r="AJ4028" i="1"/>
  <c r="AJ4024" i="1"/>
  <c r="AH4024" i="1" s="1"/>
  <c r="AJ3802" i="1"/>
  <c r="AJ4107" i="1"/>
  <c r="AH4107" i="1" s="1"/>
  <c r="AJ4021" i="1"/>
  <c r="AJ4040" i="1"/>
  <c r="AH4040" i="1" s="1"/>
  <c r="AJ3716" i="1"/>
  <c r="AJ4018" i="1"/>
  <c r="AH4018" i="1" s="1"/>
  <c r="AJ4089" i="1"/>
  <c r="AJ3771" i="1"/>
  <c r="AH3771" i="1" s="1"/>
  <c r="AJ4016" i="1"/>
  <c r="AJ3785" i="1"/>
  <c r="AH3785" i="1" s="1"/>
  <c r="AJ3997" i="1"/>
  <c r="AJ3998" i="1"/>
  <c r="AH3998" i="1" s="1"/>
  <c r="AJ3910" i="1"/>
  <c r="AJ4002" i="1"/>
  <c r="AH4002" i="1" s="1"/>
  <c r="AJ3973" i="1"/>
  <c r="AJ4008" i="1"/>
  <c r="AH4008" i="1" s="1"/>
  <c r="AJ4121" i="1"/>
  <c r="AJ4108" i="1"/>
  <c r="AH4108" i="1" s="1"/>
  <c r="AJ3860" i="1"/>
  <c r="AJ3821" i="1"/>
  <c r="AH3821" i="1" s="1"/>
  <c r="AJ3661" i="1"/>
  <c r="AJ4106" i="1"/>
  <c r="AH4106" i="1" s="1"/>
  <c r="AJ3683" i="1"/>
  <c r="AJ3952" i="1"/>
  <c r="AH3952" i="1" s="1"/>
  <c r="AJ3793" i="1"/>
  <c r="AJ4138" i="1"/>
  <c r="AH4138" i="1" s="1"/>
  <c r="AJ3562" i="1"/>
  <c r="AJ3735" i="1"/>
  <c r="AH3735" i="1" s="1"/>
  <c r="AJ3786" i="1"/>
  <c r="AJ4046" i="1"/>
  <c r="AH4046" i="1" s="1"/>
  <c r="AJ4137" i="1"/>
  <c r="AJ3845" i="1"/>
  <c r="AH3845" i="1" s="1"/>
  <c r="AJ3692" i="1"/>
  <c r="AJ2931" i="1"/>
  <c r="AH2931" i="1" s="1"/>
  <c r="AJ4036" i="1"/>
  <c r="AJ4125" i="1"/>
  <c r="AH4125" i="1" s="1"/>
  <c r="AJ3901" i="1"/>
  <c r="AJ3518" i="1"/>
  <c r="AH3518" i="1" s="1"/>
  <c r="AJ3905" i="1"/>
  <c r="AJ3945" i="1"/>
  <c r="AH3945" i="1" s="1"/>
  <c r="AJ4033" i="1"/>
  <c r="AJ4160" i="1"/>
  <c r="AH4160" i="1" s="1"/>
  <c r="AJ3651" i="1"/>
  <c r="AJ3963" i="1"/>
  <c r="AH3963" i="1" s="1"/>
  <c r="AJ3929" i="1"/>
  <c r="AJ3894" i="1"/>
  <c r="AH3894" i="1" s="1"/>
  <c r="AJ3704" i="1"/>
  <c r="AJ4109" i="1"/>
  <c r="AH4109" i="1" s="1"/>
  <c r="AJ3940" i="1"/>
  <c r="AJ4093" i="1"/>
  <c r="AH4093" i="1" s="1"/>
  <c r="AJ3914" i="1"/>
  <c r="AJ3813" i="1"/>
  <c r="AH3813" i="1" s="1"/>
  <c r="AJ4100" i="1"/>
  <c r="AJ3404" i="1"/>
  <c r="AH3404" i="1" s="1"/>
  <c r="AJ3916" i="1"/>
  <c r="AJ4144" i="1"/>
  <c r="AH4144" i="1" s="1"/>
  <c r="AJ3639" i="1"/>
  <c r="AJ3768" i="1"/>
  <c r="AH3768" i="1" s="1"/>
  <c r="AJ3664" i="1"/>
  <c r="AJ3989" i="1"/>
  <c r="AH3989" i="1" s="1"/>
  <c r="AJ3978" i="1"/>
  <c r="AJ3625" i="1"/>
  <c r="AH3625" i="1" s="1"/>
  <c r="AJ3051" i="1"/>
  <c r="AJ3951" i="1"/>
  <c r="AH3951" i="1" s="1"/>
  <c r="AJ3810" i="1"/>
  <c r="AJ3986" i="1"/>
  <c r="AH3986" i="1" s="1"/>
  <c r="AJ3938" i="1"/>
  <c r="AJ4063" i="1"/>
  <c r="AH4063" i="1" s="1"/>
  <c r="AJ4022" i="1"/>
  <c r="AJ4047" i="1"/>
  <c r="AH4047" i="1" s="1"/>
  <c r="AJ4111" i="1"/>
  <c r="AJ3605" i="1"/>
  <c r="AH3605" i="1" s="1"/>
  <c r="AJ3116" i="1"/>
  <c r="AJ4096" i="1"/>
  <c r="AH4096" i="1" s="1"/>
  <c r="AJ3652" i="1"/>
  <c r="AJ3942" i="1"/>
  <c r="AH3942" i="1" s="1"/>
  <c r="AJ3982" i="1"/>
  <c r="AJ3869" i="1"/>
  <c r="AH3869" i="1" s="1"/>
  <c r="AJ3904" i="1"/>
  <c r="AJ3667" i="1"/>
  <c r="AH3667" i="1" s="1"/>
  <c r="AJ4025" i="1"/>
  <c r="AJ3573" i="1"/>
  <c r="AH3573" i="1" s="1"/>
  <c r="AJ4074" i="1"/>
  <c r="AJ4048" i="1"/>
  <c r="AH4048" i="1" s="1"/>
  <c r="AJ3634" i="1"/>
  <c r="AJ4041" i="1"/>
  <c r="AH4041" i="1" s="1"/>
  <c r="AJ3795" i="1"/>
  <c r="AJ4065" i="1"/>
  <c r="AH4065" i="1" s="1"/>
  <c r="AJ3840" i="1"/>
  <c r="AJ3545" i="1"/>
  <c r="AH3545" i="1" s="1"/>
  <c r="AJ3738" i="1"/>
  <c r="AJ4156" i="1"/>
  <c r="AH4156" i="1" s="1"/>
  <c r="AJ3729" i="1"/>
  <c r="AJ4026" i="1"/>
  <c r="AH4026" i="1" s="1"/>
  <c r="AJ4015" i="1"/>
  <c r="AJ3995" i="1"/>
  <c r="AH3995" i="1" s="1"/>
  <c r="AJ4099" i="1"/>
  <c r="AJ3883" i="1"/>
  <c r="AH3883" i="1" s="1"/>
  <c r="AJ4004" i="1"/>
  <c r="AJ4153" i="1"/>
  <c r="AH4153" i="1" s="1"/>
  <c r="AJ3777" i="1"/>
  <c r="AJ3257" i="1"/>
  <c r="AH3257" i="1" s="1"/>
  <c r="AJ3823" i="1"/>
  <c r="AJ3943" i="1"/>
  <c r="AH3943" i="1" s="1"/>
  <c r="AJ4159" i="1"/>
  <c r="AJ3993" i="1"/>
  <c r="AH3993" i="1" s="1"/>
  <c r="AJ3367" i="1"/>
  <c r="AJ3267" i="1"/>
  <c r="AH3267" i="1" s="1"/>
  <c r="AJ4079" i="1"/>
  <c r="AJ4115" i="1"/>
  <c r="AH4115" i="1" s="1"/>
  <c r="AJ4151" i="1"/>
  <c r="AJ4085" i="1"/>
  <c r="AH4085" i="1" s="1"/>
  <c r="AJ4064" i="1"/>
  <c r="AJ4112" i="1"/>
  <c r="AH4112" i="1" s="1"/>
  <c r="AJ3950" i="1"/>
  <c r="AJ4075" i="1"/>
  <c r="AH4075" i="1" s="1"/>
  <c r="AJ3774" i="1"/>
  <c r="AJ3832" i="1"/>
  <c r="AH3832" i="1" s="1"/>
  <c r="AJ3967" i="1"/>
  <c r="AJ4044" i="1"/>
  <c r="AH4044" i="1" s="1"/>
  <c r="AJ4039" i="1"/>
  <c r="AJ4095" i="1"/>
  <c r="AH4095" i="1" s="1"/>
  <c r="AJ4073" i="1"/>
  <c r="AJ3902" i="1"/>
  <c r="AH3902" i="1" s="1"/>
  <c r="AJ3800" i="1"/>
  <c r="AJ4035" i="1"/>
  <c r="AH4035" i="1" s="1"/>
  <c r="AJ4097" i="1"/>
  <c r="AJ4133" i="1"/>
  <c r="AH4133" i="1" s="1"/>
  <c r="AJ4094" i="1"/>
  <c r="AJ3491" i="1"/>
  <c r="AH3491" i="1" s="1"/>
  <c r="AJ4031" i="1"/>
  <c r="AJ4127" i="1"/>
  <c r="AH4127" i="1" s="1"/>
  <c r="AJ3614" i="1"/>
  <c r="AJ3726" i="1"/>
  <c r="AH3726" i="1" s="1"/>
  <c r="AJ3852" i="1"/>
  <c r="AJ3971" i="1"/>
  <c r="AH3971" i="1" s="1"/>
  <c r="AJ4059" i="1"/>
  <c r="AJ3909" i="1"/>
  <c r="AH3909" i="1" s="1"/>
  <c r="AJ3827" i="1"/>
  <c r="AJ3662" i="1"/>
  <c r="AH3662" i="1" s="1"/>
  <c r="AJ4150" i="1"/>
  <c r="AJ4081" i="1"/>
  <c r="AH4081" i="1" s="1"/>
  <c r="AJ4119" i="1"/>
  <c r="AJ4068" i="1"/>
  <c r="AH4068" i="1" s="1"/>
  <c r="AJ3745" i="1"/>
  <c r="AJ4055" i="1"/>
  <c r="AH4055" i="1" s="1"/>
  <c r="AJ3602" i="1"/>
  <c r="AJ4043" i="1"/>
  <c r="AH4043" i="1" s="1"/>
  <c r="AJ4120" i="1"/>
  <c r="AJ3907" i="1"/>
  <c r="AH3907" i="1" s="1"/>
  <c r="AJ4143" i="1"/>
  <c r="AJ4154" i="1"/>
  <c r="AH4154" i="1" s="1"/>
  <c r="AJ4134" i="1"/>
  <c r="AJ4091" i="1"/>
  <c r="AH4091" i="1" s="1"/>
  <c r="AJ3565" i="1"/>
  <c r="AJ3531" i="1"/>
  <c r="AH3531" i="1" s="1"/>
  <c r="AJ4135" i="1"/>
  <c r="AJ4110" i="1"/>
  <c r="AH4110" i="1" s="1"/>
  <c r="AJ3670" i="1"/>
  <c r="AJ3925" i="1"/>
  <c r="AH3925" i="1" s="1"/>
  <c r="AJ4152" i="1"/>
  <c r="AJ4161" i="1"/>
  <c r="AH4161" i="1" s="1"/>
  <c r="AJ4128" i="1"/>
  <c r="AJ3887" i="1"/>
  <c r="AH3887" i="1" s="1"/>
  <c r="AJ4076" i="1"/>
  <c r="AJ4145" i="1"/>
  <c r="AH4145" i="1" s="1"/>
  <c r="AJ3763" i="1"/>
  <c r="AJ4098" i="1"/>
  <c r="AH4098" i="1" s="1"/>
  <c r="AJ4146" i="1"/>
  <c r="AJ4070" i="1"/>
  <c r="AH4070" i="1" s="1"/>
  <c r="AJ3903" i="1"/>
  <c r="AJ4114" i="1"/>
  <c r="AH4114" i="1" s="1"/>
  <c r="AJ4147" i="1"/>
  <c r="AJ3817" i="1"/>
  <c r="AH3817" i="1" s="1"/>
  <c r="AJ4116" i="1"/>
  <c r="AJ4158" i="1"/>
  <c r="AH4158" i="1" s="1"/>
  <c r="AJ3939" i="1"/>
  <c r="AJ4129" i="1"/>
  <c r="AH4129" i="1" s="1"/>
  <c r="AJ4122" i="1"/>
  <c r="AJ4162" i="1"/>
  <c r="AH4162" i="1" s="1"/>
  <c r="AJ4155" i="1"/>
  <c r="G8" i="1"/>
  <c r="S8" i="1" s="1"/>
  <c r="AL8" i="1" s="1"/>
  <c r="G102" i="1"/>
  <c r="S102" i="1" s="1"/>
  <c r="AL102" i="1" s="1"/>
  <c r="G22" i="1"/>
  <c r="S22" i="1" s="1"/>
  <c r="AL22" i="1" s="1"/>
  <c r="G51" i="1"/>
  <c r="S51" i="1" s="1"/>
  <c r="AL51" i="1" s="1"/>
  <c r="G79" i="1"/>
  <c r="S79" i="1" s="1"/>
  <c r="AL79" i="1" s="1"/>
  <c r="G17" i="1"/>
  <c r="S17" i="1" s="1"/>
  <c r="AL17" i="1" s="1"/>
  <c r="G71" i="1"/>
  <c r="S71" i="1" s="1"/>
  <c r="AL71" i="1" s="1"/>
  <c r="G2" i="1"/>
  <c r="S2" i="1" s="1"/>
  <c r="G31" i="1"/>
  <c r="S31" i="1" s="1"/>
  <c r="AL31" i="1" s="1"/>
  <c r="G91" i="1"/>
  <c r="S91" i="1" s="1"/>
  <c r="AL91" i="1" s="1"/>
  <c r="G4" i="1"/>
  <c r="S4" i="1" s="1"/>
  <c r="AL4" i="1" s="1"/>
  <c r="G63" i="1"/>
  <c r="S63" i="1" s="1"/>
  <c r="AL63" i="1" s="1"/>
  <c r="G19" i="1"/>
  <c r="S19" i="1" s="1"/>
  <c r="AL19" i="1" s="1"/>
  <c r="G72" i="1"/>
  <c r="S72" i="1" s="1"/>
  <c r="AL72" i="1" s="1"/>
  <c r="G29" i="1"/>
  <c r="S29" i="1" s="1"/>
  <c r="AL29" i="1" s="1"/>
  <c r="G140" i="1"/>
  <c r="S140" i="1" s="1"/>
  <c r="AL140" i="1" s="1"/>
  <c r="G77" i="1"/>
  <c r="S77" i="1" s="1"/>
  <c r="AL77" i="1" s="1"/>
  <c r="G97" i="1"/>
  <c r="S97" i="1" s="1"/>
  <c r="AL97" i="1" s="1"/>
  <c r="G25" i="1"/>
  <c r="S25" i="1" s="1"/>
  <c r="AL25" i="1" s="1"/>
  <c r="G16" i="1"/>
  <c r="S16" i="1" s="1"/>
  <c r="AL16" i="1" s="1"/>
  <c r="G76" i="1"/>
  <c r="S76" i="1" s="1"/>
  <c r="AL76" i="1" s="1"/>
  <c r="G61" i="1"/>
  <c r="S61" i="1" s="1"/>
  <c r="AL61" i="1" s="1"/>
  <c r="G83" i="1"/>
  <c r="S83" i="1" s="1"/>
  <c r="AL83" i="1" s="1"/>
  <c r="G33" i="1"/>
  <c r="S33" i="1" s="1"/>
  <c r="AL33" i="1" s="1"/>
  <c r="G23" i="1"/>
  <c r="S23" i="1" s="1"/>
  <c r="AL23" i="1" s="1"/>
  <c r="G12" i="1"/>
  <c r="S12" i="1" s="1"/>
  <c r="AL12" i="1" s="1"/>
  <c r="G65" i="1"/>
  <c r="S65" i="1" s="1"/>
  <c r="AL65" i="1" s="1"/>
  <c r="G18" i="1"/>
  <c r="S18" i="1" s="1"/>
  <c r="AL18" i="1" s="1"/>
  <c r="G75" i="1"/>
  <c r="S75" i="1" s="1"/>
  <c r="AL75" i="1" s="1"/>
  <c r="G24" i="1"/>
  <c r="S24" i="1" s="1"/>
  <c r="AL24" i="1" s="1"/>
  <c r="G11" i="1"/>
  <c r="S11" i="1" s="1"/>
  <c r="AL11" i="1" s="1"/>
  <c r="G38" i="1"/>
  <c r="S38" i="1" s="1"/>
  <c r="AL38" i="1" s="1"/>
  <c r="G6" i="1"/>
  <c r="S6" i="1" s="1"/>
  <c r="AL6" i="1" s="1"/>
  <c r="G54" i="1"/>
  <c r="S54" i="1" s="1"/>
  <c r="AL54" i="1" s="1"/>
  <c r="G39" i="1"/>
  <c r="S39" i="1" s="1"/>
  <c r="AL39" i="1" s="1"/>
  <c r="G46" i="1"/>
  <c r="S46" i="1" s="1"/>
  <c r="AL46" i="1" s="1"/>
  <c r="G109" i="1"/>
  <c r="S109" i="1" s="1"/>
  <c r="AL109" i="1" s="1"/>
  <c r="G88" i="1"/>
  <c r="S88" i="1" s="1"/>
  <c r="AL88" i="1" s="1"/>
  <c r="G27" i="1"/>
  <c r="S27" i="1" s="1"/>
  <c r="AL27" i="1" s="1"/>
  <c r="G111" i="1"/>
  <c r="S111" i="1" s="1"/>
  <c r="AL111" i="1" s="1"/>
  <c r="G48" i="1"/>
  <c r="S48" i="1" s="1"/>
  <c r="AL48" i="1" s="1"/>
  <c r="G78" i="1"/>
  <c r="S78" i="1" s="1"/>
  <c r="AL78" i="1" s="1"/>
  <c r="G53" i="1"/>
  <c r="S53" i="1" s="1"/>
  <c r="AL53" i="1" s="1"/>
  <c r="G21" i="1"/>
  <c r="S21" i="1" s="1"/>
  <c r="AL21" i="1" s="1"/>
  <c r="G68" i="1"/>
  <c r="S68" i="1" s="1"/>
  <c r="AL68" i="1" s="1"/>
  <c r="G93" i="1"/>
  <c r="S93" i="1" s="1"/>
  <c r="AL93" i="1" s="1"/>
  <c r="G30" i="1"/>
  <c r="S30" i="1" s="1"/>
  <c r="AL30" i="1" s="1"/>
  <c r="G3" i="1"/>
  <c r="S3" i="1" s="1"/>
  <c r="AL3" i="1" s="1"/>
  <c r="G143" i="1"/>
  <c r="S143" i="1" s="1"/>
  <c r="AL143" i="1" s="1"/>
  <c r="G26" i="1"/>
  <c r="S26" i="1" s="1"/>
  <c r="AL26" i="1" s="1"/>
  <c r="G36" i="1"/>
  <c r="S36" i="1" s="1"/>
  <c r="AL36" i="1" s="1"/>
  <c r="G52" i="1"/>
  <c r="S52" i="1" s="1"/>
  <c r="AL52" i="1" s="1"/>
  <c r="G9" i="1"/>
  <c r="S9" i="1" s="1"/>
  <c r="AL9" i="1" s="1"/>
  <c r="G60" i="1"/>
  <c r="S60" i="1" s="1"/>
  <c r="AL60" i="1" s="1"/>
  <c r="G20" i="1"/>
  <c r="G154" i="1"/>
  <c r="S154" i="1" s="1"/>
  <c r="AL154" i="1" s="1"/>
  <c r="G32" i="1"/>
  <c r="S32" i="1" s="1"/>
  <c r="AL32" i="1" s="1"/>
  <c r="G87" i="1"/>
  <c r="S87" i="1" s="1"/>
  <c r="AL87" i="1" s="1"/>
  <c r="G98" i="1"/>
  <c r="S98" i="1" s="1"/>
  <c r="AL98" i="1" s="1"/>
  <c r="G10" i="1"/>
  <c r="S10" i="1" s="1"/>
  <c r="AL10" i="1" s="1"/>
  <c r="G35" i="1"/>
  <c r="S35" i="1" s="1"/>
  <c r="AL35" i="1" s="1"/>
  <c r="G5" i="1"/>
  <c r="S5" i="1" s="1"/>
  <c r="AL5" i="1" s="1"/>
  <c r="G59" i="1"/>
  <c r="S59" i="1" s="1"/>
  <c r="AL59" i="1" s="1"/>
  <c r="G224" i="1"/>
  <c r="S224" i="1" s="1"/>
  <c r="AL224" i="1" s="1"/>
  <c r="G105" i="1"/>
  <c r="S105" i="1" s="1"/>
  <c r="AL105" i="1" s="1"/>
  <c r="G28" i="1"/>
  <c r="S28" i="1" s="1"/>
  <c r="AL28" i="1" s="1"/>
  <c r="G50" i="1"/>
  <c r="S50" i="1" s="1"/>
  <c r="AL50" i="1" s="1"/>
  <c r="G47" i="1"/>
  <c r="S47" i="1" s="1"/>
  <c r="AL47" i="1" s="1"/>
  <c r="G14" i="1"/>
  <c r="S14" i="1" s="1"/>
  <c r="AL14" i="1" s="1"/>
  <c r="G175" i="1"/>
  <c r="S175" i="1" s="1"/>
  <c r="AL175" i="1" s="1"/>
  <c r="G66" i="1"/>
  <c r="S66" i="1" s="1"/>
  <c r="AL66" i="1" s="1"/>
  <c r="G43" i="1"/>
  <c r="S43" i="1" s="1"/>
  <c r="AL43" i="1" s="1"/>
  <c r="G42" i="1"/>
  <c r="S42" i="1" s="1"/>
  <c r="AL42" i="1" s="1"/>
  <c r="G133" i="1"/>
  <c r="S133" i="1" s="1"/>
  <c r="AL133" i="1" s="1"/>
  <c r="G62" i="1"/>
  <c r="S62" i="1" s="1"/>
  <c r="AL62" i="1" s="1"/>
  <c r="G119" i="1"/>
  <c r="S119" i="1" s="1"/>
  <c r="AL119" i="1" s="1"/>
  <c r="G112" i="1"/>
  <c r="S112" i="1" s="1"/>
  <c r="AL112" i="1" s="1"/>
  <c r="G57" i="1"/>
  <c r="S57" i="1" s="1"/>
  <c r="AL57" i="1" s="1"/>
  <c r="G134" i="1"/>
  <c r="S134" i="1" s="1"/>
  <c r="AL134" i="1" s="1"/>
  <c r="G64" i="1"/>
  <c r="S64" i="1" s="1"/>
  <c r="AL64" i="1" s="1"/>
  <c r="G96" i="1"/>
  <c r="S96" i="1" s="1"/>
  <c r="AL96" i="1" s="1"/>
  <c r="G34" i="1"/>
  <c r="S34" i="1" s="1"/>
  <c r="AL34" i="1" s="1"/>
  <c r="G69" i="1"/>
  <c r="S69" i="1" s="1"/>
  <c r="AL69" i="1" s="1"/>
  <c r="G49" i="1"/>
  <c r="S49" i="1" s="1"/>
  <c r="AL49" i="1" s="1"/>
  <c r="G58" i="1"/>
  <c r="S58" i="1" s="1"/>
  <c r="AL58" i="1" s="1"/>
  <c r="G37" i="1"/>
  <c r="S37" i="1" s="1"/>
  <c r="AL37" i="1" s="1"/>
  <c r="G164" i="1"/>
  <c r="S164" i="1" s="1"/>
  <c r="AL164" i="1" s="1"/>
  <c r="G40" i="1"/>
  <c r="S40" i="1" s="1"/>
  <c r="AL40" i="1" s="1"/>
  <c r="G67" i="1"/>
  <c r="S67" i="1" s="1"/>
  <c r="AL67" i="1" s="1"/>
  <c r="G7" i="1"/>
  <c r="S7" i="1" s="1"/>
  <c r="AL7" i="1" s="1"/>
  <c r="G171" i="1"/>
  <c r="S171" i="1" s="1"/>
  <c r="AL171" i="1" s="1"/>
  <c r="G120" i="1"/>
  <c r="S120" i="1" s="1"/>
  <c r="AL120" i="1" s="1"/>
  <c r="G144" i="1"/>
  <c r="S144" i="1" s="1"/>
  <c r="AL144" i="1" s="1"/>
  <c r="G110" i="1"/>
  <c r="S110" i="1" s="1"/>
  <c r="AL110" i="1" s="1"/>
  <c r="G80" i="1"/>
  <c r="S80" i="1" s="1"/>
  <c r="AL80" i="1" s="1"/>
  <c r="G158" i="1"/>
  <c r="S158" i="1" s="1"/>
  <c r="AL158" i="1" s="1"/>
  <c r="G196" i="1"/>
  <c r="S196" i="1" s="1"/>
  <c r="AL196" i="1" s="1"/>
  <c r="G73" i="1"/>
  <c r="S73" i="1" s="1"/>
  <c r="AL73" i="1" s="1"/>
  <c r="G94" i="1"/>
  <c r="S94" i="1" s="1"/>
  <c r="AL94" i="1" s="1"/>
  <c r="G15" i="1"/>
  <c r="S15" i="1" s="1"/>
  <c r="AL15" i="1" s="1"/>
  <c r="G113" i="1"/>
  <c r="S113" i="1" s="1"/>
  <c r="AL113" i="1" s="1"/>
  <c r="G191" i="1"/>
  <c r="S191" i="1" s="1"/>
  <c r="AL191" i="1" s="1"/>
  <c r="G101" i="1"/>
  <c r="S101" i="1" s="1"/>
  <c r="AL101" i="1" s="1"/>
  <c r="G155" i="1"/>
  <c r="S155" i="1" s="1"/>
  <c r="AL155" i="1" s="1"/>
  <c r="G99" i="1"/>
  <c r="S99" i="1" s="1"/>
  <c r="AL99" i="1" s="1"/>
  <c r="G129" i="1"/>
  <c r="S129" i="1" s="1"/>
  <c r="AL129" i="1" s="1"/>
  <c r="G161" i="1"/>
  <c r="S161" i="1" s="1"/>
  <c r="AL161" i="1" s="1"/>
  <c r="G95" i="1"/>
  <c r="S95" i="1" s="1"/>
  <c r="AL95" i="1" s="1"/>
  <c r="G41" i="1"/>
  <c r="S41" i="1" s="1"/>
  <c r="AL41" i="1" s="1"/>
  <c r="G81" i="1"/>
  <c r="S81" i="1" s="1"/>
  <c r="AL81" i="1" s="1"/>
  <c r="G92" i="1"/>
  <c r="S92" i="1" s="1"/>
  <c r="AL92" i="1" s="1"/>
  <c r="G254" i="1"/>
  <c r="S254" i="1" s="1"/>
  <c r="AL254" i="1" s="1"/>
  <c r="G130" i="1"/>
  <c r="S130" i="1" s="1"/>
  <c r="AL130" i="1" s="1"/>
  <c r="G44" i="1"/>
  <c r="S44" i="1" s="1"/>
  <c r="AL44" i="1" s="1"/>
  <c r="G127" i="1"/>
  <c r="S127" i="1" s="1"/>
  <c r="AL127" i="1" s="1"/>
  <c r="G152" i="1"/>
  <c r="S152" i="1" s="1"/>
  <c r="AL152" i="1" s="1"/>
  <c r="G118" i="1"/>
  <c r="S118" i="1" s="1"/>
  <c r="AL118" i="1" s="1"/>
  <c r="G56" i="1"/>
  <c r="S56" i="1" s="1"/>
  <c r="AL56" i="1" s="1"/>
  <c r="G84" i="1"/>
  <c r="S84" i="1" s="1"/>
  <c r="AL84" i="1" s="1"/>
  <c r="G150" i="1"/>
  <c r="S150" i="1" s="1"/>
  <c r="AL150" i="1" s="1"/>
  <c r="G70" i="1"/>
  <c r="S70" i="1" s="1"/>
  <c r="AL70" i="1" s="1"/>
  <c r="G86" i="1"/>
  <c r="S86" i="1" s="1"/>
  <c r="AL86" i="1" s="1"/>
  <c r="G163" i="1"/>
  <c r="S163" i="1" s="1"/>
  <c r="AL163" i="1" s="1"/>
  <c r="G159" i="1"/>
  <c r="S159" i="1" s="1"/>
  <c r="AL159" i="1" s="1"/>
  <c r="G132" i="1"/>
  <c r="S132" i="1" s="1"/>
  <c r="AL132" i="1" s="1"/>
  <c r="G201" i="1"/>
  <c r="S201" i="1" s="1"/>
  <c r="AL201" i="1" s="1"/>
  <c r="G55" i="1"/>
  <c r="S55" i="1" s="1"/>
  <c r="AL55" i="1" s="1"/>
  <c r="G212" i="1"/>
  <c r="S212" i="1" s="1"/>
  <c r="AL212" i="1" s="1"/>
  <c r="G236" i="1"/>
  <c r="S236" i="1" s="1"/>
  <c r="AL236" i="1" s="1"/>
  <c r="G160" i="1"/>
  <c r="S160" i="1" s="1"/>
  <c r="AL160" i="1" s="1"/>
  <c r="G131" i="1"/>
  <c r="S131" i="1" s="1"/>
  <c r="AL131" i="1" s="1"/>
  <c r="G138" i="1"/>
  <c r="S138" i="1" s="1"/>
  <c r="AL138" i="1" s="1"/>
  <c r="G114" i="1"/>
  <c r="S114" i="1" s="1"/>
  <c r="AL114" i="1" s="1"/>
  <c r="G167" i="1"/>
  <c r="S167" i="1" s="1"/>
  <c r="AL167" i="1" s="1"/>
  <c r="G137" i="1"/>
  <c r="S137" i="1" s="1"/>
  <c r="AL137" i="1" s="1"/>
  <c r="G151" i="1"/>
  <c r="S151" i="1" s="1"/>
  <c r="AL151" i="1" s="1"/>
  <c r="G106" i="1"/>
  <c r="S106" i="1" s="1"/>
  <c r="AL106" i="1" s="1"/>
  <c r="G122" i="1"/>
  <c r="S122" i="1" s="1"/>
  <c r="AL122" i="1" s="1"/>
  <c r="G45" i="1"/>
  <c r="S45" i="1" s="1"/>
  <c r="AL45" i="1" s="1"/>
  <c r="G210" i="1"/>
  <c r="S210" i="1" s="1"/>
  <c r="AL210" i="1" s="1"/>
  <c r="G136" i="1"/>
  <c r="S136" i="1" s="1"/>
  <c r="AL136" i="1" s="1"/>
  <c r="G207" i="1"/>
  <c r="S207" i="1" s="1"/>
  <c r="AL207" i="1" s="1"/>
  <c r="G221" i="1"/>
  <c r="S221" i="1" s="1"/>
  <c r="AL221" i="1" s="1"/>
  <c r="G239" i="1"/>
  <c r="S239" i="1" s="1"/>
  <c r="AL239" i="1" s="1"/>
  <c r="G218" i="1"/>
  <c r="S218" i="1" s="1"/>
  <c r="AL218" i="1" s="1"/>
  <c r="G205" i="1"/>
  <c r="S205" i="1" s="1"/>
  <c r="AL205" i="1" s="1"/>
  <c r="G149" i="1"/>
  <c r="S149" i="1" s="1"/>
  <c r="AL149" i="1" s="1"/>
  <c r="G123" i="1"/>
  <c r="S123" i="1" s="1"/>
  <c r="AL123" i="1" s="1"/>
  <c r="G194" i="1"/>
  <c r="S194" i="1" s="1"/>
  <c r="AL194" i="1" s="1"/>
  <c r="G85" i="1"/>
  <c r="S85" i="1" s="1"/>
  <c r="AL85" i="1" s="1"/>
  <c r="G82" i="1"/>
  <c r="S82" i="1" s="1"/>
  <c r="AL82" i="1" s="1"/>
  <c r="G104" i="1"/>
  <c r="S104" i="1" s="1"/>
  <c r="AL104" i="1" s="1"/>
  <c r="G116" i="1"/>
  <c r="S116" i="1" s="1"/>
  <c r="AL116" i="1" s="1"/>
  <c r="G117" i="1"/>
  <c r="S117" i="1" s="1"/>
  <c r="AL117" i="1" s="1"/>
  <c r="G124" i="1"/>
  <c r="S124" i="1" s="1"/>
  <c r="AL124" i="1" s="1"/>
  <c r="G185" i="1"/>
  <c r="S185" i="1" s="1"/>
  <c r="AL185" i="1" s="1"/>
  <c r="G153" i="1"/>
  <c r="S153" i="1" s="1"/>
  <c r="AL153" i="1" s="1"/>
  <c r="G100" i="1"/>
  <c r="S100" i="1" s="1"/>
  <c r="AL100" i="1" s="1"/>
  <c r="G89" i="1"/>
  <c r="S89" i="1" s="1"/>
  <c r="AL89" i="1" s="1"/>
  <c r="G223" i="1"/>
  <c r="S223" i="1" s="1"/>
  <c r="AL223" i="1" s="1"/>
  <c r="G115" i="1"/>
  <c r="S115" i="1" s="1"/>
  <c r="AL115" i="1" s="1"/>
  <c r="G90" i="1"/>
  <c r="S90" i="1" s="1"/>
  <c r="AL90" i="1" s="1"/>
  <c r="G108" i="1"/>
  <c r="S108" i="1" s="1"/>
  <c r="AL108" i="1" s="1"/>
  <c r="G187" i="1"/>
  <c r="S187" i="1" s="1"/>
  <c r="AL187" i="1" s="1"/>
  <c r="G244" i="1"/>
  <c r="S244" i="1" s="1"/>
  <c r="AL244" i="1" s="1"/>
  <c r="G141" i="1"/>
  <c r="S141" i="1" s="1"/>
  <c r="AL141" i="1" s="1"/>
  <c r="G180" i="1"/>
  <c r="S180" i="1" s="1"/>
  <c r="AL180" i="1" s="1"/>
  <c r="G121" i="1"/>
  <c r="S121" i="1" s="1"/>
  <c r="AL121" i="1" s="1"/>
  <c r="G176" i="1"/>
  <c r="S176" i="1" s="1"/>
  <c r="AL176" i="1" s="1"/>
  <c r="G147" i="1"/>
  <c r="S147" i="1" s="1"/>
  <c r="AL147" i="1" s="1"/>
  <c r="G209" i="1"/>
  <c r="S209" i="1" s="1"/>
  <c r="AL209" i="1" s="1"/>
  <c r="G148" i="1"/>
  <c r="S148" i="1" s="1"/>
  <c r="AL148" i="1" s="1"/>
  <c r="G170" i="1"/>
  <c r="S170" i="1" s="1"/>
  <c r="AL170" i="1" s="1"/>
  <c r="G107" i="1"/>
  <c r="S107" i="1" s="1"/>
  <c r="AL107" i="1" s="1"/>
  <c r="G156" i="1"/>
  <c r="S156" i="1" s="1"/>
  <c r="AL156" i="1" s="1"/>
  <c r="G188" i="1"/>
  <c r="S188" i="1" s="1"/>
  <c r="AL188" i="1" s="1"/>
  <c r="G217" i="1"/>
  <c r="S217" i="1" s="1"/>
  <c r="AL217" i="1" s="1"/>
  <c r="G174" i="1"/>
  <c r="S174" i="1" s="1"/>
  <c r="AL174" i="1" s="1"/>
  <c r="G219" i="1"/>
  <c r="S219" i="1" s="1"/>
  <c r="AL219" i="1" s="1"/>
  <c r="G74" i="1"/>
  <c r="S74" i="1" s="1"/>
  <c r="AL74" i="1" s="1"/>
  <c r="G139" i="1"/>
  <c r="S139" i="1" s="1"/>
  <c r="AL139" i="1" s="1"/>
  <c r="G125" i="1"/>
  <c r="S125" i="1" s="1"/>
  <c r="AL125" i="1" s="1"/>
  <c r="G172" i="1"/>
  <c r="S172" i="1" s="1"/>
  <c r="AL172" i="1" s="1"/>
  <c r="G198" i="1"/>
  <c r="S198" i="1" s="1"/>
  <c r="AL198" i="1" s="1"/>
  <c r="G126" i="1"/>
  <c r="S126" i="1" s="1"/>
  <c r="AL126" i="1" s="1"/>
  <c r="G190" i="1"/>
  <c r="S190" i="1" s="1"/>
  <c r="AL190" i="1" s="1"/>
  <c r="G184" i="1"/>
  <c r="S184" i="1" s="1"/>
  <c r="AL184" i="1" s="1"/>
  <c r="G128" i="1"/>
  <c r="S128" i="1" s="1"/>
  <c r="AL128" i="1" s="1"/>
  <c r="G192" i="1"/>
  <c r="S192" i="1" s="1"/>
  <c r="AL192" i="1" s="1"/>
  <c r="G142" i="1"/>
  <c r="S142" i="1" s="1"/>
  <c r="AL142" i="1" s="1"/>
  <c r="G274" i="1"/>
  <c r="S274" i="1" s="1"/>
  <c r="AL274" i="1" s="1"/>
  <c r="G204" i="1"/>
  <c r="S204" i="1" s="1"/>
  <c r="AL204" i="1" s="1"/>
  <c r="G226" i="1"/>
  <c r="S226" i="1" s="1"/>
  <c r="AL226" i="1" s="1"/>
  <c r="G135" i="1"/>
  <c r="S135" i="1" s="1"/>
  <c r="AL135" i="1" s="1"/>
  <c r="G166" i="1"/>
  <c r="S166" i="1" s="1"/>
  <c r="AL166" i="1" s="1"/>
  <c r="G272" i="1"/>
  <c r="S272" i="1" s="1"/>
  <c r="AL272" i="1" s="1"/>
  <c r="G157" i="1"/>
  <c r="S157" i="1" s="1"/>
  <c r="AL157" i="1" s="1"/>
  <c r="G169" i="1"/>
  <c r="S169" i="1" s="1"/>
  <c r="AL169" i="1" s="1"/>
  <c r="G103" i="1"/>
  <c r="S103" i="1" s="1"/>
  <c r="AL103" i="1" s="1"/>
  <c r="G189" i="1"/>
  <c r="S189" i="1" s="1"/>
  <c r="AL189" i="1" s="1"/>
  <c r="G206" i="1"/>
  <c r="S206" i="1" s="1"/>
  <c r="AL206" i="1" s="1"/>
  <c r="G165" i="1"/>
  <c r="S165" i="1" s="1"/>
  <c r="AL165" i="1" s="1"/>
  <c r="G216" i="1"/>
  <c r="S216" i="1" s="1"/>
  <c r="AL216" i="1" s="1"/>
  <c r="G186" i="1"/>
  <c r="S186" i="1" s="1"/>
  <c r="AL186" i="1" s="1"/>
  <c r="G301" i="1"/>
  <c r="S301" i="1" s="1"/>
  <c r="AL301" i="1" s="1"/>
  <c r="G266" i="1"/>
  <c r="S266" i="1" s="1"/>
  <c r="AL266" i="1" s="1"/>
  <c r="G182" i="1"/>
  <c r="S182" i="1" s="1"/>
  <c r="AL182" i="1" s="1"/>
  <c r="G202" i="1"/>
  <c r="S202" i="1" s="1"/>
  <c r="AL202" i="1" s="1"/>
  <c r="G183" i="1"/>
  <c r="S183" i="1" s="1"/>
  <c r="AL183" i="1" s="1"/>
  <c r="G145" i="1"/>
  <c r="S145" i="1" s="1"/>
  <c r="AL145" i="1" s="1"/>
  <c r="G296" i="1"/>
  <c r="S296" i="1" s="1"/>
  <c r="AL296" i="1" s="1"/>
  <c r="G214" i="1"/>
  <c r="S214" i="1" s="1"/>
  <c r="AL214" i="1" s="1"/>
  <c r="G199" i="1"/>
  <c r="S199" i="1" s="1"/>
  <c r="AL199" i="1" s="1"/>
  <c r="G203" i="1"/>
  <c r="S203" i="1" s="1"/>
  <c r="AL203" i="1" s="1"/>
  <c r="G248" i="1"/>
  <c r="S248" i="1" s="1"/>
  <c r="AL248" i="1" s="1"/>
  <c r="G208" i="1"/>
  <c r="S208" i="1" s="1"/>
  <c r="AL208" i="1" s="1"/>
  <c r="G268" i="1"/>
  <c r="S268" i="1" s="1"/>
  <c r="AL268" i="1" s="1"/>
  <c r="G213" i="1"/>
  <c r="S213" i="1" s="1"/>
  <c r="AL213" i="1" s="1"/>
  <c r="G262" i="1"/>
  <c r="S262" i="1" s="1"/>
  <c r="AL262" i="1" s="1"/>
  <c r="G227" i="1"/>
  <c r="S227" i="1" s="1"/>
  <c r="AL227" i="1" s="1"/>
  <c r="G231" i="1"/>
  <c r="S231" i="1" s="1"/>
  <c r="AL231" i="1" s="1"/>
  <c r="G181" i="1"/>
  <c r="S181" i="1" s="1"/>
  <c r="AL181" i="1" s="1"/>
  <c r="G253" i="1"/>
  <c r="S253" i="1" s="1"/>
  <c r="AL253" i="1" s="1"/>
  <c r="G173" i="1"/>
  <c r="S173" i="1" s="1"/>
  <c r="AL173" i="1" s="1"/>
  <c r="G250" i="1"/>
  <c r="S250" i="1" s="1"/>
  <c r="AL250" i="1" s="1"/>
  <c r="G225" i="1"/>
  <c r="S225" i="1" s="1"/>
  <c r="AL225" i="1" s="1"/>
  <c r="G168" i="1"/>
  <c r="S168" i="1" s="1"/>
  <c r="AL168" i="1" s="1"/>
  <c r="G179" i="1"/>
  <c r="S179" i="1" s="1"/>
  <c r="AL179" i="1" s="1"/>
  <c r="G177" i="1"/>
  <c r="S177" i="1" s="1"/>
  <c r="AL177" i="1" s="1"/>
  <c r="G235" i="1"/>
  <c r="S235" i="1" s="1"/>
  <c r="AL235" i="1" s="1"/>
  <c r="G178" i="1"/>
  <c r="S178" i="1" s="1"/>
  <c r="AL178" i="1" s="1"/>
  <c r="G246" i="1"/>
  <c r="S246" i="1" s="1"/>
  <c r="AL246" i="1" s="1"/>
  <c r="G238" i="1"/>
  <c r="S238" i="1" s="1"/>
  <c r="AL238" i="1" s="1"/>
  <c r="G286" i="1"/>
  <c r="S286" i="1" s="1"/>
  <c r="AL286" i="1" s="1"/>
  <c r="G369" i="1"/>
  <c r="S369" i="1" s="1"/>
  <c r="AL369" i="1" s="1"/>
  <c r="G229" i="1"/>
  <c r="S229" i="1" s="1"/>
  <c r="AL229" i="1" s="1"/>
  <c r="G321" i="1"/>
  <c r="S321" i="1" s="1"/>
  <c r="AL321" i="1" s="1"/>
  <c r="G261" i="1"/>
  <c r="S261" i="1" s="1"/>
  <c r="AL261" i="1" s="1"/>
  <c r="G200" i="1"/>
  <c r="S200" i="1" s="1"/>
  <c r="AL200" i="1" s="1"/>
  <c r="G242" i="1"/>
  <c r="S242" i="1" s="1"/>
  <c r="AL242" i="1" s="1"/>
  <c r="G260" i="1"/>
  <c r="S260" i="1" s="1"/>
  <c r="AL260" i="1" s="1"/>
  <c r="G263" i="1"/>
  <c r="S263" i="1" s="1"/>
  <c r="AL263" i="1" s="1"/>
  <c r="G193" i="1"/>
  <c r="S193" i="1" s="1"/>
  <c r="AL193" i="1" s="1"/>
  <c r="G195" i="1"/>
  <c r="S195" i="1" s="1"/>
  <c r="AL195" i="1" s="1"/>
  <c r="G215" i="1"/>
  <c r="S215" i="1" s="1"/>
  <c r="AL215" i="1" s="1"/>
  <c r="G243" i="1"/>
  <c r="S243" i="1" s="1"/>
  <c r="AL243" i="1" s="1"/>
  <c r="G275" i="1"/>
  <c r="S275" i="1" s="1"/>
  <c r="AL275" i="1" s="1"/>
  <c r="G363" i="1"/>
  <c r="S363" i="1" s="1"/>
  <c r="AL363" i="1" s="1"/>
  <c r="G220" i="1"/>
  <c r="S220" i="1" s="1"/>
  <c r="AL220" i="1" s="1"/>
  <c r="G252" i="1"/>
  <c r="S252" i="1" s="1"/>
  <c r="AL252" i="1" s="1"/>
  <c r="G241" i="1"/>
  <c r="S241" i="1" s="1"/>
  <c r="AL241" i="1" s="1"/>
  <c r="G299" i="1"/>
  <c r="S299" i="1" s="1"/>
  <c r="AL299" i="1" s="1"/>
  <c r="G228" i="1"/>
  <c r="S228" i="1" s="1"/>
  <c r="AL228" i="1" s="1"/>
  <c r="G270" i="1"/>
  <c r="S270" i="1" s="1"/>
  <c r="AL270" i="1" s="1"/>
  <c r="G313" i="1"/>
  <c r="S313" i="1" s="1"/>
  <c r="AL313" i="1" s="1"/>
  <c r="G283" i="1"/>
  <c r="S283" i="1" s="1"/>
  <c r="AL283" i="1" s="1"/>
  <c r="G306" i="1"/>
  <c r="S306" i="1" s="1"/>
  <c r="AL306" i="1" s="1"/>
  <c r="G237" i="1"/>
  <c r="S237" i="1" s="1"/>
  <c r="AL237" i="1" s="1"/>
  <c r="G247" i="1"/>
  <c r="S247" i="1" s="1"/>
  <c r="AL247" i="1" s="1"/>
  <c r="G297" i="1"/>
  <c r="S297" i="1" s="1"/>
  <c r="AL297" i="1" s="1"/>
  <c r="G245" i="1"/>
  <c r="S245" i="1" s="1"/>
  <c r="AL245" i="1" s="1"/>
  <c r="G162" i="1"/>
  <c r="S162" i="1" s="1"/>
  <c r="AL162" i="1" s="1"/>
  <c r="G256" i="1"/>
  <c r="S256" i="1" s="1"/>
  <c r="AL256" i="1" s="1"/>
  <c r="G233" i="1"/>
  <c r="S233" i="1" s="1"/>
  <c r="AL233" i="1" s="1"/>
  <c r="G280" i="1"/>
  <c r="S280" i="1" s="1"/>
  <c r="AL280" i="1" s="1"/>
  <c r="G316" i="1"/>
  <c r="S316" i="1" s="1"/>
  <c r="AL316" i="1" s="1"/>
  <c r="G234" i="1"/>
  <c r="S234" i="1" s="1"/>
  <c r="AL234" i="1" s="1"/>
  <c r="G350" i="1"/>
  <c r="S350" i="1" s="1"/>
  <c r="AL350" i="1" s="1"/>
  <c r="G211" i="1"/>
  <c r="S211" i="1" s="1"/>
  <c r="AL211" i="1" s="1"/>
  <c r="G294" i="1"/>
  <c r="S294" i="1" s="1"/>
  <c r="AL294" i="1" s="1"/>
  <c r="G240" i="1"/>
  <c r="S240" i="1" s="1"/>
  <c r="AL240" i="1" s="1"/>
  <c r="G279" i="1"/>
  <c r="S279" i="1" s="1"/>
  <c r="AL279" i="1" s="1"/>
  <c r="G291" i="1"/>
  <c r="S291" i="1" s="1"/>
  <c r="AL291" i="1" s="1"/>
  <c r="G249" i="1"/>
  <c r="S249" i="1" s="1"/>
  <c r="AL249" i="1" s="1"/>
  <c r="G284" i="1"/>
  <c r="S284" i="1" s="1"/>
  <c r="AL284" i="1" s="1"/>
  <c r="G278" i="1"/>
  <c r="S278" i="1" s="1"/>
  <c r="AL278" i="1" s="1"/>
  <c r="G146" i="1"/>
  <c r="S146" i="1" s="1"/>
  <c r="AL146" i="1" s="1"/>
  <c r="G307" i="1"/>
  <c r="S307" i="1" s="1"/>
  <c r="AL307" i="1" s="1"/>
  <c r="G290" i="1"/>
  <c r="S290" i="1" s="1"/>
  <c r="AL290" i="1" s="1"/>
  <c r="G251" i="1"/>
  <c r="S251" i="1" s="1"/>
  <c r="AL251" i="1" s="1"/>
  <c r="G308" i="1"/>
  <c r="S308" i="1" s="1"/>
  <c r="AL308" i="1" s="1"/>
  <c r="G222" i="1"/>
  <c r="S222" i="1" s="1"/>
  <c r="AL222" i="1" s="1"/>
  <c r="G232" i="1"/>
  <c r="S232" i="1" s="1"/>
  <c r="AL232" i="1" s="1"/>
  <c r="G315" i="1"/>
  <c r="S315" i="1" s="1"/>
  <c r="AL315" i="1" s="1"/>
  <c r="G332" i="1"/>
  <c r="S332" i="1" s="1"/>
  <c r="AL332" i="1" s="1"/>
  <c r="G322" i="1"/>
  <c r="S322" i="1" s="1"/>
  <c r="AL322" i="1" s="1"/>
  <c r="G197" i="1"/>
  <c r="S197" i="1" s="1"/>
  <c r="AL197" i="1" s="1"/>
  <c r="G259" i="1"/>
  <c r="S259" i="1" s="1"/>
  <c r="AL259" i="1" s="1"/>
  <c r="G276" i="1"/>
  <c r="S276" i="1" s="1"/>
  <c r="AL276" i="1" s="1"/>
  <c r="G258" i="1"/>
  <c r="S258" i="1" s="1"/>
  <c r="AL258" i="1" s="1"/>
  <c r="G382" i="1"/>
  <c r="S382" i="1" s="1"/>
  <c r="AL382" i="1" s="1"/>
  <c r="G302" i="1"/>
  <c r="S302" i="1" s="1"/>
  <c r="AL302" i="1" s="1"/>
  <c r="G271" i="1"/>
  <c r="S271" i="1" s="1"/>
  <c r="AL271" i="1" s="1"/>
  <c r="G378" i="1"/>
  <c r="S378" i="1" s="1"/>
  <c r="AL378" i="1" s="1"/>
  <c r="G303" i="1"/>
  <c r="S303" i="1" s="1"/>
  <c r="AL303" i="1" s="1"/>
  <c r="G273" i="1"/>
  <c r="S273" i="1" s="1"/>
  <c r="AL273" i="1" s="1"/>
  <c r="G257" i="1"/>
  <c r="S257" i="1" s="1"/>
  <c r="AL257" i="1" s="1"/>
  <c r="G287" i="1"/>
  <c r="S287" i="1" s="1"/>
  <c r="AL287" i="1" s="1"/>
  <c r="G304" i="1"/>
  <c r="S304" i="1" s="1"/>
  <c r="AL304" i="1" s="1"/>
  <c r="G255" i="1"/>
  <c r="S255" i="1" s="1"/>
  <c r="AL255" i="1" s="1"/>
  <c r="G312" i="1"/>
  <c r="S312" i="1" s="1"/>
  <c r="AL312" i="1" s="1"/>
  <c r="G230" i="1"/>
  <c r="S230" i="1" s="1"/>
  <c r="AL230" i="1" s="1"/>
  <c r="G288" i="1"/>
  <c r="S288" i="1" s="1"/>
  <c r="AL288" i="1" s="1"/>
  <c r="G353" i="1"/>
  <c r="S353" i="1" s="1"/>
  <c r="AL353" i="1" s="1"/>
  <c r="G319" i="1"/>
  <c r="S319" i="1" s="1"/>
  <c r="AL319" i="1" s="1"/>
  <c r="G310" i="1"/>
  <c r="S310" i="1" s="1"/>
  <c r="AL310" i="1" s="1"/>
  <c r="G264" i="1"/>
  <c r="S264" i="1" s="1"/>
  <c r="AL264" i="1" s="1"/>
  <c r="G295" i="1"/>
  <c r="S295" i="1" s="1"/>
  <c r="AL295" i="1" s="1"/>
  <c r="G472" i="1"/>
  <c r="S472" i="1" s="1"/>
  <c r="AL472" i="1" s="1"/>
  <c r="G335" i="1"/>
  <c r="S335" i="1" s="1"/>
  <c r="AL335" i="1" s="1"/>
  <c r="G314" i="1"/>
  <c r="S314" i="1" s="1"/>
  <c r="AL314" i="1" s="1"/>
  <c r="G318" i="1"/>
  <c r="S318" i="1" s="1"/>
  <c r="AL318" i="1" s="1"/>
  <c r="G425" i="1"/>
  <c r="S425" i="1" s="1"/>
  <c r="AL425" i="1" s="1"/>
  <c r="G325" i="1"/>
  <c r="S325" i="1" s="1"/>
  <c r="AL325" i="1" s="1"/>
  <c r="G298" i="1"/>
  <c r="S298" i="1" s="1"/>
  <c r="AL298" i="1" s="1"/>
  <c r="G342" i="1"/>
  <c r="S342" i="1" s="1"/>
  <c r="AL342" i="1" s="1"/>
  <c r="G327" i="1"/>
  <c r="S327" i="1" s="1"/>
  <c r="G292" i="1"/>
  <c r="S292" i="1" s="1"/>
  <c r="AL292" i="1" s="1"/>
  <c r="G277" i="1"/>
  <c r="S277" i="1" s="1"/>
  <c r="AL277" i="1" s="1"/>
  <c r="G300" i="1"/>
  <c r="S300" i="1" s="1"/>
  <c r="AL300" i="1" s="1"/>
  <c r="G339" i="1"/>
  <c r="S339" i="1" s="1"/>
  <c r="AL339" i="1" s="1"/>
  <c r="G281" i="1"/>
  <c r="S281" i="1" s="1"/>
  <c r="AL281" i="1" s="1"/>
  <c r="G267" i="1"/>
  <c r="S267" i="1" s="1"/>
  <c r="AL267" i="1" s="1"/>
  <c r="G269" i="1"/>
  <c r="S269" i="1" s="1"/>
  <c r="AL269" i="1" s="1"/>
  <c r="G282" i="1"/>
  <c r="S282" i="1" s="1"/>
  <c r="AL282" i="1" s="1"/>
  <c r="G265" i="1"/>
  <c r="S265" i="1" s="1"/>
  <c r="AL265" i="1" s="1"/>
  <c r="G476" i="1"/>
  <c r="G357" i="1"/>
  <c r="G338" i="1"/>
  <c r="G478" i="1"/>
  <c r="G488" i="1"/>
  <c r="G1311" i="1"/>
  <c r="G344" i="1"/>
  <c r="G351" i="1"/>
  <c r="G508" i="1"/>
  <c r="G1119" i="1"/>
  <c r="G328" i="1"/>
  <c r="G337" i="1"/>
  <c r="G759" i="1"/>
  <c r="G347" i="1"/>
  <c r="G768" i="1"/>
  <c r="G349" i="1"/>
  <c r="G285" i="1"/>
  <c r="G376" i="1"/>
  <c r="G1257" i="1"/>
  <c r="G403" i="1"/>
  <c r="G1300" i="1"/>
  <c r="G1933" i="1"/>
  <c r="G1158" i="1"/>
  <c r="G341" i="1"/>
  <c r="G551" i="1"/>
  <c r="G569" i="1"/>
  <c r="G317" i="1"/>
  <c r="G564" i="1"/>
  <c r="G368" i="1"/>
  <c r="G754" i="1"/>
  <c r="G289" i="1"/>
  <c r="G355" i="1"/>
  <c r="G334" i="1"/>
  <c r="G441" i="1"/>
  <c r="G393" i="1"/>
  <c r="G680" i="1"/>
  <c r="G311" i="1"/>
  <c r="G377" i="1"/>
  <c r="G364" i="1"/>
  <c r="G791" i="1"/>
  <c r="G380" i="1"/>
  <c r="G367" i="1"/>
  <c r="G373" i="1"/>
  <c r="G536" i="1"/>
  <c r="G498" i="1"/>
  <c r="G417" i="1"/>
  <c r="G919" i="1"/>
  <c r="G430" i="1"/>
  <c r="G675" i="1"/>
  <c r="G401" i="1"/>
  <c r="G365" i="1"/>
  <c r="G929" i="1"/>
  <c r="G710" i="1"/>
  <c r="G418" i="1"/>
  <c r="G993" i="1"/>
  <c r="G445" i="1"/>
  <c r="G990" i="1"/>
  <c r="G435" i="1"/>
  <c r="G387" i="1"/>
  <c r="G477" i="1"/>
  <c r="G409" i="1"/>
  <c r="G1192" i="1"/>
  <c r="G1197" i="1"/>
  <c r="G877" i="1"/>
  <c r="G787" i="1"/>
  <c r="G529" i="1"/>
  <c r="G546" i="1"/>
  <c r="G599" i="1"/>
  <c r="G494" i="1"/>
  <c r="G324" i="1"/>
  <c r="G633" i="1"/>
  <c r="G423" i="1"/>
  <c r="G345" i="1"/>
  <c r="G320" i="1"/>
  <c r="G1316" i="1"/>
  <c r="G385" i="1"/>
  <c r="G702" i="1"/>
  <c r="G484" i="1"/>
  <c r="G978" i="1"/>
  <c r="G720" i="1"/>
  <c r="G394" i="1"/>
  <c r="G1407" i="1"/>
  <c r="G788" i="1"/>
  <c r="G329" i="1"/>
  <c r="G1195" i="1"/>
  <c r="G659" i="1"/>
  <c r="G958" i="1"/>
  <c r="G389" i="1"/>
  <c r="G421" i="1"/>
  <c r="G552" i="1"/>
  <c r="G352" i="1"/>
  <c r="G406" i="1"/>
  <c r="G1005" i="1"/>
  <c r="G1102" i="1"/>
  <c r="G996" i="1"/>
  <c r="G426" i="1"/>
  <c r="G577" i="1"/>
  <c r="G348" i="1"/>
  <c r="G560" i="1"/>
  <c r="G414" i="1"/>
  <c r="G674" i="1"/>
  <c r="G356" i="1"/>
  <c r="G654" i="1"/>
  <c r="G1185" i="1"/>
  <c r="G354" i="1"/>
  <c r="G818" i="1"/>
  <c r="G331" i="1"/>
  <c r="G785" i="1"/>
  <c r="G1109" i="1"/>
  <c r="G891" i="1"/>
  <c r="G593" i="1"/>
  <c r="G1359" i="1"/>
  <c r="G847" i="1"/>
  <c r="G960" i="1"/>
  <c r="G946" i="1"/>
  <c r="G399" i="1"/>
  <c r="G592" i="1"/>
  <c r="G1532" i="1"/>
  <c r="G359" i="1"/>
  <c r="G462" i="1"/>
  <c r="G607" i="1"/>
  <c r="G413" i="1"/>
  <c r="G434" i="1"/>
  <c r="G514" i="1"/>
  <c r="G1078" i="1"/>
  <c r="G470" i="1"/>
  <c r="G773" i="1"/>
  <c r="G626" i="1"/>
  <c r="G464" i="1"/>
  <c r="G1495" i="1"/>
  <c r="G927" i="1"/>
  <c r="G1553" i="1"/>
  <c r="G451" i="1"/>
  <c r="G457" i="1"/>
  <c r="G336" i="1"/>
  <c r="G492" i="1"/>
  <c r="G868" i="1"/>
  <c r="G1155" i="1"/>
  <c r="G1126" i="1"/>
  <c r="G1617" i="1"/>
  <c r="G1429" i="1"/>
  <c r="G305" i="1"/>
  <c r="G656" i="1"/>
  <c r="G999" i="1"/>
  <c r="G1307" i="1"/>
  <c r="G909" i="1"/>
  <c r="G539" i="1"/>
  <c r="G1083" i="1"/>
  <c r="G483" i="1"/>
  <c r="G705" i="1"/>
  <c r="G749" i="1"/>
  <c r="G1978" i="1"/>
  <c r="G1216" i="1"/>
  <c r="G1873" i="1"/>
  <c r="G1640" i="1"/>
  <c r="G1149" i="1"/>
  <c r="G836" i="1"/>
  <c r="G898" i="1"/>
  <c r="G433" i="1"/>
  <c r="G770" i="1"/>
  <c r="G807" i="1"/>
  <c r="G340" i="1"/>
  <c r="G1176" i="1"/>
  <c r="G651" i="1"/>
  <c r="G1268" i="1"/>
  <c r="G1533" i="1"/>
  <c r="G1797" i="1"/>
  <c r="G1497" i="1"/>
  <c r="G480" i="1"/>
  <c r="G323" i="1"/>
  <c r="G793" i="1"/>
  <c r="G1294" i="1"/>
  <c r="G696" i="1"/>
  <c r="G744" i="1"/>
  <c r="G741" i="1"/>
  <c r="G1090" i="1"/>
  <c r="G711" i="1"/>
  <c r="G391" i="1"/>
  <c r="G398" i="1"/>
  <c r="G826" i="1"/>
  <c r="G554" i="1"/>
  <c r="G432" i="1"/>
  <c r="G658" i="1"/>
  <c r="G1070" i="1"/>
  <c r="G1079" i="1"/>
  <c r="G581" i="1"/>
  <c r="G1418" i="1"/>
  <c r="G1399" i="1"/>
  <c r="G1737" i="1"/>
  <c r="G1326" i="1"/>
  <c r="G2116" i="1"/>
  <c r="G1133" i="1"/>
  <c r="G837" i="1"/>
  <c r="G786" i="1"/>
  <c r="G761" i="1"/>
  <c r="G1020" i="1"/>
  <c r="G757" i="1"/>
  <c r="G1638" i="1"/>
  <c r="G1574" i="1"/>
  <c r="G1358" i="1"/>
  <c r="G943" i="1"/>
  <c r="G1000" i="1"/>
  <c r="G730" i="1"/>
  <c r="G947" i="1"/>
  <c r="G1986" i="1"/>
  <c r="G402" i="1"/>
  <c r="G813" i="1"/>
  <c r="G1190" i="1"/>
  <c r="G722" i="1"/>
  <c r="G1053" i="1"/>
  <c r="G738" i="1"/>
  <c r="G1467" i="1"/>
  <c r="G1052" i="1"/>
  <c r="G707" i="1"/>
  <c r="G1434" i="1"/>
  <c r="G1427" i="1"/>
  <c r="G1342" i="1"/>
  <c r="G1514" i="1"/>
  <c r="G1066" i="1"/>
  <c r="G708" i="1"/>
  <c r="G1131" i="1"/>
  <c r="G1251" i="1"/>
  <c r="G431" i="1"/>
  <c r="G889" i="1"/>
  <c r="G652" i="1"/>
  <c r="G1017" i="1"/>
  <c r="G616" i="1"/>
  <c r="G828" i="1"/>
  <c r="G392" i="1"/>
  <c r="G951" i="1"/>
  <c r="G804" i="1"/>
  <c r="G1160" i="1"/>
  <c r="G1505" i="1"/>
  <c r="G972" i="1"/>
  <c r="G865" i="1"/>
  <c r="G931" i="1"/>
  <c r="G1471" i="1"/>
  <c r="G805" i="1"/>
  <c r="G1337" i="1"/>
  <c r="G1001" i="1"/>
  <c r="G1556" i="1"/>
  <c r="G1045" i="1"/>
  <c r="G1719" i="1"/>
  <c r="G2027" i="1"/>
  <c r="G1565" i="1"/>
  <c r="G1231" i="1"/>
  <c r="G2264" i="1"/>
  <c r="G1200" i="1"/>
  <c r="G1729" i="1"/>
  <c r="G1802" i="1"/>
  <c r="G2778" i="1"/>
  <c r="G1290" i="1"/>
  <c r="G650" i="1"/>
  <c r="G2109" i="1"/>
  <c r="G1157" i="1"/>
  <c r="G1082" i="1"/>
  <c r="G638" i="1"/>
  <c r="G2025" i="1"/>
  <c r="G1894" i="1"/>
  <c r="G1263" i="1"/>
  <c r="G2062" i="1"/>
  <c r="G1068" i="1"/>
  <c r="G2747" i="1"/>
  <c r="G2156" i="1"/>
  <c r="G1075" i="1"/>
  <c r="G1177" i="1"/>
  <c r="G439" i="1"/>
  <c r="G609" i="1"/>
  <c r="G1199" i="1"/>
  <c r="G1448" i="1"/>
  <c r="G419" i="1"/>
  <c r="G1898" i="1"/>
  <c r="G1423" i="1"/>
  <c r="G2465" i="1"/>
  <c r="G1941" i="1"/>
  <c r="G1193" i="1"/>
  <c r="G1106" i="1"/>
  <c r="G1924" i="1"/>
  <c r="G855" i="1"/>
  <c r="G2117" i="1"/>
  <c r="G556" i="1"/>
  <c r="G534" i="1"/>
  <c r="G812" i="1"/>
  <c r="G407" i="1"/>
  <c r="G724" i="1"/>
  <c r="G801" i="1"/>
  <c r="G1421" i="1"/>
  <c r="G844" i="1"/>
  <c r="G1498" i="1"/>
  <c r="G1115" i="1"/>
  <c r="G1425" i="1"/>
  <c r="G471" i="1"/>
  <c r="G1537" i="1"/>
  <c r="G1347" i="1"/>
  <c r="G1169" i="1"/>
  <c r="G878" i="1"/>
  <c r="G520" i="1"/>
  <c r="G485" i="1"/>
  <c r="G519" i="1"/>
  <c r="G549" i="1"/>
  <c r="G362" i="1"/>
  <c r="G507" i="1"/>
  <c r="G802" i="1"/>
  <c r="G1727" i="1"/>
  <c r="G1085" i="1"/>
  <c r="G640" i="1"/>
  <c r="G843" i="1"/>
  <c r="G1049" i="1"/>
  <c r="G679" i="1"/>
  <c r="G447" i="1"/>
  <c r="G343" i="1"/>
  <c r="G428" i="1"/>
  <c r="G977" i="1"/>
  <c r="G547" i="1"/>
  <c r="G293" i="1"/>
  <c r="G486" i="1"/>
  <c r="G544" i="1"/>
  <c r="G1087" i="1"/>
  <c r="G326" i="1"/>
  <c r="G358" i="1"/>
  <c r="G448" i="1"/>
  <c r="G669" i="1"/>
  <c r="G466" i="1"/>
  <c r="G698" i="1"/>
  <c r="G400" i="1"/>
  <c r="G509" i="1"/>
  <c r="G530" i="1"/>
  <c r="G646" i="1"/>
  <c r="G986" i="1"/>
  <c r="G467" i="1"/>
  <c r="G636" i="1"/>
  <c r="G693" i="1"/>
  <c r="G479" i="1"/>
  <c r="G750" i="1"/>
  <c r="G678" i="1"/>
  <c r="G586" i="1"/>
  <c r="G505" i="1"/>
  <c r="G410" i="1"/>
  <c r="G774" i="1"/>
  <c r="G686" i="1"/>
  <c r="G454" i="1"/>
  <c r="G493" i="1"/>
  <c r="G416" i="1"/>
  <c r="G575" i="1"/>
  <c r="G1382" i="1"/>
  <c r="G751" i="1"/>
  <c r="G712" i="1"/>
  <c r="G537" i="1"/>
  <c r="G1142" i="1"/>
  <c r="G1046" i="1"/>
  <c r="G582" i="1"/>
  <c r="G538" i="1"/>
  <c r="G778" i="1"/>
  <c r="G600" i="1"/>
  <c r="G386" i="1"/>
  <c r="G856" i="1"/>
  <c r="G1367" i="1"/>
  <c r="G388" i="1"/>
  <c r="G1054" i="1"/>
  <c r="G408" i="1"/>
  <c r="G443" i="1"/>
  <c r="G346" i="1"/>
  <c r="G937" i="1"/>
  <c r="G333" i="1"/>
  <c r="G1016" i="1"/>
  <c r="G504" i="1"/>
  <c r="G965" i="1"/>
  <c r="G729" i="1"/>
  <c r="G588" i="1"/>
  <c r="G512" i="1"/>
  <c r="G949" i="1"/>
  <c r="G619" i="1"/>
  <c r="G771" i="1"/>
  <c r="G594" i="1"/>
  <c r="G458" i="1"/>
  <c r="G405" i="1"/>
  <c r="G468" i="1"/>
  <c r="G1023" i="1"/>
  <c r="G481" i="1"/>
  <c r="G833" i="1"/>
  <c r="G1114" i="1"/>
  <c r="G903" i="1"/>
  <c r="G521" i="1"/>
  <c r="G585" i="1"/>
  <c r="G952" i="1"/>
  <c r="G1008" i="1"/>
  <c r="G1107" i="1"/>
  <c r="G500" i="1"/>
  <c r="G983" i="1"/>
  <c r="G1164" i="1"/>
  <c r="G565" i="1"/>
  <c r="G849" i="1"/>
  <c r="G1387" i="1"/>
  <c r="G383" i="1"/>
  <c r="G620" i="1"/>
  <c r="G450" i="1"/>
  <c r="G456" i="1"/>
  <c r="G598" i="1"/>
  <c r="G561" i="1"/>
  <c r="G808" i="1"/>
  <c r="G404" i="1"/>
  <c r="G522" i="1"/>
  <c r="G632" i="1"/>
  <c r="G424" i="1"/>
  <c r="G361" i="1"/>
  <c r="G956" i="1"/>
  <c r="G694" i="1"/>
  <c r="G605" i="1"/>
  <c r="G1127" i="1"/>
  <c r="G655" i="1"/>
  <c r="G372" i="1"/>
  <c r="G603" i="1"/>
  <c r="G583" i="1"/>
  <c r="G832" i="1"/>
  <c r="G555" i="1"/>
  <c r="G1328" i="1"/>
  <c r="G893" i="1"/>
  <c r="G1305" i="1"/>
  <c r="G936" i="1"/>
  <c r="G381" i="1"/>
  <c r="G463" i="1"/>
  <c r="G784" i="1"/>
  <c r="G1345" i="1"/>
  <c r="G736" i="1"/>
  <c r="G681" i="1"/>
  <c r="G497" i="1"/>
  <c r="G1353" i="1"/>
  <c r="G662" i="1"/>
  <c r="G526" i="1"/>
  <c r="G1011" i="1"/>
  <c r="G499" i="1"/>
  <c r="G984" i="1"/>
  <c r="G602" i="1"/>
  <c r="G1318" i="1"/>
  <c r="G985" i="1"/>
  <c r="G629" i="1"/>
  <c r="G667" i="1"/>
  <c r="G570" i="1"/>
  <c r="G379" i="1"/>
  <c r="G732" i="1"/>
  <c r="G1384" i="1"/>
  <c r="G1395" i="1"/>
  <c r="G872" i="1"/>
  <c r="G460" i="1"/>
  <c r="G627" i="1"/>
  <c r="G513" i="1"/>
  <c r="G584" i="1"/>
  <c r="G427" i="1"/>
  <c r="G375" i="1"/>
  <c r="G780" i="1"/>
  <c r="G523" i="1"/>
  <c r="G677" i="1"/>
  <c r="G660" i="1"/>
  <c r="G542" i="1"/>
  <c r="G899" i="1"/>
  <c r="G395" i="1"/>
  <c r="G429" i="1"/>
  <c r="G792" i="1"/>
  <c r="AC2" i="8" l="1"/>
  <c r="AH2" i="8" s="1"/>
  <c r="AD2" i="8" s="1"/>
  <c r="AH747" i="11"/>
  <c r="AH174" i="11"/>
  <c r="AH318" i="11"/>
  <c r="AH212" i="11"/>
  <c r="AH48" i="11"/>
  <c r="AH573" i="11"/>
  <c r="AH405" i="11"/>
  <c r="AH712" i="11"/>
  <c r="AH78" i="11"/>
  <c r="AH203" i="11"/>
  <c r="AH295" i="11"/>
  <c r="AH205" i="11"/>
  <c r="AH614" i="11"/>
  <c r="AH571" i="11"/>
  <c r="AH411" i="11"/>
  <c r="AH671" i="11"/>
  <c r="AH151" i="11"/>
  <c r="AH97" i="11"/>
  <c r="AH180" i="11"/>
  <c r="AH115" i="11"/>
  <c r="AH117" i="11"/>
  <c r="AH126" i="11"/>
  <c r="AH667" i="11"/>
  <c r="AH199" i="11"/>
  <c r="AH537" i="11"/>
  <c r="AH400" i="11"/>
  <c r="AH83" i="11"/>
  <c r="AH289" i="11"/>
  <c r="AH40" i="11"/>
  <c r="AH81" i="11"/>
  <c r="AH193" i="11"/>
  <c r="AH43" i="11"/>
  <c r="AH59" i="11"/>
  <c r="AH548" i="11"/>
  <c r="AH201" i="11"/>
  <c r="AH134" i="11"/>
  <c r="AH167" i="11"/>
  <c r="AH93" i="11"/>
  <c r="AH41" i="11"/>
  <c r="AH326" i="11"/>
  <c r="AH94" i="11"/>
  <c r="AH68" i="11"/>
  <c r="AH24" i="11"/>
  <c r="AH89" i="11"/>
  <c r="AH73" i="11"/>
  <c r="AH91" i="11"/>
  <c r="AH171" i="11"/>
  <c r="AH14" i="11"/>
  <c r="AH26" i="11"/>
  <c r="AH6" i="11"/>
  <c r="AH553" i="11"/>
  <c r="AH513" i="11"/>
  <c r="AH620" i="11"/>
  <c r="AH655" i="11"/>
  <c r="AH9" i="11"/>
  <c r="AH34" i="11"/>
  <c r="AH121" i="11"/>
  <c r="AH49" i="11"/>
  <c r="AH70" i="11"/>
  <c r="AH20" i="11"/>
  <c r="AH333" i="11"/>
  <c r="AH363" i="11"/>
  <c r="AH46" i="11"/>
  <c r="AH725" i="11"/>
  <c r="AH710" i="11"/>
  <c r="AH380" i="11"/>
  <c r="AH650" i="11"/>
  <c r="AH579" i="11"/>
  <c r="AH479" i="11"/>
  <c r="AH272" i="11"/>
  <c r="AH628" i="11"/>
  <c r="AH653" i="11"/>
  <c r="AH737" i="11"/>
  <c r="AH648" i="11"/>
  <c r="AH406" i="11"/>
  <c r="AH285" i="11"/>
  <c r="AH440" i="11"/>
  <c r="AH574" i="11"/>
  <c r="AH461" i="11"/>
  <c r="AH433" i="11"/>
  <c r="AH743" i="11"/>
  <c r="AH705" i="11"/>
  <c r="AH438" i="11"/>
  <c r="AH482" i="11"/>
  <c r="AH572" i="11"/>
  <c r="AH385" i="11"/>
  <c r="AH319" i="11"/>
  <c r="AH642" i="11"/>
  <c r="AH366" i="11"/>
  <c r="AH664" i="11"/>
  <c r="AH401" i="11"/>
  <c r="AH214" i="11"/>
  <c r="AH372" i="11"/>
  <c r="AH346" i="11"/>
  <c r="AH586" i="11"/>
  <c r="AH717" i="11"/>
  <c r="AH233" i="11"/>
  <c r="AH181" i="11"/>
  <c r="AH503" i="11"/>
  <c r="AH72" i="11"/>
  <c r="AH676" i="11"/>
  <c r="AH525" i="11"/>
  <c r="AH140" i="11"/>
  <c r="AH112" i="11"/>
  <c r="AH155" i="11"/>
  <c r="AH316" i="11"/>
  <c r="AH673" i="11"/>
  <c r="AH590" i="11"/>
  <c r="AH707" i="11"/>
  <c r="AH514" i="11"/>
  <c r="AH652" i="11"/>
  <c r="AH659" i="11"/>
  <c r="AH681" i="11"/>
  <c r="AH675" i="11"/>
  <c r="AH575" i="11"/>
  <c r="AH702" i="11"/>
  <c r="AH541" i="11"/>
  <c r="AH688" i="11"/>
  <c r="AH723" i="11"/>
  <c r="AH741" i="11"/>
  <c r="AH157" i="11"/>
  <c r="AH231" i="11"/>
  <c r="AH740" i="11"/>
  <c r="AH736" i="11"/>
  <c r="AH718" i="11"/>
  <c r="AH594" i="11"/>
  <c r="AH643" i="11"/>
  <c r="AH636" i="11"/>
  <c r="AH234" i="11"/>
  <c r="AH288" i="11"/>
  <c r="AH378" i="11"/>
  <c r="AH382" i="11"/>
  <c r="AH413" i="11"/>
  <c r="AH557" i="11"/>
  <c r="AH435" i="11"/>
  <c r="AH308" i="11"/>
  <c r="AH360" i="11"/>
  <c r="AH735" i="11"/>
  <c r="AH542" i="11"/>
  <c r="AH377" i="11"/>
  <c r="AH654" i="11"/>
  <c r="AH452" i="11"/>
  <c r="AH235" i="11"/>
  <c r="AH129" i="11"/>
  <c r="AH596" i="11"/>
  <c r="AH442" i="11"/>
  <c r="AH240" i="11"/>
  <c r="AH254" i="11"/>
  <c r="AH260" i="11"/>
  <c r="AH559" i="11"/>
  <c r="AH526" i="11"/>
  <c r="AH303" i="11"/>
  <c r="AH389" i="11"/>
  <c r="AH588" i="11"/>
  <c r="AH75" i="11"/>
  <c r="AH356" i="11"/>
  <c r="AH39" i="11"/>
  <c r="AH209" i="11"/>
  <c r="AH306" i="11"/>
  <c r="AH8" i="11"/>
  <c r="AH159" i="11"/>
  <c r="AH322" i="11"/>
  <c r="AH357" i="11"/>
  <c r="AH701" i="11"/>
  <c r="AH534" i="11"/>
  <c r="AH704" i="11"/>
  <c r="AH100" i="11"/>
  <c r="AH491" i="11"/>
  <c r="AH176" i="11"/>
  <c r="AH568" i="11"/>
  <c r="AH744" i="11"/>
  <c r="AH345" i="11"/>
  <c r="AH501" i="11"/>
  <c r="AH521" i="11"/>
  <c r="AH457" i="11"/>
  <c r="AH414" i="11"/>
  <c r="AH195" i="11"/>
  <c r="AH589" i="11"/>
  <c r="AH543" i="11"/>
  <c r="AH470" i="11"/>
  <c r="AH552" i="11"/>
  <c r="AH358" i="11"/>
  <c r="AH225" i="11"/>
  <c r="AH600" i="11"/>
  <c r="AH407" i="11"/>
  <c r="AH107" i="11"/>
  <c r="AH264" i="11"/>
  <c r="AH339" i="11"/>
  <c r="AH381" i="11"/>
  <c r="AH536" i="11"/>
  <c r="AH338" i="11"/>
  <c r="AH131" i="11"/>
  <c r="AH412" i="11"/>
  <c r="AH67" i="11"/>
  <c r="AH102" i="11"/>
  <c r="AH583" i="11"/>
  <c r="AH11" i="11"/>
  <c r="AH136" i="11"/>
  <c r="AH657" i="11"/>
  <c r="AH28" i="11"/>
  <c r="AH177" i="11"/>
  <c r="AH168" i="11"/>
  <c r="AH587" i="11"/>
  <c r="AH724" i="11"/>
  <c r="AH694" i="11"/>
  <c r="AH530" i="11"/>
  <c r="AH496" i="11"/>
  <c r="AH709" i="11"/>
  <c r="AH398" i="11"/>
  <c r="AH539" i="11"/>
  <c r="AH226" i="11"/>
  <c r="AH742" i="11"/>
  <c r="AH156" i="11"/>
  <c r="AH618" i="11"/>
  <c r="AH336" i="11"/>
  <c r="AH417" i="11"/>
  <c r="AH478" i="11"/>
  <c r="AH669" i="11"/>
  <c r="AH511" i="11"/>
  <c r="AH738" i="11"/>
  <c r="AH499" i="11"/>
  <c r="AH483" i="11"/>
  <c r="AH421" i="11"/>
  <c r="AH265" i="11"/>
  <c r="AH607" i="11"/>
  <c r="AH506" i="11"/>
  <c r="AH476" i="11"/>
  <c r="AH519" i="11"/>
  <c r="AH549" i="11"/>
  <c r="AH649" i="11"/>
  <c r="AH396" i="11"/>
  <c r="AH663" i="11"/>
  <c r="AH469" i="11"/>
  <c r="AH408" i="11"/>
  <c r="AH696" i="11"/>
  <c r="AH466" i="11"/>
  <c r="AH679" i="11"/>
  <c r="AH362" i="11"/>
  <c r="AH584" i="11"/>
  <c r="AH569" i="11"/>
  <c r="AH262" i="11"/>
  <c r="AH550" i="11"/>
  <c r="AH524" i="11"/>
  <c r="AH630" i="11"/>
  <c r="AH484" i="11"/>
  <c r="AH227" i="11"/>
  <c r="AH733" i="11"/>
  <c r="AH670" i="11"/>
  <c r="AH445" i="11"/>
  <c r="AH518" i="11"/>
  <c r="AH458" i="11"/>
  <c r="AH505" i="11"/>
  <c r="AH558" i="11"/>
  <c r="AH547" i="11"/>
  <c r="AH310" i="11"/>
  <c r="AH427" i="11"/>
  <c r="AH304" i="11"/>
  <c r="AH629" i="11"/>
  <c r="AH415" i="11"/>
  <c r="AH130" i="11"/>
  <c r="AH426" i="11"/>
  <c r="AH290" i="11"/>
  <c r="AH608" i="11"/>
  <c r="AH666" i="11"/>
  <c r="AH480" i="11"/>
  <c r="AH619" i="11"/>
  <c r="AH439" i="11"/>
  <c r="AH327" i="11"/>
  <c r="AH605" i="11"/>
  <c r="AH269" i="11"/>
  <c r="AH317" i="11"/>
  <c r="AH359" i="11"/>
  <c r="AH207" i="11"/>
  <c r="AH332" i="11"/>
  <c r="AH104" i="11"/>
  <c r="AH441" i="11"/>
  <c r="AH403" i="11"/>
  <c r="AH222" i="11"/>
  <c r="AH351" i="11"/>
  <c r="AH386" i="11"/>
  <c r="AH128" i="11"/>
  <c r="AH606" i="11"/>
  <c r="AH276" i="11"/>
  <c r="AH218" i="11"/>
  <c r="AH599" i="11"/>
  <c r="AH502" i="11"/>
  <c r="AH236" i="11"/>
  <c r="AH632" i="11"/>
  <c r="AH66" i="11"/>
  <c r="AH245" i="11"/>
  <c r="AH384" i="11"/>
  <c r="AH192" i="11"/>
  <c r="AH298" i="11"/>
  <c r="AH217" i="11"/>
  <c r="AH223" i="11"/>
  <c r="AH23" i="11"/>
  <c r="AH387" i="11"/>
  <c r="AH113" i="11"/>
  <c r="AH399" i="11"/>
  <c r="AH101" i="11"/>
  <c r="AH275" i="11"/>
  <c r="AH80" i="11"/>
  <c r="AH210" i="11"/>
  <c r="AH202" i="11"/>
  <c r="AH309" i="11"/>
  <c r="AH147" i="11"/>
  <c r="AH615" i="11"/>
  <c r="AH395" i="11"/>
  <c r="AH109" i="11"/>
  <c r="AH10" i="11"/>
  <c r="AH472" i="11"/>
  <c r="AH62" i="11"/>
  <c r="AH37" i="11"/>
  <c r="AH55" i="11"/>
  <c r="AH173" i="11"/>
  <c r="AH436" i="11"/>
  <c r="AH108" i="11"/>
  <c r="AH392" i="11"/>
  <c r="AH388" i="11"/>
  <c r="AH428" i="11"/>
  <c r="AH287" i="11"/>
  <c r="AH432" i="11"/>
  <c r="AH535" i="11"/>
  <c r="AH251" i="11"/>
  <c r="AH38" i="11"/>
  <c r="AH86" i="11"/>
  <c r="AH244" i="11"/>
  <c r="AH190" i="11"/>
  <c r="AH520" i="11"/>
  <c r="AH714" i="11"/>
  <c r="AH213" i="11"/>
  <c r="AH706" i="11"/>
  <c r="AH206" i="11"/>
  <c r="AH481" i="11"/>
  <c r="AH300" i="11"/>
  <c r="AH402" i="11"/>
  <c r="AH475" i="11"/>
  <c r="AH416" i="11"/>
  <c r="AH474" i="11"/>
  <c r="AH658" i="11"/>
  <c r="AH259" i="11"/>
  <c r="AH186" i="11"/>
  <c r="AH278" i="11"/>
  <c r="AH119" i="11"/>
  <c r="AH460" i="11"/>
  <c r="AH533" i="11"/>
  <c r="AH331" i="11"/>
  <c r="AH211" i="11"/>
  <c r="AH266" i="11"/>
  <c r="AH141" i="11"/>
  <c r="AH118" i="11"/>
  <c r="AH148" i="11"/>
  <c r="AH135" i="11"/>
  <c r="AH239" i="11"/>
  <c r="AH52" i="11"/>
  <c r="AH120" i="11"/>
  <c r="AH132" i="11"/>
  <c r="AH311" i="11"/>
  <c r="AH196" i="11"/>
  <c r="AH341" i="11"/>
  <c r="AH65" i="11"/>
  <c r="AH32" i="11"/>
  <c r="AH58" i="11"/>
  <c r="AH13" i="11"/>
  <c r="AH172" i="11"/>
  <c r="AH47" i="11"/>
  <c r="AH19" i="11"/>
  <c r="AH77" i="11"/>
  <c r="AH110" i="11"/>
  <c r="AH22" i="11"/>
  <c r="AH54" i="11"/>
  <c r="AH42" i="11"/>
  <c r="AH3" i="11"/>
  <c r="AH746" i="11"/>
  <c r="AH601" i="11"/>
  <c r="AH634" i="11"/>
  <c r="AH678" i="11"/>
  <c r="AH641" i="11"/>
  <c r="AH739" i="11"/>
  <c r="AH674" i="11"/>
  <c r="AH745" i="11"/>
  <c r="AH729" i="11"/>
  <c r="AH616" i="11"/>
  <c r="AH443" i="11"/>
  <c r="AH732" i="11"/>
  <c r="AH730" i="11"/>
  <c r="AH691" i="11"/>
  <c r="AH687" i="11"/>
  <c r="AH682" i="11"/>
  <c r="AH623" i="11"/>
  <c r="AH565" i="11"/>
  <c r="AH715" i="11"/>
  <c r="AH556" i="11"/>
  <c r="AH692" i="11"/>
  <c r="AH680" i="11"/>
  <c r="AH668" i="11"/>
  <c r="AH716" i="11"/>
  <c r="AH585" i="11"/>
  <c r="AH719" i="11"/>
  <c r="AH622" i="11"/>
  <c r="AH697" i="11"/>
  <c r="AH731" i="11"/>
  <c r="AH602" i="11"/>
  <c r="AH425" i="11"/>
  <c r="AH677" i="11"/>
  <c r="AH337" i="11"/>
  <c r="AH246" i="11"/>
  <c r="AH639" i="11"/>
  <c r="AH734" i="11"/>
  <c r="AH463" i="11"/>
  <c r="AH323" i="11"/>
  <c r="AH241" i="11"/>
  <c r="AH383" i="11"/>
  <c r="AH640" i="11"/>
  <c r="AH720" i="11"/>
  <c r="AH577" i="11"/>
  <c r="AH703" i="11"/>
  <c r="AH512" i="11"/>
  <c r="AH488" i="11"/>
  <c r="AH708" i="11"/>
  <c r="AH538" i="11"/>
  <c r="AH493" i="11"/>
  <c r="AH570" i="11"/>
  <c r="AH563" i="11"/>
  <c r="AH611" i="11"/>
  <c r="AH603" i="11"/>
  <c r="AH626" i="11"/>
  <c r="AH728" i="11"/>
  <c r="AH294" i="11"/>
  <c r="AH522" i="11"/>
  <c r="AH510" i="11"/>
  <c r="AH546" i="11"/>
  <c r="AH182" i="11"/>
  <c r="AH473" i="11"/>
  <c r="AH451" i="11"/>
  <c r="AH419" i="11"/>
  <c r="AH532" i="11"/>
  <c r="AH468" i="11"/>
  <c r="AH595" i="11"/>
  <c r="AH665" i="11"/>
  <c r="AH373" i="11"/>
  <c r="AH409" i="11"/>
  <c r="AH567" i="11"/>
  <c r="AH422" i="11"/>
  <c r="AH504" i="11"/>
  <c r="AH139" i="11"/>
  <c r="AH498" i="11"/>
  <c r="AH371" i="11"/>
  <c r="AH256" i="11"/>
  <c r="AH531" i="11"/>
  <c r="AH528" i="11"/>
  <c r="AH591" i="11"/>
  <c r="AH617" i="11"/>
  <c r="AH683" i="11"/>
  <c r="AH582" i="11"/>
  <c r="AH150" i="11"/>
  <c r="AH490" i="11"/>
  <c r="AH465" i="11"/>
  <c r="AH220" i="11"/>
  <c r="AH661" i="11"/>
  <c r="AH170" i="11"/>
  <c r="AH515" i="11"/>
  <c r="AH375" i="11"/>
  <c r="AH343" i="11"/>
  <c r="AH344" i="11"/>
  <c r="AH592" i="11"/>
  <c r="AH397" i="11"/>
  <c r="AH722" i="11"/>
  <c r="AH324" i="11"/>
  <c r="AH379" i="11"/>
  <c r="AH350" i="11"/>
  <c r="AH695" i="11"/>
  <c r="AH598" i="11"/>
  <c r="AH686" i="11"/>
  <c r="AH321" i="11"/>
  <c r="AH467" i="11"/>
  <c r="AH328" i="11"/>
  <c r="AH277" i="11"/>
  <c r="AH111" i="11"/>
  <c r="AH161" i="11"/>
  <c r="AH554" i="11"/>
  <c r="AH153" i="11"/>
  <c r="AH255" i="11"/>
  <c r="AH651" i="11"/>
  <c r="AH540" i="11"/>
  <c r="AH418" i="11"/>
  <c r="AH424" i="11"/>
  <c r="AH495" i="11"/>
  <c r="AH279" i="11"/>
  <c r="AH271" i="11"/>
  <c r="AH307" i="11"/>
  <c r="AH204" i="11"/>
  <c r="AH84" i="11"/>
  <c r="AH125" i="11"/>
  <c r="AH178" i="11"/>
  <c r="AH237" i="11"/>
  <c r="AH698" i="11"/>
  <c r="AH270" i="11"/>
  <c r="AH625" i="11"/>
  <c r="AH53" i="11"/>
  <c r="AH197" i="11"/>
  <c r="AH87" i="11"/>
  <c r="AH30" i="11"/>
  <c r="AH431" i="11"/>
  <c r="AH187" i="11"/>
  <c r="AH175" i="11"/>
  <c r="AH660" i="11"/>
  <c r="AH523" i="11"/>
  <c r="AH711" i="11"/>
  <c r="AH164" i="11"/>
  <c r="AH106" i="11"/>
  <c r="AH124" i="11"/>
  <c r="AH393" i="11"/>
  <c r="AH189" i="11"/>
  <c r="AH243" i="11"/>
  <c r="AH21" i="11"/>
  <c r="AH312" i="11"/>
  <c r="AH229" i="11"/>
  <c r="AH60" i="11"/>
  <c r="AH517" i="11"/>
  <c r="AH721" i="11"/>
  <c r="AH644" i="11"/>
  <c r="AH376" i="11"/>
  <c r="AH578" i="11"/>
  <c r="AH56" i="11"/>
  <c r="AH98" i="11"/>
  <c r="AH273" i="11"/>
  <c r="AH165" i="11"/>
  <c r="AH51" i="11"/>
  <c r="AH453" i="11"/>
  <c r="AH689" i="11"/>
  <c r="AH576" i="11"/>
  <c r="AH374" i="11"/>
  <c r="AH232" i="11"/>
  <c r="AH354" i="11"/>
  <c r="AH116" i="11"/>
  <c r="AH292" i="11"/>
  <c r="AH74" i="11"/>
  <c r="AH261" i="11"/>
  <c r="AH263" i="11"/>
  <c r="AH456" i="11"/>
  <c r="AH444" i="11"/>
  <c r="AH242" i="11"/>
  <c r="AH252" i="11"/>
  <c r="AH330" i="11"/>
  <c r="AH544" i="11"/>
  <c r="AH286" i="11"/>
  <c r="AH249" i="11"/>
  <c r="AH492" i="11"/>
  <c r="AH486" i="11"/>
  <c r="AH348" i="11"/>
  <c r="AH230" i="11"/>
  <c r="AH434" i="11"/>
  <c r="AH36" i="11"/>
  <c r="AH133" i="11"/>
  <c r="AH79" i="11"/>
  <c r="AH64" i="11"/>
  <c r="AH163" i="11"/>
  <c r="AH247" i="11"/>
  <c r="AH92" i="11"/>
  <c r="AH50" i="11"/>
  <c r="AH138" i="11"/>
  <c r="AH238" i="11"/>
  <c r="AH258" i="11"/>
  <c r="AH95" i="11"/>
  <c r="AH25" i="11"/>
  <c r="AH99" i="11"/>
  <c r="AH15" i="11"/>
  <c r="AH45" i="11"/>
  <c r="AH281" i="11"/>
  <c r="AH12" i="11"/>
  <c r="AH33" i="11"/>
  <c r="AH82" i="11"/>
  <c r="AH69" i="11"/>
  <c r="AH609" i="11"/>
  <c r="AH699" i="11"/>
  <c r="AH450" i="11"/>
  <c r="AH656" i="11"/>
  <c r="AH727" i="11"/>
  <c r="AH394" i="11"/>
  <c r="AH361" i="11"/>
  <c r="AH184" i="11"/>
  <c r="AH293" i="11"/>
  <c r="AH545" i="11"/>
  <c r="AH355" i="11"/>
  <c r="AH280" i="11"/>
  <c r="AH713" i="11"/>
  <c r="AH485" i="11"/>
  <c r="AH500" i="11"/>
  <c r="AH325" i="11"/>
  <c r="AH291" i="11"/>
  <c r="AH305" i="11"/>
  <c r="AH507" i="11"/>
  <c r="AH638" i="11"/>
  <c r="AH646" i="11"/>
  <c r="AH489" i="11"/>
  <c r="AH527" i="11"/>
  <c r="AH690" i="11"/>
  <c r="AH516" i="11"/>
  <c r="AH662" i="11"/>
  <c r="AH430" i="11"/>
  <c r="AH612" i="11"/>
  <c r="AH459" i="11"/>
  <c r="AH477" i="11"/>
  <c r="AH315" i="11"/>
  <c r="AH564" i="11"/>
  <c r="AH562" i="11"/>
  <c r="AH508" i="11"/>
  <c r="AH604" i="11"/>
  <c r="AH352" i="11"/>
  <c r="AH613" i="11"/>
  <c r="AH637" i="11"/>
  <c r="AH462" i="11"/>
  <c r="AH314" i="11"/>
  <c r="AH446" i="11"/>
  <c r="AH624" i="11"/>
  <c r="AH529" i="11"/>
  <c r="AH700" i="11"/>
  <c r="AH633" i="11"/>
  <c r="AH301" i="11"/>
  <c r="AH645" i="11"/>
  <c r="AH487" i="11"/>
  <c r="AH635" i="11"/>
  <c r="AH627" i="11"/>
  <c r="AH693" i="11"/>
  <c r="AH283" i="11"/>
  <c r="AH464" i="11"/>
  <c r="AH329" i="11"/>
  <c r="AH621" i="11"/>
  <c r="AH597" i="11"/>
  <c r="AH447" i="11"/>
  <c r="AH566" i="11"/>
  <c r="AH449" i="11"/>
  <c r="AH497" i="11"/>
  <c r="AH685" i="11"/>
  <c r="AH509" i="11"/>
  <c r="AH349" i="11"/>
  <c r="AH726" i="11"/>
  <c r="AH76" i="11"/>
  <c r="AH494" i="11"/>
  <c r="AH347" i="11"/>
  <c r="AH420" i="11"/>
  <c r="AH551" i="11"/>
  <c r="AH390" i="11"/>
  <c r="AH302" i="11"/>
  <c r="AH340" i="11"/>
  <c r="AH297" i="11"/>
  <c r="AH71" i="11"/>
  <c r="AH364" i="11"/>
  <c r="AH63" i="11"/>
  <c r="AH127" i="11"/>
  <c r="AH404" i="11"/>
  <c r="AH631" i="11"/>
  <c r="AH365" i="11"/>
  <c r="AH437" i="11"/>
  <c r="AH296" i="11"/>
  <c r="AH114" i="11"/>
  <c r="AH248" i="11"/>
  <c r="AH610" i="11"/>
  <c r="AH200" i="11"/>
  <c r="AH353" i="11"/>
  <c r="AH166" i="11"/>
  <c r="AH228" i="11"/>
  <c r="AH593" i="11"/>
  <c r="AH183" i="11"/>
  <c r="AH144" i="11"/>
  <c r="AH561" i="11"/>
  <c r="AH257" i="11"/>
  <c r="AH391" i="11"/>
  <c r="AH160" i="11"/>
  <c r="AH188" i="11"/>
  <c r="AH162" i="11"/>
  <c r="AH105" i="11"/>
  <c r="AH274" i="11"/>
  <c r="AH423" i="11"/>
  <c r="AH429" i="11"/>
  <c r="AH142" i="11"/>
  <c r="AH149" i="11"/>
  <c r="AH145" i="11"/>
  <c r="AH471" i="11"/>
  <c r="AH684" i="11"/>
  <c r="AH29" i="11"/>
  <c r="AH35" i="11"/>
  <c r="AH221" i="11"/>
  <c r="AH194" i="11"/>
  <c r="AH179" i="11"/>
  <c r="AH17" i="11"/>
  <c r="AH27" i="11"/>
  <c r="AH368" i="11"/>
  <c r="AH647" i="11"/>
  <c r="AH299" i="11"/>
  <c r="AH555" i="11"/>
  <c r="AH672" i="11"/>
  <c r="AH253" i="11"/>
  <c r="AH44" i="11"/>
  <c r="AH169" i="11"/>
  <c r="AH208" i="11"/>
  <c r="AH216" i="11"/>
  <c r="AH224" i="11"/>
  <c r="AH320" i="11"/>
  <c r="AH137" i="11"/>
  <c r="AH342" i="11"/>
  <c r="AH158" i="11"/>
  <c r="AH581" i="11"/>
  <c r="AH369" i="11"/>
  <c r="AH154" i="11"/>
  <c r="AP9" i="11" s="1"/>
  <c r="AH267" i="11"/>
  <c r="AH580" i="11"/>
  <c r="AH455" i="11"/>
  <c r="AH215" i="11"/>
  <c r="AH250" i="11"/>
  <c r="AH454" i="11"/>
  <c r="AH103" i="11"/>
  <c r="AH334" i="11"/>
  <c r="AH143" i="11"/>
  <c r="AH152" i="11"/>
  <c r="AH410" i="11"/>
  <c r="AH560" i="11"/>
  <c r="AH268" i="11"/>
  <c r="AH282" i="11"/>
  <c r="AH370" i="11"/>
  <c r="AH448" i="11"/>
  <c r="AH146" i="11"/>
  <c r="AH313" i="11"/>
  <c r="AH88" i="11"/>
  <c r="AH335" i="11"/>
  <c r="AH122" i="11"/>
  <c r="AH284" i="11"/>
  <c r="AH123" i="11"/>
  <c r="AH367" i="11"/>
  <c r="AH90" i="11"/>
  <c r="AH198" i="11"/>
  <c r="AH7" i="11"/>
  <c r="AH61" i="11"/>
  <c r="AH185" i="11"/>
  <c r="AH96" i="11"/>
  <c r="AH57" i="11"/>
  <c r="AH85" i="11"/>
  <c r="AH31" i="11"/>
  <c r="AH191" i="11"/>
  <c r="AH18" i="11"/>
  <c r="AH219" i="11"/>
  <c r="AH16" i="11"/>
  <c r="AH4" i="11"/>
  <c r="AH2" i="11"/>
  <c r="AH4122" i="1"/>
  <c r="AH4116" i="1"/>
  <c r="AH3903" i="1"/>
  <c r="AH3763" i="1"/>
  <c r="AH4128" i="1"/>
  <c r="AH3670" i="1"/>
  <c r="AH3565" i="1"/>
  <c r="AH4143" i="1"/>
  <c r="AH3602" i="1"/>
  <c r="AH4119" i="1"/>
  <c r="AH3827" i="1"/>
  <c r="AH3852" i="1"/>
  <c r="AH4031" i="1"/>
  <c r="AH4097" i="1"/>
  <c r="AH4073" i="1"/>
  <c r="AH3967" i="1"/>
  <c r="AH3950" i="1"/>
  <c r="AH4151" i="1"/>
  <c r="AH3367" i="1"/>
  <c r="AH3823" i="1"/>
  <c r="AH4004" i="1"/>
  <c r="AH4015" i="1"/>
  <c r="AH3738" i="1"/>
  <c r="AH3795" i="1"/>
  <c r="AH4074" i="1"/>
  <c r="AH3904" i="1"/>
  <c r="AH3652" i="1"/>
  <c r="AH4111" i="1"/>
  <c r="AH3938" i="1"/>
  <c r="AH3051" i="1"/>
  <c r="AH3664" i="1"/>
  <c r="AH3916" i="1"/>
  <c r="AH3914" i="1"/>
  <c r="AH3704" i="1"/>
  <c r="AH3651" i="1"/>
  <c r="AH3905" i="1"/>
  <c r="AH4036" i="1"/>
  <c r="AH4137" i="1"/>
  <c r="AH3562" i="1"/>
  <c r="AH3683" i="1"/>
  <c r="AH3860" i="1"/>
  <c r="AH3973" i="1"/>
  <c r="AH3997" i="1"/>
  <c r="AH4089" i="1"/>
  <c r="AH4021" i="1"/>
  <c r="AH4028" i="1"/>
  <c r="AH4013" i="1"/>
  <c r="AH3106" i="1"/>
  <c r="AH3567" i="1"/>
  <c r="AH4037" i="1"/>
  <c r="AH3850" i="1"/>
  <c r="AH4132" i="1"/>
  <c r="AH3003" i="1"/>
  <c r="AH3369" i="1"/>
  <c r="AH3979" i="1"/>
  <c r="AH3842" i="1"/>
  <c r="AH3885" i="1"/>
  <c r="AH3766" i="1"/>
  <c r="AH3790" i="1"/>
  <c r="AH3809" i="1"/>
  <c r="AH3836" i="1"/>
  <c r="AH3590" i="1"/>
  <c r="AH3870" i="1"/>
  <c r="AH3750" i="1"/>
  <c r="AH4052" i="1"/>
  <c r="AH3515" i="1"/>
  <c r="AH3437" i="1"/>
  <c r="AH3464" i="1"/>
  <c r="AH4062" i="1"/>
  <c r="AH3762" i="1"/>
  <c r="AH3461" i="1"/>
  <c r="AH3728" i="1"/>
  <c r="AH3956" i="1"/>
  <c r="AH3417" i="1"/>
  <c r="AH3896" i="1"/>
  <c r="AH3318" i="1"/>
  <c r="AH3724" i="1"/>
  <c r="AH4014" i="1"/>
  <c r="AH3478" i="1"/>
  <c r="AH3737" i="1"/>
  <c r="AH3475" i="1"/>
  <c r="AH3678" i="1"/>
  <c r="AH3635" i="1"/>
  <c r="AH3644" i="1"/>
  <c r="AH4141" i="1"/>
  <c r="AH3506" i="1"/>
  <c r="AH2855" i="1"/>
  <c r="AH2726" i="1"/>
  <c r="AH3073" i="1"/>
  <c r="AH2614" i="1"/>
  <c r="AH3449" i="1"/>
  <c r="AH4020" i="1"/>
  <c r="AH3293" i="1"/>
  <c r="AH3811" i="1"/>
  <c r="AH3775" i="1"/>
  <c r="AH4090" i="1"/>
  <c r="AH2684" i="1"/>
  <c r="AH3247" i="1"/>
  <c r="AH3776" i="1"/>
  <c r="AH3884" i="1"/>
  <c r="AH3495" i="1"/>
  <c r="AH3727" i="1"/>
  <c r="AH3947" i="1"/>
  <c r="AH3920" i="1"/>
  <c r="AH3246" i="1"/>
  <c r="AH4077" i="1"/>
  <c r="AH3992" i="1"/>
  <c r="AH3886" i="1"/>
  <c r="AH3798" i="1"/>
  <c r="AH3423" i="1"/>
  <c r="AH3446" i="1"/>
  <c r="AH3854" i="1"/>
  <c r="AH3844" i="1"/>
  <c r="AH3794" i="1"/>
  <c r="AH3858" i="1"/>
  <c r="AH3432" i="1"/>
  <c r="AH3755" i="1"/>
  <c r="AH4088" i="1"/>
  <c r="AH3177" i="1"/>
  <c r="AH3537" i="1"/>
  <c r="AH4042" i="1"/>
  <c r="AH3511" i="1"/>
  <c r="AH3957" i="1"/>
  <c r="AH4083" i="1"/>
  <c r="AH3642" i="1"/>
  <c r="AH3227" i="1"/>
  <c r="AH3199" i="1"/>
  <c r="AH3241" i="1"/>
  <c r="AH2915" i="1"/>
  <c r="AH3773" i="1"/>
  <c r="AH3697" i="1"/>
  <c r="AH3783" i="1"/>
  <c r="AH3831" i="1"/>
  <c r="AH3574" i="1"/>
  <c r="AH3780" i="1"/>
  <c r="AH3522" i="1"/>
  <c r="AH3398" i="1"/>
  <c r="AH3265" i="1"/>
  <c r="AH3792" i="1"/>
  <c r="AH3390" i="1"/>
  <c r="AH2905" i="1"/>
  <c r="AH2687" i="1"/>
  <c r="AH2938" i="1"/>
  <c r="AH3600" i="1"/>
  <c r="AH3521" i="1"/>
  <c r="AH3944" i="1"/>
  <c r="AH3765" i="1"/>
  <c r="AH3291" i="1"/>
  <c r="AH3201" i="1"/>
  <c r="AH2941" i="1"/>
  <c r="AH3690" i="1"/>
  <c r="AH3109" i="1"/>
  <c r="AH3403" i="1"/>
  <c r="AH3671" i="1"/>
  <c r="AH3322" i="1"/>
  <c r="AH3071" i="1"/>
  <c r="AH3172" i="1"/>
  <c r="AH3851" i="1"/>
  <c r="AH3025" i="1"/>
  <c r="AH2624" i="1"/>
  <c r="AH3191" i="1"/>
  <c r="AH3835" i="1"/>
  <c r="AH3580" i="1"/>
  <c r="AH3505" i="1"/>
  <c r="AH3382" i="1"/>
  <c r="AH3548" i="1"/>
  <c r="AH3158" i="1"/>
  <c r="AH3540" i="1"/>
  <c r="AH3364" i="1"/>
  <c r="AH3819" i="1"/>
  <c r="AH2926" i="1"/>
  <c r="AH3336" i="1"/>
  <c r="AH3684" i="1"/>
  <c r="AH3710" i="1"/>
  <c r="AH3276" i="1"/>
  <c r="AH4087" i="1"/>
  <c r="AH3298" i="1"/>
  <c r="AH3281" i="1"/>
  <c r="AH3705" i="1"/>
  <c r="AH3326" i="1"/>
  <c r="AH3676" i="1"/>
  <c r="AH3168" i="1"/>
  <c r="AH3145" i="1"/>
  <c r="AH3853" i="1"/>
  <c r="AH3931" i="1"/>
  <c r="AH3373" i="1"/>
  <c r="AH3479" i="1"/>
  <c r="AH3294" i="1"/>
  <c r="AH3117" i="1"/>
  <c r="AH3622" i="1"/>
  <c r="AH3348" i="1"/>
  <c r="AH3806" i="1"/>
  <c r="AH3838" i="1"/>
  <c r="AH3194" i="1"/>
  <c r="AH2461" i="1"/>
  <c r="AH3340" i="1"/>
  <c r="AH4155" i="1"/>
  <c r="AH3939" i="1"/>
  <c r="AH4147" i="1"/>
  <c r="AH4146" i="1"/>
  <c r="AH4076" i="1"/>
  <c r="AH4152" i="1"/>
  <c r="AH4135" i="1"/>
  <c r="AH4134" i="1"/>
  <c r="AH4120" i="1"/>
  <c r="AH3745" i="1"/>
  <c r="AH4150" i="1"/>
  <c r="AH4059" i="1"/>
  <c r="AH3614" i="1"/>
  <c r="AH4094" i="1"/>
  <c r="AH3800" i="1"/>
  <c r="AH4039" i="1"/>
  <c r="AH3774" i="1"/>
  <c r="AH4064" i="1"/>
  <c r="AH4079" i="1"/>
  <c r="AH4159" i="1"/>
  <c r="AH3777" i="1"/>
  <c r="AH4099" i="1"/>
  <c r="AH3729" i="1"/>
  <c r="AH3840" i="1"/>
  <c r="AH3634" i="1"/>
  <c r="AH4025" i="1"/>
  <c r="AH3982" i="1"/>
  <c r="AH3116" i="1"/>
  <c r="AH4022" i="1"/>
  <c r="AH3810" i="1"/>
  <c r="AH3978" i="1"/>
  <c r="AH3639" i="1"/>
  <c r="AH4100" i="1"/>
  <c r="AH3940" i="1"/>
  <c r="AH3929" i="1"/>
  <c r="AH4033" i="1"/>
  <c r="AH3901" i="1"/>
  <c r="AH3692" i="1"/>
  <c r="AH3786" i="1"/>
  <c r="AH3793" i="1"/>
  <c r="AH3661" i="1"/>
  <c r="AH4121" i="1"/>
  <c r="AH3027" i="1"/>
  <c r="AH3363" i="1"/>
  <c r="AH3754" i="1"/>
  <c r="AH2795" i="1"/>
  <c r="AH3183" i="1"/>
  <c r="AH4007" i="1"/>
  <c r="AH3000" i="1"/>
  <c r="AH3609" i="1"/>
  <c r="AH3042" i="1"/>
  <c r="AH3818" i="1"/>
  <c r="AH3837" i="1"/>
  <c r="AH3038" i="1"/>
  <c r="AH3442" i="1"/>
  <c r="AH3873" i="1"/>
  <c r="AH3262" i="1"/>
  <c r="AH2175" i="1"/>
  <c r="AH3100" i="1"/>
  <c r="AH3323" i="1"/>
  <c r="AH3576" i="1"/>
  <c r="AH3932" i="1"/>
  <c r="AH3159" i="1"/>
  <c r="AH3234" i="1"/>
  <c r="AH2823" i="1"/>
  <c r="AH3395" i="1"/>
  <c r="AH3874" i="1"/>
  <c r="AH2841" i="1"/>
  <c r="AH3087" i="1"/>
  <c r="AH2547" i="1"/>
  <c r="AH3919" i="1"/>
  <c r="AH3455" i="1"/>
  <c r="AH2887" i="1"/>
  <c r="AH3136" i="1"/>
  <c r="AH3741" i="1"/>
  <c r="AH2919" i="1"/>
  <c r="AH3510" i="1"/>
  <c r="AH3980" i="1"/>
  <c r="AH3499" i="1"/>
  <c r="AH3409" i="1"/>
  <c r="AH3163" i="1"/>
  <c r="AH3296" i="1"/>
  <c r="AH3059" i="1"/>
  <c r="AH3062" i="1"/>
  <c r="AH2635" i="1"/>
  <c r="AH3868" i="1"/>
  <c r="AH3082" i="1"/>
  <c r="AH3187" i="1"/>
  <c r="AH3439" i="1"/>
  <c r="AH3345" i="1"/>
  <c r="AH3411" i="1"/>
  <c r="AH3252" i="1"/>
  <c r="AH2407" i="1"/>
  <c r="AH3313" i="1"/>
  <c r="AH2710" i="1"/>
  <c r="AH3286" i="1"/>
  <c r="AH3922" i="1"/>
  <c r="AH3066" i="1"/>
  <c r="AH3301" i="1"/>
  <c r="AH3400" i="1"/>
  <c r="AH3713" i="1"/>
  <c r="AH3500" i="1"/>
  <c r="AH2924" i="1"/>
  <c r="AH2972" i="1"/>
  <c r="AH3603" i="1"/>
  <c r="AH3130" i="1"/>
  <c r="AH3043" i="1"/>
  <c r="AH3031" i="1"/>
  <c r="AH2996" i="1"/>
  <c r="AH2897" i="1"/>
  <c r="AH3339" i="1"/>
  <c r="AH2912" i="1"/>
  <c r="AH2678" i="1"/>
  <c r="AH3882" i="1"/>
  <c r="AH2555" i="1"/>
  <c r="AH3200" i="1"/>
  <c r="AH2779" i="1"/>
  <c r="AH3362" i="1"/>
  <c r="AH2899" i="1"/>
  <c r="AH3448" i="1"/>
  <c r="AH3180" i="1"/>
  <c r="AH3482" i="1"/>
  <c r="AH2740" i="1"/>
  <c r="AH2801" i="1"/>
  <c r="AH2999" i="1"/>
  <c r="AH2577" i="1"/>
  <c r="AH3621" i="1"/>
  <c r="AH2642" i="1"/>
  <c r="AH3001" i="1"/>
  <c r="AH2791" i="1"/>
  <c r="AH3645" i="1"/>
  <c r="AH3338" i="1"/>
  <c r="AH3064" i="1"/>
  <c r="AH2658" i="1"/>
  <c r="AH3679" i="1"/>
  <c r="AH3384" i="1"/>
  <c r="AH2760" i="1"/>
  <c r="AH2777" i="1"/>
  <c r="AH3173" i="1"/>
  <c r="AH3260" i="1"/>
  <c r="AH3272" i="1"/>
  <c r="AH3115" i="1"/>
  <c r="AH3459" i="1"/>
  <c r="AH3207" i="1"/>
  <c r="AH2571" i="1"/>
  <c r="AH3699" i="1"/>
  <c r="AH2732" i="1"/>
  <c r="AH2715" i="1"/>
  <c r="AH2909" i="1"/>
  <c r="AH2878" i="1"/>
  <c r="AH3040" i="1"/>
  <c r="AH3396" i="1"/>
  <c r="AH3721" i="1"/>
  <c r="AH3524" i="1"/>
  <c r="AH2275" i="1"/>
  <c r="AH2718" i="1"/>
  <c r="AH3471" i="1"/>
  <c r="AH3752" i="1"/>
  <c r="AH2398" i="1"/>
  <c r="AH3536" i="1"/>
  <c r="AH2593" i="1"/>
  <c r="AH2970" i="1"/>
  <c r="AH3310" i="1"/>
  <c r="AH2243" i="1"/>
  <c r="AH2585" i="1"/>
  <c r="AH3090" i="1"/>
  <c r="AH3913" i="1"/>
  <c r="AH3669" i="1"/>
  <c r="AH2352" i="1"/>
  <c r="AH2759" i="1"/>
  <c r="AH3113" i="1"/>
  <c r="AH2824" i="1"/>
  <c r="AH2584" i="1"/>
  <c r="AH2500" i="1"/>
  <c r="AH2837" i="1"/>
  <c r="AH2717" i="1"/>
  <c r="AH2511" i="1"/>
  <c r="AH3221" i="1"/>
  <c r="AH2394" i="1"/>
  <c r="AH3088" i="1"/>
  <c r="AH2623" i="1"/>
  <c r="AH2783" i="1"/>
  <c r="AH3232" i="1"/>
  <c r="AH2877" i="1"/>
  <c r="AH3612" i="1"/>
  <c r="AH2673" i="1"/>
  <c r="AH2768" i="1"/>
  <c r="AH2993" i="1"/>
  <c r="AH2605" i="1"/>
  <c r="AH3255" i="1"/>
  <c r="AH2925" i="1"/>
  <c r="AH2815" i="1"/>
  <c r="AH3002" i="1"/>
  <c r="AH2582" i="1"/>
  <c r="AH2844" i="1"/>
  <c r="AH2590" i="1"/>
  <c r="AH2835" i="1"/>
  <c r="AH2112" i="1"/>
  <c r="AH2660" i="1"/>
  <c r="AH2825" i="1"/>
  <c r="AH2450" i="1"/>
  <c r="AH2539" i="1"/>
  <c r="AH2821" i="1"/>
  <c r="AH3388" i="1"/>
  <c r="AH2271" i="1"/>
  <c r="AH2554" i="1"/>
  <c r="AH2484" i="1"/>
  <c r="AH3198" i="1"/>
  <c r="AH2846" i="1"/>
  <c r="AH2466" i="1"/>
  <c r="AH2276" i="1"/>
  <c r="AH2599" i="1"/>
  <c r="AH2583" i="1"/>
  <c r="AH2306" i="1"/>
  <c r="AH2958" i="1"/>
  <c r="AH2737" i="1"/>
  <c r="AH2168" i="1"/>
  <c r="AH1972" i="1"/>
  <c r="AH2586" i="1"/>
  <c r="AH2685" i="1"/>
  <c r="AH2358" i="1"/>
  <c r="AH2193" i="1"/>
  <c r="AH3126" i="1"/>
  <c r="AH2536" i="1"/>
  <c r="AH3037" i="1"/>
  <c r="AH2462" i="1"/>
  <c r="AH2464" i="1"/>
  <c r="AH2200" i="1"/>
  <c r="AH2121" i="1"/>
  <c r="AH1475" i="1"/>
  <c r="AH2810" i="1"/>
  <c r="AH2342" i="1"/>
  <c r="AH2192" i="1"/>
  <c r="AH2552" i="1"/>
  <c r="AH2723" i="1"/>
  <c r="AH2497" i="1"/>
  <c r="AH2834" i="1"/>
  <c r="AH2820" i="1"/>
  <c r="AH2491" i="1"/>
  <c r="AH3067" i="1"/>
  <c r="AH1892" i="1"/>
  <c r="AH3004" i="1"/>
  <c r="AH3462" i="1"/>
  <c r="AH2053" i="1"/>
  <c r="AH2009" i="1"/>
  <c r="AH2504" i="1"/>
  <c r="AH3317" i="1"/>
  <c r="AH2088" i="1"/>
  <c r="AH2524" i="1"/>
  <c r="AH3910" i="1"/>
  <c r="AH4016" i="1"/>
  <c r="AH3716" i="1"/>
  <c r="AH3802" i="1"/>
  <c r="AH3586" i="1"/>
  <c r="AH3675" i="1"/>
  <c r="AH3005" i="1"/>
  <c r="AH3588" i="1"/>
  <c r="AH3797" i="1"/>
  <c r="AH4006" i="1"/>
  <c r="AH3862" i="1"/>
  <c r="AH3934" i="1"/>
  <c r="AH4123" i="1"/>
  <c r="AH3872" i="1"/>
  <c r="AH3594" i="1"/>
  <c r="AH3906" i="1"/>
  <c r="AH3941" i="1"/>
  <c r="AH3637" i="1"/>
  <c r="AH4030" i="1"/>
  <c r="AH3092" i="1"/>
  <c r="AH3899" i="1"/>
  <c r="AH3746" i="1"/>
  <c r="AH4053" i="1"/>
  <c r="AH4060" i="1"/>
  <c r="AH2657" i="1"/>
  <c r="AH4130" i="1"/>
  <c r="AH3808" i="1"/>
  <c r="AH4140" i="1"/>
  <c r="AH3857" i="1"/>
  <c r="AH3961" i="1"/>
  <c r="AH3646" i="1"/>
  <c r="AH3103" i="1"/>
  <c r="AH3656" i="1"/>
  <c r="AH3895" i="1"/>
  <c r="AH3658" i="1"/>
  <c r="AH3770" i="1"/>
  <c r="AH3476" i="1"/>
  <c r="AH4000" i="1"/>
  <c r="AH3592" i="1"/>
  <c r="AH3796" i="1"/>
  <c r="AH4049" i="1"/>
  <c r="AH3426" i="1"/>
  <c r="AH3695" i="1"/>
  <c r="AH4057" i="1"/>
  <c r="AH3206" i="1"/>
  <c r="AH3572" i="1"/>
  <c r="AH3551" i="1"/>
  <c r="AH3488" i="1"/>
  <c r="AH3693" i="1"/>
  <c r="AH4005" i="1"/>
  <c r="AH4101" i="1"/>
  <c r="AH3450" i="1"/>
  <c r="AH4066" i="1"/>
  <c r="AH4038" i="1"/>
  <c r="AH3927" i="1"/>
  <c r="AH4113" i="1"/>
  <c r="AH3454" i="1"/>
  <c r="AH3355" i="1"/>
  <c r="AH3608" i="1"/>
  <c r="AH4001" i="1"/>
  <c r="AH3696" i="1"/>
  <c r="AH3416" i="1"/>
  <c r="AH3487" i="1"/>
  <c r="AH3053" i="1"/>
  <c r="AH3175" i="1"/>
  <c r="AH4032" i="1"/>
  <c r="AH4071" i="1"/>
  <c r="AH4072" i="1"/>
  <c r="AH3453" i="1"/>
  <c r="AH3571" i="1"/>
  <c r="AH3607" i="1"/>
  <c r="AH3748" i="1"/>
  <c r="AH3496" i="1"/>
  <c r="AH3601" i="1"/>
  <c r="AH3742" i="1"/>
  <c r="AH3435" i="1"/>
  <c r="AH3707" i="1"/>
  <c r="AH3211" i="1"/>
  <c r="AH3948" i="1"/>
  <c r="AH3196" i="1"/>
  <c r="AH4104" i="1"/>
  <c r="AH3816" i="1"/>
  <c r="AH3304" i="1"/>
  <c r="AH3864" i="1"/>
  <c r="AH3391" i="1"/>
  <c r="AH3677" i="1"/>
  <c r="AH3682" i="1"/>
  <c r="AH3502" i="1"/>
  <c r="AH3501" i="1"/>
  <c r="AH3613" i="1"/>
  <c r="AH3507" i="1"/>
  <c r="AH3966" i="1"/>
  <c r="AH3555" i="1"/>
  <c r="AH3630" i="1"/>
  <c r="AH3624" i="1"/>
  <c r="AH3653" i="1"/>
  <c r="AH3508" i="1"/>
  <c r="AH3578" i="1"/>
  <c r="AH3244" i="1"/>
  <c r="AH3830" i="1"/>
  <c r="AH3996" i="1"/>
  <c r="AH3801" i="1"/>
  <c r="AH3680" i="1"/>
  <c r="AH3477" i="1"/>
  <c r="AH3365" i="1"/>
  <c r="AH3526" i="1"/>
  <c r="AH3342" i="1"/>
  <c r="AH3465" i="1"/>
  <c r="AH3295" i="1"/>
  <c r="AH3734" i="1"/>
  <c r="AH3660" i="1"/>
  <c r="AH3706" i="1"/>
  <c r="AH3558" i="1"/>
  <c r="AH2879" i="1"/>
  <c r="AH3389" i="1"/>
  <c r="AH3153" i="1"/>
  <c r="AH3233" i="1"/>
  <c r="AH3640" i="1"/>
  <c r="AH3736" i="1"/>
  <c r="AH3352" i="1"/>
  <c r="AH3287" i="1"/>
  <c r="AH3349" i="1"/>
  <c r="AH4029" i="1"/>
  <c r="AH3361" i="1"/>
  <c r="AH3161" i="1"/>
  <c r="AH2793" i="1"/>
  <c r="AH3089" i="1"/>
  <c r="AH3924" i="1"/>
  <c r="AH2781" i="1"/>
  <c r="AH3532" i="1"/>
  <c r="AH3374" i="1"/>
  <c r="AH3240" i="1"/>
  <c r="AH3597" i="1"/>
  <c r="AH2442" i="1"/>
  <c r="AH3549" i="1"/>
  <c r="AH3527" i="1"/>
  <c r="AH3270" i="1"/>
  <c r="AH3627" i="1"/>
  <c r="AH3981" i="1"/>
  <c r="AH3620" i="1"/>
  <c r="AH3292" i="1"/>
  <c r="AH3744" i="1"/>
  <c r="AH3641" i="1"/>
  <c r="AH3782" i="1"/>
  <c r="AH3596" i="1"/>
  <c r="AH3615" i="1"/>
  <c r="AH2857" i="1"/>
  <c r="AH3303" i="1"/>
  <c r="AH2807" i="1"/>
  <c r="AH3280" i="1"/>
  <c r="AH3078" i="1"/>
  <c r="AH3380" i="1"/>
  <c r="AH3094" i="1"/>
  <c r="AH3584" i="1"/>
  <c r="AH3097" i="1"/>
  <c r="AH3598" i="1"/>
  <c r="AH3849" i="1"/>
  <c r="AH3330" i="1"/>
  <c r="AH3915" i="1"/>
  <c r="AH3619" i="1"/>
  <c r="AH3061" i="1"/>
  <c r="AH3484" i="1"/>
  <c r="AH3720" i="1"/>
  <c r="AH3344" i="1"/>
  <c r="AH3189" i="1"/>
  <c r="AH3195" i="1"/>
  <c r="AH3378" i="1"/>
  <c r="AH3147" i="1"/>
  <c r="AH3268" i="1"/>
  <c r="AH3517" i="1"/>
  <c r="AH3259" i="1"/>
  <c r="AH3629" i="1"/>
  <c r="AH3826" i="1"/>
  <c r="AH3288" i="1"/>
  <c r="AH2472" i="1"/>
  <c r="AH3133" i="1"/>
  <c r="AH3188" i="1"/>
  <c r="AH2967" i="1"/>
  <c r="AH3320" i="1"/>
  <c r="AH3379" i="1"/>
  <c r="AH3593" i="1"/>
  <c r="AH3673" i="1"/>
  <c r="AH2674" i="1"/>
  <c r="AH3269" i="1"/>
  <c r="AH2888" i="1"/>
  <c r="AH3483" i="1"/>
  <c r="AH3871" i="1"/>
  <c r="AH3306" i="1"/>
  <c r="AH4105" i="1"/>
  <c r="AH3216" i="1"/>
  <c r="AH2659" i="1"/>
  <c r="AH3068" i="1"/>
  <c r="AH3329" i="1"/>
  <c r="AH3866" i="1"/>
  <c r="AH3077" i="1"/>
  <c r="AH3460" i="1"/>
  <c r="AH3657" i="1"/>
  <c r="AH3220" i="1"/>
  <c r="AH3504" i="1"/>
  <c r="AH2869" i="1"/>
  <c r="AH3217" i="1"/>
  <c r="AH3057" i="1"/>
  <c r="AH2954" i="1"/>
  <c r="AH3999" i="1"/>
  <c r="AH2262" i="1"/>
  <c r="AH3045" i="1"/>
  <c r="AH2098" i="1"/>
  <c r="AH2891" i="1"/>
  <c r="AH3123" i="1"/>
  <c r="AH2798" i="1"/>
  <c r="AH2951" i="1"/>
  <c r="AH3239" i="1"/>
  <c r="AH3564" i="1"/>
  <c r="AH2849" i="1"/>
  <c r="AH3081" i="1"/>
  <c r="AH3570" i="1"/>
  <c r="AH2741" i="1"/>
  <c r="AH3165" i="1"/>
  <c r="AH3300" i="1"/>
  <c r="AH3717" i="1"/>
  <c r="AH3125" i="1"/>
  <c r="AH3098" i="1"/>
  <c r="AH2874" i="1"/>
  <c r="AH3305" i="1"/>
  <c r="AH3141" i="1"/>
  <c r="AH3559" i="1"/>
  <c r="AH3468" i="1"/>
  <c r="AH2800" i="1"/>
  <c r="AH3219" i="1"/>
  <c r="AH2792" i="1"/>
  <c r="AH3360" i="1"/>
  <c r="AH3443" i="1"/>
  <c r="AH3525" i="1"/>
  <c r="AH2805" i="1"/>
  <c r="AH3253" i="1"/>
  <c r="AH3841" i="1"/>
  <c r="AH2889" i="1"/>
  <c r="AH3273" i="1"/>
  <c r="AH3148" i="1"/>
  <c r="AH2490" i="1"/>
  <c r="AH3169" i="1"/>
  <c r="AH3347" i="1"/>
  <c r="AH3009" i="1"/>
  <c r="AH2716" i="1"/>
  <c r="AH2983" i="1"/>
  <c r="AH3157" i="1"/>
  <c r="AH3261" i="1"/>
  <c r="AH1913" i="1"/>
  <c r="AH2754" i="1"/>
  <c r="AH2786" i="1"/>
  <c r="AH2650" i="1"/>
  <c r="AH2796" i="1"/>
  <c r="AH3473" i="1"/>
  <c r="AH3226" i="1"/>
  <c r="AH3121" i="1"/>
  <c r="AH3036" i="1"/>
  <c r="AH1791" i="1"/>
  <c r="AH2872" i="1"/>
  <c r="AH3583" i="1"/>
  <c r="AH2283" i="1"/>
  <c r="AH2689" i="1"/>
  <c r="AH2782" i="1"/>
  <c r="AH3235" i="1"/>
  <c r="AH2495" i="1"/>
  <c r="AH2223" i="1"/>
  <c r="AH3433" i="1"/>
  <c r="AH2990" i="1"/>
  <c r="AH3084" i="1"/>
  <c r="AH3204" i="1"/>
  <c r="AH3083" i="1"/>
  <c r="AH2612" i="1"/>
  <c r="AH3013" i="1"/>
  <c r="AH2769" i="1"/>
  <c r="AH3011" i="1"/>
  <c r="AH3375" i="1"/>
  <c r="AH2816" i="1"/>
  <c r="AH2546" i="1"/>
  <c r="AH2959" i="1"/>
  <c r="AH2944" i="1"/>
  <c r="AH3546" i="1"/>
  <c r="AH2643" i="1"/>
  <c r="AH2515" i="1"/>
  <c r="AH2480" i="1"/>
  <c r="AH2964" i="1"/>
  <c r="AH2836" i="1"/>
  <c r="AH3655" i="1"/>
  <c r="AH2127" i="1"/>
  <c r="AH3337" i="1"/>
  <c r="AH2987" i="1"/>
  <c r="AH2863" i="1"/>
  <c r="AH2356" i="1"/>
  <c r="AH2299" i="1"/>
  <c r="AH3343" i="1"/>
  <c r="AH3452" i="1"/>
  <c r="AH2255" i="1"/>
  <c r="AH3035" i="1"/>
  <c r="AH3052" i="1"/>
  <c r="AH2132" i="1"/>
  <c r="AH2351" i="1"/>
  <c r="AH2549" i="1"/>
  <c r="AH2517" i="1"/>
  <c r="AH2984" i="1"/>
  <c r="AH1860" i="1"/>
  <c r="AH2638" i="1"/>
  <c r="AH3144" i="1"/>
  <c r="AH2691" i="1"/>
  <c r="AH2851" i="1"/>
  <c r="AH2163" i="1"/>
  <c r="AH2935" i="1"/>
  <c r="AH2960" i="1"/>
  <c r="AH3346" i="1"/>
  <c r="AH3143" i="1"/>
  <c r="AH2391" i="1"/>
  <c r="AH2055" i="1"/>
  <c r="AH2962" i="1"/>
  <c r="AH2730" i="1"/>
  <c r="AH1983" i="1"/>
  <c r="AH2426" i="1"/>
  <c r="AH2469" i="1"/>
  <c r="AH2696" i="1"/>
  <c r="AH2626" i="1"/>
  <c r="AH2753" i="1"/>
  <c r="AH2843" i="1"/>
  <c r="AH2492" i="1"/>
  <c r="AH1624" i="1"/>
  <c r="AH2327" i="1"/>
  <c r="AH2416" i="1"/>
  <c r="AH3231" i="1"/>
  <c r="AH2228" i="1"/>
  <c r="AH2867" i="1"/>
  <c r="AH2911" i="1"/>
  <c r="AH3152" i="1"/>
  <c r="AH2917" i="1"/>
  <c r="AH2395" i="1"/>
  <c r="AH2151" i="1"/>
  <c r="AH2976" i="1"/>
  <c r="AH3041" i="1"/>
  <c r="AH2519" i="1"/>
  <c r="AH2452" i="1"/>
  <c r="AH2411" i="1"/>
  <c r="AH3921" i="1"/>
  <c r="AH2035" i="1"/>
  <c r="AH1883" i="1"/>
  <c r="AH2829" i="1"/>
  <c r="AH2617" i="1"/>
  <c r="AH2988" i="1"/>
  <c r="AH2698" i="1"/>
  <c r="AH3032" i="1"/>
  <c r="AH2567" i="1"/>
  <c r="AH2177" i="1"/>
  <c r="AH1356" i="1"/>
  <c r="AH1637" i="1"/>
  <c r="AH2827" i="1"/>
  <c r="AH2326" i="1"/>
  <c r="AH2574" i="1"/>
  <c r="AH2319" i="1"/>
  <c r="AH3242" i="1"/>
  <c r="AH2245" i="1"/>
  <c r="AH2706" i="1"/>
  <c r="AH1850" i="1"/>
  <c r="AH2733" i="1"/>
  <c r="AH2526" i="1"/>
  <c r="AH2644" i="1"/>
  <c r="AH2382" i="1"/>
  <c r="AH2322" i="1"/>
  <c r="AH1932" i="1"/>
  <c r="AH2634" i="1"/>
  <c r="AH2438" i="1"/>
  <c r="AH2145" i="1"/>
  <c r="AH2087" i="1"/>
  <c r="AH2670" i="1"/>
  <c r="AH2268" i="1"/>
  <c r="AH2325" i="1"/>
  <c r="AH2259" i="1"/>
  <c r="AH2705" i="1"/>
  <c r="AH2348" i="1"/>
  <c r="AH2922" i="1"/>
  <c r="AH2486" i="1"/>
  <c r="AH2334" i="1"/>
  <c r="AH2662" i="1"/>
  <c r="AH2566" i="1"/>
  <c r="AH2502" i="1"/>
  <c r="AH2516" i="1"/>
  <c r="AH1969" i="1"/>
  <c r="AH2460" i="1"/>
  <c r="AH1957" i="1"/>
  <c r="AH2303" i="1"/>
  <c r="AH2033" i="1"/>
  <c r="AH3230" i="1"/>
  <c r="AH2456" i="1"/>
  <c r="AH2092" i="1"/>
  <c r="AH2875" i="1"/>
  <c r="AH2522" i="1"/>
  <c r="AH2664" i="1"/>
  <c r="AH2093" i="1"/>
  <c r="AH2365" i="1"/>
  <c r="AH2655" i="1"/>
  <c r="AH2440" i="1"/>
  <c r="AH1809" i="1"/>
  <c r="AH3285" i="1"/>
  <c r="AH2455" i="1"/>
  <c r="AH2347" i="1"/>
  <c r="AH2148" i="1"/>
  <c r="AH2542" i="1"/>
  <c r="AH2007" i="1"/>
  <c r="AH2489" i="1"/>
  <c r="AH2313" i="1"/>
  <c r="AH2097" i="1"/>
  <c r="AH2570" i="1"/>
  <c r="AH2339" i="1"/>
  <c r="AH2277" i="1"/>
  <c r="AH2305" i="1"/>
  <c r="AH2371" i="1"/>
  <c r="AH2700" i="1"/>
  <c r="AH2086" i="1"/>
  <c r="AH2725" i="1"/>
  <c r="AH1881" i="1"/>
  <c r="AH2001" i="1"/>
  <c r="AH2818" i="1"/>
  <c r="AH2541" i="1"/>
  <c r="AH1793" i="1"/>
  <c r="AH1976" i="1"/>
  <c r="AH1958" i="1"/>
  <c r="AH2530" i="1"/>
  <c r="AH2557" i="1"/>
  <c r="AH2165" i="1"/>
  <c r="AH2436" i="1"/>
  <c r="AH2953" i="1"/>
  <c r="AH2774" i="1"/>
  <c r="AH2026" i="1"/>
  <c r="AH2374" i="1"/>
  <c r="AH1872" i="1"/>
  <c r="AH2032" i="1"/>
  <c r="AH1919" i="1"/>
  <c r="AH2482" i="1"/>
  <c r="AH2423" i="1"/>
  <c r="AH2051" i="1"/>
  <c r="AH2044" i="1"/>
  <c r="AH2081" i="1"/>
  <c r="AH2006" i="1"/>
  <c r="AH1804" i="1"/>
  <c r="AH2217" i="1"/>
  <c r="AH2378" i="1"/>
  <c r="AH1599" i="1"/>
  <c r="AH2433" i="1"/>
  <c r="AH1680" i="1"/>
  <c r="AH1771" i="1"/>
  <c r="AH2137" i="1"/>
  <c r="AH1756" i="1"/>
  <c r="AH1705" i="1"/>
  <c r="AH1283" i="1"/>
  <c r="AH1821" i="1"/>
  <c r="AH2036" i="1"/>
  <c r="AH2077" i="1"/>
  <c r="AH1787" i="1"/>
  <c r="AH2551" i="1"/>
  <c r="AH1934" i="1"/>
  <c r="AH1991" i="1"/>
  <c r="AH2220" i="1"/>
  <c r="AH2153" i="1"/>
  <c r="AH2176" i="1"/>
  <c r="AH1846" i="1"/>
  <c r="AH2041" i="1"/>
  <c r="AH2329" i="1"/>
  <c r="AH2540" i="1"/>
  <c r="AH1644" i="1"/>
  <c r="AH1887" i="1"/>
  <c r="AH1659" i="1"/>
  <c r="AH2628" i="1"/>
  <c r="AH1653" i="1"/>
  <c r="AH2045" i="1"/>
  <c r="AH1754" i="1"/>
  <c r="AH2608" i="1"/>
  <c r="AH1431" i="1"/>
  <c r="AH1890" i="1"/>
  <c r="AH1656" i="1"/>
  <c r="AH1760" i="1"/>
  <c r="AH1544" i="1"/>
  <c r="AH1757" i="1"/>
  <c r="AH1619" i="1"/>
  <c r="AH2202" i="1"/>
  <c r="AH1528" i="1"/>
  <c r="AH1722" i="1"/>
  <c r="AH2128" i="1"/>
  <c r="AH2103" i="1"/>
  <c r="AH1915" i="1"/>
  <c r="AH2606" i="1"/>
  <c r="AH1792" i="1"/>
  <c r="AH2533" i="1"/>
  <c r="AH1034" i="1"/>
  <c r="AH1765" i="1"/>
  <c r="AH1954" i="1"/>
  <c r="AH2453" i="1"/>
  <c r="AH2244" i="1"/>
  <c r="AH2018" i="1"/>
  <c r="AH1746" i="1"/>
  <c r="AH1536" i="1"/>
  <c r="AH1508" i="1"/>
  <c r="AH1175" i="1"/>
  <c r="AH1783" i="1"/>
  <c r="AH1385" i="1"/>
  <c r="AH2090" i="1"/>
  <c r="AH2139" i="1"/>
  <c r="AH2075" i="1"/>
  <c r="AH1398" i="1"/>
  <c r="AH2049" i="1"/>
  <c r="AH518" i="1"/>
  <c r="AH2204" i="1"/>
  <c r="AH1947" i="1"/>
  <c r="AH1916" i="1"/>
  <c r="AH1203" i="1"/>
  <c r="AH2556" i="1"/>
  <c r="AH2367" i="1"/>
  <c r="AH3428" i="1"/>
  <c r="AH2773" i="1"/>
  <c r="AH2499" i="1"/>
  <c r="AH3110" i="1"/>
  <c r="AH3047" i="1"/>
  <c r="AH2377" i="1"/>
  <c r="AH2651" i="1"/>
  <c r="AH2332" i="1"/>
  <c r="AH2344" i="1"/>
  <c r="AH1639" i="1"/>
  <c r="AH1747" i="1"/>
  <c r="AH2558" i="1"/>
  <c r="AH2476" i="1"/>
  <c r="AH2396" i="1"/>
  <c r="AH2675" i="1"/>
  <c r="AH2636" i="1"/>
  <c r="AH2295" i="1"/>
  <c r="AH2876" i="1"/>
  <c r="AH3033" i="1"/>
  <c r="AH2138" i="1"/>
  <c r="AH2948" i="1"/>
  <c r="AH2507" i="1"/>
  <c r="AH2701" i="1"/>
  <c r="AH3359" i="1"/>
  <c r="AH2333" i="1"/>
  <c r="AH2745" i="1"/>
  <c r="AH1768" i="1"/>
  <c r="AH2709" i="1"/>
  <c r="AH2812" i="1"/>
  <c r="AH1676" i="1"/>
  <c r="AH2603" i="1"/>
  <c r="AH2012" i="1"/>
  <c r="AH2094" i="1"/>
  <c r="AH2883" i="1"/>
  <c r="AH2859" i="1"/>
  <c r="AH2161" i="1"/>
  <c r="AH1963" i="1"/>
  <c r="AH3179" i="1"/>
  <c r="AH2927" i="1"/>
  <c r="AH2157" i="1"/>
  <c r="AH2349" i="1"/>
  <c r="AH2981" i="1"/>
  <c r="AH2213" i="1"/>
  <c r="AH2943" i="1"/>
  <c r="AH2164" i="1"/>
  <c r="AH2868" i="1"/>
  <c r="AH2179" i="1"/>
  <c r="AH2721" i="1"/>
  <c r="AH2866" i="1"/>
  <c r="AH3058" i="1"/>
  <c r="AH2197" i="1"/>
  <c r="AH2380" i="1"/>
  <c r="AH2022" i="1"/>
  <c r="AH2985" i="1"/>
  <c r="AH2520" i="1"/>
  <c r="AH2907" i="1"/>
  <c r="AH2341" i="1"/>
  <c r="AH2538" i="1"/>
  <c r="AH1339" i="1"/>
  <c r="AH2233" i="1"/>
  <c r="AH1996" i="1"/>
  <c r="AH2776" i="1"/>
  <c r="AH2478" i="1"/>
  <c r="AH2399" i="1"/>
  <c r="AH2742" i="1"/>
  <c r="AH2692" i="1"/>
  <c r="AH1808" i="1"/>
  <c r="AH2105" i="1"/>
  <c r="AH2279" i="1"/>
  <c r="AH2063" i="1"/>
  <c r="AH3156" i="1"/>
  <c r="AH1736" i="1"/>
  <c r="AH2369" i="1"/>
  <c r="AH2858" i="1"/>
  <c r="AH2308" i="1"/>
  <c r="AH2978" i="1"/>
  <c r="AH2596" i="1"/>
  <c r="AH2147" i="1"/>
  <c r="AH2071" i="1"/>
  <c r="AH1955" i="1"/>
  <c r="AH2355" i="1"/>
  <c r="AH2166" i="1"/>
  <c r="AH2441" i="1"/>
  <c r="AH2666" i="1"/>
  <c r="AH2185" i="1"/>
  <c r="AH2364" i="1"/>
  <c r="AH2190" i="1"/>
  <c r="AH1943" i="1"/>
  <c r="AH2473" i="1"/>
  <c r="AH3202" i="1"/>
  <c r="AH1885" i="1"/>
  <c r="AH3099" i="1"/>
  <c r="AH2037" i="1"/>
  <c r="AH2141" i="1"/>
  <c r="AH2386" i="1"/>
  <c r="AH2214" i="1"/>
  <c r="AH2059" i="1"/>
  <c r="AH2111" i="1"/>
  <c r="AH2186" i="1"/>
  <c r="AH1627" i="1"/>
  <c r="AH2125" i="1"/>
  <c r="AH2751" i="1"/>
  <c r="AH2031" i="1"/>
  <c r="AH2680" i="1"/>
  <c r="AH2595" i="1"/>
  <c r="AH1274" i="1"/>
  <c r="AH2126" i="1"/>
  <c r="AH2454" i="1"/>
  <c r="AH2379" i="1"/>
  <c r="AH2338" i="1"/>
  <c r="AH2947" i="1"/>
  <c r="AH2712" i="1"/>
  <c r="AH1716" i="1"/>
  <c r="AH2402" i="1"/>
  <c r="AH2146" i="1"/>
  <c r="AH2124" i="1"/>
  <c r="AH1573" i="1"/>
  <c r="AH2115" i="1"/>
  <c r="AH1859" i="1"/>
  <c r="AH2078" i="1"/>
  <c r="AH1726" i="1"/>
  <c r="AH3030" i="1"/>
  <c r="AH2207" i="1"/>
  <c r="AH2017" i="1"/>
  <c r="AH2316" i="1"/>
  <c r="AH1728" i="1"/>
  <c r="AH2129" i="1"/>
  <c r="AH2242" i="1"/>
  <c r="AH2704" i="1"/>
  <c r="AH2580" i="1"/>
  <c r="AH1476" i="1"/>
  <c r="AH2373" i="1"/>
  <c r="AH2171" i="1"/>
  <c r="AH2234" i="1"/>
  <c r="AH2531" i="1"/>
  <c r="AH2260" i="1"/>
  <c r="AH1854" i="1"/>
  <c r="AH2505" i="1"/>
  <c r="AH1674" i="1"/>
  <c r="AH2302" i="1"/>
  <c r="AH2649" i="1"/>
  <c r="AH2154" i="1"/>
  <c r="AH1299" i="1"/>
  <c r="AH1468" i="1"/>
  <c r="AH1971" i="1"/>
  <c r="AH2056" i="1"/>
  <c r="AH1751" i="1"/>
  <c r="AH2184" i="1"/>
  <c r="AH2529" i="1"/>
  <c r="AH2568" i="1"/>
  <c r="AH2169" i="1"/>
  <c r="AH1743" i="1"/>
  <c r="AH2257" i="1"/>
  <c r="AH1800" i="1"/>
  <c r="AH2152" i="1"/>
  <c r="AH1408" i="1"/>
  <c r="AH1840" i="1"/>
  <c r="AH1799" i="1"/>
  <c r="AH1501" i="1"/>
  <c r="AH1436" i="1"/>
  <c r="AH1443" i="1"/>
  <c r="AH1608" i="1"/>
  <c r="AH2225" i="1"/>
  <c r="AH1758" i="1"/>
  <c r="AH1875" i="1"/>
  <c r="AH1899" i="1"/>
  <c r="AH1479" i="1"/>
  <c r="AH1961" i="1"/>
  <c r="AH1937" i="1"/>
  <c r="AH1707" i="1"/>
  <c r="AH2422" i="1"/>
  <c r="AH1662" i="1"/>
  <c r="AH1486" i="1"/>
  <c r="AH1795" i="1"/>
  <c r="AH2359" i="1"/>
  <c r="AH2527" i="1"/>
  <c r="AH1803" i="1"/>
  <c r="AH2775" i="1"/>
  <c r="AH1773" i="1"/>
  <c r="AH1375" i="1"/>
  <c r="AH2559" i="1"/>
  <c r="AH1994" i="1"/>
  <c r="AH2227" i="1"/>
  <c r="AH2240" i="1"/>
  <c r="AH1428" i="1"/>
  <c r="AH2178" i="1"/>
  <c r="AH1219" i="1"/>
  <c r="AH1577" i="1"/>
  <c r="AH1677" i="1"/>
  <c r="AH1867" i="1"/>
  <c r="AH2293" i="1"/>
  <c r="AH1065" i="1"/>
  <c r="AH1557" i="1"/>
  <c r="AH1488" i="1"/>
  <c r="AH1578" i="1"/>
  <c r="AH1685" i="1"/>
  <c r="AH2196" i="1"/>
  <c r="AH1857" i="1"/>
  <c r="AH1750" i="1"/>
  <c r="AH691" i="1"/>
  <c r="AH1402" i="1"/>
  <c r="AH1851" i="1"/>
  <c r="AH1511" i="1"/>
  <c r="AH1144" i="1"/>
  <c r="AH1798" i="1"/>
  <c r="AH1985" i="1"/>
  <c r="AH748" i="1"/>
  <c r="AH2321" i="1"/>
  <c r="AH1681" i="1"/>
  <c r="AH1665" i="1"/>
  <c r="AH2256" i="1"/>
  <c r="AH2300" i="1"/>
  <c r="AH1721" i="1"/>
  <c r="AH1832" i="1"/>
  <c r="AH1437" i="1"/>
  <c r="AH1040" i="1"/>
  <c r="AH2354" i="1"/>
  <c r="AH1654" i="1"/>
  <c r="AH1910" i="1"/>
  <c r="AH1837" i="1"/>
  <c r="AH2249" i="1"/>
  <c r="AH1626" i="1"/>
  <c r="AH1154" i="1"/>
  <c r="AH1351" i="1"/>
  <c r="AH1381" i="1"/>
  <c r="AH1686" i="1"/>
  <c r="AH1779" i="1"/>
  <c r="AH2089" i="1"/>
  <c r="AH1998" i="1"/>
  <c r="AH1396" i="1"/>
  <c r="AH1208" i="1"/>
  <c r="AH1930" i="1"/>
  <c r="AH1549" i="1"/>
  <c r="AH1775" i="1"/>
  <c r="AH1217" i="1"/>
  <c r="AH1446" i="1"/>
  <c r="AH1822" i="1"/>
  <c r="AH1688" i="1"/>
  <c r="AH1830" i="1"/>
  <c r="AH3019" i="1"/>
  <c r="AH1103" i="1"/>
  <c r="AH1332" i="1"/>
  <c r="AH1254" i="1"/>
  <c r="AH1344" i="1"/>
  <c r="AH2203" i="1"/>
  <c r="AH1541" i="1"/>
  <c r="AH1156" i="1"/>
  <c r="AH1069" i="1"/>
  <c r="AH1277" i="1"/>
  <c r="AH2560" i="1"/>
  <c r="AH2470" i="1"/>
  <c r="AH851" i="1"/>
  <c r="AH1286" i="1"/>
  <c r="AH1554" i="1"/>
  <c r="AH1697" i="1"/>
  <c r="AH1550" i="1"/>
  <c r="AH1470" i="1"/>
  <c r="AH1204" i="1"/>
  <c r="AH835" i="1"/>
  <c r="AH1458" i="1"/>
  <c r="AH916" i="1"/>
  <c r="AH1704" i="1"/>
  <c r="AH1025" i="1"/>
  <c r="AH1150" i="1"/>
  <c r="AH1701" i="1"/>
  <c r="AH1100" i="1"/>
  <c r="AH1905" i="1"/>
  <c r="AH2002" i="1"/>
  <c r="AH1116" i="1"/>
  <c r="AH1668" i="1"/>
  <c r="AH1276" i="1"/>
  <c r="AH2069" i="1"/>
  <c r="AH1191" i="1"/>
  <c r="AH2172" i="1"/>
  <c r="AH1237" i="1"/>
  <c r="AH1472" i="1"/>
  <c r="AH1683" i="1"/>
  <c r="AH2082" i="1"/>
  <c r="AH1563" i="1"/>
  <c r="AH2282" i="1"/>
  <c r="AH1207" i="1"/>
  <c r="AH1633" i="1"/>
  <c r="AH1320" i="1"/>
  <c r="AH1024" i="1"/>
  <c r="AH1003" i="1"/>
  <c r="AH1814" i="1"/>
  <c r="AH944" i="1"/>
  <c r="AH1275" i="1"/>
  <c r="AH1232" i="1"/>
  <c r="AH1610" i="1"/>
  <c r="AH1566" i="1"/>
  <c r="AH664" i="1"/>
  <c r="AH1526" i="1"/>
  <c r="AH1629" i="1"/>
  <c r="AH1450" i="1"/>
  <c r="AH1463" i="1"/>
  <c r="AH1914" i="1"/>
  <c r="AH1452" i="1"/>
  <c r="AH1667" i="1"/>
  <c r="AH1123" i="1"/>
  <c r="AH883" i="1"/>
  <c r="AH1655" i="1"/>
  <c r="AH1671" i="1"/>
  <c r="AH1462" i="1"/>
  <c r="AH1580" i="1"/>
  <c r="AH959" i="1"/>
  <c r="AH1111" i="1"/>
  <c r="AH1714" i="1"/>
  <c r="AH1094" i="1"/>
  <c r="AH442" i="1"/>
  <c r="AH1097" i="1"/>
  <c r="AH1693" i="1"/>
  <c r="AH841" i="1"/>
  <c r="AH975" i="1"/>
  <c r="AH1520" i="1"/>
  <c r="AH1006" i="1"/>
  <c r="AH1510" i="1"/>
  <c r="AH1669" i="1"/>
  <c r="AH2023" i="1"/>
  <c r="AH2004" i="1"/>
  <c r="AH2292" i="1"/>
  <c r="AH2286" i="1"/>
  <c r="AH1909" i="1"/>
  <c r="AH1269" i="1"/>
  <c r="AH1807" i="1"/>
  <c r="AH2736" i="1"/>
  <c r="AH2252" i="1"/>
  <c r="AH2291" i="1"/>
  <c r="AH1781" i="1"/>
  <c r="AH1641" i="1"/>
  <c r="AH1782" i="1"/>
  <c r="AH1900" i="1"/>
  <c r="AH1515" i="1"/>
  <c r="AH2258" i="1"/>
  <c r="AH2446" i="1"/>
  <c r="AH1882" i="1"/>
  <c r="AH1731" i="1"/>
  <c r="AH2123" i="1"/>
  <c r="AH1944" i="1"/>
  <c r="AH1201" i="1"/>
  <c r="AH1752" i="1"/>
  <c r="AH1636" i="1"/>
  <c r="AH1694" i="1"/>
  <c r="AH2211" i="1"/>
  <c r="AH2219" i="1"/>
  <c r="AH799" i="1"/>
  <c r="AH1605" i="1"/>
  <c r="AH1572" i="1"/>
  <c r="AH2072" i="1"/>
  <c r="AH2042" i="1"/>
  <c r="AH1271" i="1"/>
  <c r="AH1946" i="1"/>
  <c r="AH2210" i="1"/>
  <c r="AH1432" i="1"/>
  <c r="AH1464" i="1"/>
  <c r="AH2013" i="1"/>
  <c r="AH1764" i="1"/>
  <c r="AH1696" i="1"/>
  <c r="AH1173" i="1"/>
  <c r="AH2241" i="1"/>
  <c r="AH1490" i="1"/>
  <c r="AH1658" i="1"/>
  <c r="AH816" i="1"/>
  <c r="AH1824" i="1"/>
  <c r="AH1461" i="1"/>
  <c r="AH2230" i="1"/>
  <c r="AH1646" i="1"/>
  <c r="AH1141" i="1"/>
  <c r="AH1984" i="1"/>
  <c r="AH2528" i="1"/>
  <c r="AH1389" i="1"/>
  <c r="AH1652" i="1"/>
  <c r="AH1826" i="1"/>
  <c r="AH1761" i="1"/>
  <c r="AH1336" i="1"/>
  <c r="AH1886" i="1"/>
  <c r="AH1374" i="1"/>
  <c r="AH2343" i="1"/>
  <c r="AH1350" i="1"/>
  <c r="AH1218" i="1"/>
  <c r="AH2058" i="1"/>
  <c r="AH1967" i="1"/>
  <c r="AH1414" i="1"/>
  <c r="AH1724" i="1"/>
  <c r="AH1349" i="1"/>
  <c r="AH1113" i="1"/>
  <c r="AH1051" i="1"/>
  <c r="AH1315" i="1"/>
  <c r="AH1273" i="1"/>
  <c r="AH1039" i="1"/>
  <c r="AH764" i="1"/>
  <c r="AH1483" i="1"/>
  <c r="AH852" i="1"/>
  <c r="AH1151" i="1"/>
  <c r="AH1794" i="1"/>
  <c r="AH1247" i="1"/>
  <c r="AH2014" i="1"/>
  <c r="AH1805" i="1"/>
  <c r="AH910" i="1"/>
  <c r="AH1167" i="1"/>
  <c r="AH1153" i="1"/>
  <c r="AH1140" i="1"/>
  <c r="AH1733" i="1"/>
  <c r="AH763" i="1"/>
  <c r="AH995" i="1"/>
  <c r="AH1308" i="1"/>
  <c r="AH1179" i="1"/>
  <c r="AH1245" i="1"/>
  <c r="AH495" i="1"/>
  <c r="AH1753" i="1"/>
  <c r="AH950" i="1"/>
  <c r="AH1965" i="1"/>
  <c r="AH1642" i="1"/>
  <c r="AH567" i="1"/>
  <c r="AH1570" i="1"/>
  <c r="AH1678" i="1"/>
  <c r="AH853" i="1"/>
  <c r="AH622" i="1"/>
  <c r="AH623" i="1"/>
  <c r="AH506" i="1"/>
  <c r="AH1535" i="1"/>
  <c r="AH452" i="1"/>
  <c r="AH825" i="1"/>
  <c r="AH1105" i="1"/>
  <c r="AH1473" i="1"/>
  <c r="AH1181" i="1"/>
  <c r="AH1357" i="1"/>
  <c r="AH420" i="1"/>
  <c r="AH829" i="1"/>
  <c r="AH1630" i="1"/>
  <c r="AH1718" i="1"/>
  <c r="AH1938" i="1"/>
  <c r="AH728" i="1"/>
  <c r="AH846" i="1"/>
  <c r="AH1564" i="1"/>
  <c r="AH1165" i="1"/>
  <c r="AH1162" i="1"/>
  <c r="AH1110" i="1"/>
  <c r="AH566" i="1"/>
  <c r="AH1168" i="1"/>
  <c r="AH767" i="1"/>
  <c r="AH644" i="1"/>
  <c r="AH1516" i="1"/>
  <c r="AH873" i="1"/>
  <c r="AH1560" i="1"/>
  <c r="AH1281" i="1"/>
  <c r="AH1012" i="1"/>
  <c r="AH989" i="1"/>
  <c r="AH930" i="1"/>
  <c r="AH1708" i="1"/>
  <c r="AH777" i="1"/>
  <c r="AH1043" i="1"/>
  <c r="AH1058" i="1"/>
  <c r="AH1096" i="1"/>
  <c r="AH1099" i="1"/>
  <c r="AH1227" i="1"/>
  <c r="AH663" i="1"/>
  <c r="AH790" i="1"/>
  <c r="AH503" i="1"/>
  <c r="AH884" i="1"/>
  <c r="AH587" i="1"/>
  <c r="AH525" i="1"/>
  <c r="AH635" i="1"/>
  <c r="AH1487" i="1"/>
  <c r="AH1088" i="1"/>
  <c r="AH735" i="1"/>
  <c r="AH1404" i="1"/>
  <c r="AH1615" i="1"/>
  <c r="AH370" i="1"/>
  <c r="AH743" i="1"/>
  <c r="AH892" i="1"/>
  <c r="AH1362" i="1"/>
  <c r="AH1329" i="1"/>
  <c r="AH928" i="1"/>
  <c r="AH1587" i="1"/>
  <c r="AH489" i="1"/>
  <c r="AH1240" i="1"/>
  <c r="AH684" i="1"/>
  <c r="AH1790" i="1"/>
  <c r="AH716" i="1"/>
  <c r="AH962" i="1"/>
  <c r="AH1206" i="1"/>
  <c r="AH1884" i="1"/>
  <c r="AH411" i="1"/>
  <c r="AH422" i="1"/>
  <c r="AH469" i="1"/>
  <c r="AH517" i="1"/>
  <c r="AH1212" i="1"/>
  <c r="AH979" i="1"/>
  <c r="AH482" i="1"/>
  <c r="AH1576" i="1"/>
  <c r="AH776" i="1"/>
  <c r="AH1390" i="1"/>
  <c r="AH1209" i="1"/>
  <c r="AH672" i="1"/>
  <c r="AH994" i="1"/>
  <c r="AH612" i="1"/>
  <c r="AH1670" i="1"/>
  <c r="AH589" i="1"/>
  <c r="AH666" i="1"/>
  <c r="AH415" i="1"/>
  <c r="AH545" i="1"/>
  <c r="AH1098" i="1"/>
  <c r="AH1413" i="1"/>
  <c r="AH444" i="1"/>
  <c r="AH1547" i="1"/>
  <c r="AH1236" i="1"/>
  <c r="AH502" i="1"/>
  <c r="AH854" i="1"/>
  <c r="AH1027" i="1"/>
  <c r="AH579" i="1"/>
  <c r="AH902" i="1"/>
  <c r="AH1184" i="1"/>
  <c r="AH553" i="1"/>
  <c r="AH850" i="1"/>
  <c r="AH461" i="1"/>
  <c r="AH1962" i="1"/>
  <c r="AH869" i="1"/>
  <c r="AH608" i="1"/>
  <c r="AH809" i="1"/>
  <c r="AH913" i="1"/>
  <c r="AH792" i="1"/>
  <c r="AH542" i="1"/>
  <c r="AH780" i="1"/>
  <c r="AH513" i="1"/>
  <c r="AH1395" i="1"/>
  <c r="AH570" i="1"/>
  <c r="AH1318" i="1"/>
  <c r="AH1011" i="1"/>
  <c r="AH497" i="1"/>
  <c r="AH784" i="1"/>
  <c r="AH1305" i="1"/>
  <c r="AH832" i="1"/>
  <c r="AH655" i="1"/>
  <c r="AH956" i="1"/>
  <c r="AH522" i="1"/>
  <c r="AH598" i="1"/>
  <c r="AH383" i="1"/>
  <c r="AH1164" i="1"/>
  <c r="AH1008" i="1"/>
  <c r="AH903" i="1"/>
  <c r="AH1023" i="1"/>
  <c r="AH594" i="1"/>
  <c r="AH512" i="1"/>
  <c r="AH504" i="1"/>
  <c r="AH346" i="1"/>
  <c r="AH388" i="1"/>
  <c r="AH600" i="1"/>
  <c r="AH1046" i="1"/>
  <c r="AH751" i="1"/>
  <c r="AH493" i="1"/>
  <c r="AH1369" i="1"/>
  <c r="AH1524" i="1"/>
  <c r="AH1459" i="1"/>
  <c r="AH1430" i="1"/>
  <c r="AH1868" i="1"/>
  <c r="AH1205" i="1"/>
  <c r="AH1304" i="1"/>
  <c r="AH1366" i="1"/>
  <c r="AH1354" i="1"/>
  <c r="AH2208" i="1"/>
  <c r="AH1839" i="1"/>
  <c r="AH1391" i="1"/>
  <c r="AH1013" i="1"/>
  <c r="AH1252" i="1"/>
  <c r="AH908" i="1"/>
  <c r="AH866" i="1"/>
  <c r="AH1481" i="1"/>
  <c r="AH1403" i="1"/>
  <c r="AH1266" i="1"/>
  <c r="AH904" i="1"/>
  <c r="AH1333" i="1"/>
  <c r="AH1950" i="1"/>
  <c r="AH1975" i="1"/>
  <c r="AH1330" i="1"/>
  <c r="AH1622" i="1"/>
  <c r="AH1717" i="1"/>
  <c r="AH1918" i="1"/>
  <c r="AH1548" i="1"/>
  <c r="AH1740" i="1"/>
  <c r="AH1439" i="1"/>
  <c r="AH1265" i="1"/>
  <c r="AH1616" i="1"/>
  <c r="AH1895" i="1"/>
  <c r="AH1343" i="1"/>
  <c r="AH1285" i="1"/>
  <c r="AH1869" i="1"/>
  <c r="AH1445" i="1"/>
  <c r="AH1037" i="1"/>
  <c r="AH1370" i="1"/>
  <c r="AH797" i="1"/>
  <c r="AH1534" i="1"/>
  <c r="AH1465" i="1"/>
  <c r="AH1466" i="1"/>
  <c r="AH1600" i="1"/>
  <c r="AH1485" i="1"/>
  <c r="AH933" i="1"/>
  <c r="AH1786" i="1"/>
  <c r="AH1386" i="1"/>
  <c r="AH1073" i="1"/>
  <c r="AH1401" i="1"/>
  <c r="AH1128" i="1"/>
  <c r="AH1297" i="1"/>
  <c r="AH819" i="1"/>
  <c r="AH2061" i="1"/>
  <c r="AH1493" i="1"/>
  <c r="AH1368" i="1"/>
  <c r="AH2020" i="1"/>
  <c r="AH1823" i="1"/>
  <c r="AH397" i="1"/>
  <c r="AH673" i="1"/>
  <c r="AH1380" i="1"/>
  <c r="AH1513" i="1"/>
  <c r="AH1355" i="1"/>
  <c r="AH1841" i="1"/>
  <c r="AH1148" i="1"/>
  <c r="AH1182" i="1"/>
  <c r="AH1469" i="1"/>
  <c r="AH1152" i="1"/>
  <c r="AH723" i="1"/>
  <c r="AH1422" i="1"/>
  <c r="AH1856" i="1"/>
  <c r="AH1525" i="1"/>
  <c r="AH1310" i="1"/>
  <c r="AH1108" i="1"/>
  <c r="AH706" i="1"/>
  <c r="AH1321" i="1"/>
  <c r="AH821" i="1"/>
  <c r="AH827" i="1"/>
  <c r="AH1050" i="1"/>
  <c r="AH1613" i="1"/>
  <c r="AH938" i="1"/>
  <c r="AH887" i="1"/>
  <c r="AH982" i="1"/>
  <c r="AH1189" i="1"/>
  <c r="AH1502" i="1"/>
  <c r="AH1604" i="1"/>
  <c r="AH1044" i="1"/>
  <c r="AH610" i="1"/>
  <c r="AH769" i="1"/>
  <c r="AH1042" i="1"/>
  <c r="AH1922" i="1"/>
  <c r="AH886" i="1"/>
  <c r="AH1278" i="1"/>
  <c r="AH1125" i="1"/>
  <c r="AH1400" i="1"/>
  <c r="AH1028" i="1"/>
  <c r="AH1546" i="1"/>
  <c r="AH1506" i="1"/>
  <c r="AH1657" i="1"/>
  <c r="AH918" i="1"/>
  <c r="AH1035" i="1"/>
  <c r="AH1352" i="1"/>
  <c r="AH882" i="1"/>
  <c r="AH596" i="1"/>
  <c r="AH998" i="1"/>
  <c r="AH1295" i="1"/>
  <c r="AH822" i="1"/>
  <c r="AH475" i="1"/>
  <c r="AH1762" i="1"/>
  <c r="AH2047" i="1"/>
  <c r="AH905" i="1"/>
  <c r="AH1033" i="1"/>
  <c r="AH834" i="1"/>
  <c r="AH1120" i="1"/>
  <c r="AH649" i="1"/>
  <c r="AH1888" i="1"/>
  <c r="AH1292" i="1"/>
  <c r="AH781" i="1"/>
  <c r="AH653" i="1"/>
  <c r="AH1739" i="1"/>
  <c r="AH942" i="1"/>
  <c r="AH1233" i="1"/>
  <c r="AH1645" i="1"/>
  <c r="AH794" i="1"/>
  <c r="AH1202" i="1"/>
  <c r="AH628" i="1"/>
  <c r="AH1319" i="1"/>
  <c r="AH1222" i="1"/>
  <c r="AH1104" i="1"/>
  <c r="AH783" i="1"/>
  <c r="AH396" i="1"/>
  <c r="AH613" i="1"/>
  <c r="AH1228" i="1"/>
  <c r="AH576" i="1"/>
  <c r="AH957" i="1"/>
  <c r="AH1038" i="1"/>
  <c r="AH1007" i="1"/>
  <c r="AH682" i="1"/>
  <c r="AH688" i="1"/>
  <c r="AH1272" i="1"/>
  <c r="AH897" i="1"/>
  <c r="AH550" i="1"/>
  <c r="AH924" i="1"/>
  <c r="AH606" i="1"/>
  <c r="AH963" i="1"/>
  <c r="AH639" i="1"/>
  <c r="AH955" i="1"/>
  <c r="AH1451" i="1"/>
  <c r="AH1238" i="1"/>
  <c r="AH798" i="1"/>
  <c r="AH1086" i="1"/>
  <c r="AH449" i="1"/>
  <c r="AH540" i="1"/>
  <c r="AH1647" i="1"/>
  <c r="AH436" i="1"/>
  <c r="AH1077" i="1"/>
  <c r="AH923" i="1"/>
  <c r="AH699" i="1"/>
  <c r="AH1982" i="1"/>
  <c r="AH845" i="1"/>
  <c r="AH685" i="1"/>
  <c r="AH410" i="1"/>
  <c r="AH750" i="1"/>
  <c r="AH467" i="1"/>
  <c r="AH509" i="1"/>
  <c r="AH669" i="1"/>
  <c r="AH1087" i="1"/>
  <c r="AH547" i="1"/>
  <c r="AH447" i="1"/>
  <c r="AH640" i="1"/>
  <c r="AH507" i="1"/>
  <c r="AH485" i="1"/>
  <c r="AH1347" i="1"/>
  <c r="AH1115" i="1"/>
  <c r="AH801" i="1"/>
  <c r="AH534" i="1"/>
  <c r="AH1924" i="1"/>
  <c r="AH2465" i="1"/>
  <c r="AH1448" i="1"/>
  <c r="AH1177" i="1"/>
  <c r="AH1068" i="1"/>
  <c r="AH2025" i="1"/>
  <c r="AH2109" i="1"/>
  <c r="AH1802" i="1"/>
  <c r="AH1231" i="1"/>
  <c r="AH1045" i="1"/>
  <c r="AH805" i="1"/>
  <c r="AH972" i="1"/>
  <c r="AH951" i="1"/>
  <c r="AH1017" i="1"/>
  <c r="AH1251" i="1"/>
  <c r="AH1514" i="1"/>
  <c r="AH707" i="1"/>
  <c r="AH1053" i="1"/>
  <c r="AH402" i="1"/>
  <c r="AH1000" i="1"/>
  <c r="AH1638" i="1"/>
  <c r="AH786" i="1"/>
  <c r="AH1326" i="1"/>
  <c r="AH581" i="1"/>
  <c r="AH432" i="1"/>
  <c r="AH391" i="1"/>
  <c r="AH744" i="1"/>
  <c r="AH323" i="1"/>
  <c r="AH1533" i="1"/>
  <c r="AH340" i="1"/>
  <c r="AH898" i="1"/>
  <c r="AH1873" i="1"/>
  <c r="AH705" i="1"/>
  <c r="AH909" i="1"/>
  <c r="AH305" i="1"/>
  <c r="AH1155" i="1"/>
  <c r="AH457" i="1"/>
  <c r="AH1495" i="1"/>
  <c r="AH470" i="1"/>
  <c r="AH413" i="1"/>
  <c r="AH1532" i="1"/>
  <c r="AH960" i="1"/>
  <c r="AH891" i="1"/>
  <c r="AH818" i="1"/>
  <c r="AH356" i="1"/>
  <c r="AH348" i="1"/>
  <c r="AH1102" i="1"/>
  <c r="AH552" i="1"/>
  <c r="AH659" i="1"/>
  <c r="AH1407" i="1"/>
  <c r="AH484" i="1"/>
  <c r="AH320" i="1"/>
  <c r="AH324" i="1"/>
  <c r="AH529" i="1"/>
  <c r="AH1192" i="1"/>
  <c r="AH435" i="1"/>
  <c r="AH418" i="1"/>
  <c r="AH401" i="1"/>
  <c r="AH417" i="1"/>
  <c r="AH367" i="1"/>
  <c r="AH377" i="1"/>
  <c r="AH441" i="1"/>
  <c r="AH754" i="1"/>
  <c r="AH569" i="1"/>
  <c r="AH1933" i="1"/>
  <c r="AH376" i="1"/>
  <c r="AH347" i="1"/>
  <c r="AH1119" i="1"/>
  <c r="AH1311" i="1"/>
  <c r="AH357" i="1"/>
  <c r="AH1166" i="1"/>
  <c r="AH906" i="1"/>
  <c r="AH1312" i="1"/>
  <c r="AH945" i="1"/>
  <c r="AH533" i="1"/>
  <c r="AH1004" i="1"/>
  <c r="AH580" i="1"/>
  <c r="AH1571" i="1"/>
  <c r="AH1561" i="1"/>
  <c r="AH1491" i="1"/>
  <c r="AH1015" i="1"/>
  <c r="AH510" i="1"/>
  <c r="AH789" i="1"/>
  <c r="AH1036" i="1"/>
  <c r="AH1811" i="1"/>
  <c r="AH737" i="1"/>
  <c r="AH775" i="1"/>
  <c r="AH1137" i="1"/>
  <c r="AH524" i="1"/>
  <c r="AH840" i="1"/>
  <c r="AH1092" i="1"/>
  <c r="AH817" i="1"/>
  <c r="AH689" i="1"/>
  <c r="AH824" i="1"/>
  <c r="AH726" i="1"/>
  <c r="AH1517" i="1"/>
  <c r="AH671" i="1"/>
  <c r="AH1174" i="1"/>
  <c r="AH848" i="1"/>
  <c r="AH697" i="1"/>
  <c r="AH637" i="1"/>
  <c r="AH861" i="1"/>
  <c r="AH842" i="1"/>
  <c r="AH752" i="1"/>
  <c r="AH1279" i="1"/>
  <c r="AH532" i="1"/>
  <c r="AH862" i="1"/>
  <c r="AH1360" i="1"/>
  <c r="AH940" i="1"/>
  <c r="AH384" i="1"/>
  <c r="AH665" i="1"/>
  <c r="AH1014" i="1"/>
  <c r="AH1112" i="1"/>
  <c r="AH531" i="1"/>
  <c r="AH501" i="1"/>
  <c r="AH727" i="1"/>
  <c r="AH474" i="1"/>
  <c r="AH459" i="1"/>
  <c r="AH395" i="1"/>
  <c r="AH677" i="1"/>
  <c r="AH427" i="1"/>
  <c r="AH460" i="1"/>
  <c r="AH732" i="1"/>
  <c r="AH629" i="1"/>
  <c r="AH984" i="1"/>
  <c r="AH662" i="1"/>
  <c r="AH736" i="1"/>
  <c r="AH381" i="1"/>
  <c r="AH1328" i="1"/>
  <c r="AH603" i="1"/>
  <c r="AH605" i="1"/>
  <c r="AH424" i="1"/>
  <c r="AH808" i="1"/>
  <c r="AH450" i="1"/>
  <c r="AH849" i="1"/>
  <c r="AH500" i="1"/>
  <c r="AH585" i="1"/>
  <c r="AH833" i="1"/>
  <c r="AH405" i="1"/>
  <c r="AH619" i="1"/>
  <c r="AH729" i="1"/>
  <c r="AH333" i="1"/>
  <c r="AH408" i="1"/>
  <c r="AH856" i="1"/>
  <c r="AH538" i="1"/>
  <c r="AH537" i="1"/>
  <c r="AH575" i="1"/>
  <c r="AH686" i="1"/>
  <c r="AH586" i="1"/>
  <c r="AH693" i="1"/>
  <c r="AH646" i="1"/>
  <c r="AH698" i="1"/>
  <c r="AH358" i="1"/>
  <c r="AH486" i="1"/>
  <c r="AH428" i="1"/>
  <c r="AC19" i="8"/>
  <c r="AH19" i="8" s="1"/>
  <c r="AD19" i="8" s="1"/>
  <c r="AD1354" i="14"/>
  <c r="AE1354" i="14"/>
  <c r="AD1350" i="14"/>
  <c r="AE1350" i="14"/>
  <c r="AD1342" i="14"/>
  <c r="AE1342" i="14"/>
  <c r="AD1334" i="14"/>
  <c r="AE1334" i="14"/>
  <c r="AD1326" i="14"/>
  <c r="AE1326" i="14"/>
  <c r="AD1318" i="14"/>
  <c r="AE1318" i="14"/>
  <c r="AD1310" i="14"/>
  <c r="AE1310" i="14"/>
  <c r="AD1306" i="14"/>
  <c r="AE1306" i="14"/>
  <c r="AD1298" i="14"/>
  <c r="AE1298" i="14"/>
  <c r="AD1290" i="14"/>
  <c r="AE1290" i="14"/>
  <c r="AD1282" i="14"/>
  <c r="AE1282" i="14"/>
  <c r="AD1274" i="14"/>
  <c r="AE1274" i="14"/>
  <c r="AD1270" i="14"/>
  <c r="AE1270" i="14"/>
  <c r="AD1258" i="14"/>
  <c r="AE1258" i="14"/>
  <c r="AD1254" i="14"/>
  <c r="AE1254" i="14"/>
  <c r="AD1246" i="14"/>
  <c r="AE1246" i="14"/>
  <c r="AD1238" i="14"/>
  <c r="AE1238" i="14"/>
  <c r="AD1230" i="14"/>
  <c r="AE1230" i="14"/>
  <c r="AD1222" i="14"/>
  <c r="AE1222" i="14"/>
  <c r="AD1214" i="14"/>
  <c r="AE1214" i="14"/>
  <c r="AD1202" i="14"/>
  <c r="AE1202" i="14"/>
  <c r="AD1194" i="14"/>
  <c r="AE1194" i="14"/>
  <c r="AD1186" i="14"/>
  <c r="AE1186" i="14"/>
  <c r="AD1178" i="14"/>
  <c r="AE1178" i="14"/>
  <c r="AD1170" i="14"/>
  <c r="AE1170" i="14"/>
  <c r="AD1162" i="14"/>
  <c r="AE1162" i="14"/>
  <c r="AD1154" i="14"/>
  <c r="AE1154" i="14"/>
  <c r="AD1146" i="14"/>
  <c r="AE1146" i="14"/>
  <c r="AD1138" i="14"/>
  <c r="AE1138" i="14"/>
  <c r="AD1130" i="14"/>
  <c r="AE1130" i="14"/>
  <c r="AD1126" i="14"/>
  <c r="AE1126" i="14"/>
  <c r="AD1118" i="14"/>
  <c r="AE1118" i="14"/>
  <c r="AD1110" i="14"/>
  <c r="AE1110" i="14"/>
  <c r="AD1102" i="14"/>
  <c r="AE1102" i="14"/>
  <c r="AD1094" i="14"/>
  <c r="AE1094" i="14"/>
  <c r="AD1086" i="14"/>
  <c r="AE1086" i="14"/>
  <c r="AD1082" i="14"/>
  <c r="AE1082" i="14"/>
  <c r="AD1070" i="14"/>
  <c r="AE1070" i="14"/>
  <c r="AD1062" i="14"/>
  <c r="AE1062" i="14"/>
  <c r="AD1054" i="14"/>
  <c r="AE1054" i="14"/>
  <c r="AD1046" i="14"/>
  <c r="AE1046" i="14"/>
  <c r="AD1038" i="14"/>
  <c r="AE1038" i="14"/>
  <c r="AD1030" i="14"/>
  <c r="AE1030" i="14"/>
  <c r="AD1022" i="14"/>
  <c r="AE1022" i="14"/>
  <c r="AD1014" i="14"/>
  <c r="AE1014" i="14"/>
  <c r="AD1006" i="14"/>
  <c r="AE1006" i="14"/>
  <c r="AD998" i="14"/>
  <c r="AE998" i="14"/>
  <c r="AD994" i="14"/>
  <c r="AE994" i="14"/>
  <c r="AD986" i="14"/>
  <c r="AE986" i="14"/>
  <c r="AD978" i="14"/>
  <c r="AE978" i="14"/>
  <c r="AD970" i="14"/>
  <c r="AE970" i="14"/>
  <c r="AD966" i="14"/>
  <c r="AE966" i="14"/>
  <c r="AD962" i="14"/>
  <c r="AE962" i="14"/>
  <c r="AD958" i="14"/>
  <c r="AE958" i="14"/>
  <c r="AD954" i="14"/>
  <c r="AE954" i="14"/>
  <c r="AD950" i="14"/>
  <c r="AE950" i="14"/>
  <c r="AD946" i="14"/>
  <c r="AE946" i="14"/>
  <c r="AD942" i="14"/>
  <c r="AE942" i="14"/>
  <c r="AD934" i="14"/>
  <c r="AE934" i="14"/>
  <c r="AD926" i="14"/>
  <c r="AE926" i="14"/>
  <c r="AD918" i="14"/>
  <c r="AE918" i="14"/>
  <c r="AD910" i="14"/>
  <c r="AE910" i="14"/>
  <c r="AD902" i="14"/>
  <c r="AE902" i="14"/>
  <c r="AD894" i="14"/>
  <c r="AE894" i="14"/>
  <c r="AD886" i="14"/>
  <c r="AE886" i="14"/>
  <c r="AD878" i="14"/>
  <c r="AE878" i="14"/>
  <c r="AD870" i="14"/>
  <c r="AE870" i="14"/>
  <c r="AD862" i="14"/>
  <c r="AE862" i="14"/>
  <c r="AD854" i="14"/>
  <c r="AE854" i="14"/>
  <c r="AD846" i="14"/>
  <c r="AE846" i="14"/>
  <c r="AD834" i="14"/>
  <c r="AE834" i="14"/>
  <c r="AD826" i="14"/>
  <c r="AE826" i="14"/>
  <c r="AD818" i="14"/>
  <c r="AE818" i="14"/>
  <c r="AD810" i="14"/>
  <c r="AE810" i="14"/>
  <c r="AD806" i="14"/>
  <c r="AE806" i="14"/>
  <c r="AD798" i="14"/>
  <c r="AE798" i="14"/>
  <c r="AD790" i="14"/>
  <c r="AE790" i="14"/>
  <c r="AD778" i="14"/>
  <c r="AE778" i="14"/>
  <c r="AD630" i="14"/>
  <c r="AE630" i="14"/>
  <c r="AD622" i="14"/>
  <c r="AE622" i="14"/>
  <c r="AD610" i="14"/>
  <c r="AE610" i="14"/>
  <c r="AD602" i="14"/>
  <c r="AE602" i="14"/>
  <c r="AD594" i="14"/>
  <c r="AE594" i="14"/>
  <c r="AD586" i="14"/>
  <c r="AE586" i="14"/>
  <c r="AD574" i="14"/>
  <c r="AE574" i="14"/>
  <c r="AD318" i="14"/>
  <c r="AE318" i="14"/>
  <c r="AD314" i="14"/>
  <c r="AE314" i="14"/>
  <c r="AD310" i="14"/>
  <c r="AE310" i="14"/>
  <c r="AD302" i="14"/>
  <c r="AE302" i="14"/>
  <c r="AD298" i="14"/>
  <c r="AE298" i="14"/>
  <c r="AD294" i="14"/>
  <c r="AE294" i="14"/>
  <c r="AD1346" i="14"/>
  <c r="AE1346" i="14"/>
  <c r="AD1338" i="14"/>
  <c r="AE1338" i="14"/>
  <c r="AD1330" i="14"/>
  <c r="AE1330" i="14"/>
  <c r="AD1322" i="14"/>
  <c r="AE1322" i="14"/>
  <c r="AD1314" i="14"/>
  <c r="AE1314" i="14"/>
  <c r="AD1302" i="14"/>
  <c r="AE1302" i="14"/>
  <c r="AD1294" i="14"/>
  <c r="AE1294" i="14"/>
  <c r="AD1286" i="14"/>
  <c r="AE1286" i="14"/>
  <c r="AD1278" i="14"/>
  <c r="AE1278" i="14"/>
  <c r="AD1266" i="14"/>
  <c r="AE1266" i="14"/>
  <c r="AD1262" i="14"/>
  <c r="AE1262" i="14"/>
  <c r="AD1250" i="14"/>
  <c r="AE1250" i="14"/>
  <c r="AD1242" i="14"/>
  <c r="AE1242" i="14"/>
  <c r="AD1234" i="14"/>
  <c r="AE1234" i="14"/>
  <c r="AD1226" i="14"/>
  <c r="AE1226" i="14"/>
  <c r="AD1218" i="14"/>
  <c r="AE1218" i="14"/>
  <c r="AD1210" i="14"/>
  <c r="AE1210" i="14"/>
  <c r="AD1206" i="14"/>
  <c r="AE1206" i="14"/>
  <c r="AD1198" i="14"/>
  <c r="AE1198" i="14"/>
  <c r="AD1190" i="14"/>
  <c r="AE1190" i="14"/>
  <c r="AD1182" i="14"/>
  <c r="AE1182" i="14"/>
  <c r="AD1174" i="14"/>
  <c r="AE1174" i="14"/>
  <c r="AD1166" i="14"/>
  <c r="AE1166" i="14"/>
  <c r="AD1158" i="14"/>
  <c r="AE1158" i="14"/>
  <c r="AD1150" i="14"/>
  <c r="AE1150" i="14"/>
  <c r="AD1142" i="14"/>
  <c r="AE1142" i="14"/>
  <c r="AD1134" i="14"/>
  <c r="AE1134" i="14"/>
  <c r="AD1122" i="14"/>
  <c r="AE1122" i="14"/>
  <c r="AD1114" i="14"/>
  <c r="AE1114" i="14"/>
  <c r="AD1106" i="14"/>
  <c r="AE1106" i="14"/>
  <c r="AD1098" i="14"/>
  <c r="AE1098" i="14"/>
  <c r="AD1090" i="14"/>
  <c r="AE1090" i="14"/>
  <c r="AD1078" i="14"/>
  <c r="AE1078" i="14"/>
  <c r="AD1074" i="14"/>
  <c r="AE1074" i="14"/>
  <c r="AD1066" i="14"/>
  <c r="AE1066" i="14"/>
  <c r="AD1058" i="14"/>
  <c r="AE1058" i="14"/>
  <c r="AD1050" i="14"/>
  <c r="AE1050" i="14"/>
  <c r="AD1042" i="14"/>
  <c r="AE1042" i="14"/>
  <c r="AD1034" i="14"/>
  <c r="AE1034" i="14"/>
  <c r="AD1026" i="14"/>
  <c r="AE1026" i="14"/>
  <c r="AD1018" i="14"/>
  <c r="AE1018" i="14"/>
  <c r="AD1010" i="14"/>
  <c r="AE1010" i="14"/>
  <c r="AD1002" i="14"/>
  <c r="AE1002" i="14"/>
  <c r="AD990" i="14"/>
  <c r="AE990" i="14"/>
  <c r="AD982" i="14"/>
  <c r="AE982" i="14"/>
  <c r="AD974" i="14"/>
  <c r="AE974" i="14"/>
  <c r="AD938" i="14"/>
  <c r="AE938" i="14"/>
  <c r="AD930" i="14"/>
  <c r="AE930" i="14"/>
  <c r="AD922" i="14"/>
  <c r="AE922" i="14"/>
  <c r="AD914" i="14"/>
  <c r="AE914" i="14"/>
  <c r="AD906" i="14"/>
  <c r="AE906" i="14"/>
  <c r="AD898" i="14"/>
  <c r="AE898" i="14"/>
  <c r="AD890" i="14"/>
  <c r="AE890" i="14"/>
  <c r="AD882" i="14"/>
  <c r="AE882" i="14"/>
  <c r="AD874" i="14"/>
  <c r="AE874" i="14"/>
  <c r="AD866" i="14"/>
  <c r="AE866" i="14"/>
  <c r="AD858" i="14"/>
  <c r="AE858" i="14"/>
  <c r="AD850" i="14"/>
  <c r="AE850" i="14"/>
  <c r="AD842" i="14"/>
  <c r="AE842" i="14"/>
  <c r="AD838" i="14"/>
  <c r="AE838" i="14"/>
  <c r="AD830" i="14"/>
  <c r="AE830" i="14"/>
  <c r="AD822" i="14"/>
  <c r="AE822" i="14"/>
  <c r="AD814" i="14"/>
  <c r="AE814" i="14"/>
  <c r="AD802" i="14"/>
  <c r="AE802" i="14"/>
  <c r="AD794" i="14"/>
  <c r="AE794" i="14"/>
  <c r="AD786" i="14"/>
  <c r="AE786" i="14"/>
  <c r="AD782" i="14"/>
  <c r="AE782" i="14"/>
  <c r="AD774" i="14"/>
  <c r="AE774" i="14"/>
  <c r="AD770" i="14"/>
  <c r="AE770" i="14"/>
  <c r="AD766" i="14"/>
  <c r="AE766" i="14"/>
  <c r="AD762" i="14"/>
  <c r="AE762" i="14"/>
  <c r="AD758" i="14"/>
  <c r="AE758" i="14"/>
  <c r="AD754" i="14"/>
  <c r="AE754" i="14"/>
  <c r="AD750" i="14"/>
  <c r="AE750" i="14"/>
  <c r="AD746" i="14"/>
  <c r="AE746" i="14"/>
  <c r="AD742" i="14"/>
  <c r="AE742" i="14"/>
  <c r="AD738" i="14"/>
  <c r="AE738" i="14"/>
  <c r="AD734" i="14"/>
  <c r="AE734" i="14"/>
  <c r="AD730" i="14"/>
  <c r="AE730" i="14"/>
  <c r="AD726" i="14"/>
  <c r="AE726" i="14"/>
  <c r="AD722" i="14"/>
  <c r="AE722" i="14"/>
  <c r="AD718" i="14"/>
  <c r="AE718" i="14"/>
  <c r="AD714" i="14"/>
  <c r="AE714" i="14"/>
  <c r="AD710" i="14"/>
  <c r="AE710" i="14"/>
  <c r="AD706" i="14"/>
  <c r="AE706" i="14"/>
  <c r="AD702" i="14"/>
  <c r="AE702" i="14"/>
  <c r="AD698" i="14"/>
  <c r="AE698" i="14"/>
  <c r="AD694" i="14"/>
  <c r="AE694" i="14"/>
  <c r="AD690" i="14"/>
  <c r="AE690" i="14"/>
  <c r="AD686" i="14"/>
  <c r="AE686" i="14"/>
  <c r="AD682" i="14"/>
  <c r="AE682" i="14"/>
  <c r="AD678" i="14"/>
  <c r="AE678" i="14"/>
  <c r="AD674" i="14"/>
  <c r="AE674" i="14"/>
  <c r="AD670" i="14"/>
  <c r="AE670" i="14"/>
  <c r="AD666" i="14"/>
  <c r="AE666" i="14"/>
  <c r="AD662" i="14"/>
  <c r="AE662" i="14"/>
  <c r="AD658" i="14"/>
  <c r="AE658" i="14"/>
  <c r="AD654" i="14"/>
  <c r="AE654" i="14"/>
  <c r="AD650" i="14"/>
  <c r="AE650" i="14"/>
  <c r="AD646" i="14"/>
  <c r="AE646" i="14"/>
  <c r="AD642" i="14"/>
  <c r="AE642" i="14"/>
  <c r="AD638" i="14"/>
  <c r="AE638" i="14"/>
  <c r="AD634" i="14"/>
  <c r="AE634" i="14"/>
  <c r="AD626" i="14"/>
  <c r="AE626" i="14"/>
  <c r="AD618" i="14"/>
  <c r="AE618" i="14"/>
  <c r="AD614" i="14"/>
  <c r="AE614" i="14"/>
  <c r="AD606" i="14"/>
  <c r="AE606" i="14"/>
  <c r="AD598" i="14"/>
  <c r="AE598" i="14"/>
  <c r="AD590" i="14"/>
  <c r="AE590" i="14"/>
  <c r="AD582" i="14"/>
  <c r="AE582" i="14"/>
  <c r="AD578" i="14"/>
  <c r="AE578" i="14"/>
  <c r="AD570" i="14"/>
  <c r="AE570" i="14"/>
  <c r="AD566" i="14"/>
  <c r="AE566" i="14"/>
  <c r="AD562" i="14"/>
  <c r="AE562" i="14"/>
  <c r="AD558" i="14"/>
  <c r="AE558" i="14"/>
  <c r="AD554" i="14"/>
  <c r="AE554" i="14"/>
  <c r="AD550" i="14"/>
  <c r="AE550" i="14"/>
  <c r="AD546" i="14"/>
  <c r="AE546" i="14"/>
  <c r="AD542" i="14"/>
  <c r="AE542" i="14"/>
  <c r="AD538" i="14"/>
  <c r="AE538" i="14"/>
  <c r="AD534" i="14"/>
  <c r="AE534" i="14"/>
  <c r="AD530" i="14"/>
  <c r="AE530" i="14"/>
  <c r="AD526" i="14"/>
  <c r="AE526" i="14"/>
  <c r="AD522" i="14"/>
  <c r="AE522" i="14"/>
  <c r="AD518" i="14"/>
  <c r="AE518" i="14"/>
  <c r="AD514" i="14"/>
  <c r="AE514" i="14"/>
  <c r="AD510" i="14"/>
  <c r="AE510" i="14"/>
  <c r="AD506" i="14"/>
  <c r="AE506" i="14"/>
  <c r="AD502" i="14"/>
  <c r="AE502" i="14"/>
  <c r="AD498" i="14"/>
  <c r="AE498" i="14"/>
  <c r="AD494" i="14"/>
  <c r="AE494" i="14"/>
  <c r="AD490" i="14"/>
  <c r="AE490" i="14"/>
  <c r="AD486" i="14"/>
  <c r="AE486" i="14"/>
  <c r="AD482" i="14"/>
  <c r="AE482" i="14"/>
  <c r="AD478" i="14"/>
  <c r="AE478" i="14"/>
  <c r="AD474" i="14"/>
  <c r="AE474" i="14"/>
  <c r="AD470" i="14"/>
  <c r="AE470" i="14"/>
  <c r="AD466" i="14"/>
  <c r="AE466" i="14"/>
  <c r="AD462" i="14"/>
  <c r="AE462" i="14"/>
  <c r="AD458" i="14"/>
  <c r="AE458" i="14"/>
  <c r="AD454" i="14"/>
  <c r="AE454" i="14"/>
  <c r="AD450" i="14"/>
  <c r="AE450" i="14"/>
  <c r="AD446" i="14"/>
  <c r="AE446" i="14"/>
  <c r="AD442" i="14"/>
  <c r="AE442" i="14"/>
  <c r="AD438" i="14"/>
  <c r="AE438" i="14"/>
  <c r="AD434" i="14"/>
  <c r="AE434" i="14"/>
  <c r="AD430" i="14"/>
  <c r="AE430" i="14"/>
  <c r="AD426" i="14"/>
  <c r="AE426" i="14"/>
  <c r="AD422" i="14"/>
  <c r="AE422" i="14"/>
  <c r="AD418" i="14"/>
  <c r="AE418" i="14"/>
  <c r="AD414" i="14"/>
  <c r="AE414" i="14"/>
  <c r="AD410" i="14"/>
  <c r="AE410" i="14"/>
  <c r="AD406" i="14"/>
  <c r="AE406" i="14"/>
  <c r="AD402" i="14"/>
  <c r="AE402" i="14"/>
  <c r="AD398" i="14"/>
  <c r="AE398" i="14"/>
  <c r="AD394" i="14"/>
  <c r="AE394" i="14"/>
  <c r="AD390" i="14"/>
  <c r="AE390" i="14"/>
  <c r="AD386" i="14"/>
  <c r="AE386" i="14"/>
  <c r="AD382" i="14"/>
  <c r="AE382" i="14"/>
  <c r="AD378" i="14"/>
  <c r="AE378" i="14"/>
  <c r="AD374" i="14"/>
  <c r="AE374" i="14"/>
  <c r="AD370" i="14"/>
  <c r="AE370" i="14"/>
  <c r="AD366" i="14"/>
  <c r="AE366" i="14"/>
  <c r="AD362" i="14"/>
  <c r="AE362" i="14"/>
  <c r="AD358" i="14"/>
  <c r="AE358" i="14"/>
  <c r="AD354" i="14"/>
  <c r="AE354" i="14"/>
  <c r="AD350" i="14"/>
  <c r="AE350" i="14"/>
  <c r="AD346" i="14"/>
  <c r="AE346" i="14"/>
  <c r="AD342" i="14"/>
  <c r="AE342" i="14"/>
  <c r="AD338" i="14"/>
  <c r="AE338" i="14"/>
  <c r="AD334" i="14"/>
  <c r="AE334" i="14"/>
  <c r="AD330" i="14"/>
  <c r="AE330" i="14"/>
  <c r="AD326" i="14"/>
  <c r="AE326" i="14"/>
  <c r="AD322" i="14"/>
  <c r="AE322" i="14"/>
  <c r="AD1353" i="14"/>
  <c r="AE1353" i="14"/>
  <c r="AD1349" i="14"/>
  <c r="AE1349" i="14"/>
  <c r="AD1345" i="14"/>
  <c r="AE1345" i="14"/>
  <c r="AD1341" i="14"/>
  <c r="AE1341" i="14"/>
  <c r="AD1337" i="14"/>
  <c r="AE1337" i="14"/>
  <c r="AD1333" i="14"/>
  <c r="AE1333" i="14"/>
  <c r="AD1329" i="14"/>
  <c r="AE1329" i="14"/>
  <c r="AD1325" i="14"/>
  <c r="AE1325" i="14"/>
  <c r="AD1321" i="14"/>
  <c r="AE1321" i="14"/>
  <c r="AD1317" i="14"/>
  <c r="AE1317" i="14"/>
  <c r="AD1313" i="14"/>
  <c r="AE1313" i="14"/>
  <c r="AD1309" i="14"/>
  <c r="AE1309" i="14"/>
  <c r="AD1305" i="14"/>
  <c r="AE1305" i="14"/>
  <c r="AD1301" i="14"/>
  <c r="AE1301" i="14"/>
  <c r="AD1297" i="14"/>
  <c r="AE1297" i="14"/>
  <c r="AD1293" i="14"/>
  <c r="AE1293" i="14"/>
  <c r="AD1289" i="14"/>
  <c r="AE1289" i="14"/>
  <c r="AD1285" i="14"/>
  <c r="AE1285" i="14"/>
  <c r="AD1281" i="14"/>
  <c r="AE1281" i="14"/>
  <c r="AD1277" i="14"/>
  <c r="AE1277" i="14"/>
  <c r="AD1273" i="14"/>
  <c r="AE1273" i="14"/>
  <c r="AD1269" i="14"/>
  <c r="AE1269" i="14"/>
  <c r="AD1265" i="14"/>
  <c r="AE1265" i="14"/>
  <c r="AD1261" i="14"/>
  <c r="AE1261" i="14"/>
  <c r="AD1257" i="14"/>
  <c r="AE1257" i="14"/>
  <c r="AD1253" i="14"/>
  <c r="AE1253" i="14"/>
  <c r="AD1249" i="14"/>
  <c r="AE1249" i="14"/>
  <c r="AD1245" i="14"/>
  <c r="AE1245" i="14"/>
  <c r="AD1241" i="14"/>
  <c r="AE1241" i="14"/>
  <c r="AD1237" i="14"/>
  <c r="AE1237" i="14"/>
  <c r="AD1233" i="14"/>
  <c r="AE1233" i="14"/>
  <c r="AD1229" i="14"/>
  <c r="AE1229" i="14"/>
  <c r="AD1225" i="14"/>
  <c r="AE1225" i="14"/>
  <c r="AD1221" i="14"/>
  <c r="AE1221" i="14"/>
  <c r="AD1217" i="14"/>
  <c r="AE1217" i="14"/>
  <c r="AD1213" i="14"/>
  <c r="AE1213" i="14"/>
  <c r="AD1209" i="14"/>
  <c r="AE1209" i="14"/>
  <c r="AD1205" i="14"/>
  <c r="AE1205" i="14"/>
  <c r="AD1201" i="14"/>
  <c r="AE1201" i="14"/>
  <c r="AD1197" i="14"/>
  <c r="AE1197" i="14"/>
  <c r="AD1193" i="14"/>
  <c r="AE1193" i="14"/>
  <c r="AD1189" i="14"/>
  <c r="AE1189" i="14"/>
  <c r="AD1185" i="14"/>
  <c r="AE1185" i="14"/>
  <c r="AD1181" i="14"/>
  <c r="AE1181" i="14"/>
  <c r="AD1177" i="14"/>
  <c r="AE1177" i="14"/>
  <c r="AD1173" i="14"/>
  <c r="AE1173" i="14"/>
  <c r="AD1169" i="14"/>
  <c r="AE1169" i="14"/>
  <c r="AD1165" i="14"/>
  <c r="AE1165" i="14"/>
  <c r="AD1161" i="14"/>
  <c r="AE1161" i="14"/>
  <c r="AD1157" i="14"/>
  <c r="AE1157" i="14"/>
  <c r="AD1153" i="14"/>
  <c r="AE1153" i="14"/>
  <c r="AD1149" i="14"/>
  <c r="AE1149" i="14"/>
  <c r="AD1145" i="14"/>
  <c r="AE1145" i="14"/>
  <c r="AD1141" i="14"/>
  <c r="AE1141" i="14"/>
  <c r="AD1137" i="14"/>
  <c r="AE1137" i="14"/>
  <c r="AD1133" i="14"/>
  <c r="AE1133" i="14"/>
  <c r="AD1129" i="14"/>
  <c r="AE1129" i="14"/>
  <c r="AD1125" i="14"/>
  <c r="AE1125" i="14"/>
  <c r="AD1121" i="14"/>
  <c r="AE1121" i="14"/>
  <c r="AD1117" i="14"/>
  <c r="AE1117" i="14"/>
  <c r="AD1113" i="14"/>
  <c r="AE1113" i="14"/>
  <c r="AD1109" i="14"/>
  <c r="AE1109" i="14"/>
  <c r="AD1105" i="14"/>
  <c r="AE1105" i="14"/>
  <c r="AD1101" i="14"/>
  <c r="AE1101" i="14"/>
  <c r="AD1097" i="14"/>
  <c r="AE1097" i="14"/>
  <c r="AD1093" i="14"/>
  <c r="AE1093" i="14"/>
  <c r="AD1089" i="14"/>
  <c r="AE1089" i="14"/>
  <c r="AD1085" i="14"/>
  <c r="AE1085" i="14"/>
  <c r="AD1081" i="14"/>
  <c r="AE1081" i="14"/>
  <c r="AD1077" i="14"/>
  <c r="AE1077" i="14"/>
  <c r="AD1073" i="14"/>
  <c r="AE1073" i="14"/>
  <c r="AD1069" i="14"/>
  <c r="AE1069" i="14"/>
  <c r="AD1065" i="14"/>
  <c r="AE1065" i="14"/>
  <c r="AD1061" i="14"/>
  <c r="AE1061" i="14"/>
  <c r="AD1057" i="14"/>
  <c r="AE1057" i="14"/>
  <c r="AD1053" i="14"/>
  <c r="AE1053" i="14"/>
  <c r="AD1049" i="14"/>
  <c r="AE1049" i="14"/>
  <c r="AD1045" i="14"/>
  <c r="AE1045" i="14"/>
  <c r="AD1041" i="14"/>
  <c r="AE1041" i="14"/>
  <c r="AD1037" i="14"/>
  <c r="AE1037" i="14"/>
  <c r="AD1033" i="14"/>
  <c r="AE1033" i="14"/>
  <c r="AD1029" i="14"/>
  <c r="AE1029" i="14"/>
  <c r="AD1025" i="14"/>
  <c r="AE1025" i="14"/>
  <c r="AD1021" i="14"/>
  <c r="AE1021" i="14"/>
  <c r="AD1017" i="14"/>
  <c r="AE1017" i="14"/>
  <c r="AD1013" i="14"/>
  <c r="AE1013" i="14"/>
  <c r="AD1009" i="14"/>
  <c r="AE1009" i="14"/>
  <c r="AD1005" i="14"/>
  <c r="AE1005" i="14"/>
  <c r="AD1001" i="14"/>
  <c r="AE1001" i="14"/>
  <c r="AD997" i="14"/>
  <c r="AE997" i="14"/>
  <c r="AD993" i="14"/>
  <c r="AE993" i="14"/>
  <c r="AD989" i="14"/>
  <c r="AE989" i="14"/>
  <c r="AD985" i="14"/>
  <c r="AE985" i="14"/>
  <c r="AD981" i="14"/>
  <c r="AE981" i="14"/>
  <c r="AD977" i="14"/>
  <c r="AE977" i="14"/>
  <c r="AD973" i="14"/>
  <c r="AE973" i="14"/>
  <c r="AD969" i="14"/>
  <c r="AE969" i="14"/>
  <c r="AD965" i="14"/>
  <c r="AE965" i="14"/>
  <c r="AD961" i="14"/>
  <c r="AE961" i="14"/>
  <c r="AD957" i="14"/>
  <c r="AE957" i="14"/>
  <c r="AD953" i="14"/>
  <c r="AE953" i="14"/>
  <c r="AD949" i="14"/>
  <c r="AE949" i="14"/>
  <c r="AD945" i="14"/>
  <c r="AE945" i="14"/>
  <c r="AD941" i="14"/>
  <c r="AE941" i="14"/>
  <c r="AD937" i="14"/>
  <c r="AE937" i="14"/>
  <c r="AD933" i="14"/>
  <c r="AE933" i="14"/>
  <c r="AD929" i="14"/>
  <c r="AE929" i="14"/>
  <c r="AD925" i="14"/>
  <c r="AE925" i="14"/>
  <c r="AD921" i="14"/>
  <c r="AE921" i="14"/>
  <c r="AD917" i="14"/>
  <c r="AE917" i="14"/>
  <c r="AD913" i="14"/>
  <c r="AE913" i="14"/>
  <c r="AD909" i="14"/>
  <c r="AE909" i="14"/>
  <c r="AD905" i="14"/>
  <c r="AE905" i="14"/>
  <c r="AD901" i="14"/>
  <c r="AE901" i="14"/>
  <c r="AD897" i="14"/>
  <c r="AE897" i="14"/>
  <c r="AD893" i="14"/>
  <c r="AE893" i="14"/>
  <c r="AD889" i="14"/>
  <c r="AE889" i="14"/>
  <c r="AD885" i="14"/>
  <c r="AE885" i="14"/>
  <c r="AD881" i="14"/>
  <c r="AE881" i="14"/>
  <c r="AD877" i="14"/>
  <c r="AE877" i="14"/>
  <c r="AD873" i="14"/>
  <c r="AE873" i="14"/>
  <c r="AD869" i="14"/>
  <c r="AE869" i="14"/>
  <c r="AD865" i="14"/>
  <c r="AE865" i="14"/>
  <c r="AD861" i="14"/>
  <c r="AE861" i="14"/>
  <c r="AD857" i="14"/>
  <c r="AE857" i="14"/>
  <c r="AD853" i="14"/>
  <c r="AE853" i="14"/>
  <c r="AD849" i="14"/>
  <c r="AE849" i="14"/>
  <c r="AD845" i="14"/>
  <c r="AE845" i="14"/>
  <c r="AD841" i="14"/>
  <c r="AE841" i="14"/>
  <c r="AD837" i="14"/>
  <c r="AE837" i="14"/>
  <c r="AD833" i="14"/>
  <c r="AE833" i="14"/>
  <c r="AD829" i="14"/>
  <c r="AE829" i="14"/>
  <c r="AD825" i="14"/>
  <c r="AE825" i="14"/>
  <c r="AD821" i="14"/>
  <c r="AE821" i="14"/>
  <c r="AD817" i="14"/>
  <c r="AE817" i="14"/>
  <c r="AD813" i="14"/>
  <c r="AE813" i="14"/>
  <c r="AD809" i="14"/>
  <c r="AE809" i="14"/>
  <c r="AD805" i="14"/>
  <c r="AE805" i="14"/>
  <c r="AD801" i="14"/>
  <c r="AE801" i="14"/>
  <c r="AD797" i="14"/>
  <c r="AE797" i="14"/>
  <c r="AD793" i="14"/>
  <c r="AE793" i="14"/>
  <c r="AD789" i="14"/>
  <c r="AE789" i="14"/>
  <c r="AD785" i="14"/>
  <c r="AE785" i="14"/>
  <c r="AD781" i="14"/>
  <c r="AE781" i="14"/>
  <c r="AD777" i="14"/>
  <c r="AE777" i="14"/>
  <c r="AD773" i="14"/>
  <c r="AE773" i="14"/>
  <c r="AD769" i="14"/>
  <c r="AE769" i="14"/>
  <c r="AD765" i="14"/>
  <c r="AE765" i="14"/>
  <c r="AD761" i="14"/>
  <c r="AE761" i="14"/>
  <c r="AD757" i="14"/>
  <c r="AE757" i="14"/>
  <c r="AD753" i="14"/>
  <c r="AE753" i="14"/>
  <c r="AD749" i="14"/>
  <c r="AE749" i="14"/>
  <c r="AD745" i="14"/>
  <c r="AE745" i="14"/>
  <c r="AD741" i="14"/>
  <c r="AE741" i="14"/>
  <c r="AD737" i="14"/>
  <c r="AE737" i="14"/>
  <c r="AD733" i="14"/>
  <c r="AE733" i="14"/>
  <c r="AD729" i="14"/>
  <c r="AE729" i="14"/>
  <c r="AD725" i="14"/>
  <c r="AE725" i="14"/>
  <c r="AD721" i="14"/>
  <c r="AE721" i="14"/>
  <c r="AD717" i="14"/>
  <c r="AE717" i="14"/>
  <c r="AD713" i="14"/>
  <c r="AE713" i="14"/>
  <c r="AD709" i="14"/>
  <c r="AE709" i="14"/>
  <c r="AD705" i="14"/>
  <c r="AE705" i="14"/>
  <c r="AD701" i="14"/>
  <c r="AE701" i="14"/>
  <c r="AD697" i="14"/>
  <c r="AE697" i="14"/>
  <c r="AD693" i="14"/>
  <c r="AE693" i="14"/>
  <c r="AD689" i="14"/>
  <c r="AE689" i="14"/>
  <c r="AD685" i="14"/>
  <c r="AE685" i="14"/>
  <c r="AD681" i="14"/>
  <c r="AE681" i="14"/>
  <c r="AD677" i="14"/>
  <c r="AE677" i="14"/>
  <c r="AD673" i="14"/>
  <c r="AE673" i="14"/>
  <c r="AD669" i="14"/>
  <c r="AE669" i="14"/>
  <c r="AD665" i="14"/>
  <c r="AE665" i="14"/>
  <c r="AD661" i="14"/>
  <c r="AE661" i="14"/>
  <c r="AD657" i="14"/>
  <c r="AE657" i="14"/>
  <c r="AD653" i="14"/>
  <c r="AE653" i="14"/>
  <c r="AD649" i="14"/>
  <c r="AE649" i="14"/>
  <c r="AD645" i="14"/>
  <c r="AE645" i="14"/>
  <c r="AD641" i="14"/>
  <c r="AE641" i="14"/>
  <c r="AD637" i="14"/>
  <c r="AE637" i="14"/>
  <c r="AD633" i="14"/>
  <c r="AE633" i="14"/>
  <c r="AD629" i="14"/>
  <c r="AE629" i="14"/>
  <c r="AD625" i="14"/>
  <c r="AE625" i="14"/>
  <c r="AD621" i="14"/>
  <c r="AE621" i="14"/>
  <c r="AD617" i="14"/>
  <c r="AE617" i="14"/>
  <c r="AD613" i="14"/>
  <c r="AE613" i="14"/>
  <c r="AD609" i="14"/>
  <c r="AE609" i="14"/>
  <c r="AD605" i="14"/>
  <c r="AE605" i="14"/>
  <c r="AD601" i="14"/>
  <c r="AE601" i="14"/>
  <c r="AD597" i="14"/>
  <c r="AE597" i="14"/>
  <c r="AD593" i="14"/>
  <c r="AE593" i="14"/>
  <c r="AD589" i="14"/>
  <c r="AE589" i="14"/>
  <c r="AD585" i="14"/>
  <c r="AE585" i="14"/>
  <c r="AD581" i="14"/>
  <c r="AE581" i="14"/>
  <c r="AD577" i="14"/>
  <c r="AE577" i="14"/>
  <c r="AD573" i="14"/>
  <c r="AE573" i="14"/>
  <c r="AD569" i="14"/>
  <c r="AE569" i="14"/>
  <c r="AD565" i="14"/>
  <c r="AE565" i="14"/>
  <c r="AD561" i="14"/>
  <c r="AE561" i="14"/>
  <c r="AD557" i="14"/>
  <c r="AE557" i="14"/>
  <c r="AD553" i="14"/>
  <c r="AE553" i="14"/>
  <c r="AD549" i="14"/>
  <c r="AE549" i="14"/>
  <c r="AD545" i="14"/>
  <c r="AE545" i="14"/>
  <c r="AD541" i="14"/>
  <c r="AE541" i="14"/>
  <c r="AD537" i="14"/>
  <c r="AE537" i="14"/>
  <c r="AD533" i="14"/>
  <c r="AE533" i="14"/>
  <c r="AD529" i="14"/>
  <c r="AE529" i="14"/>
  <c r="AD525" i="14"/>
  <c r="AE525" i="14"/>
  <c r="AD521" i="14"/>
  <c r="AE521" i="14"/>
  <c r="AD517" i="14"/>
  <c r="AE517" i="14"/>
  <c r="AD513" i="14"/>
  <c r="AE513" i="14"/>
  <c r="AD509" i="14"/>
  <c r="AE509" i="14"/>
  <c r="AD505" i="14"/>
  <c r="AE505" i="14"/>
  <c r="AD501" i="14"/>
  <c r="AE501" i="14"/>
  <c r="AD497" i="14"/>
  <c r="AE497" i="14"/>
  <c r="AD493" i="14"/>
  <c r="AE493" i="14"/>
  <c r="AD489" i="14"/>
  <c r="AE489" i="14"/>
  <c r="AD485" i="14"/>
  <c r="AE485" i="14"/>
  <c r="AD481" i="14"/>
  <c r="AE481" i="14"/>
  <c r="AD477" i="14"/>
  <c r="AE477" i="14"/>
  <c r="AD473" i="14"/>
  <c r="AE473" i="14"/>
  <c r="AD469" i="14"/>
  <c r="AE469" i="14"/>
  <c r="AD465" i="14"/>
  <c r="AE465" i="14"/>
  <c r="AD461" i="14"/>
  <c r="AE461" i="14"/>
  <c r="AD457" i="14"/>
  <c r="AE457" i="14"/>
  <c r="AD453" i="14"/>
  <c r="AE453" i="14"/>
  <c r="AD449" i="14"/>
  <c r="AE449" i="14"/>
  <c r="AD445" i="14"/>
  <c r="AE445" i="14"/>
  <c r="AD441" i="14"/>
  <c r="AE441" i="14"/>
  <c r="AD437" i="14"/>
  <c r="AE437" i="14"/>
  <c r="AD433" i="14"/>
  <c r="AE433" i="14"/>
  <c r="AD429" i="14"/>
  <c r="AE429" i="14"/>
  <c r="AD425" i="14"/>
  <c r="AE425" i="14"/>
  <c r="AD421" i="14"/>
  <c r="AE421" i="14"/>
  <c r="AD417" i="14"/>
  <c r="AE417" i="14"/>
  <c r="AD413" i="14"/>
  <c r="AE413" i="14"/>
  <c r="AD409" i="14"/>
  <c r="AE409" i="14"/>
  <c r="AD405" i="14"/>
  <c r="AE405" i="14"/>
  <c r="AD401" i="14"/>
  <c r="AE401" i="14"/>
  <c r="AD397" i="14"/>
  <c r="AE397" i="14"/>
  <c r="AD393" i="14"/>
  <c r="AE393" i="14"/>
  <c r="AD389" i="14"/>
  <c r="AE389" i="14"/>
  <c r="AD385" i="14"/>
  <c r="AE385" i="14"/>
  <c r="AD381" i="14"/>
  <c r="AE381" i="14"/>
  <c r="AD377" i="14"/>
  <c r="AE377" i="14"/>
  <c r="AD373" i="14"/>
  <c r="AE373" i="14"/>
  <c r="AD369" i="14"/>
  <c r="AE369" i="14"/>
  <c r="AD365" i="14"/>
  <c r="AE365" i="14"/>
  <c r="AD361" i="14"/>
  <c r="AE361" i="14"/>
  <c r="AD357" i="14"/>
  <c r="AE357" i="14"/>
  <c r="AD353" i="14"/>
  <c r="AE353" i="14"/>
  <c r="AD349" i="14"/>
  <c r="AE349" i="14"/>
  <c r="AD345" i="14"/>
  <c r="AE345" i="14"/>
  <c r="AD341" i="14"/>
  <c r="AE341" i="14"/>
  <c r="AD337" i="14"/>
  <c r="AE337" i="14"/>
  <c r="AD333" i="14"/>
  <c r="AE333" i="14"/>
  <c r="AD329" i="14"/>
  <c r="AE329" i="14"/>
  <c r="AD325" i="14"/>
  <c r="AE325" i="14"/>
  <c r="AD321" i="14"/>
  <c r="AE321" i="14"/>
  <c r="AD317" i="14"/>
  <c r="AE317" i="14"/>
  <c r="AD313" i="14"/>
  <c r="AE313" i="14"/>
  <c r="AD309" i="14"/>
  <c r="AE309" i="14"/>
  <c r="AD305" i="14"/>
  <c r="AE305" i="14"/>
  <c r="AD301" i="14"/>
  <c r="AE301" i="14"/>
  <c r="AD297" i="14"/>
  <c r="AE297" i="14"/>
  <c r="AD1351" i="14"/>
  <c r="AE1351" i="14"/>
  <c r="AD1347" i="14"/>
  <c r="AE1347" i="14"/>
  <c r="AD1343" i="14"/>
  <c r="AE1343" i="14"/>
  <c r="AD1339" i="14"/>
  <c r="AE1339" i="14"/>
  <c r="AD1335" i="14"/>
  <c r="AE1335" i="14"/>
  <c r="AD1331" i="14"/>
  <c r="AE1331" i="14"/>
  <c r="AD1327" i="14"/>
  <c r="AE1327" i="14"/>
  <c r="AD1323" i="14"/>
  <c r="AE1323" i="14"/>
  <c r="AD1319" i="14"/>
  <c r="AE1319" i="14"/>
  <c r="AD1315" i="14"/>
  <c r="AE1315" i="14"/>
  <c r="AD1311" i="14"/>
  <c r="AE1311" i="14"/>
  <c r="AD1307" i="14"/>
  <c r="AE1307" i="14"/>
  <c r="AD1303" i="14"/>
  <c r="AE1303" i="14"/>
  <c r="AD1299" i="14"/>
  <c r="AE1299" i="14"/>
  <c r="AD1295" i="14"/>
  <c r="AE1295" i="14"/>
  <c r="AD1291" i="14"/>
  <c r="AE1291" i="14"/>
  <c r="AD1287" i="14"/>
  <c r="AE1287" i="14"/>
  <c r="AD1283" i="14"/>
  <c r="AE1283" i="14"/>
  <c r="AD1279" i="14"/>
  <c r="AE1279" i="14"/>
  <c r="AD1275" i="14"/>
  <c r="AE1275" i="14"/>
  <c r="AD1271" i="14"/>
  <c r="AE1271" i="14"/>
  <c r="AD1267" i="14"/>
  <c r="AE1267" i="14"/>
  <c r="AD1263" i="14"/>
  <c r="AE1263" i="14"/>
  <c r="AD1259" i="14"/>
  <c r="AE1259" i="14"/>
  <c r="AD1255" i="14"/>
  <c r="AE1255" i="14"/>
  <c r="AD1251" i="14"/>
  <c r="AE1251" i="14"/>
  <c r="AD1247" i="14"/>
  <c r="AE1247" i="14"/>
  <c r="AD1243" i="14"/>
  <c r="AE1243" i="14"/>
  <c r="AD1239" i="14"/>
  <c r="AE1239" i="14"/>
  <c r="AD1235" i="14"/>
  <c r="AE1235" i="14"/>
  <c r="AD1231" i="14"/>
  <c r="AE1231" i="14"/>
  <c r="AD1227" i="14"/>
  <c r="AE1227" i="14"/>
  <c r="AD1223" i="14"/>
  <c r="AE1223" i="14"/>
  <c r="AD1219" i="14"/>
  <c r="AE1219" i="14"/>
  <c r="AD1215" i="14"/>
  <c r="AE1215" i="14"/>
  <c r="AD1211" i="14"/>
  <c r="AE1211" i="14"/>
  <c r="AD1207" i="14"/>
  <c r="AE1207" i="14"/>
  <c r="AD1203" i="14"/>
  <c r="AE1203" i="14"/>
  <c r="AD1199" i="14"/>
  <c r="AE1199" i="14"/>
  <c r="AD1195" i="14"/>
  <c r="AE1195" i="14"/>
  <c r="AD1191" i="14"/>
  <c r="AE1191" i="14"/>
  <c r="AD1187" i="14"/>
  <c r="AE1187" i="14"/>
  <c r="AD1183" i="14"/>
  <c r="AE1183" i="14"/>
  <c r="AD1179" i="14"/>
  <c r="AE1179" i="14"/>
  <c r="AD1175" i="14"/>
  <c r="AE1175" i="14"/>
  <c r="AD1171" i="14"/>
  <c r="AE1171" i="14"/>
  <c r="AD1167" i="14"/>
  <c r="AE1167" i="14"/>
  <c r="AD1163" i="14"/>
  <c r="AE1163" i="14"/>
  <c r="AD1159" i="14"/>
  <c r="AE1159" i="14"/>
  <c r="AD1155" i="14"/>
  <c r="AE1155" i="14"/>
  <c r="AD1151" i="14"/>
  <c r="AE1151" i="14"/>
  <c r="AD1147" i="14"/>
  <c r="AE1147" i="14"/>
  <c r="AD1143" i="14"/>
  <c r="AE1143" i="14"/>
  <c r="AD1139" i="14"/>
  <c r="AE1139" i="14"/>
  <c r="AD1135" i="14"/>
  <c r="AE1135" i="14"/>
  <c r="AD1131" i="14"/>
  <c r="AE1131" i="14"/>
  <c r="AD1127" i="14"/>
  <c r="AE1127" i="14"/>
  <c r="AD1123" i="14"/>
  <c r="AE1123" i="14"/>
  <c r="AD1119" i="14"/>
  <c r="AE1119" i="14"/>
  <c r="AD1115" i="14"/>
  <c r="AE1115" i="14"/>
  <c r="AD1111" i="14"/>
  <c r="AE1111" i="14"/>
  <c r="AD1107" i="14"/>
  <c r="AE1107" i="14"/>
  <c r="AD1103" i="14"/>
  <c r="AE1103" i="14"/>
  <c r="AD1099" i="14"/>
  <c r="AE1099" i="14"/>
  <c r="AD1095" i="14"/>
  <c r="AE1095" i="14"/>
  <c r="AD1091" i="14"/>
  <c r="AE1091" i="14"/>
  <c r="AD1087" i="14"/>
  <c r="AE1087" i="14"/>
  <c r="AD1083" i="14"/>
  <c r="AE1083" i="14"/>
  <c r="AD1079" i="14"/>
  <c r="AE1079" i="14"/>
  <c r="AD1075" i="14"/>
  <c r="AE1075" i="14"/>
  <c r="AD1071" i="14"/>
  <c r="AE1071" i="14"/>
  <c r="AD1067" i="14"/>
  <c r="AE1067" i="14"/>
  <c r="AD1063" i="14"/>
  <c r="AE1063" i="14"/>
  <c r="AD1059" i="14"/>
  <c r="AE1059" i="14"/>
  <c r="AD1055" i="14"/>
  <c r="AE1055" i="14"/>
  <c r="AD1051" i="14"/>
  <c r="AE1051" i="14"/>
  <c r="AD1047" i="14"/>
  <c r="AE1047" i="14"/>
  <c r="AD1043" i="14"/>
  <c r="AE1043" i="14"/>
  <c r="AD1039" i="14"/>
  <c r="AE1039" i="14"/>
  <c r="AD1035" i="14"/>
  <c r="AE1035" i="14"/>
  <c r="AD1031" i="14"/>
  <c r="AE1031" i="14"/>
  <c r="AD1027" i="14"/>
  <c r="AE1027" i="14"/>
  <c r="AD1023" i="14"/>
  <c r="AE1023" i="14"/>
  <c r="AD1019" i="14"/>
  <c r="AE1019" i="14"/>
  <c r="AD1015" i="14"/>
  <c r="AE1015" i="14"/>
  <c r="AD1011" i="14"/>
  <c r="AE1011" i="14"/>
  <c r="AD1007" i="14"/>
  <c r="AE1007" i="14"/>
  <c r="AD1003" i="14"/>
  <c r="AE1003" i="14"/>
  <c r="AD999" i="14"/>
  <c r="AE999" i="14"/>
  <c r="AD995" i="14"/>
  <c r="AE995" i="14"/>
  <c r="AD991" i="14"/>
  <c r="AE991" i="14"/>
  <c r="AD987" i="14"/>
  <c r="AE987" i="14"/>
  <c r="AD290" i="14"/>
  <c r="AE290" i="14"/>
  <c r="AD286" i="14"/>
  <c r="AE286" i="14"/>
  <c r="AD282" i="14"/>
  <c r="AE282" i="14"/>
  <c r="AD278" i="14"/>
  <c r="AE278" i="14"/>
  <c r="AD274" i="14"/>
  <c r="AE274" i="14"/>
  <c r="AD270" i="14"/>
  <c r="AE270" i="14"/>
  <c r="AD266" i="14"/>
  <c r="AE266" i="14"/>
  <c r="AD262" i="14"/>
  <c r="AE262" i="14"/>
  <c r="AD258" i="14"/>
  <c r="AE258" i="14"/>
  <c r="AD254" i="14"/>
  <c r="AE254" i="14"/>
  <c r="AD250" i="14"/>
  <c r="AE250" i="14"/>
  <c r="AD246" i="14"/>
  <c r="AE246" i="14"/>
  <c r="AD242" i="14"/>
  <c r="AE242" i="14"/>
  <c r="AD238" i="14"/>
  <c r="AE238" i="14"/>
  <c r="AD234" i="14"/>
  <c r="AE234" i="14"/>
  <c r="AD230" i="14"/>
  <c r="AE230" i="14"/>
  <c r="AD226" i="14"/>
  <c r="AE226" i="14"/>
  <c r="AD222" i="14"/>
  <c r="AE222" i="14"/>
  <c r="AD218" i="14"/>
  <c r="AE218" i="14"/>
  <c r="AD214" i="14"/>
  <c r="AE214" i="14"/>
  <c r="AD210" i="14"/>
  <c r="AE210" i="14"/>
  <c r="AD206" i="14"/>
  <c r="AE206" i="14"/>
  <c r="AD202" i="14"/>
  <c r="AE202" i="14"/>
  <c r="AD198" i="14"/>
  <c r="AE198" i="14"/>
  <c r="AD194" i="14"/>
  <c r="AE194" i="14"/>
  <c r="AD190" i="14"/>
  <c r="AE190" i="14"/>
  <c r="AD186" i="14"/>
  <c r="AE186" i="14"/>
  <c r="AD182" i="14"/>
  <c r="AE182" i="14"/>
  <c r="AD178" i="14"/>
  <c r="AE178" i="14"/>
  <c r="AD174" i="14"/>
  <c r="AE174" i="14"/>
  <c r="AD170" i="14"/>
  <c r="AE170" i="14"/>
  <c r="AD166" i="14"/>
  <c r="AE166" i="14"/>
  <c r="AD162" i="14"/>
  <c r="AE162" i="14"/>
  <c r="AD158" i="14"/>
  <c r="AE158" i="14"/>
  <c r="AD154" i="14"/>
  <c r="AE154" i="14"/>
  <c r="AD146" i="14"/>
  <c r="AE146" i="14"/>
  <c r="AD143" i="14"/>
  <c r="AE143" i="14"/>
  <c r="AD139" i="14"/>
  <c r="AE139" i="14"/>
  <c r="AD135" i="14"/>
  <c r="AE135" i="14"/>
  <c r="AD131" i="14"/>
  <c r="AE131" i="14"/>
  <c r="AD127" i="14"/>
  <c r="AE127" i="14"/>
  <c r="AD123" i="14"/>
  <c r="AE123" i="14"/>
  <c r="AD119" i="14"/>
  <c r="AE119" i="14"/>
  <c r="AD115" i="14"/>
  <c r="AE115" i="14"/>
  <c r="AD111" i="14"/>
  <c r="AE111" i="14"/>
  <c r="AD106" i="14"/>
  <c r="AE106" i="14"/>
  <c r="AD102" i="14"/>
  <c r="AE102" i="14"/>
  <c r="AD98" i="14"/>
  <c r="AE98" i="14"/>
  <c r="AD94" i="14"/>
  <c r="AE94" i="14"/>
  <c r="AD90" i="14"/>
  <c r="AE90" i="14"/>
  <c r="AD86" i="14"/>
  <c r="AE86" i="14"/>
  <c r="AD82" i="14"/>
  <c r="AE82" i="14"/>
  <c r="AD78" i="14"/>
  <c r="AE78" i="14"/>
  <c r="AD74" i="14"/>
  <c r="AE74" i="14"/>
  <c r="AD70" i="14"/>
  <c r="AE70" i="14"/>
  <c r="AD66" i="14"/>
  <c r="AE66" i="14"/>
  <c r="AD62" i="14"/>
  <c r="AE62" i="14"/>
  <c r="AD58" i="14"/>
  <c r="AE58" i="14"/>
  <c r="AD54" i="14"/>
  <c r="AE54" i="14"/>
  <c r="AD50" i="14"/>
  <c r="AE50" i="14"/>
  <c r="AD46" i="14"/>
  <c r="AE46" i="14"/>
  <c r="AD43" i="14"/>
  <c r="AE43" i="14"/>
  <c r="AD39" i="14"/>
  <c r="AE39" i="14"/>
  <c r="AD34" i="14"/>
  <c r="AE34" i="14"/>
  <c r="AD30" i="14"/>
  <c r="AE30" i="14"/>
  <c r="AD26" i="14"/>
  <c r="AE26" i="14"/>
  <c r="AD22" i="14"/>
  <c r="AE22" i="14"/>
  <c r="AD18" i="14"/>
  <c r="AE18" i="14"/>
  <c r="AD14" i="14"/>
  <c r="AE14" i="14"/>
  <c r="AD10" i="14"/>
  <c r="AE10" i="14"/>
  <c r="AD6" i="14"/>
  <c r="AE6" i="14"/>
  <c r="AD293" i="14"/>
  <c r="AE293" i="14"/>
  <c r="AD289" i="14"/>
  <c r="AE289" i="14"/>
  <c r="AD285" i="14"/>
  <c r="AE285" i="14"/>
  <c r="AD281" i="14"/>
  <c r="AE281" i="14"/>
  <c r="AD277" i="14"/>
  <c r="AE277" i="14"/>
  <c r="AD273" i="14"/>
  <c r="AE273" i="14"/>
  <c r="AD269" i="14"/>
  <c r="AE269" i="14"/>
  <c r="AD265" i="14"/>
  <c r="AE265" i="14"/>
  <c r="AD261" i="14"/>
  <c r="AE261" i="14"/>
  <c r="AD253" i="14"/>
  <c r="AE253" i="14"/>
  <c r="AD249" i="14"/>
  <c r="AE249" i="14"/>
  <c r="AD245" i="14"/>
  <c r="AE245" i="14"/>
  <c r="AD241" i="14"/>
  <c r="AE241" i="14"/>
  <c r="AD237" i="14"/>
  <c r="AE237" i="14"/>
  <c r="AD233" i="14"/>
  <c r="AE233" i="14"/>
  <c r="AD229" i="14"/>
  <c r="AE229" i="14"/>
  <c r="AD221" i="14"/>
  <c r="AE221" i="14"/>
  <c r="AD217" i="14"/>
  <c r="AE217" i="14"/>
  <c r="AD213" i="14"/>
  <c r="AE213" i="14"/>
  <c r="AD209" i="14"/>
  <c r="AE209" i="14"/>
  <c r="AD205" i="14"/>
  <c r="AE205" i="14"/>
  <c r="AD201" i="14"/>
  <c r="AE201" i="14"/>
  <c r="AD197" i="14"/>
  <c r="AE197" i="14"/>
  <c r="AD193" i="14"/>
  <c r="AE193" i="14"/>
  <c r="AD189" i="14"/>
  <c r="AE189" i="14"/>
  <c r="AD181" i="14"/>
  <c r="AE181" i="14"/>
  <c r="AD177" i="14"/>
  <c r="AE177" i="14"/>
  <c r="AD173" i="14"/>
  <c r="AE173" i="14"/>
  <c r="AD169" i="14"/>
  <c r="AE169" i="14"/>
  <c r="AD165" i="14"/>
  <c r="AE165" i="14"/>
  <c r="AD161" i="14"/>
  <c r="AE161" i="14"/>
  <c r="AD157" i="14"/>
  <c r="AE157" i="14"/>
  <c r="AD153" i="14"/>
  <c r="AE153" i="14"/>
  <c r="AD149" i="14"/>
  <c r="AE149" i="14"/>
  <c r="AD138" i="14"/>
  <c r="AE138" i="14"/>
  <c r="AD134" i="14"/>
  <c r="AE134" i="14"/>
  <c r="AD130" i="14"/>
  <c r="AE130" i="14"/>
  <c r="AD126" i="14"/>
  <c r="AE126" i="14"/>
  <c r="AD122" i="14"/>
  <c r="AE122" i="14"/>
  <c r="AD118" i="14"/>
  <c r="AE118" i="14"/>
  <c r="AD114" i="14"/>
  <c r="AE114" i="14"/>
  <c r="AD110" i="14"/>
  <c r="AE110" i="14"/>
  <c r="AD105" i="14"/>
  <c r="AE105" i="14"/>
  <c r="AD101" i="14"/>
  <c r="AE101" i="14"/>
  <c r="AD97" i="14"/>
  <c r="AE97" i="14"/>
  <c r="AD93" i="14"/>
  <c r="AE93" i="14"/>
  <c r="AD89" i="14"/>
  <c r="AE89" i="14"/>
  <c r="AD85" i="14"/>
  <c r="AE85" i="14"/>
  <c r="AD81" i="14"/>
  <c r="AE81" i="14"/>
  <c r="AD77" i="14"/>
  <c r="AE77" i="14"/>
  <c r="AD73" i="14"/>
  <c r="AE73" i="14"/>
  <c r="AD69" i="14"/>
  <c r="AE69" i="14"/>
  <c r="AD65" i="14"/>
  <c r="AE65" i="14"/>
  <c r="AD61" i="14"/>
  <c r="AE61" i="14"/>
  <c r="AD57" i="14"/>
  <c r="AE57" i="14"/>
  <c r="AD53" i="14"/>
  <c r="AE53" i="14"/>
  <c r="AD49" i="14"/>
  <c r="AE49" i="14"/>
  <c r="AD37" i="14"/>
  <c r="AE37" i="14"/>
  <c r="AD42" i="14"/>
  <c r="AE42" i="14"/>
  <c r="AD38" i="14"/>
  <c r="AE38" i="14"/>
  <c r="AD33" i="14"/>
  <c r="AE33" i="14"/>
  <c r="AD29" i="14"/>
  <c r="AE29" i="14"/>
  <c r="AD25" i="14"/>
  <c r="AE25" i="14"/>
  <c r="AD21" i="14"/>
  <c r="AE21" i="14"/>
  <c r="AD17" i="14"/>
  <c r="AE17" i="14"/>
  <c r="AD13" i="14"/>
  <c r="AE13" i="14"/>
  <c r="AD9" i="14"/>
  <c r="AE9" i="14"/>
  <c r="AD5" i="14"/>
  <c r="AE5" i="14"/>
  <c r="AD1352" i="14"/>
  <c r="AE1352" i="14"/>
  <c r="AD1348" i="14"/>
  <c r="AE1348" i="14"/>
  <c r="AD1344" i="14"/>
  <c r="AE1344" i="14"/>
  <c r="AD1340" i="14"/>
  <c r="AE1340" i="14"/>
  <c r="AD1336" i="14"/>
  <c r="AE1336" i="14"/>
  <c r="AD1332" i="14"/>
  <c r="AE1332" i="14"/>
  <c r="AD1328" i="14"/>
  <c r="AE1328" i="14"/>
  <c r="AD1324" i="14"/>
  <c r="AE1324" i="14"/>
  <c r="AD1320" i="14"/>
  <c r="AE1320" i="14"/>
  <c r="AD1316" i="14"/>
  <c r="AE1316" i="14"/>
  <c r="AD1312" i="14"/>
  <c r="AE1312" i="14"/>
  <c r="AD1308" i="14"/>
  <c r="AE1308" i="14"/>
  <c r="AD1304" i="14"/>
  <c r="AE1304" i="14"/>
  <c r="AD1300" i="14"/>
  <c r="AE1300" i="14"/>
  <c r="AD1296" i="14"/>
  <c r="AE1296" i="14"/>
  <c r="AD1292" i="14"/>
  <c r="AE1292" i="14"/>
  <c r="AD1288" i="14"/>
  <c r="AE1288" i="14"/>
  <c r="AD1284" i="14"/>
  <c r="AE1284" i="14"/>
  <c r="AD1280" i="14"/>
  <c r="AE1280" i="14"/>
  <c r="AD1276" i="14"/>
  <c r="AE1276" i="14"/>
  <c r="AD1272" i="14"/>
  <c r="AE1272" i="14"/>
  <c r="AD1268" i="14"/>
  <c r="AE1268" i="14"/>
  <c r="AD1264" i="14"/>
  <c r="AE1264" i="14"/>
  <c r="AD1260" i="14"/>
  <c r="AE1260" i="14"/>
  <c r="AD1256" i="14"/>
  <c r="AE1256" i="14"/>
  <c r="AD1252" i="14"/>
  <c r="AE1252" i="14"/>
  <c r="AD1248" i="14"/>
  <c r="AE1248" i="14"/>
  <c r="AD1244" i="14"/>
  <c r="AE1244" i="14"/>
  <c r="AD1240" i="14"/>
  <c r="AE1240" i="14"/>
  <c r="AD1236" i="14"/>
  <c r="AE1236" i="14"/>
  <c r="AD1232" i="14"/>
  <c r="AE1232" i="14"/>
  <c r="AD1228" i="14"/>
  <c r="AE1228" i="14"/>
  <c r="AD1224" i="14"/>
  <c r="AE1224" i="14"/>
  <c r="AD1220" i="14"/>
  <c r="AE1220" i="14"/>
  <c r="AD1216" i="14"/>
  <c r="AE1216" i="14"/>
  <c r="AD1212" i="14"/>
  <c r="AE1212" i="14"/>
  <c r="AD1208" i="14"/>
  <c r="AE1208" i="14"/>
  <c r="AD1204" i="14"/>
  <c r="AE1204" i="14"/>
  <c r="AD1200" i="14"/>
  <c r="AE1200" i="14"/>
  <c r="AD1196" i="14"/>
  <c r="AE1196" i="14"/>
  <c r="AD1192" i="14"/>
  <c r="AE1192" i="14"/>
  <c r="AD1188" i="14"/>
  <c r="AE1188" i="14"/>
  <c r="AD1184" i="14"/>
  <c r="AE1184" i="14"/>
  <c r="AD1180" i="14"/>
  <c r="AE1180" i="14"/>
  <c r="AD1176" i="14"/>
  <c r="AE1176" i="14"/>
  <c r="AD1172" i="14"/>
  <c r="AE1172" i="14"/>
  <c r="AD1168" i="14"/>
  <c r="AE1168" i="14"/>
  <c r="AD1164" i="14"/>
  <c r="AE1164" i="14"/>
  <c r="AD1160" i="14"/>
  <c r="AE1160" i="14"/>
  <c r="AD1156" i="14"/>
  <c r="AE1156" i="14"/>
  <c r="AD1152" i="14"/>
  <c r="AE1152" i="14"/>
  <c r="AD1148" i="14"/>
  <c r="AE1148" i="14"/>
  <c r="AD1144" i="14"/>
  <c r="AE1144" i="14"/>
  <c r="AD1140" i="14"/>
  <c r="AE1140" i="14"/>
  <c r="AD1136" i="14"/>
  <c r="AE1136" i="14"/>
  <c r="AD1132" i="14"/>
  <c r="AE1132" i="14"/>
  <c r="AD1128" i="14"/>
  <c r="AE1128" i="14"/>
  <c r="AD1124" i="14"/>
  <c r="AE1124" i="14"/>
  <c r="AD1120" i="14"/>
  <c r="AE1120" i="14"/>
  <c r="AD1116" i="14"/>
  <c r="AE1116" i="14"/>
  <c r="AD1112" i="14"/>
  <c r="AE1112" i="14"/>
  <c r="AD1108" i="14"/>
  <c r="AE1108" i="14"/>
  <c r="AD1104" i="14"/>
  <c r="AE1104" i="14"/>
  <c r="AD1100" i="14"/>
  <c r="AE1100" i="14"/>
  <c r="AD1096" i="14"/>
  <c r="AE1096" i="14"/>
  <c r="AD1092" i="14"/>
  <c r="AE1092" i="14"/>
  <c r="AD1088" i="14"/>
  <c r="AE1088" i="14"/>
  <c r="AD1084" i="14"/>
  <c r="AE1084" i="14"/>
  <c r="AD1080" i="14"/>
  <c r="AE1080" i="14"/>
  <c r="AD1076" i="14"/>
  <c r="AE1076" i="14"/>
  <c r="AD1072" i="14"/>
  <c r="AE1072" i="14"/>
  <c r="AD1068" i="14"/>
  <c r="AE1068" i="14"/>
  <c r="AD1064" i="14"/>
  <c r="AE1064" i="14"/>
  <c r="AD1060" i="14"/>
  <c r="AE1060" i="14"/>
  <c r="AD1056" i="14"/>
  <c r="AE1056" i="14"/>
  <c r="AD1052" i="14"/>
  <c r="AE1052" i="14"/>
  <c r="AD1048" i="14"/>
  <c r="AE1048" i="14"/>
  <c r="AD1044" i="14"/>
  <c r="AE1044" i="14"/>
  <c r="AD1040" i="14"/>
  <c r="AE1040" i="14"/>
  <c r="AD1036" i="14"/>
  <c r="AE1036" i="14"/>
  <c r="AD1032" i="14"/>
  <c r="AE1032" i="14"/>
  <c r="AD1028" i="14"/>
  <c r="AE1028" i="14"/>
  <c r="AD1024" i="14"/>
  <c r="AE1024" i="14"/>
  <c r="AD1020" i="14"/>
  <c r="AE1020" i="14"/>
  <c r="AD1016" i="14"/>
  <c r="AE1016" i="14"/>
  <c r="AD1012" i="14"/>
  <c r="AE1012" i="14"/>
  <c r="AD1008" i="14"/>
  <c r="AE1008" i="14"/>
  <c r="AD1004" i="14"/>
  <c r="AE1004" i="14"/>
  <c r="AD1000" i="14"/>
  <c r="AE1000" i="14"/>
  <c r="AD996" i="14"/>
  <c r="AE996" i="14"/>
  <c r="AD992" i="14"/>
  <c r="AE992" i="14"/>
  <c r="AD988" i="14"/>
  <c r="AE988" i="14"/>
  <c r="AD984" i="14"/>
  <c r="AE984" i="14"/>
  <c r="AD980" i="14"/>
  <c r="AE980" i="14"/>
  <c r="AD976" i="14"/>
  <c r="AE976" i="14"/>
  <c r="AD972" i="14"/>
  <c r="AE972" i="14"/>
  <c r="AD968" i="14"/>
  <c r="AE968" i="14"/>
  <c r="AD964" i="14"/>
  <c r="AE964" i="14"/>
  <c r="AD960" i="14"/>
  <c r="AE960" i="14"/>
  <c r="AD956" i="14"/>
  <c r="AE956" i="14"/>
  <c r="AD952" i="14"/>
  <c r="AE952" i="14"/>
  <c r="AD948" i="14"/>
  <c r="AE948" i="14"/>
  <c r="AD944" i="14"/>
  <c r="AE944" i="14"/>
  <c r="AD940" i="14"/>
  <c r="AE940" i="14"/>
  <c r="AD936" i="14"/>
  <c r="AE936" i="14"/>
  <c r="AD932" i="14"/>
  <c r="AE932" i="14"/>
  <c r="AD928" i="14"/>
  <c r="AE928" i="14"/>
  <c r="AD924" i="14"/>
  <c r="AE924" i="14"/>
  <c r="AD920" i="14"/>
  <c r="AE920" i="14"/>
  <c r="AD916" i="14"/>
  <c r="AE916" i="14"/>
  <c r="AD912" i="14"/>
  <c r="AE912" i="14"/>
  <c r="AD908" i="14"/>
  <c r="AE908" i="14"/>
  <c r="AD904" i="14"/>
  <c r="AE904" i="14"/>
  <c r="AD900" i="14"/>
  <c r="AE900" i="14"/>
  <c r="AD896" i="14"/>
  <c r="AE896" i="14"/>
  <c r="AD892" i="14"/>
  <c r="AE892" i="14"/>
  <c r="AD888" i="14"/>
  <c r="AE888" i="14"/>
  <c r="AD884" i="14"/>
  <c r="AE884" i="14"/>
  <c r="AD880" i="14"/>
  <c r="AE880" i="14"/>
  <c r="AD876" i="14"/>
  <c r="AE876" i="14"/>
  <c r="AD872" i="14"/>
  <c r="AE872" i="14"/>
  <c r="AD868" i="14"/>
  <c r="AE868" i="14"/>
  <c r="AD864" i="14"/>
  <c r="AE864" i="14"/>
  <c r="AD860" i="14"/>
  <c r="AE860" i="14"/>
  <c r="AD856" i="14"/>
  <c r="AE856" i="14"/>
  <c r="AD852" i="14"/>
  <c r="AE852" i="14"/>
  <c r="AD848" i="14"/>
  <c r="AE848" i="14"/>
  <c r="AD844" i="14"/>
  <c r="AE844" i="14"/>
  <c r="AD840" i="14"/>
  <c r="AE840" i="14"/>
  <c r="AD836" i="14"/>
  <c r="AE836" i="14"/>
  <c r="AD832" i="14"/>
  <c r="AE832" i="14"/>
  <c r="AD828" i="14"/>
  <c r="AE828" i="14"/>
  <c r="AD824" i="14"/>
  <c r="AE824" i="14"/>
  <c r="AD820" i="14"/>
  <c r="AE820" i="14"/>
  <c r="AD816" i="14"/>
  <c r="AE816" i="14"/>
  <c r="AD812" i="14"/>
  <c r="AE812" i="14"/>
  <c r="AD808" i="14"/>
  <c r="AE808" i="14"/>
  <c r="AD804" i="14"/>
  <c r="AE804" i="14"/>
  <c r="AD800" i="14"/>
  <c r="AE800" i="14"/>
  <c r="AD796" i="14"/>
  <c r="AE796" i="14"/>
  <c r="AD792" i="14"/>
  <c r="AE792" i="14"/>
  <c r="AD788" i="14"/>
  <c r="AE788" i="14"/>
  <c r="AD784" i="14"/>
  <c r="AE784" i="14"/>
  <c r="AD780" i="14"/>
  <c r="AE780" i="14"/>
  <c r="AD776" i="14"/>
  <c r="AE776" i="14"/>
  <c r="AD772" i="14"/>
  <c r="AE772" i="14"/>
  <c r="AD768" i="14"/>
  <c r="AE768" i="14"/>
  <c r="AD764" i="14"/>
  <c r="AE764" i="14"/>
  <c r="AD760" i="14"/>
  <c r="AE760" i="14"/>
  <c r="AD756" i="14"/>
  <c r="AE756" i="14"/>
  <c r="AD752" i="14"/>
  <c r="AE752" i="14"/>
  <c r="AD748" i="14"/>
  <c r="AE748" i="14"/>
  <c r="AD744" i="14"/>
  <c r="AE744" i="14"/>
  <c r="AD740" i="14"/>
  <c r="AE740" i="14"/>
  <c r="AD736" i="14"/>
  <c r="AE736" i="14"/>
  <c r="AD732" i="14"/>
  <c r="AE732" i="14"/>
  <c r="AD728" i="14"/>
  <c r="AE728" i="14"/>
  <c r="AD724" i="14"/>
  <c r="AE724" i="14"/>
  <c r="AD720" i="14"/>
  <c r="AE720" i="14"/>
  <c r="AD716" i="14"/>
  <c r="AE716" i="14"/>
  <c r="AD712" i="14"/>
  <c r="AE712" i="14"/>
  <c r="AD708" i="14"/>
  <c r="AE708" i="14"/>
  <c r="AD704" i="14"/>
  <c r="AE704" i="14"/>
  <c r="AD700" i="14"/>
  <c r="AE700" i="14"/>
  <c r="AD696" i="14"/>
  <c r="AE696" i="14"/>
  <c r="AD692" i="14"/>
  <c r="AE692" i="14"/>
  <c r="AD688" i="14"/>
  <c r="AE688" i="14"/>
  <c r="AD684" i="14"/>
  <c r="AE684" i="14"/>
  <c r="AD680" i="14"/>
  <c r="AE680" i="14"/>
  <c r="AD676" i="14"/>
  <c r="AE676" i="14"/>
  <c r="AD672" i="14"/>
  <c r="AE672" i="14"/>
  <c r="AD668" i="14"/>
  <c r="AE668" i="14"/>
  <c r="AD664" i="14"/>
  <c r="AE664" i="14"/>
  <c r="AD660" i="14"/>
  <c r="AE660" i="14"/>
  <c r="AD656" i="14"/>
  <c r="AE656" i="14"/>
  <c r="AD652" i="14"/>
  <c r="AE652" i="14"/>
  <c r="AD648" i="14"/>
  <c r="AE648" i="14"/>
  <c r="AD644" i="14"/>
  <c r="AE644" i="14"/>
  <c r="AD640" i="14"/>
  <c r="AE640" i="14"/>
  <c r="AD636" i="14"/>
  <c r="AE636" i="14"/>
  <c r="AD632" i="14"/>
  <c r="AE632" i="14"/>
  <c r="AD628" i="14"/>
  <c r="AE628" i="14"/>
  <c r="AD624" i="14"/>
  <c r="AE624" i="14"/>
  <c r="AD620" i="14"/>
  <c r="AE620" i="14"/>
  <c r="AD616" i="14"/>
  <c r="AE616" i="14"/>
  <c r="AD612" i="14"/>
  <c r="AE612" i="14"/>
  <c r="AD608" i="14"/>
  <c r="AE608" i="14"/>
  <c r="AD604" i="14"/>
  <c r="AE604" i="14"/>
  <c r="AD600" i="14"/>
  <c r="AE600" i="14"/>
  <c r="AD596" i="14"/>
  <c r="AE596" i="14"/>
  <c r="AD592" i="14"/>
  <c r="AE592" i="14"/>
  <c r="AD588" i="14"/>
  <c r="AE588" i="14"/>
  <c r="AD584" i="14"/>
  <c r="AE584" i="14"/>
  <c r="AD580" i="14"/>
  <c r="AE580" i="14"/>
  <c r="AD576" i="14"/>
  <c r="AE576" i="14"/>
  <c r="AD572" i="14"/>
  <c r="AE572" i="14"/>
  <c r="AD568" i="14"/>
  <c r="AE568" i="14"/>
  <c r="AD564" i="14"/>
  <c r="AE564" i="14"/>
  <c r="AD560" i="14"/>
  <c r="AE560" i="14"/>
  <c r="AD556" i="14"/>
  <c r="AE556" i="14"/>
  <c r="AD552" i="14"/>
  <c r="AE552" i="14"/>
  <c r="AD548" i="14"/>
  <c r="AE548" i="14"/>
  <c r="AD544" i="14"/>
  <c r="AE544" i="14"/>
  <c r="AD540" i="14"/>
  <c r="AE540" i="14"/>
  <c r="AD536" i="14"/>
  <c r="AE536" i="14"/>
  <c r="AD532" i="14"/>
  <c r="AE532" i="14"/>
  <c r="AD528" i="14"/>
  <c r="AE528" i="14"/>
  <c r="AD524" i="14"/>
  <c r="AE524" i="14"/>
  <c r="AD520" i="14"/>
  <c r="AE520" i="14"/>
  <c r="AD516" i="14"/>
  <c r="AE516" i="14"/>
  <c r="AD512" i="14"/>
  <c r="AE512" i="14"/>
  <c r="AD508" i="14"/>
  <c r="AE508" i="14"/>
  <c r="AD504" i="14"/>
  <c r="AE504" i="14"/>
  <c r="AD500" i="14"/>
  <c r="AE500" i="14"/>
  <c r="AD496" i="14"/>
  <c r="AE496" i="14"/>
  <c r="AD492" i="14"/>
  <c r="AE492" i="14"/>
  <c r="AD488" i="14"/>
  <c r="AE488" i="14"/>
  <c r="AD484" i="14"/>
  <c r="AE484" i="14"/>
  <c r="AD480" i="14"/>
  <c r="AE480" i="14"/>
  <c r="AD476" i="14"/>
  <c r="AE476" i="14"/>
  <c r="AD472" i="14"/>
  <c r="AE472" i="14"/>
  <c r="AD468" i="14"/>
  <c r="AE468" i="14"/>
  <c r="AD464" i="14"/>
  <c r="AE464" i="14"/>
  <c r="AD460" i="14"/>
  <c r="AE460" i="14"/>
  <c r="AD456" i="14"/>
  <c r="AE456" i="14"/>
  <c r="AD452" i="14"/>
  <c r="AE452" i="14"/>
  <c r="AD448" i="14"/>
  <c r="AE448" i="14"/>
  <c r="AD444" i="14"/>
  <c r="AE444" i="14"/>
  <c r="AD440" i="14"/>
  <c r="AE440" i="14"/>
  <c r="AD436" i="14"/>
  <c r="AE436" i="14"/>
  <c r="AD432" i="14"/>
  <c r="AE432" i="14"/>
  <c r="AD428" i="14"/>
  <c r="AE428" i="14"/>
  <c r="AD424" i="14"/>
  <c r="AE424" i="14"/>
  <c r="AD420" i="14"/>
  <c r="AE420" i="14"/>
  <c r="AD416" i="14"/>
  <c r="AE416" i="14"/>
  <c r="AD412" i="14"/>
  <c r="AE412" i="14"/>
  <c r="AD408" i="14"/>
  <c r="AE408" i="14"/>
  <c r="AD404" i="14"/>
  <c r="AE404" i="14"/>
  <c r="AD400" i="14"/>
  <c r="AE400" i="14"/>
  <c r="AD396" i="14"/>
  <c r="AE396" i="14"/>
  <c r="AD392" i="14"/>
  <c r="AE392" i="14"/>
  <c r="AD388" i="14"/>
  <c r="AE388" i="14"/>
  <c r="AD384" i="14"/>
  <c r="AE384" i="14"/>
  <c r="AD380" i="14"/>
  <c r="AE380" i="14"/>
  <c r="AD376" i="14"/>
  <c r="AE376" i="14"/>
  <c r="AD372" i="14"/>
  <c r="AE372" i="14"/>
  <c r="AD368" i="14"/>
  <c r="AE368" i="14"/>
  <c r="AD364" i="14"/>
  <c r="AE364" i="14"/>
  <c r="AD360" i="14"/>
  <c r="AE360" i="14"/>
  <c r="AD356" i="14"/>
  <c r="AE356" i="14"/>
  <c r="AD352" i="14"/>
  <c r="AE352" i="14"/>
  <c r="AD348" i="14"/>
  <c r="AE348" i="14"/>
  <c r="AD344" i="14"/>
  <c r="AE344" i="14"/>
  <c r="AD340" i="14"/>
  <c r="AE340" i="14"/>
  <c r="AD336" i="14"/>
  <c r="AE336" i="14"/>
  <c r="AD332" i="14"/>
  <c r="AE332" i="14"/>
  <c r="AD328" i="14"/>
  <c r="AE328" i="14"/>
  <c r="AD324" i="14"/>
  <c r="AE324" i="14"/>
  <c r="AD320" i="14"/>
  <c r="AE320" i="14"/>
  <c r="AD316" i="14"/>
  <c r="AE316" i="14"/>
  <c r="AD312" i="14"/>
  <c r="AE312" i="14"/>
  <c r="AD308" i="14"/>
  <c r="AE308" i="14"/>
  <c r="AD304" i="14"/>
  <c r="AE304" i="14"/>
  <c r="AD300" i="14"/>
  <c r="AE300" i="14"/>
  <c r="AD296" i="14"/>
  <c r="AE296" i="14"/>
  <c r="AD292" i="14"/>
  <c r="AE292" i="14"/>
  <c r="AD288" i="14"/>
  <c r="AE288" i="14"/>
  <c r="AD284" i="14"/>
  <c r="AE284" i="14"/>
  <c r="AD280" i="14"/>
  <c r="AE280" i="14"/>
  <c r="AD276" i="14"/>
  <c r="AE276" i="14"/>
  <c r="AD268" i="14"/>
  <c r="AE268" i="14"/>
  <c r="AD264" i="14"/>
  <c r="AE264" i="14"/>
  <c r="AD260" i="14"/>
  <c r="AE260" i="14"/>
  <c r="AD256" i="14"/>
  <c r="AE256" i="14"/>
  <c r="AD252" i="14"/>
  <c r="AE252" i="14"/>
  <c r="AD248" i="14"/>
  <c r="AE248" i="14"/>
  <c r="AD244" i="14"/>
  <c r="AE244" i="14"/>
  <c r="AD240" i="14"/>
  <c r="AE240" i="14"/>
  <c r="AD236" i="14"/>
  <c r="AE236" i="14"/>
  <c r="AD232" i="14"/>
  <c r="AE232" i="14"/>
  <c r="AD228" i="14"/>
  <c r="AE228" i="14"/>
  <c r="AD220" i="14"/>
  <c r="AE220" i="14"/>
  <c r="AD216" i="14"/>
  <c r="AE216" i="14"/>
  <c r="AD212" i="14"/>
  <c r="AE212" i="14"/>
  <c r="AD208" i="14"/>
  <c r="AE208" i="14"/>
  <c r="AD204" i="14"/>
  <c r="AE204" i="14"/>
  <c r="AD200" i="14"/>
  <c r="AE200" i="14"/>
  <c r="AD196" i="14"/>
  <c r="AE196" i="14"/>
  <c r="AD192" i="14"/>
  <c r="AE192" i="14"/>
  <c r="AD188" i="14"/>
  <c r="AE188" i="14"/>
  <c r="AD184" i="14"/>
  <c r="AE184" i="14"/>
  <c r="AD180" i="14"/>
  <c r="AE180" i="14"/>
  <c r="AD176" i="14"/>
  <c r="AE176" i="14"/>
  <c r="AD172" i="14"/>
  <c r="AE172" i="14"/>
  <c r="AD168" i="14"/>
  <c r="AE168" i="14"/>
  <c r="AD164" i="14"/>
  <c r="AE164" i="14"/>
  <c r="AD156" i="14"/>
  <c r="AE156" i="14"/>
  <c r="AD152" i="14"/>
  <c r="AE152" i="14"/>
  <c r="AD148" i="14"/>
  <c r="AE148" i="14"/>
  <c r="AD145" i="14"/>
  <c r="AE145" i="14"/>
  <c r="AD141" i="14"/>
  <c r="AE141" i="14"/>
  <c r="AD137" i="14"/>
  <c r="AE137" i="14"/>
  <c r="AD133" i="14"/>
  <c r="AE133" i="14"/>
  <c r="AD129" i="14"/>
  <c r="AE129" i="14"/>
  <c r="AD125" i="14"/>
  <c r="AE125" i="14"/>
  <c r="AD121" i="14"/>
  <c r="AE121" i="14"/>
  <c r="AD117" i="14"/>
  <c r="AE117" i="14"/>
  <c r="AD113" i="14"/>
  <c r="AE113" i="14"/>
  <c r="AD109" i="14"/>
  <c r="AE109" i="14"/>
  <c r="AD104" i="14"/>
  <c r="AE104" i="14"/>
  <c r="AD100" i="14"/>
  <c r="AE100" i="14"/>
  <c r="AD96" i="14"/>
  <c r="AE96" i="14"/>
  <c r="AD92" i="14"/>
  <c r="AE92" i="14"/>
  <c r="AD88" i="14"/>
  <c r="AE88" i="14"/>
  <c r="AD84" i="14"/>
  <c r="AE84" i="14"/>
  <c r="AD80" i="14"/>
  <c r="AE80" i="14"/>
  <c r="AD76" i="14"/>
  <c r="AE76" i="14"/>
  <c r="AD72" i="14"/>
  <c r="AE72" i="14"/>
  <c r="AD68" i="14"/>
  <c r="AE68" i="14"/>
  <c r="AD64" i="14"/>
  <c r="AE64" i="14"/>
  <c r="AD60" i="14"/>
  <c r="AE60" i="14"/>
  <c r="AD56" i="14"/>
  <c r="AE56" i="14"/>
  <c r="AD52" i="14"/>
  <c r="AE52" i="14"/>
  <c r="AD48" i="14"/>
  <c r="AE48" i="14"/>
  <c r="AD45" i="14"/>
  <c r="AE45" i="14"/>
  <c r="AD41" i="14"/>
  <c r="AE41" i="14"/>
  <c r="AD36" i="14"/>
  <c r="AE36" i="14"/>
  <c r="AD32" i="14"/>
  <c r="AE32" i="14"/>
  <c r="AD28" i="14"/>
  <c r="AE28" i="14"/>
  <c r="AD24" i="14"/>
  <c r="AE24" i="14"/>
  <c r="AD20" i="14"/>
  <c r="AE20" i="14"/>
  <c r="AD16" i="14"/>
  <c r="AE16" i="14"/>
  <c r="AD12" i="14"/>
  <c r="AE12" i="14"/>
  <c r="AD8" i="14"/>
  <c r="AE8" i="14"/>
  <c r="AD4" i="14"/>
  <c r="AE4" i="14"/>
  <c r="AD983" i="14"/>
  <c r="AE983" i="14"/>
  <c r="AD979" i="14"/>
  <c r="AE979" i="14"/>
  <c r="AD975" i="14"/>
  <c r="AE975" i="14"/>
  <c r="AD971" i="14"/>
  <c r="AE971" i="14"/>
  <c r="AD967" i="14"/>
  <c r="AE967" i="14"/>
  <c r="AD963" i="14"/>
  <c r="AE963" i="14"/>
  <c r="AD959" i="14"/>
  <c r="AE959" i="14"/>
  <c r="AD955" i="14"/>
  <c r="AE955" i="14"/>
  <c r="AD951" i="14"/>
  <c r="AE951" i="14"/>
  <c r="AD947" i="14"/>
  <c r="AE947" i="14"/>
  <c r="AD943" i="14"/>
  <c r="AE943" i="14"/>
  <c r="AD939" i="14"/>
  <c r="AE939" i="14"/>
  <c r="AD935" i="14"/>
  <c r="AE935" i="14"/>
  <c r="AD931" i="14"/>
  <c r="AE931" i="14"/>
  <c r="AD927" i="14"/>
  <c r="AE927" i="14"/>
  <c r="AD923" i="14"/>
  <c r="AE923" i="14"/>
  <c r="AD919" i="14"/>
  <c r="AE919" i="14"/>
  <c r="AD915" i="14"/>
  <c r="AE915" i="14"/>
  <c r="AD911" i="14"/>
  <c r="AE911" i="14"/>
  <c r="AD907" i="14"/>
  <c r="AE907" i="14"/>
  <c r="AD903" i="14"/>
  <c r="AE903" i="14"/>
  <c r="AD899" i="14"/>
  <c r="AE899" i="14"/>
  <c r="AD895" i="14"/>
  <c r="AE895" i="14"/>
  <c r="AD891" i="14"/>
  <c r="AE891" i="14"/>
  <c r="AD887" i="14"/>
  <c r="AE887" i="14"/>
  <c r="AD883" i="14"/>
  <c r="AE883" i="14"/>
  <c r="AD879" i="14"/>
  <c r="AE879" i="14"/>
  <c r="AD875" i="14"/>
  <c r="AE875" i="14"/>
  <c r="AD871" i="14"/>
  <c r="AE871" i="14"/>
  <c r="AD867" i="14"/>
  <c r="AE867" i="14"/>
  <c r="AD863" i="14"/>
  <c r="AE863" i="14"/>
  <c r="AD859" i="14"/>
  <c r="AE859" i="14"/>
  <c r="AD855" i="14"/>
  <c r="AE855" i="14"/>
  <c r="AD851" i="14"/>
  <c r="AE851" i="14"/>
  <c r="AD847" i="14"/>
  <c r="AE847" i="14"/>
  <c r="AD843" i="14"/>
  <c r="AE843" i="14"/>
  <c r="AD839" i="14"/>
  <c r="AE839" i="14"/>
  <c r="AD835" i="14"/>
  <c r="AE835" i="14"/>
  <c r="AD831" i="14"/>
  <c r="AE831" i="14"/>
  <c r="AD827" i="14"/>
  <c r="AE827" i="14"/>
  <c r="AD823" i="14"/>
  <c r="AE823" i="14"/>
  <c r="AD819" i="14"/>
  <c r="AE819" i="14"/>
  <c r="AD815" i="14"/>
  <c r="AE815" i="14"/>
  <c r="AD811" i="14"/>
  <c r="AE811" i="14"/>
  <c r="AD807" i="14"/>
  <c r="AE807" i="14"/>
  <c r="AD803" i="14"/>
  <c r="AE803" i="14"/>
  <c r="AD799" i="14"/>
  <c r="AE799" i="14"/>
  <c r="AD795" i="14"/>
  <c r="AE795" i="14"/>
  <c r="AD791" i="14"/>
  <c r="AE791" i="14"/>
  <c r="AD787" i="14"/>
  <c r="AE787" i="14"/>
  <c r="AD783" i="14"/>
  <c r="AE783" i="14"/>
  <c r="AD779" i="14"/>
  <c r="AE779" i="14"/>
  <c r="AD775" i="14"/>
  <c r="AE775" i="14"/>
  <c r="AD771" i="14"/>
  <c r="AE771" i="14"/>
  <c r="AD767" i="14"/>
  <c r="AE767" i="14"/>
  <c r="AD763" i="14"/>
  <c r="AE763" i="14"/>
  <c r="AD759" i="14"/>
  <c r="AE759" i="14"/>
  <c r="AD755" i="14"/>
  <c r="AE755" i="14"/>
  <c r="AD751" i="14"/>
  <c r="AE751" i="14"/>
  <c r="AD747" i="14"/>
  <c r="AE747" i="14"/>
  <c r="AD743" i="14"/>
  <c r="AE743" i="14"/>
  <c r="AD739" i="14"/>
  <c r="AE739" i="14"/>
  <c r="AD735" i="14"/>
  <c r="AE735" i="14"/>
  <c r="AD731" i="14"/>
  <c r="AE731" i="14"/>
  <c r="AD727" i="14"/>
  <c r="AE727" i="14"/>
  <c r="AD723" i="14"/>
  <c r="AE723" i="14"/>
  <c r="AD719" i="14"/>
  <c r="AE719" i="14"/>
  <c r="AD715" i="14"/>
  <c r="AE715" i="14"/>
  <c r="AD711" i="14"/>
  <c r="AE711" i="14"/>
  <c r="AD707" i="14"/>
  <c r="AE707" i="14"/>
  <c r="AD703" i="14"/>
  <c r="AE703" i="14"/>
  <c r="AD699" i="14"/>
  <c r="AE699" i="14"/>
  <c r="AD695" i="14"/>
  <c r="AE695" i="14"/>
  <c r="AD691" i="14"/>
  <c r="AE691" i="14"/>
  <c r="AD687" i="14"/>
  <c r="AE687" i="14"/>
  <c r="AD683" i="14"/>
  <c r="AE683" i="14"/>
  <c r="AD679" i="14"/>
  <c r="AE679" i="14"/>
  <c r="AD675" i="14"/>
  <c r="AE675" i="14"/>
  <c r="AD671" i="14"/>
  <c r="AE671" i="14"/>
  <c r="AD667" i="14"/>
  <c r="AE667" i="14"/>
  <c r="AD663" i="14"/>
  <c r="AE663" i="14"/>
  <c r="AD659" i="14"/>
  <c r="AE659" i="14"/>
  <c r="AD655" i="14"/>
  <c r="AE655" i="14"/>
  <c r="AD651" i="14"/>
  <c r="AE651" i="14"/>
  <c r="AD647" i="14"/>
  <c r="AE647" i="14"/>
  <c r="AD643" i="14"/>
  <c r="AE643" i="14"/>
  <c r="AD639" i="14"/>
  <c r="AE639" i="14"/>
  <c r="AD635" i="14"/>
  <c r="AE635" i="14"/>
  <c r="AD631" i="14"/>
  <c r="AE631" i="14"/>
  <c r="AD627" i="14"/>
  <c r="AE627" i="14"/>
  <c r="AD623" i="14"/>
  <c r="AE623" i="14"/>
  <c r="AD619" i="14"/>
  <c r="AE619" i="14"/>
  <c r="AD615" i="14"/>
  <c r="AE615" i="14"/>
  <c r="AD611" i="14"/>
  <c r="AE611" i="14"/>
  <c r="AD607" i="14"/>
  <c r="AE607" i="14"/>
  <c r="AD603" i="14"/>
  <c r="AE603" i="14"/>
  <c r="AD599" i="14"/>
  <c r="AE599" i="14"/>
  <c r="AD595" i="14"/>
  <c r="AE595" i="14"/>
  <c r="AD591" i="14"/>
  <c r="AE591" i="14"/>
  <c r="AD587" i="14"/>
  <c r="AE587" i="14"/>
  <c r="AD583" i="14"/>
  <c r="AE583" i="14"/>
  <c r="AD579" i="14"/>
  <c r="AE579" i="14"/>
  <c r="AD575" i="14"/>
  <c r="AE575" i="14"/>
  <c r="AD571" i="14"/>
  <c r="AE571" i="14"/>
  <c r="AD567" i="14"/>
  <c r="AE567" i="14"/>
  <c r="AD563" i="14"/>
  <c r="AE563" i="14"/>
  <c r="AD559" i="14"/>
  <c r="AE559" i="14"/>
  <c r="AD555" i="14"/>
  <c r="AE555" i="14"/>
  <c r="AD551" i="14"/>
  <c r="AE551" i="14"/>
  <c r="AD547" i="14"/>
  <c r="AE547" i="14"/>
  <c r="AD543" i="14"/>
  <c r="AE543" i="14"/>
  <c r="AD539" i="14"/>
  <c r="AE539" i="14"/>
  <c r="AD535" i="14"/>
  <c r="AE535" i="14"/>
  <c r="AD531" i="14"/>
  <c r="AE531" i="14"/>
  <c r="AD527" i="14"/>
  <c r="AE527" i="14"/>
  <c r="AD523" i="14"/>
  <c r="AE523" i="14"/>
  <c r="AD519" i="14"/>
  <c r="AE519" i="14"/>
  <c r="AD515" i="14"/>
  <c r="AE515" i="14"/>
  <c r="AD511" i="14"/>
  <c r="AE511" i="14"/>
  <c r="AD507" i="14"/>
  <c r="AE507" i="14"/>
  <c r="AD503" i="14"/>
  <c r="AE503" i="14"/>
  <c r="AD499" i="14"/>
  <c r="AE499" i="14"/>
  <c r="AD495" i="14"/>
  <c r="AE495" i="14"/>
  <c r="AD491" i="14"/>
  <c r="AE491" i="14"/>
  <c r="AD487" i="14"/>
  <c r="AE487" i="14"/>
  <c r="AD483" i="14"/>
  <c r="AE483" i="14"/>
  <c r="AD479" i="14"/>
  <c r="AE479" i="14"/>
  <c r="AD475" i="14"/>
  <c r="AE475" i="14"/>
  <c r="AD471" i="14"/>
  <c r="AE471" i="14"/>
  <c r="AD467" i="14"/>
  <c r="AE467" i="14"/>
  <c r="AD463" i="14"/>
  <c r="AE463" i="14"/>
  <c r="AD459" i="14"/>
  <c r="AE459" i="14"/>
  <c r="AD455" i="14"/>
  <c r="AE455" i="14"/>
  <c r="AD451" i="14"/>
  <c r="AE451" i="14"/>
  <c r="AD447" i="14"/>
  <c r="AE447" i="14"/>
  <c r="AD443" i="14"/>
  <c r="AE443" i="14"/>
  <c r="AD439" i="14"/>
  <c r="AE439" i="14"/>
  <c r="AD435" i="14"/>
  <c r="AE435" i="14"/>
  <c r="AD431" i="14"/>
  <c r="AE431" i="14"/>
  <c r="AD427" i="14"/>
  <c r="AE427" i="14"/>
  <c r="AD423" i="14"/>
  <c r="AE423" i="14"/>
  <c r="AD419" i="14"/>
  <c r="AE419" i="14"/>
  <c r="AD415" i="14"/>
  <c r="AE415" i="14"/>
  <c r="AD411" i="14"/>
  <c r="AE411" i="14"/>
  <c r="AD407" i="14"/>
  <c r="AE407" i="14"/>
  <c r="AD403" i="14"/>
  <c r="AE403" i="14"/>
  <c r="AD399" i="14"/>
  <c r="AE399" i="14"/>
  <c r="AD395" i="14"/>
  <c r="AE395" i="14"/>
  <c r="AD391" i="14"/>
  <c r="AE391" i="14"/>
  <c r="AD387" i="14"/>
  <c r="AE387" i="14"/>
  <c r="AD383" i="14"/>
  <c r="AE383" i="14"/>
  <c r="AD379" i="14"/>
  <c r="AE379" i="14"/>
  <c r="AD375" i="14"/>
  <c r="AE375" i="14"/>
  <c r="AD371" i="14"/>
  <c r="AE371" i="14"/>
  <c r="AD367" i="14"/>
  <c r="AE367" i="14"/>
  <c r="AD363" i="14"/>
  <c r="AE363" i="14"/>
  <c r="AD359" i="14"/>
  <c r="AE359" i="14"/>
  <c r="AD355" i="14"/>
  <c r="AE355" i="14"/>
  <c r="AD351" i="14"/>
  <c r="AE351" i="14"/>
  <c r="AD347" i="14"/>
  <c r="AE347" i="14"/>
  <c r="AD343" i="14"/>
  <c r="AE343" i="14"/>
  <c r="AD339" i="14"/>
  <c r="AE339" i="14"/>
  <c r="AD335" i="14"/>
  <c r="AE335" i="14"/>
  <c r="AD331" i="14"/>
  <c r="AE331" i="14"/>
  <c r="AD327" i="14"/>
  <c r="AE327" i="14"/>
  <c r="AD323" i="14"/>
  <c r="AE323" i="14"/>
  <c r="AD319" i="14"/>
  <c r="AE319" i="14"/>
  <c r="AD315" i="14"/>
  <c r="AE315" i="14"/>
  <c r="AD311" i="14"/>
  <c r="AE311" i="14"/>
  <c r="AD307" i="14"/>
  <c r="AE307" i="14"/>
  <c r="AD303" i="14"/>
  <c r="AE303" i="14"/>
  <c r="AD299" i="14"/>
  <c r="AE299" i="14"/>
  <c r="AD295" i="14"/>
  <c r="AE295" i="14"/>
  <c r="AD291" i="14"/>
  <c r="AE291" i="14"/>
  <c r="AD287" i="14"/>
  <c r="AE287" i="14"/>
  <c r="AD283" i="14"/>
  <c r="AE283" i="14"/>
  <c r="AD279" i="14"/>
  <c r="AE279" i="14"/>
  <c r="AD275" i="14"/>
  <c r="AE275" i="14"/>
  <c r="AD271" i="14"/>
  <c r="AE271" i="14"/>
  <c r="AD267" i="14"/>
  <c r="AE267" i="14"/>
  <c r="AD263" i="14"/>
  <c r="AE263" i="14"/>
  <c r="AD259" i="14"/>
  <c r="AE259" i="14"/>
  <c r="AD255" i="14"/>
  <c r="AE255" i="14"/>
  <c r="AD251" i="14"/>
  <c r="AE251" i="14"/>
  <c r="AD247" i="14"/>
  <c r="AE247" i="14"/>
  <c r="AD243" i="14"/>
  <c r="AE243" i="14"/>
  <c r="AD239" i="14"/>
  <c r="AE239" i="14"/>
  <c r="AD231" i="14"/>
  <c r="AE231" i="14"/>
  <c r="AD227" i="14"/>
  <c r="AE227" i="14"/>
  <c r="AD223" i="14"/>
  <c r="AE223" i="14"/>
  <c r="AD219" i="14"/>
  <c r="AE219" i="14"/>
  <c r="AD215" i="14"/>
  <c r="AE215" i="14"/>
  <c r="AD211" i="14"/>
  <c r="AE211" i="14"/>
  <c r="AD207" i="14"/>
  <c r="AE207" i="14"/>
  <c r="AD203" i="14"/>
  <c r="AE203" i="14"/>
  <c r="AD199" i="14"/>
  <c r="AE199" i="14"/>
  <c r="AD195" i="14"/>
  <c r="AE195" i="14"/>
  <c r="AD191" i="14"/>
  <c r="AE191" i="14"/>
  <c r="AD187" i="14"/>
  <c r="AE187" i="14"/>
  <c r="AD183" i="14"/>
  <c r="AE183" i="14"/>
  <c r="AD179" i="14"/>
  <c r="AE179" i="14"/>
  <c r="AD175" i="14"/>
  <c r="AE175" i="14"/>
  <c r="AD171" i="14"/>
  <c r="AE171" i="14"/>
  <c r="AD159" i="14"/>
  <c r="AE159" i="14"/>
  <c r="AD155" i="14"/>
  <c r="AE155" i="14"/>
  <c r="AD151" i="14"/>
  <c r="AE151" i="14"/>
  <c r="AD147" i="14"/>
  <c r="AE147" i="14"/>
  <c r="AD144" i="14"/>
  <c r="AE144" i="14"/>
  <c r="AD136" i="14"/>
  <c r="AE136" i="14"/>
  <c r="AD132" i="14"/>
  <c r="AE132" i="14"/>
  <c r="AD128" i="14"/>
  <c r="AE128" i="14"/>
  <c r="AD124" i="14"/>
  <c r="AE124" i="14"/>
  <c r="AD120" i="14"/>
  <c r="AE120" i="14"/>
  <c r="AD116" i="14"/>
  <c r="AE116" i="14"/>
  <c r="AD112" i="14"/>
  <c r="AE112" i="14"/>
  <c r="AD107" i="14"/>
  <c r="AE107" i="14"/>
  <c r="AD103" i="14"/>
  <c r="AE103" i="14"/>
  <c r="AD99" i="14"/>
  <c r="AE99" i="14"/>
  <c r="AD95" i="14"/>
  <c r="AE95" i="14"/>
  <c r="AD91" i="14"/>
  <c r="AE91" i="14"/>
  <c r="AD87" i="14"/>
  <c r="AE87" i="14"/>
  <c r="AD83" i="14"/>
  <c r="AE83" i="14"/>
  <c r="AD79" i="14"/>
  <c r="AE79" i="14"/>
  <c r="AD75" i="14"/>
  <c r="AE75" i="14"/>
  <c r="AD71" i="14"/>
  <c r="AE71" i="14"/>
  <c r="AD67" i="14"/>
  <c r="AE67" i="14"/>
  <c r="AD63" i="14"/>
  <c r="AE63" i="14"/>
  <c r="AD59" i="14"/>
  <c r="AE59" i="14"/>
  <c r="AD55" i="14"/>
  <c r="AE55" i="14"/>
  <c r="AD51" i="14"/>
  <c r="AE51" i="14"/>
  <c r="AD47" i="14"/>
  <c r="AE47" i="14"/>
  <c r="AD44" i="14"/>
  <c r="AE44" i="14"/>
  <c r="AD40" i="14"/>
  <c r="AE40" i="14"/>
  <c r="AD35" i="14"/>
  <c r="AE35" i="14"/>
  <c r="AD31" i="14"/>
  <c r="AE31" i="14"/>
  <c r="AD27" i="14"/>
  <c r="AE27" i="14"/>
  <c r="AD23" i="14"/>
  <c r="AE23" i="14"/>
  <c r="AD19" i="14"/>
  <c r="AE19" i="14"/>
  <c r="AD15" i="14"/>
  <c r="AE15" i="14"/>
  <c r="AD11" i="14"/>
  <c r="AE11" i="14"/>
  <c r="AD7" i="14"/>
  <c r="AE7" i="14"/>
  <c r="AD3" i="14"/>
  <c r="AE3" i="14"/>
  <c r="E6" i="2"/>
  <c r="E7" i="2"/>
  <c r="AN5" i="11"/>
  <c r="AM5" i="11"/>
  <c r="AH679" i="1"/>
  <c r="AH1085" i="1"/>
  <c r="AH362" i="1"/>
  <c r="AH520" i="1"/>
  <c r="AH1537" i="1"/>
  <c r="AH1498" i="1"/>
  <c r="AH724" i="1"/>
  <c r="AH556" i="1"/>
  <c r="AH1106" i="1"/>
  <c r="AH1423" i="1"/>
  <c r="AH1199" i="1"/>
  <c r="AH1075" i="1"/>
  <c r="AH2062" i="1"/>
  <c r="AH638" i="1"/>
  <c r="AH650" i="1"/>
  <c r="AH1729" i="1"/>
  <c r="AH1565" i="1"/>
  <c r="AH1556" i="1"/>
  <c r="AH1471" i="1"/>
  <c r="AH1505" i="1"/>
  <c r="AH392" i="1"/>
  <c r="AH652" i="1"/>
  <c r="AH1131" i="1"/>
  <c r="AH1342" i="1"/>
  <c r="AH1052" i="1"/>
  <c r="AH722" i="1"/>
  <c r="AH1986" i="1"/>
  <c r="AH943" i="1"/>
  <c r="AH757" i="1"/>
  <c r="AH837" i="1"/>
  <c r="AH1737" i="1"/>
  <c r="AH1079" i="1"/>
  <c r="AH554" i="1"/>
  <c r="AH711" i="1"/>
  <c r="AH696" i="1"/>
  <c r="AH480" i="1"/>
  <c r="AH1268" i="1"/>
  <c r="AH807" i="1"/>
  <c r="AH836" i="1"/>
  <c r="AH1216" i="1"/>
  <c r="AH483" i="1"/>
  <c r="AH1307" i="1"/>
  <c r="AH1429" i="1"/>
  <c r="AH868" i="1"/>
  <c r="AH451" i="1"/>
  <c r="AH464" i="1"/>
  <c r="AH1078" i="1"/>
  <c r="AH607" i="1"/>
  <c r="AH592" i="1"/>
  <c r="AH847" i="1"/>
  <c r="AH1109" i="1"/>
  <c r="AH354" i="1"/>
  <c r="AH674" i="1"/>
  <c r="AH577" i="1"/>
  <c r="AH1005" i="1"/>
  <c r="AH421" i="1"/>
  <c r="AH1195" i="1"/>
  <c r="AH394" i="1"/>
  <c r="AH702" i="1"/>
  <c r="AH345" i="1"/>
  <c r="AH494" i="1"/>
  <c r="AH787" i="1"/>
  <c r="AH409" i="1"/>
  <c r="AH990" i="1"/>
  <c r="AH710" i="1"/>
  <c r="AH675" i="1"/>
  <c r="AH498" i="1"/>
  <c r="AH380" i="1"/>
  <c r="AH311" i="1"/>
  <c r="AH334" i="1"/>
  <c r="AH368" i="1"/>
  <c r="AH551" i="1"/>
  <c r="AH1300" i="1"/>
  <c r="AH285" i="1"/>
  <c r="AH759" i="1"/>
  <c r="AH508" i="1"/>
  <c r="AH488" i="1"/>
  <c r="AH476" i="1"/>
  <c r="AH1049" i="1"/>
  <c r="AH1727" i="1"/>
  <c r="AH549" i="1"/>
  <c r="AH878" i="1"/>
  <c r="AH471" i="1"/>
  <c r="AH844" i="1"/>
  <c r="AH407" i="1"/>
  <c r="AH2117" i="1"/>
  <c r="AH1193" i="1"/>
  <c r="AH1898" i="1"/>
  <c r="AH609" i="1"/>
  <c r="AH2156" i="1"/>
  <c r="AH1263" i="1"/>
  <c r="AH1082" i="1"/>
  <c r="AH1290" i="1"/>
  <c r="AH1200" i="1"/>
  <c r="AH2027" i="1"/>
  <c r="AH1001" i="1"/>
  <c r="AH931" i="1"/>
  <c r="AH1160" i="1"/>
  <c r="AH828" i="1"/>
  <c r="AH889" i="1"/>
  <c r="AH708" i="1"/>
  <c r="AH1427" i="1"/>
  <c r="AH1467" i="1"/>
  <c r="AH1190" i="1"/>
  <c r="AH947" i="1"/>
  <c r="AH1358" i="1"/>
  <c r="AH1020" i="1"/>
  <c r="AH1133" i="1"/>
  <c r="AH1399" i="1"/>
  <c r="AH1070" i="1"/>
  <c r="AH826" i="1"/>
  <c r="AH1090" i="1"/>
  <c r="AH1294" i="1"/>
  <c r="AH1497" i="1"/>
  <c r="AH651" i="1"/>
  <c r="AH770" i="1"/>
  <c r="AH1149" i="1"/>
  <c r="AH1978" i="1"/>
  <c r="AH269" i="1"/>
  <c r="AH300" i="1"/>
  <c r="AH342" i="1"/>
  <c r="AH318" i="1"/>
  <c r="AH295" i="1"/>
  <c r="AH353" i="1"/>
  <c r="AH255" i="1"/>
  <c r="AH273" i="1"/>
  <c r="AH302" i="1"/>
  <c r="AH259" i="1"/>
  <c r="AH315" i="1"/>
  <c r="AH251" i="1"/>
  <c r="AH278" i="1"/>
  <c r="AH279" i="1"/>
  <c r="AH350" i="1"/>
  <c r="AH233" i="1"/>
  <c r="AH297" i="1"/>
  <c r="AH283" i="1"/>
  <c r="AH299" i="1"/>
  <c r="AH363" i="1"/>
  <c r="AH195" i="1"/>
  <c r="AH242" i="1"/>
  <c r="AH229" i="1"/>
  <c r="AH246" i="1"/>
  <c r="AH179" i="1"/>
  <c r="AH173" i="1"/>
  <c r="AH227" i="1"/>
  <c r="AH208" i="1"/>
  <c r="AH214" i="1"/>
  <c r="AH202" i="1"/>
  <c r="S20" i="1"/>
  <c r="AL20" i="1" s="1"/>
  <c r="AH20" i="1" s="1"/>
  <c r="AL327" i="1"/>
  <c r="AH327" i="1" s="1"/>
  <c r="AH843" i="1"/>
  <c r="AH802" i="1"/>
  <c r="AH519" i="1"/>
  <c r="AH1169" i="1"/>
  <c r="AH1425" i="1"/>
  <c r="AH1421" i="1"/>
  <c r="AH812" i="1"/>
  <c r="AH855" i="1"/>
  <c r="AH1941" i="1"/>
  <c r="AH419" i="1"/>
  <c r="AH439" i="1"/>
  <c r="AH2747" i="1"/>
  <c r="AH1894" i="1"/>
  <c r="AH1157" i="1"/>
  <c r="AH2778" i="1"/>
  <c r="AH2264" i="1"/>
  <c r="AH1719" i="1"/>
  <c r="AH1337" i="1"/>
  <c r="AH865" i="1"/>
  <c r="AH804" i="1"/>
  <c r="AH616" i="1"/>
  <c r="AH431" i="1"/>
  <c r="AH1066" i="1"/>
  <c r="AH1434" i="1"/>
  <c r="AH738" i="1"/>
  <c r="AH813" i="1"/>
  <c r="AH730" i="1"/>
  <c r="AH1574" i="1"/>
  <c r="AH761" i="1"/>
  <c r="AH2116" i="1"/>
  <c r="AH1418" i="1"/>
  <c r="AH658" i="1"/>
  <c r="AH398" i="1"/>
  <c r="AH741" i="1"/>
  <c r="AH793" i="1"/>
  <c r="AH1797" i="1"/>
  <c r="AH1176" i="1"/>
  <c r="AH433" i="1"/>
  <c r="AH1640" i="1"/>
  <c r="AH749" i="1"/>
  <c r="AH539" i="1"/>
  <c r="AH656" i="1"/>
  <c r="AH1126" i="1"/>
  <c r="AH336" i="1"/>
  <c r="AH927" i="1"/>
  <c r="AH773" i="1"/>
  <c r="AH434" i="1"/>
  <c r="AH359" i="1"/>
  <c r="AH946" i="1"/>
  <c r="AH593" i="1"/>
  <c r="AH331" i="1"/>
  <c r="AH654" i="1"/>
  <c r="AH560" i="1"/>
  <c r="AH996" i="1"/>
  <c r="AH352" i="1"/>
  <c r="AH958" i="1"/>
  <c r="AH788" i="1"/>
  <c r="AH978" i="1"/>
  <c r="AH1316" i="1"/>
  <c r="AH633" i="1"/>
  <c r="AH546" i="1"/>
  <c r="AH1197" i="1"/>
  <c r="AH387" i="1"/>
  <c r="AH993" i="1"/>
  <c r="AH365" i="1"/>
  <c r="AH919" i="1"/>
  <c r="AH373" i="1"/>
  <c r="AH364" i="1"/>
  <c r="AH393" i="1"/>
  <c r="AH289" i="1"/>
  <c r="AH317" i="1"/>
  <c r="AH1158" i="1"/>
  <c r="AH1257" i="1"/>
  <c r="AH768" i="1"/>
  <c r="AH328" i="1"/>
  <c r="AH344" i="1"/>
  <c r="AH338" i="1"/>
  <c r="AH186" i="1"/>
  <c r="AH189" i="1"/>
  <c r="AH272" i="1"/>
  <c r="AH204" i="1"/>
  <c r="AH128" i="1"/>
  <c r="AH198" i="1"/>
  <c r="AH74" i="1"/>
  <c r="AH188" i="1"/>
  <c r="AH148" i="1"/>
  <c r="AH121" i="1"/>
  <c r="AH187" i="1"/>
  <c r="AH223" i="1"/>
  <c r="AH185" i="1"/>
  <c r="AH104" i="1"/>
  <c r="AH123" i="1"/>
  <c r="AH239" i="1"/>
  <c r="AH210" i="1"/>
  <c r="AH151" i="1"/>
  <c r="AH138" i="1"/>
  <c r="AH212" i="1"/>
  <c r="AH159" i="1"/>
  <c r="AH150" i="1"/>
  <c r="AH152" i="1"/>
  <c r="AH254" i="1"/>
  <c r="AH95" i="1"/>
  <c r="AH155" i="1"/>
  <c r="AH15" i="1"/>
  <c r="AH158" i="1"/>
  <c r="AH120" i="1"/>
  <c r="AH40" i="1"/>
  <c r="AH49" i="1"/>
  <c r="AH64" i="1"/>
  <c r="AH119" i="1"/>
  <c r="AH43" i="1"/>
  <c r="AH47" i="1"/>
  <c r="AH224" i="1"/>
  <c r="AH10" i="1"/>
  <c r="AH154" i="1"/>
  <c r="AH52" i="1"/>
  <c r="AH3" i="1"/>
  <c r="AH21" i="1"/>
  <c r="AH111" i="1"/>
  <c r="AH46" i="1"/>
  <c r="AH38" i="1"/>
  <c r="AH18" i="1"/>
  <c r="AH33" i="1"/>
  <c r="AH16" i="1"/>
  <c r="AH140" i="1"/>
  <c r="AH51" i="1"/>
  <c r="AH1083" i="1"/>
  <c r="AH999" i="1"/>
  <c r="AH1617" i="1"/>
  <c r="AH492" i="1"/>
  <c r="AH1553" i="1"/>
  <c r="AH626" i="1"/>
  <c r="AH514" i="1"/>
  <c r="AH462" i="1"/>
  <c r="AH399" i="1"/>
  <c r="AH1359" i="1"/>
  <c r="AH785" i="1"/>
  <c r="AH1185" i="1"/>
  <c r="AH414" i="1"/>
  <c r="AH426" i="1"/>
  <c r="AH406" i="1"/>
  <c r="AH389" i="1"/>
  <c r="AH329" i="1"/>
  <c r="AH720" i="1"/>
  <c r="AH385" i="1"/>
  <c r="AH423" i="1"/>
  <c r="AH599" i="1"/>
  <c r="AH877" i="1"/>
  <c r="AH477" i="1"/>
  <c r="AH445" i="1"/>
  <c r="AH929" i="1"/>
  <c r="AH430" i="1"/>
  <c r="AH536" i="1"/>
  <c r="AH791" i="1"/>
  <c r="AH680" i="1"/>
  <c r="AH355" i="1"/>
  <c r="AH564" i="1"/>
  <c r="AH341" i="1"/>
  <c r="AH403" i="1"/>
  <c r="AH349" i="1"/>
  <c r="AH337" i="1"/>
  <c r="AH351" i="1"/>
  <c r="AH478" i="1"/>
  <c r="AD408" i="8"/>
  <c r="AD246" i="8"/>
  <c r="AD507" i="8"/>
  <c r="AD566" i="8"/>
  <c r="AD429" i="8"/>
  <c r="AD483" i="8"/>
  <c r="AD455" i="8"/>
  <c r="AD574" i="8"/>
  <c r="AD510" i="8"/>
  <c r="AD556" i="8"/>
  <c r="AD584" i="8"/>
  <c r="AD462" i="8"/>
  <c r="AD524" i="8"/>
  <c r="AD400" i="8"/>
  <c r="AD587" i="8"/>
  <c r="AD318" i="8"/>
  <c r="AD596" i="8"/>
  <c r="AD565" i="8"/>
  <c r="AD547" i="8"/>
  <c r="AD488" i="8"/>
  <c r="AD608" i="8"/>
  <c r="AD560" i="8"/>
  <c r="AD559" i="8"/>
  <c r="AD474" i="8"/>
  <c r="AD448" i="8"/>
  <c r="AD420" i="8"/>
  <c r="AD453" i="8"/>
  <c r="AD542" i="8"/>
  <c r="AD551" i="8"/>
  <c r="AD552" i="8"/>
  <c r="AD508" i="8"/>
  <c r="AD489" i="8"/>
  <c r="AD575" i="8"/>
  <c r="AD442" i="8"/>
  <c r="AD443" i="8"/>
  <c r="AD540" i="8"/>
  <c r="AD460" i="8"/>
  <c r="AD438" i="8"/>
  <c r="AD501" i="8"/>
  <c r="AD459" i="8"/>
  <c r="AD498" i="8"/>
  <c r="AD447" i="8"/>
  <c r="AD379" i="8"/>
  <c r="AD557" i="8"/>
  <c r="AD538" i="8"/>
  <c r="AD423" i="8"/>
  <c r="AD480" i="8"/>
  <c r="AD399" i="8"/>
  <c r="AD422" i="8"/>
  <c r="AD536" i="8"/>
  <c r="AD534" i="8"/>
  <c r="AD433" i="8"/>
  <c r="AD416" i="8"/>
  <c r="AD390" i="8"/>
  <c r="AD363" i="8"/>
  <c r="AD499" i="8"/>
  <c r="AD414" i="8"/>
  <c r="AD466" i="8"/>
  <c r="AD407" i="8"/>
  <c r="AD253" i="8"/>
  <c r="AD527" i="8"/>
  <c r="AD334" i="8"/>
  <c r="AD292" i="8"/>
  <c r="AD396" i="8"/>
  <c r="AD237" i="8"/>
  <c r="AD315" i="8"/>
  <c r="AD290" i="8"/>
  <c r="AD533" i="8"/>
  <c r="AD558" i="8"/>
  <c r="AD417" i="8"/>
  <c r="AD345" i="8"/>
  <c r="AD328" i="8"/>
  <c r="AD319" i="8"/>
  <c r="AD339" i="8"/>
  <c r="AD357" i="8"/>
  <c r="AD403" i="8"/>
  <c r="AD374" i="8"/>
  <c r="AD271" i="8"/>
  <c r="AD112" i="8"/>
  <c r="AD325" i="8"/>
  <c r="AD287" i="8"/>
  <c r="AD214" i="8"/>
  <c r="AD354" i="8"/>
  <c r="AD316" i="8"/>
  <c r="AD240" i="8"/>
  <c r="AD299" i="8"/>
  <c r="AD152" i="8"/>
  <c r="AD163" i="8"/>
  <c r="AD166" i="8"/>
  <c r="AD95" i="8"/>
  <c r="AD216" i="8"/>
  <c r="AD267" i="8"/>
  <c r="AD106" i="8"/>
  <c r="AD230" i="8"/>
  <c r="AD247" i="8"/>
  <c r="AD305" i="8"/>
  <c r="AD213" i="8"/>
  <c r="AD179" i="8"/>
  <c r="AD275" i="8"/>
  <c r="AD249" i="8"/>
  <c r="AD158" i="8"/>
  <c r="AD415" i="8"/>
  <c r="AD105" i="8"/>
  <c r="AD203" i="8"/>
  <c r="AD192" i="8"/>
  <c r="AD176" i="8"/>
  <c r="AD178" i="8"/>
  <c r="AD245" i="8"/>
  <c r="AD170" i="8"/>
  <c r="AD218" i="8"/>
  <c r="AD172" i="8"/>
  <c r="AD121" i="8"/>
  <c r="AD128" i="8"/>
  <c r="AD125" i="8"/>
  <c r="AD183" i="8"/>
  <c r="AD205" i="8"/>
  <c r="AD169" i="8"/>
  <c r="AD180" i="8"/>
  <c r="AD29" i="8"/>
  <c r="AD233" i="8"/>
  <c r="AD159" i="8"/>
  <c r="AD283" i="8"/>
  <c r="AD50" i="8"/>
  <c r="AD74" i="8"/>
  <c r="AD388" i="8"/>
  <c r="AD373" i="8"/>
  <c r="AD431" i="8"/>
  <c r="AD368" i="8"/>
  <c r="AD258" i="8"/>
  <c r="AD421" i="8"/>
  <c r="AD477" i="8"/>
  <c r="AD515" i="8"/>
  <c r="AD177" i="8"/>
  <c r="AD386" i="8"/>
  <c r="AD502" i="8"/>
  <c r="AD436" i="8"/>
  <c r="AD475" i="8"/>
  <c r="AD590" i="8"/>
  <c r="AD492" i="8"/>
  <c r="AD252" i="8"/>
  <c r="AD523" i="8"/>
  <c r="AD589" i="8"/>
  <c r="AD513" i="8"/>
  <c r="AD548" i="8"/>
  <c r="AD577" i="8"/>
  <c r="AD600" i="8"/>
  <c r="AD503" i="8"/>
  <c r="AD579" i="8"/>
  <c r="AD570" i="8"/>
  <c r="AD567" i="8"/>
  <c r="AD470" i="8"/>
  <c r="AD418" i="8"/>
  <c r="AD553" i="8"/>
  <c r="AD544" i="8"/>
  <c r="AD550" i="8"/>
  <c r="AD160" i="8"/>
  <c r="AD473" i="8"/>
  <c r="AD594" i="8"/>
  <c r="AD571" i="8"/>
  <c r="AD493" i="8"/>
  <c r="AD465" i="8"/>
  <c r="AD504" i="8"/>
  <c r="AD395" i="8"/>
  <c r="AD376" i="8"/>
  <c r="AD602" i="8"/>
  <c r="AD430" i="8"/>
  <c r="AD444" i="8"/>
  <c r="AD306" i="8"/>
  <c r="AD555" i="8"/>
  <c r="AD586" i="8"/>
  <c r="AD573" i="8"/>
  <c r="AD378" i="8"/>
  <c r="AD588" i="8"/>
  <c r="AD424" i="8"/>
  <c r="AD531" i="8"/>
  <c r="AD346" i="8"/>
  <c r="AD348" i="8"/>
  <c r="AD401" i="8"/>
  <c r="AD411" i="8"/>
  <c r="AD530" i="8"/>
  <c r="AD410" i="8"/>
  <c r="AD261" i="8"/>
  <c r="AD452" i="8"/>
  <c r="AD382" i="8"/>
  <c r="AD338" i="8"/>
  <c r="AD425" i="8"/>
  <c r="AD437" i="8"/>
  <c r="AD311" i="8"/>
  <c r="AD487" i="8"/>
  <c r="AD597" i="8"/>
  <c r="AD471" i="8"/>
  <c r="AD582" i="8"/>
  <c r="AD581" i="8"/>
  <c r="AD609" i="8"/>
  <c r="AD578" i="8"/>
  <c r="AD605" i="8"/>
  <c r="AD409" i="8"/>
  <c r="AD598" i="8"/>
  <c r="AD562" i="8"/>
  <c r="AD563" i="8"/>
  <c r="AD546" i="8"/>
  <c r="AD580" i="8"/>
  <c r="AD585" i="8"/>
  <c r="AD564" i="8"/>
  <c r="AD593" i="8"/>
  <c r="AD392" i="8"/>
  <c r="AD535" i="8"/>
  <c r="AD549" i="8"/>
  <c r="AD568" i="8"/>
  <c r="AD572" i="8"/>
  <c r="AD404" i="8"/>
  <c r="AD529" i="8"/>
  <c r="AD543" i="8"/>
  <c r="AD485" i="8"/>
  <c r="AD464" i="8"/>
  <c r="AD599" i="8"/>
  <c r="AD532" i="8"/>
  <c r="AD456" i="8"/>
  <c r="AD481" i="8"/>
  <c r="AD539" i="8"/>
  <c r="AD521" i="8"/>
  <c r="AD454" i="8"/>
  <c r="AD472" i="8"/>
  <c r="AD561" i="8"/>
  <c r="AD484" i="8"/>
  <c r="AD576" i="8"/>
  <c r="AD440" i="8"/>
  <c r="AD461" i="8"/>
  <c r="AD486" i="8"/>
  <c r="AD381" i="8"/>
  <c r="AD450" i="8"/>
  <c r="AD591" i="8"/>
  <c r="AD439" i="8"/>
  <c r="AD496" i="8"/>
  <c r="AD397" i="8"/>
  <c r="AD491" i="8"/>
  <c r="AD554" i="8"/>
  <c r="AD405" i="8"/>
  <c r="AD331" i="8"/>
  <c r="AD537" i="8"/>
  <c r="AD394" i="8"/>
  <c r="AD569" i="8"/>
  <c r="AD469" i="8"/>
  <c r="AD482" i="8"/>
  <c r="AD457" i="8"/>
  <c r="AD606" i="8"/>
  <c r="AD607" i="8"/>
  <c r="AD522" i="8"/>
  <c r="AD604" i="8"/>
  <c r="AD595" i="8"/>
  <c r="AD517" i="8"/>
  <c r="AD516" i="8"/>
  <c r="AD511" i="8"/>
  <c r="AD601" i="8"/>
  <c r="AD479" i="8"/>
  <c r="AD518" i="8"/>
  <c r="AD500" i="8"/>
  <c r="AD435" i="8"/>
  <c r="AD528" i="8"/>
  <c r="AD520" i="8"/>
  <c r="AD506" i="8"/>
  <c r="AD467" i="8"/>
  <c r="AD468" i="8"/>
  <c r="AD541" i="8"/>
  <c r="AD509" i="8"/>
  <c r="AD476" i="8"/>
  <c r="AD514" i="8"/>
  <c r="AD490" i="8"/>
  <c r="AD494" i="8"/>
  <c r="AD519" i="8"/>
  <c r="AD412" i="8"/>
  <c r="AD458" i="8"/>
  <c r="AD526" i="8"/>
  <c r="AD341" i="8"/>
  <c r="AD426" i="8"/>
  <c r="AD428" i="8"/>
  <c r="AD603" i="8"/>
  <c r="AD372" i="8"/>
  <c r="AD335" i="8"/>
  <c r="AD393" i="8"/>
  <c r="AD289" i="8"/>
  <c r="AD272" i="8"/>
  <c r="AD495" i="8"/>
  <c r="AD592" i="8"/>
  <c r="AD350" i="8"/>
  <c r="AD356" i="8"/>
  <c r="AD463" i="8"/>
  <c r="AD309" i="8"/>
  <c r="AD449" i="8"/>
  <c r="AD276" i="8"/>
  <c r="AD314" i="8"/>
  <c r="AD377" i="8"/>
  <c r="AD369" i="8"/>
  <c r="AD406" i="8"/>
  <c r="AD419" i="8"/>
  <c r="AD360" i="8"/>
  <c r="AD228" i="8"/>
  <c r="AD402" i="8"/>
  <c r="AD349" i="8"/>
  <c r="AD358" i="8"/>
  <c r="AD366" i="8"/>
  <c r="AD525" i="8"/>
  <c r="AD353" i="8"/>
  <c r="AD256" i="8"/>
  <c r="AD413" i="8"/>
  <c r="AD302" i="8"/>
  <c r="AD301" i="8"/>
  <c r="AD147" i="8"/>
  <c r="AD274" i="8"/>
  <c r="AD313" i="8"/>
  <c r="AD281" i="8"/>
  <c r="AD226" i="8"/>
  <c r="AD317" i="8"/>
  <c r="AD351" i="8"/>
  <c r="AD321" i="8"/>
  <c r="AD286" i="8"/>
  <c r="AD330" i="8"/>
  <c r="AD243" i="8"/>
  <c r="AD270" i="8"/>
  <c r="AD445" i="8"/>
  <c r="AD201" i="8"/>
  <c r="AD144" i="8"/>
  <c r="AD239" i="8"/>
  <c r="AD225" i="8"/>
  <c r="AD259" i="8"/>
  <c r="AD221" i="8"/>
  <c r="AD124" i="8"/>
  <c r="AD219" i="8"/>
  <c r="AD191" i="8"/>
  <c r="AD198" i="8"/>
  <c r="AD64" i="8"/>
  <c r="AD91" i="8"/>
  <c r="AD82" i="8"/>
  <c r="AD181" i="8"/>
  <c r="AD427" i="8"/>
  <c r="AD223" i="8"/>
  <c r="AD120" i="8"/>
  <c r="AD217" i="8"/>
  <c r="AD182" i="8"/>
  <c r="AD209" i="8"/>
  <c r="AD173" i="8"/>
  <c r="AD269" i="8"/>
  <c r="AD364" i="8"/>
  <c r="AD167" i="8"/>
  <c r="AD156" i="8"/>
  <c r="AD61" i="8"/>
  <c r="AD202" i="8"/>
  <c r="AD161" i="8"/>
  <c r="AD174" i="8"/>
  <c r="AD151" i="8"/>
  <c r="AD194" i="8"/>
  <c r="AD186" i="8"/>
  <c r="AD165" i="8"/>
  <c r="AD109" i="8"/>
  <c r="AD326" i="8"/>
  <c r="AD224" i="8"/>
  <c r="AD145" i="8"/>
  <c r="AD236" i="8"/>
  <c r="AD266" i="8"/>
  <c r="AD47" i="8"/>
  <c r="AD41" i="8"/>
  <c r="AD107" i="8"/>
  <c r="AD80" i="8"/>
  <c r="AD44" i="8"/>
  <c r="AD122" i="8"/>
  <c r="AD208" i="8"/>
  <c r="AD12" i="8"/>
  <c r="AD75" i="8"/>
  <c r="AD42" i="8"/>
  <c r="AD108" i="8"/>
  <c r="AD131" i="8"/>
  <c r="AD70" i="8"/>
  <c r="AD51" i="8"/>
  <c r="AD18" i="8"/>
  <c r="AD15" i="8"/>
  <c r="AD63" i="8"/>
  <c r="AD27" i="8"/>
  <c r="AD7" i="8"/>
  <c r="AD26" i="8"/>
  <c r="AD17" i="8"/>
  <c r="AD312" i="8"/>
  <c r="AD512" i="8"/>
  <c r="AD362" i="8"/>
  <c r="AD238" i="8"/>
  <c r="AD291" i="8"/>
  <c r="AD389" i="8"/>
  <c r="AD355" i="8"/>
  <c r="AD367" i="8"/>
  <c r="AD304" i="8"/>
  <c r="AD324" i="8"/>
  <c r="AD298" i="8"/>
  <c r="AD300" i="8"/>
  <c r="AD295" i="8"/>
  <c r="AD199" i="8"/>
  <c r="AD77" i="8"/>
  <c r="AD342" i="8"/>
  <c r="AD288" i="8"/>
  <c r="AD244" i="8"/>
  <c r="AD384" i="8"/>
  <c r="AD497" i="8"/>
  <c r="AD432" i="8"/>
  <c r="AD329" i="8"/>
  <c r="AD212" i="8"/>
  <c r="AD227" i="8"/>
  <c r="AD232" i="8"/>
  <c r="AD168" i="8"/>
  <c r="AD265" i="8"/>
  <c r="AD296" i="8"/>
  <c r="AD279" i="8"/>
  <c r="AD200" i="8"/>
  <c r="AD210" i="8"/>
  <c r="AD336" i="8"/>
  <c r="AD195" i="8"/>
  <c r="AD250" i="8"/>
  <c r="AD322" i="8"/>
  <c r="AD282" i="8"/>
  <c r="AD273" i="8"/>
  <c r="AD100" i="8"/>
  <c r="AD204" i="8"/>
  <c r="AD188" i="8"/>
  <c r="AD164" i="8"/>
  <c r="AD118" i="8"/>
  <c r="AD119" i="8"/>
  <c r="AD196" i="8"/>
  <c r="AD148" i="8"/>
  <c r="AD185" i="8"/>
  <c r="AD206" i="8"/>
  <c r="AD139" i="8"/>
  <c r="AD211" i="8"/>
  <c r="AD129" i="8"/>
  <c r="AD94" i="8"/>
  <c r="AD162" i="8"/>
  <c r="AD229" i="8"/>
  <c r="AD142" i="8"/>
  <c r="AD333" i="8"/>
  <c r="AD234" i="8"/>
  <c r="AD87" i="8"/>
  <c r="AD103" i="8"/>
  <c r="AD231" i="8"/>
  <c r="AD193" i="8"/>
  <c r="AD157" i="8"/>
  <c r="AD104" i="8"/>
  <c r="AD117" i="8"/>
  <c r="AD155" i="8"/>
  <c r="AD101" i="8"/>
  <c r="AD130" i="8"/>
  <c r="AD88" i="8"/>
  <c r="AD93" i="8"/>
  <c r="AD113" i="8"/>
  <c r="AD96" i="8"/>
  <c r="AD308" i="8"/>
  <c r="AD127" i="8"/>
  <c r="AD150" i="8"/>
  <c r="AD154" i="8"/>
  <c r="AD66" i="8"/>
  <c r="AD79" i="8"/>
  <c r="AD78" i="8"/>
  <c r="AD54" i="8"/>
  <c r="AD83" i="8"/>
  <c r="AD40" i="8"/>
  <c r="AD90" i="8"/>
  <c r="AD34" i="8"/>
  <c r="AD14" i="8"/>
  <c r="AD31" i="8"/>
  <c r="AD56" i="8"/>
  <c r="AD9" i="8"/>
  <c r="AD33" i="8"/>
  <c r="AD32" i="8"/>
  <c r="AD30" i="8"/>
  <c r="AD23" i="8"/>
  <c r="AD39" i="8"/>
  <c r="AD4" i="8"/>
  <c r="AD398" i="8"/>
  <c r="AD478" i="8"/>
  <c r="AD446" i="8"/>
  <c r="AD391" i="8"/>
  <c r="AD545" i="8"/>
  <c r="AD385" i="8"/>
  <c r="AD583" i="8"/>
  <c r="AD307" i="8"/>
  <c r="AD242" i="8"/>
  <c r="AD375" i="8"/>
  <c r="AD370" i="8"/>
  <c r="AD337" i="8"/>
  <c r="AD451" i="8"/>
  <c r="AD264" i="8"/>
  <c r="AD361" i="8"/>
  <c r="AD320" i="8"/>
  <c r="AD387" i="8"/>
  <c r="AD371" i="8"/>
  <c r="AD294" i="8"/>
  <c r="AD352" i="8"/>
  <c r="AD327" i="8"/>
  <c r="AD383" i="8"/>
  <c r="AD285" i="8"/>
  <c r="AD310" i="8"/>
  <c r="AD277" i="8"/>
  <c r="AD293" i="8"/>
  <c r="AD343" i="8"/>
  <c r="AD284" i="8"/>
  <c r="AD241" i="8"/>
  <c r="AD380" i="8"/>
  <c r="AD323" i="8"/>
  <c r="AD347" i="8"/>
  <c r="AD297" i="8"/>
  <c r="AD280" i="8"/>
  <c r="AD187" i="8"/>
  <c r="AD260" i="8"/>
  <c r="AD262" i="8"/>
  <c r="AD365" i="8"/>
  <c r="AD263" i="8"/>
  <c r="AD257" i="8"/>
  <c r="AD332" i="8"/>
  <c r="AD254" i="8"/>
  <c r="AD255" i="8"/>
  <c r="AD434" i="8"/>
  <c r="AD248" i="8"/>
  <c r="AD303" i="8"/>
  <c r="AD110" i="8"/>
  <c r="AD184" i="8"/>
  <c r="AD85" i="8"/>
  <c r="AD197" i="8"/>
  <c r="AD140" i="8"/>
  <c r="AD136" i="8"/>
  <c r="AD138" i="8"/>
  <c r="AD268" i="8"/>
  <c r="AD146" i="8"/>
  <c r="AD143" i="8"/>
  <c r="AD340" i="8"/>
  <c r="AD153" i="8"/>
  <c r="AD133" i="8"/>
  <c r="AD126" i="8"/>
  <c r="AD190" i="8"/>
  <c r="AD149" i="8"/>
  <c r="AD441" i="8"/>
  <c r="AD207" i="8"/>
  <c r="AD505" i="8"/>
  <c r="AD135" i="8"/>
  <c r="AD278" i="8"/>
  <c r="AD189" i="8"/>
  <c r="AD52" i="8"/>
  <c r="AD359" i="8"/>
  <c r="AD222" i="8"/>
  <c r="AD215" i="8"/>
  <c r="AD98" i="8"/>
  <c r="AD99" i="8"/>
  <c r="AD46" i="8"/>
  <c r="AD251" i="8"/>
  <c r="AD235" i="8"/>
  <c r="AD53" i="8"/>
  <c r="AD68" i="8"/>
  <c r="AD36" i="8"/>
  <c r="AD171" i="8"/>
  <c r="AD92" i="8"/>
  <c r="AD132" i="8"/>
  <c r="AD59" i="8"/>
  <c r="AD55" i="8"/>
  <c r="AD97" i="8"/>
  <c r="AD65" i="8"/>
  <c r="AD43" i="8"/>
  <c r="AD62" i="8"/>
  <c r="AD57" i="8"/>
  <c r="AD71" i="8"/>
  <c r="AD45" i="8"/>
  <c r="AD24" i="8"/>
  <c r="AD76" i="8"/>
  <c r="AD86" i="8"/>
  <c r="AD60" i="8"/>
  <c r="AD3" i="8"/>
  <c r="AD49" i="8"/>
  <c r="AD35" i="8"/>
  <c r="AD10" i="8"/>
  <c r="AD22" i="8"/>
  <c r="AD123" i="8"/>
  <c r="AD21" i="8"/>
  <c r="AD5" i="8"/>
  <c r="AD11" i="8"/>
  <c r="AD84" i="8"/>
  <c r="AD344" i="8"/>
  <c r="AD141" i="8"/>
  <c r="AD58" i="8"/>
  <c r="AD114" i="8"/>
  <c r="AD220" i="8"/>
  <c r="AD115" i="8"/>
  <c r="AD134" i="8"/>
  <c r="AD111" i="8"/>
  <c r="AD81" i="8"/>
  <c r="AD116" i="8"/>
  <c r="AD48" i="8"/>
  <c r="AD137" i="8"/>
  <c r="AD38" i="8"/>
  <c r="AD73" i="8"/>
  <c r="AD72" i="8"/>
  <c r="AD89" i="8"/>
  <c r="AD175" i="8"/>
  <c r="AD37" i="8"/>
  <c r="AD28" i="8"/>
  <c r="AD67" i="8"/>
  <c r="AD69" i="8"/>
  <c r="AD102" i="8"/>
  <c r="AD16" i="8"/>
  <c r="AD13" i="8"/>
  <c r="AD6" i="8"/>
  <c r="AD20" i="8"/>
  <c r="AD25" i="8"/>
  <c r="AD8" i="8"/>
  <c r="AH267" i="1"/>
  <c r="AH277" i="1"/>
  <c r="AH298" i="1"/>
  <c r="AH314" i="1"/>
  <c r="AH264" i="1"/>
  <c r="AH288" i="1"/>
  <c r="AH304" i="1"/>
  <c r="AH303" i="1"/>
  <c r="AH382" i="1"/>
  <c r="AH197" i="1"/>
  <c r="AH232" i="1"/>
  <c r="AH290" i="1"/>
  <c r="AH284" i="1"/>
  <c r="AH240" i="1"/>
  <c r="AH234" i="1"/>
  <c r="AH256" i="1"/>
  <c r="AH247" i="1"/>
  <c r="AH313" i="1"/>
  <c r="AH241" i="1"/>
  <c r="AH275" i="1"/>
  <c r="AH193" i="1"/>
  <c r="AH200" i="1"/>
  <c r="AH369" i="1"/>
  <c r="AH178" i="1"/>
  <c r="AH168" i="1"/>
  <c r="AH253" i="1"/>
  <c r="AH262" i="1"/>
  <c r="AH248" i="1"/>
  <c r="AH296" i="1"/>
  <c r="AH182" i="1"/>
  <c r="AH216" i="1"/>
  <c r="AH103" i="1"/>
  <c r="AH166" i="1"/>
  <c r="AH274" i="1"/>
  <c r="AH184" i="1"/>
  <c r="AH172" i="1"/>
  <c r="AH219" i="1"/>
  <c r="AH156" i="1"/>
  <c r="AH209" i="1"/>
  <c r="AH180" i="1"/>
  <c r="AH108" i="1"/>
  <c r="AH89" i="1"/>
  <c r="AH124" i="1"/>
  <c r="AH82" i="1"/>
  <c r="AH149" i="1"/>
  <c r="AH221" i="1"/>
  <c r="AH45" i="1"/>
  <c r="AH137" i="1"/>
  <c r="AH131" i="1"/>
  <c r="AH55" i="1"/>
  <c r="AH163" i="1"/>
  <c r="AH84" i="1"/>
  <c r="AH127" i="1"/>
  <c r="AH92" i="1"/>
  <c r="AH161" i="1"/>
  <c r="AH101" i="1"/>
  <c r="AH94" i="1"/>
  <c r="AH80" i="1"/>
  <c r="AH171" i="1"/>
  <c r="AH164" i="1"/>
  <c r="AH69" i="1"/>
  <c r="AH134" i="1"/>
  <c r="AH62" i="1"/>
  <c r="AH66" i="1"/>
  <c r="AH50" i="1"/>
  <c r="AH59" i="1"/>
  <c r="AH98" i="1"/>
  <c r="AH36" i="1"/>
  <c r="AH30" i="1"/>
  <c r="AH53" i="1"/>
  <c r="AH27" i="1"/>
  <c r="AH39" i="1"/>
  <c r="AH11" i="1"/>
  <c r="AH65" i="1"/>
  <c r="AH83" i="1"/>
  <c r="AH25" i="1"/>
  <c r="AH29" i="1"/>
  <c r="AH4" i="1"/>
  <c r="AH71" i="1"/>
  <c r="AH22" i="1"/>
  <c r="AL2" i="1"/>
  <c r="E3" i="2"/>
  <c r="E2" i="2"/>
  <c r="AH265" i="1"/>
  <c r="AH281" i="1"/>
  <c r="AH292" i="1"/>
  <c r="AH325" i="1"/>
  <c r="AH335" i="1"/>
  <c r="AH310" i="1"/>
  <c r="AH230" i="1"/>
  <c r="AH287" i="1"/>
  <c r="AH378" i="1"/>
  <c r="AH258" i="1"/>
  <c r="AH322" i="1"/>
  <c r="AH222" i="1"/>
  <c r="AH307" i="1"/>
  <c r="AH249" i="1"/>
  <c r="AH294" i="1"/>
  <c r="AH316" i="1"/>
  <c r="AH162" i="1"/>
  <c r="AH237" i="1"/>
  <c r="AH270" i="1"/>
  <c r="AH252" i="1"/>
  <c r="AH243" i="1"/>
  <c r="AH263" i="1"/>
  <c r="AH261" i="1"/>
  <c r="AH286" i="1"/>
  <c r="AH235" i="1"/>
  <c r="AH225" i="1"/>
  <c r="AH181" i="1"/>
  <c r="AH213" i="1"/>
  <c r="AH203" i="1"/>
  <c r="AH145" i="1"/>
  <c r="AH266" i="1"/>
  <c r="AH165" i="1"/>
  <c r="AH169" i="1"/>
  <c r="AH135" i="1"/>
  <c r="AH142" i="1"/>
  <c r="AH190" i="1"/>
  <c r="AH125" i="1"/>
  <c r="AH174" i="1"/>
  <c r="AH107" i="1"/>
  <c r="AH147" i="1"/>
  <c r="AH141" i="1"/>
  <c r="AH90" i="1"/>
  <c r="AH100" i="1"/>
  <c r="AH117" i="1"/>
  <c r="AH85" i="1"/>
  <c r="AH205" i="1"/>
  <c r="AH207" i="1"/>
  <c r="AH122" i="1"/>
  <c r="AH167" i="1"/>
  <c r="AH160" i="1"/>
  <c r="AH201" i="1"/>
  <c r="AH86" i="1"/>
  <c r="AH56" i="1"/>
  <c r="AH44" i="1"/>
  <c r="AH81" i="1"/>
  <c r="AH129" i="1"/>
  <c r="AH191" i="1"/>
  <c r="AH73" i="1"/>
  <c r="AH110" i="1"/>
  <c r="AH7" i="1"/>
  <c r="AH37" i="1"/>
  <c r="AH34" i="1"/>
  <c r="AH57" i="1"/>
  <c r="AH133" i="1"/>
  <c r="AH175" i="1"/>
  <c r="AH28" i="1"/>
  <c r="AH5" i="1"/>
  <c r="AH87" i="1"/>
  <c r="AH60" i="1"/>
  <c r="AH26" i="1"/>
  <c r="AH93" i="1"/>
  <c r="AH78" i="1"/>
  <c r="AH88" i="1"/>
  <c r="AH54" i="1"/>
  <c r="AH24" i="1"/>
  <c r="AH12" i="1"/>
  <c r="AH61" i="1"/>
  <c r="AH97" i="1"/>
  <c r="AH72" i="1"/>
  <c r="AH91" i="1"/>
  <c r="AH17" i="1"/>
  <c r="AH102" i="1"/>
  <c r="AH282" i="1"/>
  <c r="AH339" i="1"/>
  <c r="AH425" i="1"/>
  <c r="AH472" i="1"/>
  <c r="AH319" i="1"/>
  <c r="AH312" i="1"/>
  <c r="AH257" i="1"/>
  <c r="AH271" i="1"/>
  <c r="AH276" i="1"/>
  <c r="AH332" i="1"/>
  <c r="AH308" i="1"/>
  <c r="AH146" i="1"/>
  <c r="AH291" i="1"/>
  <c r="AH211" i="1"/>
  <c r="AH280" i="1"/>
  <c r="AH245" i="1"/>
  <c r="AH306" i="1"/>
  <c r="AH228" i="1"/>
  <c r="AH220" i="1"/>
  <c r="AH215" i="1"/>
  <c r="AH260" i="1"/>
  <c r="AH321" i="1"/>
  <c r="AH238" i="1"/>
  <c r="AH177" i="1"/>
  <c r="AH250" i="1"/>
  <c r="AH231" i="1"/>
  <c r="AH268" i="1"/>
  <c r="AH199" i="1"/>
  <c r="AH183" i="1"/>
  <c r="AH301" i="1"/>
  <c r="AH206" i="1"/>
  <c r="AH157" i="1"/>
  <c r="AH226" i="1"/>
  <c r="AH192" i="1"/>
  <c r="AH126" i="1"/>
  <c r="AH139" i="1"/>
  <c r="AH217" i="1"/>
  <c r="AH170" i="1"/>
  <c r="AH176" i="1"/>
  <c r="AH244" i="1"/>
  <c r="AH115" i="1"/>
  <c r="AH153" i="1"/>
  <c r="AH116" i="1"/>
  <c r="AH194" i="1"/>
  <c r="AH218" i="1"/>
  <c r="AH136" i="1"/>
  <c r="AH106" i="1"/>
  <c r="AH114" i="1"/>
  <c r="AH236" i="1"/>
  <c r="AH132" i="1"/>
  <c r="AH70" i="1"/>
  <c r="AH118" i="1"/>
  <c r="AH130" i="1"/>
  <c r="AH41" i="1"/>
  <c r="AH99" i="1"/>
  <c r="AH113" i="1"/>
  <c r="AH196" i="1"/>
  <c r="AH144" i="1"/>
  <c r="AH67" i="1"/>
  <c r="AH58" i="1"/>
  <c r="AH96" i="1"/>
  <c r="AH112" i="1"/>
  <c r="AH42" i="1"/>
  <c r="AH14" i="1"/>
  <c r="AH105" i="1"/>
  <c r="AH35" i="1"/>
  <c r="AH32" i="1"/>
  <c r="AH9" i="1"/>
  <c r="AH143" i="1"/>
  <c r="AH68" i="1"/>
  <c r="AH48" i="1"/>
  <c r="AH109" i="1"/>
  <c r="AH6" i="1"/>
  <c r="AH75" i="1"/>
  <c r="AH23" i="1"/>
  <c r="AH76" i="1"/>
  <c r="AH77" i="1"/>
  <c r="AH19" i="1"/>
  <c r="AH31" i="1"/>
  <c r="AH79" i="1"/>
  <c r="AH8" i="1"/>
  <c r="AH63" i="1"/>
  <c r="AH2" i="1"/>
  <c r="AH13" i="1"/>
  <c r="AQ9" i="11" l="1"/>
  <c r="AP8" i="11"/>
  <c r="AQ2" i="11"/>
  <c r="AP2" i="11"/>
  <c r="AQ8" i="11"/>
  <c r="AH5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name="adp1" type="6" refreshedVersion="6" background="1" saveData="1">
    <textPr sourceFile="/Users/williamfoote/Desktop/Fun/Fantasy/fantasy baseball/2020/adp.csv" comma="1" semicolon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2000000}" name="steamer pitcher" type="6" refreshedVersion="6" background="1" saveData="1">
    <textPr codePage="65001" sourceFile="/Users/williamfoote/Desktop/Fun/Fantasy/fantasy baseball/2020/steamer pitcher.csv" comma="1" semicolon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3000000}" name="The Bat" type="6" refreshedVersion="6" background="1" saveData="1">
    <textPr codePage="65001" sourceFile="/Users/williamfoote/Desktop/Fun/Fantasy/fantasy baseball/2020/The Bat.csv" comma="1" semicolon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<sst xmlns="http://schemas.openxmlformats.org/spreadsheetml/2006/main" count="21581" uniqueCount="8483">
  <si>
    <t>Name</t>
  </si>
  <si>
    <t>Team</t>
  </si>
  <si>
    <t>G</t>
  </si>
  <si>
    <t>PA</t>
  </si>
  <si>
    <t>AB</t>
  </si>
  <si>
    <t>H</t>
  </si>
  <si>
    <t>2B</t>
  </si>
  <si>
    <t>3B</t>
  </si>
  <si>
    <t>HR</t>
  </si>
  <si>
    <t>R</t>
  </si>
  <si>
    <t>RBI</t>
  </si>
  <si>
    <t>BB</t>
  </si>
  <si>
    <t>SO</t>
  </si>
  <si>
    <t>HBP</t>
  </si>
  <si>
    <t>SB</t>
  </si>
  <si>
    <t>CS</t>
  </si>
  <si>
    <t>AVG</t>
  </si>
  <si>
    <t>OBP</t>
  </si>
  <si>
    <t>SLG</t>
  </si>
  <si>
    <t>OPS</t>
  </si>
  <si>
    <t>wOBA</t>
  </si>
  <si>
    <t>wRC+</t>
  </si>
  <si>
    <t>BsR</t>
  </si>
  <si>
    <t>Fld</t>
  </si>
  <si>
    <t>Off</t>
  </si>
  <si>
    <t>Def</t>
  </si>
  <si>
    <t>WAR</t>
  </si>
  <si>
    <t>playerid</t>
  </si>
  <si>
    <t>Mike Trout</t>
  </si>
  <si>
    <t>Angels</t>
  </si>
  <si>
    <t>Mookie Betts</t>
  </si>
  <si>
    <t>Red Sox</t>
  </si>
  <si>
    <t>Alex Bregman</t>
  </si>
  <si>
    <t>Astros</t>
  </si>
  <si>
    <t>Francisco Lindor</t>
  </si>
  <si>
    <t>Indians</t>
  </si>
  <si>
    <t>Cody Bellinger</t>
  </si>
  <si>
    <t>Dodgers</t>
  </si>
  <si>
    <t>Christian Yelich</t>
  </si>
  <si>
    <t>Brewers</t>
  </si>
  <si>
    <t>Anthony Rendon</t>
  </si>
  <si>
    <t>Matt Chapman</t>
  </si>
  <si>
    <t>Athletics</t>
  </si>
  <si>
    <t>Carlos Correa</t>
  </si>
  <si>
    <t>Josh Donaldson</t>
  </si>
  <si>
    <t>Twins</t>
  </si>
  <si>
    <t>Aaron Judge</t>
  </si>
  <si>
    <t>Yankees</t>
  </si>
  <si>
    <t>George Springer</t>
  </si>
  <si>
    <t>Jose Ramirez</t>
  </si>
  <si>
    <t>Yasmani Grandal</t>
  </si>
  <si>
    <t>White Sox</t>
  </si>
  <si>
    <t>Nolan Arenado</t>
  </si>
  <si>
    <t>Rockies</t>
  </si>
  <si>
    <t>Juan Soto</t>
  </si>
  <si>
    <t>Nationals</t>
  </si>
  <si>
    <t>Kris Bryant</t>
  </si>
  <si>
    <t>Cubs</t>
  </si>
  <si>
    <t>Xander Bogaerts</t>
  </si>
  <si>
    <t>Rafael Devers</t>
  </si>
  <si>
    <t>Manny Machado</t>
  </si>
  <si>
    <t>Padres</t>
  </si>
  <si>
    <t>Ronald Acuna Jr.</t>
  </si>
  <si>
    <t>Braves</t>
  </si>
  <si>
    <t>Bryce Harper</t>
  </si>
  <si>
    <t>Phillies</t>
  </si>
  <si>
    <t>Jose Altuve</t>
  </si>
  <si>
    <t>Corey Seager</t>
  </si>
  <si>
    <t>Giancarlo Stanton</t>
  </si>
  <si>
    <t>Freddie Freeman</t>
  </si>
  <si>
    <t>Marcus Semien</t>
  </si>
  <si>
    <t>J.T. Realmuto</t>
  </si>
  <si>
    <t>Trea Turner</t>
  </si>
  <si>
    <t>Ketel Marte</t>
  </si>
  <si>
    <t>Diamondbacks</t>
  </si>
  <si>
    <t>Ozzie Albies</t>
  </si>
  <si>
    <t>Yoan Moncada</t>
  </si>
  <si>
    <t>Anthony Rizzo</t>
  </si>
  <si>
    <t>Trevor Story</t>
  </si>
  <si>
    <t>Justin Turner</t>
  </si>
  <si>
    <t>Fernando Tatis Jr.</t>
  </si>
  <si>
    <t>Max Kepler</t>
  </si>
  <si>
    <t>Bo Bichette</t>
  </si>
  <si>
    <t>Blue Jays</t>
  </si>
  <si>
    <t>J.D. Martinez</t>
  </si>
  <si>
    <t>Vladimir Guerrero Jr.</t>
  </si>
  <si>
    <t>Gleyber Torres</t>
  </si>
  <si>
    <t>Jeff McNeil</t>
  </si>
  <si>
    <t>Mets</t>
  </si>
  <si>
    <t>Buster Posey</t>
  </si>
  <si>
    <t>Giants</t>
  </si>
  <si>
    <t>Matt Olson</t>
  </si>
  <si>
    <t>Paul DeJong</t>
  </si>
  <si>
    <t>Cardinals</t>
  </si>
  <si>
    <t>Andrelton Simmons</t>
  </si>
  <si>
    <t>Yordan Alvarez</t>
  </si>
  <si>
    <t>Paul Goldschmidt</t>
  </si>
  <si>
    <t>Peter Alonso</t>
  </si>
  <si>
    <t>Tommy Pham</t>
  </si>
  <si>
    <t>Javier Baez</t>
  </si>
  <si>
    <t>DJ LeMahieu</t>
  </si>
  <si>
    <t>Ramon Laureano</t>
  </si>
  <si>
    <t>Joey Gallo</t>
  </si>
  <si>
    <t>Rangers</t>
  </si>
  <si>
    <t>Byron Buxton</t>
  </si>
  <si>
    <t>Joc Pederson</t>
  </si>
  <si>
    <t>Michael Conforto</t>
  </si>
  <si>
    <t>Kyle Schwarber</t>
  </si>
  <si>
    <t>Rhys Hoskins</t>
  </si>
  <si>
    <t>Jorge Polanco</t>
  </si>
  <si>
    <t>Nelson Cruz</t>
  </si>
  <si>
    <t>Luis Robert</t>
  </si>
  <si>
    <t>sa3003396</t>
  </si>
  <si>
    <t>Eugenio Suarez</t>
  </si>
  <si>
    <t>Reds</t>
  </si>
  <si>
    <t>Starling Marte</t>
  </si>
  <si>
    <t>Christian Vazquez</t>
  </si>
  <si>
    <t>Austin Meadows</t>
  </si>
  <si>
    <t>Rays</t>
  </si>
  <si>
    <t>Lorenzo Cain</t>
  </si>
  <si>
    <t>Eloy Jimenez</t>
  </si>
  <si>
    <t>Brandon Lowe</t>
  </si>
  <si>
    <t>Max Muncy</t>
  </si>
  <si>
    <t>Willy Adames</t>
  </si>
  <si>
    <t>Bryan Reynolds</t>
  </si>
  <si>
    <t>Pirates</t>
  </si>
  <si>
    <t>Carlos Santana</t>
  </si>
  <si>
    <t>Michael Brantley</t>
  </si>
  <si>
    <t>Adalberto Mondesi</t>
  </si>
  <si>
    <t>Royals</t>
  </si>
  <si>
    <t>Marcell Ozuna</t>
  </si>
  <si>
    <t>Shohei Ohtani</t>
  </si>
  <si>
    <t>Andrew Benintendi</t>
  </si>
  <si>
    <t>Gary Sanchez</t>
  </si>
  <si>
    <t>Kolten Wong</t>
  </si>
  <si>
    <t>Luis Arraez</t>
  </si>
  <si>
    <t>Amed Rosario</t>
  </si>
  <si>
    <t>Mark Canha</t>
  </si>
  <si>
    <t>Kyle Seager</t>
  </si>
  <si>
    <t>Mariners</t>
  </si>
  <si>
    <t>Jean Segura</t>
  </si>
  <si>
    <t>Eddie Rosario</t>
  </si>
  <si>
    <t>Keston Hiura</t>
  </si>
  <si>
    <t>Brian Anderson</t>
  </si>
  <si>
    <t>Marlins</t>
  </si>
  <si>
    <t>Miguel Sano</t>
  </si>
  <si>
    <t>Roberto Perez</t>
  </si>
  <si>
    <t>Yandy Diaz</t>
  </si>
  <si>
    <t>Didi Gregorius</t>
  </si>
  <si>
    <t>Eduardo Escobar</t>
  </si>
  <si>
    <t>Kevin Kiermaier</t>
  </si>
  <si>
    <t>J.P. Crawford</t>
  </si>
  <si>
    <t>Adam Eaton</t>
  </si>
  <si>
    <t>Andrew McCutchen</t>
  </si>
  <si>
    <t>Jorge Soler</t>
  </si>
  <si>
    <t>Danny Jansen</t>
  </si>
  <si>
    <t>Cavan Biggio</t>
  </si>
  <si>
    <t>Mike Moustakas</t>
  </si>
  <si>
    <t>Whit Merrifield</t>
  </si>
  <si>
    <t>Brandon Belt</t>
  </si>
  <si>
    <t>Matt Carpenter</t>
  </si>
  <si>
    <t>Alex Verdugo</t>
  </si>
  <si>
    <t>Tim Anderson</t>
  </si>
  <si>
    <t>Cesar Hernandez</t>
  </si>
  <si>
    <t>Carson Kelly</t>
  </si>
  <si>
    <t>Jackie Bradley Jr.</t>
  </si>
  <si>
    <t>David Peralta</t>
  </si>
  <si>
    <t>Joey Votto</t>
  </si>
  <si>
    <t>Mike Zunino</t>
  </si>
  <si>
    <t>Jason Castro</t>
  </si>
  <si>
    <t>Victor Robles</t>
  </si>
  <si>
    <t>Robinson Cano</t>
  </si>
  <si>
    <t>Yadier Molina</t>
  </si>
  <si>
    <t>Edwin Encarnacion</t>
  </si>
  <si>
    <t>Josh Bell</t>
  </si>
  <si>
    <t>Trey Mancini</t>
  </si>
  <si>
    <t>Orioles</t>
  </si>
  <si>
    <t>Mitch Garver</t>
  </si>
  <si>
    <t>Will Smith</t>
  </si>
  <si>
    <t>Brett Gardner</t>
  </si>
  <si>
    <t>Charlie Blackmon</t>
  </si>
  <si>
    <t>Dansby Swanson</t>
  </si>
  <si>
    <t>Adam Frazier</t>
  </si>
  <si>
    <t>Jose Abreu</t>
  </si>
  <si>
    <t>Randal Grichuk</t>
  </si>
  <si>
    <t>Mitch Haniger</t>
  </si>
  <si>
    <t>Jonathan Villar</t>
  </si>
  <si>
    <t>David Fletcher</t>
  </si>
  <si>
    <t>Jacob Stallings</t>
  </si>
  <si>
    <t>Brandon Nimmo</t>
  </si>
  <si>
    <t>Brandon Crawford</t>
  </si>
  <si>
    <t>Yasiel Puig</t>
  </si>
  <si>
    <t>Miguel Rojas</t>
  </si>
  <si>
    <t>Carter Kieboom</t>
  </si>
  <si>
    <t>Sean Murphy</t>
  </si>
  <si>
    <t>Gavin Lux</t>
  </si>
  <si>
    <t>Yuli Gurriel</t>
  </si>
  <si>
    <t>Jonathan Schoop</t>
  </si>
  <si>
    <t>Tigers</t>
  </si>
  <si>
    <t>Jurickson Profar</t>
  </si>
  <si>
    <t>Evan Longoria</t>
  </si>
  <si>
    <t>Justin Upton</t>
  </si>
  <si>
    <t>Travis d'Arnaud</t>
  </si>
  <si>
    <t>Tyler Flowers</t>
  </si>
  <si>
    <t>Tom Murphy</t>
  </si>
  <si>
    <t>Trent Grisham</t>
  </si>
  <si>
    <t>Jason Heyward</t>
  </si>
  <si>
    <t>Nick Madrigal</t>
  </si>
  <si>
    <t>sa3008139</t>
  </si>
  <si>
    <t>Reese McGuire</t>
  </si>
  <si>
    <t>Jeimer Candelario</t>
  </si>
  <si>
    <t>Wilson Ramos</t>
  </si>
  <si>
    <t>Ian Happ</t>
  </si>
  <si>
    <t>Tommy La Stella</t>
  </si>
  <si>
    <t>C.J. Cron</t>
  </si>
  <si>
    <t>Jose Iglesias</t>
  </si>
  <si>
    <t>Martin Maldonado</t>
  </si>
  <si>
    <t>Todd Frazier</t>
  </si>
  <si>
    <t>Khris Davis</t>
  </si>
  <si>
    <t>Shed Long</t>
  </si>
  <si>
    <t>Nomar Mazara</t>
  </si>
  <si>
    <t>Giovanny Urshela</t>
  </si>
  <si>
    <t>Max Stassi</t>
  </si>
  <si>
    <t>Nick Ahmed</t>
  </si>
  <si>
    <t>Franmil Reyes</t>
  </si>
  <si>
    <t>Lourdes Gurriel Jr.</t>
  </si>
  <si>
    <t>Salvador Perez</t>
  </si>
  <si>
    <t>Hanser Alberto</t>
  </si>
  <si>
    <t>Harrison Bader</t>
  </si>
  <si>
    <t>Ji-Man Choi</t>
  </si>
  <si>
    <t>Luis Urias</t>
  </si>
  <si>
    <t>Austin Hedges</t>
  </si>
  <si>
    <t>Kyle Tucker</t>
  </si>
  <si>
    <t>Willson Contreras</t>
  </si>
  <si>
    <t>Brian Dozier</t>
  </si>
  <si>
    <t>Nicky Lopez</t>
  </si>
  <si>
    <t>Elvis Andrus</t>
  </si>
  <si>
    <t>Maikel Franco</t>
  </si>
  <si>
    <t>A.J. Pollock</t>
  </si>
  <si>
    <t>Austin Hays</t>
  </si>
  <si>
    <t>Kevin Newman</t>
  </si>
  <si>
    <t>Travis Shaw</t>
  </si>
  <si>
    <t>Kole Calhoun</t>
  </si>
  <si>
    <t>Tommy Edman</t>
  </si>
  <si>
    <t>Nico Hoerner</t>
  </si>
  <si>
    <t>Stephen Piscotty</t>
  </si>
  <si>
    <t>Hunter Dozier</t>
  </si>
  <si>
    <t>Gregory Polanco</t>
  </si>
  <si>
    <t>Austin Barnes</t>
  </si>
  <si>
    <t>Nick Solak</t>
  </si>
  <si>
    <t>J.D. Davis</t>
  </si>
  <si>
    <t>Wilmer Flores</t>
  </si>
  <si>
    <t>Manny Pina</t>
  </si>
  <si>
    <t>Johan Camargo</t>
  </si>
  <si>
    <t>Kevin Pillar</t>
  </si>
  <si>
    <t>Howie Kendrick</t>
  </si>
  <si>
    <t>Corey Dickerson</t>
  </si>
  <si>
    <t>Nicholas Castellanos</t>
  </si>
  <si>
    <t>Nick Senzel</t>
  </si>
  <si>
    <t>Niko Goodrum</t>
  </si>
  <si>
    <t>Ryan McMahon</t>
  </si>
  <si>
    <t>Jorge Alfaro</t>
  </si>
  <si>
    <t>Rougned Odor</t>
  </si>
  <si>
    <t>Alex Avila</t>
  </si>
  <si>
    <t>Anthony Santander</t>
  </si>
  <si>
    <t>Starlin Castro</t>
  </si>
  <si>
    <t>Ryan Braun</t>
  </si>
  <si>
    <t>Scott Kingery</t>
  </si>
  <si>
    <t>Hunter Renfroe</t>
  </si>
  <si>
    <t>Willie Calhoun</t>
  </si>
  <si>
    <t>Alex Gordon</t>
  </si>
  <si>
    <t>Rio Ruiz</t>
  </si>
  <si>
    <t>Oscar Mercado</t>
  </si>
  <si>
    <t>Michael Chavis</t>
  </si>
  <si>
    <t>Justin Smoak</t>
  </si>
  <si>
    <t>Mauricio Dubon</t>
  </si>
  <si>
    <t>Victor Caratini</t>
  </si>
  <si>
    <t>David Dahl</t>
  </si>
  <si>
    <t>Mallex Smith</t>
  </si>
  <si>
    <t>Mike Yastrzemski</t>
  </si>
  <si>
    <t>Austin Romine</t>
  </si>
  <si>
    <t>Addison Russell</t>
  </si>
  <si>
    <t>Joey Wendle</t>
  </si>
  <si>
    <t>Tyler Naquin</t>
  </si>
  <si>
    <t>Alex Dickerson</t>
  </si>
  <si>
    <t>Jason Kipnis</t>
  </si>
  <si>
    <t>Adam Haseley</t>
  </si>
  <si>
    <t>Yan Gomes</t>
  </si>
  <si>
    <t>D.J. Stewart</t>
  </si>
  <si>
    <t>Marwin Gonzalez</t>
  </si>
  <si>
    <t>Manuel Margot</t>
  </si>
  <si>
    <t>Domingo Santana</t>
  </si>
  <si>
    <t>Mike Tauchman</t>
  </si>
  <si>
    <t>Russell Martin</t>
  </si>
  <si>
    <t>Eric Hosmer</t>
  </si>
  <si>
    <t>Josh Reddick</t>
  </si>
  <si>
    <t>Avisail Garcia</t>
  </si>
  <si>
    <t>Victor Reyes</t>
  </si>
  <si>
    <t>Daniel Vogelbach</t>
  </si>
  <si>
    <t>Francisco Mejia</t>
  </si>
  <si>
    <t>Kyle Higashioka</t>
  </si>
  <si>
    <t>Jesse Winker</t>
  </si>
  <si>
    <t>Luke Voit</t>
  </si>
  <si>
    <t>Shin-Soo Choo</t>
  </si>
  <si>
    <t>Dexter Fowler</t>
  </si>
  <si>
    <t>Jordan Luplow</t>
  </si>
  <si>
    <t>Eric Sogard</t>
  </si>
  <si>
    <t>Tucker Barnhart</t>
  </si>
  <si>
    <t>Jedd Gyorko</t>
  </si>
  <si>
    <t>Christian Walker</t>
  </si>
  <si>
    <t>Asdrubal Cabrera</t>
  </si>
  <si>
    <t>Franklin Barreto</t>
  </si>
  <si>
    <t>Steven Souza Jr.</t>
  </si>
  <si>
    <t>Tyler O'Neill</t>
  </si>
  <si>
    <t>Miguel Cabrera</t>
  </si>
  <si>
    <t>Colin Moran</t>
  </si>
  <si>
    <t>Enrique Hernandez</t>
  </si>
  <si>
    <t>Jesus Aguilar</t>
  </si>
  <si>
    <t>Mitch Moreland</t>
  </si>
  <si>
    <t>Brock Holt</t>
  </si>
  <si>
    <t>Dylan Carlson</t>
  </si>
  <si>
    <t>sa917940</t>
  </si>
  <si>
    <t>Nathaniel Lowe</t>
  </si>
  <si>
    <t>Kevin Plawecki</t>
  </si>
  <si>
    <t>Kurt Suzuki</t>
  </si>
  <si>
    <t>Isan Diaz</t>
  </si>
  <si>
    <t>Miguel Andujar</t>
  </si>
  <si>
    <t>Nick Markakis</t>
  </si>
  <si>
    <t>Joe Panik</t>
  </si>
  <si>
    <t>Austin Riley</t>
  </si>
  <si>
    <t>Derek Fisher</t>
  </si>
  <si>
    <t>Jose Peraza</t>
  </si>
  <si>
    <t>Robinson Chirinos</t>
  </si>
  <si>
    <t>Michael Brosseau</t>
  </si>
  <si>
    <t>Yoenis Cespedes</t>
  </si>
  <si>
    <t>Curt Casali</t>
  </si>
  <si>
    <t>Sandy Leon</t>
  </si>
  <si>
    <t>Cam Gallagher</t>
  </si>
  <si>
    <t>Austin Nola</t>
  </si>
  <si>
    <t>Tony Kemp</t>
  </si>
  <si>
    <t>Alec Bohm</t>
  </si>
  <si>
    <t>sa3007284</t>
  </si>
  <si>
    <t>Omar Narvaez</t>
  </si>
  <si>
    <t>Sheldon Neuse</t>
  </si>
  <si>
    <t>Jose Martinez</t>
  </si>
  <si>
    <t>Brett Phillips</t>
  </si>
  <si>
    <t>Evan White</t>
  </si>
  <si>
    <t>sa915774</t>
  </si>
  <si>
    <t>Ender Inciarte</t>
  </si>
  <si>
    <t>Jake Bauers</t>
  </si>
  <si>
    <t>Francisco Cervelli</t>
  </si>
  <si>
    <t>JaCoby Jones</t>
  </si>
  <si>
    <t>Zack Cozart</t>
  </si>
  <si>
    <t>Austin Allen</t>
  </si>
  <si>
    <t>Christin Stewart</t>
  </si>
  <si>
    <t>Matt Duffy</t>
  </si>
  <si>
    <t>Chris Taylor</t>
  </si>
  <si>
    <t>Jarrod Dyson</t>
  </si>
  <si>
    <t>Scooter Gennett</t>
  </si>
  <si>
    <t>Aristides Aquino</t>
  </si>
  <si>
    <t>Brandon Drury</t>
  </si>
  <si>
    <t>Rowdy Tellez</t>
  </si>
  <si>
    <t>Luke Maile</t>
  </si>
  <si>
    <t>Robbie Grossman</t>
  </si>
  <si>
    <t>Pedro Severino</t>
  </si>
  <si>
    <t>Tony Wolters</t>
  </si>
  <si>
    <t>Leury Garcia</t>
  </si>
  <si>
    <t>Dee Gordon</t>
  </si>
  <si>
    <t>Chad Pinder</t>
  </si>
  <si>
    <t>Travis Demeritte</t>
  </si>
  <si>
    <t>Aledmys Diaz</t>
  </si>
  <si>
    <t>Matt Joyce</t>
  </si>
  <si>
    <t>Jonathan Lucroy</t>
  </si>
  <si>
    <t>Ben Zobrist</t>
  </si>
  <si>
    <t>Renato Nunez</t>
  </si>
  <si>
    <t>Willi Castro</t>
  </si>
  <si>
    <t>Aaron Hicks</t>
  </si>
  <si>
    <t>Aramis Garcia</t>
  </si>
  <si>
    <t>Dustin Garneau</t>
  </si>
  <si>
    <t>Daniel Murphy</t>
  </si>
  <si>
    <t>Cameron Maybin</t>
  </si>
  <si>
    <t>Mike Ford</t>
  </si>
  <si>
    <t>Randy Arozarena</t>
  </si>
  <si>
    <t>Brad Miller</t>
  </si>
  <si>
    <t>Jake Lamb</t>
  </si>
  <si>
    <t>Teoscar Hernandez</t>
  </si>
  <si>
    <t>Isaac Paredes</t>
  </si>
  <si>
    <t>sa920275</t>
  </si>
  <si>
    <t>Steven Duggar</t>
  </si>
  <si>
    <t>Ryan Zimmerman</t>
  </si>
  <si>
    <t>Jordy Mercer</t>
  </si>
  <si>
    <t>David Bote</t>
  </si>
  <si>
    <t>Myles Straw</t>
  </si>
  <si>
    <t>Willians Astudillo</t>
  </si>
  <si>
    <t>Jung Ho Kang</t>
  </si>
  <si>
    <t>Eric Thames</t>
  </si>
  <si>
    <t>Stephen Vogt</t>
  </si>
  <si>
    <t>Greg Bird</t>
  </si>
  <si>
    <t>Logan Forsythe</t>
  </si>
  <si>
    <t>Jake Rogers</t>
  </si>
  <si>
    <t>James McCann</t>
  </si>
  <si>
    <t>Josh Rojas</t>
  </si>
  <si>
    <t>Jed Lowrie</t>
  </si>
  <si>
    <t>Tomas Nido</t>
  </si>
  <si>
    <t>Dawel Lugo</t>
  </si>
  <si>
    <t>Ty France</t>
  </si>
  <si>
    <t>Chance Sisco</t>
  </si>
  <si>
    <t>Jose Osuna</t>
  </si>
  <si>
    <t>Austin Slater</t>
  </si>
  <si>
    <t>Cole Tucker</t>
  </si>
  <si>
    <t>Donovan Solano</t>
  </si>
  <si>
    <t>Ryan Mountcastle</t>
  </si>
  <si>
    <t>sa874734</t>
  </si>
  <si>
    <t>Freddy Galvis</t>
  </si>
  <si>
    <t>Jake Fraley</t>
  </si>
  <si>
    <t>Delino DeShields</t>
  </si>
  <si>
    <t>Garrett Cooper</t>
  </si>
  <si>
    <t>Orlando Arcia</t>
  </si>
  <si>
    <t>Daniel Robertson</t>
  </si>
  <si>
    <t>Tim Beckham</t>
  </si>
  <si>
    <t>Ryan O'Hearn</t>
  </si>
  <si>
    <t>Rylan Bannon</t>
  </si>
  <si>
    <t>sa3004162</t>
  </si>
  <si>
    <t>Michael Perez</t>
  </si>
  <si>
    <t>Jon Berti</t>
  </si>
  <si>
    <t>Wil Myers</t>
  </si>
  <si>
    <t>Abraham Toro</t>
  </si>
  <si>
    <t>Albert Almora Jr.</t>
  </si>
  <si>
    <t>Yolmer Sanchez</t>
  </si>
  <si>
    <t>Danny Mendick</t>
  </si>
  <si>
    <t>Greg Garcia</t>
  </si>
  <si>
    <t>Garrett Stubbs</t>
  </si>
  <si>
    <t>Ronald Guzman</t>
  </si>
  <si>
    <t>Lane Thomas</t>
  </si>
  <si>
    <t>Ehire Adrianza</t>
  </si>
  <si>
    <t>Kyle Lewis</t>
  </si>
  <si>
    <t>Hunter Pence</t>
  </si>
  <si>
    <t>Devon Travis</t>
  </si>
  <si>
    <t>Billy McKinney</t>
  </si>
  <si>
    <t>Daniel Johnson</t>
  </si>
  <si>
    <t>sa918018</t>
  </si>
  <si>
    <t>Jake Cave</t>
  </si>
  <si>
    <t>Luis Rengifo</t>
  </si>
  <si>
    <t>John Ryan Murphy</t>
  </si>
  <si>
    <t>Grayson Greiner</t>
  </si>
  <si>
    <t>Rene Rivera</t>
  </si>
  <si>
    <t>Dom Nunez</t>
  </si>
  <si>
    <t>Daulton Varsho</t>
  </si>
  <si>
    <t>sa3002838</t>
  </si>
  <si>
    <t>Billy Hamilton</t>
  </si>
  <si>
    <t>Jason Martin</t>
  </si>
  <si>
    <t>Jonah Heim</t>
  </si>
  <si>
    <t>sa737843</t>
  </si>
  <si>
    <t>Thairo Estrada</t>
  </si>
  <si>
    <t>Chris Iannetta</t>
  </si>
  <si>
    <t>Jo Adell</t>
  </si>
  <si>
    <t>sa3004837</t>
  </si>
  <si>
    <t>Jake Marisnick</t>
  </si>
  <si>
    <t>Dwight Smith Jr.</t>
  </si>
  <si>
    <t>Matt Beaty</t>
  </si>
  <si>
    <t>Leonys Martin</t>
  </si>
  <si>
    <t>Jaylin Davis</t>
  </si>
  <si>
    <t>Dustin Pedroia</t>
  </si>
  <si>
    <t>Brendan Rodgers</t>
  </si>
  <si>
    <t>Clint Frazier</t>
  </si>
  <si>
    <t>Juan Lagares</t>
  </si>
  <si>
    <t>Jonathan Davis</t>
  </si>
  <si>
    <t>Anthony Bemboom</t>
  </si>
  <si>
    <t>Josh VanMeter</t>
  </si>
  <si>
    <t>Adeiny Hechavarria</t>
  </si>
  <si>
    <t>Ryon Healy</t>
  </si>
  <si>
    <t>Christian Arroyo</t>
  </si>
  <si>
    <t>Matt Reynolds</t>
  </si>
  <si>
    <t>Breyvic Valera</t>
  </si>
  <si>
    <t>Chris Herrmann</t>
  </si>
  <si>
    <t>LaMonte Wade</t>
  </si>
  <si>
    <t>Eric Haase</t>
  </si>
  <si>
    <t>Bradley Zimmer</t>
  </si>
  <si>
    <t>Bobby Dalbec</t>
  </si>
  <si>
    <t>sa857701</t>
  </si>
  <si>
    <t>Brian Goodwin</t>
  </si>
  <si>
    <t>Dylan Moore</t>
  </si>
  <si>
    <t>Ryan McBroom</t>
  </si>
  <si>
    <t>Alex Jackson</t>
  </si>
  <si>
    <t>Carlos Gonzalez</t>
  </si>
  <si>
    <t>Ke'Bryan Hayes</t>
  </si>
  <si>
    <t>sa874730</t>
  </si>
  <si>
    <t>Matt Thaiss</t>
  </si>
  <si>
    <t>Erik Kratz</t>
  </si>
  <si>
    <t>Tyler Wade</t>
  </si>
  <si>
    <t>C.J. Chatham</t>
  </si>
  <si>
    <t>sa873984</t>
  </si>
  <si>
    <t>David Freitas</t>
  </si>
  <si>
    <t>Kevin Cron</t>
  </si>
  <si>
    <t>Esteban Quiroz</t>
  </si>
  <si>
    <t>sa596560</t>
  </si>
  <si>
    <t>Brian O'Grady</t>
  </si>
  <si>
    <t>Kendrys Morales</t>
  </si>
  <si>
    <t>Luis Guillorme</t>
  </si>
  <si>
    <t>Tyler Austin</t>
  </si>
  <si>
    <t>Bryan Holaday</t>
  </si>
  <si>
    <t>Scott Heineman</t>
  </si>
  <si>
    <t>Kelvin Gutierrez</t>
  </si>
  <si>
    <t>Santiago Espinal</t>
  </si>
  <si>
    <t>sa918188</t>
  </si>
  <si>
    <t>Gordon Beckham</t>
  </si>
  <si>
    <t>Adam Duvall</t>
  </si>
  <si>
    <t>Jose Trevino</t>
  </si>
  <si>
    <t>Austin Dean</t>
  </si>
  <si>
    <t>Chad Wallach</t>
  </si>
  <si>
    <t>Matt Wieters</t>
  </si>
  <si>
    <t>Donnie Walton</t>
  </si>
  <si>
    <t>Zack Collins</t>
  </si>
  <si>
    <t>Jay Bruce</t>
  </si>
  <si>
    <t>Josh Ockimey</t>
  </si>
  <si>
    <t>sa829375</t>
  </si>
  <si>
    <t>Brent Rooker</t>
  </si>
  <si>
    <t>sa3003172</t>
  </si>
  <si>
    <t>Andy Young</t>
  </si>
  <si>
    <t>sa919031</t>
  </si>
  <si>
    <t>Rob Brantly</t>
  </si>
  <si>
    <t>Adam Engel</t>
  </si>
  <si>
    <t>Alex Kirilloff</t>
  </si>
  <si>
    <t>sa917929</t>
  </si>
  <si>
    <t>Deivy Grullon</t>
  </si>
  <si>
    <t>Ramon Urias</t>
  </si>
  <si>
    <t>sa597169</t>
  </si>
  <si>
    <t>Josh Naylor</t>
  </si>
  <si>
    <t>Taylor Ward</t>
  </si>
  <si>
    <t>Robel Garcia</t>
  </si>
  <si>
    <t>Kevan Smith</t>
  </si>
  <si>
    <t>Seby Zavala</t>
  </si>
  <si>
    <t>Cheslor Cuthbert</t>
  </si>
  <si>
    <t>Jack Mayfield</t>
  </si>
  <si>
    <t>Daz Cameron</t>
  </si>
  <si>
    <t>sa874736</t>
  </si>
  <si>
    <t>Pablo Reyes</t>
  </si>
  <si>
    <t>Troy Stokes Jr.</t>
  </si>
  <si>
    <t>sa828871</t>
  </si>
  <si>
    <t>Edmundo Sosa</t>
  </si>
  <si>
    <t>Nicky Delmonico</t>
  </si>
  <si>
    <t>Beau Taylor</t>
  </si>
  <si>
    <t>Josh Phegley</t>
  </si>
  <si>
    <t>Kean Wong</t>
  </si>
  <si>
    <t>Ronny Rodriguez</t>
  </si>
  <si>
    <t>Harold Ramirez</t>
  </si>
  <si>
    <t>Cedric Mullins II</t>
  </si>
  <si>
    <t>Austin Wynns</t>
  </si>
  <si>
    <t>Yu-Cheng Chang</t>
  </si>
  <si>
    <t>Chas McCormick</t>
  </si>
  <si>
    <t>sa3004174</t>
  </si>
  <si>
    <t>Wyatt Mathisen</t>
  </si>
  <si>
    <t>sa657937</t>
  </si>
  <si>
    <t>Luke Raley</t>
  </si>
  <si>
    <t>sa918048</t>
  </si>
  <si>
    <t>Bobby Bradley</t>
  </si>
  <si>
    <t>Jared Walsh</t>
  </si>
  <si>
    <t>Humberto Arteaga</t>
  </si>
  <si>
    <t>Jacob Robson</t>
  </si>
  <si>
    <t>sa658804</t>
  </si>
  <si>
    <t>Tres Barrera</t>
  </si>
  <si>
    <t>Nick Gordon</t>
  </si>
  <si>
    <t>sa828662</t>
  </si>
  <si>
    <t>Christian Lopes</t>
  </si>
  <si>
    <t>sa601044</t>
  </si>
  <si>
    <t>Vimael Machin</t>
  </si>
  <si>
    <t>sa602488</t>
  </si>
  <si>
    <t>Yadiel Hernandez</t>
  </si>
  <si>
    <t>sa724030</t>
  </si>
  <si>
    <t>Eduardo Nunez</t>
  </si>
  <si>
    <t>Logan Morrison</t>
  </si>
  <si>
    <t>Yonder Alonso</t>
  </si>
  <si>
    <t>Luis Torrens</t>
  </si>
  <si>
    <t>Alex Blandino</t>
  </si>
  <si>
    <t>Garrett Hampson</t>
  </si>
  <si>
    <t>Neil Walker</t>
  </si>
  <si>
    <t>Evan Gattis</t>
  </si>
  <si>
    <t>Caleb Joseph</t>
  </si>
  <si>
    <t>Yermin Mercedes</t>
  </si>
  <si>
    <t>sa597096</t>
  </si>
  <si>
    <t>Brian McCann</t>
  </si>
  <si>
    <t>David Freese</t>
  </si>
  <si>
    <t>Dustin Fowler</t>
  </si>
  <si>
    <t>Ryan Jeffers</t>
  </si>
  <si>
    <t>sa3007051</t>
  </si>
  <si>
    <t>Raudy Read</t>
  </si>
  <si>
    <t>Yangervis Solarte</t>
  </si>
  <si>
    <t>Nolan Jones</t>
  </si>
  <si>
    <t>sa917941</t>
  </si>
  <si>
    <t>Cal Raleigh</t>
  </si>
  <si>
    <t>sa3008377</t>
  </si>
  <si>
    <t>Joe Mauer</t>
  </si>
  <si>
    <t>Brett Cumberland</t>
  </si>
  <si>
    <t>sa915611</t>
  </si>
  <si>
    <t>Tyler Heineman</t>
  </si>
  <si>
    <t>Cooper Hummel</t>
  </si>
  <si>
    <t>sa918412</t>
  </si>
  <si>
    <t>Cristian Pache</t>
  </si>
  <si>
    <t>sa916722</t>
  </si>
  <si>
    <t>Ronnier Mustelier</t>
  </si>
  <si>
    <t>sa601536</t>
  </si>
  <si>
    <t>Miguel Montero</t>
  </si>
  <si>
    <t>Lorenzo Quintana</t>
  </si>
  <si>
    <t>sa3005394</t>
  </si>
  <si>
    <t>Brett Sullivan</t>
  </si>
  <si>
    <t>sa857232</t>
  </si>
  <si>
    <t>Juan Graterol</t>
  </si>
  <si>
    <t>Balbino Fuenmayor</t>
  </si>
  <si>
    <t>sa356978</t>
  </si>
  <si>
    <t>Seth Beer</t>
  </si>
  <si>
    <t>sa3006658</t>
  </si>
  <si>
    <t>Justin Bour</t>
  </si>
  <si>
    <t>Tomas Telis</t>
  </si>
  <si>
    <t>Tyler Nevin</t>
  </si>
  <si>
    <t>sa874752</t>
  </si>
  <si>
    <t>Trevor Larnach</t>
  </si>
  <si>
    <t>sa3008376</t>
  </si>
  <si>
    <t>Wilson Garcia</t>
  </si>
  <si>
    <t>sa596287</t>
  </si>
  <si>
    <t>Jamie Ritchie</t>
  </si>
  <si>
    <t>sa829058</t>
  </si>
  <si>
    <t>Xavier Fernandez</t>
  </si>
  <si>
    <t>sa737922</t>
  </si>
  <si>
    <t>Victor Mendoza</t>
  </si>
  <si>
    <t>sa722315</t>
  </si>
  <si>
    <t>Jarred Kelenic</t>
  </si>
  <si>
    <t>sa3007741</t>
  </si>
  <si>
    <t>Keibert Ruiz</t>
  </si>
  <si>
    <t>sa872528</t>
  </si>
  <si>
    <t>Eric Filia</t>
  </si>
  <si>
    <t>sa827359</t>
  </si>
  <si>
    <t>Austin Listi</t>
  </si>
  <si>
    <t>sa3004170</t>
  </si>
  <si>
    <t>Corban Joseph</t>
  </si>
  <si>
    <t>Derek Dietrich</t>
  </si>
  <si>
    <t>Justin Williams</t>
  </si>
  <si>
    <t>Kevin Padlo</t>
  </si>
  <si>
    <t>sa828961</t>
  </si>
  <si>
    <t>Kade Scivicque</t>
  </si>
  <si>
    <t>sa875053</t>
  </si>
  <si>
    <t>Colton Welker</t>
  </si>
  <si>
    <t>sa917962</t>
  </si>
  <si>
    <t>Jake Cronenworth</t>
  </si>
  <si>
    <t>sa857694</t>
  </si>
  <si>
    <t>Jose Rojas</t>
  </si>
  <si>
    <t>sa918928</t>
  </si>
  <si>
    <t>Riley Adams</t>
  </si>
  <si>
    <t>sa829749</t>
  </si>
  <si>
    <t>Jarren Duran</t>
  </si>
  <si>
    <t>sa3006786</t>
  </si>
  <si>
    <t>Odubel Herrera</t>
  </si>
  <si>
    <t>Carlos Garay</t>
  </si>
  <si>
    <t>sa657431</t>
  </si>
  <si>
    <t>Ryan Costello</t>
  </si>
  <si>
    <t>sa3004071</t>
  </si>
  <si>
    <t>Luis Castro</t>
  </si>
  <si>
    <t>sa736954</t>
  </si>
  <si>
    <t>Joey Bart</t>
  </si>
  <si>
    <t>sa3007786</t>
  </si>
  <si>
    <t>Yusniel Diaz</t>
  </si>
  <si>
    <t>sa912848</t>
  </si>
  <si>
    <t>Chad De La Guerra</t>
  </si>
  <si>
    <t>sa875729</t>
  </si>
  <si>
    <t>Alonzo Harris</t>
  </si>
  <si>
    <t>sa455964</t>
  </si>
  <si>
    <t>Jhon Nunez</t>
  </si>
  <si>
    <t>sa736923</t>
  </si>
  <si>
    <t>Michael De La Cruz</t>
  </si>
  <si>
    <t>sa736830</t>
  </si>
  <si>
    <t>Eric Campbell</t>
  </si>
  <si>
    <t>Tyler Stephenson</t>
  </si>
  <si>
    <t>sa874242</t>
  </si>
  <si>
    <t>Jose Godoy</t>
  </si>
  <si>
    <t>sa657267</t>
  </si>
  <si>
    <t>Cesar Puello</t>
  </si>
  <si>
    <t>Taylor Walls</t>
  </si>
  <si>
    <t>sa915802</t>
  </si>
  <si>
    <t>Luis Juarez</t>
  </si>
  <si>
    <t>sa509384</t>
  </si>
  <si>
    <t>Wander Franco</t>
  </si>
  <si>
    <t>sa3007033</t>
  </si>
  <si>
    <t>Adrian Beltre</t>
  </si>
  <si>
    <t>Mark Mathias</t>
  </si>
  <si>
    <t>sa875006</t>
  </si>
  <si>
    <t>Ka'ai Tom</t>
  </si>
  <si>
    <t>sa875069</t>
  </si>
  <si>
    <t>Taylor Davis</t>
  </si>
  <si>
    <t>Carlos Perez</t>
  </si>
  <si>
    <t>Aderlin Rodriguez</t>
  </si>
  <si>
    <t>sa511026</t>
  </si>
  <si>
    <t>David Wright</t>
  </si>
  <si>
    <t>Nick Dini</t>
  </si>
  <si>
    <t>Dilson Herrera</t>
  </si>
  <si>
    <t>Brian O'Keefe</t>
  </si>
  <si>
    <t>sa829152</t>
  </si>
  <si>
    <t>Chadwick Tromp</t>
  </si>
  <si>
    <t>sa746793</t>
  </si>
  <si>
    <t>Drew Ferguson</t>
  </si>
  <si>
    <t>sa875766</t>
  </si>
  <si>
    <t>Christian Villanueva</t>
  </si>
  <si>
    <t>Patrick Mazeika</t>
  </si>
  <si>
    <t>sa827167</t>
  </si>
  <si>
    <t>Alejandro Kirk</t>
  </si>
  <si>
    <t>sa3005337</t>
  </si>
  <si>
    <t>Colby Rasmus</t>
  </si>
  <si>
    <t>Nick Tanielu</t>
  </si>
  <si>
    <t>sa829082</t>
  </si>
  <si>
    <t>Daniel Pinero</t>
  </si>
  <si>
    <t>sa738204</t>
  </si>
  <si>
    <t>Dominic Miroglio</t>
  </si>
  <si>
    <t>sa739013</t>
  </si>
  <si>
    <t>Yadir Drake</t>
  </si>
  <si>
    <t>sa869674</t>
  </si>
  <si>
    <t>Alex De Goti</t>
  </si>
  <si>
    <t>sa919320</t>
  </si>
  <si>
    <t>Max Moroff</t>
  </si>
  <si>
    <t>Andy Ibanez</t>
  </si>
  <si>
    <t>sa914201</t>
  </si>
  <si>
    <t>Colin Walsh</t>
  </si>
  <si>
    <t>Jamie Westbrook</t>
  </si>
  <si>
    <t>sa737824</t>
  </si>
  <si>
    <t>Wilfredo Tovar</t>
  </si>
  <si>
    <t>Trey Harris</t>
  </si>
  <si>
    <t>sa3006876</t>
  </si>
  <si>
    <t>Sam Tidaback</t>
  </si>
  <si>
    <t>sa918476</t>
  </si>
  <si>
    <t>Jose Fernandez</t>
  </si>
  <si>
    <t>Stevie Berman</t>
  </si>
  <si>
    <t>sa873599</t>
  </si>
  <si>
    <t>Yonny Hernandez</t>
  </si>
  <si>
    <t>sa872473</t>
  </si>
  <si>
    <t>Ben Rortvedt</t>
  </si>
  <si>
    <t>sa917942</t>
  </si>
  <si>
    <t>Nate Orf</t>
  </si>
  <si>
    <t>Andrew Burns</t>
  </si>
  <si>
    <t>Randy Cesar</t>
  </si>
  <si>
    <t>sa657542</t>
  </si>
  <si>
    <t>Hoy Jun Park</t>
  </si>
  <si>
    <t>sa877610</t>
  </si>
  <si>
    <t>Robbie Glendinning</t>
  </si>
  <si>
    <t>sa3004978</t>
  </si>
  <si>
    <t>Drew Maggi</t>
  </si>
  <si>
    <t>sa549144</t>
  </si>
  <si>
    <t>Vidal Brujan</t>
  </si>
  <si>
    <t>sa872786</t>
  </si>
  <si>
    <t>Braden Shewmake</t>
  </si>
  <si>
    <t>sa3010332</t>
  </si>
  <si>
    <t>Trenton Brooks</t>
  </si>
  <si>
    <t>sa873268</t>
  </si>
  <si>
    <t>Ryan LaMarre</t>
  </si>
  <si>
    <t>Jeremy Martinez</t>
  </si>
  <si>
    <t>sa738674</t>
  </si>
  <si>
    <t>Abraham Almonte</t>
  </si>
  <si>
    <t>Jeter Downs</t>
  </si>
  <si>
    <t>sa3004615</t>
  </si>
  <si>
    <t>Laz Rivera</t>
  </si>
  <si>
    <t>sa3004128</t>
  </si>
  <si>
    <t>Connor Wong</t>
  </si>
  <si>
    <t>sa873978</t>
  </si>
  <si>
    <t>Eddy Alvarez</t>
  </si>
  <si>
    <t>sa806877</t>
  </si>
  <si>
    <t>Travis Blankenhorn</t>
  </si>
  <si>
    <t>sa874969</t>
  </si>
  <si>
    <t>Victor Martinez</t>
  </si>
  <si>
    <t>Ryan Lavarnway</t>
  </si>
  <si>
    <t>Max Pentecost</t>
  </si>
  <si>
    <t>sa601924</t>
  </si>
  <si>
    <t>Tyler Marlette</t>
  </si>
  <si>
    <t>sa597836</t>
  </si>
  <si>
    <t>Josh Palacios</t>
  </si>
  <si>
    <t>sa829562</t>
  </si>
  <si>
    <t>Tristan Gray</t>
  </si>
  <si>
    <t>sa829756</t>
  </si>
  <si>
    <t>Bruce Maxwell</t>
  </si>
  <si>
    <t>Zach Reks</t>
  </si>
  <si>
    <t>sa3004166</t>
  </si>
  <si>
    <t>Ryan Casteel</t>
  </si>
  <si>
    <t>sa549286</t>
  </si>
  <si>
    <t>Ian Rice</t>
  </si>
  <si>
    <t>sa658968</t>
  </si>
  <si>
    <t>John Nogowski</t>
  </si>
  <si>
    <t>sa829744</t>
  </si>
  <si>
    <t>Mitch Nay</t>
  </si>
  <si>
    <t>sa657873</t>
  </si>
  <si>
    <t>Luis Barrera</t>
  </si>
  <si>
    <t>sa736690</t>
  </si>
  <si>
    <t>Travis Jones</t>
  </si>
  <si>
    <t>sa829805</t>
  </si>
  <si>
    <t>Oneil Cruz</t>
  </si>
  <si>
    <t>sa917318</t>
  </si>
  <si>
    <t>Owen Miller</t>
  </si>
  <si>
    <t>sa3006673</t>
  </si>
  <si>
    <t>Freddy Fermin</t>
  </si>
  <si>
    <t>sa918173</t>
  </si>
  <si>
    <t>Jose Pirela</t>
  </si>
  <si>
    <t>Eli White</t>
  </si>
  <si>
    <t>sa738478</t>
  </si>
  <si>
    <t>Rainel Rosario</t>
  </si>
  <si>
    <t>sa396238</t>
  </si>
  <si>
    <t>Chris Gittens</t>
  </si>
  <si>
    <t>sa829048</t>
  </si>
  <si>
    <t>Ronald Torreyes</t>
  </si>
  <si>
    <t>Mason Williams</t>
  </si>
  <si>
    <t>Zach Green</t>
  </si>
  <si>
    <t>Royce Lewis</t>
  </si>
  <si>
    <t>sa3004259</t>
  </si>
  <si>
    <t>Ryan Boldt</t>
  </si>
  <si>
    <t>sa738262</t>
  </si>
  <si>
    <t>Dan Butler</t>
  </si>
  <si>
    <t>Zach McKinstry</t>
  </si>
  <si>
    <t>sa918920</t>
  </si>
  <si>
    <t>L.T. Tolbert</t>
  </si>
  <si>
    <t>sa876146</t>
  </si>
  <si>
    <t>Luis Santana</t>
  </si>
  <si>
    <t>sa921577</t>
  </si>
  <si>
    <t>Daniel Palka</t>
  </si>
  <si>
    <t>Julio Rodriguez</t>
  </si>
  <si>
    <t>sa917669</t>
  </si>
  <si>
    <t>Jordan George</t>
  </si>
  <si>
    <t>sa876211</t>
  </si>
  <si>
    <t>Colton Shaver</t>
  </si>
  <si>
    <t>sa915847</t>
  </si>
  <si>
    <t>Luis Campusano</t>
  </si>
  <si>
    <t>sa3004041</t>
  </si>
  <si>
    <t>Wynston Sawyer</t>
  </si>
  <si>
    <t>sa548430</t>
  </si>
  <si>
    <t>Dorssys Paulino</t>
  </si>
  <si>
    <t>sa659464</t>
  </si>
  <si>
    <t>Marco Hernandez</t>
  </si>
  <si>
    <t>Andrew Toles</t>
  </si>
  <si>
    <t>Boog Powell</t>
  </si>
  <si>
    <t>Raffy Lopez</t>
  </si>
  <si>
    <t>Forrest Wall</t>
  </si>
  <si>
    <t>sa828682</t>
  </si>
  <si>
    <t>Jon Kemmer</t>
  </si>
  <si>
    <t>sa738208</t>
  </si>
  <si>
    <t>Brian Serven</t>
  </si>
  <si>
    <t>sa857231</t>
  </si>
  <si>
    <t>Jason Goldstein</t>
  </si>
  <si>
    <t>sa857721</t>
  </si>
  <si>
    <t>Jason Krizan</t>
  </si>
  <si>
    <t>sa546842</t>
  </si>
  <si>
    <t>Alex Guerrero</t>
  </si>
  <si>
    <t>Jett Bandy</t>
  </si>
  <si>
    <t>Ramon Flores</t>
  </si>
  <si>
    <t>Mitchell Kranson</t>
  </si>
  <si>
    <t>sa918156</t>
  </si>
  <si>
    <t>Brandon Marsh</t>
  </si>
  <si>
    <t>sa917944</t>
  </si>
  <si>
    <t>Rene Pinto</t>
  </si>
  <si>
    <t>sa826668</t>
  </si>
  <si>
    <t>P.J. Higgins</t>
  </si>
  <si>
    <t>sa875573</t>
  </si>
  <si>
    <t>Dante Bichette</t>
  </si>
  <si>
    <t>sa597776</t>
  </si>
  <si>
    <t>Mandy Alvarez</t>
  </si>
  <si>
    <t>sa913279</t>
  </si>
  <si>
    <t>Clayton Daniel</t>
  </si>
  <si>
    <t>sa3007646</t>
  </si>
  <si>
    <t>Jose Marmolejos</t>
  </si>
  <si>
    <t>sa598311</t>
  </si>
  <si>
    <t>Chris Carter</t>
  </si>
  <si>
    <t>Caleb Hamilton</t>
  </si>
  <si>
    <t>sa738961</t>
  </si>
  <si>
    <t>Ryan Lidge</t>
  </si>
  <si>
    <t>sa738984</t>
  </si>
  <si>
    <t>Jabari Blash</t>
  </si>
  <si>
    <t>Emmanuel Rivera</t>
  </si>
  <si>
    <t>sa875798</t>
  </si>
  <si>
    <t>Justin Toerner</t>
  </si>
  <si>
    <t>sa3006735</t>
  </si>
  <si>
    <t>Junior Lake</t>
  </si>
  <si>
    <t>Trey Amburgey</t>
  </si>
  <si>
    <t>sa875629</t>
  </si>
  <si>
    <t>Denard Span</t>
  </si>
  <si>
    <t>Vince Fernandez</t>
  </si>
  <si>
    <t>sa873990</t>
  </si>
  <si>
    <t>Tim Federowicz</t>
  </si>
  <si>
    <t>Jace Peterson</t>
  </si>
  <si>
    <t>Khalil Lee</t>
  </si>
  <si>
    <t>sa917996</t>
  </si>
  <si>
    <t>Luis Gonzalez</t>
  </si>
  <si>
    <t>sa3002721</t>
  </si>
  <si>
    <t>Daniel Mayora</t>
  </si>
  <si>
    <t>sa291160</t>
  </si>
  <si>
    <t>Peter Maris</t>
  </si>
  <si>
    <t>sa877608</t>
  </si>
  <si>
    <t>Danny Valencia</t>
  </si>
  <si>
    <t>Mitch Longo</t>
  </si>
  <si>
    <t>sa874178</t>
  </si>
  <si>
    <t>Michael Reed</t>
  </si>
  <si>
    <t>Taylor Grzelakowski</t>
  </si>
  <si>
    <t>sa3005298</t>
  </si>
  <si>
    <t>Joey Meneses</t>
  </si>
  <si>
    <t>sa604598</t>
  </si>
  <si>
    <t>Mason McCoy</t>
  </si>
  <si>
    <t>sa3002758</t>
  </si>
  <si>
    <t>Christian Bethancourt</t>
  </si>
  <si>
    <t>Pavin Smith</t>
  </si>
  <si>
    <t>sa829595</t>
  </si>
  <si>
    <t>Phillip Evans</t>
  </si>
  <si>
    <t>David Vidal</t>
  </si>
  <si>
    <t>sa548470</t>
  </si>
  <si>
    <t>Jacob Wilson</t>
  </si>
  <si>
    <t>sa658158</t>
  </si>
  <si>
    <t>Zack Short</t>
  </si>
  <si>
    <t>sa873287</t>
  </si>
  <si>
    <t>Chase Calabuig</t>
  </si>
  <si>
    <t>sa3006927</t>
  </si>
  <si>
    <t>Josh Lowe</t>
  </si>
  <si>
    <t>sa917926</t>
  </si>
  <si>
    <t>Irving Lopez</t>
  </si>
  <si>
    <t>sa3002878</t>
  </si>
  <si>
    <t>Hunter Owen</t>
  </si>
  <si>
    <t>sa918597</t>
  </si>
  <si>
    <t>Jared James</t>
  </si>
  <si>
    <t>sa829527</t>
  </si>
  <si>
    <t>Josh Lester</t>
  </si>
  <si>
    <t>sa658811</t>
  </si>
  <si>
    <t>Matt Davidson</t>
  </si>
  <si>
    <t>Ryan McKenna</t>
  </si>
  <si>
    <t>sa875055</t>
  </si>
  <si>
    <t>Yariel Gonzalez</t>
  </si>
  <si>
    <t>sa920278</t>
  </si>
  <si>
    <t>Roberto Ramos</t>
  </si>
  <si>
    <t>sa829199</t>
  </si>
  <si>
    <t>Julian Leon</t>
  </si>
  <si>
    <t>sa739577</t>
  </si>
  <si>
    <t>Kevin Smith</t>
  </si>
  <si>
    <t>sa915864</t>
  </si>
  <si>
    <t>Kramer Robertson</t>
  </si>
  <si>
    <t>sa857820</t>
  </si>
  <si>
    <t>Martin Cervenka</t>
  </si>
  <si>
    <t>sa492636</t>
  </si>
  <si>
    <t>Jared Oliva</t>
  </si>
  <si>
    <t>sa915844</t>
  </si>
  <si>
    <t>Adam Jones</t>
  </si>
  <si>
    <t>Mike Marjama</t>
  </si>
  <si>
    <t>Jesus Sucre</t>
  </si>
  <si>
    <t>William Contreras</t>
  </si>
  <si>
    <t>sa872847</t>
  </si>
  <si>
    <t>Mark Payton</t>
  </si>
  <si>
    <t>sa549855</t>
  </si>
  <si>
    <t>J.C. Millan</t>
  </si>
  <si>
    <t>sa922148</t>
  </si>
  <si>
    <t>Connor Joe</t>
  </si>
  <si>
    <t>Matt Szczur</t>
  </si>
  <si>
    <t>Jonathan India</t>
  </si>
  <si>
    <t>sa3008178</t>
  </si>
  <si>
    <t>Moises Sierra</t>
  </si>
  <si>
    <t>Joey Rickard</t>
  </si>
  <si>
    <t>Jack Kruger</t>
  </si>
  <si>
    <t>sa918429</t>
  </si>
  <si>
    <t>Miles Mastrobuoni</t>
  </si>
  <si>
    <t>sa918318</t>
  </si>
  <si>
    <t>Damek Tomscha</t>
  </si>
  <si>
    <t>sa550391</t>
  </si>
  <si>
    <t>Ian Sagdal</t>
  </si>
  <si>
    <t>sa875695</t>
  </si>
  <si>
    <t>J.J. Matijevic</t>
  </si>
  <si>
    <t>sa829488</t>
  </si>
  <si>
    <t>Juan Yepez</t>
  </si>
  <si>
    <t>sa877505</t>
  </si>
  <si>
    <t>Jazz Chisholm</t>
  </si>
  <si>
    <t>sa919327</t>
  </si>
  <si>
    <t>Drew Ellis</t>
  </si>
  <si>
    <t>sa3004687</t>
  </si>
  <si>
    <t>J.T. Riddle</t>
  </si>
  <si>
    <t>Josh Tobias</t>
  </si>
  <si>
    <t>sa599333</t>
  </si>
  <si>
    <t>Kyle Holder</t>
  </si>
  <si>
    <t>sa857840</t>
  </si>
  <si>
    <t>Jorge Bonifacio</t>
  </si>
  <si>
    <t>Jhonny Pereda</t>
  </si>
  <si>
    <t>sa735866</t>
  </si>
  <si>
    <t>Nick Longhi</t>
  </si>
  <si>
    <t>sa738434</t>
  </si>
  <si>
    <t>Lars Nootbaar</t>
  </si>
  <si>
    <t>sa3006649</t>
  </si>
  <si>
    <t>Eric Wood</t>
  </si>
  <si>
    <t>sa602394</t>
  </si>
  <si>
    <t>Tyler Friis</t>
  </si>
  <si>
    <t>sa915593</t>
  </si>
  <si>
    <t>Michael Osinski</t>
  </si>
  <si>
    <t>sa3004298</t>
  </si>
  <si>
    <t>Luis Villegas</t>
  </si>
  <si>
    <t>sa547944</t>
  </si>
  <si>
    <t>Ali Castillo</t>
  </si>
  <si>
    <t>sa507143</t>
  </si>
  <si>
    <t>Gavin Sheets</t>
  </si>
  <si>
    <t>sa829797</t>
  </si>
  <si>
    <t>Carlos Gomez</t>
  </si>
  <si>
    <t>Nick Franklin</t>
  </si>
  <si>
    <t>Taylor Gushue</t>
  </si>
  <si>
    <t>sa827360</t>
  </si>
  <si>
    <t>Mikey White</t>
  </si>
  <si>
    <t>sa658966</t>
  </si>
  <si>
    <t>Alan Trejo</t>
  </si>
  <si>
    <t>sa3002726</t>
  </si>
  <si>
    <t>Jim Haley</t>
  </si>
  <si>
    <t>sa918418</t>
  </si>
  <si>
    <t>Jefry Marte</t>
  </si>
  <si>
    <t>Sicnarf Loopstok</t>
  </si>
  <si>
    <t>sa737949</t>
  </si>
  <si>
    <t>Christian Colon</t>
  </si>
  <si>
    <t>Kody Clemens</t>
  </si>
  <si>
    <t>sa3008002</t>
  </si>
  <si>
    <t>Ernie De La Trinidad</t>
  </si>
  <si>
    <t>sa3003955</t>
  </si>
  <si>
    <t>Edgar Corcino</t>
  </si>
  <si>
    <t>sa502309</t>
  </si>
  <si>
    <t>C.J. Hinojosa</t>
  </si>
  <si>
    <t>sa658616</t>
  </si>
  <si>
    <t>Heliot Ramos</t>
  </si>
  <si>
    <t>sa3004693</t>
  </si>
  <si>
    <t>Carmen Benedetti</t>
  </si>
  <si>
    <t>sa918269</t>
  </si>
  <si>
    <t>Dylan Cozens</t>
  </si>
  <si>
    <t>Jason Vosler</t>
  </si>
  <si>
    <t>sa829190</t>
  </si>
  <si>
    <t>Gabriel Cancel</t>
  </si>
  <si>
    <t>sa875231</t>
  </si>
  <si>
    <t>Taylor Jones</t>
  </si>
  <si>
    <t>sa876202</t>
  </si>
  <si>
    <t>Chris Chinea</t>
  </si>
  <si>
    <t>sa827344</t>
  </si>
  <si>
    <t>Dario Pizzano</t>
  </si>
  <si>
    <t>sa658253</t>
  </si>
  <si>
    <t>Ryan Goins</t>
  </si>
  <si>
    <t>Drew Ward</t>
  </si>
  <si>
    <t>sa737690</t>
  </si>
  <si>
    <t>Brett Netzer</t>
  </si>
  <si>
    <t>sa3004804</t>
  </si>
  <si>
    <t>Mike Papi</t>
  </si>
  <si>
    <t>sa599318</t>
  </si>
  <si>
    <t>Jason Delay</t>
  </si>
  <si>
    <t>sa857222</t>
  </si>
  <si>
    <t>Michael Wing</t>
  </si>
  <si>
    <t>sa392185</t>
  </si>
  <si>
    <t>Drew Waters</t>
  </si>
  <si>
    <t>sa3004378</t>
  </si>
  <si>
    <t>Zander Wiel</t>
  </si>
  <si>
    <t>sa857249</t>
  </si>
  <si>
    <t>Stephen Alemais</t>
  </si>
  <si>
    <t>sa874070</t>
  </si>
  <si>
    <t>Max Schrock</t>
  </si>
  <si>
    <t>sa658670</t>
  </si>
  <si>
    <t>Jantzen Witte</t>
  </si>
  <si>
    <t>sa738324</t>
  </si>
  <si>
    <t>Juan Perez</t>
  </si>
  <si>
    <t>sa599306</t>
  </si>
  <si>
    <t>Mitch Walding</t>
  </si>
  <si>
    <t>Evan Mendoza</t>
  </si>
  <si>
    <t>sa3002836</t>
  </si>
  <si>
    <t>Rusney Castillo</t>
  </si>
  <si>
    <t>Rosell Herrera</t>
  </si>
  <si>
    <t>Brock Lundquist</t>
  </si>
  <si>
    <t>sa3002834</t>
  </si>
  <si>
    <t>Jose Rondon</t>
  </si>
  <si>
    <t>Ben Ruta</t>
  </si>
  <si>
    <t>sa918694</t>
  </si>
  <si>
    <t>David Rodriguez</t>
  </si>
  <si>
    <t>sa735825</t>
  </si>
  <si>
    <t>Alan Espinoza</t>
  </si>
  <si>
    <t>sa543678</t>
  </si>
  <si>
    <t>Francisco Pena</t>
  </si>
  <si>
    <t>Abiatal Avelino</t>
  </si>
  <si>
    <t>Mike Freeman</t>
  </si>
  <si>
    <t>Ernie Clement</t>
  </si>
  <si>
    <t>sa915732</t>
  </si>
  <si>
    <t>Jhoan Urena</t>
  </si>
  <si>
    <t>sa657511</t>
  </si>
  <si>
    <t>Marcus Wilson</t>
  </si>
  <si>
    <t>sa828703</t>
  </si>
  <si>
    <t>Chris Sharpe</t>
  </si>
  <si>
    <t>sa3004726</t>
  </si>
  <si>
    <t>Luis Valbuena</t>
  </si>
  <si>
    <t>Christopher Bostick</t>
  </si>
  <si>
    <t>Jesus Castillo</t>
  </si>
  <si>
    <t>sa508184</t>
  </si>
  <si>
    <t>Daniel Sweet</t>
  </si>
  <si>
    <t>sa658561</t>
  </si>
  <si>
    <t>Mikie Mahtook</t>
  </si>
  <si>
    <t>Bryan De La Cruz</t>
  </si>
  <si>
    <t>sa828304</t>
  </si>
  <si>
    <t>Tyler Ramirez</t>
  </si>
  <si>
    <t>sa873260</t>
  </si>
  <si>
    <t>Curtis Granderson</t>
  </si>
  <si>
    <t>Renae Martinez</t>
  </si>
  <si>
    <t>sa3004255</t>
  </si>
  <si>
    <t>Mike Gerber</t>
  </si>
  <si>
    <t>John Andreoli</t>
  </si>
  <si>
    <t>Leandro Castro</t>
  </si>
  <si>
    <t>sa455746</t>
  </si>
  <si>
    <t>Jordan Tarsovich</t>
  </si>
  <si>
    <t>sa857752</t>
  </si>
  <si>
    <t>Austin Bossart</t>
  </si>
  <si>
    <t>sa875667</t>
  </si>
  <si>
    <t>Kevin Medrano</t>
  </si>
  <si>
    <t>sa577957</t>
  </si>
  <si>
    <t>Frank Schwindel</t>
  </si>
  <si>
    <t>Patrick Kivlehan</t>
  </si>
  <si>
    <t>Xorge Carrillo</t>
  </si>
  <si>
    <t>sa392212</t>
  </si>
  <si>
    <t>Jarrett Parker</t>
  </si>
  <si>
    <t>Rafael Ortega</t>
  </si>
  <si>
    <t>Sebastian Valle</t>
  </si>
  <si>
    <t>sa455750</t>
  </si>
  <si>
    <t>Ivan Castillo</t>
  </si>
  <si>
    <t>sa657222</t>
  </si>
  <si>
    <t>Billy Fleming</t>
  </si>
  <si>
    <t>sa836204</t>
  </si>
  <si>
    <t>Jan Vazquez</t>
  </si>
  <si>
    <t>sa501536</t>
  </si>
  <si>
    <t>Reynaldo Rodriguez</t>
  </si>
  <si>
    <t>sa329131</t>
  </si>
  <si>
    <t>Luis Lara</t>
  </si>
  <si>
    <t>sa917185</t>
  </si>
  <si>
    <t>Brennon Lund</t>
  </si>
  <si>
    <t>sa857730</t>
  </si>
  <si>
    <t>Eric Peterson</t>
  </si>
  <si>
    <t>sa3004405</t>
  </si>
  <si>
    <t>Tyler Saladino</t>
  </si>
  <si>
    <t>Weston Wilson</t>
  </si>
  <si>
    <t>sa873690</t>
  </si>
  <si>
    <t>Jose Briceno</t>
  </si>
  <si>
    <t>Dalton Kelly</t>
  </si>
  <si>
    <t>sa876363</t>
  </si>
  <si>
    <t>Tyler Payne</t>
  </si>
  <si>
    <t>sa876024</t>
  </si>
  <si>
    <t>Johan Mieses</t>
  </si>
  <si>
    <t>sa747574</t>
  </si>
  <si>
    <t>Nate Mondou</t>
  </si>
  <si>
    <t>sa873282</t>
  </si>
  <si>
    <t>Aneury Tavarez</t>
  </si>
  <si>
    <t>sa598684</t>
  </si>
  <si>
    <t>Hunter Cole</t>
  </si>
  <si>
    <t>sa603087</t>
  </si>
  <si>
    <t>Cooper Goldby</t>
  </si>
  <si>
    <t>sa738676</t>
  </si>
  <si>
    <t>John Brontsema</t>
  </si>
  <si>
    <t>sa918625</t>
  </si>
  <si>
    <t>Chase Headley</t>
  </si>
  <si>
    <t>Luis Garcia</t>
  </si>
  <si>
    <t>sa962605</t>
  </si>
  <si>
    <t>Brian Mundell</t>
  </si>
  <si>
    <t>sa875185</t>
  </si>
  <si>
    <t>Sebastian Elizalde</t>
  </si>
  <si>
    <t>sa544568</t>
  </si>
  <si>
    <t>Connor Marabell</t>
  </si>
  <si>
    <t>sa858026</t>
  </si>
  <si>
    <t>Tommy Joseph</t>
  </si>
  <si>
    <t>Drew Longley</t>
  </si>
  <si>
    <t>sa659756</t>
  </si>
  <si>
    <t>Omar Estevez</t>
  </si>
  <si>
    <t>sa914242</t>
  </si>
  <si>
    <t>Francisco Diaz</t>
  </si>
  <si>
    <t>sa505229</t>
  </si>
  <si>
    <t>Elliot Soto</t>
  </si>
  <si>
    <t>sa390666</t>
  </si>
  <si>
    <t>Charles Leblanc</t>
  </si>
  <si>
    <t>sa738521</t>
  </si>
  <si>
    <t>Chris Mariscal</t>
  </si>
  <si>
    <t>sa600255</t>
  </si>
  <si>
    <t>Andretty Cordero</t>
  </si>
  <si>
    <t>sa830037</t>
  </si>
  <si>
    <t>Bobby Wilson</t>
  </si>
  <si>
    <t>Brian Schales</t>
  </si>
  <si>
    <t>sa828808</t>
  </si>
  <si>
    <t>Lucius Fox</t>
  </si>
  <si>
    <t>sa914200</t>
  </si>
  <si>
    <t>D.J. Burt</t>
  </si>
  <si>
    <t>sa828876</t>
  </si>
  <si>
    <t>Gabriel Gutierrez</t>
  </si>
  <si>
    <t>sa286640</t>
  </si>
  <si>
    <t>Marc Flores</t>
  </si>
  <si>
    <t>sa829492</t>
  </si>
  <si>
    <t>Edwin Diaz</t>
  </si>
  <si>
    <t>sa738152</t>
  </si>
  <si>
    <t>Marcus Littlewood</t>
  </si>
  <si>
    <t>sa548261</t>
  </si>
  <si>
    <t>Anthony Garcia</t>
  </si>
  <si>
    <t>sa502038</t>
  </si>
  <si>
    <t>DJ Peters</t>
  </si>
  <si>
    <t>sa829712</t>
  </si>
  <si>
    <t>Stuart Fairchild</t>
  </si>
  <si>
    <t>sa829822</t>
  </si>
  <si>
    <t>Alfredo Gonzalez</t>
  </si>
  <si>
    <t>Austin Davidson</t>
  </si>
  <si>
    <t>sa599216</t>
  </si>
  <si>
    <t>Alberto Mineo</t>
  </si>
  <si>
    <t>sa660295</t>
  </si>
  <si>
    <t>T.J. White</t>
  </si>
  <si>
    <t>sa827369</t>
  </si>
  <si>
    <t>Juremi Profar</t>
  </si>
  <si>
    <t>sa736995</t>
  </si>
  <si>
    <t>Jorge Saez</t>
  </si>
  <si>
    <t>sa658909</t>
  </si>
  <si>
    <t>Alen Hanson</t>
  </si>
  <si>
    <t>Pedro Alvarez</t>
  </si>
  <si>
    <t>Yeison Asencio</t>
  </si>
  <si>
    <t>sa548016</t>
  </si>
  <si>
    <t>Ruben Sosa</t>
  </si>
  <si>
    <t>sa599247</t>
  </si>
  <si>
    <t>Jecksson Flores</t>
  </si>
  <si>
    <t>sa597007</t>
  </si>
  <si>
    <t>Ryan Dorow</t>
  </si>
  <si>
    <t>sa3004295</t>
  </si>
  <si>
    <t>Dustin Geiger</t>
  </si>
  <si>
    <t>sa549747</t>
  </si>
  <si>
    <t>Jan Hernandez</t>
  </si>
  <si>
    <t>sa737639</t>
  </si>
  <si>
    <t>Zack Granite</t>
  </si>
  <si>
    <t>Luis Carpio</t>
  </si>
  <si>
    <t>sa827960</t>
  </si>
  <si>
    <t>Will Remillard</t>
  </si>
  <si>
    <t>sa738192</t>
  </si>
  <si>
    <t>Gerardo Parra</t>
  </si>
  <si>
    <t>Kevin Krause</t>
  </si>
  <si>
    <t>sa827200</t>
  </si>
  <si>
    <t>Aaron Altherr</t>
  </si>
  <si>
    <t>Dustin Peterson</t>
  </si>
  <si>
    <t>Andrew Susac</t>
  </si>
  <si>
    <t>Chad Spanberger</t>
  </si>
  <si>
    <t>sa3004242</t>
  </si>
  <si>
    <t>Andres Gimenez</t>
  </si>
  <si>
    <t>sa917114</t>
  </si>
  <si>
    <t>Danny Woodrow</t>
  </si>
  <si>
    <t>sa918257</t>
  </si>
  <si>
    <t>Jaycob Brugman</t>
  </si>
  <si>
    <t>Cade Gotta</t>
  </si>
  <si>
    <t>sa829411</t>
  </si>
  <si>
    <t>Daniel Carbonell</t>
  </si>
  <si>
    <t>sa829978</t>
  </si>
  <si>
    <t>Josh Morgan</t>
  </si>
  <si>
    <t>sa828797</t>
  </si>
  <si>
    <t>Nick Rickles</t>
  </si>
  <si>
    <t>sa546837</t>
  </si>
  <si>
    <t>Chris Young</t>
  </si>
  <si>
    <t>Ryan Flaherty</t>
  </si>
  <si>
    <t>Chris Gimenez</t>
  </si>
  <si>
    <t>Webster Rivas</t>
  </si>
  <si>
    <t>sa547912</t>
  </si>
  <si>
    <t>Brett Pope</t>
  </si>
  <si>
    <t>sa3004513</t>
  </si>
  <si>
    <t>Stephen McGee</t>
  </si>
  <si>
    <t>sa737919</t>
  </si>
  <si>
    <t>Chuck Taylor</t>
  </si>
  <si>
    <t>sa658001</t>
  </si>
  <si>
    <t>Patrick Leonard</t>
  </si>
  <si>
    <t>sa597839</t>
  </si>
  <si>
    <t>Angelo Mora</t>
  </si>
  <si>
    <t>sa597177</t>
  </si>
  <si>
    <t>Jose Reyes</t>
  </si>
  <si>
    <t>Will Toffey</t>
  </si>
  <si>
    <t>sa829401</t>
  </si>
  <si>
    <t>Tim Lopes</t>
  </si>
  <si>
    <t>Jimmy Kerrigan</t>
  </si>
  <si>
    <t>sa3005235</t>
  </si>
  <si>
    <t>Cory Spangenberg</t>
  </si>
  <si>
    <t>Antonio Lamas</t>
  </si>
  <si>
    <t>sa502224</t>
  </si>
  <si>
    <t>Jin-De Jhang</t>
  </si>
  <si>
    <t>sa653546</t>
  </si>
  <si>
    <t>Drew Weeks</t>
  </si>
  <si>
    <t>sa602429</t>
  </si>
  <si>
    <t>Gosuke Katoh</t>
  </si>
  <si>
    <t>sa737619</t>
  </si>
  <si>
    <t>Matthew Batten</t>
  </si>
  <si>
    <t>sa3004179</t>
  </si>
  <si>
    <t>Elehuris Montero</t>
  </si>
  <si>
    <t>sa872477</t>
  </si>
  <si>
    <t>Austin Rei</t>
  </si>
  <si>
    <t>sa659079</t>
  </si>
  <si>
    <t>Nash Knight</t>
  </si>
  <si>
    <t>sa876814</t>
  </si>
  <si>
    <t>Luis Yander La O</t>
  </si>
  <si>
    <t>sa863716</t>
  </si>
  <si>
    <t>Alex Burg</t>
  </si>
  <si>
    <t>sa502124</t>
  </si>
  <si>
    <t>Li-Jen Chu</t>
  </si>
  <si>
    <t>sa830277</t>
  </si>
  <si>
    <t>Henry Ramos</t>
  </si>
  <si>
    <t>sa548440</t>
  </si>
  <si>
    <t>Joey Morgan</t>
  </si>
  <si>
    <t>sa3004032</t>
  </si>
  <si>
    <t>T.J. Bennett</t>
  </si>
  <si>
    <t>sa917904</t>
  </si>
  <si>
    <t>Mitch Spires</t>
  </si>
  <si>
    <t>sa3006686</t>
  </si>
  <si>
    <t>Andres Sotillo</t>
  </si>
  <si>
    <t>sa657546</t>
  </si>
  <si>
    <t>Jesus Valdez</t>
  </si>
  <si>
    <t>sa244229</t>
  </si>
  <si>
    <t>Tito Polo</t>
  </si>
  <si>
    <t>sa657705</t>
  </si>
  <si>
    <t>Nick Maton</t>
  </si>
  <si>
    <t>sa876186</t>
  </si>
  <si>
    <t>Lucas Erceg</t>
  </si>
  <si>
    <t>sa872722</t>
  </si>
  <si>
    <t>Ramiro Pena</t>
  </si>
  <si>
    <t>Socrates Brito</t>
  </si>
  <si>
    <t>Roberto Pena</t>
  </si>
  <si>
    <t>sa548359</t>
  </si>
  <si>
    <t>Cullen Large</t>
  </si>
  <si>
    <t>sa3003959</t>
  </si>
  <si>
    <t>Corey Julks</t>
  </si>
  <si>
    <t>sa913274</t>
  </si>
  <si>
    <t>Nick Sergakis</t>
  </si>
  <si>
    <t>sa918553</t>
  </si>
  <si>
    <t>Willy Yahn</t>
  </si>
  <si>
    <t>sa915589</t>
  </si>
  <si>
    <t>Kyle Overstreet</t>
  </si>
  <si>
    <t>sa827140</t>
  </si>
  <si>
    <t>Chris Paul</t>
  </si>
  <si>
    <t>sa875062</t>
  </si>
  <si>
    <t>Jose Pujols</t>
  </si>
  <si>
    <t>sa739662</t>
  </si>
  <si>
    <t>Eduard Pinto</t>
  </si>
  <si>
    <t>sa579381</t>
  </si>
  <si>
    <t>Matt Jones</t>
  </si>
  <si>
    <t>sa874481</t>
  </si>
  <si>
    <t>Ramiro Rodriguez</t>
  </si>
  <si>
    <t>sa917287</t>
  </si>
  <si>
    <t>Jordan Cowan</t>
  </si>
  <si>
    <t>sa738703</t>
  </si>
  <si>
    <t>Alay Lago</t>
  </si>
  <si>
    <t>sa914668</t>
  </si>
  <si>
    <t>TJ Friedl</t>
  </si>
  <si>
    <t>sa943754</t>
  </si>
  <si>
    <t>Jacob Heyward</t>
  </si>
  <si>
    <t>sa738955</t>
  </si>
  <si>
    <t>Dustin Houle</t>
  </si>
  <si>
    <t>sa598106</t>
  </si>
  <si>
    <t>Connor Panas</t>
  </si>
  <si>
    <t>sa875228</t>
  </si>
  <si>
    <t>Preston Tucker</t>
  </si>
  <si>
    <t>John Hicks</t>
  </si>
  <si>
    <t>Carlos Asuaje</t>
  </si>
  <si>
    <t>Miguel Gomez</t>
  </si>
  <si>
    <t>Joe Dunand</t>
  </si>
  <si>
    <t>sa3005360</t>
  </si>
  <si>
    <t>Rodrigo Orozco</t>
  </si>
  <si>
    <t>sa740813</t>
  </si>
  <si>
    <t>Alex Kowalczyk</t>
  </si>
  <si>
    <t>sa918272</t>
  </si>
  <si>
    <t>John Norwood</t>
  </si>
  <si>
    <t>sa598986</t>
  </si>
  <si>
    <t>Arvicent Perez</t>
  </si>
  <si>
    <t>sa655950</t>
  </si>
  <si>
    <t>Jesmuel Valentin</t>
  </si>
  <si>
    <t>Narciso Crook</t>
  </si>
  <si>
    <t>sa738300</t>
  </si>
  <si>
    <t>Donnie Dewees</t>
  </si>
  <si>
    <t>sa858802</t>
  </si>
  <si>
    <t>Charlie Madden</t>
  </si>
  <si>
    <t>sa918568</t>
  </si>
  <si>
    <t>Kevin Taylor</t>
  </si>
  <si>
    <t>sa599801</t>
  </si>
  <si>
    <t>Allen Cordoba</t>
  </si>
  <si>
    <t>Adam Brett Walker</t>
  </si>
  <si>
    <t>sa621791</t>
  </si>
  <si>
    <t>Ali Sanchez</t>
  </si>
  <si>
    <t>sa828198</t>
  </si>
  <si>
    <t>Jack Reinheimer</t>
  </si>
  <si>
    <t>Luigi Rodriguez</t>
  </si>
  <si>
    <t>sa547914</t>
  </si>
  <si>
    <t>Barrett Barnes</t>
  </si>
  <si>
    <t>sa577859</t>
  </si>
  <si>
    <t>Joey Curletta</t>
  </si>
  <si>
    <t>sa658025</t>
  </si>
  <si>
    <t>Ben DeLuzio</t>
  </si>
  <si>
    <t>sa737626</t>
  </si>
  <si>
    <t>Dairon Blanco</t>
  </si>
  <si>
    <t>sa3005386</t>
  </si>
  <si>
    <t>D.J. Peterson</t>
  </si>
  <si>
    <t>sa549926</t>
  </si>
  <si>
    <t>Jared Walker</t>
  </si>
  <si>
    <t>sa829364</t>
  </si>
  <si>
    <t>Kaleb Cowart</t>
  </si>
  <si>
    <t>Gabriel Lino</t>
  </si>
  <si>
    <t>sa548048</t>
  </si>
  <si>
    <t>Bryson Brigman</t>
  </si>
  <si>
    <t>sa829857</t>
  </si>
  <si>
    <t>A.J. Ellis</t>
  </si>
  <si>
    <t>Micker Adolfo</t>
  </si>
  <si>
    <t>sa830303</t>
  </si>
  <si>
    <t>Drew Avans</t>
  </si>
  <si>
    <t>sa3006937</t>
  </si>
  <si>
    <t>Roberto Valenzuela</t>
  </si>
  <si>
    <t>sa3001901</t>
  </si>
  <si>
    <t>Drew Stankiewicz</t>
  </si>
  <si>
    <t>sa599531</t>
  </si>
  <si>
    <t>Brian Hernandez</t>
  </si>
  <si>
    <t>sa503330</t>
  </si>
  <si>
    <t>Adrian Gonzalez</t>
  </si>
  <si>
    <t>Forrestt Allday</t>
  </si>
  <si>
    <t>sa737849</t>
  </si>
  <si>
    <t>Nathan Lukes</t>
  </si>
  <si>
    <t>sa875215</t>
  </si>
  <si>
    <t>Mark Karaviotis</t>
  </si>
  <si>
    <t>sa738977</t>
  </si>
  <si>
    <t>Riley Unroe</t>
  </si>
  <si>
    <t>sa737614</t>
  </si>
  <si>
    <t>Kellin Deglan</t>
  </si>
  <si>
    <t>sa548189</t>
  </si>
  <si>
    <t>Dalton Pompey</t>
  </si>
  <si>
    <t>Taylor Trammell</t>
  </si>
  <si>
    <t>sa917943</t>
  </si>
  <si>
    <t>Saul Soto</t>
  </si>
  <si>
    <t>sa211076</t>
  </si>
  <si>
    <t>Heath Quinn</t>
  </si>
  <si>
    <t>sa737904</t>
  </si>
  <si>
    <t>Isaac Rodriguez Salazar</t>
  </si>
  <si>
    <t>sa878470</t>
  </si>
  <si>
    <t>CJ Alexander</t>
  </si>
  <si>
    <t>sa3006912</t>
  </si>
  <si>
    <t>Shane Robinson</t>
  </si>
  <si>
    <t>Jeremy Barfield</t>
  </si>
  <si>
    <t>sa327073</t>
  </si>
  <si>
    <t>Ti'Quan Forbes</t>
  </si>
  <si>
    <t>sa828696</t>
  </si>
  <si>
    <t>Gavin LaValley</t>
  </si>
  <si>
    <t>sa828878</t>
  </si>
  <si>
    <t>Dylan Rosa</t>
  </si>
  <si>
    <t>sa3004285</t>
  </si>
  <si>
    <t>Xavier Edwards</t>
  </si>
  <si>
    <t>sa3007018</t>
  </si>
  <si>
    <t>Vinny Capra</t>
  </si>
  <si>
    <t>sa3006731</t>
  </si>
  <si>
    <t>Ricky Alvarez</t>
  </si>
  <si>
    <t>sa462415</t>
  </si>
  <si>
    <t>Cody Jones</t>
  </si>
  <si>
    <t>sa829826</t>
  </si>
  <si>
    <t>Peter Mooney</t>
  </si>
  <si>
    <t>sa503239</t>
  </si>
  <si>
    <t>Dillon Thomas</t>
  </si>
  <si>
    <t>sa597958</t>
  </si>
  <si>
    <t>Robbie Tenerowicz</t>
  </si>
  <si>
    <t>sa738999</t>
  </si>
  <si>
    <t>Jorge Mateo</t>
  </si>
  <si>
    <t>sa657910</t>
  </si>
  <si>
    <t>Cristian Santana</t>
  </si>
  <si>
    <t>sa829387</t>
  </si>
  <si>
    <t>Oscar Hernandez</t>
  </si>
  <si>
    <t>Mitchell Tolman</t>
  </si>
  <si>
    <t>sa858829</t>
  </si>
  <si>
    <t>Brandon Phillips</t>
  </si>
  <si>
    <t>Jake Elmore</t>
  </si>
  <si>
    <t>Danry Vasquez</t>
  </si>
  <si>
    <t>sa598653</t>
  </si>
  <si>
    <t>Anthony Gose</t>
  </si>
  <si>
    <t>Alec Keller</t>
  </si>
  <si>
    <t>sa829219</t>
  </si>
  <si>
    <t>Zack Zehner</t>
  </si>
  <si>
    <t>sa829122</t>
  </si>
  <si>
    <t>Eduardo de Oleo</t>
  </si>
  <si>
    <t>sa597686</t>
  </si>
  <si>
    <t>Jake Meyers</t>
  </si>
  <si>
    <t>sa3004621</t>
  </si>
  <si>
    <t>Chris Rabago</t>
  </si>
  <si>
    <t>sa829062</t>
  </si>
  <si>
    <t>Scott Manea</t>
  </si>
  <si>
    <t>sa829837</t>
  </si>
  <si>
    <t>Jay Austin</t>
  </si>
  <si>
    <t>sa454430</t>
  </si>
  <si>
    <t>Taylor Kohlwey</t>
  </si>
  <si>
    <t>sa918457</t>
  </si>
  <si>
    <t>Erich Weiss</t>
  </si>
  <si>
    <t>sa737930</t>
  </si>
  <si>
    <t>Michael Perri</t>
  </si>
  <si>
    <t>sa3007280</t>
  </si>
  <si>
    <t>Amadeo Zazueta</t>
  </si>
  <si>
    <t>sa328602</t>
  </si>
  <si>
    <t>Spencer Kieboom</t>
  </si>
  <si>
    <t>Jordan Gore</t>
  </si>
  <si>
    <t>sa3004127</t>
  </si>
  <si>
    <t>Luis Liberato</t>
  </si>
  <si>
    <t>sa737020</t>
  </si>
  <si>
    <t>Devin Mesoraco</t>
  </si>
  <si>
    <t>Gabriel Moreno</t>
  </si>
  <si>
    <t>sa3003226</t>
  </si>
  <si>
    <t>A.J. Reed</t>
  </si>
  <si>
    <t>Rob Segedin</t>
  </si>
  <si>
    <t>JB Shuck</t>
  </si>
  <si>
    <t>Jose Bautista</t>
  </si>
  <si>
    <t>Chris Marrero</t>
  </si>
  <si>
    <t>Jahmai Jones</t>
  </si>
  <si>
    <t>sa874807</t>
  </si>
  <si>
    <t>Cal Stevenson</t>
  </si>
  <si>
    <t>sa3006871</t>
  </si>
  <si>
    <t>Cam Gibson</t>
  </si>
  <si>
    <t>sa659281</t>
  </si>
  <si>
    <t>Toby Thomas</t>
  </si>
  <si>
    <t>sa738704</t>
  </si>
  <si>
    <t>Juan Carlos Gamboa</t>
  </si>
  <si>
    <t>sa542553</t>
  </si>
  <si>
    <t>Dixon Machado</t>
  </si>
  <si>
    <t>Luke Tendler</t>
  </si>
  <si>
    <t>sa829644</t>
  </si>
  <si>
    <t>Ramon Hernandez</t>
  </si>
  <si>
    <t>sa828281</t>
  </si>
  <si>
    <t>Brandon Guyer</t>
  </si>
  <si>
    <t>Rayder Ascanio</t>
  </si>
  <si>
    <t>sa735861</t>
  </si>
  <si>
    <t>Chad Sedio</t>
  </si>
  <si>
    <t>sa918611</t>
  </si>
  <si>
    <t>Hamlet Marte</t>
  </si>
  <si>
    <t>sa597218</t>
  </si>
  <si>
    <t>Jodd Carter</t>
  </si>
  <si>
    <t>sa829534</t>
  </si>
  <si>
    <t>Ivan Herrera</t>
  </si>
  <si>
    <t>sa3003191</t>
  </si>
  <si>
    <t>Noah Perio</t>
  </si>
  <si>
    <t>sa513056</t>
  </si>
  <si>
    <t>Pedro Florimon</t>
  </si>
  <si>
    <t>Kyle Garlick</t>
  </si>
  <si>
    <t>Ryder Jones</t>
  </si>
  <si>
    <t>Joe Cronin</t>
  </si>
  <si>
    <t>sa857761</t>
  </si>
  <si>
    <t>Logan Hill</t>
  </si>
  <si>
    <t>sa875822</t>
  </si>
  <si>
    <t>Ronaldo Hernandez</t>
  </si>
  <si>
    <t>sa881850</t>
  </si>
  <si>
    <t>Zach Jarrett</t>
  </si>
  <si>
    <t>sa3002883</t>
  </si>
  <si>
    <t>Brian Miller</t>
  </si>
  <si>
    <t>sa915826</t>
  </si>
  <si>
    <t>Miguel Amaya</t>
  </si>
  <si>
    <t>sa917354</t>
  </si>
  <si>
    <t>Tyler Neslony</t>
  </si>
  <si>
    <t>sa918131</t>
  </si>
  <si>
    <t>Garrett Kennedy</t>
  </si>
  <si>
    <t>sa875722</t>
  </si>
  <si>
    <t>Jonah Bride</t>
  </si>
  <si>
    <t>sa3007516</t>
  </si>
  <si>
    <t>Devyn Bolasky</t>
  </si>
  <si>
    <t>sa829558</t>
  </si>
  <si>
    <t>Stephen Wrenn</t>
  </si>
  <si>
    <t>sa738419</t>
  </si>
  <si>
    <t>Brady Policelli</t>
  </si>
  <si>
    <t>sa918279</t>
  </si>
  <si>
    <t>Trent Giambrone</t>
  </si>
  <si>
    <t>sa658813</t>
  </si>
  <si>
    <t>Andres Blanco</t>
  </si>
  <si>
    <t>Cassidy Brown</t>
  </si>
  <si>
    <t>sa872712</t>
  </si>
  <si>
    <t>Jakson Reetz</t>
  </si>
  <si>
    <t>sa828796</t>
  </si>
  <si>
    <t>Chuckie Robinson</t>
  </si>
  <si>
    <t>sa918471</t>
  </si>
  <si>
    <t>Carlos Martinez</t>
  </si>
  <si>
    <t>sa737214</t>
  </si>
  <si>
    <t>Scott Schebler</t>
  </si>
  <si>
    <t>Ademar Rifaela</t>
  </si>
  <si>
    <t>sa736911</t>
  </si>
  <si>
    <t>Charlie Tilson</t>
  </si>
  <si>
    <t>Jose Lobaton</t>
  </si>
  <si>
    <t>Blake Rutherford</t>
  </si>
  <si>
    <t>sa917932</t>
  </si>
  <si>
    <t>Avery Romero</t>
  </si>
  <si>
    <t>sa657944</t>
  </si>
  <si>
    <t>Jonathan Morales</t>
  </si>
  <si>
    <t>sa875808</t>
  </si>
  <si>
    <t>Roel Santos</t>
  </si>
  <si>
    <t>sa3010388</t>
  </si>
  <si>
    <t>Yonathan Mendoza</t>
  </si>
  <si>
    <t>sa596904</t>
  </si>
  <si>
    <t>Matt Rose</t>
  </si>
  <si>
    <t>sa658586</t>
  </si>
  <si>
    <t>Tzu-Wei Lin</t>
  </si>
  <si>
    <t>Luis Alexander Basabe</t>
  </si>
  <si>
    <t>sa736915</t>
  </si>
  <si>
    <t>Melvin Mercedes</t>
  </si>
  <si>
    <t>sa658283</t>
  </si>
  <si>
    <t>Zach Kirtley</t>
  </si>
  <si>
    <t>sa915820</t>
  </si>
  <si>
    <t>Derek Hill</t>
  </si>
  <si>
    <t>sa828670</t>
  </si>
  <si>
    <t>Brandon Snyder</t>
  </si>
  <si>
    <t>Rodrigo Vigil</t>
  </si>
  <si>
    <t>sa547818</t>
  </si>
  <si>
    <t>Jonathan Jones</t>
  </si>
  <si>
    <t>sa526453</t>
  </si>
  <si>
    <t>Jacob Scavuzzo</t>
  </si>
  <si>
    <t>sa658601</t>
  </si>
  <si>
    <t>Arturo Rodriguez</t>
  </si>
  <si>
    <t>sa688986</t>
  </si>
  <si>
    <t>Bryant Flete</t>
  </si>
  <si>
    <t>sa657425</t>
  </si>
  <si>
    <t>Mark Zagunis</t>
  </si>
  <si>
    <t>Carlos Franco</t>
  </si>
  <si>
    <t>sa506528</t>
  </si>
  <si>
    <t>Ryan Cordell</t>
  </si>
  <si>
    <t>Max McDowell</t>
  </si>
  <si>
    <t>sa875626</t>
  </si>
  <si>
    <t>Bryce Johnson</t>
  </si>
  <si>
    <t>sa3004753</t>
  </si>
  <si>
    <t>Cole Sturgeon</t>
  </si>
  <si>
    <t>sa709546</t>
  </si>
  <si>
    <t>Carlos Tocci</t>
  </si>
  <si>
    <t>Ryan Howard</t>
  </si>
  <si>
    <t>sa857225</t>
  </si>
  <si>
    <t>Jake Lowery</t>
  </si>
  <si>
    <t>sa597837</t>
  </si>
  <si>
    <t>Fernando Perez</t>
  </si>
  <si>
    <t>sa657942</t>
  </si>
  <si>
    <t>Dariel Alvarez</t>
  </si>
  <si>
    <t>Keith Curcio</t>
  </si>
  <si>
    <t>sa829045</t>
  </si>
  <si>
    <t>Brian Olson</t>
  </si>
  <si>
    <t>sa876130</t>
  </si>
  <si>
    <t>Blake Perkins</t>
  </si>
  <si>
    <t>sa874806</t>
  </si>
  <si>
    <t>Chris Clare</t>
  </si>
  <si>
    <t>sa918466</t>
  </si>
  <si>
    <t>Preston Palmeiro</t>
  </si>
  <si>
    <t>sa857823</t>
  </si>
  <si>
    <t>Ryan Vilade</t>
  </si>
  <si>
    <t>sa3004256</t>
  </si>
  <si>
    <t>Kort Peterson</t>
  </si>
  <si>
    <t>sa874104</t>
  </si>
  <si>
    <t>Oscar Gonzalez</t>
  </si>
  <si>
    <t>sa872782</t>
  </si>
  <si>
    <t>Hutton Moyer</t>
  </si>
  <si>
    <t>sa875235</t>
  </si>
  <si>
    <t>Conner Capel</t>
  </si>
  <si>
    <t>sa918012</t>
  </si>
  <si>
    <t>Bligh Madris</t>
  </si>
  <si>
    <t>sa3004165</t>
  </si>
  <si>
    <t>BJ Boyd</t>
  </si>
  <si>
    <t>sa657987</t>
  </si>
  <si>
    <t>Cody Asche</t>
  </si>
  <si>
    <t>Isiah Gilliam</t>
  </si>
  <si>
    <t>sa829343</t>
  </si>
  <si>
    <t>Michael Russell</t>
  </si>
  <si>
    <t>sa827159</t>
  </si>
  <si>
    <t>Rob Refsnyder</t>
  </si>
  <si>
    <t>Bijan Rademacher</t>
  </si>
  <si>
    <t>sa658233</t>
  </si>
  <si>
    <t>Kevin Merrell</t>
  </si>
  <si>
    <t>sa915707</t>
  </si>
  <si>
    <t>Seth Mejias-Brean</t>
  </si>
  <si>
    <t>Rodolfo Amador</t>
  </si>
  <si>
    <t>sa652484</t>
  </si>
  <si>
    <t>Missael Rivera</t>
  </si>
  <si>
    <t>sa916023</t>
  </si>
  <si>
    <t>Rudy Flores</t>
  </si>
  <si>
    <t>sa621607</t>
  </si>
  <si>
    <t>Grenny Cumana</t>
  </si>
  <si>
    <t>sa735846</t>
  </si>
  <si>
    <t>Carlos Paulino</t>
  </si>
  <si>
    <t>sa456100</t>
  </si>
  <si>
    <t>Andrew Ely</t>
  </si>
  <si>
    <t>sa829591</t>
  </si>
  <si>
    <t>Brallan Perez</t>
  </si>
  <si>
    <t>sa736999</t>
  </si>
  <si>
    <t>Grant Kay</t>
  </si>
  <si>
    <t>sa829446</t>
  </si>
  <si>
    <t>Osvaldo Duarte</t>
  </si>
  <si>
    <t>sa828299</t>
  </si>
  <si>
    <t>sa736875</t>
  </si>
  <si>
    <t>sa736960</t>
  </si>
  <si>
    <t>Andrew Romine</t>
  </si>
  <si>
    <t>Jose Azocar</t>
  </si>
  <si>
    <t>sa735839</t>
  </si>
  <si>
    <t>Jovan Rosa</t>
  </si>
  <si>
    <t>sa328155</t>
  </si>
  <si>
    <t>sa3005720</t>
  </si>
  <si>
    <t>Felix Perez</t>
  </si>
  <si>
    <t>sa547904</t>
  </si>
  <si>
    <t>Ryan Noda</t>
  </si>
  <si>
    <t>sa873960</t>
  </si>
  <si>
    <t>Mickey Gasper</t>
  </si>
  <si>
    <t>sa3007747</t>
  </si>
  <si>
    <t>Jeremy Rivera</t>
  </si>
  <si>
    <t>sa829240</t>
  </si>
  <si>
    <t>Clint Coulter</t>
  </si>
  <si>
    <t>sa657922</t>
  </si>
  <si>
    <t>Joseph Odom</t>
  </si>
  <si>
    <t>sa738310</t>
  </si>
  <si>
    <t>Eliezer Alvarez</t>
  </si>
  <si>
    <t>sa657261</t>
  </si>
  <si>
    <t>Ronnie Freeman</t>
  </si>
  <si>
    <t>sa658013</t>
  </si>
  <si>
    <t>Jesus Fabela</t>
  </si>
  <si>
    <t>sa3001061</t>
  </si>
  <si>
    <t>Jorge Ona</t>
  </si>
  <si>
    <t>sa974072</t>
  </si>
  <si>
    <t>Will Craig</t>
  </si>
  <si>
    <t>sa738696</t>
  </si>
  <si>
    <t>Arden Pabst</t>
  </si>
  <si>
    <t>sa858812</t>
  </si>
  <si>
    <t>Blake Allemand</t>
  </si>
  <si>
    <t>sa857217</t>
  </si>
  <si>
    <t>Mitch Ghelfi</t>
  </si>
  <si>
    <t>sa875890</t>
  </si>
  <si>
    <t>Darren Seferina</t>
  </si>
  <si>
    <t>sa829376</t>
  </si>
  <si>
    <t>David Masters</t>
  </si>
  <si>
    <t>sa602586</t>
  </si>
  <si>
    <t>Trey Michalczewski</t>
  </si>
  <si>
    <t>sa737859</t>
  </si>
  <si>
    <t>Bret Boswell</t>
  </si>
  <si>
    <t>sa918769</t>
  </si>
  <si>
    <t>Logan Moore</t>
  </si>
  <si>
    <t>sa598265</t>
  </si>
  <si>
    <t>Brewer Hicklen</t>
  </si>
  <si>
    <t>sa3004159</t>
  </si>
  <si>
    <t>Luke Williams</t>
  </si>
  <si>
    <t>sa874987</t>
  </si>
  <si>
    <t>Alex Valdez</t>
  </si>
  <si>
    <t>sa254456</t>
  </si>
  <si>
    <t>Nick Basto</t>
  </si>
  <si>
    <t>sa657998</t>
  </si>
  <si>
    <t>Chris Stewart</t>
  </si>
  <si>
    <t>Logan Ice</t>
  </si>
  <si>
    <t>sa913305</t>
  </si>
  <si>
    <t>Nick Ciuffo</t>
  </si>
  <si>
    <t>Jesus Arredondo</t>
  </si>
  <si>
    <t>sa635035</t>
  </si>
  <si>
    <t>Ryne Birk</t>
  </si>
  <si>
    <t>sa874211</t>
  </si>
  <si>
    <t>Anthony Dimino</t>
  </si>
  <si>
    <t>sa875888</t>
  </si>
  <si>
    <t>Jose Vargas</t>
  </si>
  <si>
    <t>sa455452</t>
  </si>
  <si>
    <t>Wendell Rijo</t>
  </si>
  <si>
    <t>sa739597</t>
  </si>
  <si>
    <t>Yosmany Guerra</t>
  </si>
  <si>
    <t>sa714135</t>
  </si>
  <si>
    <t>Ian Miller</t>
  </si>
  <si>
    <t>Tyler Krieger</t>
  </si>
  <si>
    <t>sa658994</t>
  </si>
  <si>
    <t>Mac James</t>
  </si>
  <si>
    <t>sa829039</t>
  </si>
  <si>
    <t>Andy Pineda</t>
  </si>
  <si>
    <t>sa828307</t>
  </si>
  <si>
    <t>Alexander Alvarez</t>
  </si>
  <si>
    <t>sa826656</t>
  </si>
  <si>
    <t>Danny Ortiz</t>
  </si>
  <si>
    <t>Dom Thompson-Williams</t>
  </si>
  <si>
    <t>sa829483</t>
  </si>
  <si>
    <t>Michael Cruz</t>
  </si>
  <si>
    <t>sa918049</t>
  </si>
  <si>
    <t>KJ Harrison</t>
  </si>
  <si>
    <t>sa829382</t>
  </si>
  <si>
    <t>Joey Wong</t>
  </si>
  <si>
    <t>sa502131</t>
  </si>
  <si>
    <t>Lewin Diaz</t>
  </si>
  <si>
    <t>sa828420</t>
  </si>
  <si>
    <t>Blake Gailen</t>
  </si>
  <si>
    <t>sa605974</t>
  </si>
  <si>
    <t>Greg Deichmann</t>
  </si>
  <si>
    <t>sa3004977</t>
  </si>
  <si>
    <t>Josh Allen</t>
  </si>
  <si>
    <t>sa3006643</t>
  </si>
  <si>
    <t>Bruce Caldwell</t>
  </si>
  <si>
    <t>sa658271</t>
  </si>
  <si>
    <t>Danny Mars</t>
  </si>
  <si>
    <t>sa829046</t>
  </si>
  <si>
    <t>Jim Adduci</t>
  </si>
  <si>
    <t>Levi Michael</t>
  </si>
  <si>
    <t>sa526207</t>
  </si>
  <si>
    <t>Jorge Flores</t>
  </si>
  <si>
    <t>sa550275</t>
  </si>
  <si>
    <t>Yanio Perez</t>
  </si>
  <si>
    <t>sa975161</t>
  </si>
  <si>
    <t>Richy Pedroza</t>
  </si>
  <si>
    <t>sa621648</t>
  </si>
  <si>
    <t>Julian Ornelas</t>
  </si>
  <si>
    <t>sa3002601</t>
  </si>
  <si>
    <t>Ryan Schimpf</t>
  </si>
  <si>
    <t>Ryan Grotjohn</t>
  </si>
  <si>
    <t>sa3003964</t>
  </si>
  <si>
    <t>Joe DeCarlo</t>
  </si>
  <si>
    <t>sa657935</t>
  </si>
  <si>
    <t>Jonathan Rodriguez</t>
  </si>
  <si>
    <t>sa503023</t>
  </si>
  <si>
    <t>Julio Borbon</t>
  </si>
  <si>
    <t>Taylor Murphy</t>
  </si>
  <si>
    <t>sa599536</t>
  </si>
  <si>
    <t>Gorkys Hernandez</t>
  </si>
  <si>
    <t>Jordan Procyshen</t>
  </si>
  <si>
    <t>sa829345</t>
  </si>
  <si>
    <t>Darick Hall</t>
  </si>
  <si>
    <t>sa918293</t>
  </si>
  <si>
    <t>Cesar Tapia</t>
  </si>
  <si>
    <t>sa508485</t>
  </si>
  <si>
    <t>John Silviano</t>
  </si>
  <si>
    <t>sa658243</t>
  </si>
  <si>
    <t>Patrick Cantwell</t>
  </si>
  <si>
    <t>sa602546</t>
  </si>
  <si>
    <t>Tony Renda</t>
  </si>
  <si>
    <t>Dan Gamache</t>
  </si>
  <si>
    <t>sa597966</t>
  </si>
  <si>
    <t>Josuan Hernandez</t>
  </si>
  <si>
    <t>sa3008085</t>
  </si>
  <si>
    <t>Keven Lamas</t>
  </si>
  <si>
    <t>sa3008632</t>
  </si>
  <si>
    <t>Zane Gurwitz</t>
  </si>
  <si>
    <t>sa3004062</t>
  </si>
  <si>
    <t>Nick Torres</t>
  </si>
  <si>
    <t>sa828872</t>
  </si>
  <si>
    <t>Logan Warmoth</t>
  </si>
  <si>
    <t>sa3004813</t>
  </si>
  <si>
    <t>Juan Apodaca</t>
  </si>
  <si>
    <t>sa286639</t>
  </si>
  <si>
    <t>Jake Noll</t>
  </si>
  <si>
    <t>Emmanuel Avila</t>
  </si>
  <si>
    <t>sa393008</t>
  </si>
  <si>
    <t>Tyler Freeman</t>
  </si>
  <si>
    <t>sa3004755</t>
  </si>
  <si>
    <t>Quincy Latimore</t>
  </si>
  <si>
    <t>sa389676</t>
  </si>
  <si>
    <t>Ben Revere</t>
  </si>
  <si>
    <t>Jeremias Pineda</t>
  </si>
  <si>
    <t>sa598687</t>
  </si>
  <si>
    <t>Japhet Amador</t>
  </si>
  <si>
    <t>sa508601</t>
  </si>
  <si>
    <t>Gabriel Guerrero</t>
  </si>
  <si>
    <t>Cole Freeman</t>
  </si>
  <si>
    <t>sa915838</t>
  </si>
  <si>
    <t>Gavin Collins</t>
  </si>
  <si>
    <t>sa857219</t>
  </si>
  <si>
    <t>Luis Sardinas</t>
  </si>
  <si>
    <t>Errol Robinson</t>
  </si>
  <si>
    <t>sa857819</t>
  </si>
  <si>
    <t>Zach Collier</t>
  </si>
  <si>
    <t>sa454396</t>
  </si>
  <si>
    <t>Joel Booker</t>
  </si>
  <si>
    <t>sa918497</t>
  </si>
  <si>
    <t>Ryan Walker</t>
  </si>
  <si>
    <t>sa738172</t>
  </si>
  <si>
    <t>Will Maddox</t>
  </si>
  <si>
    <t>sa827323</t>
  </si>
  <si>
    <t>Zach Vincej</t>
  </si>
  <si>
    <t>D'Arby Myers</t>
  </si>
  <si>
    <t>sa326716</t>
  </si>
  <si>
    <t>Roldani Baldwin</t>
  </si>
  <si>
    <t>sa828313</t>
  </si>
  <si>
    <t>Art Charles</t>
  </si>
  <si>
    <t>sa503326</t>
  </si>
  <si>
    <t>Jake Smolinski</t>
  </si>
  <si>
    <t>Juan Kelly</t>
  </si>
  <si>
    <t>sa657541</t>
  </si>
  <si>
    <t>Chuck Moorman</t>
  </si>
  <si>
    <t>sa658355</t>
  </si>
  <si>
    <t>Cody Thomas</t>
  </si>
  <si>
    <t>sa738459</t>
  </si>
  <si>
    <t>Joe Sever</t>
  </si>
  <si>
    <t>sa579296</t>
  </si>
  <si>
    <t>Geraldo Perdomo</t>
  </si>
  <si>
    <t>sa3003290</t>
  </si>
  <si>
    <t>Anthony Phillips</t>
  </si>
  <si>
    <t>sa392886</t>
  </si>
  <si>
    <t>Johnny Bladel</t>
  </si>
  <si>
    <t>sa3006604</t>
  </si>
  <si>
    <t>Edwin Espinal</t>
  </si>
  <si>
    <t>sa596971</t>
  </si>
  <si>
    <t>Steven Kwan</t>
  </si>
  <si>
    <t>sa3008536</t>
  </si>
  <si>
    <t>Leody Taveras</t>
  </si>
  <si>
    <t>sa912520</t>
  </si>
  <si>
    <t>Ruben Tejada</t>
  </si>
  <si>
    <t>Marty Herum</t>
  </si>
  <si>
    <t>sa745229</t>
  </si>
  <si>
    <t>Jiandido Tromp</t>
  </si>
  <si>
    <t>sa659194</t>
  </si>
  <si>
    <t>Vance Vizcaino</t>
  </si>
  <si>
    <t>sa658828</t>
  </si>
  <si>
    <t>Cole Peterson</t>
  </si>
  <si>
    <t>sa3003965</t>
  </si>
  <si>
    <t>Andrew Aplin</t>
  </si>
  <si>
    <t>sa502787</t>
  </si>
  <si>
    <t>Nick Zammarelli III</t>
  </si>
  <si>
    <t>sa738401</t>
  </si>
  <si>
    <t>Matt Juengel</t>
  </si>
  <si>
    <t>sa658579</t>
  </si>
  <si>
    <t>L.J. Mazzilli</t>
  </si>
  <si>
    <t>sa577753</t>
  </si>
  <si>
    <t>Josh Stephen</t>
  </si>
  <si>
    <t>sa918203</t>
  </si>
  <si>
    <t>Jake Scheiner</t>
  </si>
  <si>
    <t>sa3004160</t>
  </si>
  <si>
    <t>Nick Banks</t>
  </si>
  <si>
    <t>sa873982</t>
  </si>
  <si>
    <t>Brian Navarreto</t>
  </si>
  <si>
    <t>sa737817</t>
  </si>
  <si>
    <t>Calten Daal</t>
  </si>
  <si>
    <t>sa729572</t>
  </si>
  <si>
    <t>Jose Queliz</t>
  </si>
  <si>
    <t>sa658848</t>
  </si>
  <si>
    <t>Arismendy Alcantara</t>
  </si>
  <si>
    <t>Zach Remillard</t>
  </si>
  <si>
    <t>sa659077</t>
  </si>
  <si>
    <t>Yorman Rodriguez</t>
  </si>
  <si>
    <t>sa872817</t>
  </si>
  <si>
    <t>Kody Eaves</t>
  </si>
  <si>
    <t>sa658290</t>
  </si>
  <si>
    <t>Kyle Barrett</t>
  </si>
  <si>
    <t>sa858028</t>
  </si>
  <si>
    <t>Orlando Pina</t>
  </si>
  <si>
    <t>sa916410</t>
  </si>
  <si>
    <t>Josh Altmann</t>
  </si>
  <si>
    <t>sa875314</t>
  </si>
  <si>
    <t>T.J. Nichting</t>
  </si>
  <si>
    <t>sa873681</t>
  </si>
  <si>
    <t>Olmo Rosario</t>
  </si>
  <si>
    <t>sa202325</t>
  </si>
  <si>
    <t>Alex Murphy</t>
  </si>
  <si>
    <t>sa737854</t>
  </si>
  <si>
    <t>Scott Hurst</t>
  </si>
  <si>
    <t>sa915819</t>
  </si>
  <si>
    <t>Jeffrey Baez</t>
  </si>
  <si>
    <t>sa597088</t>
  </si>
  <si>
    <t>Connor Kopach</t>
  </si>
  <si>
    <t>sa3006791</t>
  </si>
  <si>
    <t>Jose Guadalupe Chavez</t>
  </si>
  <si>
    <t>sa288775</t>
  </si>
  <si>
    <t>Luke Dykstra</t>
  </si>
  <si>
    <t>sa829151</t>
  </si>
  <si>
    <t>Michael Paez</t>
  </si>
  <si>
    <t>sa874101</t>
  </si>
  <si>
    <t>Thomas Milone</t>
  </si>
  <si>
    <t>sa737640</t>
  </si>
  <si>
    <t>Matt Skole</t>
  </si>
  <si>
    <t>Anderson Miller</t>
  </si>
  <si>
    <t>sa857824</t>
  </si>
  <si>
    <t>James Ramsey</t>
  </si>
  <si>
    <t>sa599239</t>
  </si>
  <si>
    <t>Anfernee Seymour</t>
  </si>
  <si>
    <t>sa829114</t>
  </si>
  <si>
    <t>Grant Williams</t>
  </si>
  <si>
    <t>sa3006724</t>
  </si>
  <si>
    <t>Jason Leblebijian</t>
  </si>
  <si>
    <t>sa658622</t>
  </si>
  <si>
    <t>Miguel Vargas</t>
  </si>
  <si>
    <t>sa3006896</t>
  </si>
  <si>
    <t>Trevor Plouffe</t>
  </si>
  <si>
    <t>Ryan Gridley</t>
  </si>
  <si>
    <t>sa915617</t>
  </si>
  <si>
    <t>J.J. Franco</t>
  </si>
  <si>
    <t>sa550147</t>
  </si>
  <si>
    <t>Ray-Patrick Didder</t>
  </si>
  <si>
    <t>sa736824</t>
  </si>
  <si>
    <t>Kristian Trompiz</t>
  </si>
  <si>
    <t>sa737029</t>
  </si>
  <si>
    <t>Garabez Rosa</t>
  </si>
  <si>
    <t>sa455978</t>
  </si>
  <si>
    <t>Christian Kelley</t>
  </si>
  <si>
    <t>sa875583</t>
  </si>
  <si>
    <t>Jeff Gelalich</t>
  </si>
  <si>
    <t>sa503399</t>
  </si>
  <si>
    <t>Jordan Zimmerman</t>
  </si>
  <si>
    <t>sa915727</t>
  </si>
  <si>
    <t>Max Murphy</t>
  </si>
  <si>
    <t>sa827182</t>
  </si>
  <si>
    <t>Michael Stefanic</t>
  </si>
  <si>
    <t>sa3008479</t>
  </si>
  <si>
    <t>Nick Allen</t>
  </si>
  <si>
    <t>sa3004723</t>
  </si>
  <si>
    <t>Ryan Fitzgerald</t>
  </si>
  <si>
    <t>sa3006218</t>
  </si>
  <si>
    <t>Tim Arakawa</t>
  </si>
  <si>
    <t>sa875387</t>
  </si>
  <si>
    <t>River Stevens</t>
  </si>
  <si>
    <t>sa658130</t>
  </si>
  <si>
    <t>Buddy Reed</t>
  </si>
  <si>
    <t>sa738683</t>
  </si>
  <si>
    <t>sa828577</t>
  </si>
  <si>
    <t>Alcides Escobar</t>
  </si>
  <si>
    <t>Angelo Castellano</t>
  </si>
  <si>
    <t>sa657521</t>
  </si>
  <si>
    <t>Matt Snyder</t>
  </si>
  <si>
    <t>sa602687</t>
  </si>
  <si>
    <t>Brandon Downes</t>
  </si>
  <si>
    <t>sa602678</t>
  </si>
  <si>
    <t>Mylz Jones</t>
  </si>
  <si>
    <t>sa875606</t>
  </si>
  <si>
    <t>Bo Way</t>
  </si>
  <si>
    <t>sa829126</t>
  </si>
  <si>
    <t>Stephen Cardullo</t>
  </si>
  <si>
    <t>Juniel Querecuto</t>
  </si>
  <si>
    <t>Jay Gonzalez</t>
  </si>
  <si>
    <t>sa549777</t>
  </si>
  <si>
    <t>Cornelius Randolph</t>
  </si>
  <si>
    <t>sa874241</t>
  </si>
  <si>
    <t>Jose Caballero</t>
  </si>
  <si>
    <t>sa3004817</t>
  </si>
  <si>
    <t>Luis Valenzuela</t>
  </si>
  <si>
    <t>sa658081</t>
  </si>
  <si>
    <t>Jeremy Pena</t>
  </si>
  <si>
    <t>sa876320</t>
  </si>
  <si>
    <t>Chase Pinder</t>
  </si>
  <si>
    <t>sa3003961</t>
  </si>
  <si>
    <t>John Riley</t>
  </si>
  <si>
    <t>sa738650</t>
  </si>
  <si>
    <t>Alex Perez</t>
  </si>
  <si>
    <t>sa858057</t>
  </si>
  <si>
    <t>Stephen Bruno</t>
  </si>
  <si>
    <t>sa502917</t>
  </si>
  <si>
    <t>Riley Mahan</t>
  </si>
  <si>
    <t>sa829844</t>
  </si>
  <si>
    <t>Jayce Boyd</t>
  </si>
  <si>
    <t>sa502020</t>
  </si>
  <si>
    <t>Greyson Jenista</t>
  </si>
  <si>
    <t>sa3007044</t>
  </si>
  <si>
    <t>Brandon Bednar</t>
  </si>
  <si>
    <t>sa737887</t>
  </si>
  <si>
    <t>A.J. Simcox</t>
  </si>
  <si>
    <t>sa658901</t>
  </si>
  <si>
    <t>Hudson Potts</t>
  </si>
  <si>
    <t>sa917936</t>
  </si>
  <si>
    <t>Carl Chester</t>
  </si>
  <si>
    <t>sa829813</t>
  </si>
  <si>
    <t>Shane Opitz</t>
  </si>
  <si>
    <t>sa549070</t>
  </si>
  <si>
    <t>Michael Gettys</t>
  </si>
  <si>
    <t>sa828692</t>
  </si>
  <si>
    <t>Sergio Burruel</t>
  </si>
  <si>
    <t>sa502070</t>
  </si>
  <si>
    <t>Jon Rosoff</t>
  </si>
  <si>
    <t>sa3007635</t>
  </si>
  <si>
    <t>John Polonius</t>
  </si>
  <si>
    <t>sa599310</t>
  </si>
  <si>
    <t>Quinn Brodey</t>
  </si>
  <si>
    <t>sa829783</t>
  </si>
  <si>
    <t>Matt Holliday</t>
  </si>
  <si>
    <t>Chris Williams</t>
  </si>
  <si>
    <t>sa3007028</t>
  </si>
  <si>
    <t>Brendon Sanger</t>
  </si>
  <si>
    <t>sa858055</t>
  </si>
  <si>
    <t>David Thompson</t>
  </si>
  <si>
    <t>sa659290</t>
  </si>
  <si>
    <t>Ryan Court</t>
  </si>
  <si>
    <t>Jake Adams</t>
  </si>
  <si>
    <t>sa3003962</t>
  </si>
  <si>
    <t>Sharlon Schoop</t>
  </si>
  <si>
    <t>sa293531</t>
  </si>
  <si>
    <t>Roberto Caro</t>
  </si>
  <si>
    <t>sa657285</t>
  </si>
  <si>
    <t>Preston Beck</t>
  </si>
  <si>
    <t>sa621361</t>
  </si>
  <si>
    <t>Niko Vasquez</t>
  </si>
  <si>
    <t>sa454460</t>
  </si>
  <si>
    <t>Jeremy Vasquez</t>
  </si>
  <si>
    <t>sa915673</t>
  </si>
  <si>
    <t>Javier Betancourt</t>
  </si>
  <si>
    <t>sa655912</t>
  </si>
  <si>
    <t>Andruw Monasterio</t>
  </si>
  <si>
    <t>sa830359</t>
  </si>
  <si>
    <t>Phil Gosselin</t>
  </si>
  <si>
    <t>Ryan Aguilar</t>
  </si>
  <si>
    <t>sa918712</t>
  </si>
  <si>
    <t>Stone Garrett</t>
  </si>
  <si>
    <t>sa829117</t>
  </si>
  <si>
    <t>Corey Toups</t>
  </si>
  <si>
    <t>sa829321</t>
  </si>
  <si>
    <t>Chesny Young</t>
  </si>
  <si>
    <t>sa829085</t>
  </si>
  <si>
    <t>Zach Houchins</t>
  </si>
  <si>
    <t>sa599235</t>
  </si>
  <si>
    <t>Sal Giardina</t>
  </si>
  <si>
    <t>sa829575</t>
  </si>
  <si>
    <t>Darwin Barney</t>
  </si>
  <si>
    <t>Justin Twine</t>
  </si>
  <si>
    <t>sa828686</t>
  </si>
  <si>
    <t>Peter Bourjos</t>
  </si>
  <si>
    <t>Brendon Davis</t>
  </si>
  <si>
    <t>sa875089</t>
  </si>
  <si>
    <t>Peter Van Gansen</t>
  </si>
  <si>
    <t>sa875579</t>
  </si>
  <si>
    <t>Nate Esposito</t>
  </si>
  <si>
    <t>sa602817</t>
  </si>
  <si>
    <t>Luis Pintor</t>
  </si>
  <si>
    <t>sa918456</t>
  </si>
  <si>
    <t>Daniel De La Calle</t>
  </si>
  <si>
    <t>sa738529</t>
  </si>
  <si>
    <t>Eddy Martinez</t>
  </si>
  <si>
    <t>sa914203</t>
  </si>
  <si>
    <t>Yasiel Balaguert</t>
  </si>
  <si>
    <t>sa656575</t>
  </si>
  <si>
    <t>Noel Cuevas</t>
  </si>
  <si>
    <t>Erick Rodriguez</t>
  </si>
  <si>
    <t>sa509641</t>
  </si>
  <si>
    <t>Michael Beltre</t>
  </si>
  <si>
    <t>sa736945</t>
  </si>
  <si>
    <t>Luis Aviles Jr.</t>
  </si>
  <si>
    <t>sa738445</t>
  </si>
  <si>
    <t>Dale Burdick</t>
  </si>
  <si>
    <t>sa829841</t>
  </si>
  <si>
    <t>Joe Rizzo</t>
  </si>
  <si>
    <t>sa917934</t>
  </si>
  <si>
    <t>Manuel Orduno</t>
  </si>
  <si>
    <t>sa825973</t>
  </si>
  <si>
    <t>Mike Ahmed</t>
  </si>
  <si>
    <t>sa705802</t>
  </si>
  <si>
    <t>Chris Parmelee</t>
  </si>
  <si>
    <t>Jake Gatewood</t>
  </si>
  <si>
    <t>sa828685</t>
  </si>
  <si>
    <t>Mickey McDonald</t>
  </si>
  <si>
    <t>sa3004173</t>
  </si>
  <si>
    <t>Luis Mendez</t>
  </si>
  <si>
    <t>sa548109</t>
  </si>
  <si>
    <t>Herlis Rodriguez</t>
  </si>
  <si>
    <t>sa597740</t>
  </si>
  <si>
    <t>Jake Romanski</t>
  </si>
  <si>
    <t>sa738897</t>
  </si>
  <si>
    <t>Charcer Burks</t>
  </si>
  <si>
    <t>sa737838</t>
  </si>
  <si>
    <t>Desmond Jennings</t>
  </si>
  <si>
    <t>Stefan Trosclair</t>
  </si>
  <si>
    <t>sa918442</t>
  </si>
  <si>
    <t>Mason Robbins</t>
  </si>
  <si>
    <t>sa599191</t>
  </si>
  <si>
    <t>Victor Acosta</t>
  </si>
  <si>
    <t>sa736917</t>
  </si>
  <si>
    <t>Bengie Gonzalez</t>
  </si>
  <si>
    <t>sa454764</t>
  </si>
  <si>
    <t>Steven Baron</t>
  </si>
  <si>
    <t>Taylor Motter</t>
  </si>
  <si>
    <t>Gustavo Nunez</t>
  </si>
  <si>
    <t>sa446859</t>
  </si>
  <si>
    <t>Efren Navarro</t>
  </si>
  <si>
    <t>Jose Miranda</t>
  </si>
  <si>
    <t>sa917952</t>
  </si>
  <si>
    <t>Sam Huff</t>
  </si>
  <si>
    <t>sa918046</t>
  </si>
  <si>
    <t>Jake Hager</t>
  </si>
  <si>
    <t>sa600840</t>
  </si>
  <si>
    <t>Jose Antequera</t>
  </si>
  <si>
    <t>sa826778</t>
  </si>
  <si>
    <t>Carlos Rincon</t>
  </si>
  <si>
    <t>sa917319</t>
  </si>
  <si>
    <t>Kyle Wren</t>
  </si>
  <si>
    <t>sa621577</t>
  </si>
  <si>
    <t>Ibandel Isabel</t>
  </si>
  <si>
    <t>sa737017</t>
  </si>
  <si>
    <t>Corey Bird</t>
  </si>
  <si>
    <t>sa874209</t>
  </si>
  <si>
    <t>Alex Mejia</t>
  </si>
  <si>
    <t>Jairo Perez</t>
  </si>
  <si>
    <t>sa504599</t>
  </si>
  <si>
    <t>Juan Ciriaco</t>
  </si>
  <si>
    <t>sa226165</t>
  </si>
  <si>
    <t>Anderson Feliz</t>
  </si>
  <si>
    <t>sa505526</t>
  </si>
  <si>
    <t>Brandon Grudzielanek</t>
  </si>
  <si>
    <t>sa3005058</t>
  </si>
  <si>
    <t>Jasson Atondo</t>
  </si>
  <si>
    <t>sa868933</t>
  </si>
  <si>
    <t>Michael Papierski</t>
  </si>
  <si>
    <t>sa829203</t>
  </si>
  <si>
    <t>Jason Martinson</t>
  </si>
  <si>
    <t>sa548330</t>
  </si>
  <si>
    <t>Daniel Spingola</t>
  </si>
  <si>
    <t>sa829496</t>
  </si>
  <si>
    <t>Mario Feliciano</t>
  </si>
  <si>
    <t>sa917954</t>
  </si>
  <si>
    <t>Marcus Greene Jr.</t>
  </si>
  <si>
    <t>sa659282</t>
  </si>
  <si>
    <t>Courtney Hawkins</t>
  </si>
  <si>
    <t>sa657904</t>
  </si>
  <si>
    <t>Jalen Miller</t>
  </si>
  <si>
    <t>sa875016</t>
  </si>
  <si>
    <t>Jose Cardona</t>
  </si>
  <si>
    <t>sa599888</t>
  </si>
  <si>
    <t>Christopher Bec</t>
  </si>
  <si>
    <t>sa3006727</t>
  </si>
  <si>
    <t>Yohel Pozo</t>
  </si>
  <si>
    <t>sa828445</t>
  </si>
  <si>
    <t>Adrian Gutierrez</t>
  </si>
  <si>
    <t>sa659509</t>
  </si>
  <si>
    <t>Johnny Davis</t>
  </si>
  <si>
    <t>Jack Murphy</t>
  </si>
  <si>
    <t>sa502520</t>
  </si>
  <si>
    <t>Nolan Fontana</t>
  </si>
  <si>
    <t>Scott Burcham</t>
  </si>
  <si>
    <t>sa875782</t>
  </si>
  <si>
    <t>Isaac Galloway</t>
  </si>
  <si>
    <t>Mark Contreras</t>
  </si>
  <si>
    <t>sa3004164</t>
  </si>
  <si>
    <t>Micah Brown</t>
  </si>
  <si>
    <t>sa3004286</t>
  </si>
  <si>
    <t>Daniel Castro</t>
  </si>
  <si>
    <t>Robert Perez</t>
  </si>
  <si>
    <t>sa3002851</t>
  </si>
  <si>
    <t>Otto Lopez</t>
  </si>
  <si>
    <t>sa3004268</t>
  </si>
  <si>
    <t>Brett Siddall</t>
  </si>
  <si>
    <t>sa875635</t>
  </si>
  <si>
    <t>Tyler Hill</t>
  </si>
  <si>
    <t>sa829481</t>
  </si>
  <si>
    <t>LeDarious Clark</t>
  </si>
  <si>
    <t>sa875568</t>
  </si>
  <si>
    <t>Wynton Bernard</t>
  </si>
  <si>
    <t>sa658999</t>
  </si>
  <si>
    <t>Garrett Benge</t>
  </si>
  <si>
    <t>sa875340</t>
  </si>
  <si>
    <t>Luis Alejandro Basabe</t>
  </si>
  <si>
    <t>sa736924</t>
  </si>
  <si>
    <t>Tuffy Gosewisch</t>
  </si>
  <si>
    <t>Elvis Escobar</t>
  </si>
  <si>
    <t>sa657855</t>
  </si>
  <si>
    <t>Eric Jagielo</t>
  </si>
  <si>
    <t>sa550383</t>
  </si>
  <si>
    <t>Sherman Johnson</t>
  </si>
  <si>
    <t>Trace Loehr</t>
  </si>
  <si>
    <t>sa829044</t>
  </si>
  <si>
    <t>Jameson Fisher</t>
  </si>
  <si>
    <t>sa658576</t>
  </si>
  <si>
    <t>Malquin Canelo</t>
  </si>
  <si>
    <t>sa657479</t>
  </si>
  <si>
    <t>Chris Okey</t>
  </si>
  <si>
    <t>sa738505</t>
  </si>
  <si>
    <t>Hunter Feduccia</t>
  </si>
  <si>
    <t>sa3007872</t>
  </si>
  <si>
    <t>Kyle Kasser</t>
  </si>
  <si>
    <t>sa3006916</t>
  </si>
  <si>
    <t>Jordan Devencenzi</t>
  </si>
  <si>
    <t>sa875840</t>
  </si>
  <si>
    <t>Roberto Baldoquin</t>
  </si>
  <si>
    <t>sa857538</t>
  </si>
  <si>
    <t>Ciro Norzagaray</t>
  </si>
  <si>
    <t>sa3002597</t>
  </si>
  <si>
    <t>Wilbis Santiago</t>
  </si>
  <si>
    <t>sa862819</t>
  </si>
  <si>
    <t>Derrik Gibson</t>
  </si>
  <si>
    <t>sa456041</t>
  </si>
  <si>
    <t>Henri Lartigue</t>
  </si>
  <si>
    <t>sa918028</t>
  </si>
  <si>
    <t>Leonardo Reginatto</t>
  </si>
  <si>
    <t>sa504970</t>
  </si>
  <si>
    <t>Mitch Roman</t>
  </si>
  <si>
    <t>sa918259</t>
  </si>
  <si>
    <t>Jordan Betts</t>
  </si>
  <si>
    <t>sa827329</t>
  </si>
  <si>
    <t>Manuel Melendez</t>
  </si>
  <si>
    <t>sa828329</t>
  </si>
  <si>
    <t>Hunter Jones</t>
  </si>
  <si>
    <t>sa548556</t>
  </si>
  <si>
    <t>Eric Young Jr.</t>
  </si>
  <si>
    <t>Cyle Hankerd</t>
  </si>
  <si>
    <t>sa326676</t>
  </si>
  <si>
    <t>Jermaine Palacios</t>
  </si>
  <si>
    <t>sa828886</t>
  </si>
  <si>
    <t>Armando Araiza</t>
  </si>
  <si>
    <t>sa547843</t>
  </si>
  <si>
    <t>Ben Breazeale</t>
  </si>
  <si>
    <t>sa3002753</t>
  </si>
  <si>
    <t>Edward Olivares</t>
  </si>
  <si>
    <t>sa832015</t>
  </si>
  <si>
    <t>Kole Cottam</t>
  </si>
  <si>
    <t>sa3006780</t>
  </si>
  <si>
    <t>Logan Taylor</t>
  </si>
  <si>
    <t>sa857838</t>
  </si>
  <si>
    <t>Gregor Blanco</t>
  </si>
  <si>
    <t>Yasmany Tomas</t>
  </si>
  <si>
    <t>Edgar Cabral</t>
  </si>
  <si>
    <t>sa738507</t>
  </si>
  <si>
    <t>Maxwell Leon</t>
  </si>
  <si>
    <t>sa326041</t>
  </si>
  <si>
    <t>Vicente Conde</t>
  </si>
  <si>
    <t>sa827330</t>
  </si>
  <si>
    <t>Johneshwy Fargas</t>
  </si>
  <si>
    <t>sa737941</t>
  </si>
  <si>
    <t>Donovan Casey</t>
  </si>
  <si>
    <t>sa915654</t>
  </si>
  <si>
    <t>Jonah Arenado</t>
  </si>
  <si>
    <t>sa738199</t>
  </si>
  <si>
    <t>Kristopher Negron</t>
  </si>
  <si>
    <t>Nelson Molina</t>
  </si>
  <si>
    <t>sa737886</t>
  </si>
  <si>
    <t>Ramon Rios</t>
  </si>
  <si>
    <t>sa509434</t>
  </si>
  <si>
    <t>Granden Goetzman</t>
  </si>
  <si>
    <t>sa597785</t>
  </si>
  <si>
    <t>Alberto Rosario</t>
  </si>
  <si>
    <t>Dexture McCall</t>
  </si>
  <si>
    <t>sa829535</t>
  </si>
  <si>
    <t>Diosbel Arias</t>
  </si>
  <si>
    <t>sa3005308</t>
  </si>
  <si>
    <t>Robert Mullen</t>
  </si>
  <si>
    <t>sa737644</t>
  </si>
  <si>
    <t>Johnny Field</t>
  </si>
  <si>
    <t>Conrad Gregor</t>
  </si>
  <si>
    <t>sa550116</t>
  </si>
  <si>
    <t>Carlos Diaz</t>
  </si>
  <si>
    <t>sa736959</t>
  </si>
  <si>
    <t>Jomar Reyes</t>
  </si>
  <si>
    <t>sa830204</t>
  </si>
  <si>
    <t>Humberto Sosa</t>
  </si>
  <si>
    <t>sa454224</t>
  </si>
  <si>
    <t>Roy Morales</t>
  </si>
  <si>
    <t>sa829030</t>
  </si>
  <si>
    <t>Brandon Wagner</t>
  </si>
  <si>
    <t>sa738979</t>
  </si>
  <si>
    <t>Eric Stamets</t>
  </si>
  <si>
    <t>Michael Davis</t>
  </si>
  <si>
    <t>sa3008248</t>
  </si>
  <si>
    <t>Blake Drake</t>
  </si>
  <si>
    <t>sa829329</t>
  </si>
  <si>
    <t>Luke Burch</t>
  </si>
  <si>
    <t>sa3003950</t>
  </si>
  <si>
    <t>C.J. McElroy</t>
  </si>
  <si>
    <t>sa597861</t>
  </si>
  <si>
    <t>J.P. Sportman</t>
  </si>
  <si>
    <t>sa829450</t>
  </si>
  <si>
    <t>Erick Castillo</t>
  </si>
  <si>
    <t>sa658211</t>
  </si>
  <si>
    <t>Alejandro Garcia</t>
  </si>
  <si>
    <t>sa880808</t>
  </si>
  <si>
    <t>Alexis Pantoja</t>
  </si>
  <si>
    <t>sa829182</t>
  </si>
  <si>
    <t>Tony Cruz</t>
  </si>
  <si>
    <t>Zach Borenstein</t>
  </si>
  <si>
    <t>sa599252</t>
  </si>
  <si>
    <t>Rhett Wiseman</t>
  </si>
  <si>
    <t>sa658608</t>
  </si>
  <si>
    <t>Joantgel Segovia</t>
  </si>
  <si>
    <t>sa827979</t>
  </si>
  <si>
    <t>Kelby Tomlinson</t>
  </si>
  <si>
    <t>Jose Vicente</t>
  </si>
  <si>
    <t>sa828860</t>
  </si>
  <si>
    <t>John Valente</t>
  </si>
  <si>
    <t>sa3006923</t>
  </si>
  <si>
    <t>Miguel Guzman</t>
  </si>
  <si>
    <t>sa728944</t>
  </si>
  <si>
    <t>Wilkin Castillo</t>
  </si>
  <si>
    <t>Casey Gillaspie</t>
  </si>
  <si>
    <t>sa827177</t>
  </si>
  <si>
    <t>Samar Leyva</t>
  </si>
  <si>
    <t>sa824634</t>
  </si>
  <si>
    <t>Tim Torres</t>
  </si>
  <si>
    <t>sa328090</t>
  </si>
  <si>
    <t>Camden Duzenack</t>
  </si>
  <si>
    <t>sa873988</t>
  </si>
  <si>
    <t>Willie Abreu</t>
  </si>
  <si>
    <t>sa738883</t>
  </si>
  <si>
    <t>Hendrik Clementina</t>
  </si>
  <si>
    <t>sa828422</t>
  </si>
  <si>
    <t>Connor Justus</t>
  </si>
  <si>
    <t>sa873634</t>
  </si>
  <si>
    <t>Franklin Rollin</t>
  </si>
  <si>
    <t>sa827951</t>
  </si>
  <si>
    <t>Rodolfo Duran</t>
  </si>
  <si>
    <t>sa877500</t>
  </si>
  <si>
    <t>Tyler Moore</t>
  </si>
  <si>
    <t>sa829014</t>
  </si>
  <si>
    <t>Carlos Penalver</t>
  </si>
  <si>
    <t>sa596953</t>
  </si>
  <si>
    <t>Michael Almanzar</t>
  </si>
  <si>
    <t>sa455994</t>
  </si>
  <si>
    <t>Gabriel Maciel</t>
  </si>
  <si>
    <t>sa919532</t>
  </si>
  <si>
    <t>Luis Marte</t>
  </si>
  <si>
    <t>sa597106</t>
  </si>
  <si>
    <t>Marty Costes</t>
  </si>
  <si>
    <t>sa3006783</t>
  </si>
  <si>
    <t>Terrin Vavra</t>
  </si>
  <si>
    <t>sa3007643</t>
  </si>
  <si>
    <t>Adam Law</t>
  </si>
  <si>
    <t>sa738573</t>
  </si>
  <si>
    <t>Orlando Martinez</t>
  </si>
  <si>
    <t>sa3006664</t>
  </si>
  <si>
    <t>Chris Baker</t>
  </si>
  <si>
    <t>sa918365</t>
  </si>
  <si>
    <t>Carlos Lopez</t>
  </si>
  <si>
    <t>sa550060</t>
  </si>
  <si>
    <t>Kristian Delgado</t>
  </si>
  <si>
    <t>sa825026</t>
  </si>
  <si>
    <t>Erick Aybar</t>
  </si>
  <si>
    <t>Francisco Cordoba</t>
  </si>
  <si>
    <t>sa509741</t>
  </si>
  <si>
    <t>Kevin Santa</t>
  </si>
  <si>
    <t>sa3004252</t>
  </si>
  <si>
    <t>Gabriel Quintana</t>
  </si>
  <si>
    <t>sa548052</t>
  </si>
  <si>
    <t>Brandon Barnes</t>
  </si>
  <si>
    <t>Max Burt</t>
  </si>
  <si>
    <t>sa3007631</t>
  </si>
  <si>
    <t>Jesse Hodges</t>
  </si>
  <si>
    <t>sa739560</t>
  </si>
  <si>
    <t>Christian Donahue</t>
  </si>
  <si>
    <t>sa3005401</t>
  </si>
  <si>
    <t>Jake Peter</t>
  </si>
  <si>
    <t>sa829115</t>
  </si>
  <si>
    <t>Diego Madero</t>
  </si>
  <si>
    <t>sa651307</t>
  </si>
  <si>
    <t>Stetson Allie</t>
  </si>
  <si>
    <t>sa548192</t>
  </si>
  <si>
    <t>Wes Rogers</t>
  </si>
  <si>
    <t>sa658668</t>
  </si>
  <si>
    <t>Gioskar Amaya</t>
  </si>
  <si>
    <t>sa547898</t>
  </si>
  <si>
    <t>Ryan Scott</t>
  </si>
  <si>
    <t>sa738447</t>
  </si>
  <si>
    <t>Ryan Peurifoy</t>
  </si>
  <si>
    <t>sa3004686</t>
  </si>
  <si>
    <t>Dermis Garcia</t>
  </si>
  <si>
    <t>sa881025</t>
  </si>
  <si>
    <t>Corey Ray</t>
  </si>
  <si>
    <t>sa738510</t>
  </si>
  <si>
    <t>Blake Lalli</t>
  </si>
  <si>
    <t>Roemon Fields</t>
  </si>
  <si>
    <t>sa829879</t>
  </si>
  <si>
    <t>Jhalan Jackson</t>
  </si>
  <si>
    <t>sa875208</t>
  </si>
  <si>
    <t>Gabriel Arias</t>
  </si>
  <si>
    <t>sa3004047</t>
  </si>
  <si>
    <t>Osvaldo Abreu</t>
  </si>
  <si>
    <t>sa657398</t>
  </si>
  <si>
    <t>Adonis Garcia</t>
  </si>
  <si>
    <t>Adrian Marin</t>
  </si>
  <si>
    <t>sa657939</t>
  </si>
  <si>
    <t>Logan Ratledge</t>
  </si>
  <si>
    <t>sa827169</t>
  </si>
  <si>
    <t>Brantley Bell</t>
  </si>
  <si>
    <t>sa875352</t>
  </si>
  <si>
    <t>Ruben Castro</t>
  </si>
  <si>
    <t>sa829293</t>
  </si>
  <si>
    <t>Edgardo Fermin</t>
  </si>
  <si>
    <t>sa872571</t>
  </si>
  <si>
    <t>Jose Herrera</t>
  </si>
  <si>
    <t>sa830295</t>
  </si>
  <si>
    <t>Dylan Davis</t>
  </si>
  <si>
    <t>sa709037</t>
  </si>
  <si>
    <t>Brett Austin</t>
  </si>
  <si>
    <t>sa597795</t>
  </si>
  <si>
    <t>Dylan Hardy</t>
  </si>
  <si>
    <t>sa3007060</t>
  </si>
  <si>
    <t>Brad Zunica</t>
  </si>
  <si>
    <t>sa875647</t>
  </si>
  <si>
    <t>Devin Mann</t>
  </si>
  <si>
    <t>sa3006869</t>
  </si>
  <si>
    <t>Casey Grayson</t>
  </si>
  <si>
    <t>sa829305</t>
  </si>
  <si>
    <t>Alek Thomas</t>
  </si>
  <si>
    <t>sa3006892</t>
  </si>
  <si>
    <t>Michael O'Neill</t>
  </si>
  <si>
    <t>sa550175</t>
  </si>
  <si>
    <t>Jacob Amaya</t>
  </si>
  <si>
    <t>sa3005081</t>
  </si>
  <si>
    <t>Riley Delgado</t>
  </si>
  <si>
    <t>sa3004934</t>
  </si>
  <si>
    <t>Kevin Garcia</t>
  </si>
  <si>
    <t>sa829501</t>
  </si>
  <si>
    <t>David Sheaffer</t>
  </si>
  <si>
    <t>sa3006846</t>
  </si>
  <si>
    <t>Jose Gomez</t>
  </si>
  <si>
    <t>sa828331</t>
  </si>
  <si>
    <t>Craig Gentry</t>
  </si>
  <si>
    <t>Deon Stafford</t>
  </si>
  <si>
    <t>sa915865</t>
  </si>
  <si>
    <t>Jancarlos Cintron</t>
  </si>
  <si>
    <t>sa3004065</t>
  </si>
  <si>
    <t>Jason Morozowski</t>
  </si>
  <si>
    <t>sa875605</t>
  </si>
  <si>
    <t>Agustin Murillo</t>
  </si>
  <si>
    <t>sa244092</t>
  </si>
  <si>
    <t>Ruddy Giron</t>
  </si>
  <si>
    <t>sa830284</t>
  </si>
  <si>
    <t>Fernando Flores</t>
  </si>
  <si>
    <t>sa594366</t>
  </si>
  <si>
    <t>Carlos Herrera</t>
  </si>
  <si>
    <t>sa830140</t>
  </si>
  <si>
    <t>Joey Roach</t>
  </si>
  <si>
    <t>sa918726</t>
  </si>
  <si>
    <t>Steele Walker</t>
  </si>
  <si>
    <t>sa3008306</t>
  </si>
  <si>
    <t>Omar Carrizales</t>
  </si>
  <si>
    <t>sa736953</t>
  </si>
  <si>
    <t>Daniel Sanchez</t>
  </si>
  <si>
    <t>sa736483</t>
  </si>
  <si>
    <t>Matt Lipka</t>
  </si>
  <si>
    <t>sa548175</t>
  </si>
  <si>
    <t>Javier Salazar</t>
  </si>
  <si>
    <t>sa3001898</t>
  </si>
  <si>
    <t>Brice Turang</t>
  </si>
  <si>
    <t>sa3008294</t>
  </si>
  <si>
    <t>Jose Vinicio</t>
  </si>
  <si>
    <t>sa549538</t>
  </si>
  <si>
    <t>Justin Greene</t>
  </si>
  <si>
    <t>sa455434</t>
  </si>
  <si>
    <t>Chris Madera</t>
  </si>
  <si>
    <t>sa738486</t>
  </si>
  <si>
    <t>Daniel Fajardo</t>
  </si>
  <si>
    <t>sa657408</t>
  </si>
  <si>
    <t>Alex Call</t>
  </si>
  <si>
    <t>sa913343</t>
  </si>
  <si>
    <t>Rashad Crawford</t>
  </si>
  <si>
    <t>sa658166</t>
  </si>
  <si>
    <t>Cam Balego</t>
  </si>
  <si>
    <t>sa3004517</t>
  </si>
  <si>
    <t>Anderson Tejeda</t>
  </si>
  <si>
    <t>sa872474</t>
  </si>
  <si>
    <t>Alfredo Rodriguez</t>
  </si>
  <si>
    <t>sa922180</t>
  </si>
  <si>
    <t>Victor Victor Mesa</t>
  </si>
  <si>
    <t>sa3008602</t>
  </si>
  <si>
    <t>Khayyan Norfork</t>
  </si>
  <si>
    <t>sa546794</t>
  </si>
  <si>
    <t>Jose Aguilar</t>
  </si>
  <si>
    <t>sa546354</t>
  </si>
  <si>
    <t>Norberto Susini</t>
  </si>
  <si>
    <t>sa599831</t>
  </si>
  <si>
    <t>Collin Theroux</t>
  </si>
  <si>
    <t>sa876102</t>
  </si>
  <si>
    <t>Angel Aguilar</t>
  </si>
  <si>
    <t>sa657323</t>
  </si>
  <si>
    <t>Matt Winn</t>
  </si>
  <si>
    <t>sa858059</t>
  </si>
  <si>
    <t>Rudy Martin</t>
  </si>
  <si>
    <t>sa829374</t>
  </si>
  <si>
    <t>Yojhan Quevedo</t>
  </si>
  <si>
    <t>sa596365</t>
  </si>
  <si>
    <t>Angel Ortega</t>
  </si>
  <si>
    <t>sa658030</t>
  </si>
  <si>
    <t>David Fry</t>
  </si>
  <si>
    <t>sa3006787</t>
  </si>
  <si>
    <t>Nate Nolan</t>
  </si>
  <si>
    <t>sa918101</t>
  </si>
  <si>
    <t>Victor Roache</t>
  </si>
  <si>
    <t>sa502154</t>
  </si>
  <si>
    <t>John Mora</t>
  </si>
  <si>
    <t>sa657676</t>
  </si>
  <si>
    <t>Paulo Orlando</t>
  </si>
  <si>
    <t>Adam Rosales</t>
  </si>
  <si>
    <t>Erick Salcedo</t>
  </si>
  <si>
    <t>sa548029</t>
  </si>
  <si>
    <t>Billy Cooke</t>
  </si>
  <si>
    <t>sa3003963</t>
  </si>
  <si>
    <t>Canaan Smith</t>
  </si>
  <si>
    <t>sa3004279</t>
  </si>
  <si>
    <t>Elier Hernandez</t>
  </si>
  <si>
    <t>sa659238</t>
  </si>
  <si>
    <t>Ryan Rua</t>
  </si>
  <si>
    <t>Alex Dunlap</t>
  </si>
  <si>
    <t>sa3004878</t>
  </si>
  <si>
    <t>Cody Bohanek</t>
  </si>
  <si>
    <t>sa3004157</t>
  </si>
  <si>
    <t>Jose Devers</t>
  </si>
  <si>
    <t>sa3003295</t>
  </si>
  <si>
    <t>Diego Rincones</t>
  </si>
  <si>
    <t>sa916849</t>
  </si>
  <si>
    <t>Luis Flores</t>
  </si>
  <si>
    <t>sa454795</t>
  </si>
  <si>
    <t>Adrian Valerio</t>
  </si>
  <si>
    <t>sa828164</t>
  </si>
  <si>
    <t>Cito Culver</t>
  </si>
  <si>
    <t>sa548315</t>
  </si>
  <si>
    <t>Deven Marrero</t>
  </si>
  <si>
    <t>Carlos Cortes</t>
  </si>
  <si>
    <t>sa3008079</t>
  </si>
  <si>
    <t>Israel Nunez</t>
  </si>
  <si>
    <t>sa392885</t>
  </si>
  <si>
    <t>Aldrem Corredor</t>
  </si>
  <si>
    <t>sa736852</t>
  </si>
  <si>
    <t>Arturo Michelena</t>
  </si>
  <si>
    <t>sa657523</t>
  </si>
  <si>
    <t>Nolan Gorman</t>
  </si>
  <si>
    <t>sa3007017</t>
  </si>
  <si>
    <t>Rafael Bautista</t>
  </si>
  <si>
    <t>Ramon Torres</t>
  </si>
  <si>
    <t>Joe Munoz</t>
  </si>
  <si>
    <t>sa657976</t>
  </si>
  <si>
    <t>Brett Vertigan</t>
  </si>
  <si>
    <t>sa658149</t>
  </si>
  <si>
    <t>Daniel Lockhart</t>
  </si>
  <si>
    <t>sa598065</t>
  </si>
  <si>
    <t>Phillip Ervin</t>
  </si>
  <si>
    <t>Issmael Salas</t>
  </si>
  <si>
    <t>sa201344</t>
  </si>
  <si>
    <t>Tate Matheny</t>
  </si>
  <si>
    <t>sa658567</t>
  </si>
  <si>
    <t>Devlin Granberg</t>
  </si>
  <si>
    <t>sa3006671</t>
  </si>
  <si>
    <t>Nick Lovullo</t>
  </si>
  <si>
    <t>sa659264</t>
  </si>
  <si>
    <t>Stephen Gaylor</t>
  </si>
  <si>
    <t>sa842226</t>
  </si>
  <si>
    <t>Garrison Schwartz</t>
  </si>
  <si>
    <t>sa3003956</t>
  </si>
  <si>
    <t>Thomas Spitz</t>
  </si>
  <si>
    <t>sa876093</t>
  </si>
  <si>
    <t>Leonardo Rivas</t>
  </si>
  <si>
    <t>sa872542</t>
  </si>
  <si>
    <t>Colton Plaia</t>
  </si>
  <si>
    <t>sa658920</t>
  </si>
  <si>
    <t>Parker Morin</t>
  </si>
  <si>
    <t>sa658263</t>
  </si>
  <si>
    <t>Trevor Craport</t>
  </si>
  <si>
    <t>sa3004260</t>
  </si>
  <si>
    <t>Misael German</t>
  </si>
  <si>
    <t>sa728813</t>
  </si>
  <si>
    <t>Nick Fortes</t>
  </si>
  <si>
    <t>sa3006714</t>
  </si>
  <si>
    <t>Ford Proctor</t>
  </si>
  <si>
    <t>sa876187</t>
  </si>
  <si>
    <t>Adam Hall</t>
  </si>
  <si>
    <t>sa3005077</t>
  </si>
  <si>
    <t>Chase d'Arnaud</t>
  </si>
  <si>
    <t>Isaias Tejeda</t>
  </si>
  <si>
    <t>sa550534</t>
  </si>
  <si>
    <t>Brandon Macias</t>
  </si>
  <si>
    <t>sa545208</t>
  </si>
  <si>
    <t>Zach Davis</t>
  </si>
  <si>
    <t>sa918888</t>
  </si>
  <si>
    <t>Aaron Knapp</t>
  </si>
  <si>
    <t>sa873277</t>
  </si>
  <si>
    <t>Diego Goris</t>
  </si>
  <si>
    <t>sa507199</t>
  </si>
  <si>
    <t>Lane Adams</t>
  </si>
  <si>
    <t>Asael Sanchez</t>
  </si>
  <si>
    <t>sa868927</t>
  </si>
  <si>
    <t>Keegan McGovern</t>
  </si>
  <si>
    <t>sa3006710</t>
  </si>
  <si>
    <t>Kyle Isbel</t>
  </si>
  <si>
    <t>sa3006861</t>
  </si>
  <si>
    <t>Michael Gigliotti</t>
  </si>
  <si>
    <t>sa915700</t>
  </si>
  <si>
    <t>Paul Leon</t>
  </si>
  <si>
    <t>sa546826</t>
  </si>
  <si>
    <t>Mason Davis</t>
  </si>
  <si>
    <t>sa829296</t>
  </si>
  <si>
    <t>Rafael Marchan</t>
  </si>
  <si>
    <t>sa917160</t>
  </si>
  <si>
    <t>Michael De Leon</t>
  </si>
  <si>
    <t>sa823925</t>
  </si>
  <si>
    <t>Terrance Gore</t>
  </si>
  <si>
    <t>Joseph Monge</t>
  </si>
  <si>
    <t>sa738151</t>
  </si>
  <si>
    <t>Connor Smith</t>
  </si>
  <si>
    <t>sa3007514</t>
  </si>
  <si>
    <t>Gregorio Petit</t>
  </si>
  <si>
    <t>Colby Fitch</t>
  </si>
  <si>
    <t>sa915614</t>
  </si>
  <si>
    <t>Sharif Othman</t>
  </si>
  <si>
    <t>sa578858</t>
  </si>
  <si>
    <t>Chris Diaz</t>
  </si>
  <si>
    <t>sa621581</t>
  </si>
  <si>
    <t>Sherten Apostel</t>
  </si>
  <si>
    <t>sa917364</t>
  </si>
  <si>
    <t>Zacrey Law</t>
  </si>
  <si>
    <t>sa829413</t>
  </si>
  <si>
    <t>Adam Moore</t>
  </si>
  <si>
    <t>Luis Vazquez</t>
  </si>
  <si>
    <t>sa3005131</t>
  </si>
  <si>
    <t>Carlos Mendivil</t>
  </si>
  <si>
    <t>sa737687</t>
  </si>
  <si>
    <t>John Jones</t>
  </si>
  <si>
    <t>sa3006852</t>
  </si>
  <si>
    <t>Alfonso Rivas</t>
  </si>
  <si>
    <t>sa3007014</t>
  </si>
  <si>
    <t>Jose Heberto Felix</t>
  </si>
  <si>
    <t>sa447630</t>
  </si>
  <si>
    <t>Spencer Steer</t>
  </si>
  <si>
    <t>sa3010586</t>
  </si>
  <si>
    <t>Jio Mier</t>
  </si>
  <si>
    <t>sa500732</t>
  </si>
  <si>
    <t>Jaime Pedroza</t>
  </si>
  <si>
    <t>sa389397</t>
  </si>
  <si>
    <t>Wes Darvill</t>
  </si>
  <si>
    <t>sa501490</t>
  </si>
  <si>
    <t>Emmanuel Marrero</t>
  </si>
  <si>
    <t>sa829119</t>
  </si>
  <si>
    <t>Edgar Munoz</t>
  </si>
  <si>
    <t>sa596283</t>
  </si>
  <si>
    <t>Niko Hulsizer</t>
  </si>
  <si>
    <t>sa3007053</t>
  </si>
  <si>
    <t>Elih Marrero</t>
  </si>
  <si>
    <t>sa3007822</t>
  </si>
  <si>
    <t>Jose Fermin</t>
  </si>
  <si>
    <t>sa917339</t>
  </si>
  <si>
    <t>Tyler Alamo</t>
  </si>
  <si>
    <t>sa738319</t>
  </si>
  <si>
    <t>Jack Lopez</t>
  </si>
  <si>
    <t>sa598270</t>
  </si>
  <si>
    <t>Patrick Dorrian</t>
  </si>
  <si>
    <t>sa3007629</t>
  </si>
  <si>
    <t>Jason Lopez</t>
  </si>
  <si>
    <t>sa872552</t>
  </si>
  <si>
    <t>Alfredo Reyes</t>
  </si>
  <si>
    <t>sa597093</t>
  </si>
  <si>
    <t>Logan Landon</t>
  </si>
  <si>
    <t>sa875279</t>
  </si>
  <si>
    <t>Gio Brusa</t>
  </si>
  <si>
    <t>sa659068</t>
  </si>
  <si>
    <t>Samir Duenez</t>
  </si>
  <si>
    <t>sa739574</t>
  </si>
  <si>
    <t>Yeltsin Encarnacion</t>
  </si>
  <si>
    <t>sa875336</t>
  </si>
  <si>
    <t>Jared Young</t>
  </si>
  <si>
    <t>sa3004937</t>
  </si>
  <si>
    <t>Rangel Ravelo</t>
  </si>
  <si>
    <t>Paul Hoenecke</t>
  </si>
  <si>
    <t>sa546964</t>
  </si>
  <si>
    <t>Matt den Dekker</t>
  </si>
  <si>
    <t>Evan Marzilli</t>
  </si>
  <si>
    <t>sa621523</t>
  </si>
  <si>
    <t>Fabian Pena</t>
  </si>
  <si>
    <t>sa3007303</t>
  </si>
  <si>
    <t>Alexander Palma</t>
  </si>
  <si>
    <t>sa739541</t>
  </si>
  <si>
    <t>Edson Garcia</t>
  </si>
  <si>
    <t>sa691751</t>
  </si>
  <si>
    <t>Nate Easley</t>
  </si>
  <si>
    <t>sa919164</t>
  </si>
  <si>
    <t>Stephen Perez</t>
  </si>
  <si>
    <t>sa501997</t>
  </si>
  <si>
    <t>Ricardo Valenzuela</t>
  </si>
  <si>
    <t>sa550659</t>
  </si>
  <si>
    <t>Cliff Pennington</t>
  </si>
  <si>
    <t>JJ Schwarz</t>
  </si>
  <si>
    <t>sa3008391</t>
  </si>
  <si>
    <t>Dennicher Carrasco</t>
  </si>
  <si>
    <t>sa917459</t>
  </si>
  <si>
    <t>Gianpaul Gonzalez</t>
  </si>
  <si>
    <t>sa829276</t>
  </si>
  <si>
    <t>David Sopilka</t>
  </si>
  <si>
    <t>sa548066</t>
  </si>
  <si>
    <t>Gilberto Celestino</t>
  </si>
  <si>
    <t>sa914313</t>
  </si>
  <si>
    <t>Pablo Olivares</t>
  </si>
  <si>
    <t>sa872547</t>
  </si>
  <si>
    <t>Andrew Bechtold</t>
  </si>
  <si>
    <t>sa829787</t>
  </si>
  <si>
    <t>Donny Sands</t>
  </si>
  <si>
    <t>sa875201</t>
  </si>
  <si>
    <t>Curtis Terry</t>
  </si>
  <si>
    <t>sa875607</t>
  </si>
  <si>
    <t>Jeff Hendrix</t>
  </si>
  <si>
    <t>sa829803</t>
  </si>
  <si>
    <t>David MacKinnon</t>
  </si>
  <si>
    <t>sa873706</t>
  </si>
  <si>
    <t>Alberti Chavez</t>
  </si>
  <si>
    <t>sa657456</t>
  </si>
  <si>
    <t>Ryan McCarvel</t>
  </si>
  <si>
    <t>sa875799</t>
  </si>
  <si>
    <t>Joel Diaz</t>
  </si>
  <si>
    <t>sa737204</t>
  </si>
  <si>
    <t>Drew Jackson</t>
  </si>
  <si>
    <t>C.J. Retherford</t>
  </si>
  <si>
    <t>sa393409</t>
  </si>
  <si>
    <t>Alexis Torres</t>
  </si>
  <si>
    <t>sa918010</t>
  </si>
  <si>
    <t>Connor Hollis</t>
  </si>
  <si>
    <t>sa3007870</t>
  </si>
  <si>
    <t>Robbie Podorsky</t>
  </si>
  <si>
    <t>sa3004066</t>
  </si>
  <si>
    <t>Zac Shepherd</t>
  </si>
  <si>
    <t>sa830224</t>
  </si>
  <si>
    <t>Chris Betts</t>
  </si>
  <si>
    <t>sa874791</t>
  </si>
  <si>
    <t>Matt Whatley</t>
  </si>
  <si>
    <t>sa915868</t>
  </si>
  <si>
    <t>Diego Castillo</t>
  </si>
  <si>
    <t>sa872839</t>
  </si>
  <si>
    <t>Jimmy Herron</t>
  </si>
  <si>
    <t>sa3008183</t>
  </si>
  <si>
    <t>Sam McMillan</t>
  </si>
  <si>
    <t>sa3004277</t>
  </si>
  <si>
    <t>Ji-Hwan Bae</t>
  </si>
  <si>
    <t>sa3006895</t>
  </si>
  <si>
    <t>Dominic Ficociello</t>
  </si>
  <si>
    <t>sa549668</t>
  </si>
  <si>
    <t>Gilberto Galaviz</t>
  </si>
  <si>
    <t>sa597945</t>
  </si>
  <si>
    <t>Marco Jaime</t>
  </si>
  <si>
    <t>sa3001900</t>
  </si>
  <si>
    <t>Yeltsin Gudino</t>
  </si>
  <si>
    <t>sa830208</t>
  </si>
  <si>
    <t>Bo Naylor</t>
  </si>
  <si>
    <t>sa3008247</t>
  </si>
  <si>
    <t>Darnell Sweeney</t>
  </si>
  <si>
    <t>Aaron Whitefield</t>
  </si>
  <si>
    <t>sa886360</t>
  </si>
  <si>
    <t>Antonio Nunez</t>
  </si>
  <si>
    <t>sa829188</t>
  </si>
  <si>
    <t>Tyler Frank</t>
  </si>
  <si>
    <t>sa3006660</t>
  </si>
  <si>
    <t>Yordanys Linares</t>
  </si>
  <si>
    <t>sa3002576</t>
  </si>
  <si>
    <t>Nick Schulz</t>
  </si>
  <si>
    <t>sa829877</t>
  </si>
  <si>
    <t>Angel Reyes</t>
  </si>
  <si>
    <t>sa657775</t>
  </si>
  <si>
    <t>Franklin Torres</t>
  </si>
  <si>
    <t>sa830300</t>
  </si>
  <si>
    <t>Andrew Vaughn</t>
  </si>
  <si>
    <t>sa3011226</t>
  </si>
  <si>
    <t>Will Benson</t>
  </si>
  <si>
    <t>sa917927</t>
  </si>
  <si>
    <t>Tanner Nishioka</t>
  </si>
  <si>
    <t>sa3002754</t>
  </si>
  <si>
    <t>Robert Neustrom</t>
  </si>
  <si>
    <t>sa3006667</t>
  </si>
  <si>
    <t>Dustin Martin</t>
  </si>
  <si>
    <t>sa328277</t>
  </si>
  <si>
    <t>Ricky Rodriguez</t>
  </si>
  <si>
    <t>sa977119</t>
  </si>
  <si>
    <t>Jose Brizuela</t>
  </si>
  <si>
    <t>sa602857</t>
  </si>
  <si>
    <t>Connor Lien</t>
  </si>
  <si>
    <t>sa658195</t>
  </si>
  <si>
    <t>Jerrick Suiter</t>
  </si>
  <si>
    <t>sa599740</t>
  </si>
  <si>
    <t>Michael Helman</t>
  </si>
  <si>
    <t>sa3008280</t>
  </si>
  <si>
    <t>Alberto Carreon</t>
  </si>
  <si>
    <t>sa508493</t>
  </si>
  <si>
    <t>Will Allen</t>
  </si>
  <si>
    <t>sa550032</t>
  </si>
  <si>
    <t>Sean Bouchard</t>
  </si>
  <si>
    <t>sa915652</t>
  </si>
  <si>
    <t>Kenny Wilson</t>
  </si>
  <si>
    <t>sa454437</t>
  </si>
  <si>
    <t>Jose Garcia</t>
  </si>
  <si>
    <t>sa3005385</t>
  </si>
  <si>
    <t>Jonathan Aceves</t>
  </si>
  <si>
    <t>sa206467</t>
  </si>
  <si>
    <t>Raul Rivas</t>
  </si>
  <si>
    <t>sa871433</t>
  </si>
  <si>
    <t>Raul Hernandez</t>
  </si>
  <si>
    <t>sa873181</t>
  </si>
  <si>
    <t>Bobby Honeyman</t>
  </si>
  <si>
    <t>sa3006645</t>
  </si>
  <si>
    <t>Akil Baddoo</t>
  </si>
  <si>
    <t>sa917953</t>
  </si>
  <si>
    <t>Estevan Florial</t>
  </si>
  <si>
    <t>sa874464</t>
  </si>
  <si>
    <t>Travis Swaggerty</t>
  </si>
  <si>
    <t>sa3007512</t>
  </si>
  <si>
    <t>Jarrod Saltalamacchia</t>
  </si>
  <si>
    <t>Alfredo Escalera</t>
  </si>
  <si>
    <t>sa658111</t>
  </si>
  <si>
    <t>Johan Cruz</t>
  </si>
  <si>
    <t>sa736621</t>
  </si>
  <si>
    <t>Chavez Young</t>
  </si>
  <si>
    <t>sa918963</t>
  </si>
  <si>
    <t>Payton Henry</t>
  </si>
  <si>
    <t>sa918019</t>
  </si>
  <si>
    <t>Anibal Sierra</t>
  </si>
  <si>
    <t>sa908626</t>
  </si>
  <si>
    <t>Francisco Arcia</t>
  </si>
  <si>
    <t>Jeisson Rosario</t>
  </si>
  <si>
    <t>sa3004146</t>
  </si>
  <si>
    <t>Carlos Canelon</t>
  </si>
  <si>
    <t>sa828522</t>
  </si>
  <si>
    <t>Tre Todd</t>
  </si>
  <si>
    <t>sa3008283</t>
  </si>
  <si>
    <t>Beau Amaral</t>
  </si>
  <si>
    <t>sa503642</t>
  </si>
  <si>
    <t>Cole Billingsley</t>
  </si>
  <si>
    <t>sa873699</t>
  </si>
  <si>
    <t>Shane Hoelscher</t>
  </si>
  <si>
    <t>sa829204</t>
  </si>
  <si>
    <t>Carlos Figueroa</t>
  </si>
  <si>
    <t>sa659614</t>
  </si>
  <si>
    <t>Jorma Rodriguez</t>
  </si>
  <si>
    <t>sa736694</t>
  </si>
  <si>
    <t>Kyle Mottice</t>
  </si>
  <si>
    <t>sa3007655</t>
  </si>
  <si>
    <t>J.C. Escarra</t>
  </si>
  <si>
    <t>sa738605</t>
  </si>
  <si>
    <t>Trenton Kemp</t>
  </si>
  <si>
    <t>sa829348</t>
  </si>
  <si>
    <t>Pete Kozma</t>
  </si>
  <si>
    <t>Josh Breaux</t>
  </si>
  <si>
    <t>sa3008051</t>
  </si>
  <si>
    <t>Raymundo Torres</t>
  </si>
  <si>
    <t>sa739643</t>
  </si>
  <si>
    <t>Dennis Ortega</t>
  </si>
  <si>
    <t>sa828381</t>
  </si>
  <si>
    <t>Dustin DeMuth</t>
  </si>
  <si>
    <t>sa709557</t>
  </si>
  <si>
    <t>Braxton Lee</t>
  </si>
  <si>
    <t>Alexis Wilson</t>
  </si>
  <si>
    <t>sa828380</t>
  </si>
  <si>
    <t>Sebastian Rivero</t>
  </si>
  <si>
    <t>sa917021</t>
  </si>
  <si>
    <t>Oscar Campos</t>
  </si>
  <si>
    <t>sa831986</t>
  </si>
  <si>
    <t>Daniel Gonzalez</t>
  </si>
  <si>
    <t>sa737255</t>
  </si>
  <si>
    <t>Justin Jones</t>
  </si>
  <si>
    <t>sa3006942</t>
  </si>
  <si>
    <t>Jake Palomaki</t>
  </si>
  <si>
    <t>sa3007003</t>
  </si>
  <si>
    <t>Heiker Meneses</t>
  </si>
  <si>
    <t>sa506229</t>
  </si>
  <si>
    <t>Erick Migueles</t>
  </si>
  <si>
    <t>sa3010583</t>
  </si>
  <si>
    <t>Cobie Vance</t>
  </si>
  <si>
    <t>sa3006860</t>
  </si>
  <si>
    <t>Chase Lambert</t>
  </si>
  <si>
    <t>sa3007526</t>
  </si>
  <si>
    <t>Payton Squier</t>
  </si>
  <si>
    <t>sa829814</t>
  </si>
  <si>
    <t>Eguy Rosario</t>
  </si>
  <si>
    <t>sa917140</t>
  </si>
  <si>
    <t>Francisco Lugo</t>
  </si>
  <si>
    <t>sa505990</t>
  </si>
  <si>
    <t>Javier Guerra</t>
  </si>
  <si>
    <t>Richard Palacios</t>
  </si>
  <si>
    <t>sa3006908</t>
  </si>
  <si>
    <t>Myles Schroder</t>
  </si>
  <si>
    <t>sa392193</t>
  </si>
  <si>
    <t>Tyler Marincov</t>
  </si>
  <si>
    <t>sa550348</t>
  </si>
  <si>
    <t>Matt McLaughlin</t>
  </si>
  <si>
    <t>sa915706</t>
  </si>
  <si>
    <t>Matt Oberste</t>
  </si>
  <si>
    <t>sa737845</t>
  </si>
  <si>
    <t>Humberto Castro</t>
  </si>
  <si>
    <t>sa633745</t>
  </si>
  <si>
    <t>Beau Branton</t>
  </si>
  <si>
    <t>sa3007327</t>
  </si>
  <si>
    <t>Taylor Snyder</t>
  </si>
  <si>
    <t>sa738930</t>
  </si>
  <si>
    <t>Gleyvin Pineda</t>
  </si>
  <si>
    <t>sa872540</t>
  </si>
  <si>
    <t>Darrell Miller</t>
  </si>
  <si>
    <t>sa658990</t>
  </si>
  <si>
    <t>Taylor Sparks</t>
  </si>
  <si>
    <t>sa599278</t>
  </si>
  <si>
    <t>Chase Vallot</t>
  </si>
  <si>
    <t>sa828684</t>
  </si>
  <si>
    <t>Viosergy Rosa</t>
  </si>
  <si>
    <t>sa549558</t>
  </si>
  <si>
    <t>Isaias Lucena</t>
  </si>
  <si>
    <t>sa736921</t>
  </si>
  <si>
    <t>Matt Hearn</t>
  </si>
  <si>
    <t>sa918523</t>
  </si>
  <si>
    <t>Brendan Donovan</t>
  </si>
  <si>
    <t>sa3006675</t>
  </si>
  <si>
    <t>Lucas Herbert</t>
  </si>
  <si>
    <t>sa874793</t>
  </si>
  <si>
    <t>Todd Hankins</t>
  </si>
  <si>
    <t>sa598325</t>
  </si>
  <si>
    <t>Pabel Manzanero</t>
  </si>
  <si>
    <t>sa736879</t>
  </si>
  <si>
    <t>Austen Wade</t>
  </si>
  <si>
    <t>sa3004930</t>
  </si>
  <si>
    <t>Gareth Morgan</t>
  </si>
  <si>
    <t>sa828708</t>
  </si>
  <si>
    <t>Leo Heras</t>
  </si>
  <si>
    <t>sa508065</t>
  </si>
  <si>
    <t>Daniel Cornejo</t>
  </si>
  <si>
    <t>sa977260</t>
  </si>
  <si>
    <t>Pedro Castellanos</t>
  </si>
  <si>
    <t>sa917074</t>
  </si>
  <si>
    <t>Trey Cabbage</t>
  </si>
  <si>
    <t>sa875022</t>
  </si>
  <si>
    <t>Champ Stuart</t>
  </si>
  <si>
    <t>sa737827</t>
  </si>
  <si>
    <t>Nick Podkul</t>
  </si>
  <si>
    <t>sa3006720</t>
  </si>
  <si>
    <t>Steven Sensley</t>
  </si>
  <si>
    <t>sa738492</t>
  </si>
  <si>
    <t>Alejandro Flores</t>
  </si>
  <si>
    <t>sa736822</t>
  </si>
  <si>
    <t>Sean Miller</t>
  </si>
  <si>
    <t>sa875243</t>
  </si>
  <si>
    <t>Eric Marinez</t>
  </si>
  <si>
    <t>sa736686</t>
  </si>
  <si>
    <t>Jerry Downs</t>
  </si>
  <si>
    <t>sa875630</t>
  </si>
  <si>
    <t>Santiago Gonzalez</t>
  </si>
  <si>
    <t>sa509127</t>
  </si>
  <si>
    <t>Eliseo Aldazaba</t>
  </si>
  <si>
    <t>sa509444</t>
  </si>
  <si>
    <t>Oswaldo Cabrera</t>
  </si>
  <si>
    <t>sa916954</t>
  </si>
  <si>
    <t>Francisco Ferreiro</t>
  </si>
  <si>
    <t>sa824822</t>
  </si>
  <si>
    <t>Greg Cullen</t>
  </si>
  <si>
    <t>sa3007069</t>
  </si>
  <si>
    <t>Rodolfo Castro</t>
  </si>
  <si>
    <t>sa917362</t>
  </si>
  <si>
    <t>Max George</t>
  </si>
  <si>
    <t>sa829010</t>
  </si>
  <si>
    <t>Eliezer Alfonzo</t>
  </si>
  <si>
    <t>sa3003262</t>
  </si>
  <si>
    <t>Jeff Arnold</t>
  </si>
  <si>
    <t>sa549361</t>
  </si>
  <si>
    <t>Alberto Triunfel</t>
  </si>
  <si>
    <t>sa597103</t>
  </si>
  <si>
    <t>Rodrigo Ayarza</t>
  </si>
  <si>
    <t>sa657802</t>
  </si>
  <si>
    <t>Mike Rivera</t>
  </si>
  <si>
    <t>sa829667</t>
  </si>
  <si>
    <t>Cristian Perez</t>
  </si>
  <si>
    <t>sa917025</t>
  </si>
  <si>
    <t>Luke Miller</t>
  </si>
  <si>
    <t>sa3006879</t>
  </si>
  <si>
    <t>Kyle Datres</t>
  </si>
  <si>
    <t>sa3008029</t>
  </si>
  <si>
    <t>Alejandro Ortiz</t>
  </si>
  <si>
    <t>sa508095</t>
  </si>
  <si>
    <t>Adley Rutschman</t>
  </si>
  <si>
    <t>sa3011643</t>
  </si>
  <si>
    <t>J.D. Osborne</t>
  </si>
  <si>
    <t>sa3005053</t>
  </si>
  <si>
    <t>Frank Diaz</t>
  </si>
  <si>
    <t>sa200361</t>
  </si>
  <si>
    <t>Moises Gutierrez</t>
  </si>
  <si>
    <t>sa595706</t>
  </si>
  <si>
    <t>Cadyn Grenier</t>
  </si>
  <si>
    <t>sa3008140</t>
  </si>
  <si>
    <t>Jacob Zanon</t>
  </si>
  <si>
    <t>sa918370</t>
  </si>
  <si>
    <t>Miguel Torrero</t>
  </si>
  <si>
    <t>sa508490</t>
  </si>
  <si>
    <t>Norberto Obeso</t>
  </si>
  <si>
    <t>sa852308</t>
  </si>
  <si>
    <t>Engelb Vielma</t>
  </si>
  <si>
    <t>Blake Trahan</t>
  </si>
  <si>
    <t>Elmer Reyes</t>
  </si>
  <si>
    <t>sa506274</t>
  </si>
  <si>
    <t>Ben Rodriguez</t>
  </si>
  <si>
    <t>sa3004301</t>
  </si>
  <si>
    <t>Lolo Sanchez</t>
  </si>
  <si>
    <t>sa917767</t>
  </si>
  <si>
    <t>Demetrius Sims</t>
  </si>
  <si>
    <t>sa3004390</t>
  </si>
  <si>
    <t>Deiner Lopez</t>
  </si>
  <si>
    <t>sa597152</t>
  </si>
  <si>
    <t>Eduardo Revilla</t>
  </si>
  <si>
    <t>sa870576</t>
  </si>
  <si>
    <t>Jesus Rivera</t>
  </si>
  <si>
    <t>sa205255</t>
  </si>
  <si>
    <t>Casey Golden</t>
  </si>
  <si>
    <t>sa873997</t>
  </si>
  <si>
    <t>Jack Larsen</t>
  </si>
  <si>
    <t>sa3004840</t>
  </si>
  <si>
    <t>Marco Guzman</t>
  </si>
  <si>
    <t>sa657485</t>
  </si>
  <si>
    <t>Ryan Gold</t>
  </si>
  <si>
    <t>sa918639</t>
  </si>
  <si>
    <t>David Villar</t>
  </si>
  <si>
    <t>sa3007063</t>
  </si>
  <si>
    <t>Drew Lugbauer</t>
  </si>
  <si>
    <t>sa829268</t>
  </si>
  <si>
    <t>Joseph Rosa</t>
  </si>
  <si>
    <t>sa872490</t>
  </si>
  <si>
    <t>Alejandro Gonzalez</t>
  </si>
  <si>
    <t>sa509640</t>
  </si>
  <si>
    <t>Matt Adams</t>
  </si>
  <si>
    <t>Austin Bernard</t>
  </si>
  <si>
    <t>sa3004510</t>
  </si>
  <si>
    <t>Trayce Thompson</t>
  </si>
  <si>
    <t>Bryan Mejia</t>
  </si>
  <si>
    <t>sa597100</t>
  </si>
  <si>
    <t>Saige Jenco</t>
  </si>
  <si>
    <t>sa873629</t>
  </si>
  <si>
    <t>Dalton Combs</t>
  </si>
  <si>
    <t>sa3004758</t>
  </si>
  <si>
    <t>Peter O'Brien</t>
  </si>
  <si>
    <t>Samad Taylor</t>
  </si>
  <si>
    <t>sa918192</t>
  </si>
  <si>
    <t>Leobaldo Pina</t>
  </si>
  <si>
    <t>sa596837</t>
  </si>
  <si>
    <t>Dylan Busby</t>
  </si>
  <si>
    <t>sa915789</t>
  </si>
  <si>
    <t>Ryan Ripken</t>
  </si>
  <si>
    <t>sa658502</t>
  </si>
  <si>
    <t>Carlos Munoz</t>
  </si>
  <si>
    <t>sa602498</t>
  </si>
  <si>
    <t>Bralin Jackson</t>
  </si>
  <si>
    <t>sa658012</t>
  </si>
  <si>
    <t>MJ Melendez</t>
  </si>
  <si>
    <t>sa3004139</t>
  </si>
  <si>
    <t>Ricardo Valencia</t>
  </si>
  <si>
    <t>sa658082</t>
  </si>
  <si>
    <t>Kaleo Johnson</t>
  </si>
  <si>
    <t>sa3006935</t>
  </si>
  <si>
    <t>Peyton Burdick</t>
  </si>
  <si>
    <t>sa3009876</t>
  </si>
  <si>
    <t>Lazaro Armenteros</t>
  </si>
  <si>
    <t>sa969091</t>
  </si>
  <si>
    <t>JJ Bleday</t>
  </si>
  <si>
    <t>sa3011642</t>
  </si>
  <si>
    <t>Kacy Clemens</t>
  </si>
  <si>
    <t>sa738624</t>
  </si>
  <si>
    <t>Nellie Rodriguez</t>
  </si>
  <si>
    <t>sa658264</t>
  </si>
  <si>
    <t>Nick Matera</t>
  </si>
  <si>
    <t>sa3007528</t>
  </si>
  <si>
    <t>Juan Carlos Garcia</t>
  </si>
  <si>
    <t>sa652681</t>
  </si>
  <si>
    <t>Kyle Martin</t>
  </si>
  <si>
    <t>sa829261</t>
  </si>
  <si>
    <t>Tristen Lutz</t>
  </si>
  <si>
    <t>sa3004968</t>
  </si>
  <si>
    <t>Reece Hampton</t>
  </si>
  <si>
    <t>sa3007055</t>
  </si>
  <si>
    <t>Ronnie Jebavy</t>
  </si>
  <si>
    <t>sa875072</t>
  </si>
  <si>
    <t>Cesar Salazar</t>
  </si>
  <si>
    <t>sa3008107</t>
  </si>
  <si>
    <t>Jordan Groshans</t>
  </si>
  <si>
    <t>sa3006893</t>
  </si>
  <si>
    <t>Aramis Ademan</t>
  </si>
  <si>
    <t>sa917352</t>
  </si>
  <si>
    <t>Griffin Conine</t>
  </si>
  <si>
    <t>sa876060</t>
  </si>
  <si>
    <t>Logan Brown</t>
  </si>
  <si>
    <t>sa3006938</t>
  </si>
  <si>
    <t>Ian Dawkins</t>
  </si>
  <si>
    <t>sa3006685</t>
  </si>
  <si>
    <t>Alan Sanchez</t>
  </si>
  <si>
    <t>sa545731</t>
  </si>
  <si>
    <t>Gunnar Heidt</t>
  </si>
  <si>
    <t>sa827195</t>
  </si>
  <si>
    <t>Alfredo Lopez</t>
  </si>
  <si>
    <t>sa549427</t>
  </si>
  <si>
    <t>Tim Lynch</t>
  </si>
  <si>
    <t>sa918167</t>
  </si>
  <si>
    <t>C.J. Stubbs</t>
  </si>
  <si>
    <t>sa3010328</t>
  </si>
  <si>
    <t>Roberto Lopez</t>
  </si>
  <si>
    <t>sa454598</t>
  </si>
  <si>
    <t>Tanner Murphy</t>
  </si>
  <si>
    <t>sa737877</t>
  </si>
  <si>
    <t>Alejo Lopez</t>
  </si>
  <si>
    <t>sa875851</t>
  </si>
  <si>
    <t>Daniel Amaral</t>
  </si>
  <si>
    <t>sa3006712</t>
  </si>
  <si>
    <t>Jake McCarthy</t>
  </si>
  <si>
    <t>sa3007015</t>
  </si>
  <si>
    <t>Santiago Chavez</t>
  </si>
  <si>
    <t>sa657706</t>
  </si>
  <si>
    <t>Eric Aguilera</t>
  </si>
  <si>
    <t>sa738943</t>
  </si>
  <si>
    <t>sa657522</t>
  </si>
  <si>
    <t>Collin Woody</t>
  </si>
  <si>
    <t>sa919011</t>
  </si>
  <si>
    <t>Kevin Vicuna</t>
  </si>
  <si>
    <t>sa872466</t>
  </si>
  <si>
    <t>Austin Beck</t>
  </si>
  <si>
    <t>sa3004055</t>
  </si>
  <si>
    <t>Angel Erro</t>
  </si>
  <si>
    <t>sa824919</t>
  </si>
  <si>
    <t>Randolph Gassaway</t>
  </si>
  <si>
    <t>sa738195</t>
  </si>
  <si>
    <t>Enrique Osorio</t>
  </si>
  <si>
    <t>sa509128</t>
  </si>
  <si>
    <t>Kyle McPherson</t>
  </si>
  <si>
    <t>sa3004696</t>
  </si>
  <si>
    <t>Matt Sanders</t>
  </si>
  <si>
    <t>sa3006679</t>
  </si>
  <si>
    <t>Trey Martin</t>
  </si>
  <si>
    <t>sa599037</t>
  </si>
  <si>
    <t>Michael Crouse</t>
  </si>
  <si>
    <t>sa454895</t>
  </si>
  <si>
    <t>Brian Rey</t>
  </si>
  <si>
    <t>sa3007307</t>
  </si>
  <si>
    <t>Lazaro Alonso</t>
  </si>
  <si>
    <t>sa3002722</t>
  </si>
  <si>
    <t>Cristhian Presichi</t>
  </si>
  <si>
    <t>sa184892</t>
  </si>
  <si>
    <t>Daniel Reyes</t>
  </si>
  <si>
    <t>sa3006859</t>
  </si>
  <si>
    <t>Oswald Peraza</t>
  </si>
  <si>
    <t>sa3003305</t>
  </si>
  <si>
    <t>Enmanuel Valdez</t>
  </si>
  <si>
    <t>sa917288</t>
  </si>
  <si>
    <t>Brennen Davis</t>
  </si>
  <si>
    <t>sa3007876</t>
  </si>
  <si>
    <t>Carlos Alvarez</t>
  </si>
  <si>
    <t>sa509271</t>
  </si>
  <si>
    <t>Javier Mireles</t>
  </si>
  <si>
    <t>sa3005057</t>
  </si>
  <si>
    <t>Imeldo Diaz</t>
  </si>
  <si>
    <t>sa872851</t>
  </si>
  <si>
    <t>Cal Mitchell</t>
  </si>
  <si>
    <t>sa3004258</t>
  </si>
  <si>
    <t>Wagner Lagrange</t>
  </si>
  <si>
    <t>sa875875</t>
  </si>
  <si>
    <t>Carlos Eduardo Gonzalez</t>
  </si>
  <si>
    <t>sa509268</t>
  </si>
  <si>
    <t>Evan Skoug</t>
  </si>
  <si>
    <t>sa829713</t>
  </si>
  <si>
    <t>Aaron Brown</t>
  </si>
  <si>
    <t>sa598306</t>
  </si>
  <si>
    <t>Melvin Novoa</t>
  </si>
  <si>
    <t>sa827953</t>
  </si>
  <si>
    <t>Nick Dunn</t>
  </si>
  <si>
    <t>sa915613</t>
  </si>
  <si>
    <t>Mark Kolozsvary</t>
  </si>
  <si>
    <t>sa3004996</t>
  </si>
  <si>
    <t>Eduardo Diaz</t>
  </si>
  <si>
    <t>sa917182</t>
  </si>
  <si>
    <t>Christopher Proctor</t>
  </si>
  <si>
    <t>sa3007062</t>
  </si>
  <si>
    <t>Luis Guzman</t>
  </si>
  <si>
    <t>sa872453</t>
  </si>
  <si>
    <t>Luke Sherley</t>
  </si>
  <si>
    <t>sa3007320</t>
  </si>
  <si>
    <t>Carlos Garzon</t>
  </si>
  <si>
    <t>sa595969</t>
  </si>
  <si>
    <t>Brandon Lopez</t>
  </si>
  <si>
    <t>sa658974</t>
  </si>
  <si>
    <t>Domingo Leyba</t>
  </si>
  <si>
    <t>Robbie Perkins</t>
  </si>
  <si>
    <t>sa739640</t>
  </si>
  <si>
    <t>Jordan Pearce</t>
  </si>
  <si>
    <t>sa915690</t>
  </si>
  <si>
    <t>Logan Moon</t>
  </si>
  <si>
    <t>sa829029</t>
  </si>
  <si>
    <t>Ismael Munguia</t>
  </si>
  <si>
    <t>sa917132</t>
  </si>
  <si>
    <t>Chris Hudgins</t>
  </si>
  <si>
    <t>sa829684</t>
  </si>
  <si>
    <t>Jose Manuel Orozco</t>
  </si>
  <si>
    <t>sa505268</t>
  </si>
  <si>
    <t>Tanner English</t>
  </si>
  <si>
    <t>sa599081</t>
  </si>
  <si>
    <t>Tanner Dodson</t>
  </si>
  <si>
    <t>sa3007008</t>
  </si>
  <si>
    <t>JJ Muno</t>
  </si>
  <si>
    <t>sa3004176</t>
  </si>
  <si>
    <t>Jose Medina</t>
  </si>
  <si>
    <t>sa828205</t>
  </si>
  <si>
    <t>Manuel Geraldo</t>
  </si>
  <si>
    <t>sa827970</t>
  </si>
  <si>
    <t>Patrick Biondi</t>
  </si>
  <si>
    <t>sa503056</t>
  </si>
  <si>
    <t>Mason Martin</t>
  </si>
  <si>
    <t>sa3004885</t>
  </si>
  <si>
    <t>Keinner Pina</t>
  </si>
  <si>
    <t>sa828363</t>
  </si>
  <si>
    <t>sa657393</t>
  </si>
  <si>
    <t>Jax Biggers</t>
  </si>
  <si>
    <t>sa3008251</t>
  </si>
  <si>
    <t>Jordyn Adams</t>
  </si>
  <si>
    <t>sa3008032</t>
  </si>
  <si>
    <t>Omar Meregildo</t>
  </si>
  <si>
    <t>sa872765</t>
  </si>
  <si>
    <t>Johnny Rizer</t>
  </si>
  <si>
    <t>sa1169761</t>
  </si>
  <si>
    <t>Juan Martinez</t>
  </si>
  <si>
    <t>sa502541</t>
  </si>
  <si>
    <t>Gabriel Noriega</t>
  </si>
  <si>
    <t>sa455932</t>
  </si>
  <si>
    <t>Robie Rojas</t>
  </si>
  <si>
    <t>sa3004183</t>
  </si>
  <si>
    <t>Hector Hernandez</t>
  </si>
  <si>
    <t>sa509125</t>
  </si>
  <si>
    <t>Jalen Washington</t>
  </si>
  <si>
    <t>sa3002884</t>
  </si>
  <si>
    <t>Yadiel Rivera</t>
  </si>
  <si>
    <t>Oscar Sanay</t>
  </si>
  <si>
    <t>sa830476</t>
  </si>
  <si>
    <t>Keon Barnum</t>
  </si>
  <si>
    <t>sa657864</t>
  </si>
  <si>
    <t>Max Schuemann</t>
  </si>
  <si>
    <t>sa3007511</t>
  </si>
  <si>
    <t>Todd Czinege</t>
  </si>
  <si>
    <t>sa873611</t>
  </si>
  <si>
    <t>Shane Billings</t>
  </si>
  <si>
    <t>sa918292</t>
  </si>
  <si>
    <t>Zach Rutherford</t>
  </si>
  <si>
    <t>sa915797</t>
  </si>
  <si>
    <t>Blake Tiberi</t>
  </si>
  <si>
    <t>sa874235</t>
  </si>
  <si>
    <t>Kelvin Beltre</t>
  </si>
  <si>
    <t>sa827969</t>
  </si>
  <si>
    <t>Jerar Encarnacion</t>
  </si>
  <si>
    <t>sa943817</t>
  </si>
  <si>
    <t>Hansel Moreno</t>
  </si>
  <si>
    <t>sa833676</t>
  </si>
  <si>
    <t>Colby Bortles</t>
  </si>
  <si>
    <t>sa874213</t>
  </si>
  <si>
    <t>Manuel Cruz</t>
  </si>
  <si>
    <t>sa870915</t>
  </si>
  <si>
    <t>Manny Rodriguez</t>
  </si>
  <si>
    <t>sa509273</t>
  </si>
  <si>
    <t>Rolando Acosta</t>
  </si>
  <si>
    <t>sa291449</t>
  </si>
  <si>
    <t>David Metzgar</t>
  </si>
  <si>
    <t>sa3004982</t>
  </si>
  <si>
    <t>David Hensley</t>
  </si>
  <si>
    <t>sa3006733</t>
  </si>
  <si>
    <t>Anthony Miller</t>
  </si>
  <si>
    <t>sa875767</t>
  </si>
  <si>
    <t>Sho Aranami</t>
  </si>
  <si>
    <t>sa3008601</t>
  </si>
  <si>
    <t>Joseph Pena</t>
  </si>
  <si>
    <t>sa3007087</t>
  </si>
  <si>
    <t>Alejandro Salazar</t>
  </si>
  <si>
    <t>sa827937</t>
  </si>
  <si>
    <t>Joe Hudson</t>
  </si>
  <si>
    <t>Adan Munoz</t>
  </si>
  <si>
    <t>sa201393</t>
  </si>
  <si>
    <t>Jhonny Santos</t>
  </si>
  <si>
    <t>sa828314</t>
  </si>
  <si>
    <t>Luken Baker</t>
  </si>
  <si>
    <t>sa3008267</t>
  </si>
  <si>
    <t>Jeremy Eierman</t>
  </si>
  <si>
    <t>sa3007005</t>
  </si>
  <si>
    <t>Tyler Frost</t>
  </si>
  <si>
    <t>sa915857</t>
  </si>
  <si>
    <t>Ricardo Andujar</t>
  </si>
  <si>
    <t>sa658092</t>
  </si>
  <si>
    <t>Ivan Bellazetin</t>
  </si>
  <si>
    <t>sa508654</t>
  </si>
  <si>
    <t>Edgar Robles</t>
  </si>
  <si>
    <t>sa3005272</t>
  </si>
  <si>
    <t>Madison Stokes</t>
  </si>
  <si>
    <t>sa3008076</t>
  </si>
  <si>
    <t>Yeyson Yrizarri</t>
  </si>
  <si>
    <t>sa828293</t>
  </si>
  <si>
    <t>Jack Sundberg</t>
  </si>
  <si>
    <t>sa913277</t>
  </si>
  <si>
    <t>Brandon Van Horn</t>
  </si>
  <si>
    <t>sa918436</t>
  </si>
  <si>
    <t>Welfrin Mateo</t>
  </si>
  <si>
    <t>sa827963</t>
  </si>
  <si>
    <t>Carlos Colmenares</t>
  </si>
  <si>
    <t>sa328821</t>
  </si>
  <si>
    <t>Eugene Helder</t>
  </si>
  <si>
    <t>sa826786</t>
  </si>
  <si>
    <t>Blake Hunt</t>
  </si>
  <si>
    <t>sa3004153</t>
  </si>
  <si>
    <t>Eric Cole</t>
  </si>
  <si>
    <t>sa3008268</t>
  </si>
  <si>
    <t>Tucupita Marcano</t>
  </si>
  <si>
    <t>sa3002857</t>
  </si>
  <si>
    <t>Brent Diaz</t>
  </si>
  <si>
    <t>sa3004297</t>
  </si>
  <si>
    <t>Bernabe Camargo</t>
  </si>
  <si>
    <t>sa3006881</t>
  </si>
  <si>
    <t>Michael Smith</t>
  </si>
  <si>
    <t>sa3004997</t>
  </si>
  <si>
    <t>Iker Franco</t>
  </si>
  <si>
    <t>sa203900</t>
  </si>
  <si>
    <t>Jake Ring</t>
  </si>
  <si>
    <t>sa918728</t>
  </si>
  <si>
    <t>Trent Gilbert</t>
  </si>
  <si>
    <t>sa599526</t>
  </si>
  <si>
    <t>Craig Dedelow</t>
  </si>
  <si>
    <t>sa918840</t>
  </si>
  <si>
    <t>Jon Del Campo</t>
  </si>
  <si>
    <t>sa328104</t>
  </si>
  <si>
    <t>Moises Gomez</t>
  </si>
  <si>
    <t>sa875163</t>
  </si>
  <si>
    <t>Abrahan Gutierrez</t>
  </si>
  <si>
    <t>sa3004263</t>
  </si>
  <si>
    <t>Austin Shenton</t>
  </si>
  <si>
    <t>sa3009869</t>
  </si>
  <si>
    <t>Omar Obregon</t>
  </si>
  <si>
    <t>sa657232</t>
  </si>
  <si>
    <t>Willie MacIver</t>
  </si>
  <si>
    <t>sa3007828</t>
  </si>
  <si>
    <t>Telmito Agustin</t>
  </si>
  <si>
    <t>sa828321</t>
  </si>
  <si>
    <t>Correlle Prime</t>
  </si>
  <si>
    <t>sa658187</t>
  </si>
  <si>
    <t>Richie Fecteau</t>
  </si>
  <si>
    <t>sa827319</t>
  </si>
  <si>
    <t>Julio Pablo Martinez</t>
  </si>
  <si>
    <t>sa3005607</t>
  </si>
  <si>
    <t>Omar Renteria</t>
  </si>
  <si>
    <t>sa549398</t>
  </si>
  <si>
    <t>Chandler Taylor</t>
  </si>
  <si>
    <t>sa3006654</t>
  </si>
  <si>
    <t>Brock Deatherage</t>
  </si>
  <si>
    <t>sa3006848</t>
  </si>
  <si>
    <t>Yancarlo Angulo</t>
  </si>
  <si>
    <t>sa329105</t>
  </si>
  <si>
    <t>Dan Rizzie</t>
  </si>
  <si>
    <t>sa873964</t>
  </si>
  <si>
    <t>Christian Zazueta</t>
  </si>
  <si>
    <t>sa508617</t>
  </si>
  <si>
    <t>Lorenzo Cedrola</t>
  </si>
  <si>
    <t>sa872850</t>
  </si>
  <si>
    <t>Ruben Cardenas</t>
  </si>
  <si>
    <t>sa3007505</t>
  </si>
  <si>
    <t>Matt Winaker</t>
  </si>
  <si>
    <t>sa3004506</t>
  </si>
  <si>
    <t>Tyreque Reed</t>
  </si>
  <si>
    <t>sa3004163</t>
  </si>
  <si>
    <t>Dillon Dobson</t>
  </si>
  <si>
    <t>sa875376</t>
  </si>
  <si>
    <t>Sergio Perez</t>
  </si>
  <si>
    <t>sa508059</t>
  </si>
  <si>
    <t>Alex Destino</t>
  </si>
  <si>
    <t>sa3004031</t>
  </si>
  <si>
    <t>Jesse Berardi</t>
  </si>
  <si>
    <t>sa829838</t>
  </si>
  <si>
    <t>Ty Moore</t>
  </si>
  <si>
    <t>sa658629</t>
  </si>
  <si>
    <t>Ricardo Genoves</t>
  </si>
  <si>
    <t>sa916844</t>
  </si>
  <si>
    <t>Wuilmer Becerra</t>
  </si>
  <si>
    <t>sa659205</t>
  </si>
  <si>
    <t>Nathan Rodriguez</t>
  </si>
  <si>
    <t>sa829785</t>
  </si>
  <si>
    <t>Malik Collymore</t>
  </si>
  <si>
    <t>sa737908</t>
  </si>
  <si>
    <t>Torii Hunter Jr.</t>
  </si>
  <si>
    <t>sa738667</t>
  </si>
  <si>
    <t>Jay Schuyler</t>
  </si>
  <si>
    <t>sa3006662</t>
  </si>
  <si>
    <t>Jonathan Aranda</t>
  </si>
  <si>
    <t>sa919293</t>
  </si>
  <si>
    <t>Ulrich Bojarski</t>
  </si>
  <si>
    <t>sa3004381</t>
  </si>
  <si>
    <t>Walter Ibarra</t>
  </si>
  <si>
    <t>sa314143</t>
  </si>
  <si>
    <t>Dalton Guthrie</t>
  </si>
  <si>
    <t>sa829836</t>
  </si>
  <si>
    <t>Wenceel Perez</t>
  </si>
  <si>
    <t>sa3003326</t>
  </si>
  <si>
    <t>Connor Myers</t>
  </si>
  <si>
    <t>sa918641</t>
  </si>
  <si>
    <t>Blaine Prescott</t>
  </si>
  <si>
    <t>sa829215</t>
  </si>
  <si>
    <t>Blaze Alexander</t>
  </si>
  <si>
    <t>sa3007742</t>
  </si>
  <si>
    <t>Juan Fernandez</t>
  </si>
  <si>
    <t>sa917824</t>
  </si>
  <si>
    <t>Bryan Lavastida</t>
  </si>
  <si>
    <t>sa3006917</t>
  </si>
  <si>
    <t>James Nelson</t>
  </si>
  <si>
    <t>sa875753</t>
  </si>
  <si>
    <t>Brandon Brosher</t>
  </si>
  <si>
    <t>sa738646</t>
  </si>
  <si>
    <t>Lenyn Sosa</t>
  </si>
  <si>
    <t>sa3004051</t>
  </si>
  <si>
    <t>Eduardo Arredondo</t>
  </si>
  <si>
    <t>sa508008</t>
  </si>
  <si>
    <t>Nick Hutchins</t>
  </si>
  <si>
    <t>sa3004395</t>
  </si>
  <si>
    <t>Matt Vierling</t>
  </si>
  <si>
    <t>sa3006781</t>
  </si>
  <si>
    <t>Simon Muzziotti</t>
  </si>
  <si>
    <t>sa917376</t>
  </si>
  <si>
    <t>Cleuluis Rondon</t>
  </si>
  <si>
    <t>sa596998</t>
  </si>
  <si>
    <t>Stuart Levy</t>
  </si>
  <si>
    <t>sa875870</t>
  </si>
  <si>
    <t>Jose Sermo</t>
  </si>
  <si>
    <t>sa503812</t>
  </si>
  <si>
    <t>Roberto Alvarez</t>
  </si>
  <si>
    <t>sa917107</t>
  </si>
  <si>
    <t>Oliver Nunez</t>
  </si>
  <si>
    <t>sa828147</t>
  </si>
  <si>
    <t>Kyle Nowlin</t>
  </si>
  <si>
    <t>sa876028</t>
  </si>
  <si>
    <t>Gilberto Mejia</t>
  </si>
  <si>
    <t>sa201453</t>
  </si>
  <si>
    <t>Francisco Rivera</t>
  </si>
  <si>
    <t>sa452248</t>
  </si>
  <si>
    <t>Anthony Jimenez</t>
  </si>
  <si>
    <t>sa826672</t>
  </si>
  <si>
    <t>Jacob Pearson</t>
  </si>
  <si>
    <t>sa3004722</t>
  </si>
  <si>
    <t>Malcom Nunez</t>
  </si>
  <si>
    <t>sa3008113</t>
  </si>
  <si>
    <t>Matt McPhearson</t>
  </si>
  <si>
    <t>sa737783</t>
  </si>
  <si>
    <t>Kyri Washington</t>
  </si>
  <si>
    <t>sa857813</t>
  </si>
  <si>
    <t>Daniel Schneemann</t>
  </si>
  <si>
    <t>sa3006936</t>
  </si>
  <si>
    <t>Jacob Rhinesmith</t>
  </si>
  <si>
    <t>sa3006729</t>
  </si>
  <si>
    <t>Lana Akau</t>
  </si>
  <si>
    <t>sa738553</t>
  </si>
  <si>
    <t>Nathan Eaton</t>
  </si>
  <si>
    <t>sa3007074</t>
  </si>
  <si>
    <t>Jeison Guzman</t>
  </si>
  <si>
    <t>sa914314</t>
  </si>
  <si>
    <t>Bubba Hollins</t>
  </si>
  <si>
    <t>sa829697</t>
  </si>
  <si>
    <t>Christian Williams</t>
  </si>
  <si>
    <t>sa829560</t>
  </si>
  <si>
    <t>Dylan Tice</t>
  </si>
  <si>
    <t>sa876269</t>
  </si>
  <si>
    <t>Seaver Whalen</t>
  </si>
  <si>
    <t>sa3003939</t>
  </si>
  <si>
    <t>Carlos Sepulveda</t>
  </si>
  <si>
    <t>sa877338</t>
  </si>
  <si>
    <t>Mark Laird</t>
  </si>
  <si>
    <t>sa827130</t>
  </si>
  <si>
    <t>Branden Boggetto</t>
  </si>
  <si>
    <t>sa918584</t>
  </si>
  <si>
    <t>Demi Orimoloye</t>
  </si>
  <si>
    <t>sa875027</t>
  </si>
  <si>
    <t>Braxton Davidson</t>
  </si>
  <si>
    <t>sa828679</t>
  </si>
  <si>
    <t>Matt Reistetter</t>
  </si>
  <si>
    <t>sa707779</t>
  </si>
  <si>
    <t>Juan Aparicio</t>
  </si>
  <si>
    <t>sa3002710</t>
  </si>
  <si>
    <t>Gunnar Troutwine</t>
  </si>
  <si>
    <t>sa3006785</t>
  </si>
  <si>
    <t>Jean Angomas</t>
  </si>
  <si>
    <t>sa737090</t>
  </si>
  <si>
    <t>Jefrey Ramos</t>
  </si>
  <si>
    <t>sa923039</t>
  </si>
  <si>
    <t>Taylor Bryant</t>
  </si>
  <si>
    <t>sa3004607</t>
  </si>
  <si>
    <t>Jordan Diaz</t>
  </si>
  <si>
    <t>sa3003221</t>
  </si>
  <si>
    <t>Jean Carrillo</t>
  </si>
  <si>
    <t>sa828250</t>
  </si>
  <si>
    <t>Gift Ngoepe</t>
  </si>
  <si>
    <t>Sandro Fabian</t>
  </si>
  <si>
    <t>sa872803</t>
  </si>
  <si>
    <t>Hayden Senger</t>
  </si>
  <si>
    <t>sa3007009</t>
  </si>
  <si>
    <t>Cooper Johnson</t>
  </si>
  <si>
    <t>sa3010584</t>
  </si>
  <si>
    <t>Luke Morgan</t>
  </si>
  <si>
    <t>sa3006683</t>
  </si>
  <si>
    <t>Domingo Castro</t>
  </si>
  <si>
    <t>sa185832</t>
  </si>
  <si>
    <t>Louis Boyd</t>
  </si>
  <si>
    <t>sa3004038</t>
  </si>
  <si>
    <t>Ricardo Cubillan</t>
  </si>
  <si>
    <t>sa917089</t>
  </si>
  <si>
    <t>Yoel Yanqui</t>
  </si>
  <si>
    <t>sa3003437</t>
  </si>
  <si>
    <t>Justin Dean</t>
  </si>
  <si>
    <t>sa3007070</t>
  </si>
  <si>
    <t>Josh Stowers</t>
  </si>
  <si>
    <t>sa3007010</t>
  </si>
  <si>
    <t>Rafelin Lorenzo</t>
  </si>
  <si>
    <t>sa828432</t>
  </si>
  <si>
    <t>Jose Jr. Vizcaino</t>
  </si>
  <si>
    <t>sa659043</t>
  </si>
  <si>
    <t>Anthony Pereira</t>
  </si>
  <si>
    <t>sa826663</t>
  </si>
  <si>
    <t>Rubendy Jaquez</t>
  </si>
  <si>
    <t>sa917022</t>
  </si>
  <si>
    <t>Alvaro Gonzalez</t>
  </si>
  <si>
    <t>sa977663</t>
  </si>
  <si>
    <t>Galli Cribbs Jr.</t>
  </si>
  <si>
    <t>sa708444</t>
  </si>
  <si>
    <t>Jorge Gonzalez</t>
  </si>
  <si>
    <t>sa3002580</t>
  </si>
  <si>
    <t>Luis Payano</t>
  </si>
  <si>
    <t>sa737026</t>
  </si>
  <si>
    <t>Kirvin Moesquit</t>
  </si>
  <si>
    <t>sa829715</t>
  </si>
  <si>
    <t>Nick Dalesandro</t>
  </si>
  <si>
    <t>sa3007503</t>
  </si>
  <si>
    <t>Garrett Whitley</t>
  </si>
  <si>
    <t>sa874244</t>
  </si>
  <si>
    <t>Jesus Navarro</t>
  </si>
  <si>
    <t>sa872468</t>
  </si>
  <si>
    <t>Tyler Durna</t>
  </si>
  <si>
    <t>sa3007879</t>
  </si>
  <si>
    <t>Cody Roberts</t>
  </si>
  <si>
    <t>sa3007869</t>
  </si>
  <si>
    <t>Tyler Baker</t>
  </si>
  <si>
    <t>sa602606</t>
  </si>
  <si>
    <t>Trey Hair</t>
  </si>
  <si>
    <t>sa3003436</t>
  </si>
  <si>
    <t>Izzy Wilson</t>
  </si>
  <si>
    <t>sa877504</t>
  </si>
  <si>
    <t>Daniel Mercado</t>
  </si>
  <si>
    <t>sa3005376</t>
  </si>
  <si>
    <t>Josh Watson</t>
  </si>
  <si>
    <t>sa3010007</t>
  </si>
  <si>
    <t>Buddy Kennedy</t>
  </si>
  <si>
    <t>sa3004617</t>
  </si>
  <si>
    <t>Marco Chicuate</t>
  </si>
  <si>
    <t>sa653586</t>
  </si>
  <si>
    <t>Anthony Seigler</t>
  </si>
  <si>
    <t>sa3006894</t>
  </si>
  <si>
    <t>Tucker Neuhaus</t>
  </si>
  <si>
    <t>sa737623</t>
  </si>
  <si>
    <t>Carlos Rodriguez</t>
  </si>
  <si>
    <t>sa509441</t>
  </si>
  <si>
    <t>D.J. Davis</t>
  </si>
  <si>
    <t>sa657912</t>
  </si>
  <si>
    <t>Jonathan Ornelas</t>
  </si>
  <si>
    <t>sa3006909</t>
  </si>
  <si>
    <t>Marcus Mastrobuoni</t>
  </si>
  <si>
    <t>sa857732</t>
  </si>
  <si>
    <t>Tim Susnara</t>
  </si>
  <si>
    <t>sa829699</t>
  </si>
  <si>
    <t>Ben Moore</t>
  </si>
  <si>
    <t>sa827201</t>
  </si>
  <si>
    <t>Fabricio Macias</t>
  </si>
  <si>
    <t>sa927338</t>
  </si>
  <si>
    <t>Ross Adolph</t>
  </si>
  <si>
    <t>sa3006666</t>
  </si>
  <si>
    <t>Rainis Silva</t>
  </si>
  <si>
    <t>sa736892</t>
  </si>
  <si>
    <t>Kevonte Mitchell</t>
  </si>
  <si>
    <t>sa829059</t>
  </si>
  <si>
    <t>Mitch Reeves</t>
  </si>
  <si>
    <t>sa3004137</t>
  </si>
  <si>
    <t>Sandber Pimentel</t>
  </si>
  <si>
    <t>sa657209</t>
  </si>
  <si>
    <t>Grant Fennell</t>
  </si>
  <si>
    <t>sa3007100</t>
  </si>
  <si>
    <t>Triston Casas</t>
  </si>
  <si>
    <t>sa3007634</t>
  </si>
  <si>
    <t>Esteury Ruiz</t>
  </si>
  <si>
    <t>sa917030</t>
  </si>
  <si>
    <t>Colby Schultz</t>
  </si>
  <si>
    <t>sa3007099</t>
  </si>
  <si>
    <t>David Olmedo-Barrera</t>
  </si>
  <si>
    <t>sa658954</t>
  </si>
  <si>
    <t>Brhet Bewley</t>
  </si>
  <si>
    <t>sa3007289</t>
  </si>
  <si>
    <t>Will Robertson</t>
  </si>
  <si>
    <t>sa3004294</t>
  </si>
  <si>
    <t>Ivan Terrazas</t>
  </si>
  <si>
    <t>sa254504</t>
  </si>
  <si>
    <t>Jhailyn Ortiz</t>
  </si>
  <si>
    <t>sa920180</t>
  </si>
  <si>
    <t>Omar Meza</t>
  </si>
  <si>
    <t>sa914755</t>
  </si>
  <si>
    <t>Adam Walton</t>
  </si>
  <si>
    <t>sa875273</t>
  </si>
  <si>
    <t>Gunnar Schubert</t>
  </si>
  <si>
    <t>sa3007080</t>
  </si>
  <si>
    <t>Arturo Nieto</t>
  </si>
  <si>
    <t>sa596241</t>
  </si>
  <si>
    <t>Dillon Paulson</t>
  </si>
  <si>
    <t>sa3007007</t>
  </si>
  <si>
    <t>Hasuan Viera</t>
  </si>
  <si>
    <t>sa3005596</t>
  </si>
  <si>
    <t>Carlos Soto</t>
  </si>
  <si>
    <t>sa900974</t>
  </si>
  <si>
    <t>Yan Sanchez</t>
  </si>
  <si>
    <t>sa828285</t>
  </si>
  <si>
    <t>Thomas Dillard</t>
  </si>
  <si>
    <t>sa3011308</t>
  </si>
  <si>
    <t>Marcus Mooney</t>
  </si>
  <si>
    <t>sa918184</t>
  </si>
  <si>
    <t>Eddie Silva</t>
  </si>
  <si>
    <t>sa3007942</t>
  </si>
  <si>
    <t>Jesus Lage</t>
  </si>
  <si>
    <t>sa872494</t>
  </si>
  <si>
    <t>Michael Woodworth</t>
  </si>
  <si>
    <t>sa1170570</t>
  </si>
  <si>
    <t>Shayne Fontana</t>
  </si>
  <si>
    <t>sa3010897</t>
  </si>
  <si>
    <t>Jordan Wren</t>
  </si>
  <si>
    <t>sa3002843</t>
  </si>
  <si>
    <t>Ariel Sandoval</t>
  </si>
  <si>
    <t>sa736970</t>
  </si>
  <si>
    <t>Andre Lipcius</t>
  </si>
  <si>
    <t>sa3010401</t>
  </si>
  <si>
    <t>Manny Pazos</t>
  </si>
  <si>
    <t>sa3004304</t>
  </si>
  <si>
    <t>Andres Sthormes</t>
  </si>
  <si>
    <t>sa736554</t>
  </si>
  <si>
    <t>Luke Reynolds</t>
  </si>
  <si>
    <t>sa3008004</t>
  </si>
  <si>
    <t>Carlos Vidal</t>
  </si>
  <si>
    <t>sa828715</t>
  </si>
  <si>
    <t>Jorge Vazquez</t>
  </si>
  <si>
    <t>sa491894</t>
  </si>
  <si>
    <t>Louis Silverio</t>
  </si>
  <si>
    <t>sa829617</t>
  </si>
  <si>
    <t>Josh Rolette</t>
  </si>
  <si>
    <t>sa875776</t>
  </si>
  <si>
    <t>Erik Ostberg</t>
  </si>
  <si>
    <t>sa3004505</t>
  </si>
  <si>
    <t>Josh Jung</t>
  </si>
  <si>
    <t>sa3011468</t>
  </si>
  <si>
    <t>Grae Kessinger</t>
  </si>
  <si>
    <t>sa3010327</t>
  </si>
  <si>
    <t>Dominic Fletcher</t>
  </si>
  <si>
    <t>sa1115778</t>
  </si>
  <si>
    <t>Skyler Ewing</t>
  </si>
  <si>
    <t>sa827317</t>
  </si>
  <si>
    <t>Eliezer Ortiz</t>
  </si>
  <si>
    <t>sa508491</t>
  </si>
  <si>
    <t>Zack Gahagan</t>
  </si>
  <si>
    <t>sa3008001</t>
  </si>
  <si>
    <t>Boo Vazquez</t>
  </si>
  <si>
    <t>sa602531</t>
  </si>
  <si>
    <t>Jake Anchia</t>
  </si>
  <si>
    <t>sa3006674</t>
  </si>
  <si>
    <t>Grant Koch</t>
  </si>
  <si>
    <t>sa3008180</t>
  </si>
  <si>
    <t>Kelvin Melean</t>
  </si>
  <si>
    <t>sa917141</t>
  </si>
  <si>
    <t>Coco Montes</t>
  </si>
  <si>
    <t>sa3006715</t>
  </si>
  <si>
    <t>Timmy Robinson</t>
  </si>
  <si>
    <t>sa658821</t>
  </si>
  <si>
    <t>Freudis Nova</t>
  </si>
  <si>
    <t>sa3003195</t>
  </si>
  <si>
    <t>Jacob Gonzalez</t>
  </si>
  <si>
    <t>sa3004691</t>
  </si>
  <si>
    <t>Alvaro Rubalcaba</t>
  </si>
  <si>
    <t>sa3007882</t>
  </si>
  <si>
    <t>Julian Castro</t>
  </si>
  <si>
    <t>sa546293</t>
  </si>
  <si>
    <t>Ricardo Serrano</t>
  </si>
  <si>
    <t>sa508489</t>
  </si>
  <si>
    <t>Ryan Vega</t>
  </si>
  <si>
    <t>sa875727</t>
  </si>
  <si>
    <t>Nick Heath</t>
  </si>
  <si>
    <t>sa918355</t>
  </si>
  <si>
    <t>Livan Soto</t>
  </si>
  <si>
    <t>sa3004264</t>
  </si>
  <si>
    <t>Jose Amador</t>
  </si>
  <si>
    <t>sa509117</t>
  </si>
  <si>
    <t>Roman Collins</t>
  </si>
  <si>
    <t>sa875081</t>
  </si>
  <si>
    <t>Simon Whiteman</t>
  </si>
  <si>
    <t>sa1169809</t>
  </si>
  <si>
    <t>Henry Castillo</t>
  </si>
  <si>
    <t>sa736756</t>
  </si>
  <si>
    <t>Jake Yacinich</t>
  </si>
  <si>
    <t>sa829135</t>
  </si>
  <si>
    <t>Christopher Torres</t>
  </si>
  <si>
    <t>sa872538</t>
  </si>
  <si>
    <t>Ian Strom</t>
  </si>
  <si>
    <t>sa918511</t>
  </si>
  <si>
    <t>Alejandro Rivero</t>
  </si>
  <si>
    <t>sa592345</t>
  </si>
  <si>
    <t>Wood Myers</t>
  </si>
  <si>
    <t>sa3002840</t>
  </si>
  <si>
    <t>Ivan Araujo</t>
  </si>
  <si>
    <t>sa509253</t>
  </si>
  <si>
    <t>Alex King</t>
  </si>
  <si>
    <t>sa3006939</t>
  </si>
  <si>
    <t>Dallas Carroll</t>
  </si>
  <si>
    <t>sa913370</t>
  </si>
  <si>
    <t>Jonathan Laureano</t>
  </si>
  <si>
    <t>sa918576</t>
  </si>
  <si>
    <t>Tristan Pompey</t>
  </si>
  <si>
    <t>sa3008077</t>
  </si>
  <si>
    <t>Ryne Ogren</t>
  </si>
  <si>
    <t>sa3006726</t>
  </si>
  <si>
    <t>Nic Perkins</t>
  </si>
  <si>
    <t>sa3004610</t>
  </si>
  <si>
    <t>Yainer Diaz</t>
  </si>
  <si>
    <t>sa3003386</t>
  </si>
  <si>
    <t>Deacon Liput</t>
  </si>
  <si>
    <t>sa3008141</t>
  </si>
  <si>
    <t>Gilbert Lara</t>
  </si>
  <si>
    <t>sa877337</t>
  </si>
  <si>
    <t>Chris Pieters</t>
  </si>
  <si>
    <t>sa657768</t>
  </si>
  <si>
    <t>Andy Weber</t>
  </si>
  <si>
    <t>sa3008282</t>
  </si>
  <si>
    <t>Frainyer Chavez</t>
  </si>
  <si>
    <t>sa3007019</t>
  </si>
  <si>
    <t>Ivan Jimenez</t>
  </si>
  <si>
    <t>sa652169</t>
  </si>
  <si>
    <t>Bryant Packard</t>
  </si>
  <si>
    <t>sa3010590</t>
  </si>
  <si>
    <t>Ricky Aracena</t>
  </si>
  <si>
    <t>sa877365</t>
  </si>
  <si>
    <t>Eleardo Cabrera</t>
  </si>
  <si>
    <t>sa826658</t>
  </si>
  <si>
    <t>Vince Jackson</t>
  </si>
  <si>
    <t>sa658571</t>
  </si>
  <si>
    <t>Gilberto Jimenez</t>
  </si>
  <si>
    <t>sa3005507</t>
  </si>
  <si>
    <t>Colin Bray</t>
  </si>
  <si>
    <t>sa737832</t>
  </si>
  <si>
    <t>K.C. Hobson</t>
  </si>
  <si>
    <t>sa501541</t>
  </si>
  <si>
    <t>Stephen Smith</t>
  </si>
  <si>
    <t>sa918189</t>
  </si>
  <si>
    <t>Kevin Markham</t>
  </si>
  <si>
    <t>sa3004374</t>
  </si>
  <si>
    <t>Kristian Robinson</t>
  </si>
  <si>
    <t>sa3006884</t>
  </si>
  <si>
    <t>Frandy De La Rosa</t>
  </si>
  <si>
    <t>sa736663</t>
  </si>
  <si>
    <t>Orlando Garcia</t>
  </si>
  <si>
    <t>sa915658</t>
  </si>
  <si>
    <t>Jose Luna</t>
  </si>
  <si>
    <t>sa688550</t>
  </si>
  <si>
    <t>Delvin Zinn</t>
  </si>
  <si>
    <t>sa875884</t>
  </si>
  <si>
    <t>Malique Ziegler</t>
  </si>
  <si>
    <t>sa918507</t>
  </si>
  <si>
    <t>Nathan Perry</t>
  </si>
  <si>
    <t>sa3004756</t>
  </si>
  <si>
    <t>Shane Matheny</t>
  </si>
  <si>
    <t>sa3004780</t>
  </si>
  <si>
    <t>Carlos Belen</t>
  </si>
  <si>
    <t>sa736746</t>
  </si>
  <si>
    <t>Tyler Esplin</t>
  </si>
  <si>
    <t>sa3004727</t>
  </si>
  <si>
    <t>James Vasquez</t>
  </si>
  <si>
    <t>sa875804</t>
  </si>
  <si>
    <t>Zac Susi</t>
  </si>
  <si>
    <t>sa3006722</t>
  </si>
  <si>
    <t>Chris Corbett</t>
  </si>
  <si>
    <t>sa3004695</t>
  </si>
  <si>
    <t>Jorge Perez</t>
  </si>
  <si>
    <t>sa917308</t>
  </si>
  <si>
    <t>Wilkerman Garcia</t>
  </si>
  <si>
    <t>sa872548</t>
  </si>
  <si>
    <t>Rafael Lantigua</t>
  </si>
  <si>
    <t>sa3003219</t>
  </si>
  <si>
    <t>Ronny Mauricio</t>
  </si>
  <si>
    <t>sa3006887</t>
  </si>
  <si>
    <t>Johnny Adams</t>
  </si>
  <si>
    <t>sa873596</t>
  </si>
  <si>
    <t>Nick Ward</t>
  </si>
  <si>
    <t>sa3007089</t>
  </si>
  <si>
    <t>Kurt Hoekstra</t>
  </si>
  <si>
    <t>sa875296</t>
  </si>
  <si>
    <t>Jack Conley</t>
  </si>
  <si>
    <t>sa3006857</t>
  </si>
  <si>
    <t>Nick Ames</t>
  </si>
  <si>
    <t>sa3006919</t>
  </si>
  <si>
    <t>Kody Hoese</t>
  </si>
  <si>
    <t>sa3010021</t>
  </si>
  <si>
    <t>Kyle Gray</t>
  </si>
  <si>
    <t>sa3007636</t>
  </si>
  <si>
    <t>Bobby Wernes</t>
  </si>
  <si>
    <t>sa876020</t>
  </si>
  <si>
    <t>Isidro Pina</t>
  </si>
  <si>
    <t>sa509466</t>
  </si>
  <si>
    <t>Connor Scott</t>
  </si>
  <si>
    <t>sa3008080</t>
  </si>
  <si>
    <t>Austin Filiere</t>
  </si>
  <si>
    <t>sa915780</t>
  </si>
  <si>
    <t>Jameson Hannah</t>
  </si>
  <si>
    <t>sa3007046</t>
  </si>
  <si>
    <t>Jack Meggs</t>
  </si>
  <si>
    <t>sa873253</t>
  </si>
  <si>
    <t>Connor Kaiser</t>
  </si>
  <si>
    <t>sa3007823</t>
  </si>
  <si>
    <t>Preston Scott</t>
  </si>
  <si>
    <t>sa918805</t>
  </si>
  <si>
    <t>Alex Holderbach</t>
  </si>
  <si>
    <t>sa3006789</t>
  </si>
  <si>
    <t>Jesus Alberto Vega</t>
  </si>
  <si>
    <t>sa199032</t>
  </si>
  <si>
    <t>Hagen Owenby</t>
  </si>
  <si>
    <t>sa3003180</t>
  </si>
  <si>
    <t>Miguelangel Sierra</t>
  </si>
  <si>
    <t>sa872750</t>
  </si>
  <si>
    <t>D.J. Artis</t>
  </si>
  <si>
    <t>sa3007632</t>
  </si>
  <si>
    <t>Shard Munroe</t>
  </si>
  <si>
    <t>sa872821</t>
  </si>
  <si>
    <t>Abraham Lopez</t>
  </si>
  <si>
    <t>sa977922</t>
  </si>
  <si>
    <t>Tyler Webb</t>
  </si>
  <si>
    <t>sa3007001</t>
  </si>
  <si>
    <t>Jesus Lopez</t>
  </si>
  <si>
    <t>sa830306</t>
  </si>
  <si>
    <t>Mark Vientos</t>
  </si>
  <si>
    <t>sa3004720</t>
  </si>
  <si>
    <t>Everlouis Lozada</t>
  </si>
  <si>
    <t>sa917077</t>
  </si>
  <si>
    <t>Nolan Brown</t>
  </si>
  <si>
    <t>sa3004719</t>
  </si>
  <si>
    <t>Luis Ayala</t>
  </si>
  <si>
    <t>sa826649</t>
  </si>
  <si>
    <t>Danny Mayer</t>
  </si>
  <si>
    <t>sa918984</t>
  </si>
  <si>
    <t>LJ Talley</t>
  </si>
  <si>
    <t>sa1169773</t>
  </si>
  <si>
    <t>A.J. Kennedy</t>
  </si>
  <si>
    <t>sa876029</t>
  </si>
  <si>
    <t>Ryan Anderson</t>
  </si>
  <si>
    <t>sa3006933</t>
  </si>
  <si>
    <t>Manny Olloque</t>
  </si>
  <si>
    <t>sa829222</t>
  </si>
  <si>
    <t>Dean Nevarez</t>
  </si>
  <si>
    <t>sa3007073</t>
  </si>
  <si>
    <t>Shane Mardirosian</t>
  </si>
  <si>
    <t>sa829138</t>
  </si>
  <si>
    <t>Josh Smith</t>
  </si>
  <si>
    <t>sa3011703</t>
  </si>
  <si>
    <t>Nick Meyer</t>
  </si>
  <si>
    <t>sa3007826</t>
  </si>
  <si>
    <t>Edwin Moreno</t>
  </si>
  <si>
    <t>sa597061</t>
  </si>
  <si>
    <t>Marcus Chiu</t>
  </si>
  <si>
    <t>sa3004060</t>
  </si>
  <si>
    <t>Nick Plummer</t>
  </si>
  <si>
    <t>sa874684</t>
  </si>
  <si>
    <t>Zachery Almond</t>
  </si>
  <si>
    <t>sa3005104</t>
  </si>
  <si>
    <t>Amilcar Gomez</t>
  </si>
  <si>
    <t>sa824775</t>
  </si>
  <si>
    <t>AJ Graffanino</t>
  </si>
  <si>
    <t>sa3008030</t>
  </si>
  <si>
    <t>Rob Henry</t>
  </si>
  <si>
    <t>sa915595</t>
  </si>
  <si>
    <t>Chris Valencia</t>
  </si>
  <si>
    <t>sa294215</t>
  </si>
  <si>
    <t>Troy Sieber</t>
  </si>
  <si>
    <t>sa918544</t>
  </si>
  <si>
    <t>Israel Pineda</t>
  </si>
  <si>
    <t>sa3004385</t>
  </si>
  <si>
    <t>J.C. Rodriguez</t>
  </si>
  <si>
    <t>sa736688</t>
  </si>
  <si>
    <t>Franklin Navarro</t>
  </si>
  <si>
    <t>sa655913</t>
  </si>
  <si>
    <t>Wilmer Perez</t>
  </si>
  <si>
    <t>sa3002634</t>
  </si>
  <si>
    <t>Michael Bernal</t>
  </si>
  <si>
    <t>sa918667</t>
  </si>
  <si>
    <t>Jason Rodriguez</t>
  </si>
  <si>
    <t>sa828209</t>
  </si>
  <si>
    <t>Gersel Pitre</t>
  </si>
  <si>
    <t>sa828176</t>
  </si>
  <si>
    <t>Kevin Josephina</t>
  </si>
  <si>
    <t>sa830120</t>
  </si>
  <si>
    <t>Santis Sanchez</t>
  </si>
  <si>
    <t>sa3004620</t>
  </si>
  <si>
    <t>Lucas Tancas</t>
  </si>
  <si>
    <t>sa3004290</t>
  </si>
  <si>
    <t>Ramon R Ramirez</t>
  </si>
  <si>
    <t>sa509254</t>
  </si>
  <si>
    <t>Scott Schreiber</t>
  </si>
  <si>
    <t>sa3007637</t>
  </si>
  <si>
    <t>Brandon Villarreal</t>
  </si>
  <si>
    <t>sa878425</t>
  </si>
  <si>
    <t>Tyler Flores</t>
  </si>
  <si>
    <t>sa3007335</t>
  </si>
  <si>
    <t>Hagen Danner</t>
  </si>
  <si>
    <t>sa3004501</t>
  </si>
  <si>
    <t>sa828125</t>
  </si>
  <si>
    <t>B.J. Lopez</t>
  </si>
  <si>
    <t>sa694185</t>
  </si>
  <si>
    <t>Steven Linkous</t>
  </si>
  <si>
    <t>sa918492</t>
  </si>
  <si>
    <t>Danny Hudzina</t>
  </si>
  <si>
    <t>sa918201</t>
  </si>
  <si>
    <t>Marcos Gonzalez</t>
  </si>
  <si>
    <t>sa3003311</t>
  </si>
  <si>
    <t>Edwin Lora</t>
  </si>
  <si>
    <t>sa737245</t>
  </si>
  <si>
    <t>Brandon Howlett</t>
  </si>
  <si>
    <t>sa3007745</t>
  </si>
  <si>
    <t>Skyler Weber</t>
  </si>
  <si>
    <t>sa918416</t>
  </si>
  <si>
    <t>Braxton Martinez</t>
  </si>
  <si>
    <t>sa3005373</t>
  </si>
  <si>
    <t>LeeMarcus Boyd</t>
  </si>
  <si>
    <t>sa3008318</t>
  </si>
  <si>
    <t>Yasel Antuna</t>
  </si>
  <si>
    <t>sa962601</t>
  </si>
  <si>
    <t>Carlos Tovar</t>
  </si>
  <si>
    <t>sa828311</t>
  </si>
  <si>
    <t>Reynaldo Rivera</t>
  </si>
  <si>
    <t>sa918552</t>
  </si>
  <si>
    <t>Andy Sugilio</t>
  </si>
  <si>
    <t>sa828414</t>
  </si>
  <si>
    <t>Gabriel Bracamonte</t>
  </si>
  <si>
    <t>sa828587</t>
  </si>
  <si>
    <t>Ramon Rodriguez</t>
  </si>
  <si>
    <t>sa918698</t>
  </si>
  <si>
    <t>Chris Hess</t>
  </si>
  <si>
    <t>sa3002877</t>
  </si>
  <si>
    <t>Trevor Casanova</t>
  </si>
  <si>
    <t>sa3007294</t>
  </si>
  <si>
    <t>Jonathan Ortega</t>
  </si>
  <si>
    <t>sa3006790</t>
  </si>
  <si>
    <t>Wladimir Galindo</t>
  </si>
  <si>
    <t>sa826652</t>
  </si>
  <si>
    <t>Yoel Gonzalez</t>
  </si>
  <si>
    <t>sa736904</t>
  </si>
  <si>
    <t>James Outman</t>
  </si>
  <si>
    <t>sa3007312</t>
  </si>
  <si>
    <t>Carlos Narvaez</t>
  </si>
  <si>
    <t>sa916966</t>
  </si>
  <si>
    <t>J.D. Orr</t>
  </si>
  <si>
    <t>sa3009875</t>
  </si>
  <si>
    <t>Mario Vega</t>
  </si>
  <si>
    <t>sa546156</t>
  </si>
  <si>
    <t>Tyler Depreta-Johnson</t>
  </si>
  <si>
    <t>sa3006792</t>
  </si>
  <si>
    <t>Cole Bauml</t>
  </si>
  <si>
    <t>sa875277</t>
  </si>
  <si>
    <t>Andrew Moritz</t>
  </si>
  <si>
    <t>sa3007054</t>
  </si>
  <si>
    <t>Samuel Miranda</t>
  </si>
  <si>
    <t>sa828316</t>
  </si>
  <si>
    <t>Brayan Rocchio</t>
  </si>
  <si>
    <t>sa3005898</t>
  </si>
  <si>
    <t>Raul Siri</t>
  </si>
  <si>
    <t>sa828166</t>
  </si>
  <si>
    <t>Jhombeyker Morales</t>
  </si>
  <si>
    <t>sa655900</t>
  </si>
  <si>
    <t>Luis Alfonso Garcia</t>
  </si>
  <si>
    <t>sa205818</t>
  </si>
  <si>
    <t>sa918042</t>
  </si>
  <si>
    <t>Michael Curry</t>
  </si>
  <si>
    <t>sa3006653</t>
  </si>
  <si>
    <t>Kyle Marinconz</t>
  </si>
  <si>
    <t>sa3007638</t>
  </si>
  <si>
    <t>Jonah Todd</t>
  </si>
  <si>
    <t>sa3002724</t>
  </si>
  <si>
    <t>Spencer Griffin</t>
  </si>
  <si>
    <t>sa3005063</t>
  </si>
  <si>
    <t>Philip Clarke</t>
  </si>
  <si>
    <t>sa3011379</t>
  </si>
  <si>
    <t>Gerrion Grim</t>
  </si>
  <si>
    <t>sa829326</t>
  </si>
  <si>
    <t>Chris Roller</t>
  </si>
  <si>
    <t>sa3004068</t>
  </si>
  <si>
    <t>Brandon Lockridge</t>
  </si>
  <si>
    <t>sa3006856</t>
  </si>
  <si>
    <t>Clayton Middleton</t>
  </si>
  <si>
    <t>sa918510</t>
  </si>
  <si>
    <t>Tirso Ornelas</t>
  </si>
  <si>
    <t>sa3004048</t>
  </si>
  <si>
    <t>Desmond Lindsay</t>
  </si>
  <si>
    <t>sa874792</t>
  </si>
  <si>
    <t>Angel Moreno</t>
  </si>
  <si>
    <t>sa738494</t>
  </si>
  <si>
    <t>Skye Bolt</t>
  </si>
  <si>
    <t>Jose Carlos Urena</t>
  </si>
  <si>
    <t>sa657491</t>
  </si>
  <si>
    <t>Will Albertson</t>
  </si>
  <si>
    <t>sa876182</t>
  </si>
  <si>
    <t>Fernery Ozuna</t>
  </si>
  <si>
    <t>sa739259</t>
  </si>
  <si>
    <t>Michael Hickman</t>
  </si>
  <si>
    <t>sa876234</t>
  </si>
  <si>
    <t>Luis Domoromo</t>
  </si>
  <si>
    <t>sa507248</t>
  </si>
  <si>
    <t>Tyler Cropley</t>
  </si>
  <si>
    <t>sa3007510</t>
  </si>
  <si>
    <t>Nick Yarnall</t>
  </si>
  <si>
    <t>sa918978</t>
  </si>
  <si>
    <t>Jack Herman</t>
  </si>
  <si>
    <t>sa3007877</t>
  </si>
  <si>
    <t>Utah Jones</t>
  </si>
  <si>
    <t>sa3009832</t>
  </si>
  <si>
    <t>Robbie Thorburn</t>
  </si>
  <si>
    <t>sa3004240</t>
  </si>
  <si>
    <t>Grant Witherspoon</t>
  </si>
  <si>
    <t>sa3007047</t>
  </si>
  <si>
    <t>JC Encarnacion</t>
  </si>
  <si>
    <t>sa921562</t>
  </si>
  <si>
    <t>Daniel Brito</t>
  </si>
  <si>
    <t>sa872732</t>
  </si>
  <si>
    <t>Tate Blackman</t>
  </si>
  <si>
    <t>sa829257</t>
  </si>
  <si>
    <t>Jeren Kendall</t>
  </si>
  <si>
    <t>sa829529</t>
  </si>
  <si>
    <t>Jack Suwinski</t>
  </si>
  <si>
    <t>sa918314</t>
  </si>
  <si>
    <t>Eduardo Santos</t>
  </si>
  <si>
    <t>sa592344</t>
  </si>
  <si>
    <t>Zach Watson</t>
  </si>
  <si>
    <t>sa3011258</t>
  </si>
  <si>
    <t>Darius Hill</t>
  </si>
  <si>
    <t>sa3010395</t>
  </si>
  <si>
    <t>Gabriel Mejia</t>
  </si>
  <si>
    <t>sa828213</t>
  </si>
  <si>
    <t>Shane Carrier</t>
  </si>
  <si>
    <t>sa918107</t>
  </si>
  <si>
    <t>Michael Wielansky</t>
  </si>
  <si>
    <t>sa3006730</t>
  </si>
  <si>
    <t>Michael Gretler</t>
  </si>
  <si>
    <t>sa3008106</t>
  </si>
  <si>
    <t>Justin Connell</t>
  </si>
  <si>
    <t>sa3004884</t>
  </si>
  <si>
    <t>Pedro Pages</t>
  </si>
  <si>
    <t>sa3010339</t>
  </si>
  <si>
    <t>Zach Malis</t>
  </si>
  <si>
    <t>sa3007025</t>
  </si>
  <si>
    <t>Ethan Skender</t>
  </si>
  <si>
    <t>sa3010268</t>
  </si>
  <si>
    <t>Gunner Pollman</t>
  </si>
  <si>
    <t>sa918593</t>
  </si>
  <si>
    <t>Brandon Montgomery</t>
  </si>
  <si>
    <t>sa918622</t>
  </si>
  <si>
    <t>Jared Foster</t>
  </si>
  <si>
    <t>sa875097</t>
  </si>
  <si>
    <t>Devin Foyle</t>
  </si>
  <si>
    <t>sa3007515</t>
  </si>
  <si>
    <t>Edgar Duran</t>
  </si>
  <si>
    <t>sa503253</t>
  </si>
  <si>
    <t>Jose Augusto Figueroa</t>
  </si>
  <si>
    <t>sa597028</t>
  </si>
  <si>
    <t>David Banuelos</t>
  </si>
  <si>
    <t>sa3004056</t>
  </si>
  <si>
    <t>Tim Tebow</t>
  </si>
  <si>
    <t>sa323152</t>
  </si>
  <si>
    <t>Anyesber Sivira</t>
  </si>
  <si>
    <t>sa3003301</t>
  </si>
  <si>
    <t>Patrick Frick</t>
  </si>
  <si>
    <t>sa3009891</t>
  </si>
  <si>
    <t>Hector Vargas</t>
  </si>
  <si>
    <t>sa736941</t>
  </si>
  <si>
    <t>Shea Langeliers</t>
  </si>
  <si>
    <t>sa3010329</t>
  </si>
  <si>
    <t>Tyler Fitzgerald</t>
  </si>
  <si>
    <t>sa3011257</t>
  </si>
  <si>
    <t>Jose Rivas</t>
  </si>
  <si>
    <t>sa872495</t>
  </si>
  <si>
    <t>Anthony Churlin</t>
  </si>
  <si>
    <t>sa918339</t>
  </si>
  <si>
    <t>Dylan Burdeaux</t>
  </si>
  <si>
    <t>sa3004172</t>
  </si>
  <si>
    <t>Hunter Stovall</t>
  </si>
  <si>
    <t>sa3008181</t>
  </si>
  <si>
    <t>Gage Canning</t>
  </si>
  <si>
    <t>sa3006711</t>
  </si>
  <si>
    <t>Rob Calabrese</t>
  </si>
  <si>
    <t>sa3004728</t>
  </si>
  <si>
    <t>Gabriel Garcia</t>
  </si>
  <si>
    <t>sa875999</t>
  </si>
  <si>
    <t>Bryce Ball</t>
  </si>
  <si>
    <t>sa1170451</t>
  </si>
  <si>
    <t>Justin Bridgman</t>
  </si>
  <si>
    <t>sa3004069</t>
  </si>
  <si>
    <t>Johnny Aiello</t>
  </si>
  <si>
    <t>sa3007012</t>
  </si>
  <si>
    <t>Ripken Reyes</t>
  </si>
  <si>
    <t>sa3010159</t>
  </si>
  <si>
    <t>J.R. Davis</t>
  </si>
  <si>
    <t>sa918387</t>
  </si>
  <si>
    <t>Yoandy Rea</t>
  </si>
  <si>
    <t>sa3006224</t>
  </si>
  <si>
    <t>Nick Sciortino</t>
  </si>
  <si>
    <t>sa857749</t>
  </si>
  <si>
    <t>Korey Lee</t>
  </si>
  <si>
    <t>sa3010034</t>
  </si>
  <si>
    <t>sa541954</t>
  </si>
  <si>
    <t>Hans Wilson</t>
  </si>
  <si>
    <t>sa507241</t>
  </si>
  <si>
    <t>Max Hogan</t>
  </si>
  <si>
    <t>sa3004521</t>
  </si>
  <si>
    <t>Michael Donadio</t>
  </si>
  <si>
    <t>sa857712</t>
  </si>
  <si>
    <t>Devin Davis</t>
  </si>
  <si>
    <t>sa875805</t>
  </si>
  <si>
    <t>Bubba Thompson</t>
  </si>
  <si>
    <t>sa3004140</t>
  </si>
  <si>
    <t>Christopher Morel</t>
  </si>
  <si>
    <t>sa3003171</t>
  </si>
  <si>
    <t>Elvis Perez</t>
  </si>
  <si>
    <t>sa872780</t>
  </si>
  <si>
    <t>Martin Figueroa</t>
  </si>
  <si>
    <t>sa3004520</t>
  </si>
  <si>
    <t>Justin Yurchak</t>
  </si>
  <si>
    <t>sa915590</t>
  </si>
  <si>
    <t>Bryce Denton</t>
  </si>
  <si>
    <t>sa874798</t>
  </si>
  <si>
    <t>Riley Greene</t>
  </si>
  <si>
    <t>sa3010694</t>
  </si>
  <si>
    <t>Steve Carrillo</t>
  </si>
  <si>
    <t>sa922596</t>
  </si>
  <si>
    <t>Jose Cuas</t>
  </si>
  <si>
    <t>sa658962</t>
  </si>
  <si>
    <t>Jeyner Baez</t>
  </si>
  <si>
    <t>sa828411</t>
  </si>
  <si>
    <t>sa3006678</t>
  </si>
  <si>
    <t>Hunter Hargrove</t>
  </si>
  <si>
    <t>sa3004039</t>
  </si>
  <si>
    <t>Danny Edgeworth</t>
  </si>
  <si>
    <t>sa3002880</t>
  </si>
  <si>
    <t>Malvin Matos</t>
  </si>
  <si>
    <t>sa878742</t>
  </si>
  <si>
    <t>Cristopher Navarro</t>
  </si>
  <si>
    <t>sa917065</t>
  </si>
  <si>
    <t>Miguel Jerez</t>
  </si>
  <si>
    <t>sa917754</t>
  </si>
  <si>
    <t>Juan Camacho</t>
  </si>
  <si>
    <t>sa877333</t>
  </si>
  <si>
    <t>Oziel Flores</t>
  </si>
  <si>
    <t>sa3005378</t>
  </si>
  <si>
    <t>Will Golsan</t>
  </si>
  <si>
    <t>sa3006719</t>
  </si>
  <si>
    <t>Carlos Castro</t>
  </si>
  <si>
    <t>sa657241</t>
  </si>
  <si>
    <t>Gustavo Polanco</t>
  </si>
  <si>
    <t>sa871442</t>
  </si>
  <si>
    <t>Luke Heyer</t>
  </si>
  <si>
    <t>sa3007042</t>
  </si>
  <si>
    <t>Rogelio Noris</t>
  </si>
  <si>
    <t>sa503032</t>
  </si>
  <si>
    <t>Brady Conlan</t>
  </si>
  <si>
    <t>sa918530</t>
  </si>
  <si>
    <t>Robby Rinn</t>
  </si>
  <si>
    <t>sa918595</t>
  </si>
  <si>
    <t>Tim Millard</t>
  </si>
  <si>
    <t>sa3006687</t>
  </si>
  <si>
    <t>Miguel Mercedes</t>
  </si>
  <si>
    <t>sa736689</t>
  </si>
  <si>
    <t>Ryan Dobson</t>
  </si>
  <si>
    <t>sa3004178</t>
  </si>
  <si>
    <t>Cesar Izturis Jr.</t>
  </si>
  <si>
    <t>sa3002847</t>
  </si>
  <si>
    <t>Luis Mauricio Suarez</t>
  </si>
  <si>
    <t>sa508488</t>
  </si>
  <si>
    <t>Angel Chavarin</t>
  </si>
  <si>
    <t>sa547724</t>
  </si>
  <si>
    <t>Dan Robinson</t>
  </si>
  <si>
    <t>sa3007027</t>
  </si>
  <si>
    <t>Alejandro Juvier</t>
  </si>
  <si>
    <t>sa829317</t>
  </si>
  <si>
    <t>Jonathan Engelmann</t>
  </si>
  <si>
    <t>sa3006858</t>
  </si>
  <si>
    <t>John Sansone</t>
  </si>
  <si>
    <t>sa659304</t>
  </si>
  <si>
    <t>Jackson Cluff</t>
  </si>
  <si>
    <t>sa3010342</t>
  </si>
  <si>
    <t>Alexis Olmeda</t>
  </si>
  <si>
    <t>sa875281</t>
  </si>
  <si>
    <t>Anfernee Grier</t>
  </si>
  <si>
    <t>sa738988</t>
  </si>
  <si>
    <t>Connor Hoover</t>
  </si>
  <si>
    <t>sa3004061</t>
  </si>
  <si>
    <t>Leandro Cedeno</t>
  </si>
  <si>
    <t>sa873307</t>
  </si>
  <si>
    <t>Jett Manning</t>
  </si>
  <si>
    <t>sa3008409</t>
  </si>
  <si>
    <t>Alfredo Angarita</t>
  </si>
  <si>
    <t>sa917326</t>
  </si>
  <si>
    <t>Hunter Lee</t>
  </si>
  <si>
    <t>sa3007325</t>
  </si>
  <si>
    <t>Alan Marrero</t>
  </si>
  <si>
    <t>sa918102</t>
  </si>
  <si>
    <t>Kevin Flores</t>
  </si>
  <si>
    <t>sa509435</t>
  </si>
  <si>
    <t>Trae Arbet</t>
  </si>
  <si>
    <t>sa737823</t>
  </si>
  <si>
    <t>Gregori Rivero</t>
  </si>
  <si>
    <t>sa735842</t>
  </si>
  <si>
    <t>Garrett Brown</t>
  </si>
  <si>
    <t>sa602676</t>
  </si>
  <si>
    <t>Genaro Andrade</t>
  </si>
  <si>
    <t>sa544823</t>
  </si>
  <si>
    <t>Gabe Snyder</t>
  </si>
  <si>
    <t>sa3006880</t>
  </si>
  <si>
    <t>Gerson Manzanillo</t>
  </si>
  <si>
    <t>sa393018</t>
  </si>
  <si>
    <t>J.B. Woodman</t>
  </si>
  <si>
    <t>sa738989</t>
  </si>
  <si>
    <t>Sergio Garcia</t>
  </si>
  <si>
    <t>sa505255</t>
  </si>
  <si>
    <t>Andres Luna</t>
  </si>
  <si>
    <t>sa828379</t>
  </si>
  <si>
    <t>Julio Perez</t>
  </si>
  <si>
    <t>sa595300</t>
  </si>
  <si>
    <t>Lee Solomon</t>
  </si>
  <si>
    <t>sa3007293</t>
  </si>
  <si>
    <t>Sam Haggerty</t>
  </si>
  <si>
    <t>Wander Javier</t>
  </si>
  <si>
    <t>sa917168</t>
  </si>
  <si>
    <t>Nick Osborne</t>
  </si>
  <si>
    <t>sa3008463</t>
  </si>
  <si>
    <t>Dillon Persinger</t>
  </si>
  <si>
    <t>sa876069</t>
  </si>
  <si>
    <t>Jake Slaughter</t>
  </si>
  <si>
    <t>sa3007871</t>
  </si>
  <si>
    <t>Camilo Quinteiro</t>
  </si>
  <si>
    <t>sa3006902</t>
  </si>
  <si>
    <t>Raymel Flores</t>
  </si>
  <si>
    <t>sa657503</t>
  </si>
  <si>
    <t>Cole Daily</t>
  </si>
  <si>
    <t>sa3006713</t>
  </si>
  <si>
    <t>Javier Hernandez</t>
  </si>
  <si>
    <t>sa736831</t>
  </si>
  <si>
    <t>Carlos Machado</t>
  </si>
  <si>
    <t>sa872756</t>
  </si>
  <si>
    <t>DJ Jenkins</t>
  </si>
  <si>
    <t>sa918613</t>
  </si>
  <si>
    <t>Casey Schroeder</t>
  </si>
  <si>
    <t>sa658541</t>
  </si>
  <si>
    <t>Robert Garcia</t>
  </si>
  <si>
    <t>sa742871</t>
  </si>
  <si>
    <t>Yeiler Peguero</t>
  </si>
  <si>
    <t>sa872515</t>
  </si>
  <si>
    <t>Chris DeVito</t>
  </si>
  <si>
    <t>sa918117</t>
  </si>
  <si>
    <t>Kameron Misner</t>
  </si>
  <si>
    <t>sa3011656</t>
  </si>
  <si>
    <t>Justin Ellison</t>
  </si>
  <si>
    <t>sa875581</t>
  </si>
  <si>
    <t>Sean Roby</t>
  </si>
  <si>
    <t>sa3007788</t>
  </si>
  <si>
    <t>Uriak Marquez</t>
  </si>
  <si>
    <t>sa244088</t>
  </si>
  <si>
    <t>Dash Winningham</t>
  </si>
  <si>
    <t>sa829127</t>
  </si>
  <si>
    <t>sa917056</t>
  </si>
  <si>
    <t>Brian Mims</t>
  </si>
  <si>
    <t>sa3004145</t>
  </si>
  <si>
    <t>Seuly Matias</t>
  </si>
  <si>
    <t>sa917039</t>
  </si>
  <si>
    <t>Javier Guevara</t>
  </si>
  <si>
    <t>sa872828</t>
  </si>
  <si>
    <t>Carlos Sanchez</t>
  </si>
  <si>
    <t>sa736845</t>
  </si>
  <si>
    <t>Reggie Pruitt</t>
  </si>
  <si>
    <t>sa875404</t>
  </si>
  <si>
    <t>Toby Welk</t>
  </si>
  <si>
    <t>sa1170296</t>
  </si>
  <si>
    <t>Jeffry Parra</t>
  </si>
  <si>
    <t>sa918541</t>
  </si>
  <si>
    <t>Parker Meadows</t>
  </si>
  <si>
    <t>sa3007943</t>
  </si>
  <si>
    <t>Yhoelnys Gonzalez</t>
  </si>
  <si>
    <t>sa828220</t>
  </si>
  <si>
    <t>Seamus Curran</t>
  </si>
  <si>
    <t>sa875212</t>
  </si>
  <si>
    <t>Andy Yerzy</t>
  </si>
  <si>
    <t>sa917939</t>
  </si>
  <si>
    <t>Kekai Rios</t>
  </si>
  <si>
    <t>sa3007282</t>
  </si>
  <si>
    <t>Alexei Ramirez</t>
  </si>
  <si>
    <t>sa3005372</t>
  </si>
  <si>
    <t>Jonathan Guzman</t>
  </si>
  <si>
    <t>sa917127</t>
  </si>
  <si>
    <t>Quincy Nieporte</t>
  </si>
  <si>
    <t>sa3004819</t>
  </si>
  <si>
    <t>Eudy Ramos</t>
  </si>
  <si>
    <t>sa740555</t>
  </si>
  <si>
    <t>LJ Hatch</t>
  </si>
  <si>
    <t>sa3005233</t>
  </si>
  <si>
    <t>Jordan Rodgers</t>
  </si>
  <si>
    <t>sa3002874</t>
  </si>
  <si>
    <t>Zack Soria</t>
  </si>
  <si>
    <t>sa3004373</t>
  </si>
  <si>
    <t>Garrett McCain</t>
  </si>
  <si>
    <t>sa915823</t>
  </si>
  <si>
    <t>Jhonny Bethencourt</t>
  </si>
  <si>
    <t>sa871485</t>
  </si>
  <si>
    <t>Milton Ramos</t>
  </si>
  <si>
    <t>sa828792</t>
  </si>
  <si>
    <t>Cesar Diaz</t>
  </si>
  <si>
    <t>sa828129</t>
  </si>
  <si>
    <t>Marino Campana</t>
  </si>
  <si>
    <t>sa872486</t>
  </si>
  <si>
    <t>Aldemar Burgos</t>
  </si>
  <si>
    <t>sa875196</t>
  </si>
  <si>
    <t>Leonel Valera</t>
  </si>
  <si>
    <t>sa917320</t>
  </si>
  <si>
    <t>Eduardo Torrealba</t>
  </si>
  <si>
    <t>sa917095</t>
  </si>
  <si>
    <t>Irving Ortega</t>
  </si>
  <si>
    <t>sa872446</t>
  </si>
  <si>
    <t>Connor McVey</t>
  </si>
  <si>
    <t>sa3006941</t>
  </si>
  <si>
    <t>Carlos Penuelas</t>
  </si>
  <si>
    <t>sa547125</t>
  </si>
  <si>
    <t>Ryan Ramiz</t>
  </si>
  <si>
    <t>sa3006924</t>
  </si>
  <si>
    <t>J.D. Williams</t>
  </si>
  <si>
    <t>sa875735</t>
  </si>
  <si>
    <t>Logan Farrar</t>
  </si>
  <si>
    <t>sa3004126</t>
  </si>
  <si>
    <t>Jeferson Morales</t>
  </si>
  <si>
    <t>sa3005472</t>
  </si>
  <si>
    <t>Clark Brinkman</t>
  </si>
  <si>
    <t>sa3006934</t>
  </si>
  <si>
    <t>Spencer Horwitz</t>
  </si>
  <si>
    <t>sa1115496</t>
  </si>
  <si>
    <t>Nick Sogard</t>
  </si>
  <si>
    <t>sa1169919</t>
  </si>
  <si>
    <t>Bryan Lizardo</t>
  </si>
  <si>
    <t>sa827944</t>
  </si>
  <si>
    <t>Justin Lopez</t>
  </si>
  <si>
    <t>sa3002670</t>
  </si>
  <si>
    <t>Marcos Brito</t>
  </si>
  <si>
    <t>sa3003183</t>
  </si>
  <si>
    <t>Jaxx Groshans</t>
  </si>
  <si>
    <t>sa3010160</t>
  </si>
  <si>
    <t>Juan Uriarte</t>
  </si>
  <si>
    <t>sa872569</t>
  </si>
  <si>
    <t>Austin Dennis</t>
  </si>
  <si>
    <t>sa3007650</t>
  </si>
  <si>
    <t>Colby Lusignan</t>
  </si>
  <si>
    <t>sa918648</t>
  </si>
  <si>
    <t>Korby Batesole</t>
  </si>
  <si>
    <t>sa3006847</t>
  </si>
  <si>
    <t>Randy Ventura</t>
  </si>
  <si>
    <t>sa872499</t>
  </si>
  <si>
    <t>Pedro Gonzalez</t>
  </si>
  <si>
    <t>sa872568</t>
  </si>
  <si>
    <t>Kole Enright</t>
  </si>
  <si>
    <t>sa917991</t>
  </si>
  <si>
    <t>Ricardo Rodriguez</t>
  </si>
  <si>
    <t>sa877334</t>
  </si>
  <si>
    <t>Matthew Page</t>
  </si>
  <si>
    <t>sa829167</t>
  </si>
  <si>
    <t>Gene Cone</t>
  </si>
  <si>
    <t>sa874078</t>
  </si>
  <si>
    <t>Dwanya Williams-Sutton</t>
  </si>
  <si>
    <t>sa875819</t>
  </si>
  <si>
    <t>Mario Sanjur</t>
  </si>
  <si>
    <t>sa735840</t>
  </si>
  <si>
    <t>Delvin Perez</t>
  </si>
  <si>
    <t>sa917935</t>
  </si>
  <si>
    <t>Oliver Dunn</t>
  </si>
  <si>
    <t>sa3010595</t>
  </si>
  <si>
    <t>Vinny Siena</t>
  </si>
  <si>
    <t>sa827132</t>
  </si>
  <si>
    <t>Clark Scolamiero</t>
  </si>
  <si>
    <t>sa3002837</t>
  </si>
  <si>
    <t>Tanner Kirwer</t>
  </si>
  <si>
    <t>sa3002831</t>
  </si>
  <si>
    <t>Niko Decolati</t>
  </si>
  <si>
    <t>sa3006670</t>
  </si>
  <si>
    <t>Brandon Dulin</t>
  </si>
  <si>
    <t>sa737912</t>
  </si>
  <si>
    <t>Nick Choruby</t>
  </si>
  <si>
    <t>sa3004881</t>
  </si>
  <si>
    <t>Andres Regnault</t>
  </si>
  <si>
    <t>sa917499</t>
  </si>
  <si>
    <t>Luis Silverio</t>
  </si>
  <si>
    <t>sa876098</t>
  </si>
  <si>
    <t>Jose Ruiz</t>
  </si>
  <si>
    <t>sa523975</t>
  </si>
  <si>
    <t>Harrison Wenson</t>
  </si>
  <si>
    <t>sa738936</t>
  </si>
  <si>
    <t>Francisco Del Valle</t>
  </si>
  <si>
    <t>sa918323</t>
  </si>
  <si>
    <t>Jesus Loya</t>
  </si>
  <si>
    <t>sa548065</t>
  </si>
  <si>
    <t>Leonardo Molina</t>
  </si>
  <si>
    <t>sa830227</t>
  </si>
  <si>
    <t>Walter Rasquin</t>
  </si>
  <si>
    <t>sa754712</t>
  </si>
  <si>
    <t>J.P. Ramirez</t>
  </si>
  <si>
    <t>sa455310</t>
  </si>
  <si>
    <t>Zander Clarke</t>
  </si>
  <si>
    <t>sa3008431</t>
  </si>
  <si>
    <t>Heriberto Hernandez</t>
  </si>
  <si>
    <t>sa3005630</t>
  </si>
  <si>
    <t>Jake Stone</t>
  </si>
  <si>
    <t>sa3004305</t>
  </si>
  <si>
    <t>Adrian Sanchez</t>
  </si>
  <si>
    <t>Romy Gonzalez</t>
  </si>
  <si>
    <t>sa3006652</t>
  </si>
  <si>
    <t>Dalton Blaser</t>
  </si>
  <si>
    <t>sa659285</t>
  </si>
  <si>
    <t>Tanner Morris</t>
  </si>
  <si>
    <t>sa3009873</t>
  </si>
  <si>
    <t>Francisco Hernandez</t>
  </si>
  <si>
    <t>sa977120</t>
  </si>
  <si>
    <t>Nick Horvath</t>
  </si>
  <si>
    <t>sa3008186</t>
  </si>
  <si>
    <t>Bryce Bush</t>
  </si>
  <si>
    <t>sa3008278</t>
  </si>
  <si>
    <t>Raynel Delgado</t>
  </si>
  <si>
    <t>sa3007288</t>
  </si>
  <si>
    <t>Mike Salvatore</t>
  </si>
  <si>
    <t>sa3011254</t>
  </si>
  <si>
    <t>Wilmer Reyes</t>
  </si>
  <si>
    <t>sa917118</t>
  </si>
  <si>
    <t>Stanley Espinal</t>
  </si>
  <si>
    <t>sa872852</t>
  </si>
  <si>
    <t>Jose Miguel Medina</t>
  </si>
  <si>
    <t>sa828865</t>
  </si>
  <si>
    <t>Eric Gonzalez</t>
  </si>
  <si>
    <t>sa831146</t>
  </si>
  <si>
    <t>D.J. Wilson</t>
  </si>
  <si>
    <t>sa875023</t>
  </si>
  <si>
    <t>Logan Davidson</t>
  </si>
  <si>
    <t>sa918676</t>
  </si>
  <si>
    <t>Tristin English</t>
  </si>
  <si>
    <t>sa876328</t>
  </si>
  <si>
    <t>Bruce Yari</t>
  </si>
  <si>
    <t>sa918522</t>
  </si>
  <si>
    <t>John Cresto</t>
  </si>
  <si>
    <t>sa3006782</t>
  </si>
  <si>
    <t>Nick Pratto</t>
  </si>
  <si>
    <t>sa3004138</t>
  </si>
  <si>
    <t>Aaron Schunk</t>
  </si>
  <si>
    <t>sa3009957</t>
  </si>
  <si>
    <t>Nick Roscetti</t>
  </si>
  <si>
    <t>sa918590</t>
  </si>
  <si>
    <t>Logan Driscoll</t>
  </si>
  <si>
    <t>sa3009882</t>
  </si>
  <si>
    <t>Josh Shaw</t>
  </si>
  <si>
    <t>sa3007056</t>
  </si>
  <si>
    <t>Andres Angulo</t>
  </si>
  <si>
    <t>sa872806</t>
  </si>
  <si>
    <t>Anthony Villa</t>
  </si>
  <si>
    <t>sa918406</t>
  </si>
  <si>
    <t>Erick Mejia</t>
  </si>
  <si>
    <t>Adrian Tovalin</t>
  </si>
  <si>
    <t>sa915851</t>
  </si>
  <si>
    <t>Rigoberto Terrazas</t>
  </si>
  <si>
    <t>sa827958</t>
  </si>
  <si>
    <t>Kyle Wilkie</t>
  </si>
  <si>
    <t>sa3010270</t>
  </si>
  <si>
    <t>Jair Camargo</t>
  </si>
  <si>
    <t>sa917333</t>
  </si>
  <si>
    <t>Cole Roederer</t>
  </si>
  <si>
    <t>sa3008184</t>
  </si>
  <si>
    <t>Yunior Severino</t>
  </si>
  <si>
    <t>sa3003185</t>
  </si>
  <si>
    <t>Franklin Labour</t>
  </si>
  <si>
    <t>sa916848</t>
  </si>
  <si>
    <t>J.C. Cardenas</t>
  </si>
  <si>
    <t>sa875166</t>
  </si>
  <si>
    <t>Jonah Davis</t>
  </si>
  <si>
    <t>sa3007501</t>
  </si>
  <si>
    <t>Olivier Basabe</t>
  </si>
  <si>
    <t>sa3004933</t>
  </si>
  <si>
    <t>Will Banfield</t>
  </si>
  <si>
    <t>sa3007973</t>
  </si>
  <si>
    <t>Jeyson Sanchez</t>
  </si>
  <si>
    <t>sa828118</t>
  </si>
  <si>
    <t>Hector Martinez</t>
  </si>
  <si>
    <t>sa827974</t>
  </si>
  <si>
    <t>Drew Campbell</t>
  </si>
  <si>
    <t>sa3011264</t>
  </si>
  <si>
    <t>Garvis Lara</t>
  </si>
  <si>
    <t>sa828305</t>
  </si>
  <si>
    <t>Luis Fonseca</t>
  </si>
  <si>
    <t>sa592342</t>
  </si>
  <si>
    <t>Greifer Andrade</t>
  </si>
  <si>
    <t>sa826675</t>
  </si>
  <si>
    <t>Cameron Simmons</t>
  </si>
  <si>
    <t>sa3009955</t>
  </si>
  <si>
    <t>Alberto Querales</t>
  </si>
  <si>
    <t>sa913976</t>
  </si>
  <si>
    <t>Angel Lopez Alvarez</t>
  </si>
  <si>
    <t>sa3004167</t>
  </si>
  <si>
    <t>Matt Duce</t>
  </si>
  <si>
    <t>sa3006644</t>
  </si>
  <si>
    <t>Johan Lopez</t>
  </si>
  <si>
    <t>sa3003228</t>
  </si>
  <si>
    <t>Miguel Hiraldo</t>
  </si>
  <si>
    <t>sa3005486</t>
  </si>
  <si>
    <t>Ben Aklinski</t>
  </si>
  <si>
    <t>sa3006906</t>
  </si>
  <si>
    <t>Chris Hoo</t>
  </si>
  <si>
    <t>sa829425</t>
  </si>
  <si>
    <t>Pat McInerney</t>
  </si>
  <si>
    <t>sa3004078</t>
  </si>
  <si>
    <t>Jesus Severino</t>
  </si>
  <si>
    <t>sa827943</t>
  </si>
  <si>
    <t>Shean Michel</t>
  </si>
  <si>
    <t>sa877018</t>
  </si>
  <si>
    <t>Adrian Rondon</t>
  </si>
  <si>
    <t>sa877519</t>
  </si>
  <si>
    <t>Steven Leyton</t>
  </si>
  <si>
    <t>sa917309</t>
  </si>
  <si>
    <t>Maxwell Morales</t>
  </si>
  <si>
    <t>sa917279</t>
  </si>
  <si>
    <t>Ramon Marcelino</t>
  </si>
  <si>
    <t>sa828425</t>
  </si>
  <si>
    <t>Wilyer Abreu</t>
  </si>
  <si>
    <t>sa3005082</t>
  </si>
  <si>
    <t>Tyler Brown</t>
  </si>
  <si>
    <t>sa829856</t>
  </si>
  <si>
    <t>Phil Caulfield</t>
  </si>
  <si>
    <t>sa3004886</t>
  </si>
  <si>
    <t>Kenny Corey</t>
  </si>
  <si>
    <t>sa3004073</t>
  </si>
  <si>
    <t>Ricky De La Torre</t>
  </si>
  <si>
    <t>sa3004503</t>
  </si>
  <si>
    <t>Jose Gutierrez</t>
  </si>
  <si>
    <t>sa917301</t>
  </si>
  <si>
    <t>David Harris</t>
  </si>
  <si>
    <t>sa738643</t>
  </si>
  <si>
    <t>Nick Conti</t>
  </si>
  <si>
    <t>sa3010844</t>
  </si>
  <si>
    <t>Luke Ringhofer</t>
  </si>
  <si>
    <t>sa3004288</t>
  </si>
  <si>
    <t>Cody Farhat</t>
  </si>
  <si>
    <t>sa3008078</t>
  </si>
  <si>
    <t>Frankie Rios</t>
  </si>
  <si>
    <t>sa3003953</t>
  </si>
  <si>
    <t>Daniel Barrios</t>
  </si>
  <si>
    <t>sa657319</t>
  </si>
  <si>
    <t>Miguel Eladio</t>
  </si>
  <si>
    <t>sa828210</t>
  </si>
  <si>
    <t>Luis De Los Santos</t>
  </si>
  <si>
    <t>sa917822</t>
  </si>
  <si>
    <t>David Garza</t>
  </si>
  <si>
    <t>sa3007093</t>
  </si>
  <si>
    <t>Vinny Esposito</t>
  </si>
  <si>
    <t>sa3007088</t>
  </si>
  <si>
    <t>Tyler Benson</t>
  </si>
  <si>
    <t>sa3004398</t>
  </si>
  <si>
    <t>Rusber Estrada</t>
  </si>
  <si>
    <t>sa3007077</t>
  </si>
  <si>
    <t>Luis Roman</t>
  </si>
  <si>
    <t>sa3004063</t>
  </si>
  <si>
    <t>Jimmy Govern</t>
  </si>
  <si>
    <t>sa3010166</t>
  </si>
  <si>
    <t>Mariel Bautista</t>
  </si>
  <si>
    <t>sa872535</t>
  </si>
  <si>
    <t>Dayton Dugas</t>
  </si>
  <si>
    <t>sa3006855</t>
  </si>
  <si>
    <t>David Garcia</t>
  </si>
  <si>
    <t>sa3003197</t>
  </si>
  <si>
    <t>Fidel Mejia</t>
  </si>
  <si>
    <t>sa872516</t>
  </si>
  <si>
    <t>Kevin Maitan</t>
  </si>
  <si>
    <t>sa969045</t>
  </si>
  <si>
    <t>Erlin Cerda</t>
  </si>
  <si>
    <t>sa737222</t>
  </si>
  <si>
    <t>Jordan Qsar</t>
  </si>
  <si>
    <t>sa3007078</t>
  </si>
  <si>
    <t>Enrique Trujillo</t>
  </si>
  <si>
    <t>sa502230</t>
  </si>
  <si>
    <t>Matt Wallner</t>
  </si>
  <si>
    <t>sa918808</t>
  </si>
  <si>
    <t>Reydel Medina</t>
  </si>
  <si>
    <t>sa830291</t>
  </si>
  <si>
    <t>Luis Medina</t>
  </si>
  <si>
    <t>sa824736</t>
  </si>
  <si>
    <t>Frankie Tostado</t>
  </si>
  <si>
    <t>sa3007030</t>
  </si>
  <si>
    <t>Jonathan Diaz</t>
  </si>
  <si>
    <t>sa3005290</t>
  </si>
  <si>
    <t>Lenin Rodriguez</t>
  </si>
  <si>
    <t>sa871435</t>
  </si>
  <si>
    <t>Owen Spiwak</t>
  </si>
  <si>
    <t>sa738385</t>
  </si>
  <si>
    <t>Matt Pita</t>
  </si>
  <si>
    <t>sa3008146</t>
  </si>
  <si>
    <t>Jhoandro Alfaro</t>
  </si>
  <si>
    <t>sa877352</t>
  </si>
  <si>
    <t>Jose King</t>
  </si>
  <si>
    <t>sa917184</t>
  </si>
  <si>
    <t>Miguel Hernandez</t>
  </si>
  <si>
    <t>sa917055</t>
  </si>
  <si>
    <t>Nico Giarratano</t>
  </si>
  <si>
    <t>sa857718</t>
  </si>
  <si>
    <t>sa3009879</t>
  </si>
  <si>
    <t>Edison Lantigua</t>
  </si>
  <si>
    <t>sa828163</t>
  </si>
  <si>
    <t>Caleb Knight</t>
  </si>
  <si>
    <t>sa3008279</t>
  </si>
  <si>
    <t>Miguel Aparicio</t>
  </si>
  <si>
    <t>sa917275</t>
  </si>
  <si>
    <t>Amado Nunez</t>
  </si>
  <si>
    <t>sa877349</t>
  </si>
  <si>
    <t>Daniel Nunez</t>
  </si>
  <si>
    <t>sa509257</t>
  </si>
  <si>
    <t>Jaylen Ferguson</t>
  </si>
  <si>
    <t>sa875317</t>
  </si>
  <si>
    <t>Logan Baldwin</t>
  </si>
  <si>
    <t>sa3004751</t>
  </si>
  <si>
    <t>Estamy Urena</t>
  </si>
  <si>
    <t>sa3002628</t>
  </si>
  <si>
    <t>Onix Vega</t>
  </si>
  <si>
    <t>sa3008007</t>
  </si>
  <si>
    <t>Daniel Ozoria</t>
  </si>
  <si>
    <t>sa3003218</t>
  </si>
  <si>
    <t>Bryan Torres</t>
  </si>
  <si>
    <t>sa885119</t>
  </si>
  <si>
    <t>Luke Wakamatsu</t>
  </si>
  <si>
    <t>sa875259</t>
  </si>
  <si>
    <t>Edwin Figuera</t>
  </si>
  <si>
    <t>sa872730</t>
  </si>
  <si>
    <t>Mikey Edie</t>
  </si>
  <si>
    <t>sa827967</t>
  </si>
  <si>
    <t>Trey Dawson</t>
  </si>
  <si>
    <t>sa3007868</t>
  </si>
  <si>
    <t>Rayneldy Rosario</t>
  </si>
  <si>
    <t>sa916704</t>
  </si>
  <si>
    <t>Zack Shannon</t>
  </si>
  <si>
    <t>sa3006647</t>
  </si>
  <si>
    <t>Austin Byler</t>
  </si>
  <si>
    <t>sa827162</t>
  </si>
  <si>
    <t>Francisco Ventura</t>
  </si>
  <si>
    <t>sa917360</t>
  </si>
  <si>
    <t>Brandon Lewis</t>
  </si>
  <si>
    <t>sa3010035</t>
  </si>
  <si>
    <t>Ryan Tufts</t>
  </si>
  <si>
    <t>sa3004403</t>
  </si>
  <si>
    <t>Nic Motley</t>
  </si>
  <si>
    <t>sa3002761</t>
  </si>
  <si>
    <t>Brock Carpenter</t>
  </si>
  <si>
    <t>sa738974</t>
  </si>
  <si>
    <t>Oscar Williams</t>
  </si>
  <si>
    <t>sa510244</t>
  </si>
  <si>
    <t>Trey Vickers</t>
  </si>
  <si>
    <t>sa3006932</t>
  </si>
  <si>
    <t>Alex McKenna</t>
  </si>
  <si>
    <t>sa3008003</t>
  </si>
  <si>
    <t>Jonathan Sierra</t>
  </si>
  <si>
    <t>sa917303</t>
  </si>
  <si>
    <t>Danny Zardon</t>
  </si>
  <si>
    <t>sa858049</t>
  </si>
  <si>
    <t>Moises Castillo</t>
  </si>
  <si>
    <t>sa917135</t>
  </si>
  <si>
    <t>Isael Soto</t>
  </si>
  <si>
    <t>sa830217</t>
  </si>
  <si>
    <t>Leandro Santana</t>
  </si>
  <si>
    <t>sa828255</t>
  </si>
  <si>
    <t>Joe Gillette</t>
  </si>
  <si>
    <t>sa3006849</t>
  </si>
  <si>
    <t>Justin Harrer</t>
  </si>
  <si>
    <t>sa3007504</t>
  </si>
  <si>
    <t>Brayan Morales</t>
  </si>
  <si>
    <t>sa918374</t>
  </si>
  <si>
    <t>Liover Peguero</t>
  </si>
  <si>
    <t>sa3005582</t>
  </si>
  <si>
    <t>Kevin Rivera</t>
  </si>
  <si>
    <t>sa829322</t>
  </si>
  <si>
    <t>Morgan Lofstrom</t>
  </si>
  <si>
    <t>sa738557</t>
  </si>
  <si>
    <t>Grant Little</t>
  </si>
  <si>
    <t>sa3008031</t>
  </si>
  <si>
    <t>Greg Jones</t>
  </si>
  <si>
    <t>sa3010151</t>
  </si>
  <si>
    <t>Jonatan Machado</t>
  </si>
  <si>
    <t>sa924310</t>
  </si>
  <si>
    <t>Clay Dungan</t>
  </si>
  <si>
    <t>sa1169803</t>
  </si>
  <si>
    <t>Brandon Riley</t>
  </si>
  <si>
    <t>sa3007972</t>
  </si>
  <si>
    <t>Jhon Torres</t>
  </si>
  <si>
    <t>sa3003233</t>
  </si>
  <si>
    <t>Carter Bins</t>
  </si>
  <si>
    <t>sa1115884</t>
  </si>
  <si>
    <t>Starling Heredia</t>
  </si>
  <si>
    <t>sa917328</t>
  </si>
  <si>
    <t>Manny Jefferson</t>
  </si>
  <si>
    <t>sa918282</t>
  </si>
  <si>
    <t>Nelson Maldonado</t>
  </si>
  <si>
    <t>sa3010389</t>
  </si>
  <si>
    <t>Guillermo Quintana</t>
  </si>
  <si>
    <t>sa3005916</t>
  </si>
  <si>
    <t>Shervyen Newton</t>
  </si>
  <si>
    <t>sa917119</t>
  </si>
  <si>
    <t>Davis Bradshaw</t>
  </si>
  <si>
    <t>sa3007031</t>
  </si>
  <si>
    <t>Cam Williams</t>
  </si>
  <si>
    <t>sa918586</t>
  </si>
  <si>
    <t>Randy Norris</t>
  </si>
  <si>
    <t>sa3007321</t>
  </si>
  <si>
    <t>Carlos Belonis</t>
  </si>
  <si>
    <t>sa657248</t>
  </si>
  <si>
    <t>Jacob Nottingham</t>
  </si>
  <si>
    <t>Ricardo Vazquez</t>
  </si>
  <si>
    <t>sa509432</t>
  </si>
  <si>
    <t>Zac Taylor</t>
  </si>
  <si>
    <t>sa3010391</t>
  </si>
  <si>
    <t>Cameron Baranek</t>
  </si>
  <si>
    <t>sa3004281</t>
  </si>
  <si>
    <t>Morgan McCullough</t>
  </si>
  <si>
    <t>sa3009868</t>
  </si>
  <si>
    <t>Emmanuel Tapia</t>
  </si>
  <si>
    <t>sa736698</t>
  </si>
  <si>
    <t>Dylan Harris</t>
  </si>
  <si>
    <t>sa3007918</t>
  </si>
  <si>
    <t>Doran Turchin</t>
  </si>
  <si>
    <t>sa3006680</t>
  </si>
  <si>
    <t>Hunter Steinmetz</t>
  </si>
  <si>
    <t>sa3007043</t>
  </si>
  <si>
    <t>Luke Mangieri</t>
  </si>
  <si>
    <t>sa3006684</t>
  </si>
  <si>
    <t>Will Brennan</t>
  </si>
  <si>
    <t>sa3010039</t>
  </si>
  <si>
    <t>Nick Thurman</t>
  </si>
  <si>
    <t>sa919821</t>
  </si>
  <si>
    <t>David Miranda</t>
  </si>
  <si>
    <t>sa3006725</t>
  </si>
  <si>
    <t>Grant Heyman</t>
  </si>
  <si>
    <t>sa658171</t>
  </si>
  <si>
    <t>Eric Meza</t>
  </si>
  <si>
    <t>sa824868</t>
  </si>
  <si>
    <t>Bryant Quijada</t>
  </si>
  <si>
    <t>sa3004882</t>
  </si>
  <si>
    <t>Matt Morgan</t>
  </si>
  <si>
    <t>sa828869</t>
  </si>
  <si>
    <t>Marcos Almonte</t>
  </si>
  <si>
    <t>sa828122</t>
  </si>
  <si>
    <t>Andres Chaparro</t>
  </si>
  <si>
    <t>sa916976</t>
  </si>
  <si>
    <t>Logan Wyatt</t>
  </si>
  <si>
    <t>sa3011259</t>
  </si>
  <si>
    <t>Reinaldo Ilarraza</t>
  </si>
  <si>
    <t>sa923239</t>
  </si>
  <si>
    <t>Armond Upshaw</t>
  </si>
  <si>
    <t>sa918220</t>
  </si>
  <si>
    <t>Beau Brundage</t>
  </si>
  <si>
    <t>sa3008246</t>
  </si>
  <si>
    <t>Joseph Ortiz</t>
  </si>
  <si>
    <t>sa3009889</t>
  </si>
  <si>
    <t>Yohander Martinez</t>
  </si>
  <si>
    <t>sa3008775</t>
  </si>
  <si>
    <t>Nelson Velazquez</t>
  </si>
  <si>
    <t>sa3005129</t>
  </si>
  <si>
    <t>Harrison Dinicola</t>
  </si>
  <si>
    <t>sa3006928</t>
  </si>
  <si>
    <t>Oliver Ortiz</t>
  </si>
  <si>
    <t>sa743087</t>
  </si>
  <si>
    <t>Cristian Inoa</t>
  </si>
  <si>
    <t>sa917277</t>
  </si>
  <si>
    <t>Moises Perez</t>
  </si>
  <si>
    <t>sa828179</t>
  </si>
  <si>
    <t>Gresuan Silverio</t>
  </si>
  <si>
    <t>sa917004</t>
  </si>
  <si>
    <t>Dionis Paulino</t>
  </si>
  <si>
    <t>sa828542</t>
  </si>
  <si>
    <t>John Rave</t>
  </si>
  <si>
    <t>sa918890</t>
  </si>
  <si>
    <t>Yonathan Perlaza</t>
  </si>
  <si>
    <t>sa917302</t>
  </si>
  <si>
    <t>Osmy Gregorio</t>
  </si>
  <si>
    <t>sa917348</t>
  </si>
  <si>
    <t>Brady Whalen</t>
  </si>
  <si>
    <t>sa918278</t>
  </si>
  <si>
    <t>Kendall Simmons</t>
  </si>
  <si>
    <t>sa3006867</t>
  </si>
  <si>
    <t>Jesse Medrano</t>
  </si>
  <si>
    <t>sa3004697</t>
  </si>
  <si>
    <t>Michael Siani</t>
  </si>
  <si>
    <t>sa3008182</t>
  </si>
  <si>
    <t>Lean Marrero</t>
  </si>
  <si>
    <t>sa875650</t>
  </si>
  <si>
    <t>Michael Harris</t>
  </si>
  <si>
    <t>sa3010684</t>
  </si>
  <si>
    <t>Chris Shaw</t>
  </si>
  <si>
    <t>sa659286</t>
  </si>
  <si>
    <t>Claudio Finol</t>
  </si>
  <si>
    <t>sa3003256</t>
  </si>
  <si>
    <t>Trever Morrison</t>
  </si>
  <si>
    <t>sa738906</t>
  </si>
  <si>
    <t>Eduardo Valencia</t>
  </si>
  <si>
    <t>sa3006622</t>
  </si>
  <si>
    <t>Ronnie Gideon</t>
  </si>
  <si>
    <t>sa738630</t>
  </si>
  <si>
    <t>Ben Bengtson</t>
  </si>
  <si>
    <t>sa3004291</t>
  </si>
  <si>
    <t>Rafael Narea</t>
  </si>
  <si>
    <t>sa871441</t>
  </si>
  <si>
    <t>Jesus Alastre</t>
  </si>
  <si>
    <t>sa826646</t>
  </si>
  <si>
    <t>Eric Jenkins</t>
  </si>
  <si>
    <t>sa874775</t>
  </si>
  <si>
    <t>Ricardo Ferreira</t>
  </si>
  <si>
    <t>sa828126</t>
  </si>
  <si>
    <t>Romer Cuadrado</t>
  </si>
  <si>
    <t>sa872527</t>
  </si>
  <si>
    <t>Corey Joyce</t>
  </si>
  <si>
    <t>sa3010596</t>
  </si>
  <si>
    <t>Frederick Cuevas</t>
  </si>
  <si>
    <t>sa872550</t>
  </si>
  <si>
    <t>Carlos Vargas</t>
  </si>
  <si>
    <t>sa917349</t>
  </si>
  <si>
    <t>Brett Wright</t>
  </si>
  <si>
    <t>sa3007746</t>
  </si>
  <si>
    <t>Brett Langhorne</t>
  </si>
  <si>
    <t>sa3007064</t>
  </si>
  <si>
    <t>Zach Rheams</t>
  </si>
  <si>
    <t>sa3008050</t>
  </si>
  <si>
    <t>Austin Upshaw</t>
  </si>
  <si>
    <t>sa3004498</t>
  </si>
  <si>
    <t>Jacob Bosiokovic</t>
  </si>
  <si>
    <t>sa918394</t>
  </si>
  <si>
    <t>Hidekel Gonzalez</t>
  </si>
  <si>
    <t>sa828332</t>
  </si>
  <si>
    <t>Sergio Alcantara</t>
  </si>
  <si>
    <t>sa739641</t>
  </si>
  <si>
    <t>Richie Martin Jr.</t>
  </si>
  <si>
    <t>Casey Hughston</t>
  </si>
  <si>
    <t>sa874093</t>
  </si>
  <si>
    <t>Jose Colina</t>
  </si>
  <si>
    <t>sa872875</t>
  </si>
  <si>
    <t>Giovanny Alfonzo</t>
  </si>
  <si>
    <t>sa875291</t>
  </si>
  <si>
    <t>Jagger Rusconi</t>
  </si>
  <si>
    <t>sa875030</t>
  </si>
  <si>
    <t>DJ Neal</t>
  </si>
  <si>
    <t>sa876087</t>
  </si>
  <si>
    <t>McCarthy Tatum</t>
  </si>
  <si>
    <t>sa3010582</t>
  </si>
  <si>
    <t>Ryan Kirby</t>
  </si>
  <si>
    <t>sa739014</t>
  </si>
  <si>
    <t>Chandler Avant</t>
  </si>
  <si>
    <t>sa3006778</t>
  </si>
  <si>
    <t>Adalberto Carrillo</t>
  </si>
  <si>
    <t>sa3004967</t>
  </si>
  <si>
    <t>Adinso Reyes</t>
  </si>
  <si>
    <t>sa3008750</t>
  </si>
  <si>
    <t>Simeon Lucas</t>
  </si>
  <si>
    <t>sa829142</t>
  </si>
  <si>
    <t>Trent Tingelstad</t>
  </si>
  <si>
    <t>sa3009896</t>
  </si>
  <si>
    <t>Marty Bechina</t>
  </si>
  <si>
    <t>sa1053075</t>
  </si>
  <si>
    <t>Alex Erro</t>
  </si>
  <si>
    <t>sa3010177</t>
  </si>
  <si>
    <t>Henry Quintero</t>
  </si>
  <si>
    <t>sa3004940</t>
  </si>
  <si>
    <t>Matt Cogen</t>
  </si>
  <si>
    <t>sa3007083</t>
  </si>
  <si>
    <t>Jack Kenley</t>
  </si>
  <si>
    <t>sa3010718</t>
  </si>
  <si>
    <t>Je'Von Ward</t>
  </si>
  <si>
    <t>sa3004969</t>
  </si>
  <si>
    <t>Ysaac Pena</t>
  </si>
  <si>
    <t>sa916967</t>
  </si>
  <si>
    <t>Evan Edwards</t>
  </si>
  <si>
    <t>sa3009866</t>
  </si>
  <si>
    <t>Daniel Cope</t>
  </si>
  <si>
    <t>sa3010157</t>
  </si>
  <si>
    <t>Matt Lloyd</t>
  </si>
  <si>
    <t>sa1169978</t>
  </si>
  <si>
    <t>Jonathan Embry</t>
  </si>
  <si>
    <t>sa1169879</t>
  </si>
  <si>
    <t>Eduardo Navas</t>
  </si>
  <si>
    <t>sa828438</t>
  </si>
  <si>
    <t>Jay Feliciano</t>
  </si>
  <si>
    <t>sa881295</t>
  </si>
  <si>
    <t>Ryan January</t>
  </si>
  <si>
    <t>sa918104</t>
  </si>
  <si>
    <t>Anthony Peroni</t>
  </si>
  <si>
    <t>sa3004612</t>
  </si>
  <si>
    <t>Kyle McCann</t>
  </si>
  <si>
    <t>sa1159677</t>
  </si>
  <si>
    <t>Bryson Stott</t>
  </si>
  <si>
    <t>sa3011443</t>
  </si>
  <si>
    <t>Axel Andueza</t>
  </si>
  <si>
    <t>sa3002712</t>
  </si>
  <si>
    <t>Kevin Williams Jr.</t>
  </si>
  <si>
    <t>sa3002725</t>
  </si>
  <si>
    <t>Ryan Kreidler</t>
  </si>
  <si>
    <t>sa3010587</t>
  </si>
  <si>
    <t>Trevor Abrams</t>
  </si>
  <si>
    <t>sa3005402</t>
  </si>
  <si>
    <t>Melvin Jimenez</t>
  </si>
  <si>
    <t>sa872557</t>
  </si>
  <si>
    <t>Matt Morales</t>
  </si>
  <si>
    <t>sa876379</t>
  </si>
  <si>
    <t>Jean Carlos Arias</t>
  </si>
  <si>
    <t>sa872811</t>
  </si>
  <si>
    <t>Ben Pelletier</t>
  </si>
  <si>
    <t>sa876134</t>
  </si>
  <si>
    <t>Tyler Dearden</t>
  </si>
  <si>
    <t>sa3005103</t>
  </si>
  <si>
    <t>Cole Kreuter</t>
  </si>
  <si>
    <t>sa3007790</t>
  </si>
  <si>
    <t>Matt Kroon</t>
  </si>
  <si>
    <t>sa3007502</t>
  </si>
  <si>
    <t>Ricardo Mendez</t>
  </si>
  <si>
    <t>sa3004383</t>
  </si>
  <si>
    <t>Ricky Martinez</t>
  </si>
  <si>
    <t>sa3009885</t>
  </si>
  <si>
    <t>AJ Lee</t>
  </si>
  <si>
    <t>sa3010146</t>
  </si>
  <si>
    <t>Victor Planchart</t>
  </si>
  <si>
    <t>sa3005555</t>
  </si>
  <si>
    <t>Hosea Nelson</t>
  </si>
  <si>
    <t>sa918155</t>
  </si>
  <si>
    <t>Jerry Seitz</t>
  </si>
  <si>
    <t>sa827965</t>
  </si>
  <si>
    <t>Geoandry Montilla</t>
  </si>
  <si>
    <t>sa826787</t>
  </si>
  <si>
    <t>Chad McClanahan</t>
  </si>
  <si>
    <t>sa918209</t>
  </si>
  <si>
    <t>Daniel Hinojosa</t>
  </si>
  <si>
    <t>sa509451</t>
  </si>
  <si>
    <t>Josue Huma</t>
  </si>
  <si>
    <t>sa3003379</t>
  </si>
  <si>
    <t>Jose Mena</t>
  </si>
  <si>
    <t>sa919893</t>
  </si>
  <si>
    <t>Tony Pena</t>
  </si>
  <si>
    <t>sa922560</t>
  </si>
  <si>
    <t>Juan Carlos Negret</t>
  </si>
  <si>
    <t>sa3003430</t>
  </si>
  <si>
    <t>Cristhian Adames</t>
  </si>
  <si>
    <t>Mitchell Hansen</t>
  </si>
  <si>
    <t>sa874799</t>
  </si>
  <si>
    <t>Nick Quintana</t>
  </si>
  <si>
    <t>sa3010390</t>
  </si>
  <si>
    <t>Moises Nunez</t>
  </si>
  <si>
    <t>sa872582</t>
  </si>
  <si>
    <t>Drew Mount</t>
  </si>
  <si>
    <t>sa3006728</t>
  </si>
  <si>
    <t>Garrett Hiott</t>
  </si>
  <si>
    <t>sa3009972</t>
  </si>
  <si>
    <t>Yoel Romero</t>
  </si>
  <si>
    <t>sa872524</t>
  </si>
  <si>
    <t>Jorge Barrosa</t>
  </si>
  <si>
    <t>sa3005524</t>
  </si>
  <si>
    <t>Jared Triolo</t>
  </si>
  <si>
    <t>sa3010272</t>
  </si>
  <si>
    <t>Milton Smith II</t>
  </si>
  <si>
    <t>sa3007076</t>
  </si>
  <si>
    <t>Derwin Barreto</t>
  </si>
  <si>
    <t>sa3005522</t>
  </si>
  <si>
    <t>Garrett Hope</t>
  </si>
  <si>
    <t>sa879514</t>
  </si>
  <si>
    <t>Kameron Esthay</t>
  </si>
  <si>
    <t>sa915811</t>
  </si>
  <si>
    <t>Alfredo Balbuena</t>
  </si>
  <si>
    <t>sa917462</t>
  </si>
  <si>
    <t>Cody Wilson</t>
  </si>
  <si>
    <t>sa3006723</t>
  </si>
  <si>
    <t>Isaias Quiroz</t>
  </si>
  <si>
    <t>sa829275</t>
  </si>
  <si>
    <t>Luke Becker</t>
  </si>
  <si>
    <t>sa3006665</t>
  </si>
  <si>
    <t>Samuel Castro</t>
  </si>
  <si>
    <t>sa877486</t>
  </si>
  <si>
    <t>Nelson Gomez</t>
  </si>
  <si>
    <t>sa873303</t>
  </si>
  <si>
    <t>Jonathan Lacroix</t>
  </si>
  <si>
    <t>sa3005416</t>
  </si>
  <si>
    <t>Corey Zangari</t>
  </si>
  <si>
    <t>sa875065</t>
  </si>
  <si>
    <t>Ezequiel Duran</t>
  </si>
  <si>
    <t>sa3005271</t>
  </si>
  <si>
    <t>Alexander Guerra</t>
  </si>
  <si>
    <t>sa3006899</t>
  </si>
  <si>
    <t>Jesus Lujano</t>
  </si>
  <si>
    <t>sa917197</t>
  </si>
  <si>
    <t>Juan Paulino</t>
  </si>
  <si>
    <t>sa3008190</t>
  </si>
  <si>
    <t>Oliver Pascual</t>
  </si>
  <si>
    <t>sa828196</t>
  </si>
  <si>
    <t>Thomas Jones</t>
  </si>
  <si>
    <t>sa917968</t>
  </si>
  <si>
    <t>Janigson Villalobos</t>
  </si>
  <si>
    <t>sa916988</t>
  </si>
  <si>
    <t>Cam Warner</t>
  </si>
  <si>
    <t>sa3004976</t>
  </si>
  <si>
    <t>Bernardo Heras</t>
  </si>
  <si>
    <t>sa868882</t>
  </si>
  <si>
    <t>Kelvin Alarcon</t>
  </si>
  <si>
    <t>sa917142</t>
  </si>
  <si>
    <t>Michael Hernandez</t>
  </si>
  <si>
    <t>sa873626</t>
  </si>
  <si>
    <t>Dominic Abbadessa</t>
  </si>
  <si>
    <t>sa918557</t>
  </si>
  <si>
    <t>Drew Mendoza</t>
  </si>
  <si>
    <t>sa3011256</t>
  </si>
  <si>
    <t>Ramon Beltre</t>
  </si>
  <si>
    <t>sa828230</t>
  </si>
  <si>
    <t>Noelvi Marte</t>
  </si>
  <si>
    <t>sa3008745</t>
  </si>
  <si>
    <t>Zach Sterry</t>
  </si>
  <si>
    <t>sa3005054</t>
  </si>
  <si>
    <t>Yerwin Trejo</t>
  </si>
  <si>
    <t>sa917750</t>
  </si>
  <si>
    <t>Devin Hairston</t>
  </si>
  <si>
    <t>sa915575</t>
  </si>
  <si>
    <t>Joshwan Wright</t>
  </si>
  <si>
    <t>sa3005519</t>
  </si>
  <si>
    <t>Pablo Garcia</t>
  </si>
  <si>
    <t>sa828309</t>
  </si>
  <si>
    <t>Jeff Houghtby</t>
  </si>
  <si>
    <t>sa1054552</t>
  </si>
  <si>
    <t>Nick Rodriguez</t>
  </si>
  <si>
    <t>sa3006646</t>
  </si>
  <si>
    <t>Alexander Canario</t>
  </si>
  <si>
    <t>sa3003316</t>
  </si>
  <si>
    <t>Agustin Ruiz</t>
  </si>
  <si>
    <t>sa3004149</t>
  </si>
  <si>
    <t>Ruben Santana</t>
  </si>
  <si>
    <t>sa917167</t>
  </si>
  <si>
    <t>sa924090</t>
  </si>
  <si>
    <t>Dalton Hoiles</t>
  </si>
  <si>
    <t>sa3008229</t>
  </si>
  <si>
    <t>Tanner Gardner</t>
  </si>
  <si>
    <t>sa915659</t>
  </si>
  <si>
    <t>Jimmy Smith</t>
  </si>
  <si>
    <t>sa3007752</t>
  </si>
  <si>
    <t>Jose Alvarez</t>
  </si>
  <si>
    <t>sa3003377</t>
  </si>
  <si>
    <t>Guillermo Granadillo</t>
  </si>
  <si>
    <t>sa917297</t>
  </si>
  <si>
    <t>Jeremy Fernandez</t>
  </si>
  <si>
    <t>sa880735</t>
  </si>
  <si>
    <t>Cade Harris</t>
  </si>
  <si>
    <t>sa3006661</t>
  </si>
  <si>
    <t>Yeison Coca</t>
  </si>
  <si>
    <t>sa917075</t>
  </si>
  <si>
    <t>Emilio Gustave</t>
  </si>
  <si>
    <t>sa880795</t>
  </si>
  <si>
    <t>Johan Rojas</t>
  </si>
  <si>
    <t>sa3005784</t>
  </si>
  <si>
    <t>Wilfred Astudillo</t>
  </si>
  <si>
    <t>sa3003236</t>
  </si>
  <si>
    <t>Pedro Martinez</t>
  </si>
  <si>
    <t>sa3005795</t>
  </si>
  <si>
    <t>Alan Crowley</t>
  </si>
  <si>
    <t>sa918573</t>
  </si>
  <si>
    <t>Lester Madden</t>
  </si>
  <si>
    <t>sa3008603</t>
  </si>
  <si>
    <t>Michael Tinsley</t>
  </si>
  <si>
    <t>sa874194</t>
  </si>
  <si>
    <t>Misael Urbina</t>
  </si>
  <si>
    <t>sa3008743</t>
  </si>
  <si>
    <t>Michael Chirinos</t>
  </si>
  <si>
    <t>sa3003239</t>
  </si>
  <si>
    <t>Jose Rodriguez</t>
  </si>
  <si>
    <t>sa3005788</t>
  </si>
  <si>
    <t>Todd Isaacs</t>
  </si>
  <si>
    <t>sa829465</t>
  </si>
  <si>
    <t>Kervin Suarez</t>
  </si>
  <si>
    <t>sa917093</t>
  </si>
  <si>
    <t>Jose Tello</t>
  </si>
  <si>
    <t>sa873350</t>
  </si>
  <si>
    <t>Freddy Rodriguez</t>
  </si>
  <si>
    <t>sa830209</t>
  </si>
  <si>
    <t>sa3005492</t>
  </si>
  <si>
    <t>Jose Mujica</t>
  </si>
  <si>
    <t>sa3006525</t>
  </si>
  <si>
    <t>Logan O'Hoppe</t>
  </si>
  <si>
    <t>sa3007519</t>
  </si>
  <si>
    <t>Logan Sowers</t>
  </si>
  <si>
    <t>sa829551</t>
  </si>
  <si>
    <t>Yorkislandy Alvarez</t>
  </si>
  <si>
    <t>sa3009570</t>
  </si>
  <si>
    <t>Jonathan Soto</t>
  </si>
  <si>
    <t>sa3003428</t>
  </si>
  <si>
    <t>Sam McWilliams</t>
  </si>
  <si>
    <t>sa3008053</t>
  </si>
  <si>
    <t>Alexander Mojica</t>
  </si>
  <si>
    <t>sa3008889</t>
  </si>
  <si>
    <t>Seth Lancaster</t>
  </si>
  <si>
    <t>sa3006788</t>
  </si>
  <si>
    <t>Juan Pascal</t>
  </si>
  <si>
    <t>sa917155</t>
  </si>
  <si>
    <t>Isrrael De La Cruz</t>
  </si>
  <si>
    <t>sa828863</t>
  </si>
  <si>
    <t>Angel Martinez</t>
  </si>
  <si>
    <t>sa3008762</t>
  </si>
  <si>
    <t>Juan Mendez</t>
  </si>
  <si>
    <t>sa3002700</t>
  </si>
  <si>
    <t>Jake Scudder</t>
  </si>
  <si>
    <t>sa3004512</t>
  </si>
  <si>
    <t>Cole Stobbe</t>
  </si>
  <si>
    <t>sa917956</t>
  </si>
  <si>
    <t>Kellen Strahm</t>
  </si>
  <si>
    <t>sa3010278</t>
  </si>
  <si>
    <t>Chris Seise</t>
  </si>
  <si>
    <t>sa3004142</t>
  </si>
  <si>
    <t>Jordyn Muffley</t>
  </si>
  <si>
    <t>sa3004515</t>
  </si>
  <si>
    <t>Travis Moniot</t>
  </si>
  <si>
    <t>sa876158</t>
  </si>
  <si>
    <t>Luke Ritter</t>
  </si>
  <si>
    <t>sa3009878</t>
  </si>
  <si>
    <t>Carlos Arroyo</t>
  </si>
  <si>
    <t>sa3005576</t>
  </si>
  <si>
    <t>Elys Escobar</t>
  </si>
  <si>
    <t>sa827077</t>
  </si>
  <si>
    <t>Darwin Alvarado</t>
  </si>
  <si>
    <t>sa917013</t>
  </si>
  <si>
    <t>Brandon Hughes</t>
  </si>
  <si>
    <t>sa915618</t>
  </si>
  <si>
    <t>Jose Caraballo</t>
  </si>
  <si>
    <t>sa828151</t>
  </si>
  <si>
    <t>Mikell Granberry</t>
  </si>
  <si>
    <t>sa828487</t>
  </si>
  <si>
    <t>Alan Garcia</t>
  </si>
  <si>
    <t>sa875788</t>
  </si>
  <si>
    <t>Randy Romero</t>
  </si>
  <si>
    <t>sa3006185</t>
  </si>
  <si>
    <t>Levi Jordan</t>
  </si>
  <si>
    <t>sa3007976</t>
  </si>
  <si>
    <t>Juan Ramirez</t>
  </si>
  <si>
    <t>sa917018</t>
  </si>
  <si>
    <t>Kleiber Rodriguez</t>
  </si>
  <si>
    <t>sa917072</t>
  </si>
  <si>
    <t>Tyler Osik</t>
  </si>
  <si>
    <t>sa3010017</t>
  </si>
  <si>
    <t>Blaine Crim</t>
  </si>
  <si>
    <t>sa3010170</t>
  </si>
  <si>
    <t>Mitchell Robinson</t>
  </si>
  <si>
    <t>sa3007865</t>
  </si>
  <si>
    <t>Michael Emodi</t>
  </si>
  <si>
    <t>sa3007318</t>
  </si>
  <si>
    <t>Zack Kone</t>
  </si>
  <si>
    <t>sa3008293</t>
  </si>
  <si>
    <t>Cesar Calderon</t>
  </si>
  <si>
    <t>sa3009344</t>
  </si>
  <si>
    <t>Chris Singleton</t>
  </si>
  <si>
    <t>sa3005000</t>
  </si>
  <si>
    <t>Brendt Citta</t>
  </si>
  <si>
    <t>sa3007633</t>
  </si>
  <si>
    <t>Kyle Stowers</t>
  </si>
  <si>
    <t>sa1115829</t>
  </si>
  <si>
    <t>Luis Arcendo</t>
  </si>
  <si>
    <t>sa3003281</t>
  </si>
  <si>
    <t>Jay Jabs</t>
  </si>
  <si>
    <t>sa873712</t>
  </si>
  <si>
    <t>Maikel Garcia</t>
  </si>
  <si>
    <t>sa3003246</t>
  </si>
  <si>
    <t>Nonie Williams</t>
  </si>
  <si>
    <t>sa917984</t>
  </si>
  <si>
    <t>Joey Rose</t>
  </si>
  <si>
    <t>sa918007</t>
  </si>
  <si>
    <t>DaShawn Keirsey</t>
  </si>
  <si>
    <t>sa3007301</t>
  </si>
  <si>
    <t>Geraldi Diaz</t>
  </si>
  <si>
    <t>sa3002635</t>
  </si>
  <si>
    <t>Richard Paz</t>
  </si>
  <si>
    <t>sa3005928</t>
  </si>
  <si>
    <t>Cole Brannen</t>
  </si>
  <si>
    <t>sa3004616</t>
  </si>
  <si>
    <t>Nic Ready</t>
  </si>
  <si>
    <t>sa3009892</t>
  </si>
  <si>
    <t>sa917737</t>
  </si>
  <si>
    <t>Francis Grullon</t>
  </si>
  <si>
    <t>sa3005927</t>
  </si>
  <si>
    <t>Kendall Coleman</t>
  </si>
  <si>
    <t>sa737944</t>
  </si>
  <si>
    <t>Kevin Santiago</t>
  </si>
  <si>
    <t>sa876308</t>
  </si>
  <si>
    <t>Luis Mejia</t>
  </si>
  <si>
    <t>sa873192</t>
  </si>
  <si>
    <t>Jember Gutierrez</t>
  </si>
  <si>
    <t>sa3003324</t>
  </si>
  <si>
    <t>Marcos Rivera</t>
  </si>
  <si>
    <t>sa872509</t>
  </si>
  <si>
    <t>David Vinsky</t>
  </si>
  <si>
    <t>sa1169997</t>
  </si>
  <si>
    <t>J.T. Arruda</t>
  </si>
  <si>
    <t>sa3010036</t>
  </si>
  <si>
    <t>Grant Lavigne</t>
  </si>
  <si>
    <t>sa3007743</t>
  </si>
  <si>
    <t>sa3007295</t>
  </si>
  <si>
    <t>Eddie Hernandez</t>
  </si>
  <si>
    <t>sa917310</t>
  </si>
  <si>
    <t>Miles Gordon</t>
  </si>
  <si>
    <t>sa875024</t>
  </si>
  <si>
    <t>Bladimir Restituyo</t>
  </si>
  <si>
    <t>sa3006621</t>
  </si>
  <si>
    <t>Christian Koss</t>
  </si>
  <si>
    <t>sa3011227</t>
  </si>
  <si>
    <t>Jared Akins</t>
  </si>
  <si>
    <t>sa3004284</t>
  </si>
  <si>
    <t>Eric Rodriguez</t>
  </si>
  <si>
    <t>sa185525</t>
  </si>
  <si>
    <t>Dominic Canzone</t>
  </si>
  <si>
    <t>sa1115890</t>
  </si>
  <si>
    <t>Edgar Martinez</t>
  </si>
  <si>
    <t>sa3005790</t>
  </si>
  <si>
    <t>George Valera</t>
  </si>
  <si>
    <t>sa3006872</t>
  </si>
  <si>
    <t>Jonathan Willems</t>
  </si>
  <si>
    <t>sa917150</t>
  </si>
  <si>
    <t>Jhoneiker Betancourt</t>
  </si>
  <si>
    <t>sa3003225</t>
  </si>
  <si>
    <t>Yomar Valentin</t>
  </si>
  <si>
    <t>sa875244</t>
  </si>
  <si>
    <t>Enmanuel Pire</t>
  </si>
  <si>
    <t>sa3005562</t>
  </si>
  <si>
    <t>Keshawn Lynch</t>
  </si>
  <si>
    <t>sa3003949</t>
  </si>
  <si>
    <t>Jose Layer</t>
  </si>
  <si>
    <t>sa918284</t>
  </si>
  <si>
    <t>Kerry Carpenter</t>
  </si>
  <si>
    <t>sa3010689</t>
  </si>
  <si>
    <t>Jonathan Lopez</t>
  </si>
  <si>
    <t>sa924293</t>
  </si>
  <si>
    <t>Matthew Acosta</t>
  </si>
  <si>
    <t>sa3009870</t>
  </si>
  <si>
    <t>Brendan Venter</t>
  </si>
  <si>
    <t>sa3007645</t>
  </si>
  <si>
    <t>Carlos Hurtado</t>
  </si>
  <si>
    <t>sa3005746</t>
  </si>
  <si>
    <t>Zach Sullivan</t>
  </si>
  <si>
    <t>sa829083</t>
  </si>
  <si>
    <t>Julian Escobedo</t>
  </si>
  <si>
    <t>sa3010030</t>
  </si>
  <si>
    <t>Jose Marquez</t>
  </si>
  <si>
    <t>sa873155</t>
  </si>
  <si>
    <t>Jeremiah Burks</t>
  </si>
  <si>
    <t>sa3007004</t>
  </si>
  <si>
    <t>Jesus Bastidas</t>
  </si>
  <si>
    <t>sa916969</t>
  </si>
  <si>
    <t>Luis Leon</t>
  </si>
  <si>
    <t>sa917463</t>
  </si>
  <si>
    <t>Alexis Garcia</t>
  </si>
  <si>
    <t>sa877124</t>
  </si>
  <si>
    <t>Jack Dunn</t>
  </si>
  <si>
    <t>sa3010029</t>
  </si>
  <si>
    <t>Yahir Gurrola</t>
  </si>
  <si>
    <t>sa3004394</t>
  </si>
  <si>
    <t>Jesus Feliz</t>
  </si>
  <si>
    <t>sa3002624</t>
  </si>
  <si>
    <t>Luis Santos</t>
  </si>
  <si>
    <t>sa3005080</t>
  </si>
  <si>
    <t>Luis Curbelo</t>
  </si>
  <si>
    <t>sa918086</t>
  </si>
  <si>
    <t>Jorge Gordon</t>
  </si>
  <si>
    <t>sa872496</t>
  </si>
  <si>
    <t>Oscar Rangel</t>
  </si>
  <si>
    <t>sa3005593</t>
  </si>
  <si>
    <t>Luisangel Acuna</t>
  </si>
  <si>
    <t>sa3008765</t>
  </si>
  <si>
    <t>Scott Kapers</t>
  </si>
  <si>
    <t>sa3007013</t>
  </si>
  <si>
    <t>Dereck Salom</t>
  </si>
  <si>
    <t>sa3005925</t>
  </si>
  <si>
    <t>Yorlis Rodriguez</t>
  </si>
  <si>
    <t>sa3007299</t>
  </si>
  <si>
    <t>Troy Johnston</t>
  </si>
  <si>
    <t>sa3010899</t>
  </si>
  <si>
    <t>Andrew Fregia</t>
  </si>
  <si>
    <t>sa3008295</t>
  </si>
  <si>
    <t>Darlin Moquete</t>
  </si>
  <si>
    <t>sa3005617</t>
  </si>
  <si>
    <t>Mason Mallard</t>
  </si>
  <si>
    <t>sa1172017</t>
  </si>
  <si>
    <t>Braulio Vasquez</t>
  </si>
  <si>
    <t>sa924858</t>
  </si>
  <si>
    <t>Lazaro Benitez</t>
  </si>
  <si>
    <t>sa3008819</t>
  </si>
  <si>
    <t>Christian Cavaness</t>
  </si>
  <si>
    <t>sa882090</t>
  </si>
  <si>
    <t>Luis Matos</t>
  </si>
  <si>
    <t>sa3008756</t>
  </si>
  <si>
    <t>Logan Mattix</t>
  </si>
  <si>
    <t>sa3006732</t>
  </si>
  <si>
    <t>Nick Schnell</t>
  </si>
  <si>
    <t>sa3007639</t>
  </si>
  <si>
    <t>Ronaldo Urdaneta</t>
  </si>
  <si>
    <t>sa917292</t>
  </si>
  <si>
    <t>Sterling Guzman</t>
  </si>
  <si>
    <t>sa872469</t>
  </si>
  <si>
    <t>Samuel Inoa</t>
  </si>
  <si>
    <t>sa917365</t>
  </si>
  <si>
    <t>Korry Howell</t>
  </si>
  <si>
    <t>sa3008238</t>
  </si>
  <si>
    <t>Darwin Baez</t>
  </si>
  <si>
    <t>sa3005614</t>
  </si>
  <si>
    <t>Ronaiker Palma</t>
  </si>
  <si>
    <t>sa3005624</t>
  </si>
  <si>
    <t>Stephen Scott</t>
  </si>
  <si>
    <t>sa3011469</t>
  </si>
  <si>
    <t>Daniel Vellojin</t>
  </si>
  <si>
    <t>sa3005587</t>
  </si>
  <si>
    <t>Julio Carreras</t>
  </si>
  <si>
    <t>sa3005598</t>
  </si>
  <si>
    <t>Endy Rodriguez</t>
  </si>
  <si>
    <t>sa3008272</t>
  </si>
  <si>
    <t>Yoyner Fajardo</t>
  </si>
  <si>
    <t>sa3005938</t>
  </si>
  <si>
    <t>Abiezel Ramirez</t>
  </si>
  <si>
    <t>sa3003282</t>
  </si>
  <si>
    <t>Frank Crinella</t>
  </si>
  <si>
    <t>sa873985</t>
  </si>
  <si>
    <t>Jake Holton</t>
  </si>
  <si>
    <t>sa3010599</t>
  </si>
  <si>
    <t>Carlos Reina</t>
  </si>
  <si>
    <t>sa917054</t>
  </si>
  <si>
    <t>Cameron Cannon</t>
  </si>
  <si>
    <t>sa3011467</t>
  </si>
  <si>
    <t>Fernando Villegas</t>
  </si>
  <si>
    <t>sa3007642</t>
  </si>
  <si>
    <t>Carlos Mendoza</t>
  </si>
  <si>
    <t>sa3008944</t>
  </si>
  <si>
    <t>Russ Olive</t>
  </si>
  <si>
    <t>sa3006930</t>
  </si>
  <si>
    <t>Davis Schneider</t>
  </si>
  <si>
    <t>sa3004518</t>
  </si>
  <si>
    <t>Josh McLain</t>
  </si>
  <si>
    <t>sa3006850</t>
  </si>
  <si>
    <t>Leonardo Jimenez</t>
  </si>
  <si>
    <t>sa3006891</t>
  </si>
  <si>
    <t>Danny Bautista</t>
  </si>
  <si>
    <t>sa3005602</t>
  </si>
  <si>
    <t>Nick Decker</t>
  </si>
  <si>
    <t>sa3008590</t>
  </si>
  <si>
    <t>Aaron Bond</t>
  </si>
  <si>
    <t>sa918977</t>
  </si>
  <si>
    <t>Wadye Ynfante</t>
  </si>
  <si>
    <t>sa828382</t>
  </si>
  <si>
    <t>Danienger Perez</t>
  </si>
  <si>
    <t>sa872563</t>
  </si>
  <si>
    <t>Charlie McConnell</t>
  </si>
  <si>
    <t>sa3006716</t>
  </si>
  <si>
    <t>Daniel Montano</t>
  </si>
  <si>
    <t>sa917068</t>
  </si>
  <si>
    <t>Brandon Benson</t>
  </si>
  <si>
    <t>sa3002879</t>
  </si>
  <si>
    <t>Benyamin Bailey</t>
  </si>
  <si>
    <t>sa3009343</t>
  </si>
  <si>
    <t>Cade Marlowe</t>
  </si>
  <si>
    <t>sa1170288</t>
  </si>
  <si>
    <t>Daniel Jipping</t>
  </si>
  <si>
    <t>sa3002868</t>
  </si>
  <si>
    <t>Bryce Brown</t>
  </si>
  <si>
    <t>sa3003434</t>
  </si>
  <si>
    <t>Dean Lockery</t>
  </si>
  <si>
    <t>sa3007527</t>
  </si>
  <si>
    <t>Troy Dixon</t>
  </si>
  <si>
    <t>sa3004171</t>
  </si>
  <si>
    <t>Yohendrick Pinango</t>
  </si>
  <si>
    <t>sa3009539</t>
  </si>
  <si>
    <t>Anthony Prato</t>
  </si>
  <si>
    <t>sa1052903</t>
  </si>
  <si>
    <t>Anthony Dirocie</t>
  </si>
  <si>
    <t>sa827959</t>
  </si>
  <si>
    <t>Sean Mendoza</t>
  </si>
  <si>
    <t>sa3003312</t>
  </si>
  <si>
    <t>Eddy Diaz</t>
  </si>
  <si>
    <t>sa3004979</t>
  </si>
  <si>
    <t>Ariel Montesino</t>
  </si>
  <si>
    <t>sa745012</t>
  </si>
  <si>
    <t>Brylie Ware</t>
  </si>
  <si>
    <t>sa3010333</t>
  </si>
  <si>
    <t>Gerson Molina</t>
  </si>
  <si>
    <t>sa3008657</t>
  </si>
  <si>
    <t>Kevin Torres</t>
  </si>
  <si>
    <t>sa3003261</t>
  </si>
  <si>
    <t>Ronaldo Flores</t>
  </si>
  <si>
    <t>sa3009551</t>
  </si>
  <si>
    <t>Jose Sanchez</t>
  </si>
  <si>
    <t>sa3004382</t>
  </si>
  <si>
    <t>Felix Valerio</t>
  </si>
  <si>
    <t>sa3005613</t>
  </si>
  <si>
    <t>Justin Smith</t>
  </si>
  <si>
    <t>sa3003948</t>
  </si>
  <si>
    <t>Ryan Garcia</t>
  </si>
  <si>
    <t>sa3004299</t>
  </si>
  <si>
    <t>Jake Holmes</t>
  </si>
  <si>
    <t>sa3004815</t>
  </si>
  <si>
    <t>Wilber Sanchez</t>
  </si>
  <si>
    <t>sa3008941</t>
  </si>
  <si>
    <t>Brainer Bonaci</t>
  </si>
  <si>
    <t>sa3008836</t>
  </si>
  <si>
    <t>Raul Wallace</t>
  </si>
  <si>
    <t>sa741552</t>
  </si>
  <si>
    <t>Brian Sharp</t>
  </si>
  <si>
    <t>sa3006663</t>
  </si>
  <si>
    <t>Kevin Nivar</t>
  </si>
  <si>
    <t>sa3005768</t>
  </si>
  <si>
    <t>Francisco Acuna</t>
  </si>
  <si>
    <t>sa3003291</t>
  </si>
  <si>
    <t>Randy Florentino</t>
  </si>
  <si>
    <t>sa3005529</t>
  </si>
  <si>
    <t>Ignacio Valdez</t>
  </si>
  <si>
    <t>sa657563</t>
  </si>
  <si>
    <t>Albert Guaimaro</t>
  </si>
  <si>
    <t>sa917084</t>
  </si>
  <si>
    <t>Jommer Hernandez</t>
  </si>
  <si>
    <t>sa3005586</t>
  </si>
  <si>
    <t>Wilkin Grullon</t>
  </si>
  <si>
    <t>sa3006222</t>
  </si>
  <si>
    <t>Chad Smith</t>
  </si>
  <si>
    <t>sa875028</t>
  </si>
  <si>
    <t>Marco Luciano</t>
  </si>
  <si>
    <t>sa3010022</t>
  </si>
  <si>
    <t>Nic Pierre</t>
  </si>
  <si>
    <t>sa827977</t>
  </si>
  <si>
    <t>Kevin Arias</t>
  </si>
  <si>
    <t>sa917192</t>
  </si>
  <si>
    <t>Jake Brodt</t>
  </si>
  <si>
    <t>sa3007316</t>
  </si>
  <si>
    <t>Shane Selman</t>
  </si>
  <si>
    <t>sa1115804</t>
  </si>
  <si>
    <t>Ethan Paul</t>
  </si>
  <si>
    <t>sa3011423</t>
  </si>
  <si>
    <t>Franklin Soto</t>
  </si>
  <si>
    <t>sa3003328</t>
  </si>
  <si>
    <t>Jawuan Harris</t>
  </si>
  <si>
    <t>sa3007049</t>
  </si>
  <si>
    <t>Cesar Gonzalez</t>
  </si>
  <si>
    <t>sa737085</t>
  </si>
  <si>
    <t>Jose Peroza</t>
  </si>
  <si>
    <t>sa3003288</t>
  </si>
  <si>
    <t>Kevin Richards</t>
  </si>
  <si>
    <t>sa3004880</t>
  </si>
  <si>
    <t>Johnabiell Laureano</t>
  </si>
  <si>
    <t>sa3005787</t>
  </si>
  <si>
    <t>Steve Laurino</t>
  </si>
  <si>
    <t>sa875830</t>
  </si>
  <si>
    <t>Wander Valdez</t>
  </si>
  <si>
    <t>sa3002626</t>
  </si>
  <si>
    <t>Michael Cantu</t>
  </si>
  <si>
    <t>sa829494</t>
  </si>
  <si>
    <t>Osleivis Basabe</t>
  </si>
  <si>
    <t>sa3006594</t>
  </si>
  <si>
    <t>Andrew Warner</t>
  </si>
  <si>
    <t>sa3007095</t>
  </si>
  <si>
    <t>Ramfis Berroa</t>
  </si>
  <si>
    <t>sa872853</t>
  </si>
  <si>
    <t>Luis Sena</t>
  </si>
  <si>
    <t>sa3010885</t>
  </si>
  <si>
    <t>Andrew Velazquez</t>
  </si>
  <si>
    <t>Steven Pallares</t>
  </si>
  <si>
    <t>sa875274</t>
  </si>
  <si>
    <t>Ricardo Cespedes</t>
  </si>
  <si>
    <t>sa828197</t>
  </si>
  <si>
    <t>Chase Chambers</t>
  </si>
  <si>
    <t>sa3006921</t>
  </si>
  <si>
    <t>Jose Cordova</t>
  </si>
  <si>
    <t>sa3006548</t>
  </si>
  <si>
    <t>Alex Robles</t>
  </si>
  <si>
    <t>sa874040</t>
  </si>
  <si>
    <t>Shael Mendoza</t>
  </si>
  <si>
    <t>sa917059</t>
  </si>
  <si>
    <t>Julio Garcia</t>
  </si>
  <si>
    <t>sa837670</t>
  </si>
  <si>
    <t>Junior Melo</t>
  </si>
  <si>
    <t>sa3003385</t>
  </si>
  <si>
    <t>Xavier LeGrant</t>
  </si>
  <si>
    <t>sa3004689</t>
  </si>
  <si>
    <t>Jose Tena</t>
  </si>
  <si>
    <t>sa3005482</t>
  </si>
  <si>
    <t>Geury Estevez</t>
  </si>
  <si>
    <t>sa3008832</t>
  </si>
  <si>
    <t>Ezequiel Tovar</t>
  </si>
  <si>
    <t>sa3008239</t>
  </si>
  <si>
    <t>Luis Almanzar</t>
  </si>
  <si>
    <t>sa970515</t>
  </si>
  <si>
    <t>Vladimir Dilone</t>
  </si>
  <si>
    <t>sa3006208</t>
  </si>
  <si>
    <t>Alberto Rodriguez</t>
  </si>
  <si>
    <t>sa3005603</t>
  </si>
  <si>
    <t>Elian Gonzalez</t>
  </si>
  <si>
    <t>sa3002871</t>
  </si>
  <si>
    <t>D.C. Arendas</t>
  </si>
  <si>
    <t>sa3008616</t>
  </si>
  <si>
    <t>Nigel Calmes</t>
  </si>
  <si>
    <t>sa3006223</t>
  </si>
  <si>
    <t>Junior Soto</t>
  </si>
  <si>
    <t>sa829108</t>
  </si>
  <si>
    <t>Jefrey Souffront</t>
  </si>
  <si>
    <t>sa872529</t>
  </si>
  <si>
    <t>Ricardo Toro</t>
  </si>
  <si>
    <t>sa3005904</t>
  </si>
  <si>
    <t>Jonathan Pryor</t>
  </si>
  <si>
    <t>sa3004622</t>
  </si>
  <si>
    <t>Daniel Santos</t>
  </si>
  <si>
    <t>sa917593</t>
  </si>
  <si>
    <t>Antoni Flores</t>
  </si>
  <si>
    <t>sa3005489</t>
  </si>
  <si>
    <t>Leugim Castillo</t>
  </si>
  <si>
    <t>sa3005128</t>
  </si>
  <si>
    <t>Frank Herrera</t>
  </si>
  <si>
    <t>sa3005897</t>
  </si>
  <si>
    <t>Onil Pena</t>
  </si>
  <si>
    <t>sa828232</t>
  </si>
  <si>
    <t>Jim Caceres</t>
  </si>
  <si>
    <t>sa3005752</t>
  </si>
  <si>
    <t>Juan Crisp</t>
  </si>
  <si>
    <t>sa3005592</t>
  </si>
  <si>
    <t>Wilson Alvarez</t>
  </si>
  <si>
    <t>sa916709</t>
  </si>
  <si>
    <t>Reed Rohlman</t>
  </si>
  <si>
    <t>sa915632</t>
  </si>
  <si>
    <t>Angel Manzanarez</t>
  </si>
  <si>
    <t>sa872832</t>
  </si>
  <si>
    <t>Zach Biermann</t>
  </si>
  <si>
    <t>sa3010158</t>
  </si>
  <si>
    <t>Jairo Pomares</t>
  </si>
  <si>
    <t>sa3010023</t>
  </si>
  <si>
    <t>Andrew Turner</t>
  </si>
  <si>
    <t>sa3007032</t>
  </si>
  <si>
    <t>Antonio Pinero</t>
  </si>
  <si>
    <t>sa917079</t>
  </si>
  <si>
    <t>Tra Holmes</t>
  </si>
  <si>
    <t>sa829468</t>
  </si>
  <si>
    <t>Cesar Trejo</t>
  </si>
  <si>
    <t>sa3006915</t>
  </si>
  <si>
    <t>Jorge Martinez</t>
  </si>
  <si>
    <t>sa917117</t>
  </si>
  <si>
    <t>Paul Brands</t>
  </si>
  <si>
    <t>sa877022</t>
  </si>
  <si>
    <t>Julio Meza</t>
  </si>
  <si>
    <t>sa3003423</t>
  </si>
  <si>
    <t>Jhonkensy Noel</t>
  </si>
  <si>
    <t>sa3005579</t>
  </si>
  <si>
    <t>Jake Means</t>
  </si>
  <si>
    <t>sa1170316</t>
  </si>
  <si>
    <t>Alexander Ovalles</t>
  </si>
  <si>
    <t>sa3005781</t>
  </si>
  <si>
    <t>Isaiah Pasteur</t>
  </si>
  <si>
    <t>sa3008138</t>
  </si>
  <si>
    <t>Andres Melendez</t>
  </si>
  <si>
    <t>sa3005523</t>
  </si>
  <si>
    <t>Jake Randa</t>
  </si>
  <si>
    <t>sa3010033</t>
  </si>
  <si>
    <t>Matthew Jarecki</t>
  </si>
  <si>
    <t>sa3006940</t>
  </si>
  <si>
    <t>Cory Wood</t>
  </si>
  <si>
    <t>sa3010330</t>
  </si>
  <si>
    <t>Isaac De Leon</t>
  </si>
  <si>
    <t>sa3008784</t>
  </si>
  <si>
    <t>Cameron Warren</t>
  </si>
  <si>
    <t>sa3011378</t>
  </si>
  <si>
    <t>Iverson Leonardo</t>
  </si>
  <si>
    <t>sa3005766</t>
  </si>
  <si>
    <t>Jean Carmona</t>
  </si>
  <si>
    <t>sa3003340</t>
  </si>
  <si>
    <t>Jake Mangum</t>
  </si>
  <si>
    <t>sa3011255</t>
  </si>
  <si>
    <t>Pedro Garcia</t>
  </si>
  <si>
    <t>sa3005762</t>
  </si>
  <si>
    <t>Kenedy Corona</t>
  </si>
  <si>
    <t>sa3009845</t>
  </si>
  <si>
    <t>Greg Pickett</t>
  </si>
  <si>
    <t>sa875193</t>
  </si>
  <si>
    <t>Kidany Salva</t>
  </si>
  <si>
    <t>sa918375</t>
  </si>
  <si>
    <t>Olivber Moreno</t>
  </si>
  <si>
    <t>sa3005778</t>
  </si>
  <si>
    <t>Hector Guerrero</t>
  </si>
  <si>
    <t>sa3003254</t>
  </si>
  <si>
    <t>Luis Toribio</t>
  </si>
  <si>
    <t>sa3005541</t>
  </si>
  <si>
    <t>Hill Alexander</t>
  </si>
  <si>
    <t>sa1170495</t>
  </si>
  <si>
    <t>Jimmy Barnes</t>
  </si>
  <si>
    <t>sa875596</t>
  </si>
  <si>
    <t>Carter Aldrete</t>
  </si>
  <si>
    <t>sa3010008</t>
  </si>
  <si>
    <t>Andre Colon</t>
  </si>
  <si>
    <t>sa3004511</t>
  </si>
  <si>
    <t>Ramon Osuna</t>
  </si>
  <si>
    <t>sa918294</t>
  </si>
  <si>
    <t>Johnathan Rodriguez</t>
  </si>
  <si>
    <t>sa3004147</t>
  </si>
  <si>
    <t>DeAires Moses</t>
  </si>
  <si>
    <t>sa829543</t>
  </si>
  <si>
    <t>Jhoan Herrera</t>
  </si>
  <si>
    <t>sa736902</t>
  </si>
  <si>
    <t>Eric Senior</t>
  </si>
  <si>
    <t>sa875381</t>
  </si>
  <si>
    <t>Dustin Harris</t>
  </si>
  <si>
    <t>sa3010279</t>
  </si>
  <si>
    <t>Rayner Santana</t>
  </si>
  <si>
    <t>sa3008897</t>
  </si>
  <si>
    <t>Albert Inoa</t>
  </si>
  <si>
    <t>sa3008948</t>
  </si>
  <si>
    <t>Jeff Moberg</t>
  </si>
  <si>
    <t>sa3002882</t>
  </si>
  <si>
    <t>Clay Fisher</t>
  </si>
  <si>
    <t>sa3009865</t>
  </si>
  <si>
    <t>Makesiondon Kelkboom</t>
  </si>
  <si>
    <t>sa3002849</t>
  </si>
  <si>
    <t>Zach Scott</t>
  </si>
  <si>
    <t>sa3006624</t>
  </si>
  <si>
    <t>Nerio Rodriguez</t>
  </si>
  <si>
    <t>sa3003325</t>
  </si>
  <si>
    <t>Sander Mora</t>
  </si>
  <si>
    <t>sa3006578</t>
  </si>
  <si>
    <t>Jean Ramirez</t>
  </si>
  <si>
    <t>sa3008452</t>
  </si>
  <si>
    <t>Jesus Henriquez</t>
  </si>
  <si>
    <t>sa871434</t>
  </si>
  <si>
    <t>Junior Calderon</t>
  </si>
  <si>
    <t>sa3008919</t>
  </si>
  <si>
    <t>Farlyn Manon</t>
  </si>
  <si>
    <t>sa3005900</t>
  </si>
  <si>
    <t>Edilberto Mendoza</t>
  </si>
  <si>
    <t>sa3003240</t>
  </si>
  <si>
    <t>Matt McGarry</t>
  </si>
  <si>
    <t>sa3007881</t>
  </si>
  <si>
    <t>Jeremiah Jackson</t>
  </si>
  <si>
    <t>sa3007740</t>
  </si>
  <si>
    <t>Luis Rubio</t>
  </si>
  <si>
    <t>sa3008797</t>
  </si>
  <si>
    <t>Luis Baez</t>
  </si>
  <si>
    <t>sa3005747</t>
  </si>
  <si>
    <t>Carlos Luis</t>
  </si>
  <si>
    <t>sa3002860</t>
  </si>
  <si>
    <t>sa3005715</t>
  </si>
  <si>
    <t>Elio Prado</t>
  </si>
  <si>
    <t>sa3008807</t>
  </si>
  <si>
    <t>Reniel Ozuna</t>
  </si>
  <si>
    <t>sa917151</t>
  </si>
  <si>
    <t>Ceddanne Rafaela</t>
  </si>
  <si>
    <t>sa3005581</t>
  </si>
  <si>
    <t>Nicolas Torres</t>
  </si>
  <si>
    <t>sa3002711</t>
  </si>
  <si>
    <t>Eric De La Rosa</t>
  </si>
  <si>
    <t>sa3006911</t>
  </si>
  <si>
    <t>Dalvy Rosario</t>
  </si>
  <si>
    <t>sa3005712</t>
  </si>
  <si>
    <t>Yelinson Pena</t>
  </si>
  <si>
    <t>sa3005918</t>
  </si>
  <si>
    <t>Jackson Lueck</t>
  </si>
  <si>
    <t>sa3007011</t>
  </si>
  <si>
    <t>Anthony Espinoza</t>
  </si>
  <si>
    <t>sa3008812</t>
  </si>
  <si>
    <t>Jonny Homza</t>
  </si>
  <si>
    <t>sa3004155</t>
  </si>
  <si>
    <t>Luis Hidalgo</t>
  </si>
  <si>
    <t>sa826653</t>
  </si>
  <si>
    <t>Kiki Menendez</t>
  </si>
  <si>
    <t>sa3007530</t>
  </si>
  <si>
    <t>Jauri Custodio</t>
  </si>
  <si>
    <t>sa3008823</t>
  </si>
  <si>
    <t>Nick Feight</t>
  </si>
  <si>
    <t>sa3004045</t>
  </si>
  <si>
    <t>Cristhian Longa</t>
  </si>
  <si>
    <t>sa3003408</t>
  </si>
  <si>
    <t>Joe Perez</t>
  </si>
  <si>
    <t>sa3006868</t>
  </si>
  <si>
    <t>Jeremy Arocho</t>
  </si>
  <si>
    <t>sa3004046</t>
  </si>
  <si>
    <t>Matt Brooks</t>
  </si>
  <si>
    <t>sa918863</t>
  </si>
  <si>
    <t>Yoneiry Acevedo</t>
  </si>
  <si>
    <t>sa3005909</t>
  </si>
  <si>
    <t>JaVon Shelby</t>
  </si>
  <si>
    <t>sa738714</t>
  </si>
  <si>
    <t>sa3005478</t>
  </si>
  <si>
    <t>Edmond Americaan</t>
  </si>
  <si>
    <t>sa3008341</t>
  </si>
  <si>
    <t>Juan Bidau</t>
  </si>
  <si>
    <t>sa3003414</t>
  </si>
  <si>
    <t>Roimer Bolivar</t>
  </si>
  <si>
    <t>sa3003284</t>
  </si>
  <si>
    <t>sa3005776</t>
  </si>
  <si>
    <t>Yerdel Vargas</t>
  </si>
  <si>
    <t>sa3003184</t>
  </si>
  <si>
    <t>Josue Herrera</t>
  </si>
  <si>
    <t>sa828287</t>
  </si>
  <si>
    <t>Juan Jerez</t>
  </si>
  <si>
    <t>sa3008892</t>
  </si>
  <si>
    <t>Eddy Reynoso</t>
  </si>
  <si>
    <t>sa878527</t>
  </si>
  <si>
    <t>Offerman Collado</t>
  </si>
  <si>
    <t>sa745014</t>
  </si>
  <si>
    <t>Daiwer Castellanos</t>
  </si>
  <si>
    <t>sa3007302</t>
  </si>
  <si>
    <t>Corbin Carroll</t>
  </si>
  <si>
    <t>sa3010593</t>
  </si>
  <si>
    <t>Omar Rodriguez</t>
  </si>
  <si>
    <t>sa3005736</t>
  </si>
  <si>
    <t>Eric Wagaman</t>
  </si>
  <si>
    <t>sa3002875</t>
  </si>
  <si>
    <t>Jimmy Mojica</t>
  </si>
  <si>
    <t>sa3003260</t>
  </si>
  <si>
    <t>Viandel Pena</t>
  </si>
  <si>
    <t>sa3005775</t>
  </si>
  <si>
    <t>Juan Barriento</t>
  </si>
  <si>
    <t>sa829438</t>
  </si>
  <si>
    <t>Javier Godard</t>
  </si>
  <si>
    <t>sa737065</t>
  </si>
  <si>
    <t>Yeuris Ramirez</t>
  </si>
  <si>
    <t>sa917291</t>
  </si>
  <si>
    <t>Nick Hill</t>
  </si>
  <si>
    <t>sa918610</t>
  </si>
  <si>
    <t>Dariel Gomez</t>
  </si>
  <si>
    <t>sa872729</t>
  </si>
  <si>
    <t>Julio Machado</t>
  </si>
  <si>
    <t>sa3005717</t>
  </si>
  <si>
    <t>Alexander Hernandez</t>
  </si>
  <si>
    <t>sa3002696</t>
  </si>
  <si>
    <t>Joe Davis</t>
  </si>
  <si>
    <t>sa3010635</t>
  </si>
  <si>
    <t>Amador Arias</t>
  </si>
  <si>
    <t>sa3003216</t>
  </si>
  <si>
    <t>Cameron Knight</t>
  </si>
  <si>
    <t>sa3004131</t>
  </si>
  <si>
    <t>Alexander Vargas</t>
  </si>
  <si>
    <t>sa3008851</t>
  </si>
  <si>
    <t>Austin O'Banion</t>
  </si>
  <si>
    <t>sa919007</t>
  </si>
  <si>
    <t>Edwin Rodriguez</t>
  </si>
  <si>
    <t>sa828243</t>
  </si>
  <si>
    <t>Julio Gonzalez</t>
  </si>
  <si>
    <t>sa3003967</t>
  </si>
  <si>
    <t>Yorbin Ceuta</t>
  </si>
  <si>
    <t>sa956378</t>
  </si>
  <si>
    <t>Jesus Atencio</t>
  </si>
  <si>
    <t>sa740126</t>
  </si>
  <si>
    <t>Jhosner Vargas</t>
  </si>
  <si>
    <t>sa917109</t>
  </si>
  <si>
    <t>Victor Ngoepe</t>
  </si>
  <si>
    <t>sa920171</t>
  </si>
  <si>
    <t>Tre Carter</t>
  </si>
  <si>
    <t>sa918212</t>
  </si>
  <si>
    <t>Angel Lopez</t>
  </si>
  <si>
    <t>sa3003283</t>
  </si>
  <si>
    <t>Chris Givin</t>
  </si>
  <si>
    <t>sa3010161</t>
  </si>
  <si>
    <t>Blake Sabol</t>
  </si>
  <si>
    <t>sa3010269</t>
  </si>
  <si>
    <t>Mitch Piatnik</t>
  </si>
  <si>
    <t>sa875194</t>
  </si>
  <si>
    <t>Brett Kinneman</t>
  </si>
  <si>
    <t>sa3006668</t>
  </si>
  <si>
    <t>Freuddy Batista</t>
  </si>
  <si>
    <t>sa3002866</t>
  </si>
  <si>
    <t>Yorvis Torrealba</t>
  </si>
  <si>
    <t>sa3010343</t>
  </si>
  <si>
    <t>Rodolfo Nolasco</t>
  </si>
  <si>
    <t>sa3008907</t>
  </si>
  <si>
    <t>Jecorrah Arnold</t>
  </si>
  <si>
    <t>sa3004508</t>
  </si>
  <si>
    <t>Jordy Barley</t>
  </si>
  <si>
    <t>sa3004148</t>
  </si>
  <si>
    <t>Noelberth Romero</t>
  </si>
  <si>
    <t>sa3008808</t>
  </si>
  <si>
    <t>Omar Medina</t>
  </si>
  <si>
    <t>sa3003310</t>
  </si>
  <si>
    <t>Albee Weiss</t>
  </si>
  <si>
    <t>sa3007292</t>
  </si>
  <si>
    <t>Nate Fassnacht</t>
  </si>
  <si>
    <t>sa3010594</t>
  </si>
  <si>
    <t>Ramses Malave</t>
  </si>
  <si>
    <t>sa3006428</t>
  </si>
  <si>
    <t>Aiverson Rodriguez</t>
  </si>
  <si>
    <t>sa3008824</t>
  </si>
  <si>
    <t>Brayan Hernandez</t>
  </si>
  <si>
    <t>sa876536</t>
  </si>
  <si>
    <t>Zach Clark</t>
  </si>
  <si>
    <t>sa915718</t>
  </si>
  <si>
    <t>Lazaro Leal</t>
  </si>
  <si>
    <t>sa3008940</t>
  </si>
  <si>
    <t>Fabian Pertuz</t>
  </si>
  <si>
    <t>sa3005500</t>
  </si>
  <si>
    <t>Andy Pages</t>
  </si>
  <si>
    <t>sa3005625</t>
  </si>
  <si>
    <t>Mc Gregory Contreras</t>
  </si>
  <si>
    <t>sa917178</t>
  </si>
  <si>
    <t>Matt Morrow</t>
  </si>
  <si>
    <t>sa3007644</t>
  </si>
  <si>
    <t>Eric Rivera</t>
  </si>
  <si>
    <t>sa1115765</t>
  </si>
  <si>
    <t>William Gorman</t>
  </si>
  <si>
    <t>sa3004399</t>
  </si>
  <si>
    <t>Jose Bermudez</t>
  </si>
  <si>
    <t>sa916720</t>
  </si>
  <si>
    <t>Ronny Brito</t>
  </si>
  <si>
    <t>sa917329</t>
  </si>
  <si>
    <t>Daniel Rivero</t>
  </si>
  <si>
    <t>sa3005525</t>
  </si>
  <si>
    <t>Yoander Rivero</t>
  </si>
  <si>
    <t>sa3008782</t>
  </si>
  <si>
    <t>Kona Quiggle</t>
  </si>
  <si>
    <t>sa3010588</t>
  </si>
  <si>
    <t>Henderson Perez</t>
  </si>
  <si>
    <t>sa917304</t>
  </si>
  <si>
    <t>Dahiandy Johnson</t>
  </si>
  <si>
    <t>sa3005516</t>
  </si>
  <si>
    <t>Jose Polonia</t>
  </si>
  <si>
    <t>sa837662</t>
  </si>
  <si>
    <t>Robinson Medrano</t>
  </si>
  <si>
    <t>sa736643</t>
  </si>
  <si>
    <t>Wilson Valdez</t>
  </si>
  <si>
    <t>sa3005792</t>
  </si>
  <si>
    <t>Orlando Zapata</t>
  </si>
  <si>
    <t>sa3008145</t>
  </si>
  <si>
    <t>Ghordy Santos</t>
  </si>
  <si>
    <t>sa3003331</t>
  </si>
  <si>
    <t>Manuel Garcia</t>
  </si>
  <si>
    <t>sa3006202</t>
  </si>
  <si>
    <t>Kendy Moya</t>
  </si>
  <si>
    <t>sa917443</t>
  </si>
  <si>
    <t>Luis Joseph</t>
  </si>
  <si>
    <t>sa828231</t>
  </si>
  <si>
    <t>Juan Pineda</t>
  </si>
  <si>
    <t>sa872798</t>
  </si>
  <si>
    <t>Jake Hoover</t>
  </si>
  <si>
    <t>sa3010280</t>
  </si>
  <si>
    <t>Julio Francisco</t>
  </si>
  <si>
    <t>sa3002694</t>
  </si>
  <si>
    <t>Yhostin Chirinos</t>
  </si>
  <si>
    <t>sa3005521</t>
  </si>
  <si>
    <t>Pablo Abreu</t>
  </si>
  <si>
    <t>sa3003329</t>
  </si>
  <si>
    <t>Jake Alu</t>
  </si>
  <si>
    <t>sa3010009</t>
  </si>
  <si>
    <t>Juan Loyo</t>
  </si>
  <si>
    <t>sa3005948</t>
  </si>
  <si>
    <t>Rafael Morel</t>
  </si>
  <si>
    <t>sa3009534</t>
  </si>
  <si>
    <t>Roberto Chirinos</t>
  </si>
  <si>
    <t>sa3005484</t>
  </si>
  <si>
    <t>Diowill Burgos</t>
  </si>
  <si>
    <t>sa3005740</t>
  </si>
  <si>
    <t>Jhon Solarte</t>
  </si>
  <si>
    <t>sa3005510</t>
  </si>
  <si>
    <t>Deivis Nadal</t>
  </si>
  <si>
    <t>sa3008879</t>
  </si>
  <si>
    <t>Gilberto Vizcarra</t>
  </si>
  <si>
    <t>sa3002865</t>
  </si>
  <si>
    <t>Daniel Jimenez</t>
  </si>
  <si>
    <t>sa736876</t>
  </si>
  <si>
    <t>Austin Bush</t>
  </si>
  <si>
    <t>sa3002832</t>
  </si>
  <si>
    <t>Junior Gonzalez</t>
  </si>
  <si>
    <t>sa3006221</t>
  </si>
  <si>
    <t>Billy Wilson</t>
  </si>
  <si>
    <t>sa3006851</t>
  </si>
  <si>
    <t>Brandon Valenzuela</t>
  </si>
  <si>
    <t>sa3005729</t>
  </si>
  <si>
    <t>Milkar Perez</t>
  </si>
  <si>
    <t>sa3008883</t>
  </si>
  <si>
    <t>Cam Devanney</t>
  </si>
  <si>
    <t>sa1170010</t>
  </si>
  <si>
    <t>Dionys Vallejo</t>
  </si>
  <si>
    <t>sa3007058</t>
  </si>
  <si>
    <t>Kenen Irizarry</t>
  </si>
  <si>
    <t>sa3007310</t>
  </si>
  <si>
    <t>Terry Fuller</t>
  </si>
  <si>
    <t>sa3004265</t>
  </si>
  <si>
    <t>Borinquen Mendez</t>
  </si>
  <si>
    <t>sa919019</t>
  </si>
  <si>
    <t>Samil Polanco</t>
  </si>
  <si>
    <t>sa3006676</t>
  </si>
  <si>
    <t>sa3004942</t>
  </si>
  <si>
    <t>Carlos De La Cruz</t>
  </si>
  <si>
    <t>sa3006903</t>
  </si>
  <si>
    <t>Francisco Ortiz</t>
  </si>
  <si>
    <t>sa3003419</t>
  </si>
  <si>
    <t>Matt Gorski</t>
  </si>
  <si>
    <t>sa3010399</t>
  </si>
  <si>
    <t>Omar Florentino</t>
  </si>
  <si>
    <t>sa3008758</t>
  </si>
  <si>
    <t>Chase Strumpf</t>
  </si>
  <si>
    <t>sa3010845</t>
  </si>
  <si>
    <t>Luis Andujar</t>
  </si>
  <si>
    <t>sa3005734</t>
  </si>
  <si>
    <t>Jonatan Clase</t>
  </si>
  <si>
    <t>sa3008787</t>
  </si>
  <si>
    <t>Avery Tuck</t>
  </si>
  <si>
    <t>sa3006864</t>
  </si>
  <si>
    <t>Juan Guerrero</t>
  </si>
  <si>
    <t>sa3008759</t>
  </si>
  <si>
    <t>Cesar Berbesi</t>
  </si>
  <si>
    <t>sa3008740</t>
  </si>
  <si>
    <t>Esney Chacon</t>
  </si>
  <si>
    <t>sa3003267</t>
  </si>
  <si>
    <t>Kevin Lachance</t>
  </si>
  <si>
    <t>sa918198</t>
  </si>
  <si>
    <t>Alberoni Nunez</t>
  </si>
  <si>
    <t>sa3002633</t>
  </si>
  <si>
    <t>Jhoan Paulino</t>
  </si>
  <si>
    <t>sa3005563</t>
  </si>
  <si>
    <t>Brayan Buelvas</t>
  </si>
  <si>
    <t>sa3008868</t>
  </si>
  <si>
    <t>Luke Jarvis</t>
  </si>
  <si>
    <t>sa3007944</t>
  </si>
  <si>
    <t>Cesar Rodriguez</t>
  </si>
  <si>
    <t>sa3005741</t>
  </si>
  <si>
    <t>Elvis Peralta</t>
  </si>
  <si>
    <t>sa1170420</t>
  </si>
  <si>
    <t>Kevin Infante</t>
  </si>
  <si>
    <t>sa3010877</t>
  </si>
  <si>
    <t>Jansiel Rivera</t>
  </si>
  <si>
    <t>sa918498</t>
  </si>
  <si>
    <t>Andres Gari</t>
  </si>
  <si>
    <t>sa3006079</t>
  </si>
  <si>
    <t>Alberto Figuereo</t>
  </si>
  <si>
    <t>sa3005583</t>
  </si>
  <si>
    <t>Angel Cruz</t>
  </si>
  <si>
    <t>sa3008831</t>
  </si>
  <si>
    <t>Neyfi Marinez</t>
  </si>
  <si>
    <t>sa3005931</t>
  </si>
  <si>
    <t>Nicholas Northcut</t>
  </si>
  <si>
    <t>sa3007640</t>
  </si>
  <si>
    <t>Aldenis Sanchez</t>
  </si>
  <si>
    <t>sa3003222</t>
  </si>
  <si>
    <t>Luis Asuncion</t>
  </si>
  <si>
    <t>sa828272</t>
  </si>
  <si>
    <t>Bryan Santos</t>
  </si>
  <si>
    <t>sa3003382</t>
  </si>
  <si>
    <t>Wilmin Candelario</t>
  </si>
  <si>
    <t>sa3008834</t>
  </si>
  <si>
    <t>Herard Gonzalez</t>
  </si>
  <si>
    <t>sa3005750</t>
  </si>
  <si>
    <t>Ramon Mendoza</t>
  </si>
  <si>
    <t>sa3007513</t>
  </si>
  <si>
    <t>sa3002845</t>
  </si>
  <si>
    <t>Josh Bissonette</t>
  </si>
  <si>
    <t>sa1170619</t>
  </si>
  <si>
    <t>Edidson Rojas</t>
  </si>
  <si>
    <t>sa3003427</t>
  </si>
  <si>
    <t>Caldioli Sanfler</t>
  </si>
  <si>
    <t>sa3002621</t>
  </si>
  <si>
    <t>William Jimenez</t>
  </si>
  <si>
    <t>sa917134</t>
  </si>
  <si>
    <t>Emir Velasquez</t>
  </si>
  <si>
    <t>sa3003355</t>
  </si>
  <si>
    <t>Logan Porter</t>
  </si>
  <si>
    <t>sa3007750</t>
  </si>
  <si>
    <t>Starlin Paulino</t>
  </si>
  <si>
    <t>sa3003431</t>
  </si>
  <si>
    <t>Gioser Tejeda</t>
  </si>
  <si>
    <t>sa917466</t>
  </si>
  <si>
    <t>Nick Grande</t>
  </si>
  <si>
    <t>sa3009890</t>
  </si>
  <si>
    <t>Zach Ashford</t>
  </si>
  <si>
    <t>sa3009886</t>
  </si>
  <si>
    <t>Mateo Gil</t>
  </si>
  <si>
    <t>sa3007050</t>
  </si>
  <si>
    <t>Wladimir Chalo</t>
  </si>
  <si>
    <t>sa3002863</t>
  </si>
  <si>
    <t>Aaron Shackelford</t>
  </si>
  <si>
    <t>sa1169950</t>
  </si>
  <si>
    <t>Maikol Escotto</t>
  </si>
  <si>
    <t>sa3008878</t>
  </si>
  <si>
    <t>Alejandro Pie</t>
  </si>
  <si>
    <t>sa3008754</t>
  </si>
  <si>
    <t>Will Matthiessen</t>
  </si>
  <si>
    <t>sa1116023</t>
  </si>
  <si>
    <t>Deury Carrasco</t>
  </si>
  <si>
    <t>sa3003330</t>
  </si>
  <si>
    <t>Luis Perez</t>
  </si>
  <si>
    <t>sa917790</t>
  </si>
  <si>
    <t>Luis Guerrero</t>
  </si>
  <si>
    <t>sa3010713</t>
  </si>
  <si>
    <t>Jordan Verdon</t>
  </si>
  <si>
    <t>sa3006862</t>
  </si>
  <si>
    <t>Cesar Aponte</t>
  </si>
  <si>
    <t>sa3009312</t>
  </si>
  <si>
    <t>Jesus Lara</t>
  </si>
  <si>
    <t>sa3008769</t>
  </si>
  <si>
    <t>Victor Diaz</t>
  </si>
  <si>
    <t>sa3008801</t>
  </si>
  <si>
    <t>Jack Strunc</t>
  </si>
  <si>
    <t>sa3010892</t>
  </si>
  <si>
    <t>Ronny Simon</t>
  </si>
  <si>
    <t>sa3008365</t>
  </si>
  <si>
    <t>Victor Tademo</t>
  </si>
  <si>
    <t>sa917171</t>
  </si>
  <si>
    <t>Juan Mora</t>
  </si>
  <si>
    <t>sa3008469</t>
  </si>
  <si>
    <t>Sean Guilbe</t>
  </si>
  <si>
    <t>sa3008185</t>
  </si>
  <si>
    <t>Axel Aleixo</t>
  </si>
  <si>
    <t>sa3003232</t>
  </si>
  <si>
    <t>sa3005181</t>
  </si>
  <si>
    <t>Yeison Santana</t>
  </si>
  <si>
    <t>sa3005730</t>
  </si>
  <si>
    <t>Joerlin De Los Santos</t>
  </si>
  <si>
    <t>sa3005723</t>
  </si>
  <si>
    <t>Marcos Cabrera</t>
  </si>
  <si>
    <t>sa3008890</t>
  </si>
  <si>
    <t>Chandler Seagle</t>
  </si>
  <si>
    <t>sa3003969</t>
  </si>
  <si>
    <t>Diego Cartaya</t>
  </si>
  <si>
    <t>sa3008742</t>
  </si>
  <si>
    <t>Chandler Redmond</t>
  </si>
  <si>
    <t>sa1170749</t>
  </si>
  <si>
    <t>Jorbit Vivas</t>
  </si>
  <si>
    <t>sa3005511</t>
  </si>
  <si>
    <t>Felix Familia</t>
  </si>
  <si>
    <t>sa3003213</t>
  </si>
  <si>
    <t>Yerjeni Perez</t>
  </si>
  <si>
    <t>sa3003269</t>
  </si>
  <si>
    <t>Donivan Williams</t>
  </si>
  <si>
    <t>sa3004950</t>
  </si>
  <si>
    <t>Bryan Ramos</t>
  </si>
  <si>
    <t>sa3010024</t>
  </si>
  <si>
    <t>Luis Rodriguez</t>
  </si>
  <si>
    <t>sa3005727</t>
  </si>
  <si>
    <t>Brandon Polizzi</t>
  </si>
  <si>
    <t>sa3002885</t>
  </si>
  <si>
    <t>Adonis Figuereo</t>
  </si>
  <si>
    <t>sa3005758</t>
  </si>
  <si>
    <t>David Lozano</t>
  </si>
  <si>
    <t>sa917120</t>
  </si>
  <si>
    <t>Isaac Collins</t>
  </si>
  <si>
    <t>sa3009884</t>
  </si>
  <si>
    <t>Pedro Martinez Jr.</t>
  </si>
  <si>
    <t>sa3005797</t>
  </si>
  <si>
    <t>Richard Nunez</t>
  </si>
  <si>
    <t>sa828339</t>
  </si>
  <si>
    <t>Frank Veliz</t>
  </si>
  <si>
    <t>sa3003257</t>
  </si>
  <si>
    <t>William Hancock</t>
  </si>
  <si>
    <t>sa3006854</t>
  </si>
  <si>
    <t>Rafael Rincones</t>
  </si>
  <si>
    <t>sa917161</t>
  </si>
  <si>
    <t>Fabian Andrade</t>
  </si>
  <si>
    <t>sa917083</t>
  </si>
  <si>
    <t>Andres Guerra</t>
  </si>
  <si>
    <t>sa873330</t>
  </si>
  <si>
    <t>Keudy Bocio</t>
  </si>
  <si>
    <t>sa917128</t>
  </si>
  <si>
    <t>Brenton Doyle</t>
  </si>
  <si>
    <t>sa3009965</t>
  </si>
  <si>
    <t>Seth Gray</t>
  </si>
  <si>
    <t>sa1115752</t>
  </si>
  <si>
    <t>Brian Sanchez</t>
  </si>
  <si>
    <t>sa872475</t>
  </si>
  <si>
    <t>Jose De La Cruz</t>
  </si>
  <si>
    <t>sa3008747</t>
  </si>
  <si>
    <t>Jose Salas</t>
  </si>
  <si>
    <t>sa871446</t>
  </si>
  <si>
    <t>Jesus Azuaje</t>
  </si>
  <si>
    <t>sa3004397</t>
  </si>
  <si>
    <t>Federico Polanco</t>
  </si>
  <si>
    <t>sa3005571</t>
  </si>
  <si>
    <t>Jose Curpa</t>
  </si>
  <si>
    <t>sa3002703</t>
  </si>
  <si>
    <t>Antoine Duplantis</t>
  </si>
  <si>
    <t>sa3011224</t>
  </si>
  <si>
    <t>Henry Pujols</t>
  </si>
  <si>
    <t>sa917341</t>
  </si>
  <si>
    <t>Darlyn Del Villar</t>
  </si>
  <si>
    <t>sa3005724</t>
  </si>
  <si>
    <t>Jesus Orecchia</t>
  </si>
  <si>
    <t>sa3005725</t>
  </si>
  <si>
    <t>Victor Bericoto</t>
  </si>
  <si>
    <t>sa3008767</t>
  </si>
  <si>
    <t>sa3005561</t>
  </si>
  <si>
    <t>Kennie Taylor</t>
  </si>
  <si>
    <t>sa1169940</t>
  </si>
  <si>
    <t>sa828503</t>
  </si>
  <si>
    <t>Iraj Serrano</t>
  </si>
  <si>
    <t>sa916710</t>
  </si>
  <si>
    <t>Jenderson Jardines</t>
  </si>
  <si>
    <t>sa3006077</t>
  </si>
  <si>
    <t>Ulysses Cantu</t>
  </si>
  <si>
    <t>sa918089</t>
  </si>
  <si>
    <t>Cristopher Cespedes</t>
  </si>
  <si>
    <t>sa872783</t>
  </si>
  <si>
    <t>Victor Heredia</t>
  </si>
  <si>
    <t>sa3002625</t>
  </si>
  <si>
    <t>Hansel Otamendi</t>
  </si>
  <si>
    <t>sa3009340</t>
  </si>
  <si>
    <t>Darimel Mora</t>
  </si>
  <si>
    <t>sa3008861</t>
  </si>
  <si>
    <t>Jacob Sanford</t>
  </si>
  <si>
    <t>sa3010585</t>
  </si>
  <si>
    <t>Eric Yang</t>
  </si>
  <si>
    <t>sa1169769</t>
  </si>
  <si>
    <t>Kwan Adkins</t>
  </si>
  <si>
    <t>sa3007000</t>
  </si>
  <si>
    <t>Cameron Eden</t>
  </si>
  <si>
    <t>sa3009883</t>
  </si>
  <si>
    <t>Brayan Mancilla</t>
  </si>
  <si>
    <t>sa3005946</t>
  </si>
  <si>
    <t>Cam Coursey</t>
  </si>
  <si>
    <t>sa3010721</t>
  </si>
  <si>
    <t>Eduardo Lopez</t>
  </si>
  <si>
    <t>sa3009275</t>
  </si>
  <si>
    <t>Luis Verdugo</t>
  </si>
  <si>
    <t>sa3006888</t>
  </si>
  <si>
    <t>Gabriel Martinez</t>
  </si>
  <si>
    <t>sa3008865</t>
  </si>
  <si>
    <t>Roman Garcia</t>
  </si>
  <si>
    <t>sa3004151</t>
  </si>
  <si>
    <t>Quincy McAfee</t>
  </si>
  <si>
    <t>sa1159899</t>
  </si>
  <si>
    <t>Geraldo Quintero</t>
  </si>
  <si>
    <t>sa3008942</t>
  </si>
  <si>
    <t>Osiris Castillo</t>
  </si>
  <si>
    <t>sa3005786</t>
  </si>
  <si>
    <t>Jose Acosta</t>
  </si>
  <si>
    <t>sa3006187</t>
  </si>
  <si>
    <t>Kennard McDowell</t>
  </si>
  <si>
    <t>sa3005236</t>
  </si>
  <si>
    <t>Moises Ramirez</t>
  </si>
  <si>
    <t>sa3009296</t>
  </si>
  <si>
    <t>Miller Chacon</t>
  </si>
  <si>
    <t>sa3003425</t>
  </si>
  <si>
    <t>Armani Smith</t>
  </si>
  <si>
    <t>sa918911</t>
  </si>
  <si>
    <t>Jose Rivero</t>
  </si>
  <si>
    <t>sa872802</t>
  </si>
  <si>
    <t>Pablo Gomez</t>
  </si>
  <si>
    <t>sa3003203</t>
  </si>
  <si>
    <t>Jonah McReynolds</t>
  </si>
  <si>
    <t>sa918288</t>
  </si>
  <si>
    <t>Orlando Marquez</t>
  </si>
  <si>
    <t>sa831745</t>
  </si>
  <si>
    <t>Evan Alexander</t>
  </si>
  <si>
    <t>sa918444</t>
  </si>
  <si>
    <t>Nestor Heredia</t>
  </si>
  <si>
    <t>sa3005626</t>
  </si>
  <si>
    <t>sa736903</t>
  </si>
  <si>
    <t>Jandel Paulino</t>
  </si>
  <si>
    <t>sa3005779</t>
  </si>
  <si>
    <t>Liam Sabino</t>
  </si>
  <si>
    <t>sa3007821</t>
  </si>
  <si>
    <t>Rainier Rivas</t>
  </si>
  <si>
    <t>sa3005527</t>
  </si>
  <si>
    <t>Angel Geraldo</t>
  </si>
  <si>
    <t>sa3008891</t>
  </si>
  <si>
    <t>Kingston Liniak</t>
  </si>
  <si>
    <t>sa3007020</t>
  </si>
  <si>
    <t>Yoan Bravo</t>
  </si>
  <si>
    <t>sa3008829</t>
  </si>
  <si>
    <t>Angel Rojas</t>
  </si>
  <si>
    <t>sa3005578</t>
  </si>
  <si>
    <t>Fernando Kelli</t>
  </si>
  <si>
    <t>sa917351</t>
  </si>
  <si>
    <t>Junior Paniagua</t>
  </si>
  <si>
    <t>sa3008875</t>
  </si>
  <si>
    <t>Moises Bello</t>
  </si>
  <si>
    <t>sa833333</t>
  </si>
  <si>
    <t>Darryl Collins</t>
  </si>
  <si>
    <t>sa3010154</t>
  </si>
  <si>
    <t>Eddys Leonard</t>
  </si>
  <si>
    <t>sa3005554</t>
  </si>
  <si>
    <t>Victor Ruiz</t>
  </si>
  <si>
    <t>sa3004150</t>
  </si>
  <si>
    <t>Alison Quintero</t>
  </si>
  <si>
    <t>sa3004266</t>
  </si>
  <si>
    <t>Warming Bernabel</t>
  </si>
  <si>
    <t>sa3008761</t>
  </si>
  <si>
    <t>Yovanny Cuevas</t>
  </si>
  <si>
    <t>sa872518</t>
  </si>
  <si>
    <t>Joab Gonzalez</t>
  </si>
  <si>
    <t>sa3010016</t>
  </si>
  <si>
    <t>Daniel Wasinger</t>
  </si>
  <si>
    <t>sa3007785</t>
  </si>
  <si>
    <t>Ronier Lascarro</t>
  </si>
  <si>
    <t>sa3005512</t>
  </si>
  <si>
    <t>Juan Herrera</t>
  </si>
  <si>
    <t>sa3002699</t>
  </si>
  <si>
    <t>Beicker Mendoza</t>
  </si>
  <si>
    <t>sa872804</t>
  </si>
  <si>
    <t>Brayan Jimenez</t>
  </si>
  <si>
    <t>sa916978</t>
  </si>
  <si>
    <t>Zac Ching</t>
  </si>
  <si>
    <t>sa1169881</t>
  </si>
  <si>
    <t>Griffin Benson</t>
  </si>
  <si>
    <t>sa918512</t>
  </si>
  <si>
    <t>Darel Belen</t>
  </si>
  <si>
    <t>sa3008939</t>
  </si>
  <si>
    <t>Raul Beracierta</t>
  </si>
  <si>
    <t>sa917116</t>
  </si>
  <si>
    <t>Matthew Fraizer</t>
  </si>
  <si>
    <t>sa918983</t>
  </si>
  <si>
    <t>Jack Stronach</t>
  </si>
  <si>
    <t>sa3010271</t>
  </si>
  <si>
    <t>Harrison Freed</t>
  </si>
  <si>
    <t>sa3010041</t>
  </si>
  <si>
    <t>Joseph Reyes</t>
  </si>
  <si>
    <t>sa3004269</t>
  </si>
  <si>
    <t>Jose Almonte</t>
  </si>
  <si>
    <t>sa828294</t>
  </si>
  <si>
    <t>Jose Zapata</t>
  </si>
  <si>
    <t>sa3006179</t>
  </si>
  <si>
    <t>Nick Gatewood</t>
  </si>
  <si>
    <t>sa3007006</t>
  </si>
  <si>
    <t>Cristhian Pedroza</t>
  </si>
  <si>
    <t>sa917110</t>
  </si>
  <si>
    <t>Jesus Marriaga</t>
  </si>
  <si>
    <t>sa917311</t>
  </si>
  <si>
    <t>Danny Diaz</t>
  </si>
  <si>
    <t>sa3005483</t>
  </si>
  <si>
    <t>Alvaro Montero</t>
  </si>
  <si>
    <t>sa3004725</t>
  </si>
  <si>
    <t>Kevin Melendez</t>
  </si>
  <si>
    <t>sa3007319</t>
  </si>
  <si>
    <t>Rainer Nunez</t>
  </si>
  <si>
    <t>sa3005551</t>
  </si>
  <si>
    <t>Victor Nova</t>
  </si>
  <si>
    <t>sa3006075</t>
  </si>
  <si>
    <t>Franly Mallen</t>
  </si>
  <si>
    <t>sa827978</t>
  </si>
  <si>
    <t>Edgar Made</t>
  </si>
  <si>
    <t>sa3003244</t>
  </si>
  <si>
    <t>Keyber Rodriguez</t>
  </si>
  <si>
    <t>sa3005488</t>
  </si>
  <si>
    <t>Alex Hall</t>
  </si>
  <si>
    <t>sa3007023</t>
  </si>
  <si>
    <t>Gionti Turner</t>
  </si>
  <si>
    <t>sa3007326</t>
  </si>
  <si>
    <t>Adrian Ramos</t>
  </si>
  <si>
    <t>sa3007313</t>
  </si>
  <si>
    <t>Cesar Idrogo</t>
  </si>
  <si>
    <t>sa3005479</t>
  </si>
  <si>
    <t>Dan Swain</t>
  </si>
  <si>
    <t>sa3004300</t>
  </si>
  <si>
    <t>Ildemaro Escalona</t>
  </si>
  <si>
    <t>sa917005</t>
  </si>
  <si>
    <t>Beder Gutierrez</t>
  </si>
  <si>
    <t>sa883721</t>
  </si>
  <si>
    <t>Noah Vaughan</t>
  </si>
  <si>
    <t>sa3007026</t>
  </si>
  <si>
    <t>Junior Sanquintin</t>
  </si>
  <si>
    <t>sa3010863</t>
  </si>
  <si>
    <t>Cesar Garcia</t>
  </si>
  <si>
    <t>sa3007039</t>
  </si>
  <si>
    <t>Ronal Reynoso</t>
  </si>
  <si>
    <t>sa872842</t>
  </si>
  <si>
    <t>Vinnie Pasquantino</t>
  </si>
  <si>
    <t>sa1115762</t>
  </si>
  <si>
    <t>Jose Guardo</t>
  </si>
  <si>
    <t>sa3003409</t>
  </si>
  <si>
    <t>Isaac Bellony</t>
  </si>
  <si>
    <t>sa3009542</t>
  </si>
  <si>
    <t>Wil Dalton</t>
  </si>
  <si>
    <t>sa3010273</t>
  </si>
  <si>
    <t>Rafael Herrera</t>
  </si>
  <si>
    <t>sa3007052</t>
  </si>
  <si>
    <t>Zach Jackson</t>
  </si>
  <si>
    <t>sa3004721</t>
  </si>
  <si>
    <t>Julio Martinez</t>
  </si>
  <si>
    <t>sa872583</t>
  </si>
  <si>
    <t>Angel Aponte</t>
  </si>
  <si>
    <t>sa3003319</t>
  </si>
  <si>
    <t>Orian Nunez</t>
  </si>
  <si>
    <t>sa917306</t>
  </si>
  <si>
    <t>Max Smith</t>
  </si>
  <si>
    <t>sa1170615</t>
  </si>
  <si>
    <t>Marcos Estevez</t>
  </si>
  <si>
    <t>sa917164</t>
  </si>
  <si>
    <t>Hector Leon</t>
  </si>
  <si>
    <t>sa3005553</t>
  </si>
  <si>
    <t>sa3002858</t>
  </si>
  <si>
    <t>Francis Martinez</t>
  </si>
  <si>
    <t>sa828284</t>
  </si>
  <si>
    <t>Dyron Campos</t>
  </si>
  <si>
    <t>sa3008937</t>
  </si>
  <si>
    <t>Charles Mack</t>
  </si>
  <si>
    <t>sa3008250</t>
  </si>
  <si>
    <t>Edwin Peralta</t>
  </si>
  <si>
    <t>sa3006081</t>
  </si>
  <si>
    <t>Griffin Garabito</t>
  </si>
  <si>
    <t>sa839988</t>
  </si>
  <si>
    <t>Edwin Mateo</t>
  </si>
  <si>
    <t>sa3003364</t>
  </si>
  <si>
    <t>Hanser Valerio</t>
  </si>
  <si>
    <t>sa3005631</t>
  </si>
  <si>
    <t>Tre Gantt</t>
  </si>
  <si>
    <t>sa3004070</t>
  </si>
  <si>
    <t>Sauryn Lao</t>
  </si>
  <si>
    <t>sa917331</t>
  </si>
  <si>
    <t>Martin Olivas</t>
  </si>
  <si>
    <t>sa3005737</t>
  </si>
  <si>
    <t>Erik Pena</t>
  </si>
  <si>
    <t>sa3003190</t>
  </si>
  <si>
    <t>Pedro Diaz</t>
  </si>
  <si>
    <t>sa917465</t>
  </si>
  <si>
    <t>Juan Montes</t>
  </si>
  <si>
    <t>sa828387</t>
  </si>
  <si>
    <t>Luis Hernandez</t>
  </si>
  <si>
    <t>sa917091</t>
  </si>
  <si>
    <t>Deivi Estrada</t>
  </si>
  <si>
    <t>sa3006076</t>
  </si>
  <si>
    <t>Rhett Aplin</t>
  </si>
  <si>
    <t>sa3006907</t>
  </si>
  <si>
    <t>Marshawn Taylor</t>
  </si>
  <si>
    <t>sa3006845</t>
  </si>
  <si>
    <t>Christopher Quintin</t>
  </si>
  <si>
    <t>sa919908</t>
  </si>
  <si>
    <t>Yenci Pena</t>
  </si>
  <si>
    <t>sa3003238</t>
  </si>
  <si>
    <t>Trey Jacobs</t>
  </si>
  <si>
    <t>sa3008562</t>
  </si>
  <si>
    <t>Freddy Valdez</t>
  </si>
  <si>
    <t>sa3009190</t>
  </si>
  <si>
    <t>Flemin Bautista</t>
  </si>
  <si>
    <t>sa3005940</t>
  </si>
  <si>
    <t>Gregory Guerrero</t>
  </si>
  <si>
    <t>sa917296</t>
  </si>
  <si>
    <t>Ian Evans</t>
  </si>
  <si>
    <t>sa3006874</t>
  </si>
  <si>
    <t>Francisco Palma</t>
  </si>
  <si>
    <t>sa3006193</t>
  </si>
  <si>
    <t>Kyle Watson</t>
  </si>
  <si>
    <t>sa915803</t>
  </si>
  <si>
    <t>Wilfri Peralta</t>
  </si>
  <si>
    <t>sa3005481</t>
  </si>
  <si>
    <t>George Bell</t>
  </si>
  <si>
    <t>sa3007067</t>
  </si>
  <si>
    <t>Carlos Morales</t>
  </si>
  <si>
    <t>sa508256</t>
  </si>
  <si>
    <t>Madison Santos</t>
  </si>
  <si>
    <t>sa3006206</t>
  </si>
  <si>
    <t>James Terrell</t>
  </si>
  <si>
    <t>sa875584</t>
  </si>
  <si>
    <t>Alex Junior</t>
  </si>
  <si>
    <t>sa3007649</t>
  </si>
  <si>
    <t>Rochest Cruz</t>
  </si>
  <si>
    <t>sa3003426</t>
  </si>
  <si>
    <t>Korey Holland</t>
  </si>
  <si>
    <t>sa3008249</t>
  </si>
  <si>
    <t>Nelfy Abreu</t>
  </si>
  <si>
    <t>sa3005535</t>
  </si>
  <si>
    <t>Jacob Olson</t>
  </si>
  <si>
    <t>sa3010394</t>
  </si>
  <si>
    <t>Juan Zabala</t>
  </si>
  <si>
    <t>sa913717</t>
  </si>
  <si>
    <t>Keyder Aristigueta</t>
  </si>
  <si>
    <t>sa827213</t>
  </si>
  <si>
    <t>Hugo Cardona</t>
  </si>
  <si>
    <t>sa3003339</t>
  </si>
  <si>
    <t>Tristan Graham</t>
  </si>
  <si>
    <t>sa875350</t>
  </si>
  <si>
    <t>Michael Toglia</t>
  </si>
  <si>
    <t>sa3010393</t>
  </si>
  <si>
    <t>Tyler James</t>
  </si>
  <si>
    <t>sa3004293</t>
  </si>
  <si>
    <t>Jose Reina</t>
  </si>
  <si>
    <t>sa3005911</t>
  </si>
  <si>
    <t>Ronaldo Pulgar</t>
  </si>
  <si>
    <t>sa917081</t>
  </si>
  <si>
    <t>Henrry Pedra</t>
  </si>
  <si>
    <t>sa827246</t>
  </si>
  <si>
    <t>Jose Pereira</t>
  </si>
  <si>
    <t>sa917464</t>
  </si>
  <si>
    <t>Michael Cooper</t>
  </si>
  <si>
    <t>sa3004072</t>
  </si>
  <si>
    <t>Juan Garcia</t>
  </si>
  <si>
    <t>sa917106</t>
  </si>
  <si>
    <t>Ranfy Adon</t>
  </si>
  <si>
    <t>sa872525</t>
  </si>
  <si>
    <t>Luis Mota</t>
  </si>
  <si>
    <t>sa3005552</t>
  </si>
  <si>
    <t>Jose Peralta</t>
  </si>
  <si>
    <t>sa3005914</t>
  </si>
  <si>
    <t>Antonio Arias</t>
  </si>
  <si>
    <t>sa873482</t>
  </si>
  <si>
    <t>Jeison Rijo</t>
  </si>
  <si>
    <t>sa3003231</t>
  </si>
  <si>
    <t>Cristhian Rodriguez</t>
  </si>
  <si>
    <t>sa3008785</t>
  </si>
  <si>
    <t>Victor Mesa Jr.</t>
  </si>
  <si>
    <t>sa3010700</t>
  </si>
  <si>
    <t>Sandy Mota</t>
  </si>
  <si>
    <t>sa879801</t>
  </si>
  <si>
    <t>Jose Baez</t>
  </si>
  <si>
    <t>sa3010873</t>
  </si>
  <si>
    <t>Aldo Espinoza</t>
  </si>
  <si>
    <t>sa917334</t>
  </si>
  <si>
    <t>Bryan Matute</t>
  </si>
  <si>
    <t>sa3009301</t>
  </si>
  <si>
    <t>Albert Suarez</t>
  </si>
  <si>
    <t>sa3002855</t>
  </si>
  <si>
    <t>Cristopher Pujols</t>
  </si>
  <si>
    <t>sa917299</t>
  </si>
  <si>
    <t>Markel Jones</t>
  </si>
  <si>
    <t>sa918877</t>
  </si>
  <si>
    <t>Jose Guzman</t>
  </si>
  <si>
    <t>sa3005601</t>
  </si>
  <si>
    <t>Diego Infante</t>
  </si>
  <si>
    <t>sa3003280</t>
  </si>
  <si>
    <t>Juan Pie</t>
  </si>
  <si>
    <t>sa3005531</t>
  </si>
  <si>
    <t>Kwang-Min Kwon</t>
  </si>
  <si>
    <t>sa943356</t>
  </si>
  <si>
    <t>Raymundo Moreno</t>
  </si>
  <si>
    <t>sa885129</t>
  </si>
  <si>
    <t>Oscar Olivares</t>
  </si>
  <si>
    <t>sa3005020</t>
  </si>
  <si>
    <t>Valentin Martinez</t>
  </si>
  <si>
    <t>sa828257</t>
  </si>
  <si>
    <t>Wilfrido Matos</t>
  </si>
  <si>
    <t>sa3005772</t>
  </si>
  <si>
    <t>Brandon White</t>
  </si>
  <si>
    <t>sa3010011</t>
  </si>
  <si>
    <t>Matthew Mercedes</t>
  </si>
  <si>
    <t>sa3003374</t>
  </si>
  <si>
    <t>Danny Drullard</t>
  </si>
  <si>
    <t>sa3003317</t>
  </si>
  <si>
    <t>Ryder Green</t>
  </si>
  <si>
    <t>sa3007875</t>
  </si>
  <si>
    <t>Enrique Valdez</t>
  </si>
  <si>
    <t>sa3005568</t>
  </si>
  <si>
    <t>Eduardo Vaughan</t>
  </si>
  <si>
    <t>sa3008810</t>
  </si>
  <si>
    <t>Jose Sibrian</t>
  </si>
  <si>
    <t>sa917196</t>
  </si>
  <si>
    <t>Steward Berroa</t>
  </si>
  <si>
    <t>sa3003276</t>
  </si>
  <si>
    <t>Luis Tejeda</t>
  </si>
  <si>
    <t>sa3008913</t>
  </si>
  <si>
    <t>Harvin Mendoza</t>
  </si>
  <si>
    <t>sa916997</t>
  </si>
  <si>
    <t>Elvin De Jesus</t>
  </si>
  <si>
    <t>sa3005782</t>
  </si>
  <si>
    <t>Jose Alejandro Gonzalez</t>
  </si>
  <si>
    <t>sa826651</t>
  </si>
  <si>
    <t>Victor De Hoyos</t>
  </si>
  <si>
    <t>sa930082</t>
  </si>
  <si>
    <t>Endy Estrada</t>
  </si>
  <si>
    <t>sa3008935</t>
  </si>
  <si>
    <t>Carlos Paraguate</t>
  </si>
  <si>
    <t>sa3005757</t>
  </si>
  <si>
    <t>Rafael Romero</t>
  </si>
  <si>
    <t>sa917028</t>
  </si>
  <si>
    <t>Wilfredo Flores</t>
  </si>
  <si>
    <t>sa3006606</t>
  </si>
  <si>
    <t>Scott Ota</t>
  </si>
  <si>
    <t>sa1169866</t>
  </si>
  <si>
    <t>Elvis Sabala</t>
  </si>
  <si>
    <t>sa872452</t>
  </si>
  <si>
    <t>Ricardo Castro</t>
  </si>
  <si>
    <t>sa3005508</t>
  </si>
  <si>
    <t>Justin Paulsen</t>
  </si>
  <si>
    <t>sa3004074</t>
  </si>
  <si>
    <t>Jhonnys Cabrera</t>
  </si>
  <si>
    <t>sa3008847</t>
  </si>
  <si>
    <t>Edwin Sano</t>
  </si>
  <si>
    <t>sa916735</t>
  </si>
  <si>
    <t>K.V. Edwards</t>
  </si>
  <si>
    <t>sa3008109</t>
  </si>
  <si>
    <t>Jorge Burgos</t>
  </si>
  <si>
    <t>sa3008929</t>
  </si>
  <si>
    <t>Sebastian Espino</t>
  </si>
  <si>
    <t>sa3003347</t>
  </si>
  <si>
    <t>Everson Pereira</t>
  </si>
  <si>
    <t>sa3007034</t>
  </si>
  <si>
    <t>Angeudis Santos</t>
  </si>
  <si>
    <t>sa3009794</t>
  </si>
  <si>
    <t>sa3006890</t>
  </si>
  <si>
    <t>Brandon Vicens</t>
  </si>
  <si>
    <t>sa829688</t>
  </si>
  <si>
    <t>Jacson McGowan</t>
  </si>
  <si>
    <t>sa3006677</t>
  </si>
  <si>
    <t>Andrew Daschbach</t>
  </si>
  <si>
    <t>sa3011414</t>
  </si>
  <si>
    <t>Juan Querecuto</t>
  </si>
  <si>
    <t>sa3005721</t>
  </si>
  <si>
    <t>Jelfry Marte</t>
  </si>
  <si>
    <t>sa3006886</t>
  </si>
  <si>
    <t>Kelvin Pena</t>
  </si>
  <si>
    <t>sa3008083</t>
  </si>
  <si>
    <t>Kenny Hernandez</t>
  </si>
  <si>
    <t>sa872522</t>
  </si>
  <si>
    <t>Luis Rojas</t>
  </si>
  <si>
    <t>sa3003315</t>
  </si>
  <si>
    <t>Juan Pizarro</t>
  </si>
  <si>
    <t>sa3009793</t>
  </si>
  <si>
    <t>Charlis Aquino</t>
  </si>
  <si>
    <t>sa3008895</t>
  </si>
  <si>
    <t>Landerson Pena</t>
  </si>
  <si>
    <t>sa923122</t>
  </si>
  <si>
    <t>Kelvin Maldonado</t>
  </si>
  <si>
    <t>sa3006918</t>
  </si>
  <si>
    <t>sa3008753</t>
  </si>
  <si>
    <t>Alan Mejia</t>
  </si>
  <si>
    <t>sa3008420</t>
  </si>
  <si>
    <t>Anthony Coronado</t>
  </si>
  <si>
    <t>sa3003314</t>
  </si>
  <si>
    <t>Javier Sanchez</t>
  </si>
  <si>
    <t>sa3004931</t>
  </si>
  <si>
    <t>Raymond Pena</t>
  </si>
  <si>
    <t>sa873196</t>
  </si>
  <si>
    <t>Tyler Wyatt</t>
  </si>
  <si>
    <t>sa3010006</t>
  </si>
  <si>
    <t>Bryan Gonzalez</t>
  </si>
  <si>
    <t>sa3008805</t>
  </si>
  <si>
    <t>Jose Freites</t>
  </si>
  <si>
    <t>sa3008837</t>
  </si>
  <si>
    <t>Maikel Pineda</t>
  </si>
  <si>
    <t>sa917332</t>
  </si>
  <si>
    <t>Davis Tavarez</t>
  </si>
  <si>
    <t>sa3004271</t>
  </si>
  <si>
    <t>D'Shawn Knowles</t>
  </si>
  <si>
    <t>sa3006889</t>
  </si>
  <si>
    <t>Imanol Vargas</t>
  </si>
  <si>
    <t>sa3004972</t>
  </si>
  <si>
    <t>Carlos Goris</t>
  </si>
  <si>
    <t>sa3005604</t>
  </si>
  <si>
    <t>Gabriel Rodriguez</t>
  </si>
  <si>
    <t>sa3008744</t>
  </si>
  <si>
    <t>Zeek White</t>
  </si>
  <si>
    <t>sa874992</t>
  </si>
  <si>
    <t>Christopher Rodriguez</t>
  </si>
  <si>
    <t>sa3003349</t>
  </si>
  <si>
    <t>Oneill Manzueta</t>
  </si>
  <si>
    <t>sa3005942</t>
  </si>
  <si>
    <t>Darling Florentino</t>
  </si>
  <si>
    <t>sa3006901</t>
  </si>
  <si>
    <t>Jesus Morales</t>
  </si>
  <si>
    <t>sa872776</t>
  </si>
  <si>
    <t>Ryan Ward</t>
  </si>
  <si>
    <t>sa1169792</t>
  </si>
  <si>
    <t>Cristopher Barete</t>
  </si>
  <si>
    <t>sa3008887</t>
  </si>
  <si>
    <t>Cody Milligan</t>
  </si>
  <si>
    <t>sa1169818</t>
  </si>
  <si>
    <t>Rafael Mejia</t>
  </si>
  <si>
    <t>sa872517</t>
  </si>
  <si>
    <t>Juan De La Rosa</t>
  </si>
  <si>
    <t>sa3003235</t>
  </si>
  <si>
    <t>Norkis Marcos</t>
  </si>
  <si>
    <t>sa3005575</t>
  </si>
  <si>
    <t>Denis Karas</t>
  </si>
  <si>
    <t>sa829540</t>
  </si>
  <si>
    <t>Omar De Los Santos</t>
  </si>
  <si>
    <t>sa3008938</t>
  </si>
  <si>
    <t>Johan Sala</t>
  </si>
  <si>
    <t>sa872543</t>
  </si>
  <si>
    <t>Carlos Baez</t>
  </si>
  <si>
    <t>sa880736</t>
  </si>
  <si>
    <t>Marlon Cairo</t>
  </si>
  <si>
    <t>sa3008860</t>
  </si>
  <si>
    <t>Jose Dilone</t>
  </si>
  <si>
    <t>sa3008820</t>
  </si>
  <si>
    <t>Bryant Aragon</t>
  </si>
  <si>
    <t>sa878799</t>
  </si>
  <si>
    <t>Ronny Dominguez</t>
  </si>
  <si>
    <t>sa917343</t>
  </si>
  <si>
    <t>Jake Guenther</t>
  </si>
  <si>
    <t>sa3011263</t>
  </si>
  <si>
    <t>Raymond Mora</t>
  </si>
  <si>
    <t>sa3002698</t>
  </si>
  <si>
    <t>Ronald Rosario</t>
  </si>
  <si>
    <t>sa828233</t>
  </si>
  <si>
    <t>Jaswel De Los Santos</t>
  </si>
  <si>
    <t>sa3008838</t>
  </si>
  <si>
    <t>Abdiel Layer</t>
  </si>
  <si>
    <t>sa3007291</t>
  </si>
  <si>
    <t>Cristian Gonzalez</t>
  </si>
  <si>
    <t>sa3008771</t>
  </si>
  <si>
    <t>Diego Hernandez</t>
  </si>
  <si>
    <t>sa3005759</t>
  </si>
  <si>
    <t>Christian Valerio</t>
  </si>
  <si>
    <t>sa3003308</t>
  </si>
  <si>
    <t>Stiven Acevedo</t>
  </si>
  <si>
    <t>sa3008952</t>
  </si>
  <si>
    <t>Brett Baty</t>
  </si>
  <si>
    <t>sa3010869</t>
  </si>
  <si>
    <t>Carlos Medrano</t>
  </si>
  <si>
    <t>sa3003387</t>
  </si>
  <si>
    <t>Henderson De Oleo</t>
  </si>
  <si>
    <t>sa872784</t>
  </si>
  <si>
    <t>Juan Diaz</t>
  </si>
  <si>
    <t>sa3008862</t>
  </si>
  <si>
    <t>Nasim Nunez</t>
  </si>
  <si>
    <t>sa3010695</t>
  </si>
  <si>
    <t>Jose Quezada</t>
  </si>
  <si>
    <t>sa3005165</t>
  </si>
  <si>
    <t>Lawrence Butler</t>
  </si>
  <si>
    <t>sa3006873</t>
  </si>
  <si>
    <t>Saul Torres</t>
  </si>
  <si>
    <t>sa923363</t>
  </si>
  <si>
    <t>Jose Quero</t>
  </si>
  <si>
    <t>sa917017</t>
  </si>
  <si>
    <t>Luis Milla</t>
  </si>
  <si>
    <t>sa3006592</t>
  </si>
  <si>
    <t>Jesus Chirinos</t>
  </si>
  <si>
    <t>sa3005538</t>
  </si>
  <si>
    <t>Reyny Reyes</t>
  </si>
  <si>
    <t>sa3003178</t>
  </si>
  <si>
    <t>Pedro Mota</t>
  </si>
  <si>
    <t>sa3008800</t>
  </si>
  <si>
    <t>Luis Avalo</t>
  </si>
  <si>
    <t>sa916731</t>
  </si>
  <si>
    <t>Jeferson Espinal</t>
  </si>
  <si>
    <t>sa3008793</t>
  </si>
  <si>
    <t>Juan Mata</t>
  </si>
  <si>
    <t>sa3005943</t>
  </si>
  <si>
    <t>Rehybell Perozo</t>
  </si>
  <si>
    <t>sa3003243</t>
  </si>
  <si>
    <t>Bradly Encarnacion</t>
  </si>
  <si>
    <t>sa3009193</t>
  </si>
  <si>
    <t>Givaine Basilia</t>
  </si>
  <si>
    <t>sa3005491</t>
  </si>
  <si>
    <t>Denny Daza</t>
  </si>
  <si>
    <t>sa3005534</t>
  </si>
  <si>
    <t>Tristen Carranza</t>
  </si>
  <si>
    <t>sa3009894</t>
  </si>
  <si>
    <t>Anthony Rodriguez</t>
  </si>
  <si>
    <t>sa872752</t>
  </si>
  <si>
    <t>Yowelfy Rosario</t>
  </si>
  <si>
    <t>sa3003346</t>
  </si>
  <si>
    <t>Jamori Blash</t>
  </si>
  <si>
    <t>sa3004396</t>
  </si>
  <si>
    <t>Bren Spillane</t>
  </si>
  <si>
    <t>sa876159</t>
  </si>
  <si>
    <t>Juan Batista</t>
  </si>
  <si>
    <t>sa3005629</t>
  </si>
  <si>
    <t>Luis Diaz</t>
  </si>
  <si>
    <t>sa917355</t>
  </si>
  <si>
    <t>Carlos Santiago</t>
  </si>
  <si>
    <t>sa3005565</t>
  </si>
  <si>
    <t>Nolan Perez</t>
  </si>
  <si>
    <t>sa917802</t>
  </si>
  <si>
    <t>Cristian Gomez</t>
  </si>
  <si>
    <t>sa917191</t>
  </si>
  <si>
    <t>Widimer Joaquin</t>
  </si>
  <si>
    <t>sa3005760</t>
  </si>
  <si>
    <t>Jean Eusebio</t>
  </si>
  <si>
    <t>sa3003416</t>
  </si>
  <si>
    <t>Luis Avila</t>
  </si>
  <si>
    <t>sa917198</t>
  </si>
  <si>
    <t>sa916830</t>
  </si>
  <si>
    <t>Juan De Leon</t>
  </si>
  <si>
    <t>sa872565</t>
  </si>
  <si>
    <t>Quentin Holmes</t>
  </si>
  <si>
    <t>sa3004776</t>
  </si>
  <si>
    <t>Oswel Leones</t>
  </si>
  <si>
    <t>sa3005945</t>
  </si>
  <si>
    <t>Darlyn Montero</t>
  </si>
  <si>
    <t>sa3009324</t>
  </si>
  <si>
    <t>Guarner Dipre</t>
  </si>
  <si>
    <t>sa3005793</t>
  </si>
  <si>
    <t>Asdrubal Alvarez</t>
  </si>
  <si>
    <t>sa3003294</t>
  </si>
  <si>
    <t>Victor Garcia</t>
  </si>
  <si>
    <t>sa3003196</t>
  </si>
  <si>
    <t>Carlos Rivero</t>
  </si>
  <si>
    <t>sa828427</t>
  </si>
  <si>
    <t>Freddvil Chevez</t>
  </si>
  <si>
    <t>sa3003413</t>
  </si>
  <si>
    <t>Oswaldo Pina</t>
  </si>
  <si>
    <t>sa3003214</t>
  </si>
  <si>
    <t>Felix Fernandez</t>
  </si>
  <si>
    <t>sa872795</t>
  </si>
  <si>
    <t>Aubrey McCarty</t>
  </si>
  <si>
    <t>sa738687</t>
  </si>
  <si>
    <t>Steven Fana</t>
  </si>
  <si>
    <t>sa3003300</t>
  </si>
  <si>
    <t>Christopher De La Cruz</t>
  </si>
  <si>
    <t>sa3005777</t>
  </si>
  <si>
    <t>Omar Diaz</t>
  </si>
  <si>
    <t>sa3008813</t>
  </si>
  <si>
    <t>Julio De La Cruz</t>
  </si>
  <si>
    <t>sa3003224</t>
  </si>
  <si>
    <t>Samuel Marte</t>
  </si>
  <si>
    <t>sa3008945</t>
  </si>
  <si>
    <t>Luis Mieses</t>
  </si>
  <si>
    <t>sa3003274</t>
  </si>
  <si>
    <t>Nerwilian Cedeno</t>
  </si>
  <si>
    <t>sa3010026</t>
  </si>
  <si>
    <t>Franklin Garcia</t>
  </si>
  <si>
    <t>sa873167</t>
  </si>
  <si>
    <t>Ivan Johnson</t>
  </si>
  <si>
    <t>sa1169627</t>
  </si>
  <si>
    <t>Antonio Cabello</t>
  </si>
  <si>
    <t>sa3005600</t>
  </si>
  <si>
    <t>Raffy Ozuna</t>
  </si>
  <si>
    <t>sa917133</t>
  </si>
  <si>
    <t>Danyer Sanabria</t>
  </si>
  <si>
    <t>sa3008853</t>
  </si>
  <si>
    <t>Albert Jerez</t>
  </si>
  <si>
    <t>sa3008378</t>
  </si>
  <si>
    <t>Quin Cotton</t>
  </si>
  <si>
    <t>sa3009872</t>
  </si>
  <si>
    <t>Junior Ortega</t>
  </si>
  <si>
    <t>sa3008736</t>
  </si>
  <si>
    <t>Felix Osorio</t>
  </si>
  <si>
    <t>sa832300</t>
  </si>
  <si>
    <t>Reidy Mercado</t>
  </si>
  <si>
    <t>sa3005612</t>
  </si>
  <si>
    <t>Pedro Alfonseca</t>
  </si>
  <si>
    <t>sa918899</t>
  </si>
  <si>
    <t>Luis Castillo</t>
  </si>
  <si>
    <t>sa3009761</t>
  </si>
  <si>
    <t>Hunter Hearn</t>
  </si>
  <si>
    <t>sa3010591</t>
  </si>
  <si>
    <t>Chad Bell</t>
  </si>
  <si>
    <t>sa3010888</t>
  </si>
  <si>
    <t>Jose Berroa</t>
  </si>
  <si>
    <t>sa3008896</t>
  </si>
  <si>
    <t>Cash Gladfelter</t>
  </si>
  <si>
    <t>sa3006734</t>
  </si>
  <si>
    <t>Yhordegny Kelly</t>
  </si>
  <si>
    <t>sa917180</t>
  </si>
  <si>
    <t>Edickson Soto</t>
  </si>
  <si>
    <t>sa3003250</t>
  </si>
  <si>
    <t>Samuel Jorge</t>
  </si>
  <si>
    <t>sa3003321</t>
  </si>
  <si>
    <t>Luis Paez</t>
  </si>
  <si>
    <t>sa3005771</t>
  </si>
  <si>
    <t>Carlos Soler</t>
  </si>
  <si>
    <t>sa3003320</t>
  </si>
  <si>
    <t>Joe Aeilts</t>
  </si>
  <si>
    <t>sa3009895</t>
  </si>
  <si>
    <t>Johendry Vasquez</t>
  </si>
  <si>
    <t>sa3007749</t>
  </si>
  <si>
    <t>Skeiling Rodriguez</t>
  </si>
  <si>
    <t>sa3005542</t>
  </si>
  <si>
    <t>Emilson Rosado</t>
  </si>
  <si>
    <t>sa3005543</t>
  </si>
  <si>
    <t>Miguel Flames</t>
  </si>
  <si>
    <t>sa872566</t>
  </si>
  <si>
    <t>Densi Meli</t>
  </si>
  <si>
    <t>sa3008927</t>
  </si>
  <si>
    <t>Edwin Ventura</t>
  </si>
  <si>
    <t>sa872772</t>
  </si>
  <si>
    <t>sa3005934</t>
  </si>
  <si>
    <t>Johan Liberato</t>
  </si>
  <si>
    <t>sa3005623</t>
  </si>
  <si>
    <t>Lency Delgado</t>
  </si>
  <si>
    <t>sa3006913</t>
  </si>
  <si>
    <t>Juan Carlos Abreu</t>
  </si>
  <si>
    <t>sa918527</t>
  </si>
  <si>
    <t>Ryan Reynolds</t>
  </si>
  <si>
    <t>sa3010849</t>
  </si>
  <si>
    <t>Colin Simpson</t>
  </si>
  <si>
    <t>sa1159681</t>
  </si>
  <si>
    <t>Walner Espinal</t>
  </si>
  <si>
    <t>sa3003392</t>
  </si>
  <si>
    <t>Braian Fernandez</t>
  </si>
  <si>
    <t>sa3005751</t>
  </si>
  <si>
    <t>Yunior Martinez</t>
  </si>
  <si>
    <t>sa917787</t>
  </si>
  <si>
    <t>Luis Silva</t>
  </si>
  <si>
    <t>sa3005547</t>
  </si>
  <si>
    <t>Reivaj Garcia</t>
  </si>
  <si>
    <t>sa3006900</t>
  </si>
  <si>
    <t>Roberto Monegro</t>
  </si>
  <si>
    <t>sa3008766</t>
  </si>
  <si>
    <t>Jose Colon</t>
  </si>
  <si>
    <t>sa3005520</t>
  </si>
  <si>
    <t>Roger Marmol</t>
  </si>
  <si>
    <t>sa3003399</t>
  </si>
  <si>
    <t>Michael James</t>
  </si>
  <si>
    <t>sa3008798</t>
  </si>
  <si>
    <t>Andy Diaz</t>
  </si>
  <si>
    <t>sa828133</t>
  </si>
  <si>
    <t>Samuel Vasquez</t>
  </si>
  <si>
    <t>sa917173</t>
  </si>
  <si>
    <t>Herson Perez</t>
  </si>
  <si>
    <t>sa917640</t>
  </si>
  <si>
    <t>Beau Philip</t>
  </si>
  <si>
    <t>sa1169595</t>
  </si>
  <si>
    <t>Trevor Schwecke</t>
  </si>
  <si>
    <t>sa3009874</t>
  </si>
  <si>
    <t>Jeison Rodriguez</t>
  </si>
  <si>
    <t>sa917755</t>
  </si>
  <si>
    <t>Rolando Lebron</t>
  </si>
  <si>
    <t>sa917478</t>
  </si>
  <si>
    <t>Fleury Nova</t>
  </si>
  <si>
    <t>sa3005620</t>
  </si>
  <si>
    <t>Kelvin Smith</t>
  </si>
  <si>
    <t>sa3006914</t>
  </si>
  <si>
    <t>Stanley Martinez</t>
  </si>
  <si>
    <t>sa873540</t>
  </si>
  <si>
    <t>Raul Juarez</t>
  </si>
  <si>
    <t>sa872462</t>
  </si>
  <si>
    <t>Adonis Giron</t>
  </si>
  <si>
    <t>sa3005719</t>
  </si>
  <si>
    <t>Luis Carlos Diaz</t>
  </si>
  <si>
    <t>sa3003249</t>
  </si>
  <si>
    <t>Junior Perez</t>
  </si>
  <si>
    <t>sa3005744</t>
  </si>
  <si>
    <t>Bryan Mateo</t>
  </si>
  <si>
    <t>sa3005494</t>
  </si>
  <si>
    <t>Jean Montero</t>
  </si>
  <si>
    <t>sa917386</t>
  </si>
  <si>
    <t>Derian Perez</t>
  </si>
  <si>
    <t>sa3002844</t>
  </si>
  <si>
    <t>Miguel Perez</t>
  </si>
  <si>
    <t>sa3004053</t>
  </si>
  <si>
    <t>Osvaldo Santilien</t>
  </si>
  <si>
    <t>sa917312</t>
  </si>
  <si>
    <t>Daury Del Rosario</t>
  </si>
  <si>
    <t>sa3008764</t>
  </si>
  <si>
    <t>Drevian Williams-Nelson</t>
  </si>
  <si>
    <t>sa3007829</t>
  </si>
  <si>
    <t>Jaylen Palmer</t>
  </si>
  <si>
    <t>sa3008297</t>
  </si>
  <si>
    <t>Sebastian Burciaga</t>
  </si>
  <si>
    <t>sa3009545</t>
  </si>
  <si>
    <t>Fernando Brazoban</t>
  </si>
  <si>
    <t>sa3009327</t>
  </si>
  <si>
    <t>Angel Maita</t>
  </si>
  <si>
    <t>sa3005556</t>
  </si>
  <si>
    <t>Yolki Pena</t>
  </si>
  <si>
    <t>sa3003334</t>
  </si>
  <si>
    <t>Natanael Santana</t>
  </si>
  <si>
    <t>sa3008950</t>
  </si>
  <si>
    <t>Eynar Machin</t>
  </si>
  <si>
    <t>sa3005540</t>
  </si>
  <si>
    <t>Neyfy Castillo</t>
  </si>
  <si>
    <t>sa3005544</t>
  </si>
  <si>
    <t>Gerardo Nunez</t>
  </si>
  <si>
    <t>sa917491</t>
  </si>
  <si>
    <t>Diomedes Del Rio</t>
  </si>
  <si>
    <t>sa921439</t>
  </si>
  <si>
    <t>Daniel Oliva</t>
  </si>
  <si>
    <t>sa3008902</t>
  </si>
  <si>
    <t>Warling Vicente</t>
  </si>
  <si>
    <t>sa3003277</t>
  </si>
  <si>
    <t>Jose Rivera</t>
  </si>
  <si>
    <t>sa3003420</t>
  </si>
  <si>
    <t>Peterson Plaz</t>
  </si>
  <si>
    <t>sa918114</t>
  </si>
  <si>
    <t>Albert Feliz</t>
  </si>
  <si>
    <t>sa3008799</t>
  </si>
  <si>
    <t>Angel Medina</t>
  </si>
  <si>
    <t>sa917024</t>
  </si>
  <si>
    <t>Jean Selmo</t>
  </si>
  <si>
    <t>sa3002704</t>
  </si>
  <si>
    <t>Raider Uceta</t>
  </si>
  <si>
    <t>sa3006577</t>
  </si>
  <si>
    <t>Kenneth Betancourt</t>
  </si>
  <si>
    <t>sa3003350</t>
  </si>
  <si>
    <t>Debby Santana</t>
  </si>
  <si>
    <t>sa3003210</t>
  </si>
  <si>
    <t>Dayro Perez</t>
  </si>
  <si>
    <t>sa3009299</t>
  </si>
  <si>
    <t>Darlin Guzman</t>
  </si>
  <si>
    <t>sa3005619</t>
  </si>
  <si>
    <t>Aaron Familia</t>
  </si>
  <si>
    <t>sa916733</t>
  </si>
  <si>
    <t>Francisco Gonzalez</t>
  </si>
  <si>
    <t>sa3006547</t>
  </si>
  <si>
    <t>Mishael Deson</t>
  </si>
  <si>
    <t>sa3008828</t>
  </si>
  <si>
    <t>Alberis Ferrer</t>
  </si>
  <si>
    <t>sa3005584</t>
  </si>
  <si>
    <t>Diego Maican</t>
  </si>
  <si>
    <t>sa3006564</t>
  </si>
  <si>
    <t>Xionel Garcia</t>
  </si>
  <si>
    <t>sa3005560</t>
  </si>
  <si>
    <t>Ismael Jaime</t>
  </si>
  <si>
    <t>sa3003287</t>
  </si>
  <si>
    <t>Daniel Paulino</t>
  </si>
  <si>
    <t>sa3003380</t>
  </si>
  <si>
    <t>Andres Martin</t>
  </si>
  <si>
    <t>sa872737</t>
  </si>
  <si>
    <t>Andres Monzon</t>
  </si>
  <si>
    <t>sa3008833</t>
  </si>
  <si>
    <t>Marlin Made</t>
  </si>
  <si>
    <t>sa3005480</t>
  </si>
  <si>
    <t>Erys Bautista</t>
  </si>
  <si>
    <t>sa3008846</t>
  </si>
  <si>
    <t>Claudio Ramirez</t>
  </si>
  <si>
    <t>sa3005783</t>
  </si>
  <si>
    <t>Omar Matos</t>
  </si>
  <si>
    <t>sa3007517</t>
  </si>
  <si>
    <t>Cristian Heredia</t>
  </si>
  <si>
    <t>sa3005731</t>
  </si>
  <si>
    <t>Walker Robbins</t>
  </si>
  <si>
    <t>sa918023</t>
  </si>
  <si>
    <t>Nicholas Shumpert</t>
  </si>
  <si>
    <t>sa875232</t>
  </si>
  <si>
    <t>Roberto Molina</t>
  </si>
  <si>
    <t>sa3003299</t>
  </si>
  <si>
    <t>Jorgen Rosas</t>
  </si>
  <si>
    <t>sa872449</t>
  </si>
  <si>
    <t>Alex De Jesus</t>
  </si>
  <si>
    <t>sa3008842</t>
  </si>
  <si>
    <t>Luvin Valbuena</t>
  </si>
  <si>
    <t>sa917188</t>
  </si>
  <si>
    <t>Jon Littell</t>
  </si>
  <si>
    <t>sa3007630</t>
  </si>
  <si>
    <t>Ronny Novas</t>
  </si>
  <si>
    <t>sa3008957</t>
  </si>
  <si>
    <t>Jose Palma</t>
  </si>
  <si>
    <t>sa3003411</t>
  </si>
  <si>
    <t>Fernando Valdez</t>
  </si>
  <si>
    <t>sa917280</t>
  </si>
  <si>
    <t>Jose Verrier</t>
  </si>
  <si>
    <t>sa3006882</t>
  </si>
  <si>
    <t>Anderson Comas</t>
  </si>
  <si>
    <t>sa3003268</t>
  </si>
  <si>
    <t>Jeremy Ydens</t>
  </si>
  <si>
    <t>sa3010852</t>
  </si>
  <si>
    <t>Erickvi Celedonio</t>
  </si>
  <si>
    <t>sa3005572</t>
  </si>
  <si>
    <t>Yeikel Blandin</t>
  </si>
  <si>
    <t>sa3003351</t>
  </si>
  <si>
    <t>Josue Cruz</t>
  </si>
  <si>
    <t>sa3005577</t>
  </si>
  <si>
    <t>Jevi Hernandez</t>
  </si>
  <si>
    <t>sa3003415</t>
  </si>
  <si>
    <t>Nicolas Febres</t>
  </si>
  <si>
    <t>sa3003252</t>
  </si>
  <si>
    <t>Arturo Guerrero</t>
  </si>
  <si>
    <t>sa3005936</t>
  </si>
  <si>
    <t>DJ Gladney</t>
  </si>
  <si>
    <t>sa3010043</t>
  </si>
  <si>
    <t>Henyer Gomez</t>
  </si>
  <si>
    <t>sa3010874</t>
  </si>
  <si>
    <t>Eliam Arias</t>
  </si>
  <si>
    <t>sa3006211</t>
  </si>
  <si>
    <t>Moises De La Cruz</t>
  </si>
  <si>
    <t>sa3005585</t>
  </si>
  <si>
    <t>Jeikol Contreras</t>
  </si>
  <si>
    <t>sa3003333</t>
  </si>
  <si>
    <t>Wilker Velasquez</t>
  </si>
  <si>
    <t>sa3008364</t>
  </si>
  <si>
    <t>Fadriel Cruz</t>
  </si>
  <si>
    <t>sa3005476</t>
  </si>
  <si>
    <t>Nelson B Alvarez</t>
  </si>
  <si>
    <t>sa873204</t>
  </si>
  <si>
    <t>Bryan Connell</t>
  </si>
  <si>
    <t>sa916736</t>
  </si>
  <si>
    <t>Moises Gonzalez</t>
  </si>
  <si>
    <t>sa3003357</t>
  </si>
  <si>
    <t>Jothson Flores</t>
  </si>
  <si>
    <t>sa3005241</t>
  </si>
  <si>
    <t>Franklin Linares</t>
  </si>
  <si>
    <t>sa3009820</t>
  </si>
  <si>
    <t>Aldrich De Jongh</t>
  </si>
  <si>
    <t>sa3007974</t>
  </si>
  <si>
    <t>Sebastian Ochoa</t>
  </si>
  <si>
    <t>sa917417</t>
  </si>
  <si>
    <t>Tyler Callihan</t>
  </si>
  <si>
    <t>sa1169610</t>
  </si>
  <si>
    <t>Rudy Rott</t>
  </si>
  <si>
    <t>sa3010600</t>
  </si>
  <si>
    <t>Justin Oferman</t>
  </si>
  <si>
    <t>sa3006216</t>
  </si>
  <si>
    <t>Gaspar Palacio</t>
  </si>
  <si>
    <t>sa187955</t>
  </si>
  <si>
    <t>Jose Ramos</t>
  </si>
  <si>
    <t>sa3008845</t>
  </si>
  <si>
    <t>Albert Avila</t>
  </si>
  <si>
    <t>sa3006204</t>
  </si>
  <si>
    <t>Ezequiel Pagan</t>
  </si>
  <si>
    <t>sa3007975</t>
  </si>
  <si>
    <t>Anderson Bohorquez</t>
  </si>
  <si>
    <t>sa883288</t>
  </si>
  <si>
    <t>Kember Nacero</t>
  </si>
  <si>
    <t>sa3005150</t>
  </si>
  <si>
    <t>Robert Gonzalez</t>
  </si>
  <si>
    <t>sa3005919</t>
  </si>
  <si>
    <t>Luis Veloz</t>
  </si>
  <si>
    <t>sa3002850</t>
  </si>
  <si>
    <t>Jess Williams</t>
  </si>
  <si>
    <t>sa3007024</t>
  </si>
  <si>
    <t>Yordi Francisco</t>
  </si>
  <si>
    <t>sa917144</t>
  </si>
  <si>
    <t>Estanli Castillo</t>
  </si>
  <si>
    <t>sa3008763</t>
  </si>
  <si>
    <t>Tyler Tolbert</t>
  </si>
  <si>
    <t>sa3010337</t>
  </si>
  <si>
    <t>Jose Torrealba</t>
  </si>
  <si>
    <t>sa871439</t>
  </si>
  <si>
    <t>Angel Basabe</t>
  </si>
  <si>
    <t>sa3006432</t>
  </si>
  <si>
    <t>Francisco Martinez</t>
  </si>
  <si>
    <t>sa3002630</t>
  </si>
  <si>
    <t>Ezequiel Alvarez</t>
  </si>
  <si>
    <t>sa3009559</t>
  </si>
  <si>
    <t>Robert Javier</t>
  </si>
  <si>
    <t>sa3003187</t>
  </si>
  <si>
    <t>Luis Encarnacion</t>
  </si>
  <si>
    <t>sa830207</t>
  </si>
  <si>
    <t>PK Morris</t>
  </si>
  <si>
    <t>sa3005037</t>
  </si>
  <si>
    <t>Jose Patino</t>
  </si>
  <si>
    <t>sa872801</t>
  </si>
  <si>
    <t>Jeremias Portorreal</t>
  </si>
  <si>
    <t>sa828441</t>
  </si>
  <si>
    <t>Willie Joe Garry Jr.</t>
  </si>
  <si>
    <t>sa3007065</t>
  </si>
  <si>
    <t>Jesus Graterol</t>
  </si>
  <si>
    <t>sa917138</t>
  </si>
  <si>
    <t>Rolando Espinosa</t>
  </si>
  <si>
    <t>sa3005774</t>
  </si>
  <si>
    <t>Cabera Weaver</t>
  </si>
  <si>
    <t>sa3006866</t>
  </si>
  <si>
    <t>Angel Gomez</t>
  </si>
  <si>
    <t>sa3008854</t>
  </si>
  <si>
    <t>sa917322</t>
  </si>
  <si>
    <t>Smith Vargas</t>
  </si>
  <si>
    <t>sa3008928</t>
  </si>
  <si>
    <t>Trey Ganns</t>
  </si>
  <si>
    <t>sa3004522</t>
  </si>
  <si>
    <t>Grayson Byrd</t>
  </si>
  <si>
    <t>sa3010387</t>
  </si>
  <si>
    <t>Sean Reynolds</t>
  </si>
  <si>
    <t>sa917966</t>
  </si>
  <si>
    <t>Juan Carlos Smith</t>
  </si>
  <si>
    <t>sa919974</t>
  </si>
  <si>
    <t>Ervis Marchan</t>
  </si>
  <si>
    <t>sa3005127</t>
  </si>
  <si>
    <t>Andry Arias</t>
  </si>
  <si>
    <t>sa3005735</t>
  </si>
  <si>
    <t>Ismael Alcantara</t>
  </si>
  <si>
    <t>sa3002862</t>
  </si>
  <si>
    <t>Enrique Batista</t>
  </si>
  <si>
    <t>sa3003304</t>
  </si>
  <si>
    <t>Gavin Jones</t>
  </si>
  <si>
    <t>sa3010049</t>
  </si>
  <si>
    <t>sa3005490</t>
  </si>
  <si>
    <t>Jan Cabrera</t>
  </si>
  <si>
    <t>sa3006437</t>
  </si>
  <si>
    <t>Carlos Dominguez</t>
  </si>
  <si>
    <t>sa3009191</t>
  </si>
  <si>
    <t>Jesus Parra</t>
  </si>
  <si>
    <t>sa3008867</t>
  </si>
  <si>
    <t>Grant McCray</t>
  </si>
  <si>
    <t>sa3010042</t>
  </si>
  <si>
    <t>Luis Yan</t>
  </si>
  <si>
    <t>sa3005475</t>
  </si>
  <si>
    <t>Daniel Castillo</t>
  </si>
  <si>
    <t>sa3005545</t>
  </si>
  <si>
    <t>Stanley Rosario</t>
  </si>
  <si>
    <t>sa3006898</t>
  </si>
  <si>
    <t>Micah Bello</t>
  </si>
  <si>
    <t>sa3006883</t>
  </si>
  <si>
    <t>Abraham Rodriguez</t>
  </si>
  <si>
    <t>sa917353</t>
  </si>
  <si>
    <t>Andrew Caraballo</t>
  </si>
  <si>
    <t>sa3003359</t>
  </si>
  <si>
    <t>sa3008908</t>
  </si>
  <si>
    <t>Joe Robbins</t>
  </si>
  <si>
    <t>sa3006659</t>
  </si>
  <si>
    <t>Walking Cabrera</t>
  </si>
  <si>
    <t>sa3005240</t>
  </si>
  <si>
    <t>Sandy Martinez</t>
  </si>
  <si>
    <t>sa3002707</t>
  </si>
  <si>
    <t>Zach Hall</t>
  </si>
  <si>
    <t>sa3006682</t>
  </si>
  <si>
    <t>Hector Vizcaino</t>
  </si>
  <si>
    <t>sa3005505</t>
  </si>
  <si>
    <t>John Mejia</t>
  </si>
  <si>
    <t>sa3009548</t>
  </si>
  <si>
    <t>Stir Candelario</t>
  </si>
  <si>
    <t>sa3005611</t>
  </si>
  <si>
    <t>Raider Brito</t>
  </si>
  <si>
    <t>sa917105</t>
  </si>
  <si>
    <t>Wilderd Patino</t>
  </si>
  <si>
    <t>sa3007874</t>
  </si>
  <si>
    <t>Joe Genord</t>
  </si>
  <si>
    <t>sa3009867</t>
  </si>
  <si>
    <t>Leudy Pena</t>
  </si>
  <si>
    <t>sa3005726</t>
  </si>
  <si>
    <t>Otoniel Vallejo</t>
  </si>
  <si>
    <t>sa3009339</t>
  </si>
  <si>
    <t>Luis Yanel Diaz</t>
  </si>
  <si>
    <t>sa3002846</t>
  </si>
  <si>
    <t>Allan Cerda</t>
  </si>
  <si>
    <t>sa3005504</t>
  </si>
  <si>
    <t>Edison Mora</t>
  </si>
  <si>
    <t>sa3007315</t>
  </si>
  <si>
    <t>Nelson Medina</t>
  </si>
  <si>
    <t>sa3005549</t>
  </si>
  <si>
    <t>Johan De Jesus</t>
  </si>
  <si>
    <t>sa736958</t>
  </si>
  <si>
    <t>Wilbert Garcia</t>
  </si>
  <si>
    <t>sa3003391</t>
  </si>
  <si>
    <t>Josue Guerrero</t>
  </si>
  <si>
    <t>sa3003270</t>
  </si>
  <si>
    <t>Francisco Medina</t>
  </si>
  <si>
    <t>sa872805</t>
  </si>
  <si>
    <t>Angel Solarte</t>
  </si>
  <si>
    <t>sa3007037</t>
  </si>
  <si>
    <t>Jean Carvajal</t>
  </si>
  <si>
    <t>sa3005574</t>
  </si>
  <si>
    <t>Alejandro Marte</t>
  </si>
  <si>
    <t>sa3005234</t>
  </si>
  <si>
    <t>Edward Romero</t>
  </si>
  <si>
    <t>sa3008796</t>
  </si>
  <si>
    <t>Victor Maria</t>
  </si>
  <si>
    <t>sa3003343</t>
  </si>
  <si>
    <t>Jhoander Saez</t>
  </si>
  <si>
    <t>sa3003206</t>
  </si>
  <si>
    <t>Jordan Scott</t>
  </si>
  <si>
    <t>sa918325</t>
  </si>
  <si>
    <t>sa875333</t>
  </si>
  <si>
    <t>Samuel Colmenarez</t>
  </si>
  <si>
    <t>sa3005497</t>
  </si>
  <si>
    <t>Johampher Arrendoll</t>
  </si>
  <si>
    <t>sa917108</t>
  </si>
  <si>
    <t>Raulyn Blanc</t>
  </si>
  <si>
    <t>sa3008925</t>
  </si>
  <si>
    <t>Kiumel Bastardo</t>
  </si>
  <si>
    <t>sa3003353</t>
  </si>
  <si>
    <t>Corbin Williams</t>
  </si>
  <si>
    <t>sa3007324</t>
  </si>
  <si>
    <t>Jefferson Encarnacion</t>
  </si>
  <si>
    <t>sa3005780</t>
  </si>
  <si>
    <t>Vladimir Perez</t>
  </si>
  <si>
    <t>sa3006080</t>
  </si>
  <si>
    <t>Starling Joseph</t>
  </si>
  <si>
    <t>sa872576</t>
  </si>
  <si>
    <t>Jeinser Brete</t>
  </si>
  <si>
    <t>sa3003211</t>
  </si>
  <si>
    <t>Keithron Moss</t>
  </si>
  <si>
    <t>sa3005599</t>
  </si>
  <si>
    <t>Jery Hernandez</t>
  </si>
  <si>
    <t>sa3005941</t>
  </si>
  <si>
    <t>Edangel Tovar</t>
  </si>
  <si>
    <t>sa3005902</t>
  </si>
  <si>
    <t>Willie Carter</t>
  </si>
  <si>
    <t>sa1170876</t>
  </si>
  <si>
    <t>Leodany Perez</t>
  </si>
  <si>
    <t>sa3008956</t>
  </si>
  <si>
    <t>Anthony Valenzuela</t>
  </si>
  <si>
    <t>sa3006581</t>
  </si>
  <si>
    <t>Vladimir Echavarria</t>
  </si>
  <si>
    <t>sa3005733</t>
  </si>
  <si>
    <t>Brailin Pena</t>
  </si>
  <si>
    <t>sa3005765</t>
  </si>
  <si>
    <t>TJ Hopkins</t>
  </si>
  <si>
    <t>sa1053018</t>
  </si>
  <si>
    <t>Junior Guerrero</t>
  </si>
  <si>
    <t>sa3005615</t>
  </si>
  <si>
    <t>Francisco Floyd</t>
  </si>
  <si>
    <t>sa3008821</t>
  </si>
  <si>
    <t>Jackie Urbaez</t>
  </si>
  <si>
    <t>sa1170568</t>
  </si>
  <si>
    <t>Cody Birdsong</t>
  </si>
  <si>
    <t>sa1170766</t>
  </si>
  <si>
    <t>Parker Phillips</t>
  </si>
  <si>
    <t>sa3010715</t>
  </si>
  <si>
    <t>Felix Stevens</t>
  </si>
  <si>
    <t>sa3008946</t>
  </si>
  <si>
    <t>Hunter Jarmon</t>
  </si>
  <si>
    <t>sa3004524</t>
  </si>
  <si>
    <t>Francis Franco</t>
  </si>
  <si>
    <t>sa3006210</t>
  </si>
  <si>
    <t>Ronny Rojas</t>
  </si>
  <si>
    <t>sa3005530</t>
  </si>
  <si>
    <t>Francis Florentino</t>
  </si>
  <si>
    <t>sa3003356</t>
  </si>
  <si>
    <t>Branlyn Jaraba</t>
  </si>
  <si>
    <t>sa3008755</t>
  </si>
  <si>
    <t>Yerangel Medina</t>
  </si>
  <si>
    <t>sa3005901</t>
  </si>
  <si>
    <t>Victor Alfonso</t>
  </si>
  <si>
    <t>sa920744</t>
  </si>
  <si>
    <t>Obie Ricumstrict</t>
  </si>
  <si>
    <t>sa3004282</t>
  </si>
  <si>
    <t>Jose Bonilla</t>
  </si>
  <si>
    <t>sa3005528</t>
  </si>
  <si>
    <t>Yondry Contreras</t>
  </si>
  <si>
    <t>sa872558</t>
  </si>
  <si>
    <t>Edwin Yon</t>
  </si>
  <si>
    <t>sa872464</t>
  </si>
  <si>
    <t>Eliezel Stevens</t>
  </si>
  <si>
    <t>sa3005773</t>
  </si>
  <si>
    <t>sa3005564</t>
  </si>
  <si>
    <t>Elvin Ozoria</t>
  </si>
  <si>
    <t>sa3005929</t>
  </si>
  <si>
    <t>Carlos Tatis</t>
  </si>
  <si>
    <t>sa874814</t>
  </si>
  <si>
    <t>Cash Case</t>
  </si>
  <si>
    <t>sa3004042</t>
  </si>
  <si>
    <t>Preston Pavlica</t>
  </si>
  <si>
    <t>sa3010147</t>
  </si>
  <si>
    <t>Gavin Garay</t>
  </si>
  <si>
    <t>sa3004135</t>
  </si>
  <si>
    <t>Nate Scantlin</t>
  </si>
  <si>
    <t>sa3004168</t>
  </si>
  <si>
    <t>Daniel Marte</t>
  </si>
  <si>
    <t>sa3008781</t>
  </si>
  <si>
    <t>Yoelvis Sanchez</t>
  </si>
  <si>
    <t>sa3008777</t>
  </si>
  <si>
    <t>Kobie Taylor</t>
  </si>
  <si>
    <t>sa918366</t>
  </si>
  <si>
    <t>Omar Lebron</t>
  </si>
  <si>
    <t>sa3003365</t>
  </si>
  <si>
    <t>Branfiel Concepcion</t>
  </si>
  <si>
    <t>sa3005622</t>
  </si>
  <si>
    <t>Rafael Jimenez</t>
  </si>
  <si>
    <t>sa3002695</t>
  </si>
  <si>
    <t>Ricardo Verenzuela</t>
  </si>
  <si>
    <t>sa3003212</t>
  </si>
  <si>
    <t>Luis Montano</t>
  </si>
  <si>
    <t>sa3003297</t>
  </si>
  <si>
    <t>Carlos Pacheco</t>
  </si>
  <si>
    <t>sa3003199</t>
  </si>
  <si>
    <t>Randi De La Cruz</t>
  </si>
  <si>
    <t>sa3005802</t>
  </si>
  <si>
    <t>Jaime Perez</t>
  </si>
  <si>
    <t>sa3002872</t>
  </si>
  <si>
    <t>Richgelon Juliana</t>
  </si>
  <si>
    <t>sa3005518</t>
  </si>
  <si>
    <t>Trent Deveaux</t>
  </si>
  <si>
    <t>sa3006885</t>
  </si>
  <si>
    <t>Allen Smoot</t>
  </si>
  <si>
    <t>sa3004523</t>
  </si>
  <si>
    <t>Yaniery Guzman</t>
  </si>
  <si>
    <t>sa3003383</t>
  </si>
  <si>
    <t>Amin Valdez</t>
  </si>
  <si>
    <t>sa3005477</t>
  </si>
  <si>
    <t>Jorge Hurtado</t>
  </si>
  <si>
    <t>sa3005749</t>
  </si>
  <si>
    <t>Rushenten Tomsjansen</t>
  </si>
  <si>
    <t>sa3005920</t>
  </si>
  <si>
    <t>Gustavo A. Rodriguez</t>
  </si>
  <si>
    <t>sa3009274</t>
  </si>
  <si>
    <t>Brandol Mezquita</t>
  </si>
  <si>
    <t>sa3006201</t>
  </si>
  <si>
    <t>Kevin Watson Jr.</t>
  </si>
  <si>
    <t>sa3005151</t>
  </si>
  <si>
    <t>Franklin Tineo</t>
  </si>
  <si>
    <t>sa828342</t>
  </si>
  <si>
    <t>Amell Brazoban</t>
  </si>
  <si>
    <t>sa3008869</t>
  </si>
  <si>
    <t>Nick Patten</t>
  </si>
  <si>
    <t>sa3007520</t>
  </si>
  <si>
    <t>Mason House</t>
  </si>
  <si>
    <t>sa3004278</t>
  </si>
  <si>
    <t>Aldo Ovando</t>
  </si>
  <si>
    <t>sa919376</t>
  </si>
  <si>
    <t>Freddy De Jesus</t>
  </si>
  <si>
    <t>sa3003205</t>
  </si>
  <si>
    <t>Brayan Gonzalez</t>
  </si>
  <si>
    <t>sa3004384</t>
  </si>
  <si>
    <t>Charles Reyes</t>
  </si>
  <si>
    <t>sa3003202</t>
  </si>
  <si>
    <t>sa3003345</t>
  </si>
  <si>
    <t>Danielito Remy</t>
  </si>
  <si>
    <t>sa917148</t>
  </si>
  <si>
    <t>Arquimedes Cumana</t>
  </si>
  <si>
    <t>sa3008576</t>
  </si>
  <si>
    <t>Brandon Linares</t>
  </si>
  <si>
    <t>sa3006182</t>
  </si>
  <si>
    <t>Jean Pena</t>
  </si>
  <si>
    <t>sa3006192</t>
  </si>
  <si>
    <t>David Sanchez</t>
  </si>
  <si>
    <t>sa917183</t>
  </si>
  <si>
    <t>Eulises Sanchez</t>
  </si>
  <si>
    <t>sa917113</t>
  </si>
  <si>
    <t>Jhenrry Moreno</t>
  </si>
  <si>
    <t>sa3003237</t>
  </si>
  <si>
    <t>Jose Del Palacio</t>
  </si>
  <si>
    <t>sa917789</t>
  </si>
  <si>
    <t>Dairon Cuevas</t>
  </si>
  <si>
    <t>sa3008792</t>
  </si>
  <si>
    <t>Ashton Creal</t>
  </si>
  <si>
    <t>sa3010048</t>
  </si>
  <si>
    <t>Greg Lambert</t>
  </si>
  <si>
    <t>sa3004289</t>
  </si>
  <si>
    <t>Ellian Rondon</t>
  </si>
  <si>
    <t>sa3005785</t>
  </si>
  <si>
    <t>Aaron Arruda</t>
  </si>
  <si>
    <t>sa3004283</t>
  </si>
  <si>
    <t>Gerard Ramos</t>
  </si>
  <si>
    <t>sa3005536</t>
  </si>
  <si>
    <t>Alvin Guzman</t>
  </si>
  <si>
    <t>sa3008748</t>
  </si>
  <si>
    <t>Bryan Nino</t>
  </si>
  <si>
    <t>sa3010866</t>
  </si>
  <si>
    <t>Edwin Gil</t>
  </si>
  <si>
    <t>sa3005798</t>
  </si>
  <si>
    <t>sa3006199</t>
  </si>
  <si>
    <t>Deivis Vegas</t>
  </si>
  <si>
    <t>sa3008556</t>
  </si>
  <si>
    <t>Trevor Boone</t>
  </si>
  <si>
    <t>sa3010336</t>
  </si>
  <si>
    <t>Juan Morales</t>
  </si>
  <si>
    <t>sa917152</t>
  </si>
  <si>
    <t>Jhon Sandoval</t>
  </si>
  <si>
    <t>sa3003275</t>
  </si>
  <si>
    <t>Yefri Carrillo</t>
  </si>
  <si>
    <t>sa3005739</t>
  </si>
  <si>
    <t>Kevin Aponte</t>
  </si>
  <si>
    <t>sa917330</t>
  </si>
  <si>
    <t>Ismaldo Rodriguez</t>
  </si>
  <si>
    <t>sa872731</t>
  </si>
  <si>
    <t>Kevon Jackson</t>
  </si>
  <si>
    <t>sa3007317</t>
  </si>
  <si>
    <t>Fidel Castro</t>
  </si>
  <si>
    <t>sa3003175</t>
  </si>
  <si>
    <t>Yeral Casilla</t>
  </si>
  <si>
    <t>sa3006209</t>
  </si>
  <si>
    <t>Pedro Hurtado</t>
  </si>
  <si>
    <t>sa3005517</t>
  </si>
  <si>
    <t>Rafael Franco</t>
  </si>
  <si>
    <t>sa3007509</t>
  </si>
  <si>
    <t>Leandro Pineda</t>
  </si>
  <si>
    <t>sa3008905</t>
  </si>
  <si>
    <t>Sebastian Almonte</t>
  </si>
  <si>
    <t>sa3005509</t>
  </si>
  <si>
    <t>Raymond Lopez</t>
  </si>
  <si>
    <t>sa917033</t>
  </si>
  <si>
    <t>Isaiah Henry</t>
  </si>
  <si>
    <t>sa3004970</t>
  </si>
  <si>
    <t>Nick Egnatuk</t>
  </si>
  <si>
    <t>sa3004057</t>
  </si>
  <si>
    <t>Albert Hinirio</t>
  </si>
  <si>
    <t>sa3003397</t>
  </si>
  <si>
    <t>Luis Feliz</t>
  </si>
  <si>
    <t>sa3006212</t>
  </si>
  <si>
    <t>Jeremy Celedonio</t>
  </si>
  <si>
    <t>sa3008936</t>
  </si>
  <si>
    <t>Alexander Samuel</t>
  </si>
  <si>
    <t>sa3003344</t>
  </si>
  <si>
    <t>Joseph Paulino</t>
  </si>
  <si>
    <t>sa3006580</t>
  </si>
  <si>
    <t>Jeicor Cristian</t>
  </si>
  <si>
    <t>sa3006186</t>
  </si>
  <si>
    <t>Leandro Emiliani</t>
  </si>
  <si>
    <t>sa3006897</t>
  </si>
  <si>
    <t>Eduarqui Fernandez</t>
  </si>
  <si>
    <t>sa3008749</t>
  </si>
  <si>
    <t>Julio Enrique</t>
  </si>
  <si>
    <t>sa3005503</t>
  </si>
  <si>
    <t>Rixon Wingrove</t>
  </si>
  <si>
    <t>sa3007298</t>
  </si>
  <si>
    <t>Domingo Martinez</t>
  </si>
  <si>
    <t>sa872570</t>
  </si>
  <si>
    <t>Luis Laurencio</t>
  </si>
  <si>
    <t>sa917009</t>
  </si>
  <si>
    <t>sa3003378</t>
  </si>
  <si>
    <t>Marco Valenzuela</t>
  </si>
  <si>
    <t>sa3005764</t>
  </si>
  <si>
    <t>Ben Gamel</t>
  </si>
  <si>
    <t>Deybert Lozano</t>
  </si>
  <si>
    <t>sa3003410</t>
  </si>
  <si>
    <t>Kevin Zamudio</t>
  </si>
  <si>
    <t>sa919529</t>
  </si>
  <si>
    <t>Todd Lott</t>
  </si>
  <si>
    <t>sa918408</t>
  </si>
  <si>
    <t>D.J. Daniels</t>
  </si>
  <si>
    <t>sa918092</t>
  </si>
  <si>
    <t>Jepherson Garcia</t>
  </si>
  <si>
    <t>sa3002867</t>
  </si>
  <si>
    <t>David Hollie</t>
  </si>
  <si>
    <t>sa3007304</t>
  </si>
  <si>
    <t>Cristopher Cruz</t>
  </si>
  <si>
    <t>sa3008884</t>
  </si>
  <si>
    <t>Ernesto Martinez</t>
  </si>
  <si>
    <t>sa3003173</t>
  </si>
  <si>
    <t>Gio Dingcong</t>
  </si>
  <si>
    <t>sa3007082</t>
  </si>
  <si>
    <t>sa3005618</t>
  </si>
  <si>
    <t>Alexander Then</t>
  </si>
  <si>
    <t>sa3008822</t>
  </si>
  <si>
    <t>Adrian Antunez</t>
  </si>
  <si>
    <t>sa3002861</t>
  </si>
  <si>
    <t>Jason Pineda</t>
  </si>
  <si>
    <t>sa3004389</t>
  </si>
  <si>
    <t>Ranser Amador</t>
  </si>
  <si>
    <t>sa3003192</t>
  </si>
  <si>
    <t>Robert Gomez</t>
  </si>
  <si>
    <t>sa3005559</t>
  </si>
  <si>
    <t>Giuseppe Peguero</t>
  </si>
  <si>
    <t>sa3005801</t>
  </si>
  <si>
    <t>Arbert Cipion</t>
  </si>
  <si>
    <t>sa3008006</t>
  </si>
  <si>
    <t>Jorge Sequera</t>
  </si>
  <si>
    <t>sa917562</t>
  </si>
  <si>
    <t>Jeremia Almonte</t>
  </si>
  <si>
    <t>sa3006226</t>
  </si>
  <si>
    <t>Sam Abbott</t>
  </si>
  <si>
    <t>sa3004161</t>
  </si>
  <si>
    <t>Addiel Matias</t>
  </si>
  <si>
    <t>sa3005930</t>
  </si>
  <si>
    <t>Ray Hernandez</t>
  </si>
  <si>
    <t>sa3006904</t>
  </si>
  <si>
    <t>Fernando Diaz</t>
  </si>
  <si>
    <t>sa3009338</t>
  </si>
  <si>
    <t>P.J. Hilson</t>
  </si>
  <si>
    <t>sa3007048</t>
  </si>
  <si>
    <t>Yerry Landinez</t>
  </si>
  <si>
    <t>sa3007036</t>
  </si>
  <si>
    <t>Michael Wilson</t>
  </si>
  <si>
    <t>sa918332</t>
  </si>
  <si>
    <t>Reese Berberet</t>
  </si>
  <si>
    <t>sa3006672</t>
  </si>
  <si>
    <t>Leuri Mejia</t>
  </si>
  <si>
    <t>sa3003208</t>
  </si>
  <si>
    <t>Pablo Jimenez</t>
  </si>
  <si>
    <t>sa917342</t>
  </si>
  <si>
    <t>Spencer Brickhouse</t>
  </si>
  <si>
    <t>sa1052762</t>
  </si>
  <si>
    <t>Larry Ernesto</t>
  </si>
  <si>
    <t>sa3005485</t>
  </si>
  <si>
    <t>Ernesto Adames</t>
  </si>
  <si>
    <t>sa3003309</t>
  </si>
  <si>
    <t>David Clawson</t>
  </si>
  <si>
    <t>sa3007507</t>
  </si>
  <si>
    <t>Wilmy Valdez</t>
  </si>
  <si>
    <t>sa921555</t>
  </si>
  <si>
    <t>Keon Broxton</t>
  </si>
  <si>
    <t>Anderson Melendez</t>
  </si>
  <si>
    <t>sa3003352</t>
  </si>
  <si>
    <t>Carlos Morfa</t>
  </si>
  <si>
    <t>sa3005769</t>
  </si>
  <si>
    <t>Andrew Knapp</t>
  </si>
  <si>
    <t>Garrett Wolforth</t>
  </si>
  <si>
    <t>sa876111</t>
  </si>
  <si>
    <t>Cristian Olivo</t>
  </si>
  <si>
    <t>sa914315</t>
  </si>
  <si>
    <t>Josue Fernandez</t>
  </si>
  <si>
    <t>sa3005595</t>
  </si>
  <si>
    <t>Leonardo Seminati</t>
  </si>
  <si>
    <t>sa3008298</t>
  </si>
  <si>
    <t>Emmanuel Guerra</t>
  </si>
  <si>
    <t>sa3005753</t>
  </si>
  <si>
    <t>Christhian Espinal</t>
  </si>
  <si>
    <t>sa3006607</t>
  </si>
  <si>
    <t>Bryan Dimas</t>
  </si>
  <si>
    <t>sa3002848</t>
  </si>
  <si>
    <t>Danny Lantigua</t>
  </si>
  <si>
    <t>sa3005239</t>
  </si>
  <si>
    <t>Welington Castillo</t>
  </si>
  <si>
    <t>Mac Williamson</t>
  </si>
  <si>
    <t>Jose Siri</t>
  </si>
  <si>
    <t>sa736940</t>
  </si>
  <si>
    <t>Ronnie Dawson</t>
  </si>
  <si>
    <t>sa873674</t>
  </si>
  <si>
    <t>Jesus Sanchez</t>
  </si>
  <si>
    <t>sa872787</t>
  </si>
  <si>
    <t>Brandon Dixon</t>
  </si>
  <si>
    <t>Andrew Knizner</t>
  </si>
  <si>
    <t>Lonnie Chisenhall</t>
  </si>
  <si>
    <t>Braden Bishop</t>
  </si>
  <si>
    <t>Pat Valaika</t>
  </si>
  <si>
    <t>Hernan Perez</t>
  </si>
  <si>
    <t>Patrick Wisdom</t>
  </si>
  <si>
    <t>Mickey Moniak</t>
  </si>
  <si>
    <t>sa917920</t>
  </si>
  <si>
    <t>Richard Urena</t>
  </si>
  <si>
    <t>Harold Castro</t>
  </si>
  <si>
    <t>Rocky Gale</t>
  </si>
  <si>
    <t>Andrew Stevenson</t>
  </si>
  <si>
    <t>Pablo Sandoval</t>
  </si>
  <si>
    <t>Tim Locastro</t>
  </si>
  <si>
    <t>Isiah Kiner-Falefa</t>
  </si>
  <si>
    <t>Guillermo Heredia</t>
  </si>
  <si>
    <t>Ildemaro Vargas</t>
  </si>
  <si>
    <t>Nick Williams</t>
  </si>
  <si>
    <t>Blake Swihart</t>
  </si>
  <si>
    <t>Arquimedes Gamboa</t>
  </si>
  <si>
    <t>sa877497</t>
  </si>
  <si>
    <t>Sean Rodriguez</t>
  </si>
  <si>
    <t>Elias Diaz</t>
  </si>
  <si>
    <t>Matt Kemp</t>
  </si>
  <si>
    <t>Michael Hermosillo</t>
  </si>
  <si>
    <t>Tyler White</t>
  </si>
  <si>
    <t>Juan Centeno</t>
  </si>
  <si>
    <t>Yonathan Daza</t>
  </si>
  <si>
    <t>Martin Prado</t>
  </si>
  <si>
    <t>Jonathan Arauz</t>
  </si>
  <si>
    <t>sa877498</t>
  </si>
  <si>
    <t>Anthony Alford</t>
  </si>
  <si>
    <t>Meibrys Viloria</t>
  </si>
  <si>
    <t>Brendan McKay</t>
  </si>
  <si>
    <t>Edwin Rios</t>
  </si>
  <si>
    <t>Seth Brown</t>
  </si>
  <si>
    <t>Yairo Munoz</t>
  </si>
  <si>
    <t>Steve Pearce</t>
  </si>
  <si>
    <t>Joe McCarthy</t>
  </si>
  <si>
    <t>sa858039</t>
  </si>
  <si>
    <t>Dominic Smith</t>
  </si>
  <si>
    <t>Kyle Farmer</t>
  </si>
  <si>
    <t>Drew Robinson</t>
  </si>
  <si>
    <t>Hanley Ramirez</t>
  </si>
  <si>
    <t>Rajai Davis</t>
  </si>
  <si>
    <t>Michael A. Taylor</t>
  </si>
  <si>
    <t>Tyrone Taylor</t>
  </si>
  <si>
    <t>Daniel Descalso</t>
  </si>
  <si>
    <t>Jacoby Ellsbury</t>
  </si>
  <si>
    <t>Bubba Starling</t>
  </si>
  <si>
    <t>Nick Martini</t>
  </si>
  <si>
    <t>Danny Santana</t>
  </si>
  <si>
    <t>Josh Harrison</t>
  </si>
  <si>
    <t>Greg Allen</t>
  </si>
  <si>
    <t>Albert Pujols</t>
  </si>
  <si>
    <t>Monte Harrison</t>
  </si>
  <si>
    <t>sa828691</t>
  </si>
  <si>
    <t>Roman Quinn</t>
  </si>
  <si>
    <t>Chris Owings</t>
  </si>
  <si>
    <t>Lucas Duda</t>
  </si>
  <si>
    <t>Wilmer Difo</t>
  </si>
  <si>
    <t>Ian Desmond</t>
  </si>
  <si>
    <t>Sam Travis</t>
  </si>
  <si>
    <t>Drew Butera</t>
  </si>
  <si>
    <t>Steve Wilkerson</t>
  </si>
  <si>
    <t>Nick Hundley</t>
  </si>
  <si>
    <t>Austin Jackson</t>
  </si>
  <si>
    <t>Melky Cabrera</t>
  </si>
  <si>
    <t>Franchy Cordero</t>
  </si>
  <si>
    <t>Travis Jankowski</t>
  </si>
  <si>
    <t>Adolis Garcia</t>
  </si>
  <si>
    <t>Charlie Culberson</t>
  </si>
  <si>
    <t>Kevin Kramer</t>
  </si>
  <si>
    <t>Jeff Mathis</t>
  </si>
  <si>
    <t>Mark Reynolds</t>
  </si>
  <si>
    <t>Magneuris Sierra</t>
  </si>
  <si>
    <t>Josh Fuentes</t>
  </si>
  <si>
    <t>Jon Jay</t>
  </si>
  <si>
    <t>Lewis Brinson</t>
  </si>
  <si>
    <t>Sam Hilliard</t>
  </si>
  <si>
    <t>Erik Gonzalez</t>
  </si>
  <si>
    <t>Raimel Tapia</t>
  </si>
  <si>
    <t>Chris Davis</t>
  </si>
  <si>
    <t>Mark Trumbo</t>
  </si>
  <si>
    <t>RC</t>
  </si>
  <si>
    <t>TB</t>
  </si>
  <si>
    <t>StDevs</t>
  </si>
  <si>
    <t>Average</t>
  </si>
  <si>
    <t>Player Rater</t>
  </si>
  <si>
    <t>Runs</t>
  </si>
  <si>
    <t>C</t>
  </si>
  <si>
    <t>sa829315</t>
  </si>
  <si>
    <t>Michael Lorenzen</t>
  </si>
  <si>
    <t>K</t>
  </si>
  <si>
    <t>W</t>
  </si>
  <si>
    <t>L</t>
  </si>
  <si>
    <t>ERA</t>
  </si>
  <si>
    <t>GS</t>
  </si>
  <si>
    <t>SV</t>
  </si>
  <si>
    <t>IP</t>
  </si>
  <si>
    <t>ER</t>
  </si>
  <si>
    <t>WHIP</t>
  </si>
  <si>
    <t>K/9</t>
  </si>
  <si>
    <t>Jacob deGrom</t>
  </si>
  <si>
    <t>Gerrit Cole</t>
  </si>
  <si>
    <t>Max Scherzer</t>
  </si>
  <si>
    <t>Justin Verlander</t>
  </si>
  <si>
    <t>Chris Sale</t>
  </si>
  <si>
    <t>Stephen Strasburg</t>
  </si>
  <si>
    <t>Shane Bieber</t>
  </si>
  <si>
    <t>Patrick Corbin</t>
  </si>
  <si>
    <t>Clayton Kershaw</t>
  </si>
  <si>
    <t>Walker Buehler</t>
  </si>
  <si>
    <t>Blake Snell</t>
  </si>
  <si>
    <t>Charlie Morton</t>
  </si>
  <si>
    <t>Mike Clevinger</t>
  </si>
  <si>
    <t>Trevor Bauer</t>
  </si>
  <si>
    <t>Jack Flaherty</t>
  </si>
  <si>
    <t>Noah Syndergaard</t>
  </si>
  <si>
    <t>Lance Lynn</t>
  </si>
  <si>
    <t>James Paxton</t>
  </si>
  <si>
    <t>Aaron Nola</t>
  </si>
  <si>
    <t>German Marquez</t>
  </si>
  <si>
    <t>Yu Darvish</t>
  </si>
  <si>
    <t>Corey Kluber</t>
  </si>
  <si>
    <t>Luis Severino</t>
  </si>
  <si>
    <t>Carlos Carrasco</t>
  </si>
  <si>
    <t>Jon Gray</t>
  </si>
  <si>
    <t>Sonny Gray</t>
  </si>
  <si>
    <t>Tyler Glasnow</t>
  </si>
  <si>
    <t>Zack Wheeler</t>
  </si>
  <si>
    <t>Dinelson Lamet</t>
  </si>
  <si>
    <t>Brandon Woodruff</t>
  </si>
  <si>
    <t>Max Fried</t>
  </si>
  <si>
    <t>Lance McCullers Jr.</t>
  </si>
  <si>
    <t>Marcus Stroman</t>
  </si>
  <si>
    <t>Chris Paddack</t>
  </si>
  <si>
    <t>Lucas Giolito</t>
  </si>
  <si>
    <t>Mike Minor</t>
  </si>
  <si>
    <t>Jose Berrios</t>
  </si>
  <si>
    <t>Frankie Montas</t>
  </si>
  <si>
    <t>Matthew Boyd</t>
  </si>
  <si>
    <t>Mike Soroka</t>
  </si>
  <si>
    <t>Garrett Richards</t>
  </si>
  <si>
    <t>Chris Archer</t>
  </si>
  <si>
    <t>Kyle Gibson</t>
  </si>
  <si>
    <t>Hyun-Jin Ryu</t>
  </si>
  <si>
    <t>Eduardo Rodriguez</t>
  </si>
  <si>
    <t>Zack Greinke</t>
  </si>
  <si>
    <t>Andrew Heaney</t>
  </si>
  <si>
    <t>Joe Musgrove</t>
  </si>
  <si>
    <t>Miles Mikolas</t>
  </si>
  <si>
    <t>Robbie Ray</t>
  </si>
  <si>
    <t>Kyle Hendricks</t>
  </si>
  <si>
    <t>Jesus Luzardo</t>
  </si>
  <si>
    <t>David Price</t>
  </si>
  <si>
    <t>Madison Bumgarner</t>
  </si>
  <si>
    <t>Jose Quintana</t>
  </si>
  <si>
    <t>Masahiro Tanaka</t>
  </si>
  <si>
    <t>Dallas Keuchel</t>
  </si>
  <si>
    <t>Cole Hamels</t>
  </si>
  <si>
    <t>Mitch Keller</t>
  </si>
  <si>
    <t>Joey Lucchesi</t>
  </si>
  <si>
    <t>Jake Odorizzi</t>
  </si>
  <si>
    <t>Jose Urquidy</t>
  </si>
  <si>
    <t>Anthony DeSclafani</t>
  </si>
  <si>
    <t>Dylan Bundy</t>
  </si>
  <si>
    <t>Josh Lindblom</t>
  </si>
  <si>
    <t>Pablo Lopez</t>
  </si>
  <si>
    <t>Kevin Gausman</t>
  </si>
  <si>
    <t>Zac Gallen</t>
  </si>
  <si>
    <t>Johnny Cueto</t>
  </si>
  <si>
    <t>Nathan Eovaldi</t>
  </si>
  <si>
    <t>Luke Weaver</t>
  </si>
  <si>
    <t>Jon Lester</t>
  </si>
  <si>
    <t>Adrian Houser</t>
  </si>
  <si>
    <t>Marco Gonzales</t>
  </si>
  <si>
    <t>Julio Urias</t>
  </si>
  <si>
    <t>Steven Matz</t>
  </si>
  <si>
    <t>Mike Leake</t>
  </si>
  <si>
    <t>Rick Porcello</t>
  </si>
  <si>
    <t>Kenta Maeda</t>
  </si>
  <si>
    <t>Jakob Junis</t>
  </si>
  <si>
    <t>Wade Miley</t>
  </si>
  <si>
    <t>Caleb Smith</t>
  </si>
  <si>
    <t>A.J. Puk</t>
  </si>
  <si>
    <t>Danny Duffy</t>
  </si>
  <si>
    <t>Brad Keller</t>
  </si>
  <si>
    <t>Kyle Freeland</t>
  </si>
  <si>
    <t>Sean Manaea</t>
  </si>
  <si>
    <t>Alex Cobb</t>
  </si>
  <si>
    <t>Spencer Turnbull</t>
  </si>
  <si>
    <t>Mike Foltynewicz</t>
  </si>
  <si>
    <t>Griffin Canning</t>
  </si>
  <si>
    <t>Brett Anderson</t>
  </si>
  <si>
    <t>Michael Pineda</t>
  </si>
  <si>
    <t>Chris Bassitt</t>
  </si>
  <si>
    <t>Martin Perez</t>
  </si>
  <si>
    <t>Alex Wood</t>
  </si>
  <si>
    <t>Yusei Kikuchi</t>
  </si>
  <si>
    <t>Jake Arrieta</t>
  </si>
  <si>
    <t>Adam Wainwright</t>
  </si>
  <si>
    <t>Trevor Williams</t>
  </si>
  <si>
    <t>Yonny Chirinos</t>
  </si>
  <si>
    <t>Reynaldo Lopez</t>
  </si>
  <si>
    <t>Sandy Alcantara</t>
  </si>
  <si>
    <t>Dakota Hudson</t>
  </si>
  <si>
    <t>Josh Hader</t>
  </si>
  <si>
    <t>Daniel Norris</t>
  </si>
  <si>
    <t>Dylan Cease</t>
  </si>
  <si>
    <t>Aaron Civale</t>
  </si>
  <si>
    <t>Anibal Sanchez</t>
  </si>
  <si>
    <t>John Means</t>
  </si>
  <si>
    <t>Homer Bailey</t>
  </si>
  <si>
    <t>Eric Lauer</t>
  </si>
  <si>
    <t>Tanner Roark</t>
  </si>
  <si>
    <t>Matt Shoemaker</t>
  </si>
  <si>
    <t>Dustin May</t>
  </si>
  <si>
    <t>Sean Newcomb</t>
  </si>
  <si>
    <t>Chad Kuhl</t>
  </si>
  <si>
    <t>Liam Hendriks</t>
  </si>
  <si>
    <t>Jordan Lyles</t>
  </si>
  <si>
    <t>Aroldis Chapman</t>
  </si>
  <si>
    <t>Kendall Graveman</t>
  </si>
  <si>
    <t>Rich Hill</t>
  </si>
  <si>
    <t>Jeff Samardzija</t>
  </si>
  <si>
    <t>Ryan Yarbrough</t>
  </si>
  <si>
    <t>Joe Ross</t>
  </si>
  <si>
    <t>Jhoulys Chacin</t>
  </si>
  <si>
    <t>Tyler Chatwood</t>
  </si>
  <si>
    <t>Elieser Hernandez</t>
  </si>
  <si>
    <t>Freddy Peralta</t>
  </si>
  <si>
    <t>Mike Fiers</t>
  </si>
  <si>
    <t>Mike Montgomery</t>
  </si>
  <si>
    <t>Gio Gonzalez</t>
  </si>
  <si>
    <t>J.A. Happ</t>
  </si>
  <si>
    <t>Jordan Yamamoto</t>
  </si>
  <si>
    <t>Ross Stripling</t>
  </si>
  <si>
    <t>Nick Pivetta</t>
  </si>
  <si>
    <t>Chad Green</t>
  </si>
  <si>
    <t>Logan Webb</t>
  </si>
  <si>
    <t>Kirby Yates</t>
  </si>
  <si>
    <t>Brad Peacock</t>
  </si>
  <si>
    <t>Nick Anderson</t>
  </si>
  <si>
    <t>Antonio Senzatela</t>
  </si>
  <si>
    <t>Zach Eflin</t>
  </si>
  <si>
    <t>Vince Velasquez</t>
  </si>
  <si>
    <t>Ivan Nova</t>
  </si>
  <si>
    <t>Jose Leclerc</t>
  </si>
  <si>
    <t>Brent Honeywell</t>
  </si>
  <si>
    <t>Ken Giles</t>
  </si>
  <si>
    <t>Matt Barnes</t>
  </si>
  <si>
    <t>Merrill Kelly</t>
  </si>
  <si>
    <t>Taylor Rogers</t>
  </si>
  <si>
    <t>Drew Smyly</t>
  </si>
  <si>
    <t>Steven Brault</t>
  </si>
  <si>
    <t>Dellin Betances</t>
  </si>
  <si>
    <t>Ryan Pressly</t>
  </si>
  <si>
    <t>Taijuan Walker</t>
  </si>
  <si>
    <t>Domingo German</t>
  </si>
  <si>
    <t>Michael Kopech</t>
  </si>
  <si>
    <t>Will Harris</t>
  </si>
  <si>
    <t>Justus Sheffield</t>
  </si>
  <si>
    <t>Andrew Chafin</t>
  </si>
  <si>
    <t>Austin Voth</t>
  </si>
  <si>
    <t>Roberto Osuna</t>
  </si>
  <si>
    <t>Peter Lambert</t>
  </si>
  <si>
    <t>Tommy Kahnle</t>
  </si>
  <si>
    <t>Justin Dunn</t>
  </si>
  <si>
    <t>Drew Pomeranz</t>
  </si>
  <si>
    <t>Seth Lugo</t>
  </si>
  <si>
    <t>Keone Kela</t>
  </si>
  <si>
    <t>Giovanny Gallegos</t>
  </si>
  <si>
    <t>Zach Davies</t>
  </si>
  <si>
    <t>Craig Kimbrel</t>
  </si>
  <si>
    <t>Michael Fulmer</t>
  </si>
  <si>
    <t>Tyler Duffey</t>
  </si>
  <si>
    <t>Raisel Iglesias</t>
  </si>
  <si>
    <t>Jordan Zimmermann</t>
  </si>
  <si>
    <t>Ty Buttrey</t>
  </si>
  <si>
    <t>Chase Anderson</t>
  </si>
  <si>
    <t>Zack Britton</t>
  </si>
  <si>
    <t>Randy Dobnak</t>
  </si>
  <si>
    <t>Chris Martin</t>
  </si>
  <si>
    <t>Ryne Stanek</t>
  </si>
  <si>
    <t>Jason Vargas</t>
  </si>
  <si>
    <t>Trent Thornton</t>
  </si>
  <si>
    <t>Emilio Pagan</t>
  </si>
  <si>
    <t>Blake Treinen</t>
  </si>
  <si>
    <t>Aaron Bummer</t>
  </si>
  <si>
    <t>Joe Kelly</t>
  </si>
  <si>
    <t>Jake Diekman</t>
  </si>
  <si>
    <t>Brad Hand</t>
  </si>
  <si>
    <t>Zach Plesac</t>
  </si>
  <si>
    <t>Framber Valdez</t>
  </si>
  <si>
    <t>Andrew Miller</t>
  </si>
  <si>
    <t>Andres Munoz</t>
  </si>
  <si>
    <t>Luke Jackson</t>
  </si>
  <si>
    <t>Tyler Mahle</t>
  </si>
  <si>
    <t>Mychal Givens</t>
  </si>
  <si>
    <t>Corbin Burnes</t>
  </si>
  <si>
    <t>Corey Knebel</t>
  </si>
  <si>
    <t>Kenley Jansen</t>
  </si>
  <si>
    <t>Ryan Borucki</t>
  </si>
  <si>
    <t>Jairo Diaz</t>
  </si>
  <si>
    <t>Mark Melancon</t>
  </si>
  <si>
    <t>Alec Mills</t>
  </si>
  <si>
    <t>Patrick Sandoval</t>
  </si>
  <si>
    <t>Hector Neris</t>
  </si>
  <si>
    <t>Colin Poche</t>
  </si>
  <si>
    <t>Dean Kremer</t>
  </si>
  <si>
    <t>Sean Doolittle</t>
  </si>
  <si>
    <t>Clay Buchholz</t>
  </si>
  <si>
    <t>Archie Bradley</t>
  </si>
  <si>
    <t>Lucas Sims</t>
  </si>
  <si>
    <t>Jeff Hoffman</t>
  </si>
  <si>
    <t>Collin McHugh</t>
  </si>
  <si>
    <t>Seranthony Dominguez</t>
  </si>
  <si>
    <t>Joe Jimenez</t>
  </si>
  <si>
    <t>Bryse Wilson</t>
  </si>
  <si>
    <t>Amir Garrett</t>
  </si>
  <si>
    <t>Brandon Workman</t>
  </si>
  <si>
    <t>Scott Oberg</t>
  </si>
  <si>
    <t>Cal Quantrill</t>
  </si>
  <si>
    <t>Asher Wojciechowski</t>
  </si>
  <si>
    <t>Brett Martin</t>
  </si>
  <si>
    <t>Lewis Thorpe</t>
  </si>
  <si>
    <t>Oliver Drake</t>
  </si>
  <si>
    <t>Rafael Montero</t>
  </si>
  <si>
    <t>Alex Reyes</t>
  </si>
  <si>
    <t>Tyler Beede</t>
  </si>
  <si>
    <t>Kevin Ginkel</t>
  </si>
  <si>
    <t>Trevor May</t>
  </si>
  <si>
    <t>Jorge Lopez</t>
  </si>
  <si>
    <t>Carlos Estevez</t>
  </si>
  <si>
    <t>Joakim Soria</t>
  </si>
  <si>
    <t>Craig Stammen</t>
  </si>
  <si>
    <t>Justin Wilson</t>
  </si>
  <si>
    <t>Julio Teheran</t>
  </si>
  <si>
    <t>Matt Strahm</t>
  </si>
  <si>
    <t>Emmanuel Clase</t>
  </si>
  <si>
    <t>Brent Suter</t>
  </si>
  <si>
    <t>Brad Wieck</t>
  </si>
  <si>
    <t>Austin Pruitt</t>
  </si>
  <si>
    <t>Ray Black</t>
  </si>
  <si>
    <t>Tanner Rainey</t>
  </si>
  <si>
    <t>Jonathan Loaisiga</t>
  </si>
  <si>
    <t>Erik Swanson</t>
  </si>
  <si>
    <t>Tyler Alexander</t>
  </si>
  <si>
    <t>Felix Hernandez</t>
  </si>
  <si>
    <t>Jace Fry</t>
  </si>
  <si>
    <t>Clayton Richard</t>
  </si>
  <si>
    <t>Tim Hill</t>
  </si>
  <si>
    <t>Matt Hall</t>
  </si>
  <si>
    <t>James Karinchak</t>
  </si>
  <si>
    <t>Jimmy Nelson</t>
  </si>
  <si>
    <t>Shane Greene</t>
  </si>
  <si>
    <t>Jose Alvarado</t>
  </si>
  <si>
    <t>Hector Rondon</t>
  </si>
  <si>
    <t>Logan Allen</t>
  </si>
  <si>
    <t>Jose Urena</t>
  </si>
  <si>
    <t>Andrew Cashner</t>
  </si>
  <si>
    <t>Austin Gomber</t>
  </si>
  <si>
    <t>Michael Wacha</t>
  </si>
  <si>
    <t>Daniel Hudson</t>
  </si>
  <si>
    <t>Ranger Suarez</t>
  </si>
  <si>
    <t>Tyler Anderson</t>
  </si>
  <si>
    <t>Kolby Allard</t>
  </si>
  <si>
    <t>Tyson Ross</t>
  </si>
  <si>
    <t>Josh Taylor</t>
  </si>
  <si>
    <t>John Gant</t>
  </si>
  <si>
    <t>Sixto Sanchez</t>
  </si>
  <si>
    <t>Robert Stephenson</t>
  </si>
  <si>
    <t>Carlos Rodon</t>
  </si>
  <si>
    <t>Nick Burdi</t>
  </si>
  <si>
    <t>Michael Feliz</t>
  </si>
  <si>
    <t>Alex Claudio</t>
  </si>
  <si>
    <t>Trevor Gott</t>
  </si>
  <si>
    <t>Adam Ottavino</t>
  </si>
  <si>
    <t>Tanner Scott</t>
  </si>
  <si>
    <t>Brandon Kintzler</t>
  </si>
  <si>
    <t>Devin Smeltzer</t>
  </si>
  <si>
    <t>Anthony Bass</t>
  </si>
  <si>
    <t>Rowan Wick</t>
  </si>
  <si>
    <t>Chaz Roe</t>
  </si>
  <si>
    <t>Jesse Hahn</t>
  </si>
  <si>
    <t>Jeurys Familia</t>
  </si>
  <si>
    <t>Richard Bleier</t>
  </si>
  <si>
    <t>Jose Suarez</t>
  </si>
  <si>
    <t>Andrew Kittredge</t>
  </si>
  <si>
    <t>Matt Andriese</t>
  </si>
  <si>
    <t>Joe Smith</t>
  </si>
  <si>
    <t>Oliver Perez</t>
  </si>
  <si>
    <t>Richard Rodriguez</t>
  </si>
  <si>
    <t>Chris Devenski</t>
  </si>
  <si>
    <t>Shaun Anderson</t>
  </si>
  <si>
    <t>Tony Watson</t>
  </si>
  <si>
    <t>Cam Bedrosian</t>
  </si>
  <si>
    <t>Jose Castillo</t>
  </si>
  <si>
    <t>Wilmer Font</t>
  </si>
  <si>
    <t>Matt Harvey</t>
  </si>
  <si>
    <t>Ian Kennedy</t>
  </si>
  <si>
    <t>Lou Trivino</t>
  </si>
  <si>
    <t>Buck Farmer</t>
  </si>
  <si>
    <t>Wade LeBlanc</t>
  </si>
  <si>
    <t>Aaron Sanchez</t>
  </si>
  <si>
    <t>Scott Barlow</t>
  </si>
  <si>
    <t>Adam Kolarek</t>
  </si>
  <si>
    <t>Cody Reed</t>
  </si>
  <si>
    <t>Rogelio Armenteros</t>
  </si>
  <si>
    <t>Scott Alexander</t>
  </si>
  <si>
    <t>Erick Fedde</t>
  </si>
  <si>
    <t>Alex Colome</t>
  </si>
  <si>
    <t>Paul Fry</t>
  </si>
  <si>
    <t>Roenis Elias</t>
  </si>
  <si>
    <t>Jesse Chavez</t>
  </si>
  <si>
    <t>Zack Littell</t>
  </si>
  <si>
    <t>Kyle Ryan</t>
  </si>
  <si>
    <t>Jeremy Jeffress</t>
  </si>
  <si>
    <t>Jeremy Hellickson</t>
  </si>
  <si>
    <t>Pedro Strop</t>
  </si>
  <si>
    <t>Alex Young</t>
  </si>
  <si>
    <t>Stefan Crichton</t>
  </si>
  <si>
    <t>Luis Perdomo</t>
  </si>
  <si>
    <t>Robbie Erlin</t>
  </si>
  <si>
    <t>Daniel Ponce de Leon</t>
  </si>
  <si>
    <t>Junior Guerra</t>
  </si>
  <si>
    <t>John Brebbia</t>
  </si>
  <si>
    <t>Kelvin Herrera</t>
  </si>
  <si>
    <t>Pedro Baez</t>
  </si>
  <si>
    <t>Grant Dayton</t>
  </si>
  <si>
    <t>Nick Neidert</t>
  </si>
  <si>
    <t>Wander Suero</t>
  </si>
  <si>
    <t>Kyle McGowin</t>
  </si>
  <si>
    <t>Kyle Wright</t>
  </si>
  <si>
    <t>Matt Magill</t>
  </si>
  <si>
    <t>Hansel Robles</t>
  </si>
  <si>
    <t>Adam Morgan</t>
  </si>
  <si>
    <t>Jose Cisnero</t>
  </si>
  <si>
    <t>Brad Brach</t>
  </si>
  <si>
    <t>Tommy Milone</t>
  </si>
  <si>
    <t>Brusdar Graterol</t>
  </si>
  <si>
    <t>David Phelps</t>
  </si>
  <si>
    <t>Chris Stratton</t>
  </si>
  <si>
    <t>Trevor Cahill</t>
  </si>
  <si>
    <t>Clay Holmes</t>
  </si>
  <si>
    <t>Sam Gaviglio</t>
  </si>
  <si>
    <t>Brandon Morrow</t>
  </si>
  <si>
    <t>MacKenzie Gore</t>
  </si>
  <si>
    <t>Jordan Montgomery</t>
  </si>
  <si>
    <t>Noe Ramirez</t>
  </si>
  <si>
    <t>Trey Wingenter</t>
  </si>
  <si>
    <t>Hunter Harvey</t>
  </si>
  <si>
    <t>Stephen Tarpley</t>
  </si>
  <si>
    <t>Tarik Skubal</t>
  </si>
  <si>
    <t>Sterling Sharp</t>
  </si>
  <si>
    <t>Jordan Hicks</t>
  </si>
  <si>
    <t>Dan Altavilla</t>
  </si>
  <si>
    <t>Sam Coonrod</t>
  </si>
  <si>
    <t>Marcus Walden</t>
  </si>
  <si>
    <t>Francisco Liriano</t>
  </si>
  <si>
    <t>Kyle Crick</t>
  </si>
  <si>
    <t>Robert Dugger</t>
  </si>
  <si>
    <t>Adbert Alzolay</t>
  </si>
  <si>
    <t>Chad Bettis</t>
  </si>
  <si>
    <t>Evan Marshall</t>
  </si>
  <si>
    <t>Sam Dyson</t>
  </si>
  <si>
    <t>Aaron Loup</t>
  </si>
  <si>
    <t>Chi Chi Gonzalez</t>
  </si>
  <si>
    <t>Blake Wood</t>
  </si>
  <si>
    <t>Fernando Romero</t>
  </si>
  <si>
    <t>Cody Anderson</t>
  </si>
  <si>
    <t>Tony Gonsolin</t>
  </si>
  <si>
    <t>Sal Romano</t>
  </si>
  <si>
    <t>Anthony Kay</t>
  </si>
  <si>
    <t>Robert Gsellman</t>
  </si>
  <si>
    <t>Brandon Brennan</t>
  </si>
  <si>
    <t>Jacob Waguespack</t>
  </si>
  <si>
    <t>Brady Singer</t>
  </si>
  <si>
    <t>Conner Menez</t>
  </si>
  <si>
    <t>Colin Rea</t>
  </si>
  <si>
    <t>Trevor Richards</t>
  </si>
  <si>
    <t>Ashton Goudeau</t>
  </si>
  <si>
    <t>Dan Otero</t>
  </si>
  <si>
    <t>Miguel Castro</t>
  </si>
  <si>
    <t>James Hoyt</t>
  </si>
  <si>
    <t>Ryan Tepera</t>
  </si>
  <si>
    <t>Ryan Helsley</t>
  </si>
  <si>
    <t>Robert Stock</t>
  </si>
  <si>
    <t>Jon Duplantier</t>
  </si>
  <si>
    <t>Dillon Maples</t>
  </si>
  <si>
    <t>Daniel Mengden</t>
  </si>
  <si>
    <t>Heath Hembree</t>
  </si>
  <si>
    <t>Bryan Abreu</t>
  </si>
  <si>
    <t>Ryan Brasier</t>
  </si>
  <si>
    <t>Ryne Harper</t>
  </si>
  <si>
    <t>Kohl Stewart</t>
  </si>
  <si>
    <t>Jose De Leon</t>
  </si>
  <si>
    <t>Julian Merryweather</t>
  </si>
  <si>
    <t>Dylan Floro</t>
  </si>
  <si>
    <t>Jeff Brigham</t>
  </si>
  <si>
    <t>Nate Jones</t>
  </si>
  <si>
    <t>Nick Wittgren</t>
  </si>
  <si>
    <t>Enyel De Los Santos</t>
  </si>
  <si>
    <t>Brock Burke</t>
  </si>
  <si>
    <t>Brandon Bielak</t>
  </si>
  <si>
    <t>Tony Cingrani</t>
  </si>
  <si>
    <t>Austin Adams</t>
  </si>
  <si>
    <t>Fernando Rodney</t>
  </si>
  <si>
    <t>Sean Poppen</t>
  </si>
  <si>
    <t>Bernardo Flores</t>
  </si>
  <si>
    <t>Victor Arano</t>
  </si>
  <si>
    <t>Taylor Cole</t>
  </si>
  <si>
    <t>Geoff Hartlieb</t>
  </si>
  <si>
    <t>Ben Heller</t>
  </si>
  <si>
    <t>Edgar Santana</t>
  </si>
  <si>
    <t>Walker Lockett</t>
  </si>
  <si>
    <t>Justin Anderson</t>
  </si>
  <si>
    <t>Hunter Strickland</t>
  </si>
  <si>
    <t>Taylor Clarke</t>
  </si>
  <si>
    <t>Kyle Finnegan</t>
  </si>
  <si>
    <t>Chad Sobotka</t>
  </si>
  <si>
    <t>Bobby Wahl</t>
  </si>
  <si>
    <t>Genesis Cabrera</t>
  </si>
  <si>
    <t>Darwinzon Hernandez</t>
  </si>
  <si>
    <t>Wade Davis</t>
  </si>
  <si>
    <t>Luke Gregerson</t>
  </si>
  <si>
    <t>Carl Edwards Jr.</t>
  </si>
  <si>
    <t>Keegan Akin</t>
  </si>
  <si>
    <t>Luis Cessa</t>
  </si>
  <si>
    <t>Nick Goody</t>
  </si>
  <si>
    <t>Mike Mayers</t>
  </si>
  <si>
    <t>Jonny Venters</t>
  </si>
  <si>
    <t>David Bednar</t>
  </si>
  <si>
    <t>Tommy Hunter</t>
  </si>
  <si>
    <t>Dany Jimenez</t>
  </si>
  <si>
    <t>Gerardo Reyes</t>
  </si>
  <si>
    <t>Shawn Armstrong</t>
  </si>
  <si>
    <t>Colten Brewer</t>
  </si>
  <si>
    <t>Hector Velazquez</t>
  </si>
  <si>
    <t>Touki Toussaint</t>
  </si>
  <si>
    <t>Hunter Wood</t>
  </si>
  <si>
    <t>A.J. Minter</t>
  </si>
  <si>
    <t>Caleb Ferguson</t>
  </si>
  <si>
    <t>Yimi Garcia</t>
  </si>
  <si>
    <t>Anthony Banda</t>
  </si>
  <si>
    <t>Alex Vesia</t>
  </si>
  <si>
    <t>Bud Norris</t>
  </si>
  <si>
    <t>Kyle Keller</t>
  </si>
  <si>
    <t>Jonathan Holder</t>
  </si>
  <si>
    <t>Ian Hamilton</t>
  </si>
  <si>
    <t>Zac Lowther</t>
  </si>
  <si>
    <t>Tanner Houck</t>
  </si>
  <si>
    <t>Dovydas Neverauskas</t>
  </si>
  <si>
    <t>Glenn Sparkman</t>
  </si>
  <si>
    <t>Yoan Lopez</t>
  </si>
  <si>
    <t>Ronald Bolanos</t>
  </si>
  <si>
    <t>Ervin Santana</t>
  </si>
  <si>
    <t>Blake Parker</t>
  </si>
  <si>
    <t>Cody Stashak</t>
  </si>
  <si>
    <t>J.B. Wendelken</t>
  </si>
  <si>
    <t>Cole Irvin</t>
  </si>
  <si>
    <t>Yohander Mendez</t>
  </si>
  <si>
    <t>Joely Rodriguez</t>
  </si>
  <si>
    <t>Michel Baez</t>
  </si>
  <si>
    <t>Ben Bowden</t>
  </si>
  <si>
    <t>Jordan Romano</t>
  </si>
  <si>
    <t>Evan Phillips</t>
  </si>
  <si>
    <t>Ljay Newsome</t>
  </si>
  <si>
    <t>Drew Steckenrider</t>
  </si>
  <si>
    <t>Sergio Romo</t>
  </si>
  <si>
    <t>Casey Sadler</t>
  </si>
  <si>
    <t>T.J. Zeuch</t>
  </si>
  <si>
    <t>Felix Pena</t>
  </si>
  <si>
    <t>Derek Holland</t>
  </si>
  <si>
    <t>Ryan Weber</t>
  </si>
  <si>
    <t>Ariel Jurado</t>
  </si>
  <si>
    <t>Pierce Johnson</t>
  </si>
  <si>
    <t>Matt Wisler</t>
  </si>
  <si>
    <t>Juan Nicasio</t>
  </si>
  <si>
    <t>Yusmeiro Petit</t>
  </si>
  <si>
    <t>Joe Biagini</t>
  </si>
  <si>
    <t>Kevin McCarthy</t>
  </si>
  <si>
    <t>Adam Conley</t>
  </si>
  <si>
    <t>Jimmy Cordero</t>
  </si>
  <si>
    <t>Derek Law</t>
  </si>
  <si>
    <t>Adrian Morejon</t>
  </si>
  <si>
    <t>Shelby Miller</t>
  </si>
  <si>
    <t>Zach Duke</t>
  </si>
  <si>
    <t>Aaron Barrett</t>
  </si>
  <si>
    <t>Bruce Zimmermann</t>
  </si>
  <si>
    <t>Edinson Volquez</t>
  </si>
  <si>
    <t>Richard Lovelady</t>
  </si>
  <si>
    <t>Fernando Abad</t>
  </si>
  <si>
    <t>Matt Bowman</t>
  </si>
  <si>
    <t>Anthony Swarzak</t>
  </si>
  <si>
    <t>Daniel Zamora</t>
  </si>
  <si>
    <t>Jacob Webb</t>
  </si>
  <si>
    <t>Dillon Peters</t>
  </si>
  <si>
    <t>Anthony Misiewicz</t>
  </si>
  <si>
    <t>Bryan Shaw</t>
  </si>
  <si>
    <t>Sean Reid-Foley</t>
  </si>
  <si>
    <t>Foster Griffin</t>
  </si>
  <si>
    <t>J.P. Feyereisen</t>
  </si>
  <si>
    <t>Andrew Suarez</t>
  </si>
  <si>
    <t>Matt Albers</t>
  </si>
  <si>
    <t>Cristian Javier</t>
  </si>
  <si>
    <t>Jalen Beeks</t>
  </si>
  <si>
    <t>Parker Markel</t>
  </si>
  <si>
    <t>Paul Sewald</t>
  </si>
  <si>
    <t>Sam Selman</t>
  </si>
  <si>
    <t>Brandon Bailey</t>
  </si>
  <si>
    <t>Cionel Perez</t>
  </si>
  <si>
    <t>Arodys Vizcaino</t>
  </si>
  <si>
    <t>Edwin Jackson</t>
  </si>
  <si>
    <t>Dan Winkler</t>
  </si>
  <si>
    <t>Parker Dunshee</t>
  </si>
  <si>
    <t>Trevor Megill</t>
  </si>
  <si>
    <t>Taylor Guilbeau</t>
  </si>
  <si>
    <t>Jose Quijada</t>
  </si>
  <si>
    <t>Dereck Rodriguez</t>
  </si>
  <si>
    <t>David Hess</t>
  </si>
  <si>
    <t>Trey Supak</t>
  </si>
  <si>
    <t>Daulton Jefferies</t>
  </si>
  <si>
    <t>Cody Ponce</t>
  </si>
  <si>
    <t>Wyatt Mills</t>
  </si>
  <si>
    <t>Eric Yardley</t>
  </si>
  <si>
    <t>James Bourque</t>
  </si>
  <si>
    <t>Tony Sipp</t>
  </si>
  <si>
    <t>Grant Holmes</t>
  </si>
  <si>
    <t>Jonathan Hernandez</t>
  </si>
  <si>
    <t>Zac Grotz</t>
  </si>
  <si>
    <t>Joel Kuhnel</t>
  </si>
  <si>
    <t>Cody Allen</t>
  </si>
  <si>
    <t>Cole Sulser</t>
  </si>
  <si>
    <t>Adam Cimber</t>
  </si>
  <si>
    <t>Phil Maton</t>
  </si>
  <si>
    <t>Jeffrey Springs</t>
  </si>
  <si>
    <t>Alex Faedo</t>
  </si>
  <si>
    <t>Trevor Rosenthal</t>
  </si>
  <si>
    <t>Joel Payamps</t>
  </si>
  <si>
    <t>James Pazos</t>
  </si>
  <si>
    <t>Jaime Barria</t>
  </si>
  <si>
    <t>Luke Bard</t>
  </si>
  <si>
    <t>Dillon Tate</t>
  </si>
  <si>
    <t>Yoshihisa Hirano</t>
  </si>
  <si>
    <t>Jeremy Walker</t>
  </si>
  <si>
    <t>Kent Emanuel</t>
  </si>
  <si>
    <t>Paul Blackburn</t>
  </si>
  <si>
    <t>Jake Faria</t>
  </si>
  <si>
    <t>Jimmie Sherfy</t>
  </si>
  <si>
    <t>Yency Almonte</t>
  </si>
  <si>
    <t>Taylor Williams</t>
  </si>
  <si>
    <t>Garrett Cleavinger</t>
  </si>
  <si>
    <t>Josh Sborz</t>
  </si>
  <si>
    <t>Ryan Castellani</t>
  </si>
  <si>
    <t>Josh D. Smith</t>
  </si>
  <si>
    <t>Corey Oswalt</t>
  </si>
  <si>
    <t>Austin Davis</t>
  </si>
  <si>
    <t>Alexander Guillen</t>
  </si>
  <si>
    <t>Felipe Vazquez</t>
  </si>
  <si>
    <t>Kyle Hart</t>
  </si>
  <si>
    <t>Sam Tuivailala</t>
  </si>
  <si>
    <t>Zack Godley</t>
  </si>
  <si>
    <t>Jharel Cotton</t>
  </si>
  <si>
    <t>Cy Sneed</t>
  </si>
  <si>
    <t>Austen Williams</t>
  </si>
  <si>
    <t>Phillip Diehl</t>
  </si>
  <si>
    <t>Demarcus Evans</t>
  </si>
  <si>
    <t>Kyle Barraclough</t>
  </si>
  <si>
    <t>Tyler Olson</t>
  </si>
  <si>
    <t>Francis Martes</t>
  </si>
  <si>
    <t>Jerad Eickhoff</t>
  </si>
  <si>
    <t>Enderson Franco</t>
  </si>
  <si>
    <t>David Robertson</t>
  </si>
  <si>
    <t>Marco Estrada</t>
  </si>
  <si>
    <t>Seth Elledge</t>
  </si>
  <si>
    <t>Michael King</t>
  </si>
  <si>
    <t>Tyler Rogers</t>
  </si>
  <si>
    <t>Blaine Hardy</t>
  </si>
  <si>
    <t>Nestor Cortes</t>
  </si>
  <si>
    <t>Jason Adam</t>
  </si>
  <si>
    <t>Nick Vincent</t>
  </si>
  <si>
    <t>Wei-Yin Chen</t>
  </si>
  <si>
    <t>Drew Smith</t>
  </si>
  <si>
    <t>Burch Smith</t>
  </si>
  <si>
    <t>Josh Staumont</t>
  </si>
  <si>
    <t>Eric Skoglund</t>
  </si>
  <si>
    <t>Steve Cishek</t>
  </si>
  <si>
    <t>Deolis Guerra</t>
  </si>
  <si>
    <t>Josh Osich</t>
  </si>
  <si>
    <t>Trevor Hildenberger</t>
  </si>
  <si>
    <t>Dennis Santana</t>
  </si>
  <si>
    <t>Reyes Moronta</t>
  </si>
  <si>
    <t>Devin Williams</t>
  </si>
  <si>
    <t>Branden Kline</t>
  </si>
  <si>
    <t>A.J. Cole</t>
  </si>
  <si>
    <t>Tyler Lyons</t>
  </si>
  <si>
    <t>Ryan Burr</t>
  </si>
  <si>
    <t>Huascar Ynoa</t>
  </si>
  <si>
    <t>Danny Hultzen</t>
  </si>
  <si>
    <t>Javy Guerra</t>
  </si>
  <si>
    <t>Sam Howard</t>
  </si>
  <si>
    <t>Taylor Guerrieri</t>
  </si>
  <si>
    <t>Joey Wentz</t>
  </si>
  <si>
    <t>Bo Takahashi</t>
  </si>
  <si>
    <t>Williams Jerez</t>
  </si>
  <si>
    <t>Silvino Bracho</t>
  </si>
  <si>
    <t>Gabe Speier</t>
  </si>
  <si>
    <t>Dominic Leone</t>
  </si>
  <si>
    <t>Drew VerHagen</t>
  </si>
  <si>
    <t>Ryan Hendrix</t>
  </si>
  <si>
    <t>Adalberto Mejia</t>
  </si>
  <si>
    <t>Melvin Adon</t>
  </si>
  <si>
    <t>Jacob Rhame</t>
  </si>
  <si>
    <t>Reggie McClain</t>
  </si>
  <si>
    <t>Jared Hughes</t>
  </si>
  <si>
    <t>Patrick Weigel</t>
  </si>
  <si>
    <t>James Shields</t>
  </si>
  <si>
    <t>Brian Moran</t>
  </si>
  <si>
    <t>Philip Pfeifer</t>
  </si>
  <si>
    <t>Phillips Valdez</t>
  </si>
  <si>
    <t>James Kaprielian</t>
  </si>
  <si>
    <t>Jameson Taillon</t>
  </si>
  <si>
    <t>Corbin Martin</t>
  </si>
  <si>
    <t>Ian Anderson</t>
  </si>
  <si>
    <t>Dylan Covey</t>
  </si>
  <si>
    <t>Edward Cabrera</t>
  </si>
  <si>
    <t>Taylor Widener</t>
  </si>
  <si>
    <t>Luis Patino</t>
  </si>
  <si>
    <t>Spencer Howard</t>
  </si>
  <si>
    <t>Logan Gilbert</t>
  </si>
  <si>
    <t>Damon Jones</t>
  </si>
  <si>
    <t>Matt Moore</t>
  </si>
  <si>
    <t>Josiah Gray</t>
  </si>
  <si>
    <t>Nate Pearson</t>
  </si>
  <si>
    <t>Jhoan Duran</t>
  </si>
  <si>
    <t>Forrest Whitley</t>
  </si>
  <si>
    <t>Matt Manning</t>
  </si>
  <si>
    <t>Clarke Schmidt</t>
  </si>
  <si>
    <t>Jackson Kowar</t>
  </si>
  <si>
    <t>Trevor Oaks</t>
  </si>
  <si>
    <t>Deivi Garcia</t>
  </si>
  <si>
    <t>Casey Mize</t>
  </si>
  <si>
    <t>Daniel Lynch</t>
  </si>
  <si>
    <t>Manuel Rodriguez</t>
  </si>
  <si>
    <t>Kodi Medeiros</t>
  </si>
  <si>
    <t>Edgar Garcia</t>
  </si>
  <si>
    <t>Hunter Greene</t>
  </si>
  <si>
    <t>Michael Baumann</t>
  </si>
  <si>
    <t>Grayson Rodriguez</t>
  </si>
  <si>
    <t>Shane Baz</t>
  </si>
  <si>
    <t>Dario Agrazal</t>
  </si>
  <si>
    <t>James Norwood</t>
  </si>
  <si>
    <t>Jeanmar Gomez</t>
  </si>
  <si>
    <t>Matt Foster</t>
  </si>
  <si>
    <t>Kyle Dohy</t>
  </si>
  <si>
    <t>Luke Farrell</t>
  </si>
  <si>
    <t>Shawn Kelley</t>
  </si>
  <si>
    <t>Zack Burdi</t>
  </si>
  <si>
    <t>Matthew Festa</t>
  </si>
  <si>
    <t>Franklyn Kilome</t>
  </si>
  <si>
    <t>Tyler Thornburg</t>
  </si>
  <si>
    <t>Kyle Bird</t>
  </si>
  <si>
    <t>Tyler Clippard</t>
  </si>
  <si>
    <t>Heath Fillmyer</t>
  </si>
  <si>
    <t>Angel Perdomo</t>
  </si>
  <si>
    <t>Scott Moss</t>
  </si>
  <si>
    <t>John Schreiber</t>
  </si>
  <si>
    <t>Jefry Rodriguez</t>
  </si>
  <si>
    <t>Justin Shafer</t>
  </si>
  <si>
    <t>Austin Brice</t>
  </si>
  <si>
    <t>Bobby Poyner</t>
  </si>
  <si>
    <t>Brian Johnson</t>
  </si>
  <si>
    <t>Thomas Pannone</t>
  </si>
  <si>
    <t>Luis Avilan</t>
  </si>
  <si>
    <t>Elvis Luciano</t>
  </si>
  <si>
    <t>Michael Rucker</t>
  </si>
  <si>
    <t>Jerry Blevins</t>
  </si>
  <si>
    <t>Junior Fernandez</t>
  </si>
  <si>
    <t>Kodi Whitley</t>
  </si>
  <si>
    <t>Blake Taylor</t>
  </si>
  <si>
    <t>Art Warren</t>
  </si>
  <si>
    <t>Justin Lawrence</t>
  </si>
  <si>
    <t>Hector Santiago</t>
  </si>
  <si>
    <t>Zach Thompson</t>
  </si>
  <si>
    <t>Donnie Hart</t>
  </si>
  <si>
    <t>Cody Carroll</t>
  </si>
  <si>
    <t>Xavier Cedeno</t>
  </si>
  <si>
    <t>Thomas Hatch</t>
  </si>
  <si>
    <t>Joe Barlow</t>
  </si>
  <si>
    <t>Travis Lakins</t>
  </si>
  <si>
    <t>Alex Wilson</t>
  </si>
  <si>
    <t>Jorge Alcala</t>
  </si>
  <si>
    <t>Edubray Ramos</t>
  </si>
  <si>
    <t>Yohan Ramirez</t>
  </si>
  <si>
    <t>Wandy Peralta</t>
  </si>
  <si>
    <t>Jake McGee</t>
  </si>
  <si>
    <t>Mike Morin</t>
  </si>
  <si>
    <t>Wily Peralta</t>
  </si>
  <si>
    <t>Jake Newberry</t>
  </si>
  <si>
    <t>Blake Cederlind</t>
  </si>
  <si>
    <t>Jandel Gustave</t>
  </si>
  <si>
    <t>Chance Adams</t>
  </si>
  <si>
    <t>David McKay</t>
  </si>
  <si>
    <t>Scott Blewett</t>
  </si>
  <si>
    <t>Cory Gearrin</t>
  </si>
  <si>
    <t>Jordan Holloway</t>
  </si>
  <si>
    <t>T.J. McFarland</t>
  </si>
  <si>
    <t>Trevor Kelley</t>
  </si>
  <si>
    <t>Randy Rosario</t>
  </si>
  <si>
    <t>Stephen Nogosek</t>
  </si>
  <si>
    <t>Tyler Kinley</t>
  </si>
  <si>
    <t>Yacksel Rios</t>
  </si>
  <si>
    <t>Adam Plutko</t>
  </si>
  <si>
    <t>Brian Shaffer</t>
  </si>
  <si>
    <t>Brett Cecil</t>
  </si>
  <si>
    <t>Keynan Middleton</t>
  </si>
  <si>
    <t>Carson Fulmer</t>
  </si>
  <si>
    <t>Addison Reed</t>
  </si>
  <si>
    <t>Brooks Kriske</t>
  </si>
  <si>
    <t>Josh Tomlin</t>
  </si>
  <si>
    <t>Alvaro Seijas</t>
  </si>
  <si>
    <t>Gerson Bautista</t>
  </si>
  <si>
    <t>Jesus Tinoco</t>
  </si>
  <si>
    <t>Yennsy Diaz</t>
  </si>
  <si>
    <t>Gregory Soto</t>
  </si>
  <si>
    <t>Jarlin Garcia</t>
  </si>
  <si>
    <t>Brian Duensing</t>
  </si>
  <si>
    <t>Mike Dunn</t>
  </si>
  <si>
    <t>Bryan Garcia</t>
  </si>
  <si>
    <t>Alec Hansen</t>
  </si>
  <si>
    <t>Brad Boxberger</t>
  </si>
  <si>
    <t>Greg Holland</t>
  </si>
  <si>
    <t>Kyle Zimmer</t>
  </si>
  <si>
    <t>Stephen Woods Jr.</t>
  </si>
  <si>
    <t>Rony Garcia</t>
  </si>
  <si>
    <t>Danny Salazar</t>
  </si>
  <si>
    <t>#</t>
  </si>
  <si>
    <t>POS</t>
  </si>
  <si>
    <t>R/L</t>
  </si>
  <si>
    <t>QS</t>
  </si>
  <si>
    <t>TBF</t>
  </si>
  <si>
    <t>HLD</t>
  </si>
  <si>
    <t>SIERA</t>
  </si>
  <si>
    <t>GB%</t>
  </si>
  <si>
    <t>FB%</t>
  </si>
  <si>
    <t>LD%</t>
  </si>
  <si>
    <t>BABIP</t>
  </si>
  <si>
    <t>NYM</t>
  </si>
  <si>
    <t>SP</t>
  </si>
  <si>
    <t>NYY</t>
  </si>
  <si>
    <t>HOU</t>
  </si>
  <si>
    <t>WSH</t>
  </si>
  <si>
    <t>CIN</t>
  </si>
  <si>
    <t>MIN</t>
  </si>
  <si>
    <t>PHI</t>
  </si>
  <si>
    <t>CLE</t>
  </si>
  <si>
    <t>MIA</t>
  </si>
  <si>
    <t>SEA</t>
  </si>
  <si>
    <t>LAD</t>
  </si>
  <si>
    <t>CHC</t>
  </si>
  <si>
    <t>STL</t>
  </si>
  <si>
    <t>KC</t>
  </si>
  <si>
    <t>CHW</t>
  </si>
  <si>
    <t>TEX</t>
  </si>
  <si>
    <t>BOS</t>
  </si>
  <si>
    <t>ARI</t>
  </si>
  <si>
    <t>TOR</t>
  </si>
  <si>
    <t>DET</t>
  </si>
  <si>
    <t>COL</t>
  </si>
  <si>
    <t>ATL</t>
  </si>
  <si>
    <t>PIT</t>
  </si>
  <si>
    <t>MIL</t>
  </si>
  <si>
    <t>OAK</t>
  </si>
  <si>
    <t>SD</t>
  </si>
  <si>
    <t>SF</t>
  </si>
  <si>
    <t>BAL</t>
  </si>
  <si>
    <t>LAA</t>
  </si>
  <si>
    <t>FA</t>
  </si>
  <si>
    <t>RP</t>
  </si>
  <si>
    <t>Josh James</t>
  </si>
  <si>
    <t>Kwang-Hyun Kim</t>
  </si>
  <si>
    <t>Shun Yamaguchi</t>
  </si>
  <si>
    <t>Daniel Poncedeleon</t>
  </si>
  <si>
    <t>Duane Underwood</t>
  </si>
  <si>
    <t>Darren O’Day</t>
  </si>
  <si>
    <t>Pete Fairbanks</t>
  </si>
  <si>
    <t>A.J. Ramos</t>
  </si>
  <si>
    <t>J.T. Brubaker</t>
  </si>
  <si>
    <t>Ty Bashlor</t>
  </si>
  <si>
    <t>Mike Shawaryn</t>
  </si>
  <si>
    <t>J.D. Hammer</t>
  </si>
  <si>
    <t>Cd Pelham</t>
  </si>
  <si>
    <t>J.T. Chargois</t>
  </si>
  <si>
    <t>Antonio Santillan</t>
  </si>
  <si>
    <t>SVHD</t>
  </si>
  <si>
    <t>averages</t>
  </si>
  <si>
    <t>stdev</t>
  </si>
  <si>
    <t>Averages(P)</t>
  </si>
  <si>
    <t>PR</t>
  </si>
  <si>
    <t>Rank</t>
  </si>
  <si>
    <t>Player</t>
  </si>
  <si>
    <t>ADP</t>
  </si>
  <si>
    <t>OF</t>
  </si>
  <si>
    <t>SS</t>
  </si>
  <si>
    <t>1B</t>
  </si>
  <si>
    <t>CWS</t>
  </si>
  <si>
    <t>Positions</t>
  </si>
  <si>
    <t>NFBC</t>
  </si>
  <si>
    <t>FT</t>
  </si>
  <si>
    <t>CF</t>
  </si>
  <si>
    <t>LF</t>
  </si>
  <si>
    <t>RF</t>
  </si>
  <si>
    <t>Pete Alonso</t>
  </si>
  <si>
    <t>DH</t>
  </si>
  <si>
    <t>Nick Castellanos</t>
  </si>
  <si>
    <t>Gio Urshela</t>
  </si>
  <si>
    <t>Nate Lowe</t>
  </si>
  <si>
    <t>Kike Hernandez</t>
  </si>
  <si>
    <t>Brent Honeywell Jr.</t>
  </si>
  <si>
    <t>DJ Stewart</t>
  </si>
  <si>
    <t>Richie Martin</t>
  </si>
  <si>
    <t>Mike Brosseau</t>
  </si>
  <si>
    <t>Joe Palumbo</t>
  </si>
  <si>
    <t>Jeff Gyorko</t>
  </si>
  <si>
    <t>ADP-PR Diff</t>
  </si>
  <si>
    <t>ADP-PR</t>
  </si>
  <si>
    <t>Legend</t>
  </si>
  <si>
    <t>Hitter</t>
  </si>
  <si>
    <t>Pitcher</t>
  </si>
  <si>
    <t>less value</t>
  </si>
  <si>
    <t>(-1 ADP-PPR)</t>
  </si>
  <si>
    <t>(5 ADP-PPR)</t>
  </si>
  <si>
    <t>good value</t>
  </si>
  <si>
    <t>(20 ADP-PPR)</t>
  </si>
  <si>
    <t>great value</t>
  </si>
  <si>
    <t>A player with a good ADP-PPR means that his adp was lower than his projected player rater value</t>
  </si>
  <si>
    <t>in other words, can get a better player for a later in the draft pick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</si>
  <si>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</si>
  <si>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</si>
  <si>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</si>
  <si>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</si>
  <si>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</si>
  <si>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</si>
  <si>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</si>
  <si>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</si>
  <si>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</si>
  <si>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</si>
  <si>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</si>
  <si>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</si>
  <si>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</si>
  <si>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</si>
  <si>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</si>
  <si>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</si>
  <si>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</si>
  <si>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</si>
  <si>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</si>
  <si>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</si>
  <si>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</si>
  <si>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</si>
  <si>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HR vs PR</t>
  </si>
  <si>
    <t>R vs PR</t>
  </si>
  <si>
    <t>RBI vs PR</t>
  </si>
  <si>
    <t>Avg vs PR</t>
  </si>
  <si>
    <t>OPS vs PR</t>
  </si>
  <si>
    <t>RC vs PR</t>
  </si>
  <si>
    <t>Position</t>
  </si>
  <si>
    <t>Diff Top 5</t>
  </si>
  <si>
    <t>Diff Top 10</t>
  </si>
  <si>
    <t>Diff Top 20</t>
  </si>
  <si>
    <t>Diff Top 30</t>
  </si>
  <si>
    <t>Positional Scarcity</t>
  </si>
  <si>
    <t>PPR RANK</t>
  </si>
  <si>
    <t>SUMMARY OUTPUT</t>
  </si>
  <si>
    <t>IP vs PPR</t>
  </si>
  <si>
    <t>QS vs PPR</t>
  </si>
  <si>
    <t>ERA vs PPR</t>
  </si>
  <si>
    <t>WHIP vs PPR</t>
  </si>
  <si>
    <t>K/9 vs PPR</t>
  </si>
  <si>
    <t>diff top 15</t>
  </si>
  <si>
    <t>diff top 40</t>
  </si>
  <si>
    <t>diff top 100</t>
  </si>
  <si>
    <t>diff top 80</t>
  </si>
  <si>
    <t>diff top 150</t>
  </si>
  <si>
    <t>Shogo Akiyama</t>
  </si>
  <si>
    <t>Dioner Navarro</t>
  </si>
  <si>
    <t>Luis Ortiz</t>
  </si>
  <si>
    <t>Bartolo Colon</t>
  </si>
  <si>
    <t>Denyi Reyes</t>
  </si>
  <si>
    <t>CC Sabathia</t>
  </si>
  <si>
    <t>Mayo Acosta</t>
  </si>
  <si>
    <t>Albert Abreu</t>
  </si>
  <si>
    <t>Domingo Acevedo</t>
  </si>
  <si>
    <t>Cory Abbott</t>
  </si>
  <si>
    <t>Imani Abdullah</t>
  </si>
  <si>
    <t>Mario Martinez</t>
  </si>
  <si>
    <t>Kyler Murray</t>
  </si>
  <si>
    <t>Yadier Alvarez</t>
  </si>
  <si>
    <t>Al Alburquerque</t>
  </si>
  <si>
    <t>Christian Bergman</t>
  </si>
  <si>
    <t>Rex Brothers</t>
  </si>
  <si>
    <t>Lay Batista</t>
  </si>
  <si>
    <t>Jayson Aquino</t>
  </si>
  <si>
    <t>Nick Benedetto</t>
  </si>
  <si>
    <t>Giancarlo Alvarado</t>
  </si>
  <si>
    <t>Chris Colabello</t>
  </si>
  <si>
    <t>Andury Acevedo</t>
  </si>
  <si>
    <t>R.J. Alaniz</t>
  </si>
  <si>
    <t>Matt Blandino</t>
  </si>
  <si>
    <t>Ramon Cabrera</t>
  </si>
  <si>
    <t>Yu Chang</t>
  </si>
  <si>
    <t>Chasen Bradford</t>
  </si>
  <si>
    <t>Buddy Boshers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</si>
</sst>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Helvetica Neue"/>
      <family val="2"/>
    </font>
    <font>
      <i/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1"/>
      <name val="Helvetica Neue"/>
      <family val="2"/>
    </font>
    <font>
      <b/>
      <i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85FF"/>
        <bgColor indexed="64"/>
      </patternFill>
    </fill>
    <fill>
      <patternFill patternType="solid">
        <fgColor rgb="FF9BC2E6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C00"/>
        <bgColor indexed="64"/>
      </patternFill>
    </fill>
    <fill>
      <patternFill patternType="solid">
        <fgColor rgb="FFFF8A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70AD47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4">
    <xf numFmtId="0" fontId="0" fillId="0" borderId="0" xfId="0"/>
    <xf numFmtId="0" fontId="18" fillId="0" borderId="0" xfId="0" applyFont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18" fillId="36" borderId="0" xfId="0" applyFont="1" applyFill="1"/>
    <xf numFmtId="4" fontId="0" fillId="0" borderId="0" xfId="0" applyNumberFormat="1"/>
    <xf numFmtId="0" fontId="0" fillId="37" borderId="0" xfId="0" applyFill="1"/>
    <xf numFmtId="0" fontId="0" fillId="38" borderId="0" xfId="0" applyFill="1"/>
    <xf numFmtId="0" fontId="18" fillId="39" borderId="0" xfId="0" applyFont="1" applyFill="1"/>
    <xf numFmtId="0" fontId="18" fillId="40" borderId="0" xfId="0" applyFont="1" applyFill="1"/>
    <xf numFmtId="0" fontId="17" fillId="0" borderId="0" xfId="0" applyFont="1"/>
    <xf numFmtId="0" fontId="0" fillId="43" borderId="0" xfId="0" applyFill="1"/>
    <xf numFmtId="0" fontId="0" fillId="46" borderId="0" xfId="0" applyFill="1"/>
    <xf numFmtId="0" fontId="0" fillId="48" borderId="0" xfId="0" applyFill="1"/>
    <xf numFmtId="0" fontId="0" fillId="47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4" borderId="0" xfId="0" applyFill="1"/>
    <xf numFmtId="0" fontId="19" fillId="52" borderId="0" xfId="0" applyFont="1" applyFill="1"/>
    <xf numFmtId="0" fontId="19" fillId="0" borderId="0" xfId="0" applyFont="1"/>
    <xf numFmtId="0" fontId="19" fillId="44" borderId="0" xfId="0" applyFont="1" applyFill="1"/>
    <xf numFmtId="0" fontId="19" fillId="41" borderId="0" xfId="0" applyFont="1" applyFill="1"/>
    <xf numFmtId="0" fontId="19" fillId="48" borderId="0" xfId="0" applyFont="1" applyFill="1"/>
    <xf numFmtId="0" fontId="19" fillId="47" borderId="0" xfId="0" applyFont="1" applyFill="1"/>
    <xf numFmtId="0" fontId="19" fillId="49" borderId="0" xfId="0" applyFont="1" applyFill="1"/>
    <xf numFmtId="0" fontId="19" fillId="50" borderId="0" xfId="0" applyFont="1" applyFill="1"/>
    <xf numFmtId="0" fontId="19" fillId="51" borderId="0" xfId="0" applyFont="1" applyFill="1"/>
    <xf numFmtId="0" fontId="19" fillId="54" borderId="0" xfId="0" applyFont="1" applyFill="1"/>
    <xf numFmtId="0" fontId="17" fillId="53" borderId="0" xfId="0" applyFont="1" applyFill="1"/>
    <xf numFmtId="0" fontId="0" fillId="0" borderId="0" xfId="0" applyFill="1" applyBorder="1" applyAlignment="1"/>
    <xf numFmtId="0" fontId="0" fillId="0" borderId="10" xfId="0" applyFill="1" applyBorder="1" applyAlignment="1"/>
    <xf numFmtId="0" fontId="20" fillId="0" borderId="11" xfId="0" applyFont="1" applyFill="1" applyBorder="1" applyAlignment="1">
      <alignment horizontal="center"/>
    </xf>
    <xf numFmtId="0" fontId="20" fillId="0" borderId="11" xfId="0" applyFont="1" applyFill="1" applyBorder="1" applyAlignment="1">
      <alignment horizontal="centerContinuous"/>
    </xf>
    <xf numFmtId="0" fontId="0" fillId="47" borderId="0" xfId="0" applyFill="1" applyBorder="1" applyAlignment="1"/>
    <xf numFmtId="0" fontId="22" fillId="0" borderId="11" xfId="0" applyFont="1" applyBorder="1" applyAlignment="1">
      <alignment horizontal="centerContinuous"/>
    </xf>
    <xf numFmtId="0" fontId="18" fillId="55" borderId="0" xfId="0" applyFont="1" applyFill="1"/>
    <xf numFmtId="0" fontId="18" fillId="0" borderId="10" xfId="0" applyFont="1" applyBorder="1"/>
    <xf numFmtId="0" fontId="22" fillId="0" borderId="11" xfId="0" applyFont="1" applyBorder="1" applyAlignment="1">
      <alignment horizontal="center"/>
    </xf>
    <xf numFmtId="0" fontId="18" fillId="0" borderId="0" xfId="0" applyNumberFormat="1" applyFont="1"/>
    <xf numFmtId="0" fontId="18" fillId="0" borderId="10" xfId="0" applyNumberFormat="1" applyFont="1" applyBorder="1"/>
    <xf numFmtId="0" fontId="0" fillId="0" borderId="0" xfId="0" applyFill="1"/>
    <xf numFmtId="0" fontId="17" fillId="44" borderId="0" xfId="0" applyFont="1" applyFill="1"/>
    <xf numFmtId="0" fontId="17" fillId="41" borderId="0" xfId="0" applyFont="1" applyFill="1"/>
    <xf numFmtId="0" fontId="16" fillId="47" borderId="0" xfId="0" applyFont="1" applyFill="1"/>
    <xf numFmtId="0" fontId="16" fillId="38" borderId="0" xfId="0" applyFont="1" applyFill="1"/>
    <xf numFmtId="0" fontId="13" fillId="41" borderId="0" xfId="0" applyFont="1" applyFill="1"/>
    <xf numFmtId="0" fontId="16" fillId="54" borderId="0" xfId="0" applyFont="1" applyFill="1"/>
    <xf numFmtId="0" fontId="16" fillId="48" borderId="0" xfId="0" applyFont="1" applyFill="1"/>
    <xf numFmtId="0" fontId="16" fillId="49" borderId="0" xfId="0" applyFont="1" applyFill="1"/>
    <xf numFmtId="0" fontId="16" fillId="50" borderId="0" xfId="0" applyFont="1" applyFill="1"/>
    <xf numFmtId="0" fontId="16" fillId="51" borderId="0" xfId="0" applyFont="1" applyFill="1"/>
    <xf numFmtId="0" fontId="16" fillId="52" borderId="0" xfId="0" applyFont="1" applyFill="1"/>
    <xf numFmtId="0" fontId="13" fillId="53" borderId="0" xfId="0" applyFont="1" applyFill="1"/>
    <xf numFmtId="0" fontId="13" fillId="44" borderId="0" xfId="0" applyFont="1" applyFill="1"/>
    <xf numFmtId="0" fontId="16" fillId="45" borderId="0" xfId="0" applyFont="1" applyFill="1"/>
    <xf numFmtId="0" fontId="16" fillId="0" borderId="0" xfId="0" applyFont="1"/>
    <xf numFmtId="0" fontId="0" fillId="0" borderId="0" xfId="0" applyProtection="1">
      <protection locked="0"/>
    </xf>
    <xf numFmtId="0" fontId="0" fillId="38" borderId="0" xfId="0" applyFill="1" applyProtection="1">
      <protection locked="0"/>
    </xf>
    <xf numFmtId="0" fontId="0" fillId="37" borderId="0" xfId="0" applyFill="1" applyProtection="1">
      <protection locked="0"/>
    </xf>
    <xf numFmtId="0" fontId="0" fillId="41" borderId="0" xfId="0" applyFill="1" applyProtection="1">
      <protection locked="0"/>
    </xf>
    <xf numFmtId="0" fontId="0" fillId="42" borderId="0" xfId="0" applyFill="1" applyProtection="1">
      <protection locked="0"/>
    </xf>
    <xf numFmtId="0" fontId="0" fillId="33" borderId="0" xfId="0" applyFill="1" applyProtection="1">
      <protection locked="0"/>
    </xf>
    <xf numFmtId="0" fontId="23" fillId="47" borderId="0" xfId="0" applyFont="1" applyFill="1"/>
    <xf numFmtId="0" fontId="24" fillId="0" borderId="0" xfId="0" applyFont="1"/>
    <xf numFmtId="0" fontId="21" fillId="0" borderId="0" xfId="0" applyFont="1"/>
    <xf numFmtId="0" fontId="0" fillId="56" borderId="0" xfId="0" applyFill="1"/>
    <xf numFmtId="0" fontId="0" fillId="57" borderId="0" xfId="0" applyFill="1"/>
    <xf numFmtId="0" fontId="25" fillId="0" borderId="0" xfId="0" applyFont="1"/>
    <xf numFmtId="0" fontId="0" fillId="0" borderId="0" xfId="0" applyBorder="1"/>
    <xf numFmtId="0" fontId="17" fillId="0" borderId="0" xfId="0" applyFont="1" applyFill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ill>
        <patternFill>
          <fgColor rgb="FFFF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85FF"/>
          <bgColor rgb="FF000000"/>
        </patternFill>
      </fill>
    </dxf>
    <dxf>
      <fill>
        <patternFill patternType="solid">
          <fgColor rgb="FFFF85FF"/>
          <bgColor rgb="FF000000"/>
        </patternFill>
      </fill>
    </dxf>
    <dxf>
      <fill>
        <patternFill patternType="solid">
          <fgColor rgb="FFFF85FF"/>
          <bgColor rgb="FF000000"/>
        </patternFill>
      </fill>
    </dxf>
  </dxfs>
  <tableStyles count="0" defaultTableStyle="TableStyleMedium2" defaultPivotStyle="PivotStyleLight16"/>
  <colors>
    <mruColors>
      <color rgb="FFFF85FF"/>
      <color rgb="FFFF8AD8"/>
      <color rgb="FFFFF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Pitcher Scarcity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Player</a:t>
            </a:r>
            <a:r>
              <a:rPr lang="en-US" baseline="0"/>
              <a:t> Rater vs. Rank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CF</c:v>
          </c:tx>
          <c:marker>
            <c:symbol val="none"/>
          </c:marker>
          <c:val>
            <c:numRef>
              <c:f>'[1]Positional Charts'!$B$2:$B$51</c:f>
              <c:numCache>
                <c:formatCode>General</c:formatCode>
                <c:ptCount val="50"/>
                <c:pt idx="0">
                  <c:v>18.27</c:v>
                </c:pt>
                <c:pt idx="1">
                  <c:v>16.53</c:v>
                </c:pt>
                <c:pt idx="2">
                  <c:v>15.46</c:v>
                </c:pt>
                <c:pt idx="3">
                  <c:v>14.29</c:v>
                </c:pt>
                <c:pt idx="4">
                  <c:v>13.27</c:v>
                </c:pt>
                <c:pt idx="5">
                  <c:v>12.95</c:v>
                </c:pt>
                <c:pt idx="6">
                  <c:v>9.1199999999999992</c:v>
                </c:pt>
                <c:pt idx="7">
                  <c:v>9.01</c:v>
                </c:pt>
                <c:pt idx="8">
                  <c:v>8.67</c:v>
                </c:pt>
                <c:pt idx="9">
                  <c:v>8.52</c:v>
                </c:pt>
                <c:pt idx="10">
                  <c:v>8.14</c:v>
                </c:pt>
                <c:pt idx="11">
                  <c:v>7.35</c:v>
                </c:pt>
                <c:pt idx="12">
                  <c:v>7.18</c:v>
                </c:pt>
                <c:pt idx="13">
                  <c:v>6.8</c:v>
                </c:pt>
                <c:pt idx="14">
                  <c:v>6.4</c:v>
                </c:pt>
                <c:pt idx="15">
                  <c:v>6.05</c:v>
                </c:pt>
                <c:pt idx="16">
                  <c:v>4.37</c:v>
                </c:pt>
                <c:pt idx="17">
                  <c:v>4.25</c:v>
                </c:pt>
                <c:pt idx="18">
                  <c:v>4.0599999999999996</c:v>
                </c:pt>
                <c:pt idx="19">
                  <c:v>3.85</c:v>
                </c:pt>
                <c:pt idx="20">
                  <c:v>3.74</c:v>
                </c:pt>
                <c:pt idx="21">
                  <c:v>3.6</c:v>
                </c:pt>
                <c:pt idx="22">
                  <c:v>3.49</c:v>
                </c:pt>
                <c:pt idx="23">
                  <c:v>3.23</c:v>
                </c:pt>
                <c:pt idx="24">
                  <c:v>3.18</c:v>
                </c:pt>
                <c:pt idx="25">
                  <c:v>3.02</c:v>
                </c:pt>
                <c:pt idx="26">
                  <c:v>2.8</c:v>
                </c:pt>
                <c:pt idx="27">
                  <c:v>2.76</c:v>
                </c:pt>
                <c:pt idx="28">
                  <c:v>2.71</c:v>
                </c:pt>
                <c:pt idx="29">
                  <c:v>2.67</c:v>
                </c:pt>
                <c:pt idx="30">
                  <c:v>2.65</c:v>
                </c:pt>
                <c:pt idx="31">
                  <c:v>2.4900000000000002</c:v>
                </c:pt>
                <c:pt idx="32">
                  <c:v>2.37</c:v>
                </c:pt>
                <c:pt idx="33">
                  <c:v>2.23</c:v>
                </c:pt>
                <c:pt idx="34">
                  <c:v>2.02</c:v>
                </c:pt>
                <c:pt idx="35">
                  <c:v>1.85</c:v>
                </c:pt>
                <c:pt idx="36">
                  <c:v>1.78</c:v>
                </c:pt>
                <c:pt idx="37">
                  <c:v>1.73</c:v>
                </c:pt>
                <c:pt idx="38">
                  <c:v>1.53</c:v>
                </c:pt>
                <c:pt idx="39">
                  <c:v>1.47</c:v>
                </c:pt>
                <c:pt idx="40">
                  <c:v>1.44</c:v>
                </c:pt>
                <c:pt idx="41">
                  <c:v>1.1299999999999999</c:v>
                </c:pt>
                <c:pt idx="42">
                  <c:v>1.02</c:v>
                </c:pt>
                <c:pt idx="43">
                  <c:v>0.28000000000000003</c:v>
                </c:pt>
                <c:pt idx="44">
                  <c:v>0.03</c:v>
                </c:pt>
                <c:pt idx="45">
                  <c:v>-0.02</c:v>
                </c:pt>
                <c:pt idx="46">
                  <c:v>-0.03</c:v>
                </c:pt>
                <c:pt idx="47">
                  <c:v>-0.3</c:v>
                </c:pt>
                <c:pt idx="48">
                  <c:v>-0.32</c:v>
                </c:pt>
                <c:pt idx="49">
                  <c:v>-0.35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EB-CF4F-AE2F-E809BA1F6C69}"/>
            </c:ext>
          </c:extLst>
        </c:ser>
        <c:ser>
          <c:idx val="3"/>
          <c:order val="1"/>
          <c:tx>
            <c:v>RF</c:v>
          </c:tx>
          <c:marker>
            <c:symbol val="none"/>
          </c:marker>
          <c:val>
            <c:numRef>
              <c:f>'[1]Positional Charts'!$C$2:$C$51</c:f>
              <c:numCache>
                <c:formatCode>General</c:formatCode>
                <c:ptCount val="50"/>
                <c:pt idx="0">
                  <c:v>18.27</c:v>
                </c:pt>
                <c:pt idx="1">
                  <c:v>18.059999999999999</c:v>
                </c:pt>
                <c:pt idx="2">
                  <c:v>14.29</c:v>
                </c:pt>
                <c:pt idx="3">
                  <c:v>14.2</c:v>
                </c:pt>
                <c:pt idx="4">
                  <c:v>13.41</c:v>
                </c:pt>
                <c:pt idx="5">
                  <c:v>13.27</c:v>
                </c:pt>
                <c:pt idx="6">
                  <c:v>13.13</c:v>
                </c:pt>
                <c:pt idx="7">
                  <c:v>12.95</c:v>
                </c:pt>
                <c:pt idx="8">
                  <c:v>12.68</c:v>
                </c:pt>
                <c:pt idx="9">
                  <c:v>11.21</c:v>
                </c:pt>
                <c:pt idx="10">
                  <c:v>10.87</c:v>
                </c:pt>
                <c:pt idx="11">
                  <c:v>10.79</c:v>
                </c:pt>
                <c:pt idx="12">
                  <c:v>10.77</c:v>
                </c:pt>
                <c:pt idx="13">
                  <c:v>10.17</c:v>
                </c:pt>
                <c:pt idx="14">
                  <c:v>9.48</c:v>
                </c:pt>
                <c:pt idx="15">
                  <c:v>9.01</c:v>
                </c:pt>
                <c:pt idx="16">
                  <c:v>8.67</c:v>
                </c:pt>
                <c:pt idx="17">
                  <c:v>8.52</c:v>
                </c:pt>
                <c:pt idx="18">
                  <c:v>8.49</c:v>
                </c:pt>
                <c:pt idx="19">
                  <c:v>7.35</c:v>
                </c:pt>
                <c:pt idx="20">
                  <c:v>7.35</c:v>
                </c:pt>
                <c:pt idx="21">
                  <c:v>6.9</c:v>
                </c:pt>
                <c:pt idx="22">
                  <c:v>6.77</c:v>
                </c:pt>
                <c:pt idx="23">
                  <c:v>6.57</c:v>
                </c:pt>
                <c:pt idx="24">
                  <c:v>6.12</c:v>
                </c:pt>
                <c:pt idx="25">
                  <c:v>6.05</c:v>
                </c:pt>
                <c:pt idx="26">
                  <c:v>5.94</c:v>
                </c:pt>
                <c:pt idx="27">
                  <c:v>5.51</c:v>
                </c:pt>
                <c:pt idx="28">
                  <c:v>5.48</c:v>
                </c:pt>
                <c:pt idx="29">
                  <c:v>4.76</c:v>
                </c:pt>
                <c:pt idx="30">
                  <c:v>4.6399999999999997</c:v>
                </c:pt>
                <c:pt idx="31">
                  <c:v>4.37</c:v>
                </c:pt>
                <c:pt idx="32">
                  <c:v>4.2699999999999996</c:v>
                </c:pt>
                <c:pt idx="33">
                  <c:v>4.2699999999999996</c:v>
                </c:pt>
                <c:pt idx="34">
                  <c:v>4.0599999999999996</c:v>
                </c:pt>
                <c:pt idx="35">
                  <c:v>3.85</c:v>
                </c:pt>
                <c:pt idx="36">
                  <c:v>3.58</c:v>
                </c:pt>
                <c:pt idx="37">
                  <c:v>3.5</c:v>
                </c:pt>
                <c:pt idx="38">
                  <c:v>3.16</c:v>
                </c:pt>
                <c:pt idx="39">
                  <c:v>3.02</c:v>
                </c:pt>
                <c:pt idx="40">
                  <c:v>3.01</c:v>
                </c:pt>
                <c:pt idx="41">
                  <c:v>2.99</c:v>
                </c:pt>
                <c:pt idx="42">
                  <c:v>2.76</c:v>
                </c:pt>
                <c:pt idx="43">
                  <c:v>2.71</c:v>
                </c:pt>
                <c:pt idx="44">
                  <c:v>2.67</c:v>
                </c:pt>
                <c:pt idx="45">
                  <c:v>2.65</c:v>
                </c:pt>
                <c:pt idx="46">
                  <c:v>2.54</c:v>
                </c:pt>
                <c:pt idx="47">
                  <c:v>2.4900000000000002</c:v>
                </c:pt>
                <c:pt idx="48">
                  <c:v>1.97</c:v>
                </c:pt>
                <c:pt idx="49">
                  <c:v>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EB-CF4F-AE2F-E809BA1F6C69}"/>
            </c:ext>
          </c:extLst>
        </c:ser>
        <c:ser>
          <c:idx val="4"/>
          <c:order val="2"/>
          <c:tx>
            <c:v>LF</c:v>
          </c:tx>
          <c:marker>
            <c:symbol val="none"/>
          </c:marker>
          <c:val>
            <c:numRef>
              <c:f>'[1]Positional Charts'!$D$2:$D$51</c:f>
              <c:numCache>
                <c:formatCode>General</c:formatCode>
                <c:ptCount val="50"/>
                <c:pt idx="0">
                  <c:v>18.059999999999999</c:v>
                </c:pt>
                <c:pt idx="1">
                  <c:v>14.2</c:v>
                </c:pt>
                <c:pt idx="2">
                  <c:v>13.36</c:v>
                </c:pt>
                <c:pt idx="3">
                  <c:v>13.27</c:v>
                </c:pt>
                <c:pt idx="4">
                  <c:v>12.68</c:v>
                </c:pt>
                <c:pt idx="5">
                  <c:v>11.21</c:v>
                </c:pt>
                <c:pt idx="6">
                  <c:v>10.99</c:v>
                </c:pt>
                <c:pt idx="7">
                  <c:v>10.87</c:v>
                </c:pt>
                <c:pt idx="8">
                  <c:v>10.77</c:v>
                </c:pt>
                <c:pt idx="9">
                  <c:v>9.69</c:v>
                </c:pt>
                <c:pt idx="10">
                  <c:v>9.01</c:v>
                </c:pt>
                <c:pt idx="11">
                  <c:v>8.9600000000000009</c:v>
                </c:pt>
                <c:pt idx="12">
                  <c:v>8.65</c:v>
                </c:pt>
                <c:pt idx="13">
                  <c:v>8.52</c:v>
                </c:pt>
                <c:pt idx="14">
                  <c:v>8.14</c:v>
                </c:pt>
                <c:pt idx="15">
                  <c:v>7.45</c:v>
                </c:pt>
                <c:pt idx="16">
                  <c:v>7.35</c:v>
                </c:pt>
                <c:pt idx="17">
                  <c:v>6.91</c:v>
                </c:pt>
                <c:pt idx="18">
                  <c:v>6.8</c:v>
                </c:pt>
                <c:pt idx="19">
                  <c:v>6.77</c:v>
                </c:pt>
                <c:pt idx="20">
                  <c:v>6.69</c:v>
                </c:pt>
                <c:pt idx="21">
                  <c:v>6.4</c:v>
                </c:pt>
                <c:pt idx="22">
                  <c:v>6.05</c:v>
                </c:pt>
                <c:pt idx="23">
                  <c:v>5.82</c:v>
                </c:pt>
                <c:pt idx="24">
                  <c:v>5.76</c:v>
                </c:pt>
                <c:pt idx="25">
                  <c:v>5.0199999999999996</c:v>
                </c:pt>
                <c:pt idx="26">
                  <c:v>4.76</c:v>
                </c:pt>
                <c:pt idx="27">
                  <c:v>4.26</c:v>
                </c:pt>
                <c:pt idx="28">
                  <c:v>4.25</c:v>
                </c:pt>
                <c:pt idx="29">
                  <c:v>4.0199999999999996</c:v>
                </c:pt>
                <c:pt idx="30">
                  <c:v>3.99</c:v>
                </c:pt>
                <c:pt idx="31">
                  <c:v>3.93</c:v>
                </c:pt>
                <c:pt idx="32">
                  <c:v>3.74</c:v>
                </c:pt>
                <c:pt idx="33">
                  <c:v>3.63</c:v>
                </c:pt>
                <c:pt idx="34">
                  <c:v>3.61</c:v>
                </c:pt>
                <c:pt idx="35">
                  <c:v>3.6</c:v>
                </c:pt>
                <c:pt idx="36">
                  <c:v>3.58</c:v>
                </c:pt>
                <c:pt idx="37">
                  <c:v>3.23</c:v>
                </c:pt>
                <c:pt idx="38">
                  <c:v>3.18</c:v>
                </c:pt>
                <c:pt idx="39">
                  <c:v>3.16</c:v>
                </c:pt>
                <c:pt idx="40">
                  <c:v>3.02</c:v>
                </c:pt>
                <c:pt idx="41">
                  <c:v>3.01</c:v>
                </c:pt>
                <c:pt idx="42">
                  <c:v>2.99</c:v>
                </c:pt>
                <c:pt idx="43">
                  <c:v>2.96</c:v>
                </c:pt>
                <c:pt idx="44">
                  <c:v>2.8</c:v>
                </c:pt>
                <c:pt idx="45">
                  <c:v>2.67</c:v>
                </c:pt>
                <c:pt idx="46">
                  <c:v>2.65</c:v>
                </c:pt>
                <c:pt idx="47">
                  <c:v>2.54</c:v>
                </c:pt>
                <c:pt idx="48">
                  <c:v>2.4900000000000002</c:v>
                </c:pt>
                <c:pt idx="49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EB-CF4F-AE2F-E809BA1F6C69}"/>
            </c:ext>
          </c:extLst>
        </c:ser>
        <c:ser>
          <c:idx val="5"/>
          <c:order val="3"/>
          <c:tx>
            <c:v>C</c:v>
          </c:tx>
          <c:marker>
            <c:symbol val="none"/>
          </c:marker>
          <c:val>
            <c:numRef>
              <c:f>'[1]Positional Charts'!$E$2:$E$51</c:f>
              <c:numCache>
                <c:formatCode>General</c:formatCode>
                <c:ptCount val="50"/>
                <c:pt idx="0">
                  <c:v>7.77</c:v>
                </c:pt>
                <c:pt idx="1">
                  <c:v>7.66</c:v>
                </c:pt>
                <c:pt idx="2">
                  <c:v>6.56</c:v>
                </c:pt>
                <c:pt idx="3">
                  <c:v>5.53</c:v>
                </c:pt>
                <c:pt idx="4">
                  <c:v>5.48</c:v>
                </c:pt>
                <c:pt idx="5">
                  <c:v>4.9800000000000004</c:v>
                </c:pt>
                <c:pt idx="6">
                  <c:v>4.92</c:v>
                </c:pt>
                <c:pt idx="7">
                  <c:v>4.33</c:v>
                </c:pt>
                <c:pt idx="8">
                  <c:v>4.29</c:v>
                </c:pt>
                <c:pt idx="9">
                  <c:v>2.39</c:v>
                </c:pt>
                <c:pt idx="10">
                  <c:v>2.27</c:v>
                </c:pt>
                <c:pt idx="11">
                  <c:v>2.14</c:v>
                </c:pt>
                <c:pt idx="12">
                  <c:v>2.0499999999999998</c:v>
                </c:pt>
                <c:pt idx="13">
                  <c:v>2.02</c:v>
                </c:pt>
                <c:pt idx="14">
                  <c:v>1.98</c:v>
                </c:pt>
                <c:pt idx="15">
                  <c:v>1.95</c:v>
                </c:pt>
                <c:pt idx="16">
                  <c:v>1.19</c:v>
                </c:pt>
                <c:pt idx="17">
                  <c:v>1.01</c:v>
                </c:pt>
                <c:pt idx="18">
                  <c:v>0.46</c:v>
                </c:pt>
                <c:pt idx="19">
                  <c:v>0.35</c:v>
                </c:pt>
                <c:pt idx="20">
                  <c:v>0.33</c:v>
                </c:pt>
                <c:pt idx="21">
                  <c:v>0.15</c:v>
                </c:pt>
                <c:pt idx="22">
                  <c:v>-0.08</c:v>
                </c:pt>
                <c:pt idx="23">
                  <c:v>-0.18</c:v>
                </c:pt>
                <c:pt idx="24">
                  <c:v>-0.49</c:v>
                </c:pt>
                <c:pt idx="25">
                  <c:v>-0.56000000000000005</c:v>
                </c:pt>
                <c:pt idx="26">
                  <c:v>-0.67</c:v>
                </c:pt>
                <c:pt idx="27">
                  <c:v>-1.01</c:v>
                </c:pt>
                <c:pt idx="28">
                  <c:v>-1.0900000000000001</c:v>
                </c:pt>
                <c:pt idx="29">
                  <c:v>-1.1399999999999999</c:v>
                </c:pt>
                <c:pt idx="30">
                  <c:v>-1.26</c:v>
                </c:pt>
                <c:pt idx="31">
                  <c:v>-1.29</c:v>
                </c:pt>
                <c:pt idx="32">
                  <c:v>-1.31</c:v>
                </c:pt>
                <c:pt idx="33">
                  <c:v>-1.71</c:v>
                </c:pt>
                <c:pt idx="34">
                  <c:v>-2.08</c:v>
                </c:pt>
                <c:pt idx="35">
                  <c:v>-2.1</c:v>
                </c:pt>
                <c:pt idx="36">
                  <c:v>-2.11</c:v>
                </c:pt>
                <c:pt idx="37">
                  <c:v>-2.29</c:v>
                </c:pt>
                <c:pt idx="38">
                  <c:v>-2.29</c:v>
                </c:pt>
                <c:pt idx="39">
                  <c:v>-2.33</c:v>
                </c:pt>
                <c:pt idx="40">
                  <c:v>-2.33</c:v>
                </c:pt>
                <c:pt idx="41">
                  <c:v>-2.34</c:v>
                </c:pt>
                <c:pt idx="42">
                  <c:v>-2.4500000000000002</c:v>
                </c:pt>
                <c:pt idx="43">
                  <c:v>-2.5</c:v>
                </c:pt>
                <c:pt idx="44">
                  <c:v>-2.5</c:v>
                </c:pt>
                <c:pt idx="45">
                  <c:v>-2.52</c:v>
                </c:pt>
                <c:pt idx="46">
                  <c:v>-2.7</c:v>
                </c:pt>
                <c:pt idx="47">
                  <c:v>-2.71</c:v>
                </c:pt>
                <c:pt idx="48">
                  <c:v>-2.95</c:v>
                </c:pt>
                <c:pt idx="49">
                  <c:v>-2.99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EB-CF4F-AE2F-E809BA1F6C69}"/>
            </c:ext>
          </c:extLst>
        </c:ser>
        <c:ser>
          <c:idx val="6"/>
          <c:order val="4"/>
          <c:tx>
            <c:v>1B</c:v>
          </c:tx>
          <c:marker>
            <c:symbol val="none"/>
          </c:marker>
          <c:val>
            <c:numRef>
              <c:f>'[1]Positional Charts'!$F$2:$F$51</c:f>
              <c:numCache>
                <c:formatCode>General</c:formatCode>
                <c:ptCount val="50"/>
                <c:pt idx="0">
                  <c:v>18.27</c:v>
                </c:pt>
                <c:pt idx="1">
                  <c:v>14.92</c:v>
                </c:pt>
                <c:pt idx="2">
                  <c:v>14.05</c:v>
                </c:pt>
                <c:pt idx="3">
                  <c:v>14.02</c:v>
                </c:pt>
                <c:pt idx="4">
                  <c:v>12.68</c:v>
                </c:pt>
                <c:pt idx="5">
                  <c:v>12.46</c:v>
                </c:pt>
                <c:pt idx="6">
                  <c:v>12.24</c:v>
                </c:pt>
                <c:pt idx="7">
                  <c:v>11.32</c:v>
                </c:pt>
                <c:pt idx="8">
                  <c:v>10.98</c:v>
                </c:pt>
                <c:pt idx="9">
                  <c:v>10.77</c:v>
                </c:pt>
                <c:pt idx="10">
                  <c:v>9.56</c:v>
                </c:pt>
                <c:pt idx="11">
                  <c:v>9.08</c:v>
                </c:pt>
                <c:pt idx="12">
                  <c:v>8.86</c:v>
                </c:pt>
                <c:pt idx="13">
                  <c:v>8.33</c:v>
                </c:pt>
                <c:pt idx="14">
                  <c:v>8.14</c:v>
                </c:pt>
                <c:pt idx="15">
                  <c:v>7.35</c:v>
                </c:pt>
                <c:pt idx="16">
                  <c:v>7.1</c:v>
                </c:pt>
                <c:pt idx="17">
                  <c:v>6.88</c:v>
                </c:pt>
                <c:pt idx="18">
                  <c:v>6.56</c:v>
                </c:pt>
                <c:pt idx="19">
                  <c:v>5.76</c:v>
                </c:pt>
                <c:pt idx="20">
                  <c:v>5.44</c:v>
                </c:pt>
                <c:pt idx="21">
                  <c:v>5.28</c:v>
                </c:pt>
                <c:pt idx="22">
                  <c:v>5.27</c:v>
                </c:pt>
                <c:pt idx="23">
                  <c:v>4.68</c:v>
                </c:pt>
                <c:pt idx="24">
                  <c:v>4.6399999999999997</c:v>
                </c:pt>
                <c:pt idx="25">
                  <c:v>4.47</c:v>
                </c:pt>
                <c:pt idx="26">
                  <c:v>4.01</c:v>
                </c:pt>
                <c:pt idx="27">
                  <c:v>3.99</c:v>
                </c:pt>
                <c:pt idx="28">
                  <c:v>3.74</c:v>
                </c:pt>
                <c:pt idx="29">
                  <c:v>3.54</c:v>
                </c:pt>
                <c:pt idx="30">
                  <c:v>3.36</c:v>
                </c:pt>
                <c:pt idx="31">
                  <c:v>3.22</c:v>
                </c:pt>
                <c:pt idx="32">
                  <c:v>3.16</c:v>
                </c:pt>
                <c:pt idx="33">
                  <c:v>2.83</c:v>
                </c:pt>
                <c:pt idx="34">
                  <c:v>2.73</c:v>
                </c:pt>
                <c:pt idx="35">
                  <c:v>2.35</c:v>
                </c:pt>
                <c:pt idx="36">
                  <c:v>2.19</c:v>
                </c:pt>
                <c:pt idx="37">
                  <c:v>2.11</c:v>
                </c:pt>
                <c:pt idx="38">
                  <c:v>2.1</c:v>
                </c:pt>
                <c:pt idx="39">
                  <c:v>1.97</c:v>
                </c:pt>
                <c:pt idx="40">
                  <c:v>1.95</c:v>
                </c:pt>
                <c:pt idx="41">
                  <c:v>1.94</c:v>
                </c:pt>
                <c:pt idx="42">
                  <c:v>1.67</c:v>
                </c:pt>
                <c:pt idx="43">
                  <c:v>0.99</c:v>
                </c:pt>
                <c:pt idx="44">
                  <c:v>0.9</c:v>
                </c:pt>
                <c:pt idx="45">
                  <c:v>0.81</c:v>
                </c:pt>
                <c:pt idx="46">
                  <c:v>0.73</c:v>
                </c:pt>
                <c:pt idx="47">
                  <c:v>0.67</c:v>
                </c:pt>
                <c:pt idx="48">
                  <c:v>0.64</c:v>
                </c:pt>
                <c:pt idx="49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EB-CF4F-AE2F-E809BA1F6C69}"/>
            </c:ext>
          </c:extLst>
        </c:ser>
        <c:ser>
          <c:idx val="7"/>
          <c:order val="5"/>
          <c:tx>
            <c:v>2B</c:v>
          </c:tx>
          <c:marker>
            <c:symbol val="none"/>
          </c:marker>
          <c:val>
            <c:numRef>
              <c:f>'[1]Positional Charts'!$G$2:$G$51</c:f>
              <c:numCache>
                <c:formatCode>General</c:formatCode>
                <c:ptCount val="50"/>
                <c:pt idx="0">
                  <c:v>15.46</c:v>
                </c:pt>
                <c:pt idx="1">
                  <c:v>14.02</c:v>
                </c:pt>
                <c:pt idx="2">
                  <c:v>11</c:v>
                </c:pt>
                <c:pt idx="3">
                  <c:v>10.87</c:v>
                </c:pt>
                <c:pt idx="4">
                  <c:v>10.8</c:v>
                </c:pt>
                <c:pt idx="5">
                  <c:v>10.74</c:v>
                </c:pt>
                <c:pt idx="6">
                  <c:v>10.46</c:v>
                </c:pt>
                <c:pt idx="7">
                  <c:v>10.36</c:v>
                </c:pt>
                <c:pt idx="8">
                  <c:v>9.56</c:v>
                </c:pt>
                <c:pt idx="9">
                  <c:v>9.48</c:v>
                </c:pt>
                <c:pt idx="10">
                  <c:v>8.33</c:v>
                </c:pt>
                <c:pt idx="11">
                  <c:v>7.8</c:v>
                </c:pt>
                <c:pt idx="12">
                  <c:v>7.77</c:v>
                </c:pt>
                <c:pt idx="13">
                  <c:v>5.81</c:v>
                </c:pt>
                <c:pt idx="14">
                  <c:v>5.58</c:v>
                </c:pt>
                <c:pt idx="15">
                  <c:v>5.28</c:v>
                </c:pt>
                <c:pt idx="16">
                  <c:v>4.88</c:v>
                </c:pt>
                <c:pt idx="17">
                  <c:v>4.74</c:v>
                </c:pt>
                <c:pt idx="18">
                  <c:v>4.68</c:v>
                </c:pt>
                <c:pt idx="19">
                  <c:v>4.59</c:v>
                </c:pt>
                <c:pt idx="20">
                  <c:v>4.47</c:v>
                </c:pt>
                <c:pt idx="21">
                  <c:v>4.1399999999999997</c:v>
                </c:pt>
                <c:pt idx="22">
                  <c:v>4.0599999999999996</c:v>
                </c:pt>
                <c:pt idx="23">
                  <c:v>4.0199999999999996</c:v>
                </c:pt>
                <c:pt idx="24">
                  <c:v>3.79</c:v>
                </c:pt>
                <c:pt idx="25">
                  <c:v>3.7</c:v>
                </c:pt>
                <c:pt idx="26">
                  <c:v>3.69</c:v>
                </c:pt>
                <c:pt idx="27">
                  <c:v>3.61</c:v>
                </c:pt>
                <c:pt idx="28">
                  <c:v>3.46</c:v>
                </c:pt>
                <c:pt idx="29">
                  <c:v>3.24</c:v>
                </c:pt>
                <c:pt idx="30">
                  <c:v>2.84</c:v>
                </c:pt>
                <c:pt idx="31">
                  <c:v>2.52</c:v>
                </c:pt>
                <c:pt idx="32">
                  <c:v>2.35</c:v>
                </c:pt>
                <c:pt idx="33">
                  <c:v>2.23</c:v>
                </c:pt>
                <c:pt idx="34">
                  <c:v>1.94</c:v>
                </c:pt>
                <c:pt idx="35">
                  <c:v>1.91</c:v>
                </c:pt>
                <c:pt idx="36">
                  <c:v>1.87</c:v>
                </c:pt>
                <c:pt idx="37">
                  <c:v>1.42</c:v>
                </c:pt>
                <c:pt idx="38">
                  <c:v>1.19</c:v>
                </c:pt>
                <c:pt idx="39">
                  <c:v>1.1299999999999999</c:v>
                </c:pt>
                <c:pt idx="40">
                  <c:v>1.02</c:v>
                </c:pt>
                <c:pt idx="41">
                  <c:v>1.02</c:v>
                </c:pt>
                <c:pt idx="42">
                  <c:v>0.87</c:v>
                </c:pt>
                <c:pt idx="43">
                  <c:v>0.7</c:v>
                </c:pt>
                <c:pt idx="44">
                  <c:v>0.68</c:v>
                </c:pt>
                <c:pt idx="45">
                  <c:v>0.67</c:v>
                </c:pt>
                <c:pt idx="46">
                  <c:v>0.21</c:v>
                </c:pt>
                <c:pt idx="47">
                  <c:v>0.05</c:v>
                </c:pt>
                <c:pt idx="48">
                  <c:v>0.03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EB-CF4F-AE2F-E809BA1F6C69}"/>
            </c:ext>
          </c:extLst>
        </c:ser>
        <c:ser>
          <c:idx val="8"/>
          <c:order val="6"/>
          <c:tx>
            <c:v>3B</c:v>
          </c:tx>
          <c:marker>
            <c:symbol val="none"/>
          </c:marker>
          <c:val>
            <c:numRef>
              <c:f>'[1]Positional Charts'!$H$2:$H$51</c:f>
              <c:numCache>
                <c:formatCode>General</c:formatCode>
                <c:ptCount val="50"/>
                <c:pt idx="0">
                  <c:v>17.260000000000002</c:v>
                </c:pt>
                <c:pt idx="1">
                  <c:v>16.82</c:v>
                </c:pt>
                <c:pt idx="2">
                  <c:v>16.43</c:v>
                </c:pt>
                <c:pt idx="3">
                  <c:v>15.73</c:v>
                </c:pt>
                <c:pt idx="4">
                  <c:v>14.02</c:v>
                </c:pt>
                <c:pt idx="5">
                  <c:v>12.91</c:v>
                </c:pt>
                <c:pt idx="6">
                  <c:v>11.32</c:v>
                </c:pt>
                <c:pt idx="7">
                  <c:v>11</c:v>
                </c:pt>
                <c:pt idx="8">
                  <c:v>10.87</c:v>
                </c:pt>
                <c:pt idx="9">
                  <c:v>10.77</c:v>
                </c:pt>
                <c:pt idx="10">
                  <c:v>10.46</c:v>
                </c:pt>
                <c:pt idx="11">
                  <c:v>10.4</c:v>
                </c:pt>
                <c:pt idx="12">
                  <c:v>9.56</c:v>
                </c:pt>
                <c:pt idx="13">
                  <c:v>8.7100000000000009</c:v>
                </c:pt>
                <c:pt idx="14">
                  <c:v>8.6999999999999993</c:v>
                </c:pt>
                <c:pt idx="15">
                  <c:v>8.49</c:v>
                </c:pt>
                <c:pt idx="16">
                  <c:v>8.4700000000000006</c:v>
                </c:pt>
                <c:pt idx="17">
                  <c:v>7.77</c:v>
                </c:pt>
                <c:pt idx="18">
                  <c:v>7.45</c:v>
                </c:pt>
                <c:pt idx="19">
                  <c:v>7.34</c:v>
                </c:pt>
                <c:pt idx="20">
                  <c:v>6.9</c:v>
                </c:pt>
                <c:pt idx="21">
                  <c:v>5.28</c:v>
                </c:pt>
                <c:pt idx="22">
                  <c:v>5.28</c:v>
                </c:pt>
                <c:pt idx="23">
                  <c:v>5.27</c:v>
                </c:pt>
                <c:pt idx="24">
                  <c:v>4.74</c:v>
                </c:pt>
                <c:pt idx="25">
                  <c:v>4.68</c:v>
                </c:pt>
                <c:pt idx="26">
                  <c:v>4.59</c:v>
                </c:pt>
                <c:pt idx="27">
                  <c:v>4.2699999999999996</c:v>
                </c:pt>
                <c:pt idx="28">
                  <c:v>4.0199999999999996</c:v>
                </c:pt>
                <c:pt idx="29">
                  <c:v>3.69</c:v>
                </c:pt>
                <c:pt idx="30">
                  <c:v>3.61</c:v>
                </c:pt>
                <c:pt idx="31">
                  <c:v>3.49</c:v>
                </c:pt>
                <c:pt idx="32">
                  <c:v>3.44</c:v>
                </c:pt>
                <c:pt idx="33">
                  <c:v>3.24</c:v>
                </c:pt>
                <c:pt idx="34">
                  <c:v>3.24</c:v>
                </c:pt>
                <c:pt idx="35">
                  <c:v>3.17</c:v>
                </c:pt>
                <c:pt idx="36">
                  <c:v>2.65</c:v>
                </c:pt>
                <c:pt idx="37">
                  <c:v>2.19</c:v>
                </c:pt>
                <c:pt idx="38">
                  <c:v>2.11</c:v>
                </c:pt>
                <c:pt idx="39">
                  <c:v>1.97</c:v>
                </c:pt>
                <c:pt idx="40">
                  <c:v>1.94</c:v>
                </c:pt>
                <c:pt idx="41">
                  <c:v>1.67</c:v>
                </c:pt>
                <c:pt idx="42">
                  <c:v>1.47</c:v>
                </c:pt>
                <c:pt idx="43">
                  <c:v>1.02</c:v>
                </c:pt>
                <c:pt idx="44">
                  <c:v>0.36</c:v>
                </c:pt>
                <c:pt idx="45">
                  <c:v>0.22</c:v>
                </c:pt>
                <c:pt idx="46">
                  <c:v>0.22</c:v>
                </c:pt>
                <c:pt idx="47">
                  <c:v>0.03</c:v>
                </c:pt>
                <c:pt idx="48">
                  <c:v>0</c:v>
                </c:pt>
                <c:pt idx="49">
                  <c:v>-0.9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EB-CF4F-AE2F-E809BA1F6C69}"/>
            </c:ext>
          </c:extLst>
        </c:ser>
        <c:ser>
          <c:idx val="9"/>
          <c:order val="7"/>
          <c:tx>
            <c:v>SS</c:v>
          </c:tx>
          <c:marker>
            <c:symbol val="none"/>
          </c:marker>
          <c:val>
            <c:numRef>
              <c:f>'[1]Positional Charts'!$I$2:$I$51</c:f>
              <c:numCache>
                <c:formatCode>General</c:formatCode>
                <c:ptCount val="50"/>
                <c:pt idx="0">
                  <c:v>16.82</c:v>
                </c:pt>
                <c:pt idx="1">
                  <c:v>15.67</c:v>
                </c:pt>
                <c:pt idx="2">
                  <c:v>15.46</c:v>
                </c:pt>
                <c:pt idx="3">
                  <c:v>13.05</c:v>
                </c:pt>
                <c:pt idx="4">
                  <c:v>12.9</c:v>
                </c:pt>
                <c:pt idx="5">
                  <c:v>10.8</c:v>
                </c:pt>
                <c:pt idx="6">
                  <c:v>10.46</c:v>
                </c:pt>
                <c:pt idx="7">
                  <c:v>10.32</c:v>
                </c:pt>
                <c:pt idx="8">
                  <c:v>10.08</c:v>
                </c:pt>
                <c:pt idx="9">
                  <c:v>9.32</c:v>
                </c:pt>
                <c:pt idx="10">
                  <c:v>8.83</c:v>
                </c:pt>
                <c:pt idx="11">
                  <c:v>8.1199999999999992</c:v>
                </c:pt>
                <c:pt idx="12">
                  <c:v>7.8</c:v>
                </c:pt>
                <c:pt idx="13">
                  <c:v>7.58</c:v>
                </c:pt>
                <c:pt idx="14">
                  <c:v>6.9</c:v>
                </c:pt>
                <c:pt idx="15">
                  <c:v>6.49</c:v>
                </c:pt>
                <c:pt idx="16">
                  <c:v>5.81</c:v>
                </c:pt>
                <c:pt idx="17">
                  <c:v>5.7</c:v>
                </c:pt>
                <c:pt idx="18">
                  <c:v>4.83</c:v>
                </c:pt>
                <c:pt idx="19">
                  <c:v>4.74</c:v>
                </c:pt>
                <c:pt idx="20">
                  <c:v>4.59</c:v>
                </c:pt>
                <c:pt idx="21">
                  <c:v>4.53</c:v>
                </c:pt>
                <c:pt idx="22">
                  <c:v>4.46</c:v>
                </c:pt>
                <c:pt idx="23">
                  <c:v>4.2300000000000004</c:v>
                </c:pt>
                <c:pt idx="24">
                  <c:v>4.1399999999999997</c:v>
                </c:pt>
                <c:pt idx="25">
                  <c:v>4.0199999999999996</c:v>
                </c:pt>
                <c:pt idx="26">
                  <c:v>3.99</c:v>
                </c:pt>
                <c:pt idx="27">
                  <c:v>3.81</c:v>
                </c:pt>
                <c:pt idx="28">
                  <c:v>3.7</c:v>
                </c:pt>
                <c:pt idx="29">
                  <c:v>3.69</c:v>
                </c:pt>
                <c:pt idx="30">
                  <c:v>3.49</c:v>
                </c:pt>
                <c:pt idx="31">
                  <c:v>3.28</c:v>
                </c:pt>
                <c:pt idx="32">
                  <c:v>3.13</c:v>
                </c:pt>
                <c:pt idx="33">
                  <c:v>2.79</c:v>
                </c:pt>
                <c:pt idx="34">
                  <c:v>2.23</c:v>
                </c:pt>
                <c:pt idx="35">
                  <c:v>1.97</c:v>
                </c:pt>
                <c:pt idx="36">
                  <c:v>1.75</c:v>
                </c:pt>
                <c:pt idx="37">
                  <c:v>1.59</c:v>
                </c:pt>
                <c:pt idx="38">
                  <c:v>1.46</c:v>
                </c:pt>
                <c:pt idx="39">
                  <c:v>1.19</c:v>
                </c:pt>
                <c:pt idx="40">
                  <c:v>1.1299999999999999</c:v>
                </c:pt>
                <c:pt idx="41">
                  <c:v>0.87</c:v>
                </c:pt>
                <c:pt idx="42">
                  <c:v>0.83</c:v>
                </c:pt>
                <c:pt idx="43">
                  <c:v>0.7</c:v>
                </c:pt>
                <c:pt idx="44">
                  <c:v>0.67</c:v>
                </c:pt>
                <c:pt idx="45">
                  <c:v>0.24</c:v>
                </c:pt>
                <c:pt idx="46">
                  <c:v>0.21</c:v>
                </c:pt>
                <c:pt idx="47">
                  <c:v>0.03</c:v>
                </c:pt>
                <c:pt idx="48">
                  <c:v>-0.02</c:v>
                </c:pt>
                <c:pt idx="49">
                  <c:v>-0.43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EB-CF4F-AE2F-E809BA1F6C69}"/>
            </c:ext>
          </c:extLst>
        </c:ser>
        <c:ser>
          <c:idx val="0"/>
          <c:order val="8"/>
          <c:tx>
            <c:v>SP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'[1]Pitching Charts'!$B$3:$B$150</c:f>
              <c:numCache>
                <c:formatCode>General</c:formatCode>
                <c:ptCount val="148"/>
                <c:pt idx="0">
                  <c:v>16.28</c:v>
                </c:pt>
                <c:pt idx="1">
                  <c:v>15.62</c:v>
                </c:pt>
                <c:pt idx="2">
                  <c:v>13.36</c:v>
                </c:pt>
                <c:pt idx="3">
                  <c:v>11.81</c:v>
                </c:pt>
                <c:pt idx="4">
                  <c:v>11.52</c:v>
                </c:pt>
                <c:pt idx="5">
                  <c:v>11.34</c:v>
                </c:pt>
                <c:pt idx="6">
                  <c:v>11.02</c:v>
                </c:pt>
                <c:pt idx="7">
                  <c:v>10.96</c:v>
                </c:pt>
                <c:pt idx="8">
                  <c:v>10.11</c:v>
                </c:pt>
                <c:pt idx="9">
                  <c:v>10.1</c:v>
                </c:pt>
                <c:pt idx="10">
                  <c:v>9.9</c:v>
                </c:pt>
                <c:pt idx="11">
                  <c:v>9.74</c:v>
                </c:pt>
                <c:pt idx="12">
                  <c:v>9.23</c:v>
                </c:pt>
                <c:pt idx="13">
                  <c:v>9.18</c:v>
                </c:pt>
                <c:pt idx="14">
                  <c:v>8.8800000000000008</c:v>
                </c:pt>
                <c:pt idx="15">
                  <c:v>8.7899999999999991</c:v>
                </c:pt>
                <c:pt idx="16">
                  <c:v>8.4600000000000009</c:v>
                </c:pt>
                <c:pt idx="17">
                  <c:v>8.15</c:v>
                </c:pt>
                <c:pt idx="18">
                  <c:v>8.1199999999999992</c:v>
                </c:pt>
                <c:pt idx="19">
                  <c:v>7.51</c:v>
                </c:pt>
                <c:pt idx="20">
                  <c:v>7.42</c:v>
                </c:pt>
                <c:pt idx="21">
                  <c:v>6.9</c:v>
                </c:pt>
                <c:pt idx="22">
                  <c:v>6.85</c:v>
                </c:pt>
                <c:pt idx="23">
                  <c:v>6.73</c:v>
                </c:pt>
                <c:pt idx="24">
                  <c:v>6.71</c:v>
                </c:pt>
                <c:pt idx="25">
                  <c:v>6.61</c:v>
                </c:pt>
                <c:pt idx="26">
                  <c:v>6.42</c:v>
                </c:pt>
                <c:pt idx="27">
                  <c:v>6.27</c:v>
                </c:pt>
                <c:pt idx="28">
                  <c:v>6.24</c:v>
                </c:pt>
                <c:pt idx="29">
                  <c:v>6.16</c:v>
                </c:pt>
                <c:pt idx="30">
                  <c:v>6.12</c:v>
                </c:pt>
                <c:pt idx="31">
                  <c:v>5.99</c:v>
                </c:pt>
                <c:pt idx="32">
                  <c:v>5.98</c:v>
                </c:pt>
                <c:pt idx="33">
                  <c:v>5.81</c:v>
                </c:pt>
                <c:pt idx="34">
                  <c:v>5.76</c:v>
                </c:pt>
                <c:pt idx="35">
                  <c:v>5.25</c:v>
                </c:pt>
                <c:pt idx="36">
                  <c:v>5.2</c:v>
                </c:pt>
                <c:pt idx="37">
                  <c:v>5.14</c:v>
                </c:pt>
                <c:pt idx="38">
                  <c:v>5.14</c:v>
                </c:pt>
                <c:pt idx="39">
                  <c:v>4.99</c:v>
                </c:pt>
                <c:pt idx="40">
                  <c:v>4.93</c:v>
                </c:pt>
                <c:pt idx="41">
                  <c:v>4.93</c:v>
                </c:pt>
                <c:pt idx="42">
                  <c:v>4.8899999999999997</c:v>
                </c:pt>
                <c:pt idx="43">
                  <c:v>4.88</c:v>
                </c:pt>
                <c:pt idx="44">
                  <c:v>4.74</c:v>
                </c:pt>
                <c:pt idx="45">
                  <c:v>4.66</c:v>
                </c:pt>
                <c:pt idx="46">
                  <c:v>4.66</c:v>
                </c:pt>
                <c:pt idx="47">
                  <c:v>4.6500000000000004</c:v>
                </c:pt>
                <c:pt idx="48">
                  <c:v>4.63</c:v>
                </c:pt>
                <c:pt idx="49">
                  <c:v>4.5599999999999996</c:v>
                </c:pt>
                <c:pt idx="50">
                  <c:v>4.46</c:v>
                </c:pt>
                <c:pt idx="51">
                  <c:v>4.29</c:v>
                </c:pt>
                <c:pt idx="52">
                  <c:v>4.21</c:v>
                </c:pt>
                <c:pt idx="53">
                  <c:v>4.16</c:v>
                </c:pt>
                <c:pt idx="54">
                  <c:v>4.16</c:v>
                </c:pt>
                <c:pt idx="55">
                  <c:v>4.1100000000000003</c:v>
                </c:pt>
                <c:pt idx="56">
                  <c:v>4.07</c:v>
                </c:pt>
                <c:pt idx="57">
                  <c:v>4.0599999999999996</c:v>
                </c:pt>
                <c:pt idx="58">
                  <c:v>4.03</c:v>
                </c:pt>
                <c:pt idx="59">
                  <c:v>3.93</c:v>
                </c:pt>
                <c:pt idx="60">
                  <c:v>3.87</c:v>
                </c:pt>
                <c:pt idx="61">
                  <c:v>3.8</c:v>
                </c:pt>
                <c:pt idx="62">
                  <c:v>3.79</c:v>
                </c:pt>
                <c:pt idx="63">
                  <c:v>3.79</c:v>
                </c:pt>
                <c:pt idx="64">
                  <c:v>3.76</c:v>
                </c:pt>
                <c:pt idx="65">
                  <c:v>3.74</c:v>
                </c:pt>
                <c:pt idx="66">
                  <c:v>3.67</c:v>
                </c:pt>
                <c:pt idx="67">
                  <c:v>3.62</c:v>
                </c:pt>
                <c:pt idx="68">
                  <c:v>3.57</c:v>
                </c:pt>
                <c:pt idx="69">
                  <c:v>3.53</c:v>
                </c:pt>
                <c:pt idx="70">
                  <c:v>3.26</c:v>
                </c:pt>
                <c:pt idx="71">
                  <c:v>3.23</c:v>
                </c:pt>
                <c:pt idx="72">
                  <c:v>3.2</c:v>
                </c:pt>
                <c:pt idx="73">
                  <c:v>3.18</c:v>
                </c:pt>
                <c:pt idx="74">
                  <c:v>3.11</c:v>
                </c:pt>
                <c:pt idx="75">
                  <c:v>3</c:v>
                </c:pt>
                <c:pt idx="76">
                  <c:v>2.93</c:v>
                </c:pt>
                <c:pt idx="77">
                  <c:v>2.93</c:v>
                </c:pt>
                <c:pt idx="78">
                  <c:v>2.91</c:v>
                </c:pt>
                <c:pt idx="79">
                  <c:v>2.82</c:v>
                </c:pt>
                <c:pt idx="80">
                  <c:v>2.81</c:v>
                </c:pt>
                <c:pt idx="81">
                  <c:v>2.78</c:v>
                </c:pt>
                <c:pt idx="82">
                  <c:v>2.78</c:v>
                </c:pt>
                <c:pt idx="83">
                  <c:v>2.71</c:v>
                </c:pt>
                <c:pt idx="84">
                  <c:v>2.52</c:v>
                </c:pt>
                <c:pt idx="85">
                  <c:v>2.5099999999999998</c:v>
                </c:pt>
                <c:pt idx="86">
                  <c:v>2.5099999999999998</c:v>
                </c:pt>
                <c:pt idx="87">
                  <c:v>2.38</c:v>
                </c:pt>
                <c:pt idx="88">
                  <c:v>2.31</c:v>
                </c:pt>
                <c:pt idx="89">
                  <c:v>2.23</c:v>
                </c:pt>
                <c:pt idx="90">
                  <c:v>2.19</c:v>
                </c:pt>
                <c:pt idx="91">
                  <c:v>2.15</c:v>
                </c:pt>
                <c:pt idx="92">
                  <c:v>2.14</c:v>
                </c:pt>
                <c:pt idx="93">
                  <c:v>2.12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</c:v>
                </c:pt>
                <c:pt idx="97">
                  <c:v>2</c:v>
                </c:pt>
                <c:pt idx="98">
                  <c:v>1.99</c:v>
                </c:pt>
                <c:pt idx="99">
                  <c:v>1.96</c:v>
                </c:pt>
                <c:pt idx="100">
                  <c:v>1.89</c:v>
                </c:pt>
                <c:pt idx="101">
                  <c:v>1.88</c:v>
                </c:pt>
                <c:pt idx="102">
                  <c:v>1.77</c:v>
                </c:pt>
                <c:pt idx="103">
                  <c:v>1.75</c:v>
                </c:pt>
                <c:pt idx="104">
                  <c:v>1.73</c:v>
                </c:pt>
                <c:pt idx="105">
                  <c:v>1.62</c:v>
                </c:pt>
                <c:pt idx="106">
                  <c:v>1.61</c:v>
                </c:pt>
                <c:pt idx="107">
                  <c:v>1.54</c:v>
                </c:pt>
                <c:pt idx="108">
                  <c:v>1.54</c:v>
                </c:pt>
                <c:pt idx="109">
                  <c:v>1.53</c:v>
                </c:pt>
                <c:pt idx="110">
                  <c:v>1.53</c:v>
                </c:pt>
                <c:pt idx="111">
                  <c:v>1.47</c:v>
                </c:pt>
                <c:pt idx="112">
                  <c:v>1.42</c:v>
                </c:pt>
                <c:pt idx="113">
                  <c:v>1.34</c:v>
                </c:pt>
                <c:pt idx="114">
                  <c:v>1.22</c:v>
                </c:pt>
                <c:pt idx="115">
                  <c:v>1.21</c:v>
                </c:pt>
                <c:pt idx="116">
                  <c:v>1.2</c:v>
                </c:pt>
                <c:pt idx="117">
                  <c:v>1.1599999999999999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1.1399999999999999</c:v>
                </c:pt>
                <c:pt idx="121">
                  <c:v>1.1000000000000001</c:v>
                </c:pt>
                <c:pt idx="122">
                  <c:v>1.05</c:v>
                </c:pt>
                <c:pt idx="123">
                  <c:v>1.03</c:v>
                </c:pt>
                <c:pt idx="124">
                  <c:v>1.03</c:v>
                </c:pt>
                <c:pt idx="125">
                  <c:v>1</c:v>
                </c:pt>
                <c:pt idx="126">
                  <c:v>0.97</c:v>
                </c:pt>
                <c:pt idx="127">
                  <c:v>0.95</c:v>
                </c:pt>
                <c:pt idx="128">
                  <c:v>0.92</c:v>
                </c:pt>
                <c:pt idx="129">
                  <c:v>0.78</c:v>
                </c:pt>
                <c:pt idx="130">
                  <c:v>0.78</c:v>
                </c:pt>
                <c:pt idx="131">
                  <c:v>0.78</c:v>
                </c:pt>
                <c:pt idx="132">
                  <c:v>0.72</c:v>
                </c:pt>
                <c:pt idx="133">
                  <c:v>0.69</c:v>
                </c:pt>
                <c:pt idx="134">
                  <c:v>0.68</c:v>
                </c:pt>
                <c:pt idx="135">
                  <c:v>0.68</c:v>
                </c:pt>
                <c:pt idx="136">
                  <c:v>0.63</c:v>
                </c:pt>
                <c:pt idx="137">
                  <c:v>0.62</c:v>
                </c:pt>
                <c:pt idx="138">
                  <c:v>0.61</c:v>
                </c:pt>
                <c:pt idx="139">
                  <c:v>0.59</c:v>
                </c:pt>
                <c:pt idx="140">
                  <c:v>0.57999999999999996</c:v>
                </c:pt>
                <c:pt idx="141">
                  <c:v>0.52</c:v>
                </c:pt>
                <c:pt idx="142">
                  <c:v>0.52</c:v>
                </c:pt>
                <c:pt idx="143">
                  <c:v>0.48</c:v>
                </c:pt>
                <c:pt idx="144">
                  <c:v>0.48</c:v>
                </c:pt>
                <c:pt idx="145">
                  <c:v>0.41</c:v>
                </c:pt>
                <c:pt idx="146">
                  <c:v>0.39</c:v>
                </c:pt>
                <c:pt idx="147">
                  <c:v>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EB-CF4F-AE2F-E809BA1F6C69}"/>
            </c:ext>
          </c:extLst>
        </c:ser>
        <c:ser>
          <c:idx val="1"/>
          <c:order val="9"/>
          <c:tx>
            <c:v>RP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'[1]Pitching Charts'!$C$3:$C$150</c:f>
              <c:numCache>
                <c:formatCode>General</c:formatCode>
                <c:ptCount val="148"/>
                <c:pt idx="0">
                  <c:v>9.81</c:v>
                </c:pt>
                <c:pt idx="1">
                  <c:v>8.8699999999999992</c:v>
                </c:pt>
                <c:pt idx="2">
                  <c:v>8.06</c:v>
                </c:pt>
                <c:pt idx="3">
                  <c:v>6.97</c:v>
                </c:pt>
                <c:pt idx="4">
                  <c:v>6.95</c:v>
                </c:pt>
                <c:pt idx="5">
                  <c:v>6.76</c:v>
                </c:pt>
                <c:pt idx="6">
                  <c:v>6.61</c:v>
                </c:pt>
                <c:pt idx="7">
                  <c:v>6.55</c:v>
                </c:pt>
                <c:pt idx="8">
                  <c:v>6.53</c:v>
                </c:pt>
                <c:pt idx="9">
                  <c:v>6.41</c:v>
                </c:pt>
                <c:pt idx="10">
                  <c:v>6.4</c:v>
                </c:pt>
                <c:pt idx="11">
                  <c:v>6.18</c:v>
                </c:pt>
                <c:pt idx="12">
                  <c:v>6.12</c:v>
                </c:pt>
                <c:pt idx="13">
                  <c:v>6.06</c:v>
                </c:pt>
                <c:pt idx="14">
                  <c:v>5.98</c:v>
                </c:pt>
                <c:pt idx="15">
                  <c:v>5.68</c:v>
                </c:pt>
                <c:pt idx="16">
                  <c:v>5.6</c:v>
                </c:pt>
                <c:pt idx="17">
                  <c:v>5.48</c:v>
                </c:pt>
                <c:pt idx="18">
                  <c:v>5.36</c:v>
                </c:pt>
                <c:pt idx="19">
                  <c:v>5.24</c:v>
                </c:pt>
                <c:pt idx="20">
                  <c:v>4.95</c:v>
                </c:pt>
                <c:pt idx="21">
                  <c:v>4.9400000000000004</c:v>
                </c:pt>
                <c:pt idx="22">
                  <c:v>4.91</c:v>
                </c:pt>
                <c:pt idx="23">
                  <c:v>4.8899999999999997</c:v>
                </c:pt>
                <c:pt idx="24">
                  <c:v>4.72</c:v>
                </c:pt>
                <c:pt idx="25">
                  <c:v>4.68</c:v>
                </c:pt>
                <c:pt idx="26">
                  <c:v>4.67</c:v>
                </c:pt>
                <c:pt idx="27">
                  <c:v>4.66</c:v>
                </c:pt>
                <c:pt idx="28">
                  <c:v>4.6500000000000004</c:v>
                </c:pt>
                <c:pt idx="29">
                  <c:v>4.63</c:v>
                </c:pt>
                <c:pt idx="30">
                  <c:v>4.59</c:v>
                </c:pt>
                <c:pt idx="31">
                  <c:v>4.5599999999999996</c:v>
                </c:pt>
                <c:pt idx="32">
                  <c:v>4.54</c:v>
                </c:pt>
                <c:pt idx="33">
                  <c:v>4.53</c:v>
                </c:pt>
                <c:pt idx="34">
                  <c:v>4.49</c:v>
                </c:pt>
                <c:pt idx="35">
                  <c:v>4.49</c:v>
                </c:pt>
                <c:pt idx="36">
                  <c:v>4.29</c:v>
                </c:pt>
                <c:pt idx="37">
                  <c:v>4.26</c:v>
                </c:pt>
                <c:pt idx="38">
                  <c:v>4.1100000000000003</c:v>
                </c:pt>
                <c:pt idx="39">
                  <c:v>4.03</c:v>
                </c:pt>
                <c:pt idx="40">
                  <c:v>3.87</c:v>
                </c:pt>
                <c:pt idx="41">
                  <c:v>3.87</c:v>
                </c:pt>
                <c:pt idx="42">
                  <c:v>3.8</c:v>
                </c:pt>
                <c:pt idx="43">
                  <c:v>3.79</c:v>
                </c:pt>
                <c:pt idx="44">
                  <c:v>3.66</c:v>
                </c:pt>
                <c:pt idx="45">
                  <c:v>3.61</c:v>
                </c:pt>
                <c:pt idx="46">
                  <c:v>3.58</c:v>
                </c:pt>
                <c:pt idx="47">
                  <c:v>3.57</c:v>
                </c:pt>
                <c:pt idx="48">
                  <c:v>3.52</c:v>
                </c:pt>
                <c:pt idx="49">
                  <c:v>3.52</c:v>
                </c:pt>
                <c:pt idx="50">
                  <c:v>3.46</c:v>
                </c:pt>
                <c:pt idx="51">
                  <c:v>3.38</c:v>
                </c:pt>
                <c:pt idx="52">
                  <c:v>3.37</c:v>
                </c:pt>
                <c:pt idx="53">
                  <c:v>3.29</c:v>
                </c:pt>
                <c:pt idx="54">
                  <c:v>3.27</c:v>
                </c:pt>
                <c:pt idx="55">
                  <c:v>3.23</c:v>
                </c:pt>
                <c:pt idx="56">
                  <c:v>3.2</c:v>
                </c:pt>
                <c:pt idx="57">
                  <c:v>3.08</c:v>
                </c:pt>
                <c:pt idx="58">
                  <c:v>3.02</c:v>
                </c:pt>
                <c:pt idx="59">
                  <c:v>2.95</c:v>
                </c:pt>
                <c:pt idx="60">
                  <c:v>2.92</c:v>
                </c:pt>
                <c:pt idx="61">
                  <c:v>2.91</c:v>
                </c:pt>
                <c:pt idx="62">
                  <c:v>2.88</c:v>
                </c:pt>
                <c:pt idx="63">
                  <c:v>2.87</c:v>
                </c:pt>
                <c:pt idx="64">
                  <c:v>2.84</c:v>
                </c:pt>
                <c:pt idx="65">
                  <c:v>2.83</c:v>
                </c:pt>
                <c:pt idx="66">
                  <c:v>2.78</c:v>
                </c:pt>
                <c:pt idx="67">
                  <c:v>2.76</c:v>
                </c:pt>
                <c:pt idx="68">
                  <c:v>2.71</c:v>
                </c:pt>
                <c:pt idx="69">
                  <c:v>2.7</c:v>
                </c:pt>
                <c:pt idx="70">
                  <c:v>2.66</c:v>
                </c:pt>
                <c:pt idx="71">
                  <c:v>2.56</c:v>
                </c:pt>
                <c:pt idx="72">
                  <c:v>2.5299999999999998</c:v>
                </c:pt>
                <c:pt idx="73">
                  <c:v>2.5099999999999998</c:v>
                </c:pt>
                <c:pt idx="74">
                  <c:v>2.48</c:v>
                </c:pt>
                <c:pt idx="75">
                  <c:v>2.39</c:v>
                </c:pt>
                <c:pt idx="76">
                  <c:v>2.37</c:v>
                </c:pt>
                <c:pt idx="77">
                  <c:v>2.31</c:v>
                </c:pt>
                <c:pt idx="78">
                  <c:v>2.31</c:v>
                </c:pt>
                <c:pt idx="79">
                  <c:v>2.14</c:v>
                </c:pt>
                <c:pt idx="80">
                  <c:v>2.14</c:v>
                </c:pt>
                <c:pt idx="81">
                  <c:v>2.12</c:v>
                </c:pt>
                <c:pt idx="82">
                  <c:v>2.12</c:v>
                </c:pt>
                <c:pt idx="83">
                  <c:v>2.1</c:v>
                </c:pt>
                <c:pt idx="84">
                  <c:v>2.09</c:v>
                </c:pt>
                <c:pt idx="85">
                  <c:v>2.08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2</c:v>
                </c:pt>
                <c:pt idx="89">
                  <c:v>2</c:v>
                </c:pt>
                <c:pt idx="90">
                  <c:v>1.98</c:v>
                </c:pt>
                <c:pt idx="91">
                  <c:v>1.97</c:v>
                </c:pt>
                <c:pt idx="92">
                  <c:v>1.88</c:v>
                </c:pt>
                <c:pt idx="93">
                  <c:v>1.88</c:v>
                </c:pt>
                <c:pt idx="94">
                  <c:v>1.79</c:v>
                </c:pt>
                <c:pt idx="95">
                  <c:v>1.78</c:v>
                </c:pt>
                <c:pt idx="96">
                  <c:v>1.73</c:v>
                </c:pt>
                <c:pt idx="97">
                  <c:v>1.72</c:v>
                </c:pt>
                <c:pt idx="98">
                  <c:v>1.69</c:v>
                </c:pt>
                <c:pt idx="99">
                  <c:v>1.55</c:v>
                </c:pt>
                <c:pt idx="100">
                  <c:v>1.54</c:v>
                </c:pt>
                <c:pt idx="101">
                  <c:v>1.53</c:v>
                </c:pt>
                <c:pt idx="102">
                  <c:v>1.47</c:v>
                </c:pt>
                <c:pt idx="103">
                  <c:v>1.44</c:v>
                </c:pt>
                <c:pt idx="104">
                  <c:v>1.43</c:v>
                </c:pt>
                <c:pt idx="105">
                  <c:v>1.4</c:v>
                </c:pt>
                <c:pt idx="106">
                  <c:v>1.39</c:v>
                </c:pt>
                <c:pt idx="107">
                  <c:v>1.39</c:v>
                </c:pt>
                <c:pt idx="108">
                  <c:v>1.38</c:v>
                </c:pt>
                <c:pt idx="109">
                  <c:v>1.37</c:v>
                </c:pt>
                <c:pt idx="110">
                  <c:v>1.37</c:v>
                </c:pt>
                <c:pt idx="111">
                  <c:v>1.32</c:v>
                </c:pt>
                <c:pt idx="112">
                  <c:v>1.18</c:v>
                </c:pt>
                <c:pt idx="113">
                  <c:v>1.18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1.1399999999999999</c:v>
                </c:pt>
                <c:pt idx="119">
                  <c:v>1.1000000000000001</c:v>
                </c:pt>
                <c:pt idx="120">
                  <c:v>1.0900000000000001</c:v>
                </c:pt>
                <c:pt idx="121">
                  <c:v>1.0900000000000001</c:v>
                </c:pt>
                <c:pt idx="122">
                  <c:v>1.08</c:v>
                </c:pt>
                <c:pt idx="123">
                  <c:v>1.03</c:v>
                </c:pt>
                <c:pt idx="124">
                  <c:v>1</c:v>
                </c:pt>
                <c:pt idx="125">
                  <c:v>1</c:v>
                </c:pt>
                <c:pt idx="126">
                  <c:v>0.99</c:v>
                </c:pt>
                <c:pt idx="127">
                  <c:v>0.98</c:v>
                </c:pt>
                <c:pt idx="128">
                  <c:v>0.86</c:v>
                </c:pt>
                <c:pt idx="129">
                  <c:v>0.84</c:v>
                </c:pt>
                <c:pt idx="130">
                  <c:v>0.82</c:v>
                </c:pt>
                <c:pt idx="131">
                  <c:v>0.81</c:v>
                </c:pt>
                <c:pt idx="132">
                  <c:v>0.78</c:v>
                </c:pt>
                <c:pt idx="133">
                  <c:v>0.78</c:v>
                </c:pt>
                <c:pt idx="134">
                  <c:v>0.78</c:v>
                </c:pt>
                <c:pt idx="135">
                  <c:v>0.78</c:v>
                </c:pt>
                <c:pt idx="136">
                  <c:v>0.77</c:v>
                </c:pt>
                <c:pt idx="137">
                  <c:v>0.76</c:v>
                </c:pt>
                <c:pt idx="138">
                  <c:v>0.75</c:v>
                </c:pt>
                <c:pt idx="139">
                  <c:v>0.71</c:v>
                </c:pt>
                <c:pt idx="140">
                  <c:v>0.71</c:v>
                </c:pt>
                <c:pt idx="141">
                  <c:v>0.69</c:v>
                </c:pt>
                <c:pt idx="142">
                  <c:v>0.68</c:v>
                </c:pt>
                <c:pt idx="143">
                  <c:v>0.68</c:v>
                </c:pt>
                <c:pt idx="144">
                  <c:v>0.68</c:v>
                </c:pt>
                <c:pt idx="145">
                  <c:v>0.62</c:v>
                </c:pt>
                <c:pt idx="146">
                  <c:v>0.59</c:v>
                </c:pt>
                <c:pt idx="147">
                  <c:v>0.56999999999999995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EB-CF4F-AE2F-E809BA1F6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4221455"/>
        <c:axId val="1441642223"/>
      </c:lineChart>
      <c:catAx>
        <c:axId val="149422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642223"/>
        <c:crosses val="autoZero"/>
        <c:auto val="1"/>
        <c:lblAlgn val="ctr"/>
        <c:lblOffset val="100"/>
        <c:noMultiLvlLbl val="0"/>
      </c:catAx>
      <c:valAx>
        <c:axId val="144164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22145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139700</xdr:colOff>
      <xdr:row>14</xdr:row>
      <xdr:rowOff>0</xdr:rowOff>
    </xdr:from>
    <xdr:to>
      <xdr:col>23</xdr:col>
      <xdr:colOff>604983</xdr:colOff>
      <xdr:row>60</xdr:row>
      <xdr:rowOff>14779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48FAA-7B4A-0D45-B759-F4E15BC18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ositional%20Scar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Pitching Charts"/>
      <sheetName val="Positional Charts"/>
      <sheetName val="RF"/>
      <sheetName val="LF"/>
      <sheetName val="C"/>
      <sheetName val="1B"/>
      <sheetName val="2B"/>
      <sheetName val="3B"/>
      <sheetName val="SS"/>
      <sheetName val="SP"/>
      <sheetName val="RP"/>
    </sheetNames>
    <sheetDataSet>
      <sheetData sheetId="0"/>
      <sheetData sheetId="1">
        <row r="3">
          <cell r="B3">
            <v>16.28</v>
          </cell>
          <cell r="C3">
            <v>9.81</v>
          </cell>
        </row>
        <row r="4">
          <cell r="B4">
            <v>15.62</v>
          </cell>
          <cell r="C4">
            <v>8.8699999999999992</v>
          </cell>
        </row>
        <row r="5">
          <cell r="B5">
            <v>13.36</v>
          </cell>
          <cell r="C5">
            <v>8.06</v>
          </cell>
        </row>
        <row r="6">
          <cell r="B6">
            <v>11.81</v>
          </cell>
          <cell r="C6">
            <v>6.97</v>
          </cell>
        </row>
        <row r="7">
          <cell r="B7">
            <v>11.52</v>
          </cell>
          <cell r="C7">
            <v>6.95</v>
          </cell>
        </row>
        <row r="8">
          <cell r="B8">
            <v>11.34</v>
          </cell>
          <cell r="C8">
            <v>6.76</v>
          </cell>
        </row>
        <row r="9">
          <cell r="B9">
            <v>11.02</v>
          </cell>
          <cell r="C9">
            <v>6.61</v>
          </cell>
        </row>
        <row r="10">
          <cell r="B10">
            <v>10.96</v>
          </cell>
          <cell r="C10">
            <v>6.55</v>
          </cell>
        </row>
        <row r="11">
          <cell r="B11">
            <v>10.11</v>
          </cell>
          <cell r="C11">
            <v>6.53</v>
          </cell>
        </row>
        <row r="12">
          <cell r="B12">
            <v>10.1</v>
          </cell>
          <cell r="C12">
            <v>6.41</v>
          </cell>
        </row>
        <row r="13">
          <cell r="B13">
            <v>9.9</v>
          </cell>
          <cell r="C13">
            <v>6.4</v>
          </cell>
        </row>
        <row r="14">
          <cell r="B14">
            <v>9.74</v>
          </cell>
          <cell r="C14">
            <v>6.18</v>
          </cell>
        </row>
        <row r="15">
          <cell r="B15">
            <v>9.23</v>
          </cell>
          <cell r="C15">
            <v>6.12</v>
          </cell>
        </row>
        <row r="16">
          <cell r="B16">
            <v>9.18</v>
          </cell>
          <cell r="C16">
            <v>6.06</v>
          </cell>
        </row>
        <row r="17">
          <cell r="B17">
            <v>8.8800000000000008</v>
          </cell>
          <cell r="C17">
            <v>5.98</v>
          </cell>
        </row>
        <row r="18">
          <cell r="B18">
            <v>8.7899999999999991</v>
          </cell>
          <cell r="C18">
            <v>5.68</v>
          </cell>
        </row>
        <row r="19">
          <cell r="B19">
            <v>8.4600000000000009</v>
          </cell>
          <cell r="C19">
            <v>5.6</v>
          </cell>
        </row>
        <row r="20">
          <cell r="B20">
            <v>8.15</v>
          </cell>
          <cell r="C20">
            <v>5.48</v>
          </cell>
        </row>
        <row r="21">
          <cell r="B21">
            <v>8.1199999999999992</v>
          </cell>
          <cell r="C21">
            <v>5.36</v>
          </cell>
        </row>
        <row r="22">
          <cell r="B22">
            <v>7.51</v>
          </cell>
          <cell r="C22">
            <v>5.24</v>
          </cell>
        </row>
        <row r="23">
          <cell r="B23">
            <v>7.42</v>
          </cell>
          <cell r="C23">
            <v>4.95</v>
          </cell>
        </row>
        <row r="24">
          <cell r="B24">
            <v>6.9</v>
          </cell>
          <cell r="C24">
            <v>4.9400000000000004</v>
          </cell>
        </row>
        <row r="25">
          <cell r="B25">
            <v>6.85</v>
          </cell>
          <cell r="C25">
            <v>4.91</v>
          </cell>
        </row>
        <row r="26">
          <cell r="B26">
            <v>6.73</v>
          </cell>
          <cell r="C26">
            <v>4.8899999999999997</v>
          </cell>
        </row>
        <row r="27">
          <cell r="B27">
            <v>6.71</v>
          </cell>
          <cell r="C27">
            <v>4.72</v>
          </cell>
        </row>
        <row r="28">
          <cell r="B28">
            <v>6.61</v>
          </cell>
          <cell r="C28">
            <v>4.68</v>
          </cell>
        </row>
        <row r="29">
          <cell r="B29">
            <v>6.42</v>
          </cell>
          <cell r="C29">
            <v>4.67</v>
          </cell>
        </row>
        <row r="30">
          <cell r="B30">
            <v>6.27</v>
          </cell>
          <cell r="C30">
            <v>4.66</v>
          </cell>
        </row>
        <row r="31">
          <cell r="B31">
            <v>6.24</v>
          </cell>
          <cell r="C31">
            <v>4.6500000000000004</v>
          </cell>
        </row>
        <row r="32">
          <cell r="B32">
            <v>6.16</v>
          </cell>
          <cell r="C32">
            <v>4.63</v>
          </cell>
        </row>
        <row r="33">
          <cell r="B33">
            <v>6.12</v>
          </cell>
          <cell r="C33">
            <v>4.59</v>
          </cell>
        </row>
        <row r="34">
          <cell r="B34">
            <v>5.99</v>
          </cell>
          <cell r="C34">
            <v>4.5599999999999996</v>
          </cell>
        </row>
        <row r="35">
          <cell r="B35">
            <v>5.98</v>
          </cell>
          <cell r="C35">
            <v>4.54</v>
          </cell>
        </row>
        <row r="36">
          <cell r="B36">
            <v>5.81</v>
          </cell>
          <cell r="C36">
            <v>4.53</v>
          </cell>
        </row>
        <row r="37">
          <cell r="B37">
            <v>5.76</v>
          </cell>
          <cell r="C37">
            <v>4.49</v>
          </cell>
        </row>
        <row r="38">
          <cell r="B38">
            <v>5.25</v>
          </cell>
          <cell r="C38">
            <v>4.49</v>
          </cell>
        </row>
        <row r="39">
          <cell r="B39">
            <v>5.2</v>
          </cell>
          <cell r="C39">
            <v>4.29</v>
          </cell>
        </row>
        <row r="40">
          <cell r="B40">
            <v>5.14</v>
          </cell>
          <cell r="C40">
            <v>4.26</v>
          </cell>
        </row>
        <row r="41">
          <cell r="B41">
            <v>5.14</v>
          </cell>
          <cell r="C41">
            <v>4.1100000000000003</v>
          </cell>
        </row>
        <row r="42">
          <cell r="B42">
            <v>4.99</v>
          </cell>
          <cell r="C42">
            <v>4.03</v>
          </cell>
        </row>
        <row r="43">
          <cell r="B43">
            <v>4.93</v>
          </cell>
          <cell r="C43">
            <v>3.87</v>
          </cell>
        </row>
        <row r="44">
          <cell r="B44">
            <v>4.93</v>
          </cell>
          <cell r="C44">
            <v>3.87</v>
          </cell>
        </row>
        <row r="45">
          <cell r="B45">
            <v>4.8899999999999997</v>
          </cell>
          <cell r="C45">
            <v>3.8</v>
          </cell>
        </row>
        <row r="46">
          <cell r="B46">
            <v>4.88</v>
          </cell>
          <cell r="C46">
            <v>3.79</v>
          </cell>
        </row>
        <row r="47">
          <cell r="B47">
            <v>4.74</v>
          </cell>
          <cell r="C47">
            <v>3.66</v>
          </cell>
        </row>
        <row r="48">
          <cell r="B48">
            <v>4.66</v>
          </cell>
          <cell r="C48">
            <v>3.61</v>
          </cell>
        </row>
        <row r="49">
          <cell r="B49">
            <v>4.66</v>
          </cell>
          <cell r="C49">
            <v>3.58</v>
          </cell>
        </row>
        <row r="50">
          <cell r="B50">
            <v>4.6500000000000004</v>
          </cell>
          <cell r="C50">
            <v>3.57</v>
          </cell>
        </row>
        <row r="51">
          <cell r="B51">
            <v>4.63</v>
          </cell>
          <cell r="C51">
            <v>3.52</v>
          </cell>
        </row>
        <row r="52">
          <cell r="B52">
            <v>4.5599999999999996</v>
          </cell>
          <cell r="C52">
            <v>3.52</v>
          </cell>
        </row>
        <row r="53">
          <cell r="B53">
            <v>4.46</v>
          </cell>
          <cell r="C53">
            <v>3.46</v>
          </cell>
        </row>
        <row r="54">
          <cell r="B54">
            <v>4.29</v>
          </cell>
          <cell r="C54">
            <v>3.38</v>
          </cell>
        </row>
        <row r="55">
          <cell r="B55">
            <v>4.21</v>
          </cell>
          <cell r="C55">
            <v>3.37</v>
          </cell>
        </row>
        <row r="56">
          <cell r="B56">
            <v>4.16</v>
          </cell>
          <cell r="C56">
            <v>3.29</v>
          </cell>
        </row>
        <row r="57">
          <cell r="B57">
            <v>4.16</v>
          </cell>
          <cell r="C57">
            <v>3.27</v>
          </cell>
        </row>
        <row r="58">
          <cell r="B58">
            <v>4.1100000000000003</v>
          </cell>
          <cell r="C58">
            <v>3.23</v>
          </cell>
        </row>
        <row r="59">
          <cell r="B59">
            <v>4.07</v>
          </cell>
          <cell r="C59">
            <v>3.2</v>
          </cell>
        </row>
        <row r="60">
          <cell r="B60">
            <v>4.0599999999999996</v>
          </cell>
          <cell r="C60">
            <v>3.08</v>
          </cell>
        </row>
        <row r="61">
          <cell r="B61">
            <v>4.03</v>
          </cell>
          <cell r="C61">
            <v>3.02</v>
          </cell>
        </row>
        <row r="62">
          <cell r="B62">
            <v>3.93</v>
          </cell>
          <cell r="C62">
            <v>2.95</v>
          </cell>
        </row>
        <row r="63">
          <cell r="B63">
            <v>3.87</v>
          </cell>
          <cell r="C63">
            <v>2.92</v>
          </cell>
        </row>
        <row r="64">
          <cell r="B64">
            <v>3.8</v>
          </cell>
          <cell r="C64">
            <v>2.91</v>
          </cell>
        </row>
        <row r="65">
          <cell r="B65">
            <v>3.79</v>
          </cell>
          <cell r="C65">
            <v>2.88</v>
          </cell>
        </row>
        <row r="66">
          <cell r="B66">
            <v>3.79</v>
          </cell>
          <cell r="C66">
            <v>2.87</v>
          </cell>
        </row>
        <row r="67">
          <cell r="B67">
            <v>3.76</v>
          </cell>
          <cell r="C67">
            <v>2.84</v>
          </cell>
        </row>
        <row r="68">
          <cell r="B68">
            <v>3.74</v>
          </cell>
          <cell r="C68">
            <v>2.83</v>
          </cell>
        </row>
        <row r="69">
          <cell r="B69">
            <v>3.67</v>
          </cell>
          <cell r="C69">
            <v>2.78</v>
          </cell>
        </row>
        <row r="70">
          <cell r="B70">
            <v>3.62</v>
          </cell>
          <cell r="C70">
            <v>2.76</v>
          </cell>
        </row>
        <row r="71">
          <cell r="B71">
            <v>3.57</v>
          </cell>
          <cell r="C71">
            <v>2.71</v>
          </cell>
        </row>
        <row r="72">
          <cell r="B72">
            <v>3.53</v>
          </cell>
          <cell r="C72">
            <v>2.7</v>
          </cell>
        </row>
        <row r="73">
          <cell r="B73">
            <v>3.26</v>
          </cell>
          <cell r="C73">
            <v>2.66</v>
          </cell>
        </row>
        <row r="74">
          <cell r="B74">
            <v>3.23</v>
          </cell>
          <cell r="C74">
            <v>2.56</v>
          </cell>
        </row>
        <row r="75">
          <cell r="B75">
            <v>3.2</v>
          </cell>
          <cell r="C75">
            <v>2.5299999999999998</v>
          </cell>
        </row>
        <row r="76">
          <cell r="B76">
            <v>3.18</v>
          </cell>
          <cell r="C76">
            <v>2.5099999999999998</v>
          </cell>
        </row>
        <row r="77">
          <cell r="B77">
            <v>3.11</v>
          </cell>
          <cell r="C77">
            <v>2.48</v>
          </cell>
        </row>
        <row r="78">
          <cell r="B78">
            <v>3</v>
          </cell>
          <cell r="C78">
            <v>2.39</v>
          </cell>
        </row>
        <row r="79">
          <cell r="B79">
            <v>2.93</v>
          </cell>
          <cell r="C79">
            <v>2.37</v>
          </cell>
        </row>
        <row r="80">
          <cell r="B80">
            <v>2.93</v>
          </cell>
          <cell r="C80">
            <v>2.31</v>
          </cell>
        </row>
        <row r="81">
          <cell r="B81">
            <v>2.91</v>
          </cell>
          <cell r="C81">
            <v>2.31</v>
          </cell>
        </row>
        <row r="82">
          <cell r="B82">
            <v>2.82</v>
          </cell>
          <cell r="C82">
            <v>2.14</v>
          </cell>
        </row>
        <row r="83">
          <cell r="B83">
            <v>2.81</v>
          </cell>
          <cell r="C83">
            <v>2.14</v>
          </cell>
        </row>
        <row r="84">
          <cell r="B84">
            <v>2.78</v>
          </cell>
          <cell r="C84">
            <v>2.12</v>
          </cell>
        </row>
        <row r="85">
          <cell r="B85">
            <v>2.78</v>
          </cell>
          <cell r="C85">
            <v>2.12</v>
          </cell>
        </row>
        <row r="86">
          <cell r="B86">
            <v>2.71</v>
          </cell>
          <cell r="C86">
            <v>2.1</v>
          </cell>
        </row>
        <row r="87">
          <cell r="B87">
            <v>2.52</v>
          </cell>
          <cell r="C87">
            <v>2.09</v>
          </cell>
        </row>
        <row r="88">
          <cell r="B88">
            <v>2.5099999999999998</v>
          </cell>
          <cell r="C88">
            <v>2.08</v>
          </cell>
        </row>
        <row r="89">
          <cell r="B89">
            <v>2.5099999999999998</v>
          </cell>
          <cell r="C89">
            <v>2.06</v>
          </cell>
        </row>
        <row r="90">
          <cell r="B90">
            <v>2.38</v>
          </cell>
          <cell r="C90">
            <v>2.0499999999999998</v>
          </cell>
        </row>
        <row r="91">
          <cell r="B91">
            <v>2.31</v>
          </cell>
          <cell r="C91">
            <v>2</v>
          </cell>
        </row>
        <row r="92">
          <cell r="B92">
            <v>2.23</v>
          </cell>
          <cell r="C92">
            <v>2</v>
          </cell>
        </row>
        <row r="93">
          <cell r="B93">
            <v>2.19</v>
          </cell>
          <cell r="C93">
            <v>1.98</v>
          </cell>
        </row>
        <row r="94">
          <cell r="B94">
            <v>2.15</v>
          </cell>
          <cell r="C94">
            <v>1.97</v>
          </cell>
        </row>
        <row r="95">
          <cell r="B95">
            <v>2.14</v>
          </cell>
          <cell r="C95">
            <v>1.88</v>
          </cell>
        </row>
        <row r="96">
          <cell r="B96">
            <v>2.12</v>
          </cell>
          <cell r="C96">
            <v>1.88</v>
          </cell>
        </row>
        <row r="97">
          <cell r="B97">
            <v>2.06</v>
          </cell>
          <cell r="C97">
            <v>1.79</v>
          </cell>
        </row>
        <row r="98">
          <cell r="B98">
            <v>2.0499999999999998</v>
          </cell>
          <cell r="C98">
            <v>1.78</v>
          </cell>
        </row>
        <row r="99">
          <cell r="B99">
            <v>2</v>
          </cell>
          <cell r="C99">
            <v>1.73</v>
          </cell>
        </row>
        <row r="100">
          <cell r="B100">
            <v>2</v>
          </cell>
          <cell r="C100">
            <v>1.72</v>
          </cell>
        </row>
        <row r="101">
          <cell r="B101">
            <v>1.99</v>
          </cell>
          <cell r="C101">
            <v>1.69</v>
          </cell>
        </row>
        <row r="102">
          <cell r="B102">
            <v>1.96</v>
          </cell>
          <cell r="C102">
            <v>1.55</v>
          </cell>
        </row>
        <row r="103">
          <cell r="B103">
            <v>1.89</v>
          </cell>
          <cell r="C103">
            <v>1.54</v>
          </cell>
        </row>
        <row r="104">
          <cell r="B104">
            <v>1.88</v>
          </cell>
          <cell r="C104">
            <v>1.53</v>
          </cell>
        </row>
        <row r="105">
          <cell r="B105">
            <v>1.77</v>
          </cell>
          <cell r="C105">
            <v>1.47</v>
          </cell>
        </row>
        <row r="106">
          <cell r="B106">
            <v>1.75</v>
          </cell>
          <cell r="C106">
            <v>1.44</v>
          </cell>
        </row>
        <row r="107">
          <cell r="B107">
            <v>1.73</v>
          </cell>
          <cell r="C107">
            <v>1.43</v>
          </cell>
        </row>
        <row r="108">
          <cell r="B108">
            <v>1.62</v>
          </cell>
          <cell r="C108">
            <v>1.4</v>
          </cell>
        </row>
        <row r="109">
          <cell r="B109">
            <v>1.61</v>
          </cell>
          <cell r="C109">
            <v>1.39</v>
          </cell>
        </row>
        <row r="110">
          <cell r="B110">
            <v>1.54</v>
          </cell>
          <cell r="C110">
            <v>1.39</v>
          </cell>
        </row>
        <row r="111">
          <cell r="B111">
            <v>1.54</v>
          </cell>
          <cell r="C111">
            <v>1.38</v>
          </cell>
        </row>
        <row r="112">
          <cell r="B112">
            <v>1.53</v>
          </cell>
          <cell r="C112">
            <v>1.37</v>
          </cell>
        </row>
        <row r="113">
          <cell r="B113">
            <v>1.53</v>
          </cell>
          <cell r="C113">
            <v>1.37</v>
          </cell>
        </row>
        <row r="114">
          <cell r="B114">
            <v>1.47</v>
          </cell>
          <cell r="C114">
            <v>1.32</v>
          </cell>
        </row>
        <row r="115">
          <cell r="B115">
            <v>1.42</v>
          </cell>
          <cell r="C115">
            <v>1.18</v>
          </cell>
        </row>
        <row r="116">
          <cell r="B116">
            <v>1.34</v>
          </cell>
          <cell r="C116">
            <v>1.18</v>
          </cell>
        </row>
        <row r="117">
          <cell r="B117">
            <v>1.22</v>
          </cell>
          <cell r="C117">
            <v>1.1499999999999999</v>
          </cell>
        </row>
        <row r="118">
          <cell r="B118">
            <v>1.21</v>
          </cell>
          <cell r="C118">
            <v>1.1499999999999999</v>
          </cell>
        </row>
        <row r="119">
          <cell r="B119">
            <v>1.2</v>
          </cell>
          <cell r="C119">
            <v>1.1499999999999999</v>
          </cell>
        </row>
        <row r="120">
          <cell r="B120">
            <v>1.1599999999999999</v>
          </cell>
          <cell r="C120">
            <v>1.1499999999999999</v>
          </cell>
        </row>
        <row r="121">
          <cell r="B121">
            <v>1.1499999999999999</v>
          </cell>
          <cell r="C121">
            <v>1.1399999999999999</v>
          </cell>
        </row>
        <row r="122">
          <cell r="B122">
            <v>1.1499999999999999</v>
          </cell>
          <cell r="C122">
            <v>1.1000000000000001</v>
          </cell>
        </row>
        <row r="123">
          <cell r="B123">
            <v>1.1399999999999999</v>
          </cell>
          <cell r="C123">
            <v>1.0900000000000001</v>
          </cell>
        </row>
        <row r="124">
          <cell r="B124">
            <v>1.1000000000000001</v>
          </cell>
          <cell r="C124">
            <v>1.0900000000000001</v>
          </cell>
        </row>
        <row r="125">
          <cell r="B125">
            <v>1.05</v>
          </cell>
          <cell r="C125">
            <v>1.08</v>
          </cell>
        </row>
        <row r="126">
          <cell r="B126">
            <v>1.03</v>
          </cell>
          <cell r="C126">
            <v>1.03</v>
          </cell>
        </row>
        <row r="127">
          <cell r="B127">
            <v>1.03</v>
          </cell>
          <cell r="C127">
            <v>1</v>
          </cell>
        </row>
        <row r="128">
          <cell r="B128">
            <v>1</v>
          </cell>
          <cell r="C128">
            <v>1</v>
          </cell>
        </row>
        <row r="129">
          <cell r="B129">
            <v>0.97</v>
          </cell>
          <cell r="C129">
            <v>0.99</v>
          </cell>
        </row>
        <row r="130">
          <cell r="B130">
            <v>0.95</v>
          </cell>
          <cell r="C130">
            <v>0.98</v>
          </cell>
        </row>
        <row r="131">
          <cell r="B131">
            <v>0.92</v>
          </cell>
          <cell r="C131">
            <v>0.86</v>
          </cell>
        </row>
        <row r="132">
          <cell r="B132">
            <v>0.78</v>
          </cell>
          <cell r="C132">
            <v>0.84</v>
          </cell>
        </row>
        <row r="133">
          <cell r="B133">
            <v>0.78</v>
          </cell>
          <cell r="C133">
            <v>0.82</v>
          </cell>
        </row>
        <row r="134">
          <cell r="B134">
            <v>0.78</v>
          </cell>
          <cell r="C134">
            <v>0.81</v>
          </cell>
        </row>
        <row r="135">
          <cell r="B135">
            <v>0.72</v>
          </cell>
          <cell r="C135">
            <v>0.78</v>
          </cell>
        </row>
        <row r="136">
          <cell r="B136">
            <v>0.69</v>
          </cell>
          <cell r="C136">
            <v>0.78</v>
          </cell>
        </row>
        <row r="137">
          <cell r="B137">
            <v>0.68</v>
          </cell>
          <cell r="C137">
            <v>0.78</v>
          </cell>
        </row>
        <row r="138">
          <cell r="B138">
            <v>0.68</v>
          </cell>
          <cell r="C138">
            <v>0.78</v>
          </cell>
        </row>
        <row r="139">
          <cell r="B139">
            <v>0.63</v>
          </cell>
          <cell r="C139">
            <v>0.77</v>
          </cell>
        </row>
        <row r="140">
          <cell r="B140">
            <v>0.62</v>
          </cell>
          <cell r="C140">
            <v>0.76</v>
          </cell>
        </row>
        <row r="141">
          <cell r="B141">
            <v>0.61</v>
          </cell>
          <cell r="C141">
            <v>0.75</v>
          </cell>
        </row>
        <row r="142">
          <cell r="B142">
            <v>0.59</v>
          </cell>
          <cell r="C142">
            <v>0.71</v>
          </cell>
        </row>
        <row r="143">
          <cell r="B143">
            <v>0.57999999999999996</v>
          </cell>
          <cell r="C143">
            <v>0.71</v>
          </cell>
        </row>
        <row r="144">
          <cell r="B144">
            <v>0.52</v>
          </cell>
          <cell r="C144">
            <v>0.69</v>
          </cell>
        </row>
        <row r="145">
          <cell r="B145">
            <v>0.52</v>
          </cell>
          <cell r="C145">
            <v>0.68</v>
          </cell>
        </row>
        <row r="146">
          <cell r="B146">
            <v>0.48</v>
          </cell>
          <cell r="C146">
            <v>0.68</v>
          </cell>
        </row>
        <row r="147">
          <cell r="B147">
            <v>0.48</v>
          </cell>
          <cell r="C147">
            <v>0.68</v>
          </cell>
        </row>
        <row r="148">
          <cell r="B148">
            <v>0.41</v>
          </cell>
          <cell r="C148">
            <v>0.62</v>
          </cell>
        </row>
        <row r="149">
          <cell r="B149">
            <v>0.39</v>
          </cell>
          <cell r="C149">
            <v>0.59</v>
          </cell>
        </row>
        <row r="150">
          <cell r="B150">
            <v>0.33</v>
          </cell>
          <cell r="C150">
            <v>0.56999999999999995</v>
          </cell>
        </row>
      </sheetData>
      <sheetData sheetId="2">
        <row r="2">
          <cell r="B2">
            <v>18.27</v>
          </cell>
          <cell r="C2">
            <v>18.27</v>
          </cell>
          <cell r="D2">
            <v>18.059999999999999</v>
          </cell>
          <cell r="E2">
            <v>7.77</v>
          </cell>
          <cell r="F2">
            <v>18.27</v>
          </cell>
          <cell r="G2">
            <v>15.46</v>
          </cell>
          <cell r="H2">
            <v>17.260000000000002</v>
          </cell>
          <cell r="I2">
            <v>16.82</v>
          </cell>
        </row>
        <row r="3">
          <cell r="B3">
            <v>16.53</v>
          </cell>
          <cell r="C3">
            <v>18.059999999999999</v>
          </cell>
          <cell r="D3">
            <v>14.2</v>
          </cell>
          <cell r="E3">
            <v>7.66</v>
          </cell>
          <cell r="F3">
            <v>14.92</v>
          </cell>
          <cell r="G3">
            <v>14.02</v>
          </cell>
          <cell r="H3">
            <v>16.82</v>
          </cell>
          <cell r="I3">
            <v>15.67</v>
          </cell>
        </row>
        <row r="4">
          <cell r="B4">
            <v>15.46</v>
          </cell>
          <cell r="C4">
            <v>14.29</v>
          </cell>
          <cell r="D4">
            <v>13.36</v>
          </cell>
          <cell r="E4">
            <v>6.56</v>
          </cell>
          <cell r="F4">
            <v>14.05</v>
          </cell>
          <cell r="G4">
            <v>11</v>
          </cell>
          <cell r="H4">
            <v>16.43</v>
          </cell>
          <cell r="I4">
            <v>15.46</v>
          </cell>
        </row>
        <row r="5">
          <cell r="B5">
            <v>14.29</v>
          </cell>
          <cell r="C5">
            <v>14.2</v>
          </cell>
          <cell r="D5">
            <v>13.27</v>
          </cell>
          <cell r="E5">
            <v>5.53</v>
          </cell>
          <cell r="F5">
            <v>14.02</v>
          </cell>
          <cell r="G5">
            <v>10.87</v>
          </cell>
          <cell r="H5">
            <v>15.73</v>
          </cell>
          <cell r="I5">
            <v>13.05</v>
          </cell>
        </row>
        <row r="6">
          <cell r="B6">
            <v>13.27</v>
          </cell>
          <cell r="C6">
            <v>13.41</v>
          </cell>
          <cell r="D6">
            <v>12.68</v>
          </cell>
          <cell r="E6">
            <v>5.48</v>
          </cell>
          <cell r="F6">
            <v>12.68</v>
          </cell>
          <cell r="G6">
            <v>10.8</v>
          </cell>
          <cell r="H6">
            <v>14.02</v>
          </cell>
          <cell r="I6">
            <v>12.9</v>
          </cell>
        </row>
        <row r="7">
          <cell r="B7">
            <v>12.95</v>
          </cell>
          <cell r="C7">
            <v>13.27</v>
          </cell>
          <cell r="D7">
            <v>11.21</v>
          </cell>
          <cell r="E7">
            <v>4.9800000000000004</v>
          </cell>
          <cell r="F7">
            <v>12.46</v>
          </cell>
          <cell r="G7">
            <v>10.74</v>
          </cell>
          <cell r="H7">
            <v>12.91</v>
          </cell>
          <cell r="I7">
            <v>10.8</v>
          </cell>
        </row>
        <row r="8">
          <cell r="B8">
            <v>9.1199999999999992</v>
          </cell>
          <cell r="C8">
            <v>13.13</v>
          </cell>
          <cell r="D8">
            <v>10.99</v>
          </cell>
          <cell r="E8">
            <v>4.92</v>
          </cell>
          <cell r="F8">
            <v>12.24</v>
          </cell>
          <cell r="G8">
            <v>10.46</v>
          </cell>
          <cell r="H8">
            <v>11.32</v>
          </cell>
          <cell r="I8">
            <v>10.46</v>
          </cell>
        </row>
        <row r="9">
          <cell r="B9">
            <v>9.01</v>
          </cell>
          <cell r="C9">
            <v>12.95</v>
          </cell>
          <cell r="D9">
            <v>10.87</v>
          </cell>
          <cell r="E9">
            <v>4.33</v>
          </cell>
          <cell r="F9">
            <v>11.32</v>
          </cell>
          <cell r="G9">
            <v>10.36</v>
          </cell>
          <cell r="H9">
            <v>11</v>
          </cell>
          <cell r="I9">
            <v>10.32</v>
          </cell>
        </row>
        <row r="10">
          <cell r="B10">
            <v>8.67</v>
          </cell>
          <cell r="C10">
            <v>12.68</v>
          </cell>
          <cell r="D10">
            <v>10.77</v>
          </cell>
          <cell r="E10">
            <v>4.29</v>
          </cell>
          <cell r="F10">
            <v>10.98</v>
          </cell>
          <cell r="G10">
            <v>9.56</v>
          </cell>
          <cell r="H10">
            <v>10.87</v>
          </cell>
          <cell r="I10">
            <v>10.08</v>
          </cell>
        </row>
        <row r="11">
          <cell r="B11">
            <v>8.52</v>
          </cell>
          <cell r="C11">
            <v>11.21</v>
          </cell>
          <cell r="D11">
            <v>9.69</v>
          </cell>
          <cell r="E11">
            <v>2.39</v>
          </cell>
          <cell r="F11">
            <v>10.77</v>
          </cell>
          <cell r="G11">
            <v>9.48</v>
          </cell>
          <cell r="H11">
            <v>10.77</v>
          </cell>
          <cell r="I11">
            <v>9.32</v>
          </cell>
        </row>
        <row r="12">
          <cell r="B12">
            <v>8.14</v>
          </cell>
          <cell r="C12">
            <v>10.87</v>
          </cell>
          <cell r="D12">
            <v>9.01</v>
          </cell>
          <cell r="E12">
            <v>2.27</v>
          </cell>
          <cell r="F12">
            <v>9.56</v>
          </cell>
          <cell r="G12">
            <v>8.33</v>
          </cell>
          <cell r="H12">
            <v>10.46</v>
          </cell>
          <cell r="I12">
            <v>8.83</v>
          </cell>
        </row>
        <row r="13">
          <cell r="B13">
            <v>7.35</v>
          </cell>
          <cell r="C13">
            <v>10.79</v>
          </cell>
          <cell r="D13">
            <v>8.9600000000000009</v>
          </cell>
          <cell r="E13">
            <v>2.14</v>
          </cell>
          <cell r="F13">
            <v>9.08</v>
          </cell>
          <cell r="G13">
            <v>7.8</v>
          </cell>
          <cell r="H13">
            <v>10.4</v>
          </cell>
          <cell r="I13">
            <v>8.1199999999999992</v>
          </cell>
        </row>
        <row r="14">
          <cell r="B14">
            <v>7.18</v>
          </cell>
          <cell r="C14">
            <v>10.77</v>
          </cell>
          <cell r="D14">
            <v>8.65</v>
          </cell>
          <cell r="E14">
            <v>2.0499999999999998</v>
          </cell>
          <cell r="F14">
            <v>8.86</v>
          </cell>
          <cell r="G14">
            <v>7.77</v>
          </cell>
          <cell r="H14">
            <v>9.56</v>
          </cell>
          <cell r="I14">
            <v>7.8</v>
          </cell>
        </row>
        <row r="15">
          <cell r="B15">
            <v>6.8</v>
          </cell>
          <cell r="C15">
            <v>10.17</v>
          </cell>
          <cell r="D15">
            <v>8.52</v>
          </cell>
          <cell r="E15">
            <v>2.02</v>
          </cell>
          <cell r="F15">
            <v>8.33</v>
          </cell>
          <cell r="G15">
            <v>5.81</v>
          </cell>
          <cell r="H15">
            <v>8.7100000000000009</v>
          </cell>
          <cell r="I15">
            <v>7.58</v>
          </cell>
        </row>
        <row r="16">
          <cell r="B16">
            <v>6.4</v>
          </cell>
          <cell r="C16">
            <v>9.48</v>
          </cell>
          <cell r="D16">
            <v>8.14</v>
          </cell>
          <cell r="E16">
            <v>1.98</v>
          </cell>
          <cell r="F16">
            <v>8.14</v>
          </cell>
          <cell r="G16">
            <v>5.58</v>
          </cell>
          <cell r="H16">
            <v>8.6999999999999993</v>
          </cell>
          <cell r="I16">
            <v>6.9</v>
          </cell>
        </row>
        <row r="17">
          <cell r="B17">
            <v>6.05</v>
          </cell>
          <cell r="C17">
            <v>9.01</v>
          </cell>
          <cell r="D17">
            <v>7.45</v>
          </cell>
          <cell r="E17">
            <v>1.95</v>
          </cell>
          <cell r="F17">
            <v>7.35</v>
          </cell>
          <cell r="G17">
            <v>5.28</v>
          </cell>
          <cell r="H17">
            <v>8.49</v>
          </cell>
          <cell r="I17">
            <v>6.49</v>
          </cell>
        </row>
        <row r="18">
          <cell r="B18">
            <v>4.37</v>
          </cell>
          <cell r="C18">
            <v>8.67</v>
          </cell>
          <cell r="D18">
            <v>7.35</v>
          </cell>
          <cell r="E18">
            <v>1.19</v>
          </cell>
          <cell r="F18">
            <v>7.1</v>
          </cell>
          <cell r="G18">
            <v>4.88</v>
          </cell>
          <cell r="H18">
            <v>8.4700000000000006</v>
          </cell>
          <cell r="I18">
            <v>5.81</v>
          </cell>
        </row>
        <row r="19">
          <cell r="B19">
            <v>4.25</v>
          </cell>
          <cell r="C19">
            <v>8.52</v>
          </cell>
          <cell r="D19">
            <v>6.91</v>
          </cell>
          <cell r="E19">
            <v>1.01</v>
          </cell>
          <cell r="F19">
            <v>6.88</v>
          </cell>
          <cell r="G19">
            <v>4.74</v>
          </cell>
          <cell r="H19">
            <v>7.77</v>
          </cell>
          <cell r="I19">
            <v>5.7</v>
          </cell>
        </row>
        <row r="20">
          <cell r="B20">
            <v>4.0599999999999996</v>
          </cell>
          <cell r="C20">
            <v>8.49</v>
          </cell>
          <cell r="D20">
            <v>6.8</v>
          </cell>
          <cell r="E20">
            <v>0.46</v>
          </cell>
          <cell r="F20">
            <v>6.56</v>
          </cell>
          <cell r="G20">
            <v>4.68</v>
          </cell>
          <cell r="H20">
            <v>7.45</v>
          </cell>
          <cell r="I20">
            <v>4.83</v>
          </cell>
        </row>
        <row r="21">
          <cell r="B21">
            <v>3.85</v>
          </cell>
          <cell r="C21">
            <v>7.35</v>
          </cell>
          <cell r="D21">
            <v>6.77</v>
          </cell>
          <cell r="E21">
            <v>0.35</v>
          </cell>
          <cell r="F21">
            <v>5.76</v>
          </cell>
          <cell r="G21">
            <v>4.59</v>
          </cell>
          <cell r="H21">
            <v>7.34</v>
          </cell>
          <cell r="I21">
            <v>4.74</v>
          </cell>
        </row>
        <row r="22">
          <cell r="B22">
            <v>3.74</v>
          </cell>
          <cell r="C22">
            <v>7.35</v>
          </cell>
          <cell r="D22">
            <v>6.69</v>
          </cell>
          <cell r="E22">
            <v>0.33</v>
          </cell>
          <cell r="F22">
            <v>5.44</v>
          </cell>
          <cell r="G22">
            <v>4.47</v>
          </cell>
          <cell r="H22">
            <v>6.9</v>
          </cell>
          <cell r="I22">
            <v>4.59</v>
          </cell>
        </row>
        <row r="23">
          <cell r="B23">
            <v>3.6</v>
          </cell>
          <cell r="C23">
            <v>6.9</v>
          </cell>
          <cell r="D23">
            <v>6.4</v>
          </cell>
          <cell r="E23">
            <v>0.15</v>
          </cell>
          <cell r="F23">
            <v>5.28</v>
          </cell>
          <cell r="G23">
            <v>4.1399999999999997</v>
          </cell>
          <cell r="H23">
            <v>5.28</v>
          </cell>
          <cell r="I23">
            <v>4.53</v>
          </cell>
        </row>
        <row r="24">
          <cell r="B24">
            <v>3.49</v>
          </cell>
          <cell r="C24">
            <v>6.77</v>
          </cell>
          <cell r="D24">
            <v>6.05</v>
          </cell>
          <cell r="E24">
            <v>-0.08</v>
          </cell>
          <cell r="F24">
            <v>5.27</v>
          </cell>
          <cell r="G24">
            <v>4.0599999999999996</v>
          </cell>
          <cell r="H24">
            <v>5.28</v>
          </cell>
          <cell r="I24">
            <v>4.46</v>
          </cell>
        </row>
        <row r="25">
          <cell r="B25">
            <v>3.23</v>
          </cell>
          <cell r="C25">
            <v>6.57</v>
          </cell>
          <cell r="D25">
            <v>5.82</v>
          </cell>
          <cell r="E25">
            <v>-0.18</v>
          </cell>
          <cell r="F25">
            <v>4.68</v>
          </cell>
          <cell r="G25">
            <v>4.0199999999999996</v>
          </cell>
          <cell r="H25">
            <v>5.27</v>
          </cell>
          <cell r="I25">
            <v>4.2300000000000004</v>
          </cell>
        </row>
        <row r="26">
          <cell r="B26">
            <v>3.18</v>
          </cell>
          <cell r="C26">
            <v>6.12</v>
          </cell>
          <cell r="D26">
            <v>5.76</v>
          </cell>
          <cell r="E26">
            <v>-0.49</v>
          </cell>
          <cell r="F26">
            <v>4.6399999999999997</v>
          </cell>
          <cell r="G26">
            <v>3.79</v>
          </cell>
          <cell r="H26">
            <v>4.74</v>
          </cell>
          <cell r="I26">
            <v>4.1399999999999997</v>
          </cell>
        </row>
        <row r="27">
          <cell r="B27">
            <v>3.02</v>
          </cell>
          <cell r="C27">
            <v>6.05</v>
          </cell>
          <cell r="D27">
            <v>5.0199999999999996</v>
          </cell>
          <cell r="E27">
            <v>-0.56000000000000005</v>
          </cell>
          <cell r="F27">
            <v>4.47</v>
          </cell>
          <cell r="G27">
            <v>3.7</v>
          </cell>
          <cell r="H27">
            <v>4.68</v>
          </cell>
          <cell r="I27">
            <v>4.0199999999999996</v>
          </cell>
        </row>
        <row r="28">
          <cell r="B28">
            <v>2.8</v>
          </cell>
          <cell r="C28">
            <v>5.94</v>
          </cell>
          <cell r="D28">
            <v>4.76</v>
          </cell>
          <cell r="E28">
            <v>-0.67</v>
          </cell>
          <cell r="F28">
            <v>4.01</v>
          </cell>
          <cell r="G28">
            <v>3.69</v>
          </cell>
          <cell r="H28">
            <v>4.59</v>
          </cell>
          <cell r="I28">
            <v>3.99</v>
          </cell>
        </row>
        <row r="29">
          <cell r="B29">
            <v>2.76</v>
          </cell>
          <cell r="C29">
            <v>5.51</v>
          </cell>
          <cell r="D29">
            <v>4.26</v>
          </cell>
          <cell r="E29">
            <v>-1.01</v>
          </cell>
          <cell r="F29">
            <v>3.99</v>
          </cell>
          <cell r="G29">
            <v>3.61</v>
          </cell>
          <cell r="H29">
            <v>4.2699999999999996</v>
          </cell>
          <cell r="I29">
            <v>3.81</v>
          </cell>
        </row>
        <row r="30">
          <cell r="B30">
            <v>2.71</v>
          </cell>
          <cell r="C30">
            <v>5.48</v>
          </cell>
          <cell r="D30">
            <v>4.25</v>
          </cell>
          <cell r="E30">
            <v>-1.0900000000000001</v>
          </cell>
          <cell r="F30">
            <v>3.74</v>
          </cell>
          <cell r="G30">
            <v>3.46</v>
          </cell>
          <cell r="H30">
            <v>4.0199999999999996</v>
          </cell>
          <cell r="I30">
            <v>3.7</v>
          </cell>
        </row>
        <row r="31">
          <cell r="B31">
            <v>2.67</v>
          </cell>
          <cell r="C31">
            <v>4.76</v>
          </cell>
          <cell r="D31">
            <v>4.0199999999999996</v>
          </cell>
          <cell r="E31">
            <v>-1.1399999999999999</v>
          </cell>
          <cell r="F31">
            <v>3.54</v>
          </cell>
          <cell r="G31">
            <v>3.24</v>
          </cell>
          <cell r="H31">
            <v>3.69</v>
          </cell>
          <cell r="I31">
            <v>3.69</v>
          </cell>
        </row>
        <row r="32">
          <cell r="B32">
            <v>2.65</v>
          </cell>
          <cell r="C32">
            <v>4.6399999999999997</v>
          </cell>
          <cell r="D32">
            <v>3.99</v>
          </cell>
          <cell r="E32">
            <v>-1.26</v>
          </cell>
          <cell r="F32">
            <v>3.36</v>
          </cell>
          <cell r="G32">
            <v>2.84</v>
          </cell>
          <cell r="H32">
            <v>3.61</v>
          </cell>
          <cell r="I32">
            <v>3.49</v>
          </cell>
        </row>
        <row r="33">
          <cell r="B33">
            <v>2.4900000000000002</v>
          </cell>
          <cell r="C33">
            <v>4.37</v>
          </cell>
          <cell r="D33">
            <v>3.93</v>
          </cell>
          <cell r="E33">
            <v>-1.29</v>
          </cell>
          <cell r="F33">
            <v>3.22</v>
          </cell>
          <cell r="G33">
            <v>2.52</v>
          </cell>
          <cell r="H33">
            <v>3.49</v>
          </cell>
          <cell r="I33">
            <v>3.28</v>
          </cell>
        </row>
        <row r="34">
          <cell r="B34">
            <v>2.37</v>
          </cell>
          <cell r="C34">
            <v>4.2699999999999996</v>
          </cell>
          <cell r="D34">
            <v>3.74</v>
          </cell>
          <cell r="E34">
            <v>-1.31</v>
          </cell>
          <cell r="F34">
            <v>3.16</v>
          </cell>
          <cell r="G34">
            <v>2.35</v>
          </cell>
          <cell r="H34">
            <v>3.44</v>
          </cell>
          <cell r="I34">
            <v>3.13</v>
          </cell>
        </row>
        <row r="35">
          <cell r="B35">
            <v>2.23</v>
          </cell>
          <cell r="C35">
            <v>4.2699999999999996</v>
          </cell>
          <cell r="D35">
            <v>3.63</v>
          </cell>
          <cell r="E35">
            <v>-1.71</v>
          </cell>
          <cell r="F35">
            <v>2.83</v>
          </cell>
          <cell r="G35">
            <v>2.23</v>
          </cell>
          <cell r="H35">
            <v>3.24</v>
          </cell>
          <cell r="I35">
            <v>2.79</v>
          </cell>
        </row>
        <row r="36">
          <cell r="B36">
            <v>2.02</v>
          </cell>
          <cell r="C36">
            <v>4.0599999999999996</v>
          </cell>
          <cell r="D36">
            <v>3.61</v>
          </cell>
          <cell r="E36">
            <v>-2.08</v>
          </cell>
          <cell r="F36">
            <v>2.73</v>
          </cell>
          <cell r="G36">
            <v>1.94</v>
          </cell>
          <cell r="H36">
            <v>3.24</v>
          </cell>
          <cell r="I36">
            <v>2.23</v>
          </cell>
        </row>
        <row r="37">
          <cell r="B37">
            <v>1.85</v>
          </cell>
          <cell r="C37">
            <v>3.85</v>
          </cell>
          <cell r="D37">
            <v>3.6</v>
          </cell>
          <cell r="E37">
            <v>-2.1</v>
          </cell>
          <cell r="F37">
            <v>2.35</v>
          </cell>
          <cell r="G37">
            <v>1.91</v>
          </cell>
          <cell r="H37">
            <v>3.17</v>
          </cell>
          <cell r="I37">
            <v>1.97</v>
          </cell>
        </row>
        <row r="38">
          <cell r="B38">
            <v>1.78</v>
          </cell>
          <cell r="C38">
            <v>3.58</v>
          </cell>
          <cell r="D38">
            <v>3.58</v>
          </cell>
          <cell r="E38">
            <v>-2.11</v>
          </cell>
          <cell r="F38">
            <v>2.19</v>
          </cell>
          <cell r="G38">
            <v>1.87</v>
          </cell>
          <cell r="H38">
            <v>2.65</v>
          </cell>
          <cell r="I38">
            <v>1.75</v>
          </cell>
        </row>
        <row r="39">
          <cell r="B39">
            <v>1.73</v>
          </cell>
          <cell r="C39">
            <v>3.5</v>
          </cell>
          <cell r="D39">
            <v>3.23</v>
          </cell>
          <cell r="E39">
            <v>-2.29</v>
          </cell>
          <cell r="F39">
            <v>2.11</v>
          </cell>
          <cell r="G39">
            <v>1.42</v>
          </cell>
          <cell r="H39">
            <v>2.19</v>
          </cell>
          <cell r="I39">
            <v>1.59</v>
          </cell>
        </row>
        <row r="40">
          <cell r="B40">
            <v>1.53</v>
          </cell>
          <cell r="C40">
            <v>3.16</v>
          </cell>
          <cell r="D40">
            <v>3.18</v>
          </cell>
          <cell r="E40">
            <v>-2.29</v>
          </cell>
          <cell r="F40">
            <v>2.1</v>
          </cell>
          <cell r="G40">
            <v>1.19</v>
          </cell>
          <cell r="H40">
            <v>2.11</v>
          </cell>
          <cell r="I40">
            <v>1.46</v>
          </cell>
        </row>
        <row r="41">
          <cell r="B41">
            <v>1.47</v>
          </cell>
          <cell r="C41">
            <v>3.02</v>
          </cell>
          <cell r="D41">
            <v>3.16</v>
          </cell>
          <cell r="E41">
            <v>-2.33</v>
          </cell>
          <cell r="F41">
            <v>1.97</v>
          </cell>
          <cell r="G41">
            <v>1.1299999999999999</v>
          </cell>
          <cell r="H41">
            <v>1.97</v>
          </cell>
          <cell r="I41">
            <v>1.19</v>
          </cell>
        </row>
        <row r="42">
          <cell r="B42">
            <v>1.44</v>
          </cell>
          <cell r="C42">
            <v>3.01</v>
          </cell>
          <cell r="D42">
            <v>3.02</v>
          </cell>
          <cell r="E42">
            <v>-2.33</v>
          </cell>
          <cell r="F42">
            <v>1.95</v>
          </cell>
          <cell r="G42">
            <v>1.02</v>
          </cell>
          <cell r="H42">
            <v>1.94</v>
          </cell>
          <cell r="I42">
            <v>1.1299999999999999</v>
          </cell>
        </row>
        <row r="43">
          <cell r="B43">
            <v>1.1299999999999999</v>
          </cell>
          <cell r="C43">
            <v>2.99</v>
          </cell>
          <cell r="D43">
            <v>3.01</v>
          </cell>
          <cell r="E43">
            <v>-2.34</v>
          </cell>
          <cell r="F43">
            <v>1.94</v>
          </cell>
          <cell r="G43">
            <v>1.02</v>
          </cell>
          <cell r="H43">
            <v>1.67</v>
          </cell>
          <cell r="I43">
            <v>0.87</v>
          </cell>
        </row>
        <row r="44">
          <cell r="B44">
            <v>1.02</v>
          </cell>
          <cell r="C44">
            <v>2.76</v>
          </cell>
          <cell r="D44">
            <v>2.99</v>
          </cell>
          <cell r="E44">
            <v>-2.4500000000000002</v>
          </cell>
          <cell r="F44">
            <v>1.67</v>
          </cell>
          <cell r="G44">
            <v>0.87</v>
          </cell>
          <cell r="H44">
            <v>1.47</v>
          </cell>
          <cell r="I44">
            <v>0.83</v>
          </cell>
        </row>
        <row r="45">
          <cell r="B45">
            <v>0.28000000000000003</v>
          </cell>
          <cell r="C45">
            <v>2.71</v>
          </cell>
          <cell r="D45">
            <v>2.96</v>
          </cell>
          <cell r="E45">
            <v>-2.5</v>
          </cell>
          <cell r="F45">
            <v>0.99</v>
          </cell>
          <cell r="G45">
            <v>0.7</v>
          </cell>
          <cell r="H45">
            <v>1.02</v>
          </cell>
          <cell r="I45">
            <v>0.7</v>
          </cell>
        </row>
        <row r="46">
          <cell r="B46">
            <v>0.03</v>
          </cell>
          <cell r="C46">
            <v>2.67</v>
          </cell>
          <cell r="D46">
            <v>2.8</v>
          </cell>
          <cell r="E46">
            <v>-2.5</v>
          </cell>
          <cell r="F46">
            <v>0.9</v>
          </cell>
          <cell r="G46">
            <v>0.68</v>
          </cell>
          <cell r="H46">
            <v>0.36</v>
          </cell>
          <cell r="I46">
            <v>0.67</v>
          </cell>
        </row>
        <row r="47">
          <cell r="B47">
            <v>-0.02</v>
          </cell>
          <cell r="C47">
            <v>2.65</v>
          </cell>
          <cell r="D47">
            <v>2.67</v>
          </cell>
          <cell r="E47">
            <v>-2.52</v>
          </cell>
          <cell r="F47">
            <v>0.81</v>
          </cell>
          <cell r="G47">
            <v>0.67</v>
          </cell>
          <cell r="H47">
            <v>0.22</v>
          </cell>
          <cell r="I47">
            <v>0.24</v>
          </cell>
        </row>
        <row r="48">
          <cell r="B48">
            <v>-0.03</v>
          </cell>
          <cell r="C48">
            <v>2.54</v>
          </cell>
          <cell r="D48">
            <v>2.65</v>
          </cell>
          <cell r="E48">
            <v>-2.7</v>
          </cell>
          <cell r="F48">
            <v>0.73</v>
          </cell>
          <cell r="G48">
            <v>0.21</v>
          </cell>
          <cell r="H48">
            <v>0.22</v>
          </cell>
          <cell r="I48">
            <v>0.21</v>
          </cell>
        </row>
        <row r="49">
          <cell r="B49">
            <v>-0.3</v>
          </cell>
          <cell r="C49">
            <v>2.4900000000000002</v>
          </cell>
          <cell r="D49">
            <v>2.54</v>
          </cell>
          <cell r="E49">
            <v>-2.71</v>
          </cell>
          <cell r="F49">
            <v>0.67</v>
          </cell>
          <cell r="G49">
            <v>0.05</v>
          </cell>
          <cell r="H49">
            <v>0.03</v>
          </cell>
          <cell r="I49">
            <v>0.03</v>
          </cell>
        </row>
        <row r="50">
          <cell r="B50">
            <v>-0.32</v>
          </cell>
          <cell r="C50">
            <v>1.97</v>
          </cell>
          <cell r="D50">
            <v>2.4900000000000002</v>
          </cell>
          <cell r="E50">
            <v>-2.95</v>
          </cell>
          <cell r="F50">
            <v>0.64</v>
          </cell>
          <cell r="G50">
            <v>0.03</v>
          </cell>
          <cell r="H50">
            <v>0</v>
          </cell>
          <cell r="I50">
            <v>-0.02</v>
          </cell>
        </row>
        <row r="51">
          <cell r="B51">
            <v>-0.35</v>
          </cell>
          <cell r="C51">
            <v>1.9</v>
          </cell>
          <cell r="D51">
            <v>2.37</v>
          </cell>
          <cell r="E51">
            <v>-2.99</v>
          </cell>
          <cell r="F51">
            <v>0.61</v>
          </cell>
          <cell r="G51">
            <v>0</v>
          </cell>
          <cell r="H51">
            <v>-0.9</v>
          </cell>
          <cell r="I51">
            <v>-0.43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he Bat" connectionId="3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eamer pitcher" connectionId="2" xr16:uid="{00000000-0016-0000-02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dp_1" connectionId="1" xr16:uid="{00000000-0016-0000-0500-000002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354"/>
  <sheetViews>
    <sheetView topLeftCell="I1" zoomScale="68" workbookViewId="0">
      <selection activeCell="AF18" sqref="AF18:AF19"/>
    </sheetView>
  </sheetViews>
  <sheetFormatPr baseColWidth="10" defaultRowHeight="16" x14ac:dyDescent="0.2"/>
  <cols>
    <col min="4" max="4" width="10.83203125" style="11"/>
    <col min="13" max="13" width="10.83203125" style="11"/>
    <col min="14" max="14" width="10.83203125" style="46" customWidth="1"/>
    <col min="15" max="15" width="20.1640625" bestFit="1" customWidth="1"/>
    <col min="16" max="16" width="11.6640625" style="4" customWidth="1"/>
    <col min="17" max="28" width="10.83203125" style="4"/>
    <col min="29" max="29" width="10.83203125" style="12"/>
    <col min="30" max="30" width="10.83203125" style="11"/>
    <col min="31" max="31" width="10.83203125" style="22"/>
    <col min="34" max="34" width="13.33203125" customWidth="1"/>
  </cols>
  <sheetData>
    <row r="1" spans="1:37" s="58" customFormat="1" x14ac:dyDescent="0.2">
      <c r="C1" s="47" t="s">
        <v>8384</v>
      </c>
      <c r="D1" s="48" t="s">
        <v>8380</v>
      </c>
      <c r="E1" s="49" t="s">
        <v>8381</v>
      </c>
      <c r="F1" s="50" t="s">
        <v>8382</v>
      </c>
      <c r="G1" s="46" t="s">
        <v>8375</v>
      </c>
      <c r="H1" s="51" t="s">
        <v>6</v>
      </c>
      <c r="I1" s="52" t="s">
        <v>7</v>
      </c>
      <c r="J1" s="53" t="s">
        <v>7559</v>
      </c>
      <c r="K1" s="54" t="s">
        <v>8374</v>
      </c>
      <c r="L1" s="55" t="s">
        <v>8319</v>
      </c>
      <c r="M1" s="56" t="s">
        <v>8349</v>
      </c>
      <c r="N1" s="46" t="s">
        <v>8442</v>
      </c>
      <c r="O1" s="57" t="s">
        <v>0</v>
      </c>
      <c r="P1" s="57" t="s">
        <v>7557</v>
      </c>
      <c r="Q1" s="57" t="s">
        <v>9</v>
      </c>
      <c r="R1" s="57" t="s">
        <v>8</v>
      </c>
      <c r="S1" s="57" t="s">
        <v>10</v>
      </c>
      <c r="T1" s="57" t="s">
        <v>7553</v>
      </c>
      <c r="U1" s="57" t="s">
        <v>16</v>
      </c>
      <c r="V1" s="57" t="s">
        <v>19</v>
      </c>
      <c r="W1" s="57" t="s">
        <v>7568</v>
      </c>
      <c r="X1" s="57" t="s">
        <v>8310</v>
      </c>
      <c r="Y1" s="57" t="s">
        <v>7565</v>
      </c>
      <c r="Z1" s="57" t="s">
        <v>7570</v>
      </c>
      <c r="AA1" s="57" t="s">
        <v>7571</v>
      </c>
      <c r="AB1" s="57" t="s">
        <v>8365</v>
      </c>
      <c r="AC1" s="57" t="s">
        <v>8372</v>
      </c>
      <c r="AD1" s="57" t="s">
        <v>8396</v>
      </c>
      <c r="AE1" s="65" t="s">
        <v>8372</v>
      </c>
    </row>
    <row r="2" spans="1:37" x14ac:dyDescent="0.2">
      <c r="A2" t="s">
        <v>8384</v>
      </c>
      <c r="B2">
        <f>COUNTIF(C:C, "DH")</f>
        <v>35</v>
      </c>
      <c r="D2" s="45" t="s">
        <v>8380</v>
      </c>
      <c r="N2" s="46">
        <v>1</v>
      </c>
      <c r="O2" s="8" t="s">
        <v>28</v>
      </c>
      <c r="P2" s="9">
        <v>17.1090664</v>
      </c>
      <c r="Q2" s="9">
        <v>2.5945805399999999</v>
      </c>
      <c r="R2" s="9">
        <v>2.8234501299999999</v>
      </c>
      <c r="S2" s="9">
        <v>2.0964308100000002</v>
      </c>
      <c r="T2" s="9">
        <v>2.9747575099999999</v>
      </c>
      <c r="U2" s="9">
        <v>2.1850000000000001</v>
      </c>
      <c r="V2" s="9">
        <v>4.43484736</v>
      </c>
      <c r="W2" s="9"/>
      <c r="X2" s="9"/>
      <c r="Y2" s="9"/>
      <c r="Z2" s="9"/>
      <c r="AA2" s="9"/>
      <c r="AB2" s="9"/>
      <c r="AC2" s="12">
        <f>MATCH(O2,'ESPN ADP'!B:B,0)</f>
        <v>1</v>
      </c>
      <c r="AD2" s="11">
        <f>AC2-N2</f>
        <v>0</v>
      </c>
      <c r="AE2" s="24">
        <f>QUOTIENT(AC2-1, 10)+1</f>
        <v>1</v>
      </c>
      <c r="AF2" s="59" t="s">
        <v>8397</v>
      </c>
      <c r="AG2" s="60"/>
      <c r="AH2" s="59" t="s">
        <v>8398</v>
      </c>
      <c r="AI2" s="59"/>
      <c r="AJ2" s="59"/>
      <c r="AK2" s="59"/>
    </row>
    <row r="3" spans="1:37" x14ac:dyDescent="0.2">
      <c r="A3" t="s">
        <v>8380</v>
      </c>
      <c r="B3">
        <f>COUNTIF(D:D, A3)</f>
        <v>100</v>
      </c>
      <c r="C3" s="8" t="s">
        <v>8384</v>
      </c>
      <c r="E3" s="20" t="s">
        <v>8381</v>
      </c>
      <c r="F3" s="14" t="s">
        <v>8382</v>
      </c>
      <c r="M3" s="73"/>
      <c r="N3" s="46">
        <v>2</v>
      </c>
      <c r="O3" s="8" t="s">
        <v>84</v>
      </c>
      <c r="P3" s="9">
        <v>14.2546613</v>
      </c>
      <c r="Q3" s="9">
        <v>1.85649738</v>
      </c>
      <c r="R3" s="9">
        <v>2.3742138399999999</v>
      </c>
      <c r="S3" s="9">
        <v>2.3469004400000002</v>
      </c>
      <c r="T3" s="9">
        <v>2.2868374600000001</v>
      </c>
      <c r="U3" s="9">
        <v>2.3849999999999998</v>
      </c>
      <c r="V3" s="9">
        <v>3.0052122099999998</v>
      </c>
      <c r="W3" s="9"/>
      <c r="X3" s="9"/>
      <c r="Y3" s="9"/>
      <c r="Z3" s="9"/>
      <c r="AA3" s="9"/>
      <c r="AB3" s="9"/>
      <c r="AC3" s="12">
        <f>MATCH(O3,'ESPN ADP'!B:B,0)</f>
        <v>16</v>
      </c>
      <c r="AD3" s="11">
        <f>AC3-N3</f>
        <v>14</v>
      </c>
      <c r="AE3" s="26">
        <f>QUOTIENT(AC3-1, 10)+1</f>
        <v>2</v>
      </c>
      <c r="AG3" s="61"/>
      <c r="AH3" s="59" t="s">
        <v>8399</v>
      </c>
      <c r="AI3" s="59"/>
      <c r="AJ3" s="59"/>
      <c r="AK3" s="59"/>
    </row>
    <row r="4" spans="1:37" x14ac:dyDescent="0.2">
      <c r="A4" t="s">
        <v>8381</v>
      </c>
      <c r="B4">
        <f>COUNTIF(E:E, A4)</f>
        <v>123</v>
      </c>
      <c r="D4" s="45" t="s">
        <v>8380</v>
      </c>
      <c r="F4" s="14" t="s">
        <v>8382</v>
      </c>
      <c r="G4" s="15" t="s">
        <v>8375</v>
      </c>
      <c r="M4" s="73"/>
      <c r="N4" s="46">
        <v>3</v>
      </c>
      <c r="O4" s="8" t="s">
        <v>36</v>
      </c>
      <c r="P4" s="9">
        <v>13.9145105</v>
      </c>
      <c r="Q4" s="9">
        <v>1.8244068099999999</v>
      </c>
      <c r="R4" s="9">
        <v>2.6437556199999999</v>
      </c>
      <c r="S4" s="9">
        <v>2.2529743299999998</v>
      </c>
      <c r="T4" s="9">
        <v>2.2797811000000001</v>
      </c>
      <c r="U4" s="9">
        <v>1.6850000000000001</v>
      </c>
      <c r="V4" s="9">
        <v>3.2285927000000001</v>
      </c>
      <c r="W4" s="9"/>
      <c r="X4" s="9"/>
      <c r="Y4" s="9"/>
      <c r="Z4" s="9"/>
      <c r="AA4" s="9"/>
      <c r="AB4" s="9"/>
      <c r="AC4" s="12">
        <f>MATCH(O4,'ESPN ADP'!B:B,0)</f>
        <v>6</v>
      </c>
      <c r="AD4" s="11">
        <f>AC4-N4</f>
        <v>3</v>
      </c>
      <c r="AE4" s="24">
        <f>QUOTIENT(AC4-1, 10)+1</f>
        <v>1</v>
      </c>
      <c r="AF4" s="59"/>
      <c r="AG4" s="59"/>
      <c r="AH4" s="59"/>
      <c r="AI4" s="59"/>
      <c r="AJ4" s="59"/>
      <c r="AK4" s="59" t="s">
        <v>8406</v>
      </c>
    </row>
    <row r="5" spans="1:37" x14ac:dyDescent="0.2">
      <c r="A5" t="s">
        <v>8382</v>
      </c>
      <c r="B5">
        <f>COUNTIF(F:F, A5)</f>
        <v>123</v>
      </c>
      <c r="E5" s="20" t="s">
        <v>8381</v>
      </c>
      <c r="F5" s="14" t="s">
        <v>8382</v>
      </c>
      <c r="N5" s="46">
        <v>4</v>
      </c>
      <c r="O5" s="8" t="s">
        <v>38</v>
      </c>
      <c r="P5" s="9">
        <v>13.8621029</v>
      </c>
      <c r="Q5" s="9">
        <v>2.1132219600000002</v>
      </c>
      <c r="R5" s="9">
        <v>2.0148248</v>
      </c>
      <c r="S5" s="9">
        <v>1.6581089499999999</v>
      </c>
      <c r="T5" s="9">
        <v>2.3272465599999999</v>
      </c>
      <c r="U5" s="9">
        <v>2.5350000000000001</v>
      </c>
      <c r="V5" s="9">
        <v>3.2137006700000001</v>
      </c>
      <c r="W5" s="9"/>
      <c r="X5" s="9"/>
      <c r="Y5" s="9"/>
      <c r="Z5" s="9"/>
      <c r="AA5" s="9"/>
      <c r="AB5" s="9"/>
      <c r="AC5" s="12">
        <f>MATCH(O5,'ESPN ADP'!B:B,0)</f>
        <v>3</v>
      </c>
      <c r="AD5" s="11">
        <f>AC5-N5</f>
        <v>-1</v>
      </c>
      <c r="AE5" s="24">
        <f>QUOTIENT(AC5-1, 10)+1</f>
        <v>1</v>
      </c>
      <c r="AF5" s="59"/>
      <c r="AG5" s="62"/>
      <c r="AH5" s="59" t="s">
        <v>8401</v>
      </c>
      <c r="AI5" s="59" t="s">
        <v>8400</v>
      </c>
      <c r="AJ5" s="59"/>
      <c r="AK5" s="59" t="s">
        <v>8407</v>
      </c>
    </row>
    <row r="6" spans="1:37" x14ac:dyDescent="0.2">
      <c r="A6" t="s">
        <v>8375</v>
      </c>
      <c r="B6">
        <f>COUNTIF(G:G, A6)</f>
        <v>98</v>
      </c>
      <c r="I6" s="17" t="s">
        <v>7</v>
      </c>
      <c r="J6" s="43"/>
      <c r="N6" s="46">
        <v>5</v>
      </c>
      <c r="O6" s="8" t="s">
        <v>52</v>
      </c>
      <c r="P6" s="9">
        <v>13.8288131</v>
      </c>
      <c r="Q6" s="9">
        <v>1.85649738</v>
      </c>
      <c r="R6" s="9">
        <v>2.4640610999999999</v>
      </c>
      <c r="S6" s="9">
        <v>2.2529743299999998</v>
      </c>
      <c r="T6" s="9">
        <v>2.2937724500000001</v>
      </c>
      <c r="U6" s="9">
        <v>2.1349999999999998</v>
      </c>
      <c r="V6" s="9">
        <v>2.8265078199999998</v>
      </c>
      <c r="W6" s="9"/>
      <c r="X6" s="9"/>
      <c r="Y6" s="9"/>
      <c r="Z6" s="9"/>
      <c r="AA6" s="9"/>
      <c r="AB6" s="9"/>
      <c r="AC6" s="12">
        <f>MATCH(O6,'ESPN ADP'!B:B,0)</f>
        <v>9</v>
      </c>
      <c r="AD6" s="11">
        <f>AC6-N6</f>
        <v>4</v>
      </c>
      <c r="AE6" s="24">
        <f>QUOTIENT(AC6-1, 10)+1</f>
        <v>1</v>
      </c>
      <c r="AF6" s="59"/>
      <c r="AG6" s="63"/>
      <c r="AH6" s="59" t="s">
        <v>8402</v>
      </c>
      <c r="AI6" s="59" t="s">
        <v>8403</v>
      </c>
      <c r="AJ6" s="59"/>
      <c r="AK6" s="59"/>
    </row>
    <row r="7" spans="1:37" x14ac:dyDescent="0.2">
      <c r="A7" t="s">
        <v>6</v>
      </c>
      <c r="B7">
        <f>COUNTIF(H:H, A7)</f>
        <v>100</v>
      </c>
      <c r="E7" s="20" t="s">
        <v>8381</v>
      </c>
      <c r="N7" s="46">
        <v>6</v>
      </c>
      <c r="O7" s="8" t="s">
        <v>54</v>
      </c>
      <c r="P7" s="9">
        <v>13.2031236</v>
      </c>
      <c r="Q7" s="9">
        <v>1.79231623</v>
      </c>
      <c r="R7" s="9">
        <v>2.0148248</v>
      </c>
      <c r="S7" s="9">
        <v>2.0025046999999998</v>
      </c>
      <c r="T7" s="9">
        <v>2.3490213999999998</v>
      </c>
      <c r="U7" s="9">
        <v>1.9350000000000001</v>
      </c>
      <c r="V7" s="9">
        <v>3.1094564400000002</v>
      </c>
      <c r="W7" s="9"/>
      <c r="X7" s="9"/>
      <c r="Y7" s="9"/>
      <c r="Z7" s="9"/>
      <c r="AA7" s="9"/>
      <c r="AB7" s="9"/>
      <c r="AC7" s="12">
        <f>MATCH(O7,'ESPN ADP'!B:B,0)</f>
        <v>11</v>
      </c>
      <c r="AD7" s="11">
        <f>AC7-N7</f>
        <v>5</v>
      </c>
      <c r="AE7" s="25">
        <f>QUOTIENT(AC7-1, 10)+1</f>
        <v>2</v>
      </c>
      <c r="AG7" s="64"/>
      <c r="AH7" s="59" t="s">
        <v>8404</v>
      </c>
      <c r="AI7" s="59" t="s">
        <v>8405</v>
      </c>
      <c r="AJ7" s="59"/>
      <c r="AK7" s="59"/>
    </row>
    <row r="8" spans="1:37" x14ac:dyDescent="0.2">
      <c r="A8" t="s">
        <v>7</v>
      </c>
      <c r="B8">
        <f>COUNTIF(I:I, A8)</f>
        <v>96</v>
      </c>
      <c r="D8" s="72"/>
      <c r="F8" s="14" t="s">
        <v>8382</v>
      </c>
      <c r="N8" s="46">
        <v>7</v>
      </c>
      <c r="O8" s="8" t="s">
        <v>30</v>
      </c>
      <c r="P8" s="9">
        <v>12.3273566</v>
      </c>
      <c r="Q8" s="9">
        <v>2.2736748200000001</v>
      </c>
      <c r="R8" s="9">
        <v>1.5655885</v>
      </c>
      <c r="S8" s="9">
        <v>1.47025673</v>
      </c>
      <c r="T8" s="9">
        <v>2.15524907</v>
      </c>
      <c r="U8" s="9">
        <v>2.1850000000000001</v>
      </c>
      <c r="V8" s="9">
        <v>2.6775874900000001</v>
      </c>
      <c r="W8" s="9"/>
      <c r="X8" s="9"/>
      <c r="Y8" s="9"/>
      <c r="Z8" s="9"/>
      <c r="AA8" s="9"/>
      <c r="AB8" s="9"/>
      <c r="AC8" s="12">
        <f>MATCH(O8,'ESPN ADP'!B:B,0)</f>
        <v>4</v>
      </c>
      <c r="AD8" s="11">
        <f>AC8-N8</f>
        <v>-3</v>
      </c>
      <c r="AE8" s="24">
        <f>QUOTIENT(AC8-1, 10)+1</f>
        <v>1</v>
      </c>
      <c r="AF8" s="59"/>
    </row>
    <row r="9" spans="1:37" x14ac:dyDescent="0.2">
      <c r="A9" t="s">
        <v>7559</v>
      </c>
      <c r="B9">
        <f>COUNTIF(J:J, A9)</f>
        <v>68</v>
      </c>
      <c r="E9" s="20" t="s">
        <v>8381</v>
      </c>
      <c r="F9" s="14" t="s">
        <v>8382</v>
      </c>
      <c r="N9" s="46">
        <v>8</v>
      </c>
      <c r="O9" s="8" t="s">
        <v>68</v>
      </c>
      <c r="P9" s="9">
        <v>12.322820099999999</v>
      </c>
      <c r="Q9" s="9">
        <v>1.7281350900000001</v>
      </c>
      <c r="R9" s="9">
        <v>3.0929919099999998</v>
      </c>
      <c r="S9" s="9">
        <v>2.0964308100000002</v>
      </c>
      <c r="T9" s="9">
        <v>1.8139704299999999</v>
      </c>
      <c r="U9" s="9">
        <v>0.73499999999999999</v>
      </c>
      <c r="V9" s="9">
        <v>2.8562918800000001</v>
      </c>
      <c r="W9" s="9"/>
      <c r="X9" s="9"/>
      <c r="Y9" s="9"/>
      <c r="Z9" s="9"/>
      <c r="AA9" s="9"/>
      <c r="AB9" s="9"/>
      <c r="AC9" s="12">
        <f>MATCH(O9,'ESPN ADP'!B:B,0)</f>
        <v>33</v>
      </c>
      <c r="AD9" s="11">
        <f>AC9-N9</f>
        <v>25</v>
      </c>
      <c r="AE9" s="21">
        <f>QUOTIENT(AC9-1, 10)+1</f>
        <v>4</v>
      </c>
      <c r="AG9" t="s">
        <v>8449</v>
      </c>
    </row>
    <row r="10" spans="1:37" x14ac:dyDescent="0.2">
      <c r="A10" t="s">
        <v>8374</v>
      </c>
      <c r="B10">
        <f>COUNTIF(K:K, A10)</f>
        <v>60</v>
      </c>
      <c r="G10" s="15" t="s">
        <v>8375</v>
      </c>
      <c r="N10" s="46">
        <v>9</v>
      </c>
      <c r="O10" s="8" t="s">
        <v>69</v>
      </c>
      <c r="P10" s="9">
        <v>12.1618119</v>
      </c>
      <c r="Q10" s="9">
        <v>1.7602256599999999</v>
      </c>
      <c r="R10" s="9">
        <v>1.83513028</v>
      </c>
      <c r="S10" s="9">
        <v>1.84596118</v>
      </c>
      <c r="T10" s="9">
        <v>2.1472595299999999</v>
      </c>
      <c r="U10" s="9">
        <v>1.9850000000000001</v>
      </c>
      <c r="V10" s="9">
        <v>2.5882352900000001</v>
      </c>
      <c r="W10" s="9"/>
      <c r="X10" s="9"/>
      <c r="Y10" s="9"/>
      <c r="Z10" s="9"/>
      <c r="AA10" s="9"/>
      <c r="AB10" s="9"/>
      <c r="AC10" s="12">
        <f>MATCH(O10,'ESPN ADP'!B:B,0)</f>
        <v>14</v>
      </c>
      <c r="AD10" s="11">
        <f>AC10-N10</f>
        <v>5</v>
      </c>
      <c r="AE10" s="25">
        <f>QUOTIENT(AC10-1, 10)+1</f>
        <v>2</v>
      </c>
    </row>
    <row r="11" spans="1:37" x14ac:dyDescent="0.2">
      <c r="M11" s="44" t="s">
        <v>8349</v>
      </c>
      <c r="N11" s="46">
        <v>10</v>
      </c>
      <c r="O11" s="7" t="s">
        <v>7676</v>
      </c>
      <c r="P11" s="4">
        <f>SUM(W11:AB11)</f>
        <v>12.061025659999999</v>
      </c>
      <c r="W11" s="9">
        <v>-0.2666521</v>
      </c>
      <c r="X11" s="9">
        <v>-0.76646360000000002</v>
      </c>
      <c r="Y11" s="9">
        <v>2.5418035799999998</v>
      </c>
      <c r="Z11" s="9">
        <v>2.9614604500000001</v>
      </c>
      <c r="AA11" s="9">
        <v>3.8361874899999999</v>
      </c>
      <c r="AB11" s="9">
        <v>3.7546898400000002</v>
      </c>
      <c r="AC11" s="12">
        <f>MATCH(O11,'ESPN ADP'!B:B,0)</f>
        <v>43</v>
      </c>
      <c r="AD11" s="11">
        <f>AC11-N11</f>
        <v>33</v>
      </c>
      <c r="AE11" s="21">
        <f>QUOTIENT(AC11-1, 10)+1</f>
        <v>5</v>
      </c>
    </row>
    <row r="12" spans="1:37" x14ac:dyDescent="0.2">
      <c r="A12" t="s">
        <v>8319</v>
      </c>
      <c r="B12">
        <f>COUNTIF(L:L, A12)</f>
        <v>262</v>
      </c>
      <c r="I12" s="17" t="s">
        <v>7</v>
      </c>
      <c r="J12" s="43"/>
      <c r="N12" s="46">
        <v>11</v>
      </c>
      <c r="O12" s="8" t="s">
        <v>32</v>
      </c>
      <c r="P12" s="9">
        <v>11.9236966</v>
      </c>
      <c r="Q12" s="9">
        <v>1.9527691</v>
      </c>
      <c r="R12" s="9">
        <v>1.65543576</v>
      </c>
      <c r="S12" s="9">
        <v>1.75203507</v>
      </c>
      <c r="T12" s="9">
        <v>2.1264090200000001</v>
      </c>
      <c r="U12" s="9">
        <v>1.6850000000000001</v>
      </c>
      <c r="V12" s="9">
        <v>2.7520476500000002</v>
      </c>
      <c r="W12" s="9"/>
      <c r="X12" s="9"/>
      <c r="Y12" s="9"/>
      <c r="Z12" s="9"/>
      <c r="AA12" s="9"/>
      <c r="AB12" s="9"/>
      <c r="AC12" s="12">
        <f>MATCH(O12,'ESPN ADP'!B:B,0)</f>
        <v>8</v>
      </c>
      <c r="AD12" s="11">
        <f>AC12-N12</f>
        <v>-3</v>
      </c>
      <c r="AE12" s="24">
        <f>QUOTIENT(AC12-1, 10)+1</f>
        <v>1</v>
      </c>
      <c r="AF12" s="59"/>
    </row>
    <row r="13" spans="1:37" x14ac:dyDescent="0.2">
      <c r="A13" t="s">
        <v>8349</v>
      </c>
      <c r="B13">
        <f>COUNTIF(M:M, A13)</f>
        <v>209</v>
      </c>
      <c r="C13" s="8" t="s">
        <v>8384</v>
      </c>
      <c r="N13" s="46">
        <v>12</v>
      </c>
      <c r="O13" s="8" t="s">
        <v>110</v>
      </c>
      <c r="P13" s="9">
        <v>11.7503878</v>
      </c>
      <c r="Q13" s="9">
        <v>1.63186337</v>
      </c>
      <c r="R13" s="9">
        <v>2.3742138399999999</v>
      </c>
      <c r="S13" s="9">
        <v>2.0964308100000002</v>
      </c>
      <c r="T13" s="9">
        <v>1.8629169699999999</v>
      </c>
      <c r="U13" s="9">
        <v>1.4350000000000001</v>
      </c>
      <c r="V13" s="9">
        <v>2.3499627699999999</v>
      </c>
      <c r="W13" s="9"/>
      <c r="X13" s="9"/>
      <c r="Y13" s="9"/>
      <c r="Z13" s="9"/>
      <c r="AA13" s="9"/>
      <c r="AB13" s="9"/>
      <c r="AC13" s="12">
        <f>MATCH(O13,'ESPN ADP'!B:B,0)</f>
        <v>58</v>
      </c>
      <c r="AD13" s="11">
        <f>AC13-N13</f>
        <v>46</v>
      </c>
      <c r="AE13" s="23">
        <f>QUOTIENT(AC13-1, 10)+1</f>
        <v>6</v>
      </c>
    </row>
    <row r="14" spans="1:37" x14ac:dyDescent="0.2">
      <c r="I14" s="17" t="s">
        <v>7</v>
      </c>
      <c r="J14" s="43"/>
      <c r="N14" s="46">
        <v>13</v>
      </c>
      <c r="O14" s="8" t="s">
        <v>59</v>
      </c>
      <c r="P14" s="9">
        <v>11.469257499999999</v>
      </c>
      <c r="Q14" s="9">
        <v>1.6639539400000001</v>
      </c>
      <c r="R14" s="9">
        <v>1.65543576</v>
      </c>
      <c r="S14" s="9">
        <v>1.84596118</v>
      </c>
      <c r="T14" s="9">
        <v>1.81786414</v>
      </c>
      <c r="U14" s="9">
        <v>2.2850000000000001</v>
      </c>
      <c r="V14" s="9">
        <v>2.2010424400000002</v>
      </c>
      <c r="W14" s="9"/>
      <c r="X14" s="9"/>
      <c r="Y14" s="9"/>
      <c r="Z14" s="9"/>
      <c r="AA14" s="9"/>
      <c r="AB14" s="9"/>
      <c r="AC14" s="12">
        <f>MATCH(O14,'ESPN ADP'!B:B,0)</f>
        <v>15</v>
      </c>
      <c r="AD14" s="11">
        <f>AC14-N14</f>
        <v>2</v>
      </c>
      <c r="AE14" s="26">
        <f>QUOTIENT(AC14-1, 10)+1</f>
        <v>2</v>
      </c>
    </row>
    <row r="15" spans="1:37" x14ac:dyDescent="0.2">
      <c r="L15" s="31" t="s">
        <v>8319</v>
      </c>
      <c r="N15" s="46">
        <v>14</v>
      </c>
      <c r="O15" s="7" t="s">
        <v>7573</v>
      </c>
      <c r="P15" s="4">
        <f>SUM(W15:AB15)</f>
        <v>11.375012099999999</v>
      </c>
      <c r="W15" s="9">
        <v>2.3179430600000002</v>
      </c>
      <c r="X15" s="9">
        <v>2.5262594699999998</v>
      </c>
      <c r="Y15" s="9">
        <v>1.97590361</v>
      </c>
      <c r="Z15" s="9">
        <v>2.9614604500000001</v>
      </c>
      <c r="AA15" s="9">
        <v>2.3894105099999998</v>
      </c>
      <c r="AB15" s="9">
        <v>-0.79596500000000003</v>
      </c>
      <c r="AC15" s="12">
        <f>MATCH(O15,'ESPN ADP'!B:B,0)</f>
        <v>5</v>
      </c>
      <c r="AD15" s="11">
        <f>AC15-N15</f>
        <v>-9</v>
      </c>
      <c r="AE15" s="24">
        <f>QUOTIENT(AC15-1, 10)+1</f>
        <v>1</v>
      </c>
    </row>
    <row r="16" spans="1:37" x14ac:dyDescent="0.2">
      <c r="C16" s="8" t="s">
        <v>8384</v>
      </c>
      <c r="E16" s="43"/>
      <c r="N16" s="46">
        <v>15</v>
      </c>
      <c r="O16" s="8" t="s">
        <v>95</v>
      </c>
      <c r="P16" s="10">
        <v>11.3258169</v>
      </c>
      <c r="Q16" s="10">
        <v>1.5997728</v>
      </c>
      <c r="R16" s="10">
        <v>2.2843665799999999</v>
      </c>
      <c r="S16" s="10">
        <v>1.97119599</v>
      </c>
      <c r="T16" s="10">
        <v>1.8068143699999999</v>
      </c>
      <c r="U16" s="10">
        <v>1.135</v>
      </c>
      <c r="V16" s="10">
        <v>2.5286671599999999</v>
      </c>
      <c r="W16" s="10"/>
      <c r="X16" s="10"/>
      <c r="Y16" s="10"/>
      <c r="Z16" s="10"/>
      <c r="AA16" s="10"/>
      <c r="AB16" s="10"/>
      <c r="AC16" s="12">
        <f>MATCH(O16,'ESPN ADP'!B:B,0)</f>
        <v>34</v>
      </c>
      <c r="AD16" s="11">
        <f>AC16-N16</f>
        <v>19</v>
      </c>
      <c r="AE16" s="27">
        <f>QUOTIENT(AC16-1, 10)+1</f>
        <v>4</v>
      </c>
    </row>
    <row r="17" spans="4:31" x14ac:dyDescent="0.2">
      <c r="G17" s="15" t="s">
        <v>8375</v>
      </c>
      <c r="N17" s="46">
        <v>16</v>
      </c>
      <c r="O17" s="8" t="s">
        <v>77</v>
      </c>
      <c r="P17" s="9">
        <v>11.030386099999999</v>
      </c>
      <c r="Q17" s="9">
        <v>1.7281350900000001</v>
      </c>
      <c r="R17" s="9">
        <v>1.65543576</v>
      </c>
      <c r="S17" s="9">
        <v>1.72072636</v>
      </c>
      <c r="T17" s="9">
        <v>2.0411261500000002</v>
      </c>
      <c r="U17" s="9">
        <v>1.5349999999999999</v>
      </c>
      <c r="V17" s="9">
        <v>2.3499627699999999</v>
      </c>
      <c r="W17" s="9"/>
      <c r="X17" s="9"/>
      <c r="Y17" s="9"/>
      <c r="Z17" s="9"/>
      <c r="AA17" s="9"/>
      <c r="AB17" s="9"/>
      <c r="AC17" s="12">
        <f>MATCH(O17,'ESPN ADP'!B:B,0)</f>
        <v>37</v>
      </c>
      <c r="AD17" s="11">
        <f>AC17-N17</f>
        <v>21</v>
      </c>
      <c r="AE17" s="29">
        <f>QUOTIENT(AC17-1, 10)+1</f>
        <v>4</v>
      </c>
    </row>
    <row r="18" spans="4:31" x14ac:dyDescent="0.2">
      <c r="F18" s="14" t="s">
        <v>8382</v>
      </c>
      <c r="N18" s="46">
        <v>17</v>
      </c>
      <c r="O18" s="8" t="s">
        <v>64</v>
      </c>
      <c r="P18" s="9">
        <v>10.934516199999999</v>
      </c>
      <c r="Q18" s="9">
        <v>1.85649738</v>
      </c>
      <c r="R18" s="9">
        <v>2.4640610999999999</v>
      </c>
      <c r="S18" s="9">
        <v>1.7833437700000001</v>
      </c>
      <c r="T18" s="9">
        <v>1.9871627700000001</v>
      </c>
      <c r="U18" s="9">
        <v>0.28499999999999998</v>
      </c>
      <c r="V18" s="9">
        <v>2.5584512300000002</v>
      </c>
      <c r="W18" s="9"/>
      <c r="X18" s="9"/>
      <c r="Y18" s="9"/>
      <c r="Z18" s="9"/>
      <c r="AA18" s="9"/>
      <c r="AB18" s="9"/>
      <c r="AC18" s="12">
        <f>MATCH(O18,'ESPN ADP'!B:B,0)</f>
        <v>22</v>
      </c>
      <c r="AD18" s="11">
        <f>AC18-N18</f>
        <v>5</v>
      </c>
      <c r="AE18" s="26">
        <f>QUOTIENT(AC18-1, 10)+1</f>
        <v>3</v>
      </c>
    </row>
    <row r="19" spans="4:31" x14ac:dyDescent="0.2">
      <c r="L19" s="31" t="s">
        <v>8319</v>
      </c>
      <c r="N19" s="46">
        <v>18</v>
      </c>
      <c r="O19" s="7" t="s">
        <v>7574</v>
      </c>
      <c r="P19" s="4">
        <f>SUM(W19:AB19)</f>
        <v>10.843743760000001</v>
      </c>
      <c r="W19" s="9">
        <v>2.2542527200000002</v>
      </c>
      <c r="X19" s="9">
        <v>2.4604050000000002</v>
      </c>
      <c r="Y19" s="9">
        <v>1.93939394</v>
      </c>
      <c r="Z19" s="9">
        <v>2.9614604500000001</v>
      </c>
      <c r="AA19" s="9">
        <v>2.0241966499999999</v>
      </c>
      <c r="AB19" s="9">
        <v>-0.79596500000000003</v>
      </c>
      <c r="AC19" s="12">
        <f>MATCH(O19,'ESPN ADP'!B:B,0)</f>
        <v>13</v>
      </c>
      <c r="AD19" s="11">
        <f>AC19-N19</f>
        <v>-5</v>
      </c>
      <c r="AE19" s="25">
        <f>QUOTIENT(AC19-1, 10)+1</f>
        <v>2</v>
      </c>
    </row>
    <row r="20" spans="4:31" x14ac:dyDescent="0.2">
      <c r="L20" s="31" t="s">
        <v>8319</v>
      </c>
      <c r="N20" s="46">
        <v>19</v>
      </c>
      <c r="O20" s="7" t="s">
        <v>7572</v>
      </c>
      <c r="P20" s="4">
        <f>SUM(W20:AB20)</f>
        <v>10.822506919999999</v>
      </c>
      <c r="W20" s="9">
        <v>2.3816334000000001</v>
      </c>
      <c r="X20" s="9">
        <v>2.6250411599999999</v>
      </c>
      <c r="Y20" s="9">
        <v>2.2314713400000001</v>
      </c>
      <c r="Z20" s="9">
        <v>2.7586206899999999</v>
      </c>
      <c r="AA20" s="9">
        <v>1.6217053299999999</v>
      </c>
      <c r="AB20" s="9">
        <v>-0.79596500000000003</v>
      </c>
      <c r="AC20" s="12">
        <f>MATCH(O20,'ESPN ADP'!B:B,0)</f>
        <v>10</v>
      </c>
      <c r="AD20" s="11">
        <f>AC20-N20</f>
        <v>-9</v>
      </c>
      <c r="AE20" s="24">
        <f>QUOTIENT(AC20-1, 10)+1</f>
        <v>1</v>
      </c>
    </row>
    <row r="21" spans="4:31" x14ac:dyDescent="0.2">
      <c r="K21" s="19" t="s">
        <v>8374</v>
      </c>
      <c r="N21" s="46">
        <v>20</v>
      </c>
      <c r="O21" s="8" t="s">
        <v>34</v>
      </c>
      <c r="P21" s="10">
        <v>10.6958985</v>
      </c>
      <c r="Q21" s="10">
        <v>1.9848596700000001</v>
      </c>
      <c r="R21" s="10">
        <v>1.83513028</v>
      </c>
      <c r="S21" s="10">
        <v>1.4076393199999999</v>
      </c>
      <c r="T21" s="10">
        <v>1.75560728</v>
      </c>
      <c r="U21" s="10">
        <v>1.7350000000000001</v>
      </c>
      <c r="V21" s="10">
        <v>1.9776619499999999</v>
      </c>
      <c r="W21" s="10"/>
      <c r="X21" s="10"/>
      <c r="Y21" s="10"/>
      <c r="Z21" s="10"/>
      <c r="AA21" s="10"/>
      <c r="AB21" s="10"/>
      <c r="AC21" s="12">
        <f>MATCH(O21,'ESPN ADP'!B:B,0)</f>
        <v>7</v>
      </c>
      <c r="AD21" s="11">
        <f>AC21-N21</f>
        <v>-13</v>
      </c>
      <c r="AE21" s="24">
        <f>QUOTIENT(AC21-1, 10)+1</f>
        <v>1</v>
      </c>
    </row>
    <row r="22" spans="4:31" x14ac:dyDescent="0.2">
      <c r="K22" s="19" t="s">
        <v>8374</v>
      </c>
      <c r="N22" s="46">
        <v>21</v>
      </c>
      <c r="O22" s="8" t="s">
        <v>78</v>
      </c>
      <c r="P22" s="9">
        <v>10.659376999999999</v>
      </c>
      <c r="Q22" s="9">
        <v>1.7281350900000001</v>
      </c>
      <c r="R22" s="9">
        <v>2.10467206</v>
      </c>
      <c r="S22" s="9">
        <v>1.7833437700000001</v>
      </c>
      <c r="T22" s="9">
        <v>1.7507801000000001</v>
      </c>
      <c r="U22" s="9">
        <v>1.2849999999999999</v>
      </c>
      <c r="V22" s="9">
        <v>2.0074460200000002</v>
      </c>
      <c r="W22" s="9"/>
      <c r="X22" s="9"/>
      <c r="Y22" s="9"/>
      <c r="Z22" s="9"/>
      <c r="AA22" s="9"/>
      <c r="AB22" s="9"/>
      <c r="AC22" s="12">
        <f>MATCH(O22,'ESPN ADP'!B:B,0)</f>
        <v>23</v>
      </c>
      <c r="AD22" s="11">
        <f>AC22-N22</f>
        <v>2</v>
      </c>
      <c r="AE22" s="25">
        <f>QUOTIENT(AC22-1, 10)+1</f>
        <v>3</v>
      </c>
    </row>
    <row r="23" spans="4:31" x14ac:dyDescent="0.2">
      <c r="D23" s="45" t="s">
        <v>8380</v>
      </c>
      <c r="E23" s="20" t="s">
        <v>8381</v>
      </c>
      <c r="F23" s="14" t="s">
        <v>8382</v>
      </c>
      <c r="N23" s="46">
        <v>22</v>
      </c>
      <c r="O23" s="8" t="s">
        <v>62</v>
      </c>
      <c r="P23" s="9">
        <v>10.4525953</v>
      </c>
      <c r="Q23" s="9">
        <v>1.88858795</v>
      </c>
      <c r="R23" s="9">
        <v>2.0148248</v>
      </c>
      <c r="S23" s="9">
        <v>1.3763306200000001</v>
      </c>
      <c r="T23" s="9">
        <v>1.7006218900000001</v>
      </c>
      <c r="U23" s="9">
        <v>1.4350000000000001</v>
      </c>
      <c r="V23" s="9">
        <v>2.0372300800000001</v>
      </c>
      <c r="W23" s="9"/>
      <c r="X23" s="9"/>
      <c r="Y23" s="9"/>
      <c r="Z23" s="9"/>
      <c r="AA23" s="9"/>
      <c r="AB23" s="9"/>
      <c r="AC23" s="12">
        <f>MATCH(O23,'ESPN ADP'!B:B,0)</f>
        <v>2</v>
      </c>
      <c r="AD23" s="11">
        <f>AC23-N23</f>
        <v>-20</v>
      </c>
      <c r="AE23" s="24">
        <f>QUOTIENT(AC23-1, 10)+1</f>
        <v>1</v>
      </c>
    </row>
    <row r="24" spans="4:31" x14ac:dyDescent="0.2">
      <c r="L24" s="31" t="s">
        <v>8319</v>
      </c>
      <c r="N24" s="46">
        <v>23</v>
      </c>
      <c r="O24" s="7" t="s">
        <v>7575</v>
      </c>
      <c r="P24" s="4">
        <f>SUM(W24:AB24)</f>
        <v>10.442248579999999</v>
      </c>
      <c r="W24" s="9">
        <v>2.3179430600000002</v>
      </c>
      <c r="X24" s="9">
        <v>2.44394139</v>
      </c>
      <c r="Y24" s="9">
        <v>1.6290617000000001</v>
      </c>
      <c r="Z24" s="9">
        <v>2.9614604500000001</v>
      </c>
      <c r="AA24" s="9">
        <v>1.8858069799999999</v>
      </c>
      <c r="AB24" s="9">
        <v>-0.79596500000000003</v>
      </c>
      <c r="AC24" s="12">
        <f>MATCH(O24,'ESPN ADP'!B:B,0)</f>
        <v>12</v>
      </c>
      <c r="AD24" s="11">
        <f>AC24-N24</f>
        <v>-11</v>
      </c>
      <c r="AE24" s="25">
        <f>QUOTIENT(AC24-1, 10)+1</f>
        <v>2</v>
      </c>
    </row>
    <row r="25" spans="4:31" x14ac:dyDescent="0.2">
      <c r="I25" s="17" t="s">
        <v>7</v>
      </c>
      <c r="J25" s="43"/>
      <c r="N25" s="46">
        <v>24</v>
      </c>
      <c r="O25" s="8" t="s">
        <v>44</v>
      </c>
      <c r="P25" s="9">
        <v>10.248189099999999</v>
      </c>
      <c r="Q25" s="9">
        <v>1.7281350900000001</v>
      </c>
      <c r="R25" s="9">
        <v>2.0148248</v>
      </c>
      <c r="S25" s="9">
        <v>1.75203507</v>
      </c>
      <c r="T25" s="9">
        <v>1.79269151</v>
      </c>
      <c r="U25" s="9">
        <v>0.68500000000000005</v>
      </c>
      <c r="V25" s="9">
        <v>2.2755026100000002</v>
      </c>
      <c r="W25" s="9"/>
      <c r="X25" s="9"/>
      <c r="Y25" s="9"/>
      <c r="Z25" s="9"/>
      <c r="AA25" s="9"/>
      <c r="AB25" s="9"/>
      <c r="AC25" s="12">
        <f>MATCH(O25,'ESPN ADP'!B:B,0)</f>
        <v>89</v>
      </c>
      <c r="AD25" s="11">
        <f>AC25-N25</f>
        <v>65</v>
      </c>
      <c r="AE25" s="24">
        <f>QUOTIENT(AC25-1, 10)+1</f>
        <v>9</v>
      </c>
    </row>
    <row r="26" spans="4:31" x14ac:dyDescent="0.2">
      <c r="L26" s="31" t="s">
        <v>8319</v>
      </c>
      <c r="N26" s="46">
        <v>25</v>
      </c>
      <c r="O26" s="7" t="s">
        <v>7576</v>
      </c>
      <c r="P26" s="4">
        <f>SUM(W26:AB26)</f>
        <v>10.19677302</v>
      </c>
      <c r="W26" s="9">
        <v>1.74883904</v>
      </c>
      <c r="X26" s="9">
        <v>2.1146690800000001</v>
      </c>
      <c r="Y26" s="9">
        <v>2.0854326400000001</v>
      </c>
      <c r="Z26" s="9">
        <v>3.0628803200000001</v>
      </c>
      <c r="AA26" s="9">
        <v>1.98091694</v>
      </c>
      <c r="AB26" s="9">
        <v>-0.79596500000000003</v>
      </c>
      <c r="AC26" s="12">
        <f>MATCH(O26,'ESPN ADP'!B:B,0)</f>
        <v>27</v>
      </c>
      <c r="AD26" s="11">
        <f>AC26-N26</f>
        <v>2</v>
      </c>
      <c r="AE26" s="27">
        <f>QUOTIENT(AC26-1, 10)+1</f>
        <v>3</v>
      </c>
    </row>
    <row r="27" spans="4:31" x14ac:dyDescent="0.2">
      <c r="M27" s="44" t="s">
        <v>8349</v>
      </c>
      <c r="N27" s="46">
        <v>26</v>
      </c>
      <c r="O27" s="7" t="s">
        <v>1177</v>
      </c>
      <c r="P27" s="4">
        <f>SUM(W27:AB27)</f>
        <v>10.189308969999999</v>
      </c>
      <c r="W27" s="9">
        <v>-0.40019640000000001</v>
      </c>
      <c r="X27" s="9">
        <v>-0.76646360000000002</v>
      </c>
      <c r="Y27" s="9">
        <v>2.6330777699999999</v>
      </c>
      <c r="Z27" s="9">
        <v>2.8600405699999998</v>
      </c>
      <c r="AA27" s="9">
        <v>3.10361653</v>
      </c>
      <c r="AB27" s="9">
        <v>2.7592341</v>
      </c>
      <c r="AC27" s="12">
        <f>MATCH(O27,'ESPN ADP'!B:B,0)</f>
        <v>140</v>
      </c>
      <c r="AD27" s="11">
        <f>AC27-N27</f>
        <v>114</v>
      </c>
      <c r="AE27" s="26">
        <f>QUOTIENT(AC27-1, 10)+1</f>
        <v>14</v>
      </c>
    </row>
    <row r="28" spans="4:31" x14ac:dyDescent="0.2">
      <c r="M28" s="44" t="s">
        <v>8349</v>
      </c>
      <c r="N28" s="46">
        <v>27</v>
      </c>
      <c r="O28" s="7" t="s">
        <v>7691</v>
      </c>
      <c r="P28" s="4">
        <f>SUM(W28:AB28)</f>
        <v>10.00033228</v>
      </c>
      <c r="W28" s="9">
        <v>-0.68372109999999997</v>
      </c>
      <c r="X28" s="9">
        <v>-0.76646360000000002</v>
      </c>
      <c r="Y28" s="9">
        <v>2.4322745499999998</v>
      </c>
      <c r="Z28" s="9">
        <v>2.04868154</v>
      </c>
      <c r="AA28" s="9">
        <v>2.7882471600000001</v>
      </c>
      <c r="AB28" s="9">
        <v>4.1813137300000003</v>
      </c>
      <c r="AC28" s="12">
        <f>MATCH(O28,'ESPN ADP'!B:B,0)</f>
        <v>55</v>
      </c>
      <c r="AD28" s="11">
        <f>AC28-N28</f>
        <v>28</v>
      </c>
      <c r="AE28" s="23">
        <f>QUOTIENT(AC28-1, 10)+1</f>
        <v>6</v>
      </c>
    </row>
    <row r="29" spans="4:31" x14ac:dyDescent="0.2">
      <c r="F29" s="14" t="s">
        <v>8382</v>
      </c>
      <c r="N29" s="46">
        <v>28</v>
      </c>
      <c r="O29" s="8" t="s">
        <v>46</v>
      </c>
      <c r="P29" s="9">
        <v>9.9527920200000004</v>
      </c>
      <c r="Q29" s="9">
        <v>1.9206785200000001</v>
      </c>
      <c r="R29" s="9">
        <v>2.3742138399999999</v>
      </c>
      <c r="S29" s="9">
        <v>1.6581089499999999</v>
      </c>
      <c r="T29" s="9">
        <v>1.8084243600000001</v>
      </c>
      <c r="U29" s="9"/>
      <c r="V29" s="9">
        <v>2.1563663399999999</v>
      </c>
      <c r="W29" s="9"/>
      <c r="X29" s="9"/>
      <c r="Y29" s="9"/>
      <c r="Z29" s="9"/>
      <c r="AA29" s="9"/>
      <c r="AB29" s="9"/>
      <c r="AC29" s="12">
        <f>MATCH(O29,'ESPN ADP'!B:B,0)</f>
        <v>19</v>
      </c>
      <c r="AD29" s="11">
        <f>AC29-N29</f>
        <v>-9</v>
      </c>
      <c r="AE29" s="26">
        <f>QUOTIENT(AC29-1, 10)+1</f>
        <v>2</v>
      </c>
    </row>
    <row r="30" spans="4:31" x14ac:dyDescent="0.2">
      <c r="I30" s="17" t="s">
        <v>7</v>
      </c>
      <c r="J30" s="43"/>
      <c r="N30" s="46">
        <v>29</v>
      </c>
      <c r="O30" s="8" t="s">
        <v>60</v>
      </c>
      <c r="P30" s="9">
        <v>9.9030752700000004</v>
      </c>
      <c r="Q30" s="9">
        <v>1.5997728</v>
      </c>
      <c r="R30" s="9">
        <v>2.1945193199999999</v>
      </c>
      <c r="S30" s="9">
        <v>1.81465247</v>
      </c>
      <c r="T30" s="9">
        <v>1.7239854800000001</v>
      </c>
      <c r="U30" s="9">
        <v>0.93500000000000005</v>
      </c>
      <c r="V30" s="9">
        <v>1.6351452</v>
      </c>
      <c r="W30" s="9"/>
      <c r="X30" s="9"/>
      <c r="Y30" s="9"/>
      <c r="Z30" s="9"/>
      <c r="AA30" s="9"/>
      <c r="AB30" s="9"/>
      <c r="AC30" s="12">
        <f>MATCH(O30,'ESPN ADP'!B:B,0)</f>
        <v>38</v>
      </c>
      <c r="AD30" s="11">
        <f>AC30-N30</f>
        <v>9</v>
      </c>
      <c r="AE30" s="29">
        <f>QUOTIENT(AC30-1, 10)+1</f>
        <v>4</v>
      </c>
    </row>
    <row r="31" spans="4:31" x14ac:dyDescent="0.2">
      <c r="I31" s="17" t="s">
        <v>7</v>
      </c>
      <c r="J31" s="43"/>
      <c r="N31" s="46">
        <v>30</v>
      </c>
      <c r="O31" s="8" t="s">
        <v>49</v>
      </c>
      <c r="P31" s="9">
        <v>9.8393635100000001</v>
      </c>
      <c r="Q31" s="9">
        <v>1.6639539400000001</v>
      </c>
      <c r="R31" s="9">
        <v>1.5655885</v>
      </c>
      <c r="S31" s="9">
        <v>1.75203507</v>
      </c>
      <c r="T31" s="9">
        <v>1.7100160799999999</v>
      </c>
      <c r="U31" s="9">
        <v>1.1850000000000001</v>
      </c>
      <c r="V31" s="9">
        <v>1.9627699199999999</v>
      </c>
      <c r="W31" s="9"/>
      <c r="X31" s="9"/>
      <c r="Y31" s="9"/>
      <c r="Z31" s="9"/>
      <c r="AA31" s="9"/>
      <c r="AB31" s="9"/>
      <c r="AC31" s="12">
        <f>MATCH(O31,'ESPN ADP'!B:B,0)</f>
        <v>31</v>
      </c>
      <c r="AD31" s="11">
        <f>AC31-N31</f>
        <v>1</v>
      </c>
      <c r="AE31" s="25">
        <f>QUOTIENT(AC31-1, 10)+1</f>
        <v>4</v>
      </c>
    </row>
    <row r="32" spans="4:31" x14ac:dyDescent="0.2">
      <c r="G32" s="15" t="s">
        <v>8375</v>
      </c>
      <c r="N32" s="46">
        <v>31</v>
      </c>
      <c r="O32" s="8" t="s">
        <v>8383</v>
      </c>
      <c r="P32" s="9">
        <v>9.8284696100000009</v>
      </c>
      <c r="Q32" s="9">
        <v>1.7281350900000001</v>
      </c>
      <c r="R32" s="9">
        <v>2.7336028799999998</v>
      </c>
      <c r="S32" s="9">
        <v>1.84596118</v>
      </c>
      <c r="T32" s="9">
        <v>1.7272447799999999</v>
      </c>
      <c r="U32" s="9">
        <v>-6.5000000000000002E-2</v>
      </c>
      <c r="V32" s="9">
        <v>1.85852569</v>
      </c>
      <c r="W32" s="9"/>
      <c r="X32" s="9"/>
      <c r="Y32" s="9"/>
      <c r="Z32" s="9"/>
      <c r="AA32" s="9"/>
      <c r="AB32" s="9"/>
      <c r="AC32" s="12">
        <f>MATCH(O32,'ESPN ADP'!B:B,0)</f>
        <v>24</v>
      </c>
      <c r="AD32" s="11">
        <f>AC32-N32</f>
        <v>-7</v>
      </c>
      <c r="AE32" s="26">
        <f>QUOTIENT(AC32-1, 10)+1</f>
        <v>3</v>
      </c>
    </row>
    <row r="33" spans="3:31" x14ac:dyDescent="0.2">
      <c r="I33" s="17" t="s">
        <v>7</v>
      </c>
      <c r="J33" s="43"/>
      <c r="N33" s="46">
        <v>32</v>
      </c>
      <c r="O33" s="8" t="s">
        <v>40</v>
      </c>
      <c r="P33" s="9">
        <v>9.8261616899999993</v>
      </c>
      <c r="Q33" s="9">
        <v>1.56768223</v>
      </c>
      <c r="R33" s="9">
        <v>1.2960467200000001</v>
      </c>
      <c r="S33" s="9">
        <v>1.6894176599999999</v>
      </c>
      <c r="T33" s="9">
        <v>1.8348133</v>
      </c>
      <c r="U33" s="9">
        <v>1.5349999999999999</v>
      </c>
      <c r="V33" s="9">
        <v>1.90320179</v>
      </c>
      <c r="W33" s="9"/>
      <c r="X33" s="9"/>
      <c r="Y33" s="9"/>
      <c r="Z33" s="9"/>
      <c r="AA33" s="9"/>
      <c r="AB33" s="9"/>
      <c r="AC33" s="12">
        <f>MATCH(O33,'ESPN ADP'!B:B,0)</f>
        <v>17</v>
      </c>
      <c r="AD33" s="11">
        <f>AC33-N33</f>
        <v>-15</v>
      </c>
      <c r="AE33" s="25">
        <f>QUOTIENT(AC33-1, 10)+1</f>
        <v>2</v>
      </c>
    </row>
    <row r="34" spans="3:31" x14ac:dyDescent="0.2">
      <c r="K34" s="19" t="s">
        <v>8374</v>
      </c>
      <c r="N34" s="46">
        <v>33</v>
      </c>
      <c r="O34" s="8" t="s">
        <v>43</v>
      </c>
      <c r="P34" s="9">
        <v>9.8043863600000005</v>
      </c>
      <c r="Q34" s="9">
        <v>1.56768223</v>
      </c>
      <c r="R34" s="9">
        <v>1.83513028</v>
      </c>
      <c r="S34" s="9">
        <v>1.84596118</v>
      </c>
      <c r="T34" s="9">
        <v>1.69719496</v>
      </c>
      <c r="U34" s="9">
        <v>0.98499999999999999</v>
      </c>
      <c r="V34" s="9">
        <v>1.87341772</v>
      </c>
      <c r="W34" s="9"/>
      <c r="X34" s="9"/>
      <c r="Y34" s="9"/>
      <c r="Z34" s="9"/>
      <c r="AA34" s="9"/>
      <c r="AB34" s="9"/>
      <c r="AC34" s="12">
        <f>MATCH(O34,'ESPN ADP'!B:B,0)</f>
        <v>66</v>
      </c>
      <c r="AD34" s="11">
        <f>AC34-N34</f>
        <v>33</v>
      </c>
      <c r="AE34" s="24">
        <f>QUOTIENT(AC34-1, 10)+1</f>
        <v>7</v>
      </c>
    </row>
    <row r="35" spans="3:31" x14ac:dyDescent="0.2">
      <c r="M35" s="44" t="s">
        <v>8349</v>
      </c>
      <c r="N35" s="46">
        <v>34</v>
      </c>
      <c r="O35" s="7" t="s">
        <v>7710</v>
      </c>
      <c r="P35" s="4">
        <f>SUM(W35:AB35)</f>
        <v>9.7987648400000005</v>
      </c>
      <c r="W35" s="9">
        <v>-0.40019640000000001</v>
      </c>
      <c r="X35" s="9">
        <v>-0.76646360000000002</v>
      </c>
      <c r="Y35" s="9">
        <v>2.0854326400000001</v>
      </c>
      <c r="Z35" s="9">
        <v>2.4543610500000002</v>
      </c>
      <c r="AA35" s="9">
        <v>2.2443174199999998</v>
      </c>
      <c r="AB35" s="9">
        <v>4.1813137300000003</v>
      </c>
      <c r="AC35" s="12">
        <f>MATCH(O35,'ESPN ADP'!B:B,0)</f>
        <v>53</v>
      </c>
      <c r="AD35" s="11">
        <f>AC35-N35</f>
        <v>19</v>
      </c>
      <c r="AE35" s="31">
        <f>QUOTIENT(AC35-1, 10)+1</f>
        <v>6</v>
      </c>
    </row>
    <row r="36" spans="3:31" x14ac:dyDescent="0.2">
      <c r="K36" s="19" t="s">
        <v>8374</v>
      </c>
      <c r="N36" s="46">
        <v>35</v>
      </c>
      <c r="O36" s="8" t="s">
        <v>58</v>
      </c>
      <c r="P36" s="9">
        <v>9.6870044699999998</v>
      </c>
      <c r="Q36" s="9">
        <v>1.56768223</v>
      </c>
      <c r="R36" s="9">
        <v>1.1163521999999999</v>
      </c>
      <c r="S36" s="9">
        <v>1.6268002500000001</v>
      </c>
      <c r="T36" s="9">
        <v>1.7464564600000001</v>
      </c>
      <c r="U36" s="9">
        <v>1.9350000000000001</v>
      </c>
      <c r="V36" s="9">
        <v>1.6947133299999999</v>
      </c>
      <c r="W36" s="9"/>
      <c r="X36" s="9"/>
      <c r="Y36" s="9"/>
      <c r="Z36" s="9"/>
      <c r="AA36" s="9"/>
      <c r="AB36" s="9"/>
      <c r="AC36" s="12">
        <f>MATCH(O36,'ESPN ADP'!B:B,0)</f>
        <v>32</v>
      </c>
      <c r="AD36" s="11">
        <f>AC36-N36</f>
        <v>-3</v>
      </c>
      <c r="AE36" s="27">
        <f>QUOTIENT(AC36-1, 10)+1</f>
        <v>4</v>
      </c>
    </row>
    <row r="37" spans="3:31" x14ac:dyDescent="0.2">
      <c r="G37" s="15" t="s">
        <v>8375</v>
      </c>
      <c r="N37" s="46">
        <v>36</v>
      </c>
      <c r="O37" s="8" t="s">
        <v>91</v>
      </c>
      <c r="P37" s="10">
        <v>9.45962806</v>
      </c>
      <c r="Q37" s="10">
        <v>1.53559165</v>
      </c>
      <c r="R37" s="10">
        <v>2.2843665799999999</v>
      </c>
      <c r="S37" s="10">
        <v>1.8772698800000001</v>
      </c>
      <c r="T37" s="10">
        <v>1.6018228800000001</v>
      </c>
      <c r="U37" s="10">
        <v>0.58499999999999996</v>
      </c>
      <c r="V37" s="10">
        <v>1.57557707</v>
      </c>
      <c r="W37" s="10"/>
      <c r="X37" s="10"/>
      <c r="Y37" s="10"/>
      <c r="Z37" s="10"/>
      <c r="AA37" s="10"/>
      <c r="AB37" s="10"/>
      <c r="AC37" s="12">
        <f>MATCH(O37,'ESPN ADP'!B:B,0)</f>
        <v>75</v>
      </c>
      <c r="AD37" s="11">
        <f>AC37-N37</f>
        <v>39</v>
      </c>
      <c r="AE37" s="21">
        <f>QUOTIENT(AC37-1, 10)+1</f>
        <v>8</v>
      </c>
    </row>
    <row r="38" spans="3:31" x14ac:dyDescent="0.2">
      <c r="D38" s="45" t="s">
        <v>8380</v>
      </c>
      <c r="F38" s="14" t="s">
        <v>8382</v>
      </c>
      <c r="N38" s="46">
        <v>37</v>
      </c>
      <c r="O38" s="8" t="s">
        <v>180</v>
      </c>
      <c r="P38" s="9">
        <v>9.4291061700000007</v>
      </c>
      <c r="Q38" s="9">
        <v>1.63186337</v>
      </c>
      <c r="R38" s="9">
        <v>1.2960467200000001</v>
      </c>
      <c r="S38" s="9">
        <v>1.0319348800000001</v>
      </c>
      <c r="T38" s="9">
        <v>1.5757355099999999</v>
      </c>
      <c r="U38" s="9">
        <v>2.0350000000000001</v>
      </c>
      <c r="V38" s="9">
        <v>1.85852569</v>
      </c>
      <c r="W38" s="9"/>
      <c r="X38" s="9"/>
      <c r="Y38" s="9"/>
      <c r="Z38" s="9"/>
      <c r="AA38" s="9"/>
      <c r="AB38" s="9"/>
      <c r="AC38" s="12">
        <f>MATCH(O38,'ESPN ADP'!B:B,0)</f>
        <v>26</v>
      </c>
      <c r="AD38" s="11">
        <f>AC38-N38</f>
        <v>-11</v>
      </c>
      <c r="AE38" s="27">
        <f>QUOTIENT(AC38-1, 10)+1</f>
        <v>3</v>
      </c>
    </row>
    <row r="39" spans="3:31" x14ac:dyDescent="0.2">
      <c r="D39" s="45" t="s">
        <v>8380</v>
      </c>
      <c r="F39" s="14" t="s">
        <v>8382</v>
      </c>
      <c r="N39" s="46">
        <v>38</v>
      </c>
      <c r="O39" s="8" t="s">
        <v>48</v>
      </c>
      <c r="P39" s="9">
        <v>9.3203008300000008</v>
      </c>
      <c r="Q39" s="9">
        <v>1.9206785200000001</v>
      </c>
      <c r="R39" s="9">
        <v>1.74528302</v>
      </c>
      <c r="S39" s="9">
        <v>1.2197871</v>
      </c>
      <c r="T39" s="9">
        <v>1.6357025999999999</v>
      </c>
      <c r="U39" s="9">
        <v>0.98499999999999999</v>
      </c>
      <c r="V39" s="9">
        <v>1.81384959</v>
      </c>
      <c r="W39" s="9"/>
      <c r="X39" s="9"/>
      <c r="Y39" s="9"/>
      <c r="Z39" s="9"/>
      <c r="AA39" s="9"/>
      <c r="AB39" s="9"/>
      <c r="AC39" s="12">
        <f>MATCH(O39,'ESPN ADP'!B:B,0)</f>
        <v>28</v>
      </c>
      <c r="AD39" s="11">
        <f>AC39-N39</f>
        <v>-10</v>
      </c>
      <c r="AE39" s="27">
        <f>QUOTIENT(AC39-1, 10)+1</f>
        <v>3</v>
      </c>
    </row>
    <row r="40" spans="3:31" x14ac:dyDescent="0.2">
      <c r="H40" s="16" t="s">
        <v>6</v>
      </c>
      <c r="N40" s="46">
        <v>39</v>
      </c>
      <c r="O40" s="8" t="s">
        <v>86</v>
      </c>
      <c r="P40" s="9">
        <v>9.3036303500000006</v>
      </c>
      <c r="Q40" s="9">
        <v>1.4714105099999999</v>
      </c>
      <c r="R40" s="9">
        <v>2.10467206</v>
      </c>
      <c r="S40" s="9">
        <v>1.81465247</v>
      </c>
      <c r="T40" s="9">
        <v>1.53634654</v>
      </c>
      <c r="U40" s="9">
        <v>0.93500000000000005</v>
      </c>
      <c r="V40" s="9">
        <v>1.44154877</v>
      </c>
      <c r="W40" s="9"/>
      <c r="X40" s="9"/>
      <c r="Y40" s="9"/>
      <c r="Z40" s="9"/>
      <c r="AA40" s="9"/>
      <c r="AB40" s="9"/>
      <c r="AC40" s="12">
        <f>MATCH(O40,'ESPN ADP'!B:B,0)</f>
        <v>35</v>
      </c>
      <c r="AD40" s="11">
        <f>AC40-N40</f>
        <v>-4</v>
      </c>
      <c r="AE40" s="27">
        <f>QUOTIENT(AC40-1, 10)+1</f>
        <v>4</v>
      </c>
    </row>
    <row r="41" spans="3:31" x14ac:dyDescent="0.2">
      <c r="E41" s="20" t="s">
        <v>8381</v>
      </c>
      <c r="F41" s="14" t="s">
        <v>8382</v>
      </c>
      <c r="I41" s="17" t="s">
        <v>7</v>
      </c>
      <c r="J41" s="43"/>
      <c r="N41" s="46">
        <v>40</v>
      </c>
      <c r="O41" s="8" t="s">
        <v>56</v>
      </c>
      <c r="P41" s="9">
        <v>9.2191472900000004</v>
      </c>
      <c r="Q41" s="9">
        <v>1.6960445200000001</v>
      </c>
      <c r="R41" s="9">
        <v>1.4757412400000001</v>
      </c>
      <c r="S41" s="9">
        <v>1.34502192</v>
      </c>
      <c r="T41" s="9">
        <v>1.7545697</v>
      </c>
      <c r="U41" s="9">
        <v>0.98499999999999999</v>
      </c>
      <c r="V41" s="9">
        <v>1.9627699199999999</v>
      </c>
      <c r="W41" s="9"/>
      <c r="X41" s="9"/>
      <c r="Y41" s="9"/>
      <c r="Z41" s="9"/>
      <c r="AA41" s="9"/>
      <c r="AB41" s="9"/>
      <c r="AC41" s="12">
        <f>MATCH(O41,'ESPN ADP'!B:B,0)</f>
        <v>41</v>
      </c>
      <c r="AD41" s="11">
        <f>AC41-N41</f>
        <v>1</v>
      </c>
      <c r="AE41" s="29">
        <f>QUOTIENT(AC41-1, 10)+1</f>
        <v>5</v>
      </c>
    </row>
    <row r="42" spans="3:31" x14ac:dyDescent="0.2">
      <c r="D42" s="45" t="s">
        <v>8380</v>
      </c>
      <c r="H42" s="16" t="s">
        <v>6</v>
      </c>
      <c r="N42" s="46">
        <v>41</v>
      </c>
      <c r="O42" s="8" t="s">
        <v>73</v>
      </c>
      <c r="P42" s="10">
        <v>9.1588570100000002</v>
      </c>
      <c r="Q42" s="10">
        <v>1.4714105099999999</v>
      </c>
      <c r="R42" s="10">
        <v>0.93665768000000005</v>
      </c>
      <c r="S42" s="10">
        <v>1.2510958000000001</v>
      </c>
      <c r="T42" s="10">
        <v>1.74443985</v>
      </c>
      <c r="U42" s="10">
        <v>2.1349999999999998</v>
      </c>
      <c r="V42" s="10">
        <v>1.6202531600000001</v>
      </c>
      <c r="W42" s="10"/>
      <c r="X42" s="10"/>
      <c r="Y42" s="10"/>
      <c r="Z42" s="10"/>
      <c r="AA42" s="10"/>
      <c r="AB42" s="10"/>
      <c r="AC42" s="12">
        <f>MATCH(O42,'ESPN ADP'!B:B,0)</f>
        <v>47</v>
      </c>
      <c r="AD42" s="11">
        <f>AC42-N42</f>
        <v>6</v>
      </c>
      <c r="AE42" s="28">
        <f>QUOTIENT(AC42-1, 10)+1</f>
        <v>5</v>
      </c>
    </row>
    <row r="43" spans="3:31" x14ac:dyDescent="0.2">
      <c r="G43" s="15" t="s">
        <v>8375</v>
      </c>
      <c r="N43" s="46">
        <v>42</v>
      </c>
      <c r="O43" s="8" t="s">
        <v>96</v>
      </c>
      <c r="P43" s="9">
        <v>9.0933938199999993</v>
      </c>
      <c r="Q43" s="9">
        <v>1.53559165</v>
      </c>
      <c r="R43" s="9">
        <v>1.65543576</v>
      </c>
      <c r="S43" s="9">
        <v>1.50156544</v>
      </c>
      <c r="T43" s="9">
        <v>1.7657637399999999</v>
      </c>
      <c r="U43" s="9">
        <v>0.98499999999999999</v>
      </c>
      <c r="V43" s="9">
        <v>1.6500372299999999</v>
      </c>
      <c r="W43" s="9"/>
      <c r="X43" s="9"/>
      <c r="Y43" s="9"/>
      <c r="Z43" s="9"/>
      <c r="AA43" s="9"/>
      <c r="AB43" s="9"/>
      <c r="AC43" s="12">
        <f>MATCH(O43,'ESPN ADP'!B:B,0)</f>
        <v>49</v>
      </c>
      <c r="AD43" s="11">
        <f>AC43-N43</f>
        <v>7</v>
      </c>
      <c r="AE43" s="21">
        <f>QUOTIENT(AC43-1, 10)+1</f>
        <v>5</v>
      </c>
    </row>
    <row r="44" spans="3:31" x14ac:dyDescent="0.2">
      <c r="H44" s="16" t="s">
        <v>6</v>
      </c>
      <c r="N44" s="46">
        <v>43</v>
      </c>
      <c r="O44" s="8" t="s">
        <v>66</v>
      </c>
      <c r="P44" s="9">
        <v>9.0616085399999999</v>
      </c>
      <c r="Q44" s="9">
        <v>1.6639539400000001</v>
      </c>
      <c r="R44" s="9">
        <v>0.93665768000000005</v>
      </c>
      <c r="S44" s="9">
        <v>1.3763306200000001</v>
      </c>
      <c r="T44" s="9">
        <v>1.58790159</v>
      </c>
      <c r="U44" s="9">
        <v>2.085</v>
      </c>
      <c r="V44" s="9">
        <v>1.4117647099999999</v>
      </c>
      <c r="W44" s="9"/>
      <c r="X44" s="9"/>
      <c r="Y44" s="9"/>
      <c r="Z44" s="9"/>
      <c r="AA44" s="9"/>
      <c r="AB44" s="9"/>
      <c r="AC44" s="12">
        <f>MATCH(O44,'ESPN ADP'!B:B,0)</f>
        <v>18</v>
      </c>
      <c r="AD44" s="11">
        <f>AC44-N44</f>
        <v>-25</v>
      </c>
      <c r="AE44" s="26">
        <f>QUOTIENT(AC44-1, 10)+1</f>
        <v>2</v>
      </c>
    </row>
    <row r="45" spans="3:31" x14ac:dyDescent="0.2">
      <c r="G45" s="15" t="s">
        <v>8375</v>
      </c>
      <c r="N45" s="46">
        <v>44</v>
      </c>
      <c r="O45" s="8" t="s">
        <v>174</v>
      </c>
      <c r="P45" s="9">
        <v>9.0026772200000007</v>
      </c>
      <c r="Q45" s="9">
        <v>1.31095765</v>
      </c>
      <c r="R45" s="9">
        <v>1.4757412400000001</v>
      </c>
      <c r="S45" s="9">
        <v>1.6268002500000001</v>
      </c>
      <c r="T45" s="9">
        <v>1.7701125600000001</v>
      </c>
      <c r="U45" s="9">
        <v>1.0349999999999999</v>
      </c>
      <c r="V45" s="9">
        <v>1.78406552</v>
      </c>
      <c r="W45" s="9"/>
      <c r="X45" s="9"/>
      <c r="Y45" s="9"/>
      <c r="Z45" s="9"/>
      <c r="AA45" s="9"/>
      <c r="AB45" s="9"/>
      <c r="AC45" s="12">
        <f>MATCH(O45,'ESPN ADP'!B:B,0)</f>
        <v>45</v>
      </c>
      <c r="AD45" s="11">
        <f>AC45-N45</f>
        <v>1</v>
      </c>
      <c r="AE45" s="23">
        <f>QUOTIENT(AC45-1, 10)+1</f>
        <v>5</v>
      </c>
    </row>
    <row r="46" spans="3:31" x14ac:dyDescent="0.2">
      <c r="C46" s="8" t="s">
        <v>8384</v>
      </c>
      <c r="I46" s="17" t="s">
        <v>7</v>
      </c>
      <c r="J46" s="43"/>
      <c r="N46" s="46">
        <v>45</v>
      </c>
      <c r="O46" s="8" t="s">
        <v>85</v>
      </c>
      <c r="P46" s="9">
        <v>8.8496266699999993</v>
      </c>
      <c r="Q46" s="9">
        <v>1.27886707</v>
      </c>
      <c r="R46" s="9">
        <v>1.0265049399999999</v>
      </c>
      <c r="S46" s="9">
        <v>1.2824045100000001</v>
      </c>
      <c r="T46" s="9">
        <v>1.5119208799999999</v>
      </c>
      <c r="U46" s="9">
        <v>2.085</v>
      </c>
      <c r="V46" s="9">
        <v>1.6649292600000001</v>
      </c>
      <c r="W46" s="9"/>
      <c r="X46" s="9"/>
      <c r="Y46" s="9"/>
      <c r="Z46" s="9"/>
      <c r="AA46" s="9"/>
      <c r="AB46" s="9"/>
      <c r="AC46" s="12">
        <f>MATCH(O46,'ESPN ADP'!B:B,0)</f>
        <v>77</v>
      </c>
      <c r="AD46" s="11">
        <f>AC46-N46</f>
        <v>32</v>
      </c>
      <c r="AE46" s="29">
        <f>QUOTIENT(AC46-1, 10)+1</f>
        <v>8</v>
      </c>
    </row>
    <row r="47" spans="3:31" x14ac:dyDescent="0.2">
      <c r="E47" s="20" t="s">
        <v>8381</v>
      </c>
      <c r="N47" s="46">
        <v>46</v>
      </c>
      <c r="O47" s="8" t="s">
        <v>120</v>
      </c>
      <c r="P47" s="9">
        <v>8.6942715400000008</v>
      </c>
      <c r="Q47" s="9">
        <v>1.1825953600000001</v>
      </c>
      <c r="R47" s="9">
        <v>1.83513028</v>
      </c>
      <c r="S47" s="9">
        <v>1.6268002500000001</v>
      </c>
      <c r="T47" s="9">
        <v>1.3380889199999999</v>
      </c>
      <c r="U47" s="9">
        <v>1.2849999999999999</v>
      </c>
      <c r="V47" s="9">
        <v>1.4266567400000001</v>
      </c>
      <c r="W47" s="9"/>
      <c r="X47" s="9"/>
      <c r="Y47" s="9"/>
      <c r="Z47" s="9"/>
      <c r="AA47" s="9"/>
      <c r="AB47" s="9"/>
      <c r="AC47" s="12">
        <f>MATCH(O47,'ESPN ADP'!B:B,0)</f>
        <v>60</v>
      </c>
      <c r="AD47" s="11">
        <f>AC47-N47</f>
        <v>14</v>
      </c>
      <c r="AE47" s="21">
        <f>QUOTIENT(AC47-1, 10)+1</f>
        <v>6</v>
      </c>
    </row>
    <row r="48" spans="3:31" x14ac:dyDescent="0.2">
      <c r="I48" s="17" t="s">
        <v>7</v>
      </c>
      <c r="J48" s="43"/>
      <c r="N48" s="46">
        <v>47</v>
      </c>
      <c r="O48" s="8" t="s">
        <v>41</v>
      </c>
      <c r="P48" s="9">
        <v>8.5900846400000006</v>
      </c>
      <c r="Q48" s="9">
        <v>1.6639539400000001</v>
      </c>
      <c r="R48" s="9">
        <v>1.92497754</v>
      </c>
      <c r="S48" s="9">
        <v>1.6894176599999999</v>
      </c>
      <c r="T48" s="9">
        <v>1.6256185999999999</v>
      </c>
      <c r="U48" s="9">
        <v>0.185</v>
      </c>
      <c r="V48" s="9">
        <v>1.5011169</v>
      </c>
      <c r="W48" s="9"/>
      <c r="X48" s="9"/>
      <c r="Y48" s="9"/>
      <c r="Z48" s="9"/>
      <c r="AA48" s="9"/>
      <c r="AB48" s="9"/>
      <c r="AC48" s="12">
        <f>MATCH(O48,'ESPN ADP'!B:B,0)</f>
        <v>73</v>
      </c>
      <c r="AD48" s="11">
        <f>AC48-N48</f>
        <v>26</v>
      </c>
      <c r="AE48" s="23">
        <f>QUOTIENT(AC48-1, 10)+1</f>
        <v>8</v>
      </c>
    </row>
    <row r="49" spans="3:31" x14ac:dyDescent="0.2">
      <c r="D49" s="45" t="s">
        <v>8380</v>
      </c>
      <c r="E49" s="20" t="s">
        <v>8381</v>
      </c>
      <c r="N49" s="46">
        <v>48</v>
      </c>
      <c r="O49" s="8" t="s">
        <v>102</v>
      </c>
      <c r="P49" s="9">
        <v>8.5777074800000008</v>
      </c>
      <c r="Q49" s="9">
        <v>1.56768223</v>
      </c>
      <c r="R49" s="9">
        <v>2.8234501299999999</v>
      </c>
      <c r="S49" s="9">
        <v>1.84596118</v>
      </c>
      <c r="T49" s="9">
        <v>1.58752012</v>
      </c>
      <c r="U49" s="9">
        <v>-1.165</v>
      </c>
      <c r="V49" s="9">
        <v>1.9180938199999999</v>
      </c>
      <c r="W49" s="9"/>
      <c r="X49" s="9"/>
      <c r="Y49" s="9"/>
      <c r="Z49" s="9"/>
      <c r="AA49" s="9"/>
      <c r="AB49" s="9"/>
      <c r="AC49" s="12">
        <f>MATCH(O49,'ESPN ADP'!B:B,0)</f>
        <v>54</v>
      </c>
      <c r="AD49" s="11">
        <f>AC49-N49</f>
        <v>6</v>
      </c>
      <c r="AE49" s="23">
        <f>QUOTIENT(AC49-1, 10)+1</f>
        <v>6</v>
      </c>
    </row>
    <row r="50" spans="3:31" x14ac:dyDescent="0.2">
      <c r="E50" s="20" t="s">
        <v>8381</v>
      </c>
      <c r="F50" s="14" t="s">
        <v>8382</v>
      </c>
      <c r="N50" s="46">
        <v>49</v>
      </c>
      <c r="O50" s="8" t="s">
        <v>141</v>
      </c>
      <c r="P50" s="9">
        <v>8.3995298399999996</v>
      </c>
      <c r="Q50" s="9">
        <v>1.31095765</v>
      </c>
      <c r="R50" s="9">
        <v>1.4757412400000001</v>
      </c>
      <c r="S50" s="9">
        <v>1.7833437700000001</v>
      </c>
      <c r="T50" s="9">
        <v>1.2996993999999999</v>
      </c>
      <c r="U50" s="9">
        <v>1.5349999999999999</v>
      </c>
      <c r="V50" s="9">
        <v>0.99478778999999995</v>
      </c>
      <c r="W50" s="9"/>
      <c r="X50" s="9"/>
      <c r="Y50" s="9"/>
      <c r="Z50" s="9"/>
      <c r="AA50" s="9"/>
      <c r="AB50" s="9"/>
      <c r="AC50" s="12">
        <f>MATCH(O50,'ESPN ADP'!B:B,0)</f>
        <v>56</v>
      </c>
      <c r="AD50" s="11">
        <f>AC50-N50</f>
        <v>7</v>
      </c>
      <c r="AE50" s="23">
        <f>QUOTIENT(AC50-1, 10)+1</f>
        <v>6</v>
      </c>
    </row>
    <row r="51" spans="3:31" x14ac:dyDescent="0.2">
      <c r="K51" s="19" t="s">
        <v>8374</v>
      </c>
      <c r="N51" s="46">
        <v>50</v>
      </c>
      <c r="O51" s="8" t="s">
        <v>99</v>
      </c>
      <c r="P51" s="9">
        <v>8.3102206499999998</v>
      </c>
      <c r="Q51" s="9">
        <v>1.34304822</v>
      </c>
      <c r="R51" s="9">
        <v>1.83513028</v>
      </c>
      <c r="S51" s="9">
        <v>1.81465247</v>
      </c>
      <c r="T51" s="9">
        <v>1.32270986</v>
      </c>
      <c r="U51" s="9">
        <v>0.98499999999999999</v>
      </c>
      <c r="V51" s="9">
        <v>1.0096798199999999</v>
      </c>
      <c r="W51" s="9"/>
      <c r="X51" s="9"/>
      <c r="Y51" s="9"/>
      <c r="Z51" s="9"/>
      <c r="AA51" s="9"/>
      <c r="AB51" s="9"/>
      <c r="AC51" s="12">
        <f>MATCH(O51,'ESPN ADP'!B:B,0)</f>
        <v>25</v>
      </c>
      <c r="AD51" s="11">
        <f>AC51-N51</f>
        <v>-25</v>
      </c>
      <c r="AE51" s="27">
        <f>QUOTIENT(AC51-1, 10)+1</f>
        <v>3</v>
      </c>
    </row>
    <row r="52" spans="3:31" x14ac:dyDescent="0.2">
      <c r="C52" s="8" t="s">
        <v>8384</v>
      </c>
      <c r="L52" s="31" t="s">
        <v>8319</v>
      </c>
      <c r="N52" s="46">
        <v>51</v>
      </c>
      <c r="O52" s="8" t="s">
        <v>131</v>
      </c>
      <c r="P52" s="9">
        <v>8.2808934999999995</v>
      </c>
      <c r="Q52" s="9">
        <v>1.1184142100000001</v>
      </c>
      <c r="R52" s="9">
        <v>1.3858939800000001</v>
      </c>
      <c r="S52" s="9">
        <v>1.3763306200000001</v>
      </c>
      <c r="T52" s="9">
        <v>1.2216210300000001</v>
      </c>
      <c r="U52" s="9">
        <v>1.335</v>
      </c>
      <c r="V52" s="9">
        <v>1.8436336600000001</v>
      </c>
      <c r="W52" s="9"/>
      <c r="X52" s="9"/>
      <c r="Y52" s="9"/>
      <c r="Z52" s="9"/>
      <c r="AA52" s="9"/>
      <c r="AB52" s="9"/>
      <c r="AC52" s="12">
        <f>MATCH(O52,'ESPN ADP'!B:B,0)</f>
        <v>80</v>
      </c>
      <c r="AD52" s="11">
        <f>AC52-N52</f>
        <v>29</v>
      </c>
      <c r="AE52" s="30">
        <f>QUOTIENT(AC52-1, 10)+1</f>
        <v>8</v>
      </c>
    </row>
    <row r="53" spans="3:31" x14ac:dyDescent="0.2">
      <c r="E53" s="20" t="s">
        <v>8381</v>
      </c>
      <c r="N53" s="46">
        <v>52</v>
      </c>
      <c r="O53" s="8" t="s">
        <v>130</v>
      </c>
      <c r="P53" s="9">
        <v>8.2432572499999992</v>
      </c>
      <c r="Q53" s="9">
        <v>1.1825953600000001</v>
      </c>
      <c r="R53" s="9">
        <v>1.5655885</v>
      </c>
      <c r="S53" s="9">
        <v>1.6894176599999999</v>
      </c>
      <c r="T53" s="9">
        <v>1.40781135</v>
      </c>
      <c r="U53" s="9">
        <v>1.135</v>
      </c>
      <c r="V53" s="9">
        <v>1.26284438</v>
      </c>
      <c r="W53" s="9"/>
      <c r="X53" s="9"/>
      <c r="Y53" s="9"/>
      <c r="Z53" s="9"/>
      <c r="AA53" s="9"/>
      <c r="AB53" s="9"/>
      <c r="AC53" s="12">
        <f>MATCH(O53,'ESPN ADP'!B:B,0)</f>
        <v>48</v>
      </c>
      <c r="AD53" s="11">
        <f>AC53-N53</f>
        <v>-4</v>
      </c>
      <c r="AE53" s="30">
        <f>QUOTIENT(AC53-1, 10)+1</f>
        <v>5</v>
      </c>
    </row>
    <row r="54" spans="3:31" x14ac:dyDescent="0.2">
      <c r="E54" s="20" t="s">
        <v>8381</v>
      </c>
      <c r="N54" s="46">
        <v>53</v>
      </c>
      <c r="O54" s="8" t="s">
        <v>107</v>
      </c>
      <c r="P54" s="9">
        <v>8.1981308199999994</v>
      </c>
      <c r="Q54" s="9">
        <v>1.34304822</v>
      </c>
      <c r="R54" s="9">
        <v>2.10467206</v>
      </c>
      <c r="S54" s="9">
        <v>1.4389480299999999</v>
      </c>
      <c r="T54" s="9">
        <v>1.4083687</v>
      </c>
      <c r="U54" s="9">
        <v>-1.4999999999999999E-2</v>
      </c>
      <c r="V54" s="9">
        <v>1.9180938199999999</v>
      </c>
      <c r="W54" s="9"/>
      <c r="X54" s="9"/>
      <c r="Y54" s="9"/>
      <c r="Z54" s="9"/>
      <c r="AA54" s="9"/>
      <c r="AB54" s="9"/>
      <c r="AC54" s="12">
        <f>MATCH(O54,'ESPN ADP'!B:B,0)</f>
        <v>102</v>
      </c>
      <c r="AD54" s="11">
        <f>AC54-N54</f>
        <v>49</v>
      </c>
      <c r="AE54" s="29">
        <f>QUOTIENT(AC54-1, 10)+1</f>
        <v>11</v>
      </c>
    </row>
    <row r="55" spans="3:31" x14ac:dyDescent="0.2">
      <c r="C55" s="8" t="s">
        <v>8384</v>
      </c>
      <c r="G55" s="15" t="s">
        <v>8375</v>
      </c>
      <c r="N55" s="46">
        <v>54</v>
      </c>
      <c r="O55" s="8" t="s">
        <v>183</v>
      </c>
      <c r="P55" s="9">
        <v>8.1293559700000007</v>
      </c>
      <c r="Q55" s="9">
        <v>1.27886707</v>
      </c>
      <c r="R55" s="9">
        <v>1.5655885</v>
      </c>
      <c r="S55" s="9">
        <v>1.6581089499999999</v>
      </c>
      <c r="T55" s="9">
        <v>1.39808333</v>
      </c>
      <c r="U55" s="9">
        <v>1.085</v>
      </c>
      <c r="V55" s="9">
        <v>1.1437081200000001</v>
      </c>
      <c r="W55" s="9"/>
      <c r="X55" s="9"/>
      <c r="Y55" s="9"/>
      <c r="Z55" s="9"/>
      <c r="AA55" s="9"/>
      <c r="AB55" s="9"/>
      <c r="AC55" s="12">
        <f>MATCH(O55,'ESPN ADP'!B:B,0)</f>
        <v>67</v>
      </c>
      <c r="AD55" s="11">
        <f>AC55-N55</f>
        <v>13</v>
      </c>
      <c r="AE55" s="31">
        <f>QUOTIENT(AC55-1, 10)+1</f>
        <v>7</v>
      </c>
    </row>
    <row r="56" spans="3:31" x14ac:dyDescent="0.2">
      <c r="M56" s="44" t="s">
        <v>8349</v>
      </c>
      <c r="N56" s="46">
        <v>55</v>
      </c>
      <c r="O56" s="7" t="s">
        <v>7689</v>
      </c>
      <c r="P56" s="4">
        <f>SUM(W56:AB56)</f>
        <v>8.084907470000001</v>
      </c>
      <c r="W56" s="9">
        <v>-0.53374060000000001</v>
      </c>
      <c r="X56" s="9">
        <v>-0.76646360000000002</v>
      </c>
      <c r="Y56" s="9">
        <v>2.1219423100000001</v>
      </c>
      <c r="Z56" s="9">
        <v>2.5557809300000001</v>
      </c>
      <c r="AA56" s="9">
        <v>1.9481543299999999</v>
      </c>
      <c r="AB56" s="9">
        <v>2.7592341</v>
      </c>
      <c r="AC56" s="12">
        <f>MATCH(O56,'ESPN ADP'!B:B,0)</f>
        <v>85</v>
      </c>
      <c r="AD56" s="11">
        <f>AC56-N56</f>
        <v>30</v>
      </c>
      <c r="AE56" s="25">
        <f>QUOTIENT(AC56-1, 10)+1</f>
        <v>9</v>
      </c>
    </row>
    <row r="57" spans="3:31" x14ac:dyDescent="0.2">
      <c r="L57" s="31" t="s">
        <v>8319</v>
      </c>
      <c r="N57" s="46">
        <v>56</v>
      </c>
      <c r="O57" s="7" t="s">
        <v>7581</v>
      </c>
      <c r="P57" s="4">
        <f>SUM(W57:AB57)</f>
        <v>8.0653576599999983</v>
      </c>
      <c r="W57" s="9">
        <v>2.0652362200000001</v>
      </c>
      <c r="X57" s="9">
        <v>2.246378</v>
      </c>
      <c r="Y57" s="9">
        <v>1.57429719</v>
      </c>
      <c r="Z57" s="9">
        <v>1.9472616599999999</v>
      </c>
      <c r="AA57" s="9">
        <v>1.0281495899999999</v>
      </c>
      <c r="AB57" s="9">
        <v>-0.79596500000000003</v>
      </c>
      <c r="AC57" s="12">
        <f>MATCH(O57,'ESPN ADP'!B:B,0)</f>
        <v>20</v>
      </c>
      <c r="AD57" s="11">
        <f>AC57-N57</f>
        <v>-36</v>
      </c>
      <c r="AE57" s="25">
        <f>QUOTIENT(AC57-1, 10)+1</f>
        <v>2</v>
      </c>
    </row>
    <row r="58" spans="3:31" x14ac:dyDescent="0.2">
      <c r="C58" s="8" t="s">
        <v>8384</v>
      </c>
      <c r="F58" s="14" t="s">
        <v>8382</v>
      </c>
      <c r="N58" s="46">
        <v>57</v>
      </c>
      <c r="O58" s="8" t="s">
        <v>154</v>
      </c>
      <c r="P58" s="9">
        <v>8.0627215000000003</v>
      </c>
      <c r="Q58" s="9">
        <v>1.3751387900000001</v>
      </c>
      <c r="R58" s="9">
        <v>1.92497754</v>
      </c>
      <c r="S58" s="9">
        <v>1.59549155</v>
      </c>
      <c r="T58" s="9">
        <v>1.4958887599999999</v>
      </c>
      <c r="U58" s="9">
        <v>0.185</v>
      </c>
      <c r="V58" s="9">
        <v>1.48622487</v>
      </c>
      <c r="W58" s="9"/>
      <c r="X58" s="9"/>
      <c r="Y58" s="9"/>
      <c r="Z58" s="9"/>
      <c r="AA58" s="9"/>
      <c r="AB58" s="9"/>
      <c r="AC58" s="12">
        <f>MATCH(O58,'ESPN ADP'!B:B,0)</f>
        <v>96</v>
      </c>
      <c r="AD58" s="11">
        <f>AC58-N58</f>
        <v>39</v>
      </c>
      <c r="AE58" s="31">
        <f>QUOTIENT(AC58-1, 10)+1</f>
        <v>10</v>
      </c>
    </row>
    <row r="59" spans="3:31" x14ac:dyDescent="0.2">
      <c r="C59" s="8" t="s">
        <v>8384</v>
      </c>
      <c r="G59" s="15" t="s">
        <v>8375</v>
      </c>
      <c r="N59" s="46">
        <v>58</v>
      </c>
      <c r="O59" s="8" t="s">
        <v>126</v>
      </c>
      <c r="P59" s="9">
        <v>8.0146787400000008</v>
      </c>
      <c r="Q59" s="9">
        <v>1.5035010799999999</v>
      </c>
      <c r="R59" s="9">
        <v>1.4757412400000001</v>
      </c>
      <c r="S59" s="9">
        <v>1.50156544</v>
      </c>
      <c r="T59" s="9">
        <v>1.6232939200000001</v>
      </c>
      <c r="U59" s="9">
        <v>0.33500000000000002</v>
      </c>
      <c r="V59" s="9">
        <v>1.57557707</v>
      </c>
      <c r="W59" s="9"/>
      <c r="X59" s="9"/>
      <c r="Y59" s="9"/>
      <c r="Z59" s="9"/>
      <c r="AA59" s="9"/>
      <c r="AB59" s="9"/>
      <c r="AC59" s="12">
        <f>MATCH(O59,'ESPN ADP'!B:B,0)</f>
        <v>101</v>
      </c>
      <c r="AD59" s="11">
        <f>AC59-N59</f>
        <v>43</v>
      </c>
      <c r="AE59" s="26">
        <f>QUOTIENT(AC59-1, 10)+1</f>
        <v>11</v>
      </c>
    </row>
    <row r="60" spans="3:31" x14ac:dyDescent="0.2">
      <c r="H60" s="16" t="s">
        <v>6</v>
      </c>
      <c r="N60" s="46">
        <v>59</v>
      </c>
      <c r="O60" s="8" t="s">
        <v>75</v>
      </c>
      <c r="P60" s="9">
        <v>7.9760595700000003</v>
      </c>
      <c r="Q60" s="9">
        <v>1.4714105099999999</v>
      </c>
      <c r="R60" s="9">
        <v>0.93665768000000005</v>
      </c>
      <c r="S60" s="9">
        <v>1.1884783999999999</v>
      </c>
      <c r="T60" s="9">
        <v>1.4763447000000001</v>
      </c>
      <c r="U60" s="9">
        <v>1.6850000000000001</v>
      </c>
      <c r="V60" s="9">
        <v>1.21816828</v>
      </c>
      <c r="W60" s="9"/>
      <c r="X60" s="9"/>
      <c r="Y60" s="9"/>
      <c r="Z60" s="9"/>
      <c r="AA60" s="9"/>
      <c r="AB60" s="9"/>
      <c r="AC60" s="12">
        <f>MATCH(O60,'ESPN ADP'!B:B,0)</f>
        <v>44</v>
      </c>
      <c r="AD60" s="11">
        <f>AC60-N60</f>
        <v>-15</v>
      </c>
      <c r="AE60" s="28">
        <f>QUOTIENT(AC60-1, 10)+1</f>
        <v>5</v>
      </c>
    </row>
    <row r="61" spans="3:31" x14ac:dyDescent="0.2">
      <c r="L61" s="31" t="s">
        <v>8319</v>
      </c>
      <c r="N61" s="46">
        <v>60</v>
      </c>
      <c r="O61" s="7" t="s">
        <v>7582</v>
      </c>
      <c r="P61" s="4">
        <f>SUM(W61:AB61)</f>
        <v>7.9052032099999989</v>
      </c>
      <c r="W61" s="9">
        <v>1.8186929599999999</v>
      </c>
      <c r="X61" s="9">
        <v>2.0817418499999998</v>
      </c>
      <c r="Y61" s="9">
        <v>1.6838262100000001</v>
      </c>
      <c r="Z61" s="9">
        <v>1.54158215</v>
      </c>
      <c r="AA61" s="9">
        <v>1.5753250400000001</v>
      </c>
      <c r="AB61" s="9">
        <v>-0.79596500000000003</v>
      </c>
      <c r="AC61" s="12">
        <f>MATCH(O61,'ESPN ADP'!B:B,0)</f>
        <v>39</v>
      </c>
      <c r="AD61" s="11">
        <f>AC61-N61</f>
        <v>-21</v>
      </c>
      <c r="AE61" s="27">
        <f>QUOTIENT(AC61-1, 10)+1</f>
        <v>4</v>
      </c>
    </row>
    <row r="62" spans="3:31" x14ac:dyDescent="0.2">
      <c r="G62" s="15" t="s">
        <v>8375</v>
      </c>
      <c r="I62" s="17" t="s">
        <v>7</v>
      </c>
      <c r="N62" s="46">
        <v>61</v>
      </c>
      <c r="O62" s="8" t="s">
        <v>196</v>
      </c>
      <c r="P62" s="9">
        <v>7.9045628700000004</v>
      </c>
      <c r="Q62" s="9">
        <v>1.2467765</v>
      </c>
      <c r="R62" s="9">
        <v>1.0265049399999999</v>
      </c>
      <c r="S62" s="9">
        <v>1.56418284</v>
      </c>
      <c r="T62" s="9">
        <v>1.33198689</v>
      </c>
      <c r="U62" s="9">
        <v>1.7849999999999999</v>
      </c>
      <c r="V62" s="9">
        <v>0.95011168999999995</v>
      </c>
      <c r="W62" s="9"/>
      <c r="X62" s="9"/>
      <c r="Y62" s="9"/>
      <c r="Z62" s="9"/>
      <c r="AA62" s="9"/>
      <c r="AB62" s="9"/>
      <c r="AC62" s="12">
        <f>MATCH(O62,'ESPN ADP'!B:B,0)</f>
        <v>124</v>
      </c>
      <c r="AD62" s="11">
        <f>AC62-N62</f>
        <v>63</v>
      </c>
      <c r="AE62" s="25">
        <f>QUOTIENT(AC62-1, 10)+1</f>
        <v>13</v>
      </c>
    </row>
    <row r="63" spans="3:31" x14ac:dyDescent="0.2">
      <c r="I63" s="17" t="s">
        <v>7</v>
      </c>
      <c r="J63" s="43"/>
      <c r="N63" s="46">
        <v>62</v>
      </c>
      <c r="O63" s="8" t="s">
        <v>79</v>
      </c>
      <c r="P63" s="9">
        <v>7.8608812600000002</v>
      </c>
      <c r="Q63" s="9">
        <v>1.27886707</v>
      </c>
      <c r="R63" s="9">
        <v>1.1163521999999999</v>
      </c>
      <c r="S63" s="9">
        <v>1.1884783999999999</v>
      </c>
      <c r="T63" s="9">
        <v>1.4059587099999999</v>
      </c>
      <c r="U63" s="9">
        <v>1.385</v>
      </c>
      <c r="V63" s="9">
        <v>1.48622487</v>
      </c>
      <c r="W63" s="9"/>
      <c r="X63" s="9"/>
      <c r="Y63" s="9"/>
      <c r="Z63" s="9"/>
      <c r="AA63" s="9"/>
      <c r="AB63" s="9"/>
      <c r="AC63" s="12">
        <f>MATCH(O63,'ESPN ADP'!B:B,0)</f>
        <v>137</v>
      </c>
      <c r="AD63" s="11">
        <f>AC63-N63</f>
        <v>75</v>
      </c>
      <c r="AE63" s="29">
        <f>QUOTIENT(AC63-1, 10)+1</f>
        <v>14</v>
      </c>
    </row>
    <row r="64" spans="3:31" x14ac:dyDescent="0.2">
      <c r="C64" s="8" t="s">
        <v>8384</v>
      </c>
      <c r="F64" s="14" t="s">
        <v>8382</v>
      </c>
      <c r="N64" s="46">
        <v>63</v>
      </c>
      <c r="O64" s="8" t="s">
        <v>224</v>
      </c>
      <c r="P64" s="9">
        <v>7.7931387599999997</v>
      </c>
      <c r="Q64" s="9">
        <v>1.2146859299999999</v>
      </c>
      <c r="R64" s="9">
        <v>2.10467206</v>
      </c>
      <c r="S64" s="9">
        <v>1.5328741400000001</v>
      </c>
      <c r="T64" s="9">
        <v>1.20903396</v>
      </c>
      <c r="U64" s="9">
        <v>0.33500000000000002</v>
      </c>
      <c r="V64" s="9">
        <v>1.39687267</v>
      </c>
      <c r="W64" s="9"/>
      <c r="X64" s="9"/>
      <c r="Y64" s="9"/>
      <c r="Z64" s="9"/>
      <c r="AA64" s="9"/>
      <c r="AB64" s="9"/>
      <c r="AC64" s="12">
        <f>MATCH(O64,'ESPN ADP'!B:B,0)</f>
        <v>139</v>
      </c>
      <c r="AD64" s="11">
        <f>AC64-N64</f>
        <v>76</v>
      </c>
      <c r="AE64" s="29">
        <f>QUOTIENT(AC64-1, 10)+1</f>
        <v>14</v>
      </c>
    </row>
    <row r="65" spans="3:32" x14ac:dyDescent="0.2">
      <c r="E65" s="20" t="s">
        <v>8381</v>
      </c>
      <c r="F65" s="14" t="s">
        <v>8382</v>
      </c>
      <c r="G65" s="15" t="s">
        <v>8375</v>
      </c>
      <c r="N65" s="46">
        <v>64</v>
      </c>
      <c r="O65" s="8" t="s">
        <v>175</v>
      </c>
      <c r="P65" s="9">
        <v>7.7836688799999996</v>
      </c>
      <c r="Q65" s="9">
        <v>1.34304822</v>
      </c>
      <c r="R65" s="9">
        <v>1.5655885</v>
      </c>
      <c r="S65" s="9">
        <v>1.4076393199999999</v>
      </c>
      <c r="T65" s="9">
        <v>1.4631448899999999</v>
      </c>
      <c r="U65" s="9">
        <v>0.93500000000000005</v>
      </c>
      <c r="V65" s="9">
        <v>1.0692479500000001</v>
      </c>
      <c r="W65" s="9"/>
      <c r="X65" s="9"/>
      <c r="Y65" s="9"/>
      <c r="Z65" s="9"/>
      <c r="AA65" s="9"/>
      <c r="AB65" s="9"/>
      <c r="AC65" s="12">
        <f>MATCH(O65,'ESPN ADP'!B:B,0)</f>
        <v>104</v>
      </c>
      <c r="AD65" s="11">
        <f>AC65-N65</f>
        <v>40</v>
      </c>
      <c r="AE65" s="30">
        <f>QUOTIENT(AC65-1, 10)+1</f>
        <v>11</v>
      </c>
    </row>
    <row r="66" spans="3:32" x14ac:dyDescent="0.2">
      <c r="L66" s="31" t="s">
        <v>8319</v>
      </c>
      <c r="N66" s="46">
        <v>65</v>
      </c>
      <c r="O66" s="7" t="s">
        <v>7584</v>
      </c>
      <c r="P66" s="4">
        <f>SUM(W66:AB66)</f>
        <v>7.6930257699999993</v>
      </c>
      <c r="W66" s="9">
        <v>2.12892656</v>
      </c>
      <c r="X66" s="9">
        <v>2.2299143899999998</v>
      </c>
      <c r="Y66" s="9">
        <v>1.2639649500000001</v>
      </c>
      <c r="Z66" s="9">
        <v>1.54158215</v>
      </c>
      <c r="AA66" s="9">
        <v>1.3246027199999999</v>
      </c>
      <c r="AB66" s="9">
        <v>-0.79596500000000003</v>
      </c>
      <c r="AC66" s="12">
        <f>MATCH(O66,'ESPN ADP'!B:B,0)</f>
        <v>36</v>
      </c>
      <c r="AD66" s="11">
        <f>AC66-N66</f>
        <v>-29</v>
      </c>
      <c r="AE66" s="26">
        <f>QUOTIENT(AC66-1, 10)+1</f>
        <v>4</v>
      </c>
    </row>
    <row r="67" spans="3:32" x14ac:dyDescent="0.2">
      <c r="E67" s="20" t="s">
        <v>8381</v>
      </c>
      <c r="G67" s="15" t="s">
        <v>8375</v>
      </c>
      <c r="N67" s="46">
        <v>66</v>
      </c>
      <c r="O67" s="8" t="s">
        <v>108</v>
      </c>
      <c r="P67" s="9">
        <v>7.63332883</v>
      </c>
      <c r="Q67" s="9">
        <v>1.5035010799999999</v>
      </c>
      <c r="R67" s="9">
        <v>1.92497754</v>
      </c>
      <c r="S67" s="9">
        <v>1.5328741400000001</v>
      </c>
      <c r="T67" s="9">
        <v>1.5720468000000001</v>
      </c>
      <c r="U67" s="9">
        <v>-0.56499999999999995</v>
      </c>
      <c r="V67" s="9">
        <v>1.6649292600000001</v>
      </c>
      <c r="W67" s="9"/>
      <c r="X67" s="9"/>
      <c r="Y67" s="9"/>
      <c r="Z67" s="9"/>
      <c r="AA67" s="9"/>
      <c r="AB67" s="9"/>
      <c r="AC67" s="12">
        <f>MATCH(O67,'ESPN ADP'!B:B,0)</f>
        <v>79</v>
      </c>
      <c r="AD67" s="11">
        <f>AC67-N67</f>
        <v>13</v>
      </c>
      <c r="AE67" s="30">
        <f>QUOTIENT(AC67-1, 10)+1</f>
        <v>8</v>
      </c>
    </row>
    <row r="68" spans="3:32" x14ac:dyDescent="0.2">
      <c r="G68" s="15" t="s">
        <v>8375</v>
      </c>
      <c r="I68" s="17" t="s">
        <v>7</v>
      </c>
      <c r="N68" s="46">
        <v>67</v>
      </c>
      <c r="O68" s="8" t="s">
        <v>145</v>
      </c>
      <c r="P68" s="9">
        <v>7.6214765299999998</v>
      </c>
      <c r="Q68" s="9">
        <v>1.31095765</v>
      </c>
      <c r="R68" s="9">
        <v>2.1945193199999999</v>
      </c>
      <c r="S68" s="9">
        <v>1.6581089499999999</v>
      </c>
      <c r="T68" s="9">
        <v>1.27709761</v>
      </c>
      <c r="U68" s="9">
        <v>-0.36499999999999999</v>
      </c>
      <c r="V68" s="9">
        <v>1.545793</v>
      </c>
      <c r="W68" s="9"/>
      <c r="X68" s="9"/>
      <c r="Y68" s="9"/>
      <c r="Z68" s="9"/>
      <c r="AA68" s="9"/>
      <c r="AB68" s="9"/>
      <c r="AC68" s="12">
        <f>MATCH(O68,'ESPN ADP'!B:B,0)</f>
        <v>123</v>
      </c>
      <c r="AD68" s="11">
        <f>AC68-N68</f>
        <v>56</v>
      </c>
      <c r="AE68" s="27">
        <f>QUOTIENT(AC68-1, 10)+1</f>
        <v>13</v>
      </c>
    </row>
    <row r="69" spans="3:32" x14ac:dyDescent="0.2">
      <c r="K69" s="19" t="s">
        <v>8374</v>
      </c>
      <c r="N69" s="46">
        <v>68</v>
      </c>
      <c r="O69" s="8" t="s">
        <v>72</v>
      </c>
      <c r="P69" s="9">
        <v>7.5459876100000001</v>
      </c>
      <c r="Q69" s="9">
        <v>1.7602256599999999</v>
      </c>
      <c r="R69" s="9">
        <v>0.66711589999999998</v>
      </c>
      <c r="S69" s="9">
        <v>0.84408265000000005</v>
      </c>
      <c r="T69" s="9">
        <v>1.3703154399999999</v>
      </c>
      <c r="U69" s="9">
        <v>1.835</v>
      </c>
      <c r="V69" s="9">
        <v>1.0692479500000001</v>
      </c>
      <c r="W69" s="9"/>
      <c r="X69" s="9"/>
      <c r="Y69" s="9"/>
      <c r="Z69" s="9"/>
      <c r="AA69" s="9"/>
      <c r="AB69" s="9"/>
      <c r="AC69" s="12">
        <f>MATCH(O69,'ESPN ADP'!B:B,0)</f>
        <v>21</v>
      </c>
      <c r="AD69" s="11">
        <f>AC69-N69</f>
        <v>-47</v>
      </c>
      <c r="AE69" s="25">
        <f>QUOTIENT(AC69-1, 10)+1</f>
        <v>3</v>
      </c>
    </row>
    <row r="70" spans="3:32" x14ac:dyDescent="0.2">
      <c r="L70" s="31" t="s">
        <v>8319</v>
      </c>
      <c r="N70" s="46">
        <v>69</v>
      </c>
      <c r="O70" s="7" t="s">
        <v>7586</v>
      </c>
      <c r="P70" s="4">
        <f>SUM(W70:AB70)</f>
        <v>7.5029897599999993</v>
      </c>
      <c r="W70" s="9">
        <v>1.9378555399999999</v>
      </c>
      <c r="X70" s="9">
        <v>2.1146690800000001</v>
      </c>
      <c r="Y70" s="9">
        <v>1.3552391399999999</v>
      </c>
      <c r="Z70" s="9">
        <v>1.6430020299999999</v>
      </c>
      <c r="AA70" s="9">
        <v>1.24818897</v>
      </c>
      <c r="AB70" s="9">
        <v>-0.79596500000000003</v>
      </c>
      <c r="AC70" s="12">
        <f>MATCH(O70,'ESPN ADP'!B:B,0)</f>
        <v>30</v>
      </c>
      <c r="AD70" s="11">
        <f>AC70-N70</f>
        <v>-39</v>
      </c>
      <c r="AE70" s="26">
        <f>QUOTIENT(AC70-1, 10)+1</f>
        <v>3</v>
      </c>
    </row>
    <row r="71" spans="3:32" x14ac:dyDescent="0.2">
      <c r="L71" s="31" t="s">
        <v>8319</v>
      </c>
      <c r="N71" s="46">
        <v>70</v>
      </c>
      <c r="O71" s="7" t="s">
        <v>7577</v>
      </c>
      <c r="P71" s="4">
        <f>SUM(W71:AB71)</f>
        <v>7.4952525500000009</v>
      </c>
      <c r="W71" s="9">
        <v>2.12892656</v>
      </c>
      <c r="X71" s="9">
        <v>2.246378</v>
      </c>
      <c r="Y71" s="9">
        <v>1.3734939799999999</v>
      </c>
      <c r="Z71" s="9">
        <v>1.6430020299999999</v>
      </c>
      <c r="AA71" s="9">
        <v>0.89941698000000003</v>
      </c>
      <c r="AB71" s="9">
        <v>-0.79596500000000003</v>
      </c>
      <c r="AC71" s="12">
        <f>MATCH(O71,'ESPN ADP'!B:B,0)</f>
        <v>29</v>
      </c>
      <c r="AD71" s="11">
        <f>AC71-N71</f>
        <v>-41</v>
      </c>
      <c r="AE71" s="26">
        <f>QUOTIENT(AC71-1, 10)+1</f>
        <v>3</v>
      </c>
    </row>
    <row r="72" spans="3:32" x14ac:dyDescent="0.2">
      <c r="I72" s="17" t="s">
        <v>7</v>
      </c>
      <c r="J72" s="43"/>
      <c r="N72" s="46">
        <v>71</v>
      </c>
      <c r="O72" s="8" t="s">
        <v>113</v>
      </c>
      <c r="P72" s="9">
        <v>7.44292672</v>
      </c>
      <c r="Q72" s="9">
        <v>1.31095765</v>
      </c>
      <c r="R72" s="9">
        <v>1.92497754</v>
      </c>
      <c r="S72" s="9">
        <v>1.5328741400000001</v>
      </c>
      <c r="T72" s="9">
        <v>1.4113809799999999</v>
      </c>
      <c r="U72" s="9">
        <v>-1.4999999999999999E-2</v>
      </c>
      <c r="V72" s="9">
        <v>1.2777364099999999</v>
      </c>
      <c r="W72" s="9"/>
      <c r="X72" s="9"/>
      <c r="Y72" s="9"/>
      <c r="Z72" s="9"/>
      <c r="AA72" s="9"/>
      <c r="AB72" s="9"/>
      <c r="AC72" s="12">
        <f>MATCH(O72,'ESPN ADP'!B:B,0)</f>
        <v>76</v>
      </c>
      <c r="AD72" s="11">
        <f>AC72-N72</f>
        <v>5</v>
      </c>
      <c r="AE72" s="29">
        <f>QUOTIENT(AC72-1, 10)+1</f>
        <v>8</v>
      </c>
    </row>
    <row r="73" spans="3:32" x14ac:dyDescent="0.2">
      <c r="M73" s="44" t="s">
        <v>8349</v>
      </c>
      <c r="N73" s="46">
        <v>72</v>
      </c>
      <c r="O73" s="7" t="s">
        <v>7734</v>
      </c>
      <c r="P73" s="4">
        <f>SUM(W73:AB73)</f>
        <v>7.413006300000001</v>
      </c>
      <c r="W73" s="9">
        <v>-0.40019640000000001</v>
      </c>
      <c r="X73" s="9">
        <v>-0.76646360000000002</v>
      </c>
      <c r="Y73" s="9">
        <v>1.2822197900000001</v>
      </c>
      <c r="Z73" s="9">
        <v>2.04868154</v>
      </c>
      <c r="AA73" s="9">
        <v>1.06745124</v>
      </c>
      <c r="AB73" s="9">
        <v>4.1813137300000003</v>
      </c>
      <c r="AC73" s="12">
        <f>MATCH(O73,'ESPN ADP'!B:B,0)</f>
        <v>65</v>
      </c>
      <c r="AD73" s="11">
        <f>AC73-N73</f>
        <v>-7</v>
      </c>
      <c r="AE73" s="24">
        <f>QUOTIENT(AC73-1, 10)+1</f>
        <v>7</v>
      </c>
    </row>
    <row r="74" spans="3:32" x14ac:dyDescent="0.2">
      <c r="H74" s="16" t="s">
        <v>6</v>
      </c>
      <c r="I74" s="17" t="s">
        <v>7</v>
      </c>
      <c r="N74" s="46">
        <v>73</v>
      </c>
      <c r="O74" s="8" t="s">
        <v>157</v>
      </c>
      <c r="P74" s="9">
        <v>7.3453917500000001</v>
      </c>
      <c r="Q74" s="9">
        <v>1.2146859299999999</v>
      </c>
      <c r="R74" s="9">
        <v>2.0148248</v>
      </c>
      <c r="S74" s="9">
        <v>1.6268002500000001</v>
      </c>
      <c r="T74" s="9">
        <v>1.26994078</v>
      </c>
      <c r="U74" s="9">
        <v>0.13500000000000001</v>
      </c>
      <c r="V74" s="9">
        <v>1.0841399899999999</v>
      </c>
      <c r="W74" s="9"/>
      <c r="X74" s="9"/>
      <c r="Y74" s="9"/>
      <c r="Z74" s="9"/>
      <c r="AA74" s="9"/>
      <c r="AB74" s="9"/>
      <c r="AC74" s="12">
        <f>MATCH(O74,'ESPN ADP'!B:B,0)</f>
        <v>111</v>
      </c>
      <c r="AD74" s="11">
        <f>AC74-N74</f>
        <v>38</v>
      </c>
      <c r="AE74" s="30">
        <f>QUOTIENT(AC74-1, 10)+1</f>
        <v>12</v>
      </c>
    </row>
    <row r="75" spans="3:32" x14ac:dyDescent="0.2">
      <c r="H75" s="16" t="s">
        <v>6</v>
      </c>
      <c r="N75" s="46">
        <v>74</v>
      </c>
      <c r="O75" s="8" t="s">
        <v>142</v>
      </c>
      <c r="P75" s="9">
        <v>7.3149092400000004</v>
      </c>
      <c r="Q75" s="9">
        <v>1.1505047799999999</v>
      </c>
      <c r="R75" s="9">
        <v>1.4757412400000001</v>
      </c>
      <c r="S75" s="9">
        <v>1.50156544</v>
      </c>
      <c r="T75" s="9">
        <v>1.2328498299999999</v>
      </c>
      <c r="U75" s="9">
        <v>0.88500000000000001</v>
      </c>
      <c r="V75" s="9">
        <v>1.0692479500000001</v>
      </c>
      <c r="W75" s="9"/>
      <c r="X75" s="9"/>
      <c r="Y75" s="9"/>
      <c r="Z75" s="9"/>
      <c r="AA75" s="9"/>
      <c r="AB75" s="9"/>
      <c r="AC75" s="12">
        <f>MATCH(O75,'ESPN ADP'!B:B,0)</f>
        <v>93</v>
      </c>
      <c r="AD75" s="11">
        <f>AC75-N75</f>
        <v>19</v>
      </c>
      <c r="AE75" s="29">
        <f>QUOTIENT(AC75-1, 10)+1</f>
        <v>10</v>
      </c>
    </row>
    <row r="76" spans="3:32" x14ac:dyDescent="0.2">
      <c r="L76" s="31" t="s">
        <v>8319</v>
      </c>
      <c r="N76" s="46">
        <v>75</v>
      </c>
      <c r="O76" s="7" t="s">
        <v>7578</v>
      </c>
      <c r="P76" s="4">
        <f>SUM(W76:AB76)</f>
        <v>7.2974410199999999</v>
      </c>
      <c r="W76" s="9">
        <v>2.0652362200000001</v>
      </c>
      <c r="X76" s="9">
        <v>2.1805235399999998</v>
      </c>
      <c r="Y76" s="9">
        <v>1.2457101100000001</v>
      </c>
      <c r="Z76" s="9">
        <v>2.04868154</v>
      </c>
      <c r="AA76" s="9">
        <v>0.55325460999999998</v>
      </c>
      <c r="AB76" s="9">
        <v>-0.79596500000000003</v>
      </c>
      <c r="AC76" s="12">
        <f>MATCH(O76,'ESPN ADP'!B:B,0)</f>
        <v>46</v>
      </c>
      <c r="AD76" s="11">
        <f>AC76-N76</f>
        <v>-29</v>
      </c>
      <c r="AE76" s="26">
        <f>QUOTIENT(AC76-1, 10)+1</f>
        <v>5</v>
      </c>
    </row>
    <row r="77" spans="3:32" x14ac:dyDescent="0.2">
      <c r="D77" s="45" t="s">
        <v>8380</v>
      </c>
      <c r="F77" s="14" t="s">
        <v>8382</v>
      </c>
      <c r="N77" s="46">
        <v>76</v>
      </c>
      <c r="O77" s="8" t="s">
        <v>81</v>
      </c>
      <c r="P77" s="9">
        <v>7.23381395</v>
      </c>
      <c r="Q77" s="9">
        <v>1.53559165</v>
      </c>
      <c r="R77" s="9">
        <v>1.4757412400000001</v>
      </c>
      <c r="S77" s="9">
        <v>1.34502192</v>
      </c>
      <c r="T77" s="9">
        <v>1.33918289</v>
      </c>
      <c r="U77" s="9">
        <v>0.33500000000000002</v>
      </c>
      <c r="V77" s="9">
        <v>1.20327625</v>
      </c>
      <c r="W77" s="9"/>
      <c r="X77" s="9"/>
      <c r="Y77" s="9"/>
      <c r="Z77" s="9"/>
      <c r="AA77" s="9"/>
      <c r="AB77" s="9"/>
      <c r="AC77" s="12">
        <f>MATCH(O77,'ESPN ADP'!B:B,0)</f>
        <v>119</v>
      </c>
      <c r="AD77" s="11">
        <f>AC77-N77</f>
        <v>43</v>
      </c>
      <c r="AE77" s="27">
        <f>QUOTIENT(AC77-1, 10)+1</f>
        <v>12</v>
      </c>
    </row>
    <row r="78" spans="3:32" x14ac:dyDescent="0.2">
      <c r="L78" s="31" t="s">
        <v>8319</v>
      </c>
      <c r="N78" s="46">
        <v>77</v>
      </c>
      <c r="O78" s="7" t="s">
        <v>7583</v>
      </c>
      <c r="P78" s="4">
        <f>SUM(W78:AB78)</f>
        <v>7.2309636800000012</v>
      </c>
      <c r="W78" s="9">
        <v>1.9378555399999999</v>
      </c>
      <c r="X78" s="9">
        <v>2.14759631</v>
      </c>
      <c r="Y78" s="9">
        <v>1.53778751</v>
      </c>
      <c r="Z78" s="9">
        <v>1.4401622700000001</v>
      </c>
      <c r="AA78" s="9">
        <v>0.96352705000000005</v>
      </c>
      <c r="AB78" s="9">
        <v>-0.79596500000000003</v>
      </c>
      <c r="AC78" s="12">
        <f>MATCH(O78,'ESPN ADP'!B:B,0)</f>
        <v>61</v>
      </c>
      <c r="AD78" s="11">
        <f>AC78-N78</f>
        <v>-16</v>
      </c>
      <c r="AE78" s="28">
        <f>QUOTIENT(AC78-1, 10)+1</f>
        <v>7</v>
      </c>
    </row>
    <row r="79" spans="3:32" x14ac:dyDescent="0.2">
      <c r="M79" s="44" t="s">
        <v>8349</v>
      </c>
      <c r="N79" s="46">
        <v>78</v>
      </c>
      <c r="O79" s="7" t="s">
        <v>7712</v>
      </c>
      <c r="P79" s="4">
        <f>SUM(W79:AB79)</f>
        <v>7.1723406700000005</v>
      </c>
      <c r="W79" s="9">
        <v>-0.40019640000000001</v>
      </c>
      <c r="X79" s="9">
        <v>-0.76646360000000002</v>
      </c>
      <c r="Y79" s="9">
        <v>1.99415845</v>
      </c>
      <c r="Z79" s="9">
        <v>2.5557809300000001</v>
      </c>
      <c r="AA79" s="9">
        <v>2.3096988700000001</v>
      </c>
      <c r="AB79" s="9">
        <v>1.47936242</v>
      </c>
      <c r="AC79" s="12">
        <f>MATCH(O79,'ESPN ADP'!B:B,0)</f>
        <v>223</v>
      </c>
      <c r="AD79" s="11">
        <f>AC79-N79</f>
        <v>145</v>
      </c>
      <c r="AE79" s="31">
        <f>QUOTIENT(AC79-1, 10)+1</f>
        <v>23</v>
      </c>
      <c r="AF79" s="22"/>
    </row>
    <row r="80" spans="3:32" x14ac:dyDescent="0.2">
      <c r="C80" s="8" t="s">
        <v>8384</v>
      </c>
      <c r="N80" s="46">
        <v>79</v>
      </c>
      <c r="O80" s="8" t="s">
        <v>218</v>
      </c>
      <c r="P80" s="9">
        <v>7.1345356899999999</v>
      </c>
      <c r="Q80" s="9">
        <v>1.31095765</v>
      </c>
      <c r="R80" s="9">
        <v>2.2843665799999999</v>
      </c>
      <c r="S80" s="9">
        <v>1.81465247</v>
      </c>
      <c r="T80" s="9">
        <v>1.2596632400000001</v>
      </c>
      <c r="U80" s="9">
        <v>-0.51500000000000001</v>
      </c>
      <c r="V80" s="9">
        <v>0.97989576</v>
      </c>
      <c r="W80" s="9"/>
      <c r="X80" s="9"/>
      <c r="Y80" s="9"/>
      <c r="Z80" s="9"/>
      <c r="AA80" s="9"/>
      <c r="AB80" s="9"/>
      <c r="AC80" s="12">
        <f>MATCH(O80,'ESPN ADP'!B:B,0)</f>
        <v>145</v>
      </c>
      <c r="AD80" s="11">
        <f>AC80-N80</f>
        <v>66</v>
      </c>
      <c r="AE80" s="21">
        <f>QUOTIENT(AC80-1, 10)+1</f>
        <v>15</v>
      </c>
    </row>
    <row r="81" spans="3:31" x14ac:dyDescent="0.2">
      <c r="D81" s="45" t="s">
        <v>8380</v>
      </c>
      <c r="N81" s="46">
        <v>80</v>
      </c>
      <c r="O81" s="8" t="s">
        <v>115</v>
      </c>
      <c r="P81" s="9">
        <v>7.1337082299999999</v>
      </c>
      <c r="Q81" s="9">
        <v>1.34304822</v>
      </c>
      <c r="R81" s="9">
        <v>0.93665768000000005</v>
      </c>
      <c r="S81" s="9">
        <v>1.1571696899999999</v>
      </c>
      <c r="T81" s="9">
        <v>1.2266129800000001</v>
      </c>
      <c r="U81" s="9">
        <v>1.5349999999999999</v>
      </c>
      <c r="V81" s="9">
        <v>0.93521966000000001</v>
      </c>
      <c r="W81" s="9"/>
      <c r="X81" s="9"/>
      <c r="Y81" s="9"/>
      <c r="Z81" s="9"/>
      <c r="AA81" s="9"/>
      <c r="AB81" s="9"/>
      <c r="AC81" s="12">
        <f>MATCH(O81,'ESPN ADP'!B:B,0)</f>
        <v>40</v>
      </c>
      <c r="AD81" s="11">
        <f>AC81-N81</f>
        <v>-40</v>
      </c>
      <c r="AE81" s="27">
        <f>QUOTIENT(AC81-1, 10)+1</f>
        <v>4</v>
      </c>
    </row>
    <row r="82" spans="3:31" x14ac:dyDescent="0.2">
      <c r="K82" s="19" t="s">
        <v>8374</v>
      </c>
      <c r="N82" s="46">
        <v>81</v>
      </c>
      <c r="O82" s="8" t="s">
        <v>67</v>
      </c>
      <c r="P82" s="9">
        <v>7.1089949399999997</v>
      </c>
      <c r="Q82" s="9">
        <v>1.27886707</v>
      </c>
      <c r="R82" s="9">
        <v>0.93665768000000005</v>
      </c>
      <c r="S82" s="9">
        <v>1.1884783999999999</v>
      </c>
      <c r="T82" s="9">
        <v>1.37095977</v>
      </c>
      <c r="U82" s="9">
        <v>1.2350000000000001</v>
      </c>
      <c r="V82" s="9">
        <v>1.0990320200000001</v>
      </c>
      <c r="W82" s="9"/>
      <c r="X82" s="9"/>
      <c r="Y82" s="9"/>
      <c r="Z82" s="9"/>
      <c r="AA82" s="9"/>
      <c r="AB82" s="9"/>
      <c r="AC82" s="12">
        <f>MATCH(O82,'ESPN ADP'!B:B,0)</f>
        <v>114</v>
      </c>
      <c r="AD82" s="11">
        <f>AC82-N82</f>
        <v>33</v>
      </c>
      <c r="AE82" s="28">
        <f>QUOTIENT(AC82-1, 10)+1</f>
        <v>12</v>
      </c>
    </row>
    <row r="83" spans="3:31" x14ac:dyDescent="0.2">
      <c r="E83" s="20" t="s">
        <v>8381</v>
      </c>
      <c r="F83" s="14" t="s">
        <v>8382</v>
      </c>
      <c r="N83" s="46">
        <v>82</v>
      </c>
      <c r="O83" s="8" t="s">
        <v>8385</v>
      </c>
      <c r="P83" s="9">
        <v>7.0329676599999997</v>
      </c>
      <c r="Q83" s="9">
        <v>1.2467765</v>
      </c>
      <c r="R83" s="9">
        <v>1.2061994599999999</v>
      </c>
      <c r="S83" s="9">
        <v>1.2510958000000001</v>
      </c>
      <c r="T83" s="9">
        <v>1.28953998</v>
      </c>
      <c r="U83" s="9">
        <v>0.98499999999999999</v>
      </c>
      <c r="V83" s="9">
        <v>1.0543559199999999</v>
      </c>
      <c r="W83" s="9"/>
      <c r="X83" s="9"/>
      <c r="Y83" s="9"/>
      <c r="Z83" s="9"/>
      <c r="AA83" s="9"/>
      <c r="AB83" s="9"/>
      <c r="AC83" s="12">
        <f>MATCH(O83,'ESPN ADP'!B:B,0)</f>
        <v>62</v>
      </c>
      <c r="AD83" s="11">
        <f>AC83-N83</f>
        <v>-20</v>
      </c>
      <c r="AE83" s="25">
        <f>QUOTIENT(AC83-1, 10)+1</f>
        <v>7</v>
      </c>
    </row>
    <row r="84" spans="3:31" x14ac:dyDescent="0.2">
      <c r="L84" s="31" t="s">
        <v>8319</v>
      </c>
      <c r="M84" s="44" t="s">
        <v>8349</v>
      </c>
      <c r="N84" s="46">
        <v>83</v>
      </c>
      <c r="O84" s="7" t="s">
        <v>7717</v>
      </c>
      <c r="P84" s="4">
        <f>SUM(W84:AB84)</f>
        <v>6.9368265999999998</v>
      </c>
      <c r="W84" s="9">
        <v>-0.40019640000000001</v>
      </c>
      <c r="X84" s="9">
        <v>-0.76646360000000002</v>
      </c>
      <c r="Y84" s="9">
        <v>1.6838262100000001</v>
      </c>
      <c r="Z84" s="9">
        <v>1.1359026400000001</v>
      </c>
      <c r="AA84" s="9">
        <v>2.5245236499999999</v>
      </c>
      <c r="AB84" s="9">
        <v>2.7592341</v>
      </c>
      <c r="AC84" s="12">
        <f>MATCH(O84,'ESPN ADP'!B:B,0)</f>
        <v>162</v>
      </c>
      <c r="AD84" s="11">
        <f>AC84-N84</f>
        <v>79</v>
      </c>
      <c r="AE84" s="23">
        <f>QUOTIENT(AC84-1, 10)+1</f>
        <v>17</v>
      </c>
    </row>
    <row r="85" spans="3:31" x14ac:dyDescent="0.2">
      <c r="C85" s="8" t="s">
        <v>8384</v>
      </c>
      <c r="E85" s="20" t="s">
        <v>8381</v>
      </c>
      <c r="F85" s="14" t="s">
        <v>8382</v>
      </c>
      <c r="N85" s="46">
        <v>84</v>
      </c>
      <c r="O85" s="8" t="s">
        <v>127</v>
      </c>
      <c r="P85" s="9">
        <v>6.9181074200000001</v>
      </c>
      <c r="Q85" s="9">
        <v>1.2146859299999999</v>
      </c>
      <c r="R85" s="9">
        <v>0.57726864</v>
      </c>
      <c r="S85" s="9">
        <v>1.2197871</v>
      </c>
      <c r="T85" s="9">
        <v>1.1861460800000001</v>
      </c>
      <c r="U85" s="9">
        <v>1.7849999999999999</v>
      </c>
      <c r="V85" s="9">
        <v>0.93521966000000001</v>
      </c>
      <c r="W85" s="9"/>
      <c r="X85" s="9"/>
      <c r="Y85" s="9"/>
      <c r="Z85" s="9"/>
      <c r="AA85" s="9"/>
      <c r="AB85" s="9"/>
      <c r="AC85" s="12">
        <f>MATCH(O85,'ESPN ADP'!B:B,0)</f>
        <v>84</v>
      </c>
      <c r="AD85" s="11">
        <f>AC85-N85</f>
        <v>0</v>
      </c>
      <c r="AE85" s="26">
        <f>QUOTIENT(AC85-1, 10)+1</f>
        <v>9</v>
      </c>
    </row>
    <row r="86" spans="3:31" x14ac:dyDescent="0.2">
      <c r="L86" s="31" t="s">
        <v>8319</v>
      </c>
      <c r="N86" s="46">
        <v>85</v>
      </c>
      <c r="O86" s="7" t="s">
        <v>7579</v>
      </c>
      <c r="P86" s="4">
        <f>SUM(W86:AB86)</f>
        <v>6.8946111099999996</v>
      </c>
      <c r="W86" s="9">
        <v>2.12892656</v>
      </c>
      <c r="X86" s="9">
        <v>2.2628416200000001</v>
      </c>
      <c r="Y86" s="9">
        <v>1.4100036499999999</v>
      </c>
      <c r="Z86" s="9">
        <v>1.0344827599999999</v>
      </c>
      <c r="AA86" s="9">
        <v>0.85432151999999995</v>
      </c>
      <c r="AB86" s="9">
        <v>-0.79596500000000003</v>
      </c>
      <c r="AC86" s="12">
        <f>MATCH(O86,'ESPN ADP'!B:B,0)</f>
        <v>59</v>
      </c>
      <c r="AD86" s="11">
        <f>AC86-N86</f>
        <v>-26</v>
      </c>
      <c r="AE86" s="28">
        <f>QUOTIENT(AC86-1, 10)+1</f>
        <v>6</v>
      </c>
    </row>
    <row r="87" spans="3:31" x14ac:dyDescent="0.2">
      <c r="C87" s="8" t="s">
        <v>8384</v>
      </c>
      <c r="E87" s="20" t="s">
        <v>8381</v>
      </c>
      <c r="F87" s="14" t="s">
        <v>8382</v>
      </c>
      <c r="N87" s="46">
        <v>86</v>
      </c>
      <c r="O87" s="8" t="s">
        <v>117</v>
      </c>
      <c r="P87" s="9">
        <v>6.8777408400000004</v>
      </c>
      <c r="Q87" s="9">
        <v>1.27886707</v>
      </c>
      <c r="R87" s="9">
        <v>1.2061994599999999</v>
      </c>
      <c r="S87" s="9">
        <v>1.1258609900000001</v>
      </c>
      <c r="T87" s="9">
        <v>1.17321316</v>
      </c>
      <c r="U87" s="9">
        <v>0.93500000000000005</v>
      </c>
      <c r="V87" s="9">
        <v>1.1586001500000001</v>
      </c>
      <c r="W87" s="9"/>
      <c r="X87" s="9"/>
      <c r="Y87" s="9"/>
      <c r="Z87" s="9"/>
      <c r="AA87" s="9"/>
      <c r="AB87" s="9"/>
      <c r="AC87" s="12">
        <f>MATCH(O87,'ESPN ADP'!B:B,0)</f>
        <v>63</v>
      </c>
      <c r="AD87" s="11">
        <f>AC87-N87</f>
        <v>-23</v>
      </c>
      <c r="AE87" s="28">
        <f>QUOTIENT(AC87-1, 10)+1</f>
        <v>7</v>
      </c>
    </row>
    <row r="88" spans="3:31" x14ac:dyDescent="0.2">
      <c r="H88" s="16" t="s">
        <v>6</v>
      </c>
      <c r="I88" s="17" t="s">
        <v>7</v>
      </c>
      <c r="N88" s="46">
        <v>87</v>
      </c>
      <c r="O88" s="8" t="s">
        <v>76</v>
      </c>
      <c r="P88" s="9">
        <v>6.7553122099999996</v>
      </c>
      <c r="Q88" s="9">
        <v>1.4393199400000001</v>
      </c>
      <c r="R88" s="9">
        <v>1.2061994599999999</v>
      </c>
      <c r="S88" s="9">
        <v>1.1884783999999999</v>
      </c>
      <c r="T88" s="9">
        <v>1.30109476</v>
      </c>
      <c r="U88" s="9">
        <v>0.68500000000000005</v>
      </c>
      <c r="V88" s="9">
        <v>0.93521966000000001</v>
      </c>
      <c r="W88" s="9"/>
      <c r="X88" s="9"/>
      <c r="Y88" s="9"/>
      <c r="Z88" s="9"/>
      <c r="AA88" s="9"/>
      <c r="AB88" s="9"/>
      <c r="AC88" s="12">
        <f>MATCH(O88,'ESPN ADP'!B:B,0)</f>
        <v>100</v>
      </c>
      <c r="AD88" s="11">
        <f>AC88-N88</f>
        <v>13</v>
      </c>
      <c r="AE88" s="21">
        <f>QUOTIENT(AC88-1, 10)+1</f>
        <v>10</v>
      </c>
    </row>
    <row r="89" spans="3:31" x14ac:dyDescent="0.2">
      <c r="C89" s="8" t="s">
        <v>8384</v>
      </c>
      <c r="G89" s="15" t="s">
        <v>8375</v>
      </c>
      <c r="N89" s="46">
        <v>88</v>
      </c>
      <c r="O89" s="8" t="s">
        <v>173</v>
      </c>
      <c r="P89" s="9">
        <v>6.7280107500000002</v>
      </c>
      <c r="Q89" s="9">
        <v>1.1505047799999999</v>
      </c>
      <c r="R89" s="9">
        <v>1.92497754</v>
      </c>
      <c r="S89" s="9">
        <v>1.47025673</v>
      </c>
      <c r="T89" s="9">
        <v>1.1652910599999999</v>
      </c>
      <c r="U89" s="9">
        <v>-0.36499999999999999</v>
      </c>
      <c r="V89" s="9">
        <v>1.3819806400000001</v>
      </c>
      <c r="W89" s="9"/>
      <c r="X89" s="9"/>
      <c r="Y89" s="9"/>
      <c r="Z89" s="9"/>
      <c r="AA89" s="9"/>
      <c r="AB89" s="9"/>
      <c r="AC89" s="12">
        <f>MATCH(O89,'ESPN ADP'!B:B,0)</f>
        <v>132</v>
      </c>
      <c r="AD89" s="11">
        <f>AC89-N89</f>
        <v>44</v>
      </c>
      <c r="AE89" s="31">
        <f>QUOTIENT(AC89-1, 10)+1</f>
        <v>14</v>
      </c>
    </row>
    <row r="90" spans="3:31" x14ac:dyDescent="0.2">
      <c r="K90" s="19" t="s">
        <v>8374</v>
      </c>
      <c r="N90" s="46">
        <v>89</v>
      </c>
      <c r="O90" s="8" t="s">
        <v>70</v>
      </c>
      <c r="P90" s="9">
        <v>6.7185915200000004</v>
      </c>
      <c r="Q90" s="9">
        <v>1.6639539400000001</v>
      </c>
      <c r="R90" s="9">
        <v>1.0265049399999999</v>
      </c>
      <c r="S90" s="9">
        <v>1.0006261700000001</v>
      </c>
      <c r="T90" s="9">
        <v>1.3519629</v>
      </c>
      <c r="U90" s="9">
        <v>0.78500000000000003</v>
      </c>
      <c r="V90" s="9">
        <v>0.89054356000000001</v>
      </c>
      <c r="W90" s="9"/>
      <c r="X90" s="9"/>
      <c r="Y90" s="9"/>
      <c r="Z90" s="9"/>
      <c r="AA90" s="9"/>
      <c r="AB90" s="9"/>
      <c r="AC90" s="12">
        <f>MATCH(O90,'ESPN ADP'!B:B,0)</f>
        <v>98</v>
      </c>
      <c r="AD90" s="11">
        <f>AC90-N90</f>
        <v>9</v>
      </c>
      <c r="AE90" s="23">
        <f>QUOTIENT(AC90-1, 10)+1</f>
        <v>10</v>
      </c>
    </row>
    <row r="91" spans="3:31" x14ac:dyDescent="0.2">
      <c r="K91" s="19" t="s">
        <v>8374</v>
      </c>
      <c r="N91" s="46">
        <v>90</v>
      </c>
      <c r="O91" s="8" t="s">
        <v>80</v>
      </c>
      <c r="P91" s="9">
        <v>6.7103582700000004</v>
      </c>
      <c r="Q91" s="9">
        <v>1.4393199400000001</v>
      </c>
      <c r="R91" s="9">
        <v>1.4757412400000001</v>
      </c>
      <c r="S91" s="9">
        <v>1.0319348800000001</v>
      </c>
      <c r="T91" s="9">
        <v>1.22825053</v>
      </c>
      <c r="U91" s="9">
        <v>0.58499999999999996</v>
      </c>
      <c r="V91" s="9">
        <v>0.95011168999999995</v>
      </c>
      <c r="W91" s="9"/>
      <c r="X91" s="9"/>
      <c r="Y91" s="9"/>
      <c r="Z91" s="9"/>
      <c r="AA91" s="9"/>
      <c r="AB91" s="9"/>
      <c r="AC91" s="12">
        <f>MATCH(O91,'ESPN ADP'!B:B,0)</f>
        <v>51</v>
      </c>
      <c r="AD91" s="11">
        <f>AC91-N91</f>
        <v>-39</v>
      </c>
      <c r="AE91" s="25">
        <f>QUOTIENT(AC91-1, 10)+1</f>
        <v>6</v>
      </c>
    </row>
    <row r="92" spans="3:31" x14ac:dyDescent="0.2">
      <c r="M92" s="44" t="s">
        <v>8349</v>
      </c>
      <c r="N92" s="46">
        <v>91</v>
      </c>
      <c r="O92" s="7" t="s">
        <v>7743</v>
      </c>
      <c r="P92" s="4">
        <f>SUM(W92:AB92)</f>
        <v>6.6941017400000007</v>
      </c>
      <c r="W92" s="9">
        <v>-0.56661309999999998</v>
      </c>
      <c r="X92" s="9">
        <v>-0.76646360000000002</v>
      </c>
      <c r="Y92" s="9">
        <v>1.4100036499999999</v>
      </c>
      <c r="Z92" s="9">
        <v>1.4401622700000001</v>
      </c>
      <c r="AA92" s="9">
        <v>2.4177784199999999</v>
      </c>
      <c r="AB92" s="9">
        <v>2.7592341</v>
      </c>
      <c r="AC92" s="12">
        <f>MATCH(O92,'ESPN ADP'!B:B,0)</f>
        <v>141</v>
      </c>
      <c r="AD92" s="11">
        <f>AC92-N92</f>
        <v>50</v>
      </c>
      <c r="AE92" s="28">
        <f>QUOTIENT(AC92-1, 10)+1</f>
        <v>15</v>
      </c>
    </row>
    <row r="93" spans="3:31" x14ac:dyDescent="0.2">
      <c r="L93" s="31" t="s">
        <v>8319</v>
      </c>
      <c r="N93" s="46">
        <v>92</v>
      </c>
      <c r="O93" s="7" t="s">
        <v>7592</v>
      </c>
      <c r="P93" s="4">
        <f>SUM(W93:AB93)</f>
        <v>6.6005488000000003</v>
      </c>
      <c r="W93" s="9">
        <v>1.8762197199999999</v>
      </c>
      <c r="X93" s="9">
        <v>1.9664965400000001</v>
      </c>
      <c r="Y93" s="9">
        <v>0.86235852999999996</v>
      </c>
      <c r="Z93" s="9">
        <v>1.4401622700000001</v>
      </c>
      <c r="AA93" s="9">
        <v>1.25127674</v>
      </c>
      <c r="AB93" s="9">
        <v>-0.79596500000000003</v>
      </c>
      <c r="AC93" s="12">
        <f>MATCH(O93,'ESPN ADP'!B:B,0)</f>
        <v>115</v>
      </c>
      <c r="AD93" s="11">
        <f>AC93-N93</f>
        <v>23</v>
      </c>
      <c r="AE93" s="21">
        <f>QUOTIENT(AC93-1, 10)+1</f>
        <v>12</v>
      </c>
    </row>
    <row r="94" spans="3:31" x14ac:dyDescent="0.2">
      <c r="D94" s="45" t="s">
        <v>8380</v>
      </c>
      <c r="N94" s="46">
        <v>93</v>
      </c>
      <c r="O94" s="8" t="s">
        <v>111</v>
      </c>
      <c r="P94" s="9">
        <v>6.5811839299999999</v>
      </c>
      <c r="Q94" s="9">
        <v>1.1825953600000001</v>
      </c>
      <c r="R94" s="9">
        <v>1.2960467200000001</v>
      </c>
      <c r="S94" s="9">
        <v>1.31371321</v>
      </c>
      <c r="T94" s="9">
        <v>1.01752931</v>
      </c>
      <c r="U94" s="9">
        <v>0.98499999999999999</v>
      </c>
      <c r="V94" s="9">
        <v>0.78629932999999996</v>
      </c>
      <c r="W94" s="9"/>
      <c r="X94" s="9"/>
      <c r="Y94" s="9"/>
      <c r="Z94" s="9"/>
      <c r="AA94" s="9"/>
      <c r="AB94" s="9"/>
      <c r="AC94" s="12">
        <f>MATCH(O94,'ESPN ADP'!B:B,0)</f>
        <v>144</v>
      </c>
      <c r="AD94" s="11">
        <f>AC94-N94</f>
        <v>51</v>
      </c>
      <c r="AE94" s="30">
        <f>QUOTIENT(AC94-1, 10)+1</f>
        <v>15</v>
      </c>
    </row>
    <row r="95" spans="3:31" x14ac:dyDescent="0.2">
      <c r="C95" s="8" t="s">
        <v>8384</v>
      </c>
      <c r="D95" s="45" t="s">
        <v>8380</v>
      </c>
      <c r="E95" s="20" t="s">
        <v>8381</v>
      </c>
      <c r="N95" s="46">
        <v>94</v>
      </c>
      <c r="O95" s="8" t="s">
        <v>98</v>
      </c>
      <c r="P95" s="9">
        <v>6.5631955900000003</v>
      </c>
      <c r="Q95" s="9">
        <v>1.4072293600000001</v>
      </c>
      <c r="R95" s="9">
        <v>0.93665768000000005</v>
      </c>
      <c r="S95" s="9">
        <v>0.84408265000000005</v>
      </c>
      <c r="T95" s="9">
        <v>1.30184167</v>
      </c>
      <c r="U95" s="9">
        <v>0.88500000000000001</v>
      </c>
      <c r="V95" s="9">
        <v>1.1883842099999999</v>
      </c>
      <c r="W95" s="9"/>
      <c r="X95" s="9"/>
      <c r="Y95" s="9"/>
      <c r="Z95" s="9"/>
      <c r="AA95" s="9"/>
      <c r="AB95" s="9"/>
      <c r="AC95" s="12">
        <f>MATCH(O95,'ESPN ADP'!B:B,0)</f>
        <v>71</v>
      </c>
      <c r="AD95" s="11">
        <f>AC95-N95</f>
        <v>-23</v>
      </c>
      <c r="AE95" s="31">
        <f>QUOTIENT(AC95-1, 10)+1</f>
        <v>8</v>
      </c>
    </row>
    <row r="96" spans="3:31" x14ac:dyDescent="0.2">
      <c r="D96" s="45" t="s">
        <v>8380</v>
      </c>
      <c r="E96" s="20" t="s">
        <v>8381</v>
      </c>
      <c r="F96" s="14" t="s">
        <v>8382</v>
      </c>
      <c r="N96" s="46">
        <v>95</v>
      </c>
      <c r="O96" s="8" t="s">
        <v>106</v>
      </c>
      <c r="P96" s="9">
        <v>6.5458091899999999</v>
      </c>
      <c r="Q96" s="9">
        <v>1.1825953600000001</v>
      </c>
      <c r="R96" s="9">
        <v>1.5655885</v>
      </c>
      <c r="S96" s="9">
        <v>1.2197871</v>
      </c>
      <c r="T96" s="9">
        <v>1.28107353</v>
      </c>
      <c r="U96" s="9">
        <v>-0.115</v>
      </c>
      <c r="V96" s="9">
        <v>1.4117647099999999</v>
      </c>
      <c r="W96" s="9"/>
      <c r="X96" s="9"/>
      <c r="Y96" s="9"/>
      <c r="Z96" s="9"/>
      <c r="AA96" s="9"/>
      <c r="AB96" s="9"/>
      <c r="AC96" s="12">
        <f>MATCH(O96,'ESPN ADP'!B:B,0)</f>
        <v>86</v>
      </c>
      <c r="AD96" s="11">
        <f>AC96-N96</f>
        <v>-9</v>
      </c>
      <c r="AE96" s="30">
        <f>QUOTIENT(AC96-1, 10)+1</f>
        <v>9</v>
      </c>
    </row>
    <row r="97" spans="4:31" x14ac:dyDescent="0.2">
      <c r="G97" s="15" t="s">
        <v>8375</v>
      </c>
      <c r="N97" s="46">
        <v>96</v>
      </c>
      <c r="O97" s="8" t="s">
        <v>167</v>
      </c>
      <c r="P97" s="9">
        <v>6.5394454399999997</v>
      </c>
      <c r="Q97" s="9">
        <v>1.4072293600000001</v>
      </c>
      <c r="R97" s="9">
        <v>0.75696315999999997</v>
      </c>
      <c r="S97" s="9">
        <v>0.87539135999999995</v>
      </c>
      <c r="T97" s="9">
        <v>1.46158531</v>
      </c>
      <c r="U97" s="9">
        <v>0.83499999999999996</v>
      </c>
      <c r="V97" s="9">
        <v>1.20327625</v>
      </c>
      <c r="W97" s="9"/>
      <c r="X97" s="9"/>
      <c r="Y97" s="9"/>
      <c r="Z97" s="9"/>
      <c r="AA97" s="9"/>
      <c r="AB97" s="9"/>
      <c r="AC97" s="12">
        <f>MATCH(O97,'ESPN ADP'!B:B,0)</f>
        <v>154</v>
      </c>
      <c r="AD97" s="11">
        <f>AC97-N97</f>
        <v>58</v>
      </c>
      <c r="AE97" s="28">
        <f>QUOTIENT(AC97-1, 10)+1</f>
        <v>16</v>
      </c>
    </row>
    <row r="98" spans="4:31" x14ac:dyDescent="0.2">
      <c r="L98" s="31" t="s">
        <v>8319</v>
      </c>
      <c r="N98" s="46">
        <v>97</v>
      </c>
      <c r="O98" s="7" t="s">
        <v>7580</v>
      </c>
      <c r="P98" s="4">
        <f>SUM(W98:AB98)</f>
        <v>6.5113244100000003</v>
      </c>
      <c r="W98" s="9">
        <v>1.8680016100000001</v>
      </c>
      <c r="X98" s="9">
        <v>2.06527824</v>
      </c>
      <c r="Y98" s="9">
        <v>1.4465133299999999</v>
      </c>
      <c r="Z98" s="9">
        <v>1.74442191</v>
      </c>
      <c r="AA98" s="9">
        <v>0.18307432000000001</v>
      </c>
      <c r="AB98" s="9">
        <v>-0.79596500000000003</v>
      </c>
      <c r="AC98" s="12">
        <f>MATCH(O98,'ESPN ADP'!B:B,0)</f>
        <v>42</v>
      </c>
      <c r="AD98" s="11">
        <f>AC98-N98</f>
        <v>-55</v>
      </c>
      <c r="AE98" s="28">
        <f>QUOTIENT(AC98-1, 10)+1</f>
        <v>5</v>
      </c>
    </row>
    <row r="99" spans="4:31" x14ac:dyDescent="0.2">
      <c r="E99" s="20" t="s">
        <v>8381</v>
      </c>
      <c r="F99" s="14" t="s">
        <v>8382</v>
      </c>
      <c r="G99" s="15" t="s">
        <v>8375</v>
      </c>
      <c r="N99" s="46">
        <v>98</v>
      </c>
      <c r="O99" s="8" t="s">
        <v>105</v>
      </c>
      <c r="P99" s="9">
        <v>6.4987978599999998</v>
      </c>
      <c r="Q99" s="9">
        <v>0.99005191999999997</v>
      </c>
      <c r="R99" s="9">
        <v>1.5655885</v>
      </c>
      <c r="S99" s="9">
        <v>0.90670006000000003</v>
      </c>
      <c r="T99" s="9">
        <v>0.93868744999999998</v>
      </c>
      <c r="U99" s="9">
        <v>0.13500000000000001</v>
      </c>
      <c r="V99" s="9">
        <v>1.9627699199999999</v>
      </c>
      <c r="W99" s="9"/>
      <c r="X99" s="9"/>
      <c r="Y99" s="9"/>
      <c r="Z99" s="9"/>
      <c r="AA99" s="9"/>
      <c r="AB99" s="9"/>
      <c r="AC99" s="12">
        <f>MATCH(O99,'ESPN ADP'!B:B,0)</f>
        <v>150</v>
      </c>
      <c r="AD99" s="11">
        <f>AC99-N99</f>
        <v>52</v>
      </c>
      <c r="AE99" s="24">
        <f>QUOTIENT(AC99-1, 10)+1</f>
        <v>15</v>
      </c>
    </row>
    <row r="100" spans="4:31" x14ac:dyDescent="0.2">
      <c r="L100" s="31" t="s">
        <v>8319</v>
      </c>
      <c r="N100" s="46">
        <v>99</v>
      </c>
      <c r="O100" s="7" t="s">
        <v>7585</v>
      </c>
      <c r="P100" s="4">
        <f>SUM(W100:AB100)</f>
        <v>6.4777780500000004</v>
      </c>
      <c r="W100" s="9">
        <v>2.1926169</v>
      </c>
      <c r="X100" s="9">
        <v>2.1640599300000001</v>
      </c>
      <c r="Y100" s="9">
        <v>0.75282950000000004</v>
      </c>
      <c r="Z100" s="9">
        <v>0.93306288000000004</v>
      </c>
      <c r="AA100" s="9">
        <v>1.2311738400000001</v>
      </c>
      <c r="AB100" s="9">
        <v>-0.79596500000000003</v>
      </c>
      <c r="AC100" s="12">
        <f>MATCH(O100,'ESPN ADP'!B:B,0)</f>
        <v>92</v>
      </c>
      <c r="AD100" s="11">
        <f>AC100-N100</f>
        <v>-7</v>
      </c>
      <c r="AE100" s="31">
        <f>QUOTIENT(AC100-1, 10)+1</f>
        <v>10</v>
      </c>
    </row>
    <row r="101" spans="4:31" x14ac:dyDescent="0.2">
      <c r="E101" s="20" t="s">
        <v>8381</v>
      </c>
      <c r="F101" s="14" t="s">
        <v>8382</v>
      </c>
      <c r="H101" s="16" t="s">
        <v>6</v>
      </c>
      <c r="I101" s="17" t="s">
        <v>7</v>
      </c>
      <c r="N101" s="46">
        <v>100</v>
      </c>
      <c r="O101" s="8" t="s">
        <v>87</v>
      </c>
      <c r="P101" s="9">
        <v>6.4536478099999997</v>
      </c>
      <c r="Q101" s="9">
        <v>1.27886707</v>
      </c>
      <c r="R101" s="9">
        <v>0.57726864</v>
      </c>
      <c r="S101" s="9">
        <v>0.75015653999999998</v>
      </c>
      <c r="T101" s="9">
        <v>1.2515960500000001</v>
      </c>
      <c r="U101" s="9">
        <v>1.7350000000000001</v>
      </c>
      <c r="V101" s="9">
        <v>0.86075948999999996</v>
      </c>
      <c r="W101" s="9"/>
      <c r="X101" s="9"/>
      <c r="Y101" s="9"/>
      <c r="Z101" s="9"/>
      <c r="AA101" s="9"/>
      <c r="AB101" s="9"/>
      <c r="AC101" s="12">
        <f>MATCH(O101,'ESPN ADP'!B:B,0)</f>
        <v>90</v>
      </c>
      <c r="AD101" s="11">
        <f>AC101-N101</f>
        <v>-10</v>
      </c>
      <c r="AE101" s="24">
        <f>QUOTIENT(AC101-1, 10)+1</f>
        <v>9</v>
      </c>
    </row>
    <row r="102" spans="4:31" x14ac:dyDescent="0.2">
      <c r="M102" s="44" t="s">
        <v>8349</v>
      </c>
      <c r="N102" s="46">
        <v>101</v>
      </c>
      <c r="O102" t="s">
        <v>7720</v>
      </c>
      <c r="P102" s="4">
        <f>SUM(W102:AB102)</f>
        <v>6.4452694699999995</v>
      </c>
      <c r="W102" s="9">
        <v>-0.40019640000000001</v>
      </c>
      <c r="X102" s="9">
        <v>-0.76646360000000002</v>
      </c>
      <c r="Y102" s="9">
        <v>1.8116100799999999</v>
      </c>
      <c r="Z102" s="9">
        <v>1.0344827599999999</v>
      </c>
      <c r="AA102" s="9">
        <v>2.2910184600000001</v>
      </c>
      <c r="AB102" s="9">
        <v>2.4748181699999998</v>
      </c>
      <c r="AC102" s="12" t="e">
        <f>MATCH(O102,'ESPN ADP'!B:B,0)</f>
        <v>#N/A</v>
      </c>
      <c r="AD102" s="11" t="e">
        <f>AC102-N102</f>
        <v>#N/A</v>
      </c>
      <c r="AE102" s="22" t="e">
        <f>QUOTIENT(AC102-1, 10)+1</f>
        <v>#N/A</v>
      </c>
    </row>
    <row r="103" spans="4:31" x14ac:dyDescent="0.2">
      <c r="M103" s="44" t="s">
        <v>8349</v>
      </c>
      <c r="N103" s="46">
        <v>102</v>
      </c>
      <c r="O103" s="7" t="s">
        <v>7761</v>
      </c>
      <c r="P103" s="4">
        <f>SUM(W103:AB103)</f>
        <v>6.4220568</v>
      </c>
      <c r="W103" s="9">
        <v>-0.40019640000000001</v>
      </c>
      <c r="X103" s="9">
        <v>-0.76646360000000002</v>
      </c>
      <c r="Y103" s="9">
        <v>1.20920044</v>
      </c>
      <c r="Z103" s="9">
        <v>1.4401622700000001</v>
      </c>
      <c r="AA103" s="9">
        <v>1.46908018</v>
      </c>
      <c r="AB103" s="9">
        <v>3.47027391</v>
      </c>
      <c r="AC103" s="12">
        <f>MATCH(O103,'ESPN ADP'!B:B,0)</f>
        <v>83</v>
      </c>
      <c r="AD103" s="11">
        <f>AC103-N103</f>
        <v>-19</v>
      </c>
      <c r="AE103" s="25">
        <f>QUOTIENT(AC103-1, 10)+1</f>
        <v>9</v>
      </c>
    </row>
    <row r="104" spans="4:31" x14ac:dyDescent="0.2">
      <c r="G104" s="15" t="s">
        <v>8375</v>
      </c>
      <c r="H104" s="16" t="s">
        <v>6</v>
      </c>
      <c r="N104" s="46">
        <v>103</v>
      </c>
      <c r="O104" s="8" t="s">
        <v>379</v>
      </c>
      <c r="P104" s="9">
        <v>6.3781023100000001</v>
      </c>
      <c r="Q104" s="9">
        <v>0.82959906000000005</v>
      </c>
      <c r="R104" s="9">
        <v>0.66711589999999998</v>
      </c>
      <c r="S104" s="9">
        <v>1.0319348800000001</v>
      </c>
      <c r="T104" s="9">
        <v>1.0303124800000001</v>
      </c>
      <c r="U104" s="9">
        <v>1.7350000000000001</v>
      </c>
      <c r="V104" s="9">
        <v>1.0841399899999999</v>
      </c>
      <c r="W104" s="9"/>
      <c r="X104" s="9"/>
      <c r="Y104" s="9"/>
      <c r="Z104" s="9"/>
      <c r="AA104" s="9"/>
      <c r="AB104" s="9"/>
      <c r="AC104" s="12">
        <f>MATCH(O104,'ESPN ADP'!B:B,0)</f>
        <v>206</v>
      </c>
      <c r="AD104" s="11">
        <f>AC104-N104</f>
        <v>103</v>
      </c>
      <c r="AE104" s="27">
        <f>QUOTIENT(AC104-1, 10)+1</f>
        <v>21</v>
      </c>
    </row>
    <row r="105" spans="4:31" x14ac:dyDescent="0.2">
      <c r="J105" s="43"/>
      <c r="M105" s="56" t="s">
        <v>8349</v>
      </c>
      <c r="N105" s="46">
        <v>104</v>
      </c>
      <c r="O105" s="7" t="s">
        <v>178</v>
      </c>
      <c r="P105" s="4">
        <f>SUM(W105:AB105)</f>
        <v>6.3672726200000005</v>
      </c>
      <c r="W105" s="9">
        <v>-0.40019640000000001</v>
      </c>
      <c r="X105" s="9">
        <v>-0.76646360000000002</v>
      </c>
      <c r="Y105" s="9">
        <v>1.7751003999999999</v>
      </c>
      <c r="Z105" s="9">
        <v>1.74442191</v>
      </c>
      <c r="AA105" s="9">
        <v>1.8240080700000001</v>
      </c>
      <c r="AB105" s="9">
        <v>2.1904022400000001</v>
      </c>
      <c r="AC105" s="12">
        <f>MATCH(O105,'ESPN ADP'!B:B,0)</f>
        <v>94</v>
      </c>
      <c r="AD105" s="11">
        <f>AC105-N105</f>
        <v>-10</v>
      </c>
      <c r="AE105" s="27">
        <f>QUOTIENT(AC105-1, 10)+1</f>
        <v>10</v>
      </c>
    </row>
    <row r="106" spans="4:31" x14ac:dyDescent="0.2">
      <c r="K106" s="19" t="s">
        <v>8374</v>
      </c>
      <c r="N106" s="46">
        <v>105</v>
      </c>
      <c r="O106" s="8" t="s">
        <v>109</v>
      </c>
      <c r="P106" s="9">
        <v>6.3278630400000004</v>
      </c>
      <c r="Q106" s="9">
        <v>1.4393199400000001</v>
      </c>
      <c r="R106" s="9">
        <v>0.48742138000000002</v>
      </c>
      <c r="S106" s="9">
        <v>1.09455229</v>
      </c>
      <c r="T106" s="9">
        <v>1.2692984</v>
      </c>
      <c r="U106" s="9">
        <v>1.385</v>
      </c>
      <c r="V106" s="9">
        <v>0.65227102999999997</v>
      </c>
      <c r="W106" s="9"/>
      <c r="X106" s="9"/>
      <c r="Y106" s="9"/>
      <c r="Z106" s="9"/>
      <c r="AA106" s="9"/>
      <c r="AB106" s="9"/>
      <c r="AC106" s="12">
        <f>MATCH(O106,'ESPN ADP'!B:B,0)</f>
        <v>164</v>
      </c>
      <c r="AD106" s="11">
        <f>AC106-N106</f>
        <v>59</v>
      </c>
      <c r="AE106" s="28">
        <f>QUOTIENT(AC106-1, 10)+1</f>
        <v>17</v>
      </c>
    </row>
    <row r="107" spans="4:31" x14ac:dyDescent="0.2">
      <c r="M107" s="44" t="s">
        <v>8349</v>
      </c>
      <c r="N107" s="46">
        <v>106</v>
      </c>
      <c r="O107" s="7" t="s">
        <v>7719</v>
      </c>
      <c r="P107" s="4">
        <f>SUM(W107:AB107)</f>
        <v>6.2580360000000006</v>
      </c>
      <c r="W107" s="9">
        <v>-0.53374060000000001</v>
      </c>
      <c r="X107" s="9">
        <v>-0.76646360000000002</v>
      </c>
      <c r="Y107" s="9">
        <v>1.4282584899999999</v>
      </c>
      <c r="Z107" s="9">
        <v>1.74442191</v>
      </c>
      <c r="AA107" s="9">
        <v>1.6263257</v>
      </c>
      <c r="AB107" s="9">
        <v>2.7592341</v>
      </c>
      <c r="AC107" s="12">
        <f>MATCH(O107,'ESPN ADP'!B:B,0)</f>
        <v>131</v>
      </c>
      <c r="AD107" s="11">
        <f>AC107-N107</f>
        <v>25</v>
      </c>
      <c r="AE107" s="27">
        <f>QUOTIENT(AC107-1, 10)+1</f>
        <v>14</v>
      </c>
    </row>
    <row r="108" spans="4:31" x14ac:dyDescent="0.2">
      <c r="G108" s="15" t="s">
        <v>8375</v>
      </c>
      <c r="H108" s="16" t="s">
        <v>6</v>
      </c>
      <c r="I108" s="17" t="s">
        <v>7</v>
      </c>
      <c r="N108" s="46">
        <v>107</v>
      </c>
      <c r="O108" s="8" t="s">
        <v>122</v>
      </c>
      <c r="P108" s="9">
        <v>6.2264498399999999</v>
      </c>
      <c r="Q108" s="9">
        <v>1.34304822</v>
      </c>
      <c r="R108" s="9">
        <v>1.3858939800000001</v>
      </c>
      <c r="S108" s="9">
        <v>1.3763306200000001</v>
      </c>
      <c r="T108" s="9">
        <v>1.11160517</v>
      </c>
      <c r="U108" s="9">
        <v>-1.4999999999999999E-2</v>
      </c>
      <c r="V108" s="9">
        <v>1.0245718500000001</v>
      </c>
      <c r="W108" s="9"/>
      <c r="X108" s="9"/>
      <c r="Y108" s="9"/>
      <c r="Z108" s="9"/>
      <c r="AA108" s="9"/>
      <c r="AB108" s="9"/>
      <c r="AC108" s="12">
        <f>MATCH(O108,'ESPN ADP'!B:B,0)</f>
        <v>91</v>
      </c>
      <c r="AD108" s="11">
        <f>AC108-N108</f>
        <v>-16</v>
      </c>
      <c r="AE108" s="31">
        <f>QUOTIENT(AC108-1, 10)+1</f>
        <v>10</v>
      </c>
    </row>
    <row r="109" spans="4:31" x14ac:dyDescent="0.2">
      <c r="L109" s="31" t="s">
        <v>8319</v>
      </c>
      <c r="N109" s="46">
        <v>108</v>
      </c>
      <c r="O109" s="7" t="s">
        <v>7588</v>
      </c>
      <c r="P109" s="4">
        <f>SUM(W109:AB109)</f>
        <v>6.2245836100000007</v>
      </c>
      <c r="W109" s="9">
        <v>1.9378555399999999</v>
      </c>
      <c r="X109" s="9">
        <v>2.06527824</v>
      </c>
      <c r="Y109" s="9">
        <v>1.11792625</v>
      </c>
      <c r="Z109" s="9">
        <v>1.1359026400000001</v>
      </c>
      <c r="AA109" s="9">
        <v>0.76358594000000002</v>
      </c>
      <c r="AB109" s="9">
        <v>-0.79596500000000003</v>
      </c>
      <c r="AC109" s="12">
        <f>MATCH(O109,'ESPN ADP'!B:B,0)</f>
        <v>168</v>
      </c>
      <c r="AD109" s="11">
        <f>AC109-N109</f>
        <v>60</v>
      </c>
      <c r="AE109" s="26">
        <f>QUOTIENT(AC109-1, 10)+1</f>
        <v>17</v>
      </c>
    </row>
    <row r="110" spans="4:31" x14ac:dyDescent="0.2">
      <c r="L110" s="31" t="s">
        <v>8319</v>
      </c>
      <c r="M110" s="44" t="s">
        <v>8349</v>
      </c>
      <c r="N110" s="46">
        <v>109</v>
      </c>
      <c r="O110" s="7" t="s">
        <v>7595</v>
      </c>
      <c r="P110" s="4">
        <f>SUM(W110:AB110)</f>
        <v>6.1722236400000003</v>
      </c>
      <c r="W110" s="9">
        <v>1.8084203299999999</v>
      </c>
      <c r="X110" s="9">
        <v>1.9171057</v>
      </c>
      <c r="Y110" s="9">
        <v>0.97188755000000004</v>
      </c>
      <c r="Z110" s="9">
        <v>1.6430020299999999</v>
      </c>
      <c r="AA110" s="9">
        <v>0.62777302999999995</v>
      </c>
      <c r="AB110" s="9">
        <v>-0.79596500000000003</v>
      </c>
      <c r="AC110" s="12">
        <f>MATCH(O110,'ESPN ADP'!B:B,0)</f>
        <v>107</v>
      </c>
      <c r="AD110" s="11">
        <f>AC110-N110</f>
        <v>-2</v>
      </c>
      <c r="AE110" s="25">
        <f>QUOTIENT(AC110-1, 10)+1</f>
        <v>11</v>
      </c>
    </row>
    <row r="111" spans="4:31" x14ac:dyDescent="0.2">
      <c r="L111" s="31" t="s">
        <v>8319</v>
      </c>
      <c r="N111" s="46">
        <v>110</v>
      </c>
      <c r="O111" s="7" t="s">
        <v>7590</v>
      </c>
      <c r="P111" s="4">
        <f>SUM(W111:AB111)</f>
        <v>6.1478476900000016</v>
      </c>
      <c r="W111" s="9">
        <v>2.12892656</v>
      </c>
      <c r="X111" s="9">
        <v>2.1640599300000001</v>
      </c>
      <c r="Y111" s="9">
        <v>0.95363271000000005</v>
      </c>
      <c r="Z111" s="9">
        <v>0.93306288000000004</v>
      </c>
      <c r="AA111" s="9">
        <v>0.76413061000000004</v>
      </c>
      <c r="AB111" s="9">
        <v>-0.79596500000000003</v>
      </c>
      <c r="AC111" s="12">
        <f>MATCH(O111,'ESPN ADP'!B:B,0)</f>
        <v>50</v>
      </c>
      <c r="AD111" s="11">
        <f>AC111-N111</f>
        <v>-60</v>
      </c>
      <c r="AE111" s="28">
        <f>QUOTIENT(AC111-1, 10)+1</f>
        <v>5</v>
      </c>
    </row>
    <row r="112" spans="4:31" x14ac:dyDescent="0.2">
      <c r="D112" s="45" t="s">
        <v>8380</v>
      </c>
      <c r="E112" s="20" t="s">
        <v>8381</v>
      </c>
      <c r="F112" s="14" t="s">
        <v>8382</v>
      </c>
      <c r="N112" s="46">
        <v>111</v>
      </c>
      <c r="O112" s="8" t="s">
        <v>124</v>
      </c>
      <c r="P112" s="9">
        <v>6.1360140999999997</v>
      </c>
      <c r="Q112" s="9">
        <v>1.1505047799999999</v>
      </c>
      <c r="R112" s="9">
        <v>0.39757411999999998</v>
      </c>
      <c r="S112" s="9">
        <v>0.81277394999999997</v>
      </c>
      <c r="T112" s="9">
        <v>1.2687539400000001</v>
      </c>
      <c r="U112" s="9">
        <v>1.7350000000000001</v>
      </c>
      <c r="V112" s="9">
        <v>0.77140730000000002</v>
      </c>
      <c r="W112" s="9"/>
      <c r="X112" s="9"/>
      <c r="Y112" s="9"/>
      <c r="Z112" s="9"/>
      <c r="AA112" s="9"/>
      <c r="AB112" s="9"/>
      <c r="AC112" s="12">
        <f>MATCH(O112,'ESPN ADP'!B:B,0)</f>
        <v>161</v>
      </c>
      <c r="AD112" s="11">
        <f>AC112-N112</f>
        <v>50</v>
      </c>
      <c r="AE112" s="24">
        <f>QUOTIENT(AC112-1, 10)+1</f>
        <v>17</v>
      </c>
    </row>
    <row r="113" spans="4:31" x14ac:dyDescent="0.2">
      <c r="M113" s="44" t="s">
        <v>8349</v>
      </c>
      <c r="N113" s="46">
        <v>112</v>
      </c>
      <c r="O113" s="7" t="s">
        <v>7725</v>
      </c>
      <c r="P113" s="4">
        <f>SUM(W113:AB113)</f>
        <v>6.1341336000000002</v>
      </c>
      <c r="W113" s="9">
        <v>-0.5994855</v>
      </c>
      <c r="X113" s="9">
        <v>-0.76646360000000002</v>
      </c>
      <c r="Y113" s="9">
        <v>2.3227455300000002</v>
      </c>
      <c r="Z113" s="9">
        <v>1.84584178</v>
      </c>
      <c r="AA113" s="9">
        <v>2.5631727799999999</v>
      </c>
      <c r="AB113" s="9">
        <v>0.76832261000000002</v>
      </c>
      <c r="AC113" s="12">
        <f>MATCH(O113,'ESPN ADP'!B:B,0)</f>
        <v>265</v>
      </c>
      <c r="AD113" s="11">
        <f>AC113-N113</f>
        <v>153</v>
      </c>
      <c r="AE113" s="22">
        <f>QUOTIENT(AC113-1, 10)+1</f>
        <v>27</v>
      </c>
    </row>
    <row r="114" spans="4:31" x14ac:dyDescent="0.2">
      <c r="M114" s="44" t="s">
        <v>8349</v>
      </c>
      <c r="N114" s="46">
        <v>113</v>
      </c>
      <c r="O114" s="7" t="s">
        <v>7756</v>
      </c>
      <c r="P114" s="4">
        <f>SUM(W114:AB114)</f>
        <v>6.12890231</v>
      </c>
      <c r="W114" s="9">
        <v>-0.40019640000000001</v>
      </c>
      <c r="X114" s="9">
        <v>-0.76646360000000002</v>
      </c>
      <c r="Y114" s="9">
        <v>1.13618109</v>
      </c>
      <c r="Z114" s="9">
        <v>2.1501014199999999</v>
      </c>
      <c r="AA114" s="9">
        <v>1.53446163</v>
      </c>
      <c r="AB114" s="9">
        <v>2.4748181699999998</v>
      </c>
      <c r="AC114" s="12">
        <f>MATCH(O114,'ESPN ADP'!B:B,0)</f>
        <v>134</v>
      </c>
      <c r="AD114" s="11">
        <f>AC114-N114</f>
        <v>21</v>
      </c>
      <c r="AE114" s="21">
        <f>QUOTIENT(AC114-1, 10)+1</f>
        <v>14</v>
      </c>
    </row>
    <row r="115" spans="4:31" x14ac:dyDescent="0.2">
      <c r="L115" s="31" t="s">
        <v>8319</v>
      </c>
      <c r="N115" s="46">
        <v>114</v>
      </c>
      <c r="O115" s="7" t="s">
        <v>7600</v>
      </c>
      <c r="P115" s="4">
        <f>SUM(W115:AB115)</f>
        <v>6.1061878000000016</v>
      </c>
      <c r="W115" s="9">
        <v>1.3872422600000001</v>
      </c>
      <c r="X115" s="9">
        <v>1.6536878500000001</v>
      </c>
      <c r="Y115" s="9">
        <v>1.09967141</v>
      </c>
      <c r="Z115" s="9">
        <v>1.1359026400000001</v>
      </c>
      <c r="AA115" s="9">
        <v>1.6256486400000001</v>
      </c>
      <c r="AB115" s="9">
        <v>-0.79596500000000003</v>
      </c>
      <c r="AC115" s="12">
        <f>MATCH(O115,'ESPN ADP'!B:B,0)</f>
        <v>189</v>
      </c>
      <c r="AD115" s="11">
        <f>AC115-N115</f>
        <v>75</v>
      </c>
      <c r="AE115" s="26">
        <f>QUOTIENT(AC115-1, 10)+1</f>
        <v>19</v>
      </c>
    </row>
    <row r="116" spans="4:31" x14ac:dyDescent="0.2">
      <c r="M116" s="44" t="s">
        <v>8349</v>
      </c>
      <c r="N116" s="46">
        <v>115</v>
      </c>
      <c r="O116" s="7" t="s">
        <v>7771</v>
      </c>
      <c r="P116" s="4">
        <f>SUM(W116:AB116)</f>
        <v>6.1059636800000003</v>
      </c>
      <c r="W116" s="9">
        <v>-0.40019640000000001</v>
      </c>
      <c r="X116" s="9">
        <v>-0.76646360000000002</v>
      </c>
      <c r="Y116" s="9">
        <v>0.86235852999999996</v>
      </c>
      <c r="Z116" s="9">
        <v>1.9472616599999999</v>
      </c>
      <c r="AA116" s="9">
        <v>0.99272958</v>
      </c>
      <c r="AB116" s="9">
        <v>3.47027391</v>
      </c>
      <c r="AC116" s="12">
        <f>MATCH(O116,'ESPN ADP'!B:B,0)</f>
        <v>72</v>
      </c>
      <c r="AD116" s="11">
        <f>AC116-N116</f>
        <v>-43</v>
      </c>
      <c r="AE116" s="26">
        <f>QUOTIENT(AC116-1, 10)+1</f>
        <v>8</v>
      </c>
    </row>
    <row r="117" spans="4:31" x14ac:dyDescent="0.2">
      <c r="D117" s="45" t="s">
        <v>8380</v>
      </c>
      <c r="E117" s="20" t="s">
        <v>8381</v>
      </c>
      <c r="N117" s="46">
        <v>116</v>
      </c>
      <c r="O117" s="8" t="s">
        <v>132</v>
      </c>
      <c r="P117" s="9">
        <v>6.0972705999999999</v>
      </c>
      <c r="Q117" s="9">
        <v>1.53559165</v>
      </c>
      <c r="R117" s="9">
        <v>0.48742138000000002</v>
      </c>
      <c r="S117" s="9">
        <v>1.0319348800000001</v>
      </c>
      <c r="T117" s="9">
        <v>1.28591539</v>
      </c>
      <c r="U117" s="9">
        <v>0.98499999999999999</v>
      </c>
      <c r="V117" s="9">
        <v>0.77140730000000002</v>
      </c>
      <c r="W117" s="9"/>
      <c r="X117" s="9"/>
      <c r="Y117" s="9"/>
      <c r="Z117" s="9"/>
      <c r="AA117" s="9"/>
      <c r="AB117" s="9"/>
      <c r="AC117" s="12">
        <f>MATCH(O117,'ESPN ADP'!B:B,0)</f>
        <v>82</v>
      </c>
      <c r="AD117" s="11">
        <f>AC117-N117</f>
        <v>-34</v>
      </c>
      <c r="AE117" s="30">
        <f>QUOTIENT(AC117-1, 10)+1</f>
        <v>9</v>
      </c>
    </row>
    <row r="118" spans="4:31" x14ac:dyDescent="0.2">
      <c r="E118" s="20" t="s">
        <v>8381</v>
      </c>
      <c r="N118" s="46">
        <v>117</v>
      </c>
      <c r="O118" s="8" t="s">
        <v>269</v>
      </c>
      <c r="P118" s="9">
        <v>6.04999778</v>
      </c>
      <c r="Q118" s="9">
        <v>0.89378020999999996</v>
      </c>
      <c r="R118" s="9">
        <v>1.1163521999999999</v>
      </c>
      <c r="S118" s="9">
        <v>1.09455229</v>
      </c>
      <c r="T118" s="9">
        <v>0.98041734000000003</v>
      </c>
      <c r="U118" s="9">
        <v>0.98499999999999999</v>
      </c>
      <c r="V118" s="9">
        <v>0.97989576</v>
      </c>
      <c r="W118" s="9"/>
      <c r="X118" s="9"/>
      <c r="Y118" s="9"/>
      <c r="Z118" s="9"/>
      <c r="AA118" s="9"/>
      <c r="AB118" s="9"/>
      <c r="AC118" s="12">
        <f>MATCH(O118,'ESPN ADP'!B:B,0)</f>
        <v>193</v>
      </c>
      <c r="AD118" s="11">
        <f>AC118-N118</f>
        <v>76</v>
      </c>
      <c r="AE118" s="31">
        <f>QUOTIENT(AC118-1, 10)+1</f>
        <v>20</v>
      </c>
    </row>
    <row r="119" spans="4:31" x14ac:dyDescent="0.2">
      <c r="G119" s="15" t="s">
        <v>8375</v>
      </c>
      <c r="H119" s="16" t="s">
        <v>6</v>
      </c>
      <c r="I119" s="17" t="s">
        <v>7</v>
      </c>
      <c r="N119" s="46">
        <v>118</v>
      </c>
      <c r="O119" s="8" t="s">
        <v>100</v>
      </c>
      <c r="P119" s="9">
        <v>5.9479594899999997</v>
      </c>
      <c r="Q119" s="9">
        <v>1.4714105099999999</v>
      </c>
      <c r="R119" s="9">
        <v>0.48742138000000002</v>
      </c>
      <c r="S119" s="9">
        <v>0.81277394999999997</v>
      </c>
      <c r="T119" s="9">
        <v>1.19224716</v>
      </c>
      <c r="U119" s="9">
        <v>1.585</v>
      </c>
      <c r="V119" s="9">
        <v>0.39910647999999999</v>
      </c>
      <c r="W119" s="9"/>
      <c r="X119" s="9"/>
      <c r="Y119" s="9"/>
      <c r="Z119" s="9"/>
      <c r="AA119" s="9"/>
      <c r="AB119" s="9"/>
      <c r="AC119" s="12">
        <f>MATCH(O119,'ESPN ADP'!B:B,0)</f>
        <v>57</v>
      </c>
      <c r="AD119" s="11">
        <f>AC119-N119</f>
        <v>-61</v>
      </c>
      <c r="AE119" s="21">
        <f>QUOTIENT(AC119-1, 10)+1</f>
        <v>6</v>
      </c>
    </row>
    <row r="120" spans="4:31" x14ac:dyDescent="0.2">
      <c r="L120" s="31" t="s">
        <v>8319</v>
      </c>
      <c r="M120" s="44" t="s">
        <v>8349</v>
      </c>
      <c r="N120" s="46">
        <v>119</v>
      </c>
      <c r="O120" s="7" t="s">
        <v>7708</v>
      </c>
      <c r="P120" s="4">
        <f>SUM(W120:AB120)</f>
        <v>5.9223960699999996</v>
      </c>
      <c r="W120" s="9">
        <v>-0.25432490000000002</v>
      </c>
      <c r="X120" s="9">
        <v>-0.76646360000000002</v>
      </c>
      <c r="Y120" s="9">
        <v>1.6473165400000001</v>
      </c>
      <c r="Z120" s="9">
        <v>2.65720081</v>
      </c>
      <c r="AA120" s="9">
        <v>2.1547605399999998</v>
      </c>
      <c r="AB120" s="9">
        <v>0.48390667999999998</v>
      </c>
      <c r="AC120" s="12">
        <f>MATCH(O120,'ESPN ADP'!B:B,0)</f>
        <v>327</v>
      </c>
      <c r="AD120" s="11">
        <f>AC120-N120</f>
        <v>208</v>
      </c>
      <c r="AE120" s="22">
        <f>QUOTIENT(AC120-1, 10)+1</f>
        <v>33</v>
      </c>
    </row>
    <row r="121" spans="4:31" x14ac:dyDescent="0.2">
      <c r="M121" s="44" t="s">
        <v>8349</v>
      </c>
      <c r="N121" s="46">
        <v>120</v>
      </c>
      <c r="O121" s="7" t="s">
        <v>7722</v>
      </c>
      <c r="P121" s="4">
        <f>SUM(W121:AB121)</f>
        <v>5.9085035700000006</v>
      </c>
      <c r="W121" s="9">
        <v>-0.53374060000000001</v>
      </c>
      <c r="X121" s="9">
        <v>-0.76646360000000002</v>
      </c>
      <c r="Y121" s="9">
        <v>1.6473165400000001</v>
      </c>
      <c r="Z121" s="9">
        <v>1.6430020299999999</v>
      </c>
      <c r="AA121" s="9">
        <v>1.1591551</v>
      </c>
      <c r="AB121" s="9">
        <v>2.7592341</v>
      </c>
      <c r="AC121" s="12">
        <f>MATCH(O121,'ESPN ADP'!B:B,0)</f>
        <v>118</v>
      </c>
      <c r="AD121" s="11">
        <f>AC121-N121</f>
        <v>-2</v>
      </c>
      <c r="AE121" s="26">
        <f>QUOTIENT(AC121-1, 10)+1</f>
        <v>12</v>
      </c>
    </row>
    <row r="122" spans="4:31" x14ac:dyDescent="0.2">
      <c r="E122" s="20" t="s">
        <v>8381</v>
      </c>
      <c r="N122" s="46">
        <v>121</v>
      </c>
      <c r="O122" s="8" t="s">
        <v>166</v>
      </c>
      <c r="P122" s="9">
        <v>5.9080746099999999</v>
      </c>
      <c r="Q122" s="9">
        <v>0.99005191999999997</v>
      </c>
      <c r="R122" s="9">
        <v>0.66711589999999998</v>
      </c>
      <c r="S122" s="9">
        <v>0.93800877000000005</v>
      </c>
      <c r="T122" s="9">
        <v>1.1224624299999999</v>
      </c>
      <c r="U122" s="9">
        <v>1.2849999999999999</v>
      </c>
      <c r="V122" s="9">
        <v>0.90543558999999996</v>
      </c>
      <c r="W122" s="9"/>
      <c r="X122" s="9"/>
      <c r="Y122" s="9"/>
      <c r="Z122" s="9"/>
      <c r="AA122" s="9"/>
      <c r="AB122" s="9"/>
      <c r="AC122" s="12">
        <f>MATCH(O122,'ESPN ADP'!B:B,0)</f>
        <v>252</v>
      </c>
      <c r="AD122" s="11">
        <f>AC122-N122</f>
        <v>131</v>
      </c>
      <c r="AE122" s="29">
        <f>QUOTIENT(AC122-1, 10)+1</f>
        <v>26</v>
      </c>
    </row>
    <row r="123" spans="4:31" x14ac:dyDescent="0.2">
      <c r="L123" s="31" t="s">
        <v>8319</v>
      </c>
      <c r="M123" s="44" t="s">
        <v>8349</v>
      </c>
      <c r="N123" s="46">
        <v>122</v>
      </c>
      <c r="O123" s="7" t="s">
        <v>7598</v>
      </c>
      <c r="P123" s="4">
        <f>SUM(W123:AB123)</f>
        <v>5.8775942600000004</v>
      </c>
      <c r="W123" s="9">
        <v>1.3276609699999999</v>
      </c>
      <c r="X123" s="9">
        <v>1.62076062</v>
      </c>
      <c r="Y123" s="9">
        <v>1.1726907600000001</v>
      </c>
      <c r="Z123" s="9">
        <v>1.0344827599999999</v>
      </c>
      <c r="AA123" s="9">
        <v>1.5179641500000001</v>
      </c>
      <c r="AB123" s="9">
        <v>-0.79596500000000003</v>
      </c>
      <c r="AC123" s="12">
        <f>MATCH(O123,'ESPN ADP'!B:B,0)</f>
        <v>113</v>
      </c>
      <c r="AD123" s="11">
        <f>AC123-N123</f>
        <v>-9</v>
      </c>
      <c r="AE123" s="31">
        <f>QUOTIENT(AC123-1, 10)+1</f>
        <v>12</v>
      </c>
    </row>
    <row r="124" spans="4:31" x14ac:dyDescent="0.2">
      <c r="L124" s="31" t="s">
        <v>8319</v>
      </c>
      <c r="N124" s="46">
        <v>123</v>
      </c>
      <c r="O124" s="7" t="s">
        <v>7605</v>
      </c>
      <c r="P124" s="4">
        <f>SUM(W124:AB124)</f>
        <v>5.8477939999999995</v>
      </c>
      <c r="W124" s="9">
        <v>1.75911167</v>
      </c>
      <c r="X124" s="9">
        <v>1.86771485</v>
      </c>
      <c r="Y124" s="9">
        <v>0.88061336000000001</v>
      </c>
      <c r="Z124" s="9">
        <v>1.6430020299999999</v>
      </c>
      <c r="AA124" s="9">
        <v>0.49331709000000001</v>
      </c>
      <c r="AB124" s="9">
        <v>-0.79596500000000003</v>
      </c>
      <c r="AC124" s="12">
        <f>MATCH(O124,'ESPN ADP'!B:B,0)</f>
        <v>87</v>
      </c>
      <c r="AD124" s="11">
        <f>AC124-N124</f>
        <v>-36</v>
      </c>
      <c r="AE124" s="29">
        <f>QUOTIENT(AC124-1, 10)+1</f>
        <v>9</v>
      </c>
    </row>
    <row r="125" spans="4:31" x14ac:dyDescent="0.2">
      <c r="L125" s="31" t="s">
        <v>8319</v>
      </c>
      <c r="N125" s="46">
        <v>124</v>
      </c>
      <c r="O125" s="7" t="s">
        <v>7587</v>
      </c>
      <c r="P125" s="4">
        <f>SUM(W125:AB125)</f>
        <v>5.8321462400000001</v>
      </c>
      <c r="W125" s="9">
        <v>2.1926169</v>
      </c>
      <c r="X125" s="9">
        <v>2.1805235399999998</v>
      </c>
      <c r="Y125" s="9">
        <v>0.82584884999999997</v>
      </c>
      <c r="Z125" s="9">
        <v>1.23732252</v>
      </c>
      <c r="AA125" s="9">
        <v>0.19179942999999999</v>
      </c>
      <c r="AB125" s="9">
        <v>-0.79596500000000003</v>
      </c>
      <c r="AC125" s="12">
        <f>MATCH(O125,'ESPN ADP'!B:B,0)</f>
        <v>74</v>
      </c>
      <c r="AD125" s="11">
        <f>AC125-N125</f>
        <v>-50</v>
      </c>
      <c r="AE125" s="21">
        <f>QUOTIENT(AC125-1, 10)+1</f>
        <v>8</v>
      </c>
    </row>
    <row r="126" spans="4:31" x14ac:dyDescent="0.2">
      <c r="L126" s="31" t="s">
        <v>8319</v>
      </c>
      <c r="N126" s="46">
        <v>125</v>
      </c>
      <c r="O126" s="7" t="s">
        <v>7589</v>
      </c>
      <c r="P126" s="4">
        <f>SUM(W126:AB126)</f>
        <v>5.79181393</v>
      </c>
      <c r="W126" s="9">
        <v>1.50845936</v>
      </c>
      <c r="X126" s="9">
        <v>1.6866150799999999</v>
      </c>
      <c r="Y126" s="9">
        <v>0.88061336000000001</v>
      </c>
      <c r="Z126" s="9">
        <v>1.4401622700000001</v>
      </c>
      <c r="AA126" s="9">
        <v>1.0719288600000001</v>
      </c>
      <c r="AB126" s="9">
        <v>-0.79596500000000003</v>
      </c>
      <c r="AC126" s="12">
        <f>MATCH(O126,'ESPN ADP'!B:B,0)</f>
        <v>105</v>
      </c>
      <c r="AD126" s="11">
        <f>AC126-N126</f>
        <v>-20</v>
      </c>
      <c r="AE126" s="23">
        <f>QUOTIENT(AC126-1, 10)+1</f>
        <v>11</v>
      </c>
    </row>
    <row r="127" spans="4:31" x14ac:dyDescent="0.2">
      <c r="L127" s="31" t="s">
        <v>8319</v>
      </c>
      <c r="M127" s="44" t="s">
        <v>8349</v>
      </c>
      <c r="N127" s="46">
        <v>126</v>
      </c>
      <c r="O127" s="7" t="s">
        <v>2757</v>
      </c>
      <c r="P127" s="4">
        <f>SUM(W127:AB127)</f>
        <v>5.7805162299999999</v>
      </c>
      <c r="W127" s="9">
        <v>-0.2666521</v>
      </c>
      <c r="X127" s="9">
        <v>-0.76646360000000002</v>
      </c>
      <c r="Y127" s="9">
        <v>1.95764878</v>
      </c>
      <c r="Z127" s="9">
        <v>1.54158215</v>
      </c>
      <c r="AA127" s="9">
        <v>1.4084146799999999</v>
      </c>
      <c r="AB127" s="9">
        <v>1.90598632</v>
      </c>
      <c r="AC127" s="12" t="e">
        <f>MATCH(O127,'ESPN ADP'!B:B,0)</f>
        <v>#N/A</v>
      </c>
      <c r="AD127" s="11" t="e">
        <f>AC127-N127</f>
        <v>#N/A</v>
      </c>
      <c r="AE127" s="22" t="e">
        <f>QUOTIENT(AC127-1, 10)+1</f>
        <v>#N/A</v>
      </c>
    </row>
    <row r="128" spans="4:31" x14ac:dyDescent="0.2">
      <c r="D128" s="45" t="s">
        <v>8380</v>
      </c>
      <c r="E128" s="20" t="s">
        <v>8381</v>
      </c>
      <c r="F128" s="14" t="s">
        <v>8382</v>
      </c>
      <c r="N128" s="46">
        <v>127</v>
      </c>
      <c r="O128" s="8" t="s">
        <v>277</v>
      </c>
      <c r="P128" s="9">
        <v>5.7664313099999998</v>
      </c>
      <c r="Q128" s="9">
        <v>0.95796135000000004</v>
      </c>
      <c r="R128" s="9">
        <v>0.84681041999999995</v>
      </c>
      <c r="S128" s="9">
        <v>1.0319348800000001</v>
      </c>
      <c r="T128" s="9">
        <v>0.98396516999999994</v>
      </c>
      <c r="U128" s="9">
        <v>1.085</v>
      </c>
      <c r="V128" s="9">
        <v>0.86075948999999996</v>
      </c>
      <c r="W128" s="9"/>
      <c r="X128" s="9"/>
      <c r="Y128" s="9"/>
      <c r="Z128" s="9"/>
      <c r="AA128" s="9"/>
      <c r="AB128" s="9"/>
      <c r="AC128" s="12">
        <f>MATCH(O128,'ESPN ADP'!B:B,0)</f>
        <v>171</v>
      </c>
      <c r="AD128" s="11">
        <f>AC128-N128</f>
        <v>44</v>
      </c>
      <c r="AE128" s="28">
        <f>QUOTIENT(AC128-1, 10)+1</f>
        <v>18</v>
      </c>
    </row>
    <row r="129" spans="3:32" x14ac:dyDescent="0.2">
      <c r="L129" s="31" t="s">
        <v>8319</v>
      </c>
      <c r="N129" s="46">
        <v>128</v>
      </c>
      <c r="O129" s="7" t="s">
        <v>6729</v>
      </c>
      <c r="P129" s="4">
        <f>SUM(W129:AB129)</f>
        <v>5.7569288799999994</v>
      </c>
      <c r="W129" s="9">
        <v>1.9378555399999999</v>
      </c>
      <c r="X129" s="9">
        <v>2.0158873900000001</v>
      </c>
      <c r="Y129" s="9">
        <v>0.89886820000000001</v>
      </c>
      <c r="Z129" s="9">
        <v>0.83164300000000002</v>
      </c>
      <c r="AA129" s="9">
        <v>0.86863975000000004</v>
      </c>
      <c r="AB129" s="9">
        <v>-0.79596500000000003</v>
      </c>
      <c r="AC129" s="12">
        <f>MATCH(O129,'ESPN ADP'!B:B,0)</f>
        <v>69</v>
      </c>
      <c r="AD129" s="11">
        <f>AC129-N129</f>
        <v>-59</v>
      </c>
      <c r="AE129" s="28">
        <f>QUOTIENT(AC129-1, 10)+1</f>
        <v>7</v>
      </c>
    </row>
    <row r="130" spans="3:32" x14ac:dyDescent="0.2">
      <c r="K130" s="19" t="s">
        <v>8374</v>
      </c>
      <c r="N130" s="46">
        <v>129</v>
      </c>
      <c r="O130" s="8" t="s">
        <v>92</v>
      </c>
      <c r="P130" s="9">
        <v>5.7249283399999999</v>
      </c>
      <c r="Q130" s="9">
        <v>1.1825953600000001</v>
      </c>
      <c r="R130" s="9">
        <v>1.4757412400000001</v>
      </c>
      <c r="S130" s="9">
        <v>1.4389480299999999</v>
      </c>
      <c r="T130" s="9">
        <v>1.1892930100000001</v>
      </c>
      <c r="U130" s="9">
        <v>-6.5000000000000002E-2</v>
      </c>
      <c r="V130" s="9">
        <v>0.50335070999999998</v>
      </c>
      <c r="W130" s="9"/>
      <c r="X130" s="9"/>
      <c r="Y130" s="9"/>
      <c r="Z130" s="9"/>
      <c r="AA130" s="9"/>
      <c r="AB130" s="9"/>
      <c r="AC130" s="12">
        <f>MATCH(O130,'ESPN ADP'!B:B,0)</f>
        <v>156</v>
      </c>
      <c r="AD130" s="11">
        <f>AC130-N130</f>
        <v>27</v>
      </c>
      <c r="AE130" s="23">
        <f>QUOTIENT(AC130-1, 10)+1</f>
        <v>16</v>
      </c>
    </row>
    <row r="131" spans="3:32" x14ac:dyDescent="0.2">
      <c r="M131" s="44" t="s">
        <v>8349</v>
      </c>
      <c r="N131" s="46">
        <v>130</v>
      </c>
      <c r="O131" s="7" t="s">
        <v>7746</v>
      </c>
      <c r="P131" s="4">
        <f>SUM(W131:AB131)</f>
        <v>5.6545274899999995</v>
      </c>
      <c r="W131" s="9">
        <v>-0.2666521</v>
      </c>
      <c r="X131" s="9">
        <v>-0.76646360000000002</v>
      </c>
      <c r="Y131" s="9">
        <v>0.82584884999999997</v>
      </c>
      <c r="Z131" s="9">
        <v>1.1359026400000001</v>
      </c>
      <c r="AA131" s="9">
        <v>1.2556177900000001</v>
      </c>
      <c r="AB131" s="9">
        <v>3.47027391</v>
      </c>
      <c r="AC131" s="12">
        <f>MATCH(O131,'ESPN ADP'!B:B,0)</f>
        <v>110</v>
      </c>
      <c r="AD131" s="11">
        <f>AC131-N131</f>
        <v>-20</v>
      </c>
      <c r="AE131" s="28">
        <f>QUOTIENT(AC131-1, 10)+1</f>
        <v>11</v>
      </c>
    </row>
    <row r="132" spans="3:32" x14ac:dyDescent="0.2">
      <c r="L132" s="31" t="s">
        <v>8319</v>
      </c>
      <c r="N132" s="46">
        <v>131</v>
      </c>
      <c r="O132" s="7" t="s">
        <v>7593</v>
      </c>
      <c r="P132" s="4">
        <f>SUM(W132:AB132)</f>
        <v>5.6355820000000003</v>
      </c>
      <c r="W132" s="9">
        <v>1.8803287799999999</v>
      </c>
      <c r="X132" s="9">
        <v>1.9500329300000001</v>
      </c>
      <c r="Y132" s="9">
        <v>0.84410368999999996</v>
      </c>
      <c r="Z132" s="9">
        <v>1.4401622700000001</v>
      </c>
      <c r="AA132" s="9">
        <v>0.31691933</v>
      </c>
      <c r="AB132" s="9">
        <v>-0.79596500000000003</v>
      </c>
      <c r="AC132" s="12">
        <f>MATCH(O132,'ESPN ADP'!B:B,0)</f>
        <v>108</v>
      </c>
      <c r="AD132" s="11">
        <f>AC132-N132</f>
        <v>-23</v>
      </c>
      <c r="AE132" s="23">
        <f>QUOTIENT(AC132-1, 10)+1</f>
        <v>11</v>
      </c>
    </row>
    <row r="133" spans="3:32" x14ac:dyDescent="0.2">
      <c r="G133" s="15" t="s">
        <v>8375</v>
      </c>
      <c r="N133" s="46">
        <v>132</v>
      </c>
      <c r="O133" s="8" t="s">
        <v>214</v>
      </c>
      <c r="P133" s="9">
        <v>5.6212535800000003</v>
      </c>
      <c r="Q133" s="9">
        <v>0.82959906000000005</v>
      </c>
      <c r="R133" s="9">
        <v>1.3858939800000001</v>
      </c>
      <c r="S133" s="9">
        <v>1.1258609900000001</v>
      </c>
      <c r="T133" s="9">
        <v>0.91500378999999998</v>
      </c>
      <c r="U133" s="9">
        <v>0.38500000000000001</v>
      </c>
      <c r="V133" s="9">
        <v>0.97989576</v>
      </c>
      <c r="W133" s="9"/>
      <c r="X133" s="9"/>
      <c r="Y133" s="9"/>
      <c r="Z133" s="9"/>
      <c r="AA133" s="9"/>
      <c r="AB133" s="9"/>
      <c r="AC133" s="12">
        <f>MATCH(O133,'ESPN ADP'!B:B,0)</f>
        <v>215</v>
      </c>
      <c r="AD133" s="11">
        <f>AC133-N133</f>
        <v>83</v>
      </c>
      <c r="AE133" s="21">
        <f>QUOTIENT(AC133-1, 10)+1</f>
        <v>22</v>
      </c>
      <c r="AF133" s="22"/>
    </row>
    <row r="134" spans="3:32" x14ac:dyDescent="0.2">
      <c r="D134" s="45" t="s">
        <v>8380</v>
      </c>
      <c r="E134" s="20" t="s">
        <v>8381</v>
      </c>
      <c r="F134" s="14" t="s">
        <v>8382</v>
      </c>
      <c r="N134" s="46">
        <v>133</v>
      </c>
      <c r="O134" s="8" t="s">
        <v>153</v>
      </c>
      <c r="P134" s="9">
        <v>5.5358829600000004</v>
      </c>
      <c r="Q134" s="9">
        <v>1.1184142100000001</v>
      </c>
      <c r="R134" s="9">
        <v>1.1163521999999999</v>
      </c>
      <c r="S134" s="9">
        <v>0.78146525</v>
      </c>
      <c r="T134" s="9">
        <v>1.05159099</v>
      </c>
      <c r="U134" s="9">
        <v>0.23499999999999999</v>
      </c>
      <c r="V134" s="9">
        <v>1.2330603099999999</v>
      </c>
      <c r="W134" s="9"/>
      <c r="X134" s="9"/>
      <c r="Y134" s="9"/>
      <c r="Z134" s="9"/>
      <c r="AA134" s="9"/>
      <c r="AB134" s="9"/>
      <c r="AC134" s="12">
        <f>MATCH(O134,'ESPN ADP'!B:B,0)</f>
        <v>129</v>
      </c>
      <c r="AD134" s="11">
        <f>AC134-N134</f>
        <v>-4</v>
      </c>
      <c r="AE134" s="25">
        <f>QUOTIENT(AC134-1, 10)+1</f>
        <v>13</v>
      </c>
    </row>
    <row r="135" spans="3:32" x14ac:dyDescent="0.2">
      <c r="K135" s="19" t="s">
        <v>8374</v>
      </c>
      <c r="N135" s="46">
        <v>134</v>
      </c>
      <c r="O135" s="8" t="s">
        <v>82</v>
      </c>
      <c r="P135" s="9">
        <v>5.4345560500000003</v>
      </c>
      <c r="Q135" s="9">
        <v>1.34304822</v>
      </c>
      <c r="R135" s="9">
        <v>0.66711589999999998</v>
      </c>
      <c r="S135" s="9">
        <v>0.75015653999999998</v>
      </c>
      <c r="T135" s="9">
        <v>1.0114245100000001</v>
      </c>
      <c r="U135" s="9">
        <v>1.085</v>
      </c>
      <c r="V135" s="9">
        <v>0.57781086999999998</v>
      </c>
      <c r="W135" s="9"/>
      <c r="X135" s="9"/>
      <c r="Y135" s="9"/>
      <c r="Z135" s="9"/>
      <c r="AA135" s="9"/>
      <c r="AB135" s="9"/>
      <c r="AC135" s="12">
        <f>MATCH(O135,'ESPN ADP'!B:B,0)</f>
        <v>103</v>
      </c>
      <c r="AD135" s="11">
        <f>AC135-N135</f>
        <v>-31</v>
      </c>
      <c r="AE135" s="23">
        <f>QUOTIENT(AC135-1, 10)+1</f>
        <v>11</v>
      </c>
    </row>
    <row r="136" spans="3:32" x14ac:dyDescent="0.2">
      <c r="L136" s="31" t="s">
        <v>8319</v>
      </c>
      <c r="M136" s="44" t="s">
        <v>8349</v>
      </c>
      <c r="N136" s="46">
        <v>135</v>
      </c>
      <c r="O136" s="7" t="s">
        <v>8350</v>
      </c>
      <c r="P136" s="4">
        <f>SUM(W136:AB136)</f>
        <v>5.4224187199999996</v>
      </c>
      <c r="W136" s="9">
        <v>-0.13105330000000001</v>
      </c>
      <c r="X136" s="9">
        <v>-0.76646360000000002</v>
      </c>
      <c r="Y136" s="9">
        <v>1.7568455599999999</v>
      </c>
      <c r="Z136" s="9">
        <v>1.6430020299999999</v>
      </c>
      <c r="AA136" s="9">
        <v>2.43618135</v>
      </c>
      <c r="AB136" s="9">
        <v>0.48390667999999998</v>
      </c>
      <c r="AC136" s="12" t="e">
        <f>MATCH(O136,'ESPN ADP'!B:B,0)</f>
        <v>#N/A</v>
      </c>
      <c r="AD136" s="11" t="e">
        <f>AC136-N136</f>
        <v>#N/A</v>
      </c>
      <c r="AE136" s="22" t="e">
        <f>QUOTIENT(AC136-1, 10)+1</f>
        <v>#N/A</v>
      </c>
    </row>
    <row r="137" spans="3:32" x14ac:dyDescent="0.2">
      <c r="D137" s="45" t="s">
        <v>8380</v>
      </c>
      <c r="F137" s="14" t="s">
        <v>8382</v>
      </c>
      <c r="N137" s="46">
        <v>136</v>
      </c>
      <c r="O137" s="8" t="s">
        <v>101</v>
      </c>
      <c r="P137" s="9">
        <v>5.4142852799999996</v>
      </c>
      <c r="Q137" s="9">
        <v>1.1505047799999999</v>
      </c>
      <c r="R137" s="9">
        <v>1.0265049399999999</v>
      </c>
      <c r="S137" s="9">
        <v>1.1884783999999999</v>
      </c>
      <c r="T137" s="9">
        <v>1.0402305199999999</v>
      </c>
      <c r="U137" s="9">
        <v>0.53500000000000003</v>
      </c>
      <c r="V137" s="9">
        <v>0.47356663999999998</v>
      </c>
      <c r="W137" s="9"/>
      <c r="X137" s="9"/>
      <c r="Y137" s="9"/>
      <c r="Z137" s="9"/>
      <c r="AA137" s="9"/>
      <c r="AB137" s="9"/>
      <c r="AC137" s="12">
        <f>MATCH(O137,'ESPN ADP'!B:B,0)</f>
        <v>116</v>
      </c>
      <c r="AD137" s="11">
        <f>AC137-N137</f>
        <v>-20</v>
      </c>
      <c r="AE137" s="24">
        <f>QUOTIENT(AC137-1, 10)+1</f>
        <v>12</v>
      </c>
    </row>
    <row r="138" spans="3:32" x14ac:dyDescent="0.2">
      <c r="E138" s="20" t="s">
        <v>8381</v>
      </c>
      <c r="N138" s="46">
        <v>137</v>
      </c>
      <c r="O138" s="8" t="s">
        <v>266</v>
      </c>
      <c r="P138" s="9">
        <v>5.4126371999999998</v>
      </c>
      <c r="Q138" s="9">
        <v>0.79750849000000001</v>
      </c>
      <c r="R138" s="9">
        <v>1.0265049399999999</v>
      </c>
      <c r="S138" s="9">
        <v>1.06324358</v>
      </c>
      <c r="T138" s="9">
        <v>0.84026849999999997</v>
      </c>
      <c r="U138" s="9">
        <v>0.73499999999999999</v>
      </c>
      <c r="V138" s="9">
        <v>0.95011168999999995</v>
      </c>
      <c r="W138" s="9"/>
      <c r="X138" s="9"/>
      <c r="Y138" s="9"/>
      <c r="Z138" s="9"/>
      <c r="AA138" s="9"/>
      <c r="AB138" s="9"/>
      <c r="AC138" s="12">
        <f>MATCH(O138,'ESPN ADP'!B:B,0)</f>
        <v>224</v>
      </c>
      <c r="AD138" s="11">
        <f>AC138-N138</f>
        <v>87</v>
      </c>
      <c r="AE138" s="21">
        <f>QUOTIENT(AC138-1, 10)+1</f>
        <v>23</v>
      </c>
      <c r="AF138" s="22"/>
    </row>
    <row r="139" spans="3:32" x14ac:dyDescent="0.2">
      <c r="M139" s="44" t="s">
        <v>8349</v>
      </c>
      <c r="N139" s="46">
        <v>138</v>
      </c>
      <c r="O139" s="7" t="s">
        <v>7777</v>
      </c>
      <c r="P139" s="4">
        <f>SUM(W139:AB139)</f>
        <v>5.3047113499999998</v>
      </c>
      <c r="W139" s="9">
        <v>-0.53374060000000001</v>
      </c>
      <c r="X139" s="9">
        <v>-0.76646360000000002</v>
      </c>
      <c r="Y139" s="9">
        <v>0.88061336000000001</v>
      </c>
      <c r="Z139" s="9">
        <v>1.3387423899999999</v>
      </c>
      <c r="AA139" s="9">
        <v>1.6263257</v>
      </c>
      <c r="AB139" s="9">
        <v>2.7592341</v>
      </c>
      <c r="AC139" s="12">
        <f>MATCH(O139,'ESPN ADP'!B:B,0)</f>
        <v>166</v>
      </c>
      <c r="AD139" s="11">
        <f>AC139-N139</f>
        <v>28</v>
      </c>
      <c r="AE139" s="28">
        <f>QUOTIENT(AC139-1, 10)+1</f>
        <v>17</v>
      </c>
    </row>
    <row r="140" spans="3:32" x14ac:dyDescent="0.2">
      <c r="H140" s="16" t="s">
        <v>6</v>
      </c>
      <c r="I140" s="17" t="s">
        <v>7</v>
      </c>
      <c r="K140" s="43"/>
      <c r="N140" s="46">
        <v>139</v>
      </c>
      <c r="O140" s="8" t="s">
        <v>149</v>
      </c>
      <c r="P140" s="9">
        <v>5.2656781199999996</v>
      </c>
      <c r="Q140" s="9">
        <v>1.1505047799999999</v>
      </c>
      <c r="R140" s="9">
        <v>1.1163521999999999</v>
      </c>
      <c r="S140" s="9">
        <v>1.2824045100000001</v>
      </c>
      <c r="T140" s="9">
        <v>1.13231014</v>
      </c>
      <c r="U140" s="9">
        <v>0.185</v>
      </c>
      <c r="V140" s="9">
        <v>0.39910647999999999</v>
      </c>
      <c r="W140" s="9"/>
      <c r="X140" s="9"/>
      <c r="Y140" s="9"/>
      <c r="Z140" s="9"/>
      <c r="AA140" s="9"/>
      <c r="AB140" s="9"/>
      <c r="AC140" s="12">
        <f>MATCH(O140,'ESPN ADP'!B:B,0)</f>
        <v>109</v>
      </c>
      <c r="AD140" s="11">
        <f>AC140-N140</f>
        <v>-30</v>
      </c>
      <c r="AE140" s="24">
        <f>QUOTIENT(AC140-1, 10)+1</f>
        <v>11</v>
      </c>
    </row>
    <row r="141" spans="3:32" x14ac:dyDescent="0.2">
      <c r="E141" s="20" t="s">
        <v>8381</v>
      </c>
      <c r="F141" s="14" t="s">
        <v>8382</v>
      </c>
      <c r="N141" s="46">
        <v>140</v>
      </c>
      <c r="O141" s="8" t="s">
        <v>152</v>
      </c>
      <c r="P141" s="9">
        <v>5.2538836699999996</v>
      </c>
      <c r="Q141" s="9">
        <v>1.31095765</v>
      </c>
      <c r="R141" s="9">
        <v>0.12803234999999999</v>
      </c>
      <c r="S141" s="9">
        <v>0.53099562</v>
      </c>
      <c r="T141" s="9">
        <v>1.1519509299999999</v>
      </c>
      <c r="U141" s="9">
        <v>1.4350000000000001</v>
      </c>
      <c r="V141" s="9">
        <v>0.69694712999999997</v>
      </c>
      <c r="W141" s="9"/>
      <c r="X141" s="9"/>
      <c r="Y141" s="9"/>
      <c r="Z141" s="9"/>
      <c r="AA141" s="9"/>
      <c r="AB141" s="9"/>
      <c r="AC141" s="12">
        <f>MATCH(O141,'ESPN ADP'!B:B,0)</f>
        <v>128</v>
      </c>
      <c r="AD141" s="11">
        <f>AC141-N141</f>
        <v>-12</v>
      </c>
      <c r="AE141" s="30">
        <f>QUOTIENT(AC141-1, 10)+1</f>
        <v>13</v>
      </c>
    </row>
    <row r="142" spans="3:32" x14ac:dyDescent="0.2">
      <c r="E142" s="20" t="s">
        <v>8381</v>
      </c>
      <c r="H142" s="16" t="s">
        <v>6</v>
      </c>
      <c r="N142" s="46">
        <v>141</v>
      </c>
      <c r="O142" s="8" t="s">
        <v>225</v>
      </c>
      <c r="P142" s="9">
        <v>5.1957041400000001</v>
      </c>
      <c r="Q142" s="9">
        <v>0.95796135000000004</v>
      </c>
      <c r="R142" s="9">
        <v>1.2061994599999999</v>
      </c>
      <c r="S142" s="9">
        <v>1.1884783999999999</v>
      </c>
      <c r="T142" s="9">
        <v>0.85895845999999998</v>
      </c>
      <c r="U142" s="9">
        <v>0.58499999999999996</v>
      </c>
      <c r="V142" s="9">
        <v>0.39910647999999999</v>
      </c>
      <c r="W142" s="9"/>
      <c r="X142" s="9"/>
      <c r="Y142" s="9"/>
      <c r="Z142" s="9"/>
      <c r="AA142" s="9"/>
      <c r="AB142" s="9"/>
      <c r="AC142" s="12">
        <f>MATCH(O142,'ESPN ADP'!B:B,0)</f>
        <v>173</v>
      </c>
      <c r="AD142" s="11">
        <f>AC142-N142</f>
        <v>32</v>
      </c>
      <c r="AE142" s="21">
        <f>QUOTIENT(AC142-1, 10)+1</f>
        <v>18</v>
      </c>
    </row>
    <row r="143" spans="3:32" x14ac:dyDescent="0.2">
      <c r="C143" s="8" t="s">
        <v>8384</v>
      </c>
      <c r="G143" s="15" t="s">
        <v>8375</v>
      </c>
      <c r="N143" s="46">
        <v>142</v>
      </c>
      <c r="O143" s="8" t="s">
        <v>314</v>
      </c>
      <c r="P143" s="9">
        <v>5.1825669999999997</v>
      </c>
      <c r="Q143" s="9">
        <v>0.82959906000000005</v>
      </c>
      <c r="R143" s="9">
        <v>0.57726864</v>
      </c>
      <c r="S143" s="9">
        <v>0.93800877000000005</v>
      </c>
      <c r="T143" s="9">
        <v>1.0302035599999999</v>
      </c>
      <c r="U143" s="9">
        <v>1.1850000000000001</v>
      </c>
      <c r="V143" s="9">
        <v>0.62248696999999997</v>
      </c>
      <c r="W143" s="9"/>
      <c r="X143" s="9"/>
      <c r="Y143" s="9"/>
      <c r="Z143" s="9"/>
      <c r="AA143" s="9"/>
      <c r="AB143" s="9"/>
      <c r="AC143" s="12">
        <f>MATCH(O143,'ESPN ADP'!B:B,0)</f>
        <v>302</v>
      </c>
      <c r="AD143" s="11">
        <f>AC143-N143</f>
        <v>160</v>
      </c>
      <c r="AE143" s="22">
        <f>QUOTIENT(AC143-1, 10)+1</f>
        <v>31</v>
      </c>
    </row>
    <row r="144" spans="3:32" x14ac:dyDescent="0.2">
      <c r="L144" s="31" t="s">
        <v>8319</v>
      </c>
      <c r="N144" s="46">
        <v>143</v>
      </c>
      <c r="O144" s="7" t="s">
        <v>7594</v>
      </c>
      <c r="P144" s="4">
        <f>SUM(W144:AB144)</f>
        <v>5.1594424700000001</v>
      </c>
      <c r="W144" s="9">
        <v>1.6974758599999999</v>
      </c>
      <c r="X144" s="9">
        <v>1.78539677</v>
      </c>
      <c r="Y144" s="9">
        <v>0.66155531000000001</v>
      </c>
      <c r="Z144" s="9">
        <v>1.23732252</v>
      </c>
      <c r="AA144" s="9">
        <v>0.57365701000000002</v>
      </c>
      <c r="AB144" s="9">
        <v>-0.79596500000000003</v>
      </c>
      <c r="AC144" s="12">
        <f>MATCH(O144,'ESPN ADP'!B:B,0)</f>
        <v>81</v>
      </c>
      <c r="AD144" s="11">
        <f>AC144-N144</f>
        <v>-62</v>
      </c>
      <c r="AE144" s="21">
        <f>QUOTIENT(AC144-1, 10)+1</f>
        <v>9</v>
      </c>
    </row>
    <row r="145" spans="3:32" x14ac:dyDescent="0.2">
      <c r="M145" s="44" t="s">
        <v>8349</v>
      </c>
      <c r="N145" s="46">
        <v>144</v>
      </c>
      <c r="O145" s="7" t="s">
        <v>7739</v>
      </c>
      <c r="P145" s="4">
        <f>SUM(W145:AB145)</f>
        <v>5.1592867499999997</v>
      </c>
      <c r="W145" s="9">
        <v>-0.1331078</v>
      </c>
      <c r="X145" s="9">
        <v>-0.76646360000000002</v>
      </c>
      <c r="Y145" s="9">
        <v>1.46476816</v>
      </c>
      <c r="Z145" s="9">
        <v>1.84584178</v>
      </c>
      <c r="AA145" s="9">
        <v>0.98446986000000003</v>
      </c>
      <c r="AB145" s="9">
        <v>1.7637783499999999</v>
      </c>
      <c r="AC145" s="12">
        <f>MATCH(O145,'ESPN ADP'!B:B,0)</f>
        <v>237</v>
      </c>
      <c r="AD145" s="11">
        <f>AC145-N145</f>
        <v>93</v>
      </c>
      <c r="AE145" s="24">
        <f>QUOTIENT(AC145-1, 10)+1</f>
        <v>24</v>
      </c>
      <c r="AF145" s="22"/>
    </row>
    <row r="146" spans="3:32" x14ac:dyDescent="0.2">
      <c r="K146" s="19" t="s">
        <v>8374</v>
      </c>
      <c r="N146" s="46">
        <v>145</v>
      </c>
      <c r="O146" s="8" t="s">
        <v>140</v>
      </c>
      <c r="P146" s="9">
        <v>5.1297524499999998</v>
      </c>
      <c r="Q146" s="9">
        <v>1.1825953600000001</v>
      </c>
      <c r="R146" s="9">
        <v>0.21787960000000001</v>
      </c>
      <c r="S146" s="9">
        <v>0.71884784000000002</v>
      </c>
      <c r="T146" s="9">
        <v>1.0550275600000001</v>
      </c>
      <c r="U146" s="9">
        <v>1.7350000000000001</v>
      </c>
      <c r="V146" s="9">
        <v>0.22040208</v>
      </c>
      <c r="W146" s="9"/>
      <c r="X146" s="9"/>
      <c r="Y146" s="9"/>
      <c r="Z146" s="9"/>
      <c r="AA146" s="9"/>
      <c r="AB146" s="9"/>
      <c r="AC146" s="12">
        <f>MATCH(O146,'ESPN ADP'!B:B,0)</f>
        <v>120</v>
      </c>
      <c r="AD146" s="11">
        <f>AC146-N146</f>
        <v>-25</v>
      </c>
      <c r="AE146" s="24">
        <f>QUOTIENT(AC146-1, 10)+1</f>
        <v>12</v>
      </c>
    </row>
    <row r="147" spans="3:32" x14ac:dyDescent="0.2">
      <c r="D147" s="45" t="s">
        <v>8380</v>
      </c>
      <c r="E147" s="20" t="s">
        <v>8381</v>
      </c>
      <c r="F147" s="14" t="s">
        <v>8382</v>
      </c>
      <c r="G147" s="15" t="s">
        <v>8375</v>
      </c>
      <c r="N147" s="46">
        <v>146</v>
      </c>
      <c r="O147" s="8" t="s">
        <v>137</v>
      </c>
      <c r="P147" s="9">
        <v>5.1212084999999998</v>
      </c>
      <c r="Q147" s="9">
        <v>1.1184142100000001</v>
      </c>
      <c r="R147" s="9">
        <v>1.1163521999999999</v>
      </c>
      <c r="S147" s="9">
        <v>1.1571696899999999</v>
      </c>
      <c r="T147" s="9">
        <v>1.08775713</v>
      </c>
      <c r="U147" s="9">
        <v>-0.115</v>
      </c>
      <c r="V147" s="9">
        <v>0.75651526000000002</v>
      </c>
      <c r="W147" s="9"/>
      <c r="X147" s="9"/>
      <c r="Y147" s="9"/>
      <c r="Z147" s="9"/>
      <c r="AA147" s="9"/>
      <c r="AB147" s="9"/>
      <c r="AC147" s="12">
        <f>MATCH(O147,'ESPN ADP'!B:B,0)</f>
        <v>259</v>
      </c>
      <c r="AD147" s="11">
        <f>AC147-N147</f>
        <v>113</v>
      </c>
      <c r="AE147" s="31">
        <f>QUOTIENT(AC147-1, 10)+1</f>
        <v>26</v>
      </c>
      <c r="AF147" s="22"/>
    </row>
    <row r="148" spans="3:32" x14ac:dyDescent="0.2">
      <c r="L148" s="31" t="s">
        <v>8319</v>
      </c>
      <c r="N148" s="46">
        <v>147</v>
      </c>
      <c r="O148" s="7" t="s">
        <v>7618</v>
      </c>
      <c r="P148" s="4">
        <f>SUM(W148:AB148)</f>
        <v>5.1052086799999996</v>
      </c>
      <c r="W148" s="9">
        <v>1.51256842</v>
      </c>
      <c r="X148" s="9">
        <v>1.6372242299999999</v>
      </c>
      <c r="Y148" s="9">
        <v>0.60679079999999996</v>
      </c>
      <c r="Z148" s="9">
        <v>1.54158215</v>
      </c>
      <c r="AA148" s="9">
        <v>0.60300807999999995</v>
      </c>
      <c r="AB148" s="9">
        <v>-0.79596500000000003</v>
      </c>
      <c r="AC148" s="12">
        <f>MATCH(O148,'ESPN ADP'!B:B,0)</f>
        <v>370</v>
      </c>
      <c r="AD148" s="11">
        <f>AC148-N148</f>
        <v>223</v>
      </c>
      <c r="AE148" s="24">
        <f>QUOTIENT(AC148-1, 10)+1</f>
        <v>37</v>
      </c>
    </row>
    <row r="149" spans="3:32" x14ac:dyDescent="0.2">
      <c r="M149" s="44" t="s">
        <v>8349</v>
      </c>
      <c r="N149" s="46">
        <v>148</v>
      </c>
      <c r="O149" s="7" t="s">
        <v>7726</v>
      </c>
      <c r="P149" s="4">
        <f>SUM(W149:AB149)</f>
        <v>5.1020891699999993</v>
      </c>
      <c r="W149" s="9">
        <v>-0.53374060000000001</v>
      </c>
      <c r="X149" s="9">
        <v>-0.76646360000000002</v>
      </c>
      <c r="Y149" s="9">
        <v>1.7933552399999999</v>
      </c>
      <c r="Z149" s="9">
        <v>1.84584178</v>
      </c>
      <c r="AA149" s="9">
        <v>1.2837339299999999</v>
      </c>
      <c r="AB149" s="9">
        <v>1.47936242</v>
      </c>
      <c r="AC149" s="12">
        <f>MATCH(O149,'ESPN ADP'!B:B,0)</f>
        <v>231</v>
      </c>
      <c r="AD149" s="11">
        <f>AC149-N149</f>
        <v>83</v>
      </c>
      <c r="AE149" s="22">
        <f>QUOTIENT(AC149-1, 10)+1</f>
        <v>24</v>
      </c>
    </row>
    <row r="150" spans="3:32" x14ac:dyDescent="0.2">
      <c r="H150" s="16" t="s">
        <v>6</v>
      </c>
      <c r="N150" s="46">
        <v>149</v>
      </c>
      <c r="O150" s="8" t="s">
        <v>197</v>
      </c>
      <c r="P150" s="9">
        <v>5.0558730799999996</v>
      </c>
      <c r="Q150" s="9">
        <v>0.82959906000000005</v>
      </c>
      <c r="R150" s="9">
        <v>1.2960467200000001</v>
      </c>
      <c r="S150" s="9">
        <v>1.1571696899999999</v>
      </c>
      <c r="T150" s="9">
        <v>0.87938298999999998</v>
      </c>
      <c r="U150" s="9">
        <v>0.435</v>
      </c>
      <c r="V150" s="9">
        <v>0.45867460999999998</v>
      </c>
      <c r="W150" s="9"/>
      <c r="X150" s="9"/>
      <c r="Y150" s="9"/>
      <c r="Z150" s="9"/>
      <c r="AA150" s="9"/>
      <c r="AB150" s="9"/>
      <c r="AC150" s="12">
        <f>MATCH(O150,'ESPN ADP'!B:B,0)</f>
        <v>379</v>
      </c>
      <c r="AD150" s="11">
        <f>AC150-N150</f>
        <v>230</v>
      </c>
      <c r="AE150" s="22">
        <f>QUOTIENT(AC150-1, 10)+1</f>
        <v>38</v>
      </c>
    </row>
    <row r="151" spans="3:32" x14ac:dyDescent="0.2">
      <c r="L151" s="31" t="s">
        <v>8319</v>
      </c>
      <c r="N151" s="46">
        <v>150</v>
      </c>
      <c r="O151" s="7" t="s">
        <v>7599</v>
      </c>
      <c r="P151" s="4">
        <f>SUM(W151:AB151)</f>
        <v>5.0201764999999998</v>
      </c>
      <c r="W151" s="9">
        <v>2.12892656</v>
      </c>
      <c r="X151" s="9">
        <v>2.0323509999999998</v>
      </c>
      <c r="Y151" s="9">
        <v>0.38773275000000001</v>
      </c>
      <c r="Z151" s="9">
        <v>1.0344827599999999</v>
      </c>
      <c r="AA151" s="9">
        <v>0.23264842999999999</v>
      </c>
      <c r="AB151" s="9">
        <v>-0.79596500000000003</v>
      </c>
      <c r="AC151" s="12">
        <f>MATCH(O151,'ESPN ADP'!B:B,0)</f>
        <v>151</v>
      </c>
      <c r="AD151" s="11">
        <f>AC151-N151</f>
        <v>1</v>
      </c>
      <c r="AE151" s="25">
        <f>QUOTIENT(AC151-1, 10)+1</f>
        <v>16</v>
      </c>
    </row>
    <row r="152" spans="3:32" x14ac:dyDescent="0.2">
      <c r="M152" s="44" t="s">
        <v>8349</v>
      </c>
      <c r="N152" s="46">
        <v>151</v>
      </c>
      <c r="O152" s="7" t="s">
        <v>7740</v>
      </c>
      <c r="P152" s="4">
        <f>SUM(W152:AB152)</f>
        <v>4.9759007200000003</v>
      </c>
      <c r="W152" s="9">
        <v>-0.40019640000000001</v>
      </c>
      <c r="X152" s="9">
        <v>-0.76646360000000002</v>
      </c>
      <c r="Y152" s="9">
        <v>1.3004746300000001</v>
      </c>
      <c r="Z152" s="9">
        <v>1.1359026400000001</v>
      </c>
      <c r="AA152" s="9">
        <v>1.5157812100000001</v>
      </c>
      <c r="AB152" s="9">
        <v>2.1904022400000001</v>
      </c>
      <c r="AC152" s="12">
        <f>MATCH(O152,'ESPN ADP'!B:B,0)</f>
        <v>278</v>
      </c>
      <c r="AD152" s="11">
        <f>AC152-N152</f>
        <v>127</v>
      </c>
      <c r="AE152" s="26">
        <f>QUOTIENT(AC152-1, 10)+1</f>
        <v>28</v>
      </c>
    </row>
    <row r="153" spans="3:32" x14ac:dyDescent="0.2">
      <c r="F153" s="14" t="s">
        <v>8382</v>
      </c>
      <c r="N153" s="46">
        <v>152</v>
      </c>
      <c r="O153" s="8" t="s">
        <v>191</v>
      </c>
      <c r="P153" s="9">
        <v>4.9726441699999997</v>
      </c>
      <c r="Q153" s="9">
        <v>0.70123676999999995</v>
      </c>
      <c r="R153" s="9">
        <v>0.93665768000000005</v>
      </c>
      <c r="S153" s="9">
        <v>0.96931747000000001</v>
      </c>
      <c r="T153" s="9">
        <v>0.76010462000000001</v>
      </c>
      <c r="U153" s="9">
        <v>0.68500000000000005</v>
      </c>
      <c r="V153" s="9">
        <v>0.92032762000000001</v>
      </c>
      <c r="W153" s="9"/>
      <c r="X153" s="9"/>
      <c r="Y153" s="9"/>
      <c r="Z153" s="9"/>
      <c r="AA153" s="9"/>
      <c r="AB153" s="9"/>
      <c r="AC153" s="12">
        <f>MATCH(O153,'ESPN ADP'!B:B,0)</f>
        <v>112</v>
      </c>
      <c r="AD153" s="11">
        <f>AC153-N153</f>
        <v>-40</v>
      </c>
      <c r="AE153" s="25">
        <f>QUOTIENT(AC153-1, 10)+1</f>
        <v>12</v>
      </c>
    </row>
    <row r="154" spans="3:32" x14ac:dyDescent="0.2">
      <c r="C154" s="8" t="s">
        <v>8384</v>
      </c>
      <c r="I154" s="17" t="s">
        <v>7</v>
      </c>
      <c r="J154" s="43"/>
      <c r="N154" s="46">
        <v>153</v>
      </c>
      <c r="O154" s="8" t="s">
        <v>326</v>
      </c>
      <c r="P154" s="9">
        <v>4.9651968399999999</v>
      </c>
      <c r="Q154" s="9">
        <v>0.79750849000000001</v>
      </c>
      <c r="R154" s="9">
        <v>0.93665768000000005</v>
      </c>
      <c r="S154" s="9">
        <v>1.09455229</v>
      </c>
      <c r="T154" s="9">
        <v>0.78323564999999995</v>
      </c>
      <c r="U154" s="9">
        <v>0.83499999999999996</v>
      </c>
      <c r="V154" s="9">
        <v>0.51824274000000004</v>
      </c>
      <c r="W154" s="9"/>
      <c r="X154" s="9"/>
      <c r="Y154" s="9"/>
      <c r="Z154" s="9"/>
      <c r="AA154" s="9"/>
      <c r="AB154" s="9"/>
      <c r="AC154" s="12">
        <f>MATCH(O154,'ESPN ADP'!B:B,0)</f>
        <v>163</v>
      </c>
      <c r="AD154" s="11">
        <f>AC154-N154</f>
        <v>10</v>
      </c>
      <c r="AE154" s="25">
        <f>QUOTIENT(AC154-1, 10)+1</f>
        <v>17</v>
      </c>
    </row>
    <row r="155" spans="3:32" x14ac:dyDescent="0.2">
      <c r="K155" s="19" t="s">
        <v>8374</v>
      </c>
      <c r="N155" s="46">
        <v>154</v>
      </c>
      <c r="O155" s="8" t="s">
        <v>162</v>
      </c>
      <c r="P155" s="9">
        <v>4.9215499600000001</v>
      </c>
      <c r="Q155" s="9">
        <v>1.1184142100000001</v>
      </c>
      <c r="R155" s="9">
        <v>0.75696315999999997</v>
      </c>
      <c r="S155" s="9">
        <v>1.09455229</v>
      </c>
      <c r="T155" s="9">
        <v>0.92916684000000005</v>
      </c>
      <c r="U155" s="9">
        <v>1.085</v>
      </c>
      <c r="V155" s="9">
        <v>-6.2546500000000005E-2</v>
      </c>
      <c r="W155" s="9"/>
      <c r="X155" s="9"/>
      <c r="Y155" s="9"/>
      <c r="Z155" s="9"/>
      <c r="AA155" s="9"/>
      <c r="AB155" s="9"/>
      <c r="AC155" s="12">
        <f>MATCH(O155,'ESPN ADP'!B:B,0)</f>
        <v>170</v>
      </c>
      <c r="AD155" s="11">
        <f>AC155-N155</f>
        <v>16</v>
      </c>
      <c r="AE155" s="30">
        <f>QUOTIENT(AC155-1, 10)+1</f>
        <v>17</v>
      </c>
    </row>
    <row r="156" spans="3:32" x14ac:dyDescent="0.2">
      <c r="M156" s="44" t="s">
        <v>8349</v>
      </c>
      <c r="N156" s="46">
        <v>155</v>
      </c>
      <c r="O156" s="7" t="s">
        <v>7741</v>
      </c>
      <c r="P156" s="4">
        <f>SUM(W156:AB156)</f>
        <v>4.83255049</v>
      </c>
      <c r="W156" s="9">
        <v>-0.2666521</v>
      </c>
      <c r="X156" s="9">
        <v>-0.76646360000000002</v>
      </c>
      <c r="Y156" s="9">
        <v>1.15443593</v>
      </c>
      <c r="Z156" s="9">
        <v>1.6430020299999999</v>
      </c>
      <c r="AA156" s="9">
        <v>1.1622419100000001</v>
      </c>
      <c r="AB156" s="9">
        <v>1.90598632</v>
      </c>
      <c r="AC156" s="12">
        <f>MATCH(O156,'ESPN ADP'!B:B,0)</f>
        <v>219</v>
      </c>
      <c r="AD156" s="11">
        <f>AC156-N156</f>
        <v>64</v>
      </c>
      <c r="AE156" s="28">
        <f>QUOTIENT(AC156-1, 10)+1</f>
        <v>22</v>
      </c>
    </row>
    <row r="157" spans="3:32" x14ac:dyDescent="0.2">
      <c r="J157" s="18" t="s">
        <v>7559</v>
      </c>
      <c r="N157" s="46">
        <v>156</v>
      </c>
      <c r="O157" s="8" t="s">
        <v>71</v>
      </c>
      <c r="P157" s="9">
        <v>4.8177573799999998</v>
      </c>
      <c r="Q157" s="9">
        <v>0.73332733999999999</v>
      </c>
      <c r="R157" s="9">
        <v>0.84681041999999995</v>
      </c>
      <c r="S157" s="9">
        <v>0.87539135999999995</v>
      </c>
      <c r="T157" s="9">
        <v>0.79092892999999997</v>
      </c>
      <c r="U157" s="9">
        <v>0.78500000000000003</v>
      </c>
      <c r="V157" s="9">
        <v>0.78629932999999996</v>
      </c>
      <c r="W157" s="9"/>
      <c r="X157" s="9"/>
      <c r="Y157" s="9"/>
      <c r="Z157" s="9"/>
      <c r="AA157" s="9"/>
      <c r="AB157" s="9"/>
      <c r="AC157" s="12">
        <f>MATCH(O157,'ESPN ADP'!B:B,0)</f>
        <v>52</v>
      </c>
      <c r="AD157" s="11">
        <f>AC157-N157</f>
        <v>-104</v>
      </c>
      <c r="AE157" s="29">
        <f>QUOTIENT(AC157-1, 10)+1</f>
        <v>6</v>
      </c>
    </row>
    <row r="158" spans="3:32" x14ac:dyDescent="0.2">
      <c r="E158" s="20" t="s">
        <v>8381</v>
      </c>
      <c r="N158" s="46">
        <v>157</v>
      </c>
      <c r="O158" s="8" t="s">
        <v>201</v>
      </c>
      <c r="P158" s="9">
        <v>4.8031722300000004</v>
      </c>
      <c r="Q158" s="9">
        <v>1.1505047799999999</v>
      </c>
      <c r="R158" s="9">
        <v>1.4757412400000001</v>
      </c>
      <c r="S158" s="9">
        <v>1.4076393199999999</v>
      </c>
      <c r="T158" s="9">
        <v>1.0053963400000001</v>
      </c>
      <c r="U158" s="9">
        <v>-0.66500000000000004</v>
      </c>
      <c r="V158" s="9">
        <v>0.42889053999999999</v>
      </c>
      <c r="W158" s="9"/>
      <c r="X158" s="9"/>
      <c r="Y158" s="9"/>
      <c r="Z158" s="9"/>
      <c r="AA158" s="9"/>
      <c r="AB158" s="9"/>
      <c r="AC158" s="12">
        <f>MATCH(O158,'ESPN ADP'!B:B,0)</f>
        <v>159</v>
      </c>
      <c r="AD158" s="11">
        <f>AC158-N158</f>
        <v>2</v>
      </c>
      <c r="AE158" s="25">
        <f>QUOTIENT(AC158-1, 10)+1</f>
        <v>16</v>
      </c>
    </row>
    <row r="159" spans="3:32" x14ac:dyDescent="0.2">
      <c r="D159" s="45" t="s">
        <v>8380</v>
      </c>
      <c r="F159" s="14" t="s">
        <v>8382</v>
      </c>
      <c r="N159" s="46">
        <v>158</v>
      </c>
      <c r="O159" s="8" t="s">
        <v>184</v>
      </c>
      <c r="P159" s="9">
        <v>4.7698283500000001</v>
      </c>
      <c r="Q159" s="9">
        <v>0.89378020999999996</v>
      </c>
      <c r="R159" s="9">
        <v>1.5655885</v>
      </c>
      <c r="S159" s="9">
        <v>1.2510958000000001</v>
      </c>
      <c r="T159" s="9">
        <v>0.80720077000000001</v>
      </c>
      <c r="U159" s="9">
        <v>-0.41499999999999998</v>
      </c>
      <c r="V159" s="9">
        <v>0.66716306999999997</v>
      </c>
      <c r="W159" s="9"/>
      <c r="X159" s="9"/>
      <c r="Y159" s="9"/>
      <c r="Z159" s="9"/>
      <c r="AA159" s="9"/>
      <c r="AB159" s="9"/>
      <c r="AC159" s="12">
        <f>MATCH(O159,'ESPN ADP'!B:B,0)</f>
        <v>200</v>
      </c>
      <c r="AD159" s="11">
        <f>AC159-N159</f>
        <v>42</v>
      </c>
      <c r="AE159" s="24">
        <f>QUOTIENT(AC159-1, 10)+1</f>
        <v>20</v>
      </c>
      <c r="AF159" s="22"/>
    </row>
    <row r="160" spans="3:32" x14ac:dyDescent="0.2">
      <c r="G160" s="15" t="s">
        <v>8375</v>
      </c>
      <c r="H160" s="16" t="s">
        <v>6</v>
      </c>
      <c r="I160" s="17" t="s">
        <v>7</v>
      </c>
      <c r="N160" s="46">
        <v>159</v>
      </c>
      <c r="O160" s="8" t="s">
        <v>260</v>
      </c>
      <c r="P160" s="9">
        <v>4.7567077600000003</v>
      </c>
      <c r="Q160" s="9">
        <v>0.73332733999999999</v>
      </c>
      <c r="R160" s="9">
        <v>0.75696315999999997</v>
      </c>
      <c r="S160" s="9">
        <v>0.93800877000000005</v>
      </c>
      <c r="T160" s="9">
        <v>0.89646135000000005</v>
      </c>
      <c r="U160" s="9">
        <v>0.73499999999999999</v>
      </c>
      <c r="V160" s="9">
        <v>0.69694712999999997</v>
      </c>
      <c r="W160" s="9"/>
      <c r="X160" s="9"/>
      <c r="Y160" s="9"/>
      <c r="Z160" s="9"/>
      <c r="AA160" s="9"/>
      <c r="AB160" s="9"/>
      <c r="AC160" s="12">
        <f>MATCH(O160,'ESPN ADP'!B:B,0)</f>
        <v>198</v>
      </c>
      <c r="AD160" s="11">
        <f>AC160-N160</f>
        <v>39</v>
      </c>
      <c r="AE160" s="30">
        <f>QUOTIENT(AC160-1, 10)+1</f>
        <v>20</v>
      </c>
    </row>
    <row r="161" spans="3:31" x14ac:dyDescent="0.2">
      <c r="G161" s="15" t="s">
        <v>8375</v>
      </c>
      <c r="N161" s="46">
        <v>160</v>
      </c>
      <c r="O161" s="8" t="s">
        <v>294</v>
      </c>
      <c r="P161" s="9">
        <v>4.7061709399999998</v>
      </c>
      <c r="Q161" s="9">
        <v>0.95796135000000004</v>
      </c>
      <c r="R161" s="9">
        <v>0.93665768000000005</v>
      </c>
      <c r="S161" s="9">
        <v>1.09455229</v>
      </c>
      <c r="T161" s="9">
        <v>1.01159753</v>
      </c>
      <c r="U161" s="9">
        <v>0.48499999999999999</v>
      </c>
      <c r="V161" s="9">
        <v>0.22040208</v>
      </c>
      <c r="W161" s="9"/>
      <c r="X161" s="9"/>
      <c r="Y161" s="9"/>
      <c r="Z161" s="9"/>
      <c r="AA161" s="9"/>
      <c r="AB161" s="9"/>
      <c r="AC161" s="12">
        <f>MATCH(O161,'ESPN ADP'!B:B,0)</f>
        <v>214</v>
      </c>
      <c r="AD161" s="11">
        <f>AC161-N161</f>
        <v>54</v>
      </c>
      <c r="AE161" s="25">
        <f>QUOTIENT(AC161-1, 10)+1</f>
        <v>22</v>
      </c>
    </row>
    <row r="162" spans="3:31" x14ac:dyDescent="0.2">
      <c r="L162" s="31" t="s">
        <v>8319</v>
      </c>
      <c r="N162" s="46">
        <v>161</v>
      </c>
      <c r="O162" s="7" t="s">
        <v>7610</v>
      </c>
      <c r="P162" s="4">
        <f>SUM(W162:AB162)</f>
        <v>4.6799529400000006</v>
      </c>
      <c r="W162" s="9">
        <v>1.8762197199999999</v>
      </c>
      <c r="X162" s="9">
        <v>1.76893316</v>
      </c>
      <c r="Y162" s="9">
        <v>2.2636E-2</v>
      </c>
      <c r="Z162" s="9">
        <v>1.1359026400000001</v>
      </c>
      <c r="AA162" s="9">
        <v>0.67222641999999999</v>
      </c>
      <c r="AB162" s="9">
        <v>-0.79596500000000003</v>
      </c>
      <c r="AC162" s="12">
        <f>MATCH(O162,'ESPN ADP'!B:B,0)</f>
        <v>185</v>
      </c>
      <c r="AD162" s="11">
        <f>AC162-N162</f>
        <v>24</v>
      </c>
      <c r="AE162" s="29">
        <f>QUOTIENT(AC162-1, 10)+1</f>
        <v>19</v>
      </c>
    </row>
    <row r="163" spans="3:31" x14ac:dyDescent="0.2">
      <c r="E163" s="20" t="s">
        <v>8381</v>
      </c>
      <c r="H163" s="16" t="s">
        <v>6</v>
      </c>
      <c r="I163" s="17" t="s">
        <v>7</v>
      </c>
      <c r="N163" s="46">
        <v>162</v>
      </c>
      <c r="O163" s="8" t="s">
        <v>135</v>
      </c>
      <c r="P163" s="9">
        <v>4.6757507699999996</v>
      </c>
      <c r="Q163" s="9">
        <v>0.70123676999999995</v>
      </c>
      <c r="R163" s="9">
        <v>-0.680593</v>
      </c>
      <c r="S163" s="9">
        <v>0.40576079999999998</v>
      </c>
      <c r="T163" s="9">
        <v>0.84077955000000004</v>
      </c>
      <c r="U163" s="9">
        <v>2.9350000000000001</v>
      </c>
      <c r="V163" s="9">
        <v>0.47356663999999998</v>
      </c>
      <c r="W163" s="9"/>
      <c r="X163" s="9"/>
      <c r="Y163" s="9"/>
      <c r="Z163" s="9"/>
      <c r="AA163" s="9"/>
      <c r="AB163" s="9"/>
      <c r="AC163" s="12">
        <f>MATCH(O163,'ESPN ADP'!B:B,0)</f>
        <v>201</v>
      </c>
      <c r="AD163" s="11">
        <f>AC163-N163</f>
        <v>39</v>
      </c>
      <c r="AE163" s="29">
        <f>QUOTIENT(AC163-1, 10)+1</f>
        <v>21</v>
      </c>
    </row>
    <row r="164" spans="3:31" x14ac:dyDescent="0.2">
      <c r="L164" s="31" t="s">
        <v>8319</v>
      </c>
      <c r="M164" s="44" t="s">
        <v>8349</v>
      </c>
      <c r="N164" s="46">
        <v>163</v>
      </c>
      <c r="O164" s="7" t="s">
        <v>7601</v>
      </c>
      <c r="P164" s="4">
        <f>SUM(W164:AB164)</f>
        <v>4.6613804700000001</v>
      </c>
      <c r="W164" s="9">
        <v>1.81252938</v>
      </c>
      <c r="X164" s="9">
        <v>1.83478762</v>
      </c>
      <c r="Y164" s="9">
        <v>0.51551661000000004</v>
      </c>
      <c r="Z164" s="9">
        <v>0.62880325000000004</v>
      </c>
      <c r="AA164" s="9">
        <v>0.66570861000000003</v>
      </c>
      <c r="AB164" s="9">
        <v>-0.79596500000000003</v>
      </c>
      <c r="AC164" s="12">
        <f>MATCH(O164,'ESPN ADP'!B:B,0)</f>
        <v>122</v>
      </c>
      <c r="AD164" s="11">
        <f>AC164-N164</f>
        <v>-41</v>
      </c>
      <c r="AE164" s="24">
        <f>QUOTIENT(AC164-1, 10)+1</f>
        <v>13</v>
      </c>
    </row>
    <row r="165" spans="3:31" x14ac:dyDescent="0.2">
      <c r="D165" s="45" t="s">
        <v>8380</v>
      </c>
      <c r="N165" s="46">
        <v>164</v>
      </c>
      <c r="O165" s="8" t="s">
        <v>104</v>
      </c>
      <c r="P165" s="9">
        <v>4.6606859399999996</v>
      </c>
      <c r="Q165" s="9">
        <v>1.1505047799999999</v>
      </c>
      <c r="R165" s="9">
        <v>0.75696315999999997</v>
      </c>
      <c r="S165" s="9">
        <v>1.09455229</v>
      </c>
      <c r="T165" s="9">
        <v>0.83945126000000003</v>
      </c>
      <c r="U165" s="9">
        <v>0.435</v>
      </c>
      <c r="V165" s="9">
        <v>0.38421444999999999</v>
      </c>
      <c r="W165" s="9"/>
      <c r="X165" s="9"/>
      <c r="Y165" s="9"/>
      <c r="Z165" s="9"/>
      <c r="AA165" s="9"/>
      <c r="AB165" s="9"/>
      <c r="AC165" s="12">
        <f>MATCH(O165,'ESPN ADP'!B:B,0)</f>
        <v>197</v>
      </c>
      <c r="AD165" s="11">
        <f>AC165-N165</f>
        <v>33</v>
      </c>
      <c r="AE165" s="31">
        <f>QUOTIENT(AC165-1, 10)+1</f>
        <v>20</v>
      </c>
    </row>
    <row r="166" spans="3:31" x14ac:dyDescent="0.2">
      <c r="L166" s="31" t="s">
        <v>8319</v>
      </c>
      <c r="M166" s="44" t="s">
        <v>8349</v>
      </c>
      <c r="N166" s="46">
        <v>165</v>
      </c>
      <c r="O166" s="7" t="s">
        <v>7602</v>
      </c>
      <c r="P166" s="4">
        <f>SUM(W166:AB166)</f>
        <v>4.6465132499999999</v>
      </c>
      <c r="W166" s="9">
        <v>1.5680406499999999</v>
      </c>
      <c r="X166" s="9">
        <v>1.83478762</v>
      </c>
      <c r="Y166" s="9">
        <v>1.3552391399999999</v>
      </c>
      <c r="Z166" s="9">
        <v>0.42596349</v>
      </c>
      <c r="AA166" s="9">
        <v>0.25844735000000002</v>
      </c>
      <c r="AB166" s="9">
        <v>-0.79596500000000003</v>
      </c>
      <c r="AC166" s="12">
        <f>MATCH(O166,'ESPN ADP'!B:B,0)</f>
        <v>158</v>
      </c>
      <c r="AD166" s="11">
        <f>AC166-N166</f>
        <v>-7</v>
      </c>
      <c r="AE166" s="27">
        <f>QUOTIENT(AC166-1, 10)+1</f>
        <v>16</v>
      </c>
    </row>
    <row r="167" spans="3:31" x14ac:dyDescent="0.2">
      <c r="D167" s="45" t="s">
        <v>8380</v>
      </c>
      <c r="F167" s="14" t="s">
        <v>8382</v>
      </c>
      <c r="H167" s="16" t="s">
        <v>6</v>
      </c>
      <c r="N167" s="46">
        <v>166</v>
      </c>
      <c r="O167" s="8" t="s">
        <v>158</v>
      </c>
      <c r="P167" s="9">
        <v>4.6258583099999999</v>
      </c>
      <c r="Q167" s="9">
        <v>1.3751387900000001</v>
      </c>
      <c r="R167" s="9">
        <v>3.8185089999999998E-2</v>
      </c>
      <c r="S167" s="9">
        <v>0.53099562</v>
      </c>
      <c r="T167" s="9">
        <v>1.0857048600000001</v>
      </c>
      <c r="U167" s="9">
        <v>1.4350000000000001</v>
      </c>
      <c r="V167" s="9">
        <v>0.16083395</v>
      </c>
      <c r="W167" s="9"/>
      <c r="X167" s="9"/>
      <c r="Y167" s="9"/>
      <c r="Z167" s="9"/>
      <c r="AA167" s="9"/>
      <c r="AB167" s="9"/>
      <c r="AC167" s="12">
        <f>MATCH(O167,'ESPN ADP'!B:B,0)</f>
        <v>70</v>
      </c>
      <c r="AD167" s="11">
        <f>AC167-N167</f>
        <v>-96</v>
      </c>
      <c r="AE167" s="28">
        <f>QUOTIENT(AC167-1, 10)+1</f>
        <v>7</v>
      </c>
    </row>
    <row r="168" spans="3:31" x14ac:dyDescent="0.2">
      <c r="M168" s="44" t="s">
        <v>8349</v>
      </c>
      <c r="N168" s="46">
        <v>167</v>
      </c>
      <c r="O168" s="7" t="s">
        <v>7736</v>
      </c>
      <c r="P168" s="4">
        <f>SUM(W168:AB168)</f>
        <v>4.5428935699999995</v>
      </c>
      <c r="W168" s="9">
        <v>-0.40019640000000001</v>
      </c>
      <c r="X168" s="9">
        <v>-0.76646360000000002</v>
      </c>
      <c r="Y168" s="9">
        <v>1.3369842999999999</v>
      </c>
      <c r="Z168" s="9">
        <v>1.23732252</v>
      </c>
      <c r="AA168" s="9">
        <v>1.6558843299999999</v>
      </c>
      <c r="AB168" s="9">
        <v>1.47936242</v>
      </c>
      <c r="AC168" s="12">
        <f>MATCH(O168,'ESPN ADP'!B:B,0)</f>
        <v>392</v>
      </c>
      <c r="AD168" s="11">
        <f>AC168-N168</f>
        <v>225</v>
      </c>
      <c r="AE168" s="22">
        <f>QUOTIENT(AC168-1, 10)+1</f>
        <v>40</v>
      </c>
    </row>
    <row r="169" spans="3:31" x14ac:dyDescent="0.2">
      <c r="L169" s="31" t="s">
        <v>8319</v>
      </c>
      <c r="N169" s="46">
        <v>168</v>
      </c>
      <c r="O169" s="7" t="s">
        <v>7606</v>
      </c>
      <c r="P169" s="4">
        <f>SUM(W169:AB169)</f>
        <v>4.48455505</v>
      </c>
      <c r="W169" s="9">
        <v>1.8084203299999999</v>
      </c>
      <c r="X169" s="9">
        <v>1.7524695400000001</v>
      </c>
      <c r="Y169" s="9">
        <v>0.15041985999999999</v>
      </c>
      <c r="Z169" s="9">
        <v>0.62880325000000004</v>
      </c>
      <c r="AA169" s="9">
        <v>0.94040707000000001</v>
      </c>
      <c r="AB169" s="9">
        <v>-0.79596500000000003</v>
      </c>
      <c r="AC169" s="12">
        <f>MATCH(O169,'ESPN ADP'!B:B,0)</f>
        <v>88</v>
      </c>
      <c r="AD169" s="11">
        <f>AC169-N169</f>
        <v>-80</v>
      </c>
      <c r="AE169" s="29">
        <f>QUOTIENT(AC169-1, 10)+1</f>
        <v>9</v>
      </c>
    </row>
    <row r="170" spans="3:31" x14ac:dyDescent="0.2">
      <c r="M170" s="44" t="s">
        <v>8349</v>
      </c>
      <c r="N170" s="46">
        <v>169</v>
      </c>
      <c r="O170" s="7" t="s">
        <v>7748</v>
      </c>
      <c r="P170" s="4">
        <f>SUM(W170:AB170)</f>
        <v>4.4523557399999998</v>
      </c>
      <c r="W170" s="9">
        <v>-0.40019640000000001</v>
      </c>
      <c r="X170" s="9">
        <v>-0.76646360000000002</v>
      </c>
      <c r="Y170" s="9">
        <v>1.4282584899999999</v>
      </c>
      <c r="Z170" s="9">
        <v>1.3387423899999999</v>
      </c>
      <c r="AA170" s="9">
        <v>0.94602854000000003</v>
      </c>
      <c r="AB170" s="9">
        <v>1.90598632</v>
      </c>
      <c r="AC170" s="12" t="e">
        <f>MATCH(O170,'ESPN ADP'!B:B,0)</f>
        <v>#N/A</v>
      </c>
      <c r="AD170" s="11" t="e">
        <f>AC170-N170</f>
        <v>#N/A</v>
      </c>
      <c r="AE170" s="22" t="e">
        <f>QUOTIENT(AC170-1, 10)+1</f>
        <v>#N/A</v>
      </c>
    </row>
    <row r="171" spans="3:31" x14ac:dyDescent="0.2">
      <c r="L171" s="31" t="s">
        <v>8319</v>
      </c>
      <c r="M171" s="44" t="s">
        <v>8349</v>
      </c>
      <c r="N171" s="46">
        <v>170</v>
      </c>
      <c r="O171" s="7" t="s">
        <v>7753</v>
      </c>
      <c r="P171" s="4">
        <f>SUM(W171:AB171)</f>
        <v>4.4513251399999998</v>
      </c>
      <c r="W171" s="9">
        <v>-0.7987746</v>
      </c>
      <c r="X171" s="9">
        <v>-0.76646360000000002</v>
      </c>
      <c r="Y171" s="9">
        <v>1.3917488099999999</v>
      </c>
      <c r="Z171" s="9">
        <v>1.1359026400000001</v>
      </c>
      <c r="AA171" s="9">
        <v>1.7251335400000001</v>
      </c>
      <c r="AB171" s="9">
        <v>1.7637783499999999</v>
      </c>
      <c r="AC171" s="12" t="e">
        <f>MATCH(O171,'ESPN ADP'!B:B,0)</f>
        <v>#N/A</v>
      </c>
      <c r="AD171" s="11" t="e">
        <f>AC171-N171</f>
        <v>#N/A</v>
      </c>
      <c r="AE171" s="22" t="e">
        <f>QUOTIENT(AC171-1, 10)+1</f>
        <v>#N/A</v>
      </c>
    </row>
    <row r="172" spans="3:31" x14ac:dyDescent="0.2">
      <c r="C172" s="8" t="s">
        <v>8384</v>
      </c>
      <c r="E172" s="20" t="s">
        <v>8381</v>
      </c>
      <c r="F172" s="14" t="s">
        <v>8382</v>
      </c>
      <c r="N172" s="46">
        <v>171</v>
      </c>
      <c r="O172" s="8" t="s">
        <v>303</v>
      </c>
      <c r="P172" s="9">
        <v>4.4039097800000002</v>
      </c>
      <c r="Q172" s="9">
        <v>1.34304822</v>
      </c>
      <c r="R172" s="9">
        <v>0.75696315999999997</v>
      </c>
      <c r="S172" s="9">
        <v>0.62492172999999995</v>
      </c>
      <c r="T172" s="9">
        <v>1.0757339299999999</v>
      </c>
      <c r="U172" s="9">
        <v>8.5000000000000006E-2</v>
      </c>
      <c r="V172" s="9">
        <v>0.51824274000000004</v>
      </c>
      <c r="W172" s="9"/>
      <c r="X172" s="9"/>
      <c r="Y172" s="9"/>
      <c r="Z172" s="9"/>
      <c r="AA172" s="9"/>
      <c r="AB172" s="9"/>
      <c r="AC172" s="12">
        <f>MATCH(O172,'ESPN ADP'!B:B,0)</f>
        <v>184</v>
      </c>
      <c r="AD172" s="11">
        <f>AC172-N172</f>
        <v>13</v>
      </c>
      <c r="AE172" s="26">
        <f>QUOTIENT(AC172-1, 10)+1</f>
        <v>19</v>
      </c>
    </row>
    <row r="173" spans="3:31" x14ac:dyDescent="0.2">
      <c r="J173" s="18" t="s">
        <v>7559</v>
      </c>
      <c r="N173" s="46">
        <v>172</v>
      </c>
      <c r="O173" s="8" t="s">
        <v>133</v>
      </c>
      <c r="P173" s="9">
        <v>4.3911388799999997</v>
      </c>
      <c r="Q173" s="9">
        <v>0.63705562999999998</v>
      </c>
      <c r="R173" s="9">
        <v>1.4757412400000001</v>
      </c>
      <c r="S173" s="9">
        <v>0.96931747000000001</v>
      </c>
      <c r="T173" s="9">
        <v>0.56650407000000003</v>
      </c>
      <c r="U173" s="9">
        <v>-0.56499999999999995</v>
      </c>
      <c r="V173" s="9">
        <v>1.30752048</v>
      </c>
      <c r="W173" s="9"/>
      <c r="X173" s="9"/>
      <c r="Y173" s="9"/>
      <c r="Z173" s="9"/>
      <c r="AA173" s="9"/>
      <c r="AB173" s="9"/>
      <c r="AC173" s="12">
        <f>MATCH(O173,'ESPN ADP'!B:B,0)</f>
        <v>78</v>
      </c>
      <c r="AD173" s="11">
        <f>AC173-N173</f>
        <v>-94</v>
      </c>
      <c r="AE173" s="31">
        <f>QUOTIENT(AC173-1, 10)+1</f>
        <v>8</v>
      </c>
    </row>
    <row r="174" spans="3:31" x14ac:dyDescent="0.2">
      <c r="L174" s="31" t="s">
        <v>8319</v>
      </c>
      <c r="N174" s="46">
        <v>173</v>
      </c>
      <c r="O174" s="7" t="s">
        <v>7621</v>
      </c>
      <c r="P174" s="4">
        <f>SUM(W174:AB174)</f>
        <v>4.3740306100000002</v>
      </c>
      <c r="W174" s="9">
        <v>1.5598225400000001</v>
      </c>
      <c r="X174" s="9">
        <v>1.6372242299999999</v>
      </c>
      <c r="Y174" s="9">
        <v>0.40598759000000001</v>
      </c>
      <c r="Z174" s="9">
        <v>0.12170385</v>
      </c>
      <c r="AA174" s="9">
        <v>1.4452574</v>
      </c>
      <c r="AB174" s="9">
        <v>-0.79596500000000003</v>
      </c>
      <c r="AC174" s="12">
        <f>MATCH(O174,'ESPN ADP'!B:B,0)</f>
        <v>179</v>
      </c>
      <c r="AD174" s="11">
        <f>AC174-N174</f>
        <v>6</v>
      </c>
      <c r="AE174" s="27">
        <f>QUOTIENT(AC174-1, 10)+1</f>
        <v>18</v>
      </c>
    </row>
    <row r="175" spans="3:31" x14ac:dyDescent="0.2">
      <c r="L175" s="31" t="s">
        <v>8319</v>
      </c>
      <c r="N175" s="46">
        <v>174</v>
      </c>
      <c r="O175" s="7" t="s">
        <v>7597</v>
      </c>
      <c r="P175" s="4">
        <f>SUM(W175:AB175)</f>
        <v>4.37254685</v>
      </c>
      <c r="W175" s="9">
        <v>1.74883904</v>
      </c>
      <c r="X175" s="9">
        <v>1.83478762</v>
      </c>
      <c r="Y175" s="9">
        <v>0.75282950000000004</v>
      </c>
      <c r="Z175" s="9">
        <v>0.22312372999999999</v>
      </c>
      <c r="AA175" s="9">
        <v>0.60893196000000005</v>
      </c>
      <c r="AB175" s="9">
        <v>-0.79596500000000003</v>
      </c>
      <c r="AC175" s="12">
        <f>MATCH(O175,'ESPN ADP'!B:B,0)</f>
        <v>142</v>
      </c>
      <c r="AD175" s="11">
        <f>AC175-N175</f>
        <v>-32</v>
      </c>
      <c r="AE175" s="24">
        <f>QUOTIENT(AC175-1, 10)+1</f>
        <v>15</v>
      </c>
    </row>
    <row r="176" spans="3:31" x14ac:dyDescent="0.2">
      <c r="C176" s="8" t="s">
        <v>8384</v>
      </c>
      <c r="G176" s="15" t="s">
        <v>8375</v>
      </c>
      <c r="I176" s="17" t="s">
        <v>7</v>
      </c>
      <c r="N176" s="46">
        <v>175</v>
      </c>
      <c r="O176" s="8" t="s">
        <v>374</v>
      </c>
      <c r="P176" s="9">
        <v>4.3681293099999996</v>
      </c>
      <c r="Q176" s="9">
        <v>0.92587078</v>
      </c>
      <c r="R176" s="9">
        <v>1.3858939800000001</v>
      </c>
      <c r="S176" s="9">
        <v>1.2824045100000001</v>
      </c>
      <c r="T176" s="9">
        <v>0.91323405000000002</v>
      </c>
      <c r="U176" s="9">
        <v>-0.315</v>
      </c>
      <c r="V176" s="9">
        <v>0.17572599</v>
      </c>
      <c r="W176" s="9"/>
      <c r="X176" s="9"/>
      <c r="Y176" s="9"/>
      <c r="Z176" s="9"/>
      <c r="AA176" s="9"/>
      <c r="AB176" s="9"/>
      <c r="AC176" s="12">
        <f>MATCH(O176,'ESPN ADP'!B:B,0)</f>
        <v>249</v>
      </c>
      <c r="AD176" s="11">
        <f>AC176-N176</f>
        <v>74</v>
      </c>
      <c r="AE176" s="28">
        <f>QUOTIENT(AC176-1, 10)+1</f>
        <v>25</v>
      </c>
    </row>
    <row r="177" spans="4:31" x14ac:dyDescent="0.2">
      <c r="L177" s="31" t="s">
        <v>8319</v>
      </c>
      <c r="M177" s="44" t="s">
        <v>8349</v>
      </c>
      <c r="N177" s="46">
        <v>176</v>
      </c>
      <c r="O177" s="7" t="s">
        <v>7738</v>
      </c>
      <c r="P177" s="4">
        <f>SUM(W177:AB177)</f>
        <v>4.2916210499999998</v>
      </c>
      <c r="W177" s="9">
        <v>-0.66728489999999996</v>
      </c>
      <c r="X177" s="9">
        <v>-0.76646360000000002</v>
      </c>
      <c r="Y177" s="9">
        <v>1.7385907300000001</v>
      </c>
      <c r="Z177" s="9">
        <v>1.4401622700000001</v>
      </c>
      <c r="AA177" s="9">
        <v>1.6360859800000001</v>
      </c>
      <c r="AB177" s="9">
        <v>0.91053057000000004</v>
      </c>
      <c r="AC177" s="12">
        <f>MATCH(O177,'ESPN ADP'!B:B,0)</f>
        <v>488</v>
      </c>
      <c r="AD177" s="11">
        <f>AC177-N177</f>
        <v>312</v>
      </c>
      <c r="AE177" s="22">
        <f>QUOTIENT(AC177-1, 10)+1</f>
        <v>49</v>
      </c>
    </row>
    <row r="178" spans="4:31" x14ac:dyDescent="0.2">
      <c r="M178" s="44" t="s">
        <v>8349</v>
      </c>
      <c r="N178" s="46">
        <v>177</v>
      </c>
      <c r="O178" s="7" t="s">
        <v>7778</v>
      </c>
      <c r="P178" s="4">
        <f>SUM(W178:AB178)</f>
        <v>4.2657401099999994</v>
      </c>
      <c r="W178" s="9">
        <v>-0.70015729999999998</v>
      </c>
      <c r="X178" s="9">
        <v>-0.76646360000000002</v>
      </c>
      <c r="Y178" s="9">
        <v>1.3187294599999999</v>
      </c>
      <c r="Z178" s="9">
        <v>1.6430020299999999</v>
      </c>
      <c r="AA178" s="9">
        <v>2.14451488</v>
      </c>
      <c r="AB178" s="9">
        <v>0.62611463999999994</v>
      </c>
      <c r="AC178" s="12" t="e">
        <f>MATCH(O178,'ESPN ADP'!B:B,0)</f>
        <v>#N/A</v>
      </c>
      <c r="AD178" s="11" t="e">
        <f>AC178-N178</f>
        <v>#N/A</v>
      </c>
      <c r="AE178" s="22" t="e">
        <f>QUOTIENT(AC178-1, 10)+1</f>
        <v>#N/A</v>
      </c>
    </row>
    <row r="179" spans="4:31" x14ac:dyDescent="0.2">
      <c r="K179" s="19" t="s">
        <v>8374</v>
      </c>
      <c r="N179" s="46">
        <v>178</v>
      </c>
      <c r="O179" s="8" t="s">
        <v>148</v>
      </c>
      <c r="P179" s="9">
        <v>4.2571994599999998</v>
      </c>
      <c r="Q179" s="9">
        <v>0.82959906000000005</v>
      </c>
      <c r="R179" s="9">
        <v>1.0265049399999999</v>
      </c>
      <c r="S179" s="9">
        <v>1.1884783999999999</v>
      </c>
      <c r="T179" s="9">
        <v>0.82635124000000004</v>
      </c>
      <c r="U179" s="9">
        <v>0.28499999999999998</v>
      </c>
      <c r="V179" s="9">
        <v>0.10126582000000001</v>
      </c>
      <c r="W179" s="9"/>
      <c r="X179" s="9"/>
      <c r="Y179" s="9"/>
      <c r="Z179" s="9"/>
      <c r="AA179" s="9"/>
      <c r="AB179" s="9"/>
      <c r="AC179" s="12">
        <f>MATCH(O179,'ESPN ADP'!B:B,0)</f>
        <v>176</v>
      </c>
      <c r="AD179" s="11">
        <f>AC179-N179</f>
        <v>-2</v>
      </c>
      <c r="AE179" s="30">
        <f>QUOTIENT(AC179-1, 10)+1</f>
        <v>18</v>
      </c>
    </row>
    <row r="180" spans="4:31" x14ac:dyDescent="0.2">
      <c r="L180" s="31" t="s">
        <v>8319</v>
      </c>
      <c r="N180" s="46">
        <v>179</v>
      </c>
      <c r="O180" s="7" t="s">
        <v>7591</v>
      </c>
      <c r="P180" s="4">
        <f>SUM(W180:AB180)</f>
        <v>4.2244821100000003</v>
      </c>
      <c r="W180" s="9">
        <v>1.8680016100000001</v>
      </c>
      <c r="X180" s="9">
        <v>1.8183240000000001</v>
      </c>
      <c r="Y180" s="9">
        <v>0.29645855999999998</v>
      </c>
      <c r="Z180" s="9">
        <v>0.73022312</v>
      </c>
      <c r="AA180" s="9">
        <v>0.30743981999999997</v>
      </c>
      <c r="AB180" s="9">
        <v>-0.79596500000000003</v>
      </c>
      <c r="AC180" s="12">
        <f>MATCH(O180,'ESPN ADP'!B:B,0)</f>
        <v>165</v>
      </c>
      <c r="AD180" s="11">
        <f>AC180-N180</f>
        <v>-14</v>
      </c>
      <c r="AE180" s="21">
        <f>QUOTIENT(AC180-1, 10)+1</f>
        <v>17</v>
      </c>
    </row>
    <row r="181" spans="4:31" x14ac:dyDescent="0.2">
      <c r="D181" s="45" t="s">
        <v>8380</v>
      </c>
      <c r="E181" s="20" t="s">
        <v>8381</v>
      </c>
      <c r="F181" s="14" t="s">
        <v>8382</v>
      </c>
      <c r="N181" s="46">
        <v>180</v>
      </c>
      <c r="O181" s="8" t="s">
        <v>161</v>
      </c>
      <c r="P181" s="9">
        <v>4.2174730299999998</v>
      </c>
      <c r="Q181" s="9">
        <v>0.57287447999999996</v>
      </c>
      <c r="R181" s="9">
        <v>0.21787960000000001</v>
      </c>
      <c r="S181" s="9">
        <v>0.59361302000000005</v>
      </c>
      <c r="T181" s="9">
        <v>0.69051098</v>
      </c>
      <c r="U181" s="9">
        <v>1.5349999999999999</v>
      </c>
      <c r="V181" s="9">
        <v>0.60759494000000003</v>
      </c>
      <c r="W181" s="9"/>
      <c r="X181" s="9"/>
      <c r="Y181" s="9"/>
      <c r="Z181" s="9"/>
      <c r="AA181" s="9"/>
      <c r="AB181" s="9"/>
      <c r="AC181" s="12">
        <f>MATCH(O181,'ESPN ADP'!B:B,0)</f>
        <v>255</v>
      </c>
      <c r="AD181" s="11">
        <f>AC181-N181</f>
        <v>75</v>
      </c>
      <c r="AE181" s="28">
        <f>QUOTIENT(AC181-1, 10)+1</f>
        <v>26</v>
      </c>
    </row>
    <row r="182" spans="4:31" x14ac:dyDescent="0.2">
      <c r="F182" s="14" t="s">
        <v>8382</v>
      </c>
      <c r="I182" s="17" t="s">
        <v>7</v>
      </c>
      <c r="J182" s="43"/>
      <c r="N182" s="46">
        <v>181</v>
      </c>
      <c r="O182" s="8" t="s">
        <v>143</v>
      </c>
      <c r="P182" s="9">
        <v>4.1730051899999996</v>
      </c>
      <c r="Q182" s="9">
        <v>0.95796135000000004</v>
      </c>
      <c r="R182" s="9">
        <v>0.66711589999999998</v>
      </c>
      <c r="S182" s="9">
        <v>0.90670006000000003</v>
      </c>
      <c r="T182" s="9">
        <v>1.07625766</v>
      </c>
      <c r="U182" s="9">
        <v>0.28499999999999998</v>
      </c>
      <c r="V182" s="9">
        <v>0.27997021999999999</v>
      </c>
      <c r="W182" s="9"/>
      <c r="X182" s="9"/>
      <c r="Y182" s="9"/>
      <c r="Z182" s="9"/>
      <c r="AA182" s="9"/>
      <c r="AB182" s="9"/>
      <c r="AC182" s="12">
        <f>MATCH(O182,'ESPN ADP'!B:B,0)</f>
        <v>169</v>
      </c>
      <c r="AD182" s="11">
        <f>AC182-N182</f>
        <v>-12</v>
      </c>
      <c r="AE182" s="22">
        <f>QUOTIENT(AC182-1, 10)+1</f>
        <v>17</v>
      </c>
    </row>
    <row r="183" spans="4:31" x14ac:dyDescent="0.2">
      <c r="L183" s="31" t="s">
        <v>8319</v>
      </c>
      <c r="N183" s="46">
        <v>182</v>
      </c>
      <c r="O183" s="7" t="s">
        <v>7617</v>
      </c>
      <c r="P183" s="4">
        <f>SUM(W183:AB183)</f>
        <v>4.0854706000000007</v>
      </c>
      <c r="W183" s="9">
        <v>2.2542527200000002</v>
      </c>
      <c r="X183" s="9">
        <v>2.06527824</v>
      </c>
      <c r="Y183" s="9">
        <v>0.15041985999999999</v>
      </c>
      <c r="Z183" s="9">
        <v>0.93306288000000004</v>
      </c>
      <c r="AA183" s="9">
        <v>-0.52157810000000004</v>
      </c>
      <c r="AB183" s="9">
        <v>-0.79596500000000003</v>
      </c>
      <c r="AC183" s="12">
        <f>MATCH(O183,'ESPN ADP'!B:B,0)</f>
        <v>64</v>
      </c>
      <c r="AD183" s="11">
        <f>AC183-N183</f>
        <v>-118</v>
      </c>
      <c r="AE183" s="29">
        <f>QUOTIENT(AC183-1, 10)+1</f>
        <v>7</v>
      </c>
    </row>
    <row r="184" spans="4:31" x14ac:dyDescent="0.2">
      <c r="D184" s="45" t="s">
        <v>8380</v>
      </c>
      <c r="N184" s="46">
        <v>183</v>
      </c>
      <c r="O184" s="8" t="s">
        <v>119</v>
      </c>
      <c r="P184" s="9">
        <v>4.0612374600000001</v>
      </c>
      <c r="Q184" s="9">
        <v>1.1505047799999999</v>
      </c>
      <c r="R184" s="9">
        <v>0.12803234999999999</v>
      </c>
      <c r="S184" s="9">
        <v>0.49968690999999998</v>
      </c>
      <c r="T184" s="9">
        <v>0.93717945999999996</v>
      </c>
      <c r="U184" s="9">
        <v>1.1850000000000001</v>
      </c>
      <c r="V184" s="9">
        <v>0.16083395</v>
      </c>
      <c r="W184" s="9"/>
      <c r="X184" s="9"/>
      <c r="Y184" s="9"/>
      <c r="Z184" s="9"/>
      <c r="AA184" s="9"/>
      <c r="AB184" s="9"/>
      <c r="AC184" s="12">
        <f>MATCH(O184,'ESPN ADP'!B:B,0)</f>
        <v>125</v>
      </c>
      <c r="AD184" s="11">
        <f>AC184-N184</f>
        <v>-58</v>
      </c>
      <c r="AE184" s="23">
        <f>QUOTIENT(AC184-1, 10)+1</f>
        <v>13</v>
      </c>
    </row>
    <row r="185" spans="4:31" x14ac:dyDescent="0.2">
      <c r="H185" s="16" t="s">
        <v>6</v>
      </c>
      <c r="N185" s="46">
        <v>184</v>
      </c>
      <c r="O185" s="8" t="s">
        <v>171</v>
      </c>
      <c r="P185" s="9">
        <v>4.0450331500000001</v>
      </c>
      <c r="Q185" s="9">
        <v>0.70123676999999995</v>
      </c>
      <c r="R185" s="9">
        <v>0.48742138000000002</v>
      </c>
      <c r="S185" s="9">
        <v>0.84408265000000005</v>
      </c>
      <c r="T185" s="9">
        <v>0.78775399000000002</v>
      </c>
      <c r="U185" s="9">
        <v>0.88500000000000001</v>
      </c>
      <c r="V185" s="9">
        <v>0.33953834999999999</v>
      </c>
      <c r="W185" s="9"/>
      <c r="X185" s="9"/>
      <c r="Y185" s="9"/>
      <c r="Z185" s="9"/>
      <c r="AA185" s="9"/>
      <c r="AB185" s="9"/>
      <c r="AC185" s="12">
        <f>MATCH(O185,'ESPN ADP'!B:B,0)</f>
        <v>245</v>
      </c>
      <c r="AD185" s="11">
        <f>AC185-N185</f>
        <v>61</v>
      </c>
      <c r="AE185" s="22">
        <f>QUOTIENT(AC185-1, 10)+1</f>
        <v>25</v>
      </c>
    </row>
    <row r="186" spans="4:31" x14ac:dyDescent="0.2">
      <c r="M186" s="44" t="s">
        <v>8349</v>
      </c>
      <c r="N186" s="46">
        <v>185</v>
      </c>
      <c r="O186" s="7" t="s">
        <v>7780</v>
      </c>
      <c r="P186" s="4">
        <f>SUM(W186:AB186)</f>
        <v>4.0332882199999993</v>
      </c>
      <c r="W186" s="9">
        <v>-0.50086819999999999</v>
      </c>
      <c r="X186" s="9">
        <v>-0.76646360000000002</v>
      </c>
      <c r="Y186" s="9">
        <v>0.49726176999999999</v>
      </c>
      <c r="Z186" s="9">
        <v>1.3387423899999999</v>
      </c>
      <c r="AA186" s="9">
        <v>0.70538175999999997</v>
      </c>
      <c r="AB186" s="9">
        <v>2.7592341</v>
      </c>
      <c r="AC186" s="12">
        <f>MATCH(O186,'ESPN ADP'!B:B,0)</f>
        <v>153</v>
      </c>
      <c r="AD186" s="11">
        <f>AC186-N186</f>
        <v>-32</v>
      </c>
      <c r="AE186" s="23">
        <f>QUOTIENT(AC186-1, 10)+1</f>
        <v>16</v>
      </c>
    </row>
    <row r="187" spans="4:31" x14ac:dyDescent="0.2">
      <c r="D187" s="45" t="s">
        <v>8380</v>
      </c>
      <c r="E187" s="20" t="s">
        <v>8381</v>
      </c>
      <c r="F187" s="14" t="s">
        <v>8382</v>
      </c>
      <c r="N187" s="46">
        <v>186</v>
      </c>
      <c r="O187" s="8" t="s">
        <v>264</v>
      </c>
      <c r="P187" s="9">
        <v>4.0256376300000003</v>
      </c>
      <c r="Q187" s="9">
        <v>0.76541791999999997</v>
      </c>
      <c r="R187" s="9">
        <v>0.93665768000000005</v>
      </c>
      <c r="S187" s="9">
        <v>1.0006261700000001</v>
      </c>
      <c r="T187" s="9">
        <v>0.77177799999999996</v>
      </c>
      <c r="U187" s="9">
        <v>0.435</v>
      </c>
      <c r="V187" s="9">
        <v>0.11615786</v>
      </c>
      <c r="W187" s="9"/>
      <c r="X187" s="9"/>
      <c r="Y187" s="9"/>
      <c r="Z187" s="9"/>
      <c r="AA187" s="9"/>
      <c r="AB187" s="9"/>
      <c r="AC187" s="12" t="e">
        <f>MATCH(O187,'ESPN ADP'!B:B,0)</f>
        <v>#N/A</v>
      </c>
      <c r="AD187" s="11" t="e">
        <f>AC187-N187</f>
        <v>#N/A</v>
      </c>
      <c r="AE187" s="22" t="e">
        <f>QUOTIENT(AC187-1, 10)+1</f>
        <v>#N/A</v>
      </c>
    </row>
    <row r="188" spans="4:31" x14ac:dyDescent="0.2">
      <c r="M188" s="44" t="s">
        <v>8349</v>
      </c>
      <c r="N188" s="46">
        <v>187</v>
      </c>
      <c r="O188" s="7" t="s">
        <v>7752</v>
      </c>
      <c r="P188" s="4">
        <f>SUM(W188:AB188)</f>
        <v>3.9686403199999996</v>
      </c>
      <c r="W188" s="9">
        <v>-0.80288369999999998</v>
      </c>
      <c r="X188" s="9">
        <v>-0.76646360000000002</v>
      </c>
      <c r="Y188" s="9">
        <v>1.8116100799999999</v>
      </c>
      <c r="Z188" s="9">
        <v>2.2515212999999998</v>
      </c>
      <c r="AA188" s="9">
        <v>0.84874159999999998</v>
      </c>
      <c r="AB188" s="9">
        <v>0.62611463999999994</v>
      </c>
      <c r="AC188" s="12" t="e">
        <f>MATCH(O188,'ESPN ADP'!B:B,0)</f>
        <v>#N/A</v>
      </c>
      <c r="AD188" s="11" t="e">
        <f>AC188-N188</f>
        <v>#N/A</v>
      </c>
      <c r="AE188" s="22" t="e">
        <f>QUOTIENT(AC188-1, 10)+1</f>
        <v>#N/A</v>
      </c>
    </row>
    <row r="189" spans="4:31" x14ac:dyDescent="0.2">
      <c r="E189" s="20" t="s">
        <v>8381</v>
      </c>
      <c r="N189" s="46">
        <v>188</v>
      </c>
      <c r="O189" s="8" t="s">
        <v>256</v>
      </c>
      <c r="P189" s="9">
        <v>3.9667466600000001</v>
      </c>
      <c r="Q189" s="9">
        <v>0.63705562999999998</v>
      </c>
      <c r="R189" s="9">
        <v>0.48742138000000002</v>
      </c>
      <c r="S189" s="9">
        <v>0.71884784000000002</v>
      </c>
      <c r="T189" s="9">
        <v>0.77442330000000004</v>
      </c>
      <c r="U189" s="9">
        <v>0.93500000000000005</v>
      </c>
      <c r="V189" s="9">
        <v>0.41399850999999999</v>
      </c>
      <c r="W189" s="9"/>
      <c r="X189" s="9"/>
      <c r="Y189" s="9"/>
      <c r="Z189" s="9"/>
      <c r="AA189" s="9"/>
      <c r="AB189" s="9"/>
      <c r="AC189" s="12">
        <f>MATCH(O189,'ESPN ADP'!B:B,0)</f>
        <v>242</v>
      </c>
      <c r="AD189" s="11">
        <f>AC189-N189</f>
        <v>54</v>
      </c>
      <c r="AE189" s="22">
        <f>QUOTIENT(AC189-1, 10)+1</f>
        <v>25</v>
      </c>
    </row>
    <row r="190" spans="4:31" x14ac:dyDescent="0.2">
      <c r="F190" s="14" t="s">
        <v>8382</v>
      </c>
      <c r="G190" s="15" t="s">
        <v>8375</v>
      </c>
      <c r="I190" s="17" t="s">
        <v>7</v>
      </c>
      <c r="N190" s="46">
        <v>189</v>
      </c>
      <c r="O190" s="8" t="s">
        <v>246</v>
      </c>
      <c r="P190" s="9">
        <v>3.9476838700000001</v>
      </c>
      <c r="Q190" s="9">
        <v>0.92587078</v>
      </c>
      <c r="R190" s="9">
        <v>0.75696315999999997</v>
      </c>
      <c r="S190" s="9">
        <v>1.1258609900000001</v>
      </c>
      <c r="T190" s="9">
        <v>0.98358685000000001</v>
      </c>
      <c r="U190" s="9">
        <v>-6.5000000000000002E-2</v>
      </c>
      <c r="V190" s="9">
        <v>0.22040208</v>
      </c>
      <c r="W190" s="9"/>
      <c r="X190" s="9"/>
      <c r="Y190" s="9"/>
      <c r="Z190" s="9"/>
      <c r="AA190" s="9"/>
      <c r="AB190" s="9"/>
      <c r="AC190" s="12">
        <f>MATCH(O190,'ESPN ADP'!B:B,0)</f>
        <v>207</v>
      </c>
      <c r="AD190" s="11">
        <f>AC190-N190</f>
        <v>18</v>
      </c>
      <c r="AE190" s="21">
        <f>QUOTIENT(AC190-1, 10)+1</f>
        <v>21</v>
      </c>
    </row>
    <row r="191" spans="4:31" x14ac:dyDescent="0.2">
      <c r="F191" s="14" t="s">
        <v>8382</v>
      </c>
      <c r="N191" s="46">
        <v>190</v>
      </c>
      <c r="O191" s="8" t="s">
        <v>220</v>
      </c>
      <c r="P191" s="9">
        <v>3.9338123999999999</v>
      </c>
      <c r="Q191" s="9">
        <v>0.70123676999999995</v>
      </c>
      <c r="R191" s="9">
        <v>1.0265049399999999</v>
      </c>
      <c r="S191" s="9">
        <v>1.0006261700000001</v>
      </c>
      <c r="T191" s="9">
        <v>0.64687786999999997</v>
      </c>
      <c r="U191" s="9">
        <v>8.5000000000000006E-2</v>
      </c>
      <c r="V191" s="9">
        <v>0.47356663999999998</v>
      </c>
      <c r="W191" s="9"/>
      <c r="X191" s="9"/>
      <c r="Y191" s="9"/>
      <c r="Z191" s="9"/>
      <c r="AA191" s="9"/>
      <c r="AB191" s="9"/>
      <c r="AC191" s="12">
        <f>MATCH(O191,'ESPN ADP'!B:B,0)</f>
        <v>222</v>
      </c>
      <c r="AD191" s="11">
        <f>AC191-N191</f>
        <v>32</v>
      </c>
      <c r="AE191" s="27">
        <f>QUOTIENT(AC191-1, 10)+1</f>
        <v>23</v>
      </c>
    </row>
    <row r="192" spans="4:31" x14ac:dyDescent="0.2">
      <c r="G192" s="15" t="s">
        <v>8375</v>
      </c>
      <c r="H192" s="16" t="s">
        <v>6</v>
      </c>
      <c r="N192" s="46">
        <v>191</v>
      </c>
      <c r="O192" s="8" t="s">
        <v>121</v>
      </c>
      <c r="P192" s="9">
        <v>3.9287711600000002</v>
      </c>
      <c r="Q192" s="9">
        <v>0.99005191999999997</v>
      </c>
      <c r="R192" s="9">
        <v>1.0265049399999999</v>
      </c>
      <c r="S192" s="9">
        <v>1.06324358</v>
      </c>
      <c r="T192" s="9">
        <v>0.92867659000000002</v>
      </c>
      <c r="U192" s="9">
        <v>-0.315</v>
      </c>
      <c r="V192" s="9">
        <v>0.23529412</v>
      </c>
      <c r="W192" s="9"/>
      <c r="X192" s="9"/>
      <c r="Y192" s="9"/>
      <c r="Z192" s="9"/>
      <c r="AA192" s="9"/>
      <c r="AB192" s="9"/>
      <c r="AC192" s="12">
        <f>MATCH(O192,'ESPN ADP'!B:B,0)</f>
        <v>190</v>
      </c>
      <c r="AD192" s="11">
        <f>AC192-N192</f>
        <v>-1</v>
      </c>
      <c r="AE192" s="24">
        <f>QUOTIENT(AC192-1, 10)+1</f>
        <v>19</v>
      </c>
    </row>
    <row r="193" spans="3:32" x14ac:dyDescent="0.2">
      <c r="M193" s="44" t="s">
        <v>8349</v>
      </c>
      <c r="N193" s="46">
        <v>192</v>
      </c>
      <c r="O193" s="7" t="s">
        <v>7764</v>
      </c>
      <c r="P193" s="4">
        <f>SUM(W193:AB193)</f>
        <v>3.9283120500000006</v>
      </c>
      <c r="W193" s="9">
        <v>-0.53374060000000001</v>
      </c>
      <c r="X193" s="9">
        <v>-0.76646360000000002</v>
      </c>
      <c r="Y193" s="9">
        <v>1.2822197900000001</v>
      </c>
      <c r="Z193" s="9">
        <v>0.93306288000000004</v>
      </c>
      <c r="AA193" s="9">
        <v>1.1072472600000001</v>
      </c>
      <c r="AB193" s="9">
        <v>1.90598632</v>
      </c>
      <c r="AC193" s="12">
        <f>MATCH(O193,'ESPN ADP'!B:B,0)</f>
        <v>188</v>
      </c>
      <c r="AD193" s="11">
        <f>AC193-N193</f>
        <v>-4</v>
      </c>
      <c r="AE193" s="22">
        <f>QUOTIENT(AC193-1, 10)+1</f>
        <v>19</v>
      </c>
    </row>
    <row r="194" spans="3:32" x14ac:dyDescent="0.2">
      <c r="G194" s="15" t="s">
        <v>8375</v>
      </c>
      <c r="J194" s="18" t="s">
        <v>7559</v>
      </c>
      <c r="N194" s="46">
        <v>193</v>
      </c>
      <c r="O194" s="8" t="s">
        <v>50</v>
      </c>
      <c r="P194" s="9">
        <v>3.9241603700000001</v>
      </c>
      <c r="Q194" s="9">
        <v>0.92587078</v>
      </c>
      <c r="R194" s="9">
        <v>1.0265049399999999</v>
      </c>
      <c r="S194" s="9">
        <v>0.84408265000000005</v>
      </c>
      <c r="T194" s="9">
        <v>0.87769827</v>
      </c>
      <c r="U194" s="9">
        <v>-0.71499999999999997</v>
      </c>
      <c r="V194" s="9">
        <v>0.96500372000000001</v>
      </c>
      <c r="W194" s="9"/>
      <c r="X194" s="9"/>
      <c r="Y194" s="9"/>
      <c r="Z194" s="9"/>
      <c r="AA194" s="9"/>
      <c r="AB194" s="9"/>
      <c r="AC194" s="12">
        <f>MATCH(O194,'ESPN ADP'!B:B,0)</f>
        <v>97</v>
      </c>
      <c r="AD194" s="11">
        <f>AC194-N194</f>
        <v>-96</v>
      </c>
      <c r="AE194" s="24">
        <f>QUOTIENT(AC194-1, 10)+1</f>
        <v>10</v>
      </c>
    </row>
    <row r="195" spans="3:32" x14ac:dyDescent="0.2">
      <c r="L195" s="31" t="s">
        <v>8319</v>
      </c>
      <c r="N195" s="46">
        <v>194</v>
      </c>
      <c r="O195" s="7" t="s">
        <v>7616</v>
      </c>
      <c r="P195" s="4">
        <f>SUM(W195:AB195)</f>
        <v>3.8869438700000005</v>
      </c>
      <c r="W195" s="9">
        <v>1.9378555399999999</v>
      </c>
      <c r="X195" s="9">
        <v>1.8841784699999999</v>
      </c>
      <c r="Y195" s="9">
        <v>0.31471339999999998</v>
      </c>
      <c r="Z195" s="9">
        <v>0.22312372999999999</v>
      </c>
      <c r="AA195" s="9">
        <v>0.32303773000000002</v>
      </c>
      <c r="AB195" s="9">
        <v>-0.79596500000000003</v>
      </c>
      <c r="AC195" s="12">
        <f>MATCH(O195,'ESPN ADP'!B:B,0)</f>
        <v>136</v>
      </c>
      <c r="AD195" s="11">
        <f>AC195-N195</f>
        <v>-58</v>
      </c>
      <c r="AE195" s="25">
        <f>QUOTIENT(AC195-1, 10)+1</f>
        <v>14</v>
      </c>
    </row>
    <row r="196" spans="3:32" x14ac:dyDescent="0.2">
      <c r="L196" s="31" t="s">
        <v>8319</v>
      </c>
      <c r="N196" s="46">
        <v>195</v>
      </c>
      <c r="O196" s="7" t="s">
        <v>131</v>
      </c>
      <c r="P196" s="4">
        <f>SUM(W196:AB196)</f>
        <v>3.8794498000000006</v>
      </c>
      <c r="W196" s="9">
        <v>0.24492516</v>
      </c>
      <c r="X196" s="9">
        <v>0.76465262000000001</v>
      </c>
      <c r="Y196" s="9">
        <v>1.09967141</v>
      </c>
      <c r="Z196" s="9">
        <v>1.1359026400000001</v>
      </c>
      <c r="AA196" s="9">
        <v>1.43026297</v>
      </c>
      <c r="AB196" s="9">
        <v>-0.79596500000000003</v>
      </c>
      <c r="AC196" s="12">
        <f>MATCH(O196,'ESPN ADP'!B:B,0)</f>
        <v>80</v>
      </c>
      <c r="AD196" s="11">
        <f>AC196-N196</f>
        <v>-115</v>
      </c>
      <c r="AE196" s="30">
        <f>QUOTIENT(AC196-1, 10)+1</f>
        <v>8</v>
      </c>
    </row>
    <row r="197" spans="3:32" x14ac:dyDescent="0.2">
      <c r="C197" s="8" t="s">
        <v>8384</v>
      </c>
      <c r="D197" s="45" t="s">
        <v>8380</v>
      </c>
      <c r="F197" s="14" t="s">
        <v>8382</v>
      </c>
      <c r="N197" s="46">
        <v>196</v>
      </c>
      <c r="O197" s="8" t="s">
        <v>296</v>
      </c>
      <c r="P197" s="9">
        <v>3.8609041500000001</v>
      </c>
      <c r="Q197" s="9">
        <v>0.54078391000000003</v>
      </c>
      <c r="R197" s="9">
        <v>0.66711589999999998</v>
      </c>
      <c r="S197" s="9">
        <v>0.78146525</v>
      </c>
      <c r="T197" s="9">
        <v>0.58318837999999995</v>
      </c>
      <c r="U197" s="9">
        <v>0.78500000000000003</v>
      </c>
      <c r="V197" s="9">
        <v>0.50335070999999998</v>
      </c>
      <c r="W197" s="9"/>
      <c r="X197" s="9"/>
      <c r="Y197" s="9"/>
      <c r="Z197" s="9"/>
      <c r="AA197" s="9"/>
      <c r="AB197" s="9"/>
      <c r="AC197" s="12">
        <f>MATCH(O197,'ESPN ADP'!B:B,0)</f>
        <v>216</v>
      </c>
      <c r="AD197" s="11">
        <f>AC197-N197</f>
        <v>20</v>
      </c>
      <c r="AE197" s="31">
        <f>QUOTIENT(AC197-1, 10)+1</f>
        <v>22</v>
      </c>
      <c r="AF197" s="22"/>
    </row>
    <row r="198" spans="3:32" x14ac:dyDescent="0.2">
      <c r="G198" s="15" t="s">
        <v>8375</v>
      </c>
      <c r="H198" s="16" t="s">
        <v>6</v>
      </c>
      <c r="I198" s="17" t="s">
        <v>7</v>
      </c>
      <c r="N198" s="46">
        <v>197</v>
      </c>
      <c r="O198" s="8" t="s">
        <v>255</v>
      </c>
      <c r="P198" s="9">
        <v>3.7827555199999998</v>
      </c>
      <c r="Q198" s="9">
        <v>-0.10102750000000001</v>
      </c>
      <c r="R198" s="9">
        <v>-0.2313567</v>
      </c>
      <c r="S198" s="9">
        <v>-3.2561100000000003E-2</v>
      </c>
      <c r="T198" s="9">
        <v>0.11050422999999999</v>
      </c>
      <c r="U198" s="9">
        <v>2.6850000000000001</v>
      </c>
      <c r="V198" s="9">
        <v>1.35219657</v>
      </c>
      <c r="W198" s="9"/>
      <c r="X198" s="9"/>
      <c r="Y198" s="9"/>
      <c r="Z198" s="9"/>
      <c r="AA198" s="9"/>
      <c r="AB198" s="9"/>
      <c r="AC198" s="12" t="e">
        <f>MATCH(O198,'ESPN ADP'!B:B,0)</f>
        <v>#N/A</v>
      </c>
      <c r="AD198" s="11" t="e">
        <f>AC198-N198</f>
        <v>#N/A</v>
      </c>
      <c r="AE198" s="23" t="e">
        <f>QUOTIENT(AC198-1, 10)+1</f>
        <v>#N/A</v>
      </c>
      <c r="AF198" s="22"/>
    </row>
    <row r="199" spans="3:32" x14ac:dyDescent="0.2">
      <c r="M199" s="44" t="s">
        <v>8349</v>
      </c>
      <c r="N199" s="46">
        <v>198</v>
      </c>
      <c r="O199" s="7" t="s">
        <v>7766</v>
      </c>
      <c r="P199" s="4">
        <f>SUM(W199:AB199)</f>
        <v>3.7424445500000001</v>
      </c>
      <c r="W199" s="9">
        <v>-0.5994855</v>
      </c>
      <c r="X199" s="9">
        <v>-0.76646360000000002</v>
      </c>
      <c r="Y199" s="9">
        <v>1.59255203</v>
      </c>
      <c r="Z199" s="9">
        <v>0.93306288000000004</v>
      </c>
      <c r="AA199" s="9">
        <v>1.3878322400000001</v>
      </c>
      <c r="AB199" s="9">
        <v>1.1949464999999999</v>
      </c>
      <c r="AC199" s="12" t="e">
        <f>MATCH(O199,'ESPN ADP'!B:B,0)</f>
        <v>#N/A</v>
      </c>
      <c r="AD199" s="11" t="e">
        <f>AC199-N199</f>
        <v>#N/A</v>
      </c>
      <c r="AE199" s="22" t="e">
        <f>QUOTIENT(AC199-1, 10)+1</f>
        <v>#N/A</v>
      </c>
    </row>
    <row r="200" spans="3:32" x14ac:dyDescent="0.2">
      <c r="M200" s="44" t="s">
        <v>8349</v>
      </c>
      <c r="N200" s="46">
        <v>199</v>
      </c>
      <c r="O200" s="7" t="s">
        <v>7770</v>
      </c>
      <c r="P200" s="4">
        <f>SUM(W200:AB200)</f>
        <v>3.7372808800000001</v>
      </c>
      <c r="W200" s="9">
        <v>-0.89944650000000004</v>
      </c>
      <c r="X200" s="9">
        <v>-0.76646360000000002</v>
      </c>
      <c r="Y200" s="9">
        <v>1.483023</v>
      </c>
      <c r="Z200" s="9">
        <v>1.1359026400000001</v>
      </c>
      <c r="AA200" s="9">
        <v>2.3003586600000001</v>
      </c>
      <c r="AB200" s="9">
        <v>0.48390667999999998</v>
      </c>
      <c r="AC200" s="12">
        <f>MATCH(O200,'ESPN ADP'!B:B,0)</f>
        <v>348</v>
      </c>
      <c r="AD200" s="11">
        <f>AC200-N200</f>
        <v>149</v>
      </c>
      <c r="AE200" s="22">
        <f>QUOTIENT(AC200-1, 10)+1</f>
        <v>35</v>
      </c>
    </row>
    <row r="201" spans="3:32" x14ac:dyDescent="0.2">
      <c r="E201" s="20" t="s">
        <v>8381</v>
      </c>
      <c r="I201" s="17" t="s">
        <v>7</v>
      </c>
      <c r="J201" s="43"/>
      <c r="N201" s="46">
        <v>200</v>
      </c>
      <c r="O201" s="8" t="s">
        <v>250</v>
      </c>
      <c r="P201" s="9">
        <v>3.7129797199999999</v>
      </c>
      <c r="Q201" s="9">
        <v>0.54078391000000003</v>
      </c>
      <c r="R201" s="9">
        <v>0.75696315999999997</v>
      </c>
      <c r="S201" s="9">
        <v>0.68753914000000005</v>
      </c>
      <c r="T201" s="9">
        <v>0.62977468000000003</v>
      </c>
      <c r="U201" s="9">
        <v>0.53500000000000003</v>
      </c>
      <c r="V201" s="9">
        <v>0.56291884000000003</v>
      </c>
      <c r="W201" s="9"/>
      <c r="X201" s="9"/>
      <c r="Y201" s="9"/>
      <c r="Z201" s="9"/>
      <c r="AA201" s="9"/>
      <c r="AB201" s="9"/>
      <c r="AC201" s="12">
        <f>MATCH(O201,'ESPN ADP'!B:B,0)</f>
        <v>239</v>
      </c>
      <c r="AD201" s="11">
        <f>AC201-N201</f>
        <v>39</v>
      </c>
      <c r="AE201" s="21">
        <f>QUOTIENT(AC201-1, 10)+1</f>
        <v>24</v>
      </c>
    </row>
    <row r="202" spans="3:32" x14ac:dyDescent="0.2">
      <c r="K202" s="19" t="s">
        <v>8374</v>
      </c>
      <c r="N202" s="46">
        <v>201</v>
      </c>
      <c r="O202" s="8" t="s">
        <v>136</v>
      </c>
      <c r="P202" s="9">
        <v>3.6815732099999998</v>
      </c>
      <c r="Q202" s="9">
        <v>0.89378020999999996</v>
      </c>
      <c r="R202" s="9">
        <v>0.21787960000000001</v>
      </c>
      <c r="S202" s="9">
        <v>0.78146525</v>
      </c>
      <c r="T202" s="9">
        <v>0.87023892000000003</v>
      </c>
      <c r="U202" s="9">
        <v>1.085</v>
      </c>
      <c r="V202" s="9">
        <v>-0.16679079999999999</v>
      </c>
      <c r="W202" s="9"/>
      <c r="X202" s="9"/>
      <c r="Y202" s="9"/>
      <c r="Z202" s="9"/>
      <c r="AA202" s="9"/>
      <c r="AB202" s="9"/>
      <c r="AC202" s="12">
        <f>MATCH(O202,'ESPN ADP'!B:B,0)</f>
        <v>177</v>
      </c>
      <c r="AD202" s="11">
        <f>AC202-N202</f>
        <v>-24</v>
      </c>
      <c r="AE202" s="28">
        <f>QUOTIENT(AC202-1, 10)+1</f>
        <v>18</v>
      </c>
    </row>
    <row r="203" spans="3:32" x14ac:dyDescent="0.2">
      <c r="L203" s="31" t="s">
        <v>8319</v>
      </c>
      <c r="N203" s="46">
        <v>202</v>
      </c>
      <c r="O203" s="7" t="s">
        <v>7607</v>
      </c>
      <c r="P203" s="4">
        <f>SUM(W203:AB203)</f>
        <v>3.6409913299999994</v>
      </c>
      <c r="W203" s="9">
        <v>1.9378555399999999</v>
      </c>
      <c r="X203" s="9">
        <v>1.83478762</v>
      </c>
      <c r="Y203" s="9">
        <v>9.565535E-2</v>
      </c>
      <c r="Z203" s="9">
        <v>0.73022312</v>
      </c>
      <c r="AA203" s="9">
        <v>-0.1615653</v>
      </c>
      <c r="AB203" s="9">
        <v>-0.79596500000000003</v>
      </c>
      <c r="AC203" s="12">
        <f>MATCH(O203,'ESPN ADP'!B:B,0)</f>
        <v>167</v>
      </c>
      <c r="AD203" s="11">
        <f>AC203-N203</f>
        <v>-35</v>
      </c>
      <c r="AE203" s="29">
        <f>QUOTIENT(AC203-1, 10)+1</f>
        <v>17</v>
      </c>
    </row>
    <row r="204" spans="3:32" x14ac:dyDescent="0.2">
      <c r="J204" s="18" t="s">
        <v>7559</v>
      </c>
      <c r="N204" s="46">
        <v>203</v>
      </c>
      <c r="O204" s="8" t="s">
        <v>226</v>
      </c>
      <c r="P204" s="9">
        <v>3.5727066700000001</v>
      </c>
      <c r="Q204" s="9">
        <v>0.66914620000000002</v>
      </c>
      <c r="R204" s="9">
        <v>1.2061994599999999</v>
      </c>
      <c r="S204" s="9">
        <v>1.1258609900000001</v>
      </c>
      <c r="T204" s="9">
        <v>0.57991029999999999</v>
      </c>
      <c r="U204" s="9">
        <v>-6.5000000000000002E-2</v>
      </c>
      <c r="V204" s="9">
        <v>5.6589720000000003E-2</v>
      </c>
      <c r="W204" s="9"/>
      <c r="X204" s="9"/>
      <c r="Y204" s="9"/>
      <c r="Z204" s="9"/>
      <c r="AA204" s="9"/>
      <c r="AB204" s="9"/>
      <c r="AC204" s="12">
        <f>MATCH(O204,'ESPN ADP'!B:B,0)</f>
        <v>152</v>
      </c>
      <c r="AD204" s="11">
        <f>AC204-N204</f>
        <v>-51</v>
      </c>
      <c r="AE204" s="31">
        <f>QUOTIENT(AC204-1, 10)+1</f>
        <v>16</v>
      </c>
    </row>
    <row r="205" spans="3:32" x14ac:dyDescent="0.2">
      <c r="I205" s="17" t="s">
        <v>7</v>
      </c>
      <c r="J205" s="43"/>
      <c r="N205" s="46">
        <v>204</v>
      </c>
      <c r="O205" s="8" t="s">
        <v>237</v>
      </c>
      <c r="P205" s="9">
        <v>3.5553209899999998</v>
      </c>
      <c r="Q205" s="9">
        <v>0.41242161999999999</v>
      </c>
      <c r="R205" s="9">
        <v>0.57726864</v>
      </c>
      <c r="S205" s="9">
        <v>0.59361302000000005</v>
      </c>
      <c r="T205" s="9">
        <v>0.54539446999999996</v>
      </c>
      <c r="U205" s="9">
        <v>0.68500000000000005</v>
      </c>
      <c r="V205" s="9">
        <v>0.74162322999999997</v>
      </c>
      <c r="W205" s="9"/>
      <c r="X205" s="9"/>
      <c r="Y205" s="9"/>
      <c r="Z205" s="9"/>
      <c r="AA205" s="9"/>
      <c r="AB205" s="9"/>
      <c r="AC205" s="12" t="e">
        <f>MATCH(O205,'ESPN ADP'!B:B,0)</f>
        <v>#N/A</v>
      </c>
      <c r="AD205" s="11" t="e">
        <f>AC205-N205</f>
        <v>#N/A</v>
      </c>
      <c r="AE205" s="22" t="e">
        <f>QUOTIENT(AC205-1, 10)+1</f>
        <v>#N/A</v>
      </c>
    </row>
    <row r="206" spans="3:32" x14ac:dyDescent="0.2">
      <c r="D206" s="45" t="s">
        <v>8380</v>
      </c>
      <c r="F206" s="14" t="s">
        <v>8382</v>
      </c>
      <c r="N206" s="46">
        <v>205</v>
      </c>
      <c r="O206" s="8" t="s">
        <v>170</v>
      </c>
      <c r="P206" s="9">
        <v>3.5495868399999999</v>
      </c>
      <c r="Q206" s="9">
        <v>0.99005191999999997</v>
      </c>
      <c r="R206" s="9">
        <v>0.39757411999999998</v>
      </c>
      <c r="S206" s="9">
        <v>0.93800877000000005</v>
      </c>
      <c r="T206" s="9">
        <v>0.85149856000000002</v>
      </c>
      <c r="U206" s="9">
        <v>0.435</v>
      </c>
      <c r="V206" s="9">
        <v>-6.2546500000000005E-2</v>
      </c>
      <c r="W206" s="9"/>
      <c r="X206" s="9"/>
      <c r="Y206" s="9"/>
      <c r="Z206" s="9"/>
      <c r="AA206" s="9"/>
      <c r="AB206" s="9"/>
      <c r="AC206" s="12">
        <f>MATCH(O206,'ESPN ADP'!B:B,0)</f>
        <v>99</v>
      </c>
      <c r="AD206" s="11">
        <f>AC206-N206</f>
        <v>-106</v>
      </c>
      <c r="AE206" s="31">
        <f>QUOTIENT(AC206-1, 10)+1</f>
        <v>10</v>
      </c>
    </row>
    <row r="207" spans="3:32" x14ac:dyDescent="0.2">
      <c r="M207" s="44" t="s">
        <v>8349</v>
      </c>
      <c r="N207" s="46">
        <v>206</v>
      </c>
      <c r="O207" s="7" t="s">
        <v>7745</v>
      </c>
      <c r="P207" s="4">
        <f>SUM(W207:AB207)</f>
        <v>3.5293987599999999</v>
      </c>
      <c r="W207" s="9">
        <v>-1.6180999999999999E-3</v>
      </c>
      <c r="X207" s="9">
        <v>-0.76646360000000002</v>
      </c>
      <c r="Y207" s="9">
        <v>0.97188755000000004</v>
      </c>
      <c r="Z207" s="9">
        <v>1.3387423899999999</v>
      </c>
      <c r="AA207" s="9">
        <v>0.79190402000000004</v>
      </c>
      <c r="AB207" s="9">
        <v>1.1949464999999999</v>
      </c>
      <c r="AC207" s="12">
        <f>MATCH(O207,'ESPN ADP'!B:B,0)</f>
        <v>460</v>
      </c>
      <c r="AD207" s="11">
        <f>AC207-N207</f>
        <v>254</v>
      </c>
      <c r="AE207" s="22">
        <f>QUOTIENT(AC207-1, 10)+1</f>
        <v>46</v>
      </c>
    </row>
    <row r="208" spans="3:32" x14ac:dyDescent="0.2">
      <c r="L208" s="31" t="s">
        <v>8319</v>
      </c>
      <c r="N208" s="46">
        <v>207</v>
      </c>
      <c r="O208" s="7" t="s">
        <v>7613</v>
      </c>
      <c r="P208" s="4">
        <f>SUM(W208:AB208)</f>
        <v>3.5056616600000003</v>
      </c>
      <c r="W208" s="9">
        <v>1.50845936</v>
      </c>
      <c r="X208" s="9">
        <v>1.57136977</v>
      </c>
      <c r="Y208" s="9">
        <v>0.27820371999999999</v>
      </c>
      <c r="Z208" s="9">
        <v>0.32454360999999998</v>
      </c>
      <c r="AA208" s="9">
        <v>0.61905019999999999</v>
      </c>
      <c r="AB208" s="9">
        <v>-0.79596500000000003</v>
      </c>
      <c r="AC208" s="12">
        <f>MATCH(O208,'ESPN ADP'!B:B,0)</f>
        <v>270</v>
      </c>
      <c r="AD208" s="11">
        <f>AC208-N208</f>
        <v>63</v>
      </c>
      <c r="AE208" s="23">
        <f>QUOTIENT(AC208-1, 10)+1</f>
        <v>27</v>
      </c>
      <c r="AF208" s="22"/>
    </row>
    <row r="209" spans="3:32" x14ac:dyDescent="0.2">
      <c r="K209" s="19" t="s">
        <v>8374</v>
      </c>
      <c r="N209" s="46">
        <v>208</v>
      </c>
      <c r="O209" s="8" t="s">
        <v>94</v>
      </c>
      <c r="P209" s="9">
        <v>3.4846964100000002</v>
      </c>
      <c r="Q209" s="9">
        <v>0.89378020999999996</v>
      </c>
      <c r="R209" s="9">
        <v>-5.1662199999999998E-2</v>
      </c>
      <c r="S209" s="9">
        <v>0.90670006000000003</v>
      </c>
      <c r="T209" s="9">
        <v>0.86658941</v>
      </c>
      <c r="U209" s="9">
        <v>1.1850000000000001</v>
      </c>
      <c r="V209" s="9">
        <v>-0.31571110000000002</v>
      </c>
      <c r="W209" s="9"/>
      <c r="X209" s="9"/>
      <c r="Y209" s="9"/>
      <c r="Z209" s="9"/>
      <c r="AA209" s="9"/>
      <c r="AB209" s="9"/>
      <c r="AC209" s="12">
        <f>MATCH(O209,'ESPN ADP'!B:B,0)</f>
        <v>317</v>
      </c>
      <c r="AD209" s="11">
        <f>AC209-N209</f>
        <v>109</v>
      </c>
      <c r="AE209" s="22">
        <f>QUOTIENT(AC209-1, 10)+1</f>
        <v>32</v>
      </c>
    </row>
    <row r="210" spans="3:32" x14ac:dyDescent="0.2">
      <c r="M210" s="44" t="s">
        <v>8349</v>
      </c>
      <c r="N210" s="46">
        <v>209</v>
      </c>
      <c r="O210" s="7" t="s">
        <v>7790</v>
      </c>
      <c r="P210" s="4">
        <f>SUM(W210:AB210)</f>
        <v>3.45028354</v>
      </c>
      <c r="W210" s="9">
        <v>-0.53374060000000001</v>
      </c>
      <c r="X210" s="9">
        <v>-0.76646360000000002</v>
      </c>
      <c r="Y210" s="9">
        <v>0.88061336000000001</v>
      </c>
      <c r="Z210" s="9">
        <v>0.12170385</v>
      </c>
      <c r="AA210" s="9">
        <v>1.2733523600000001</v>
      </c>
      <c r="AB210" s="9">
        <v>2.4748181699999998</v>
      </c>
      <c r="AC210" s="12">
        <f>MATCH(O210,'ESPN ADP'!B:B,0)</f>
        <v>157</v>
      </c>
      <c r="AD210" s="11">
        <f>AC210-N210</f>
        <v>-52</v>
      </c>
      <c r="AE210" s="31">
        <f>QUOTIENT(AC210-1, 10)+1</f>
        <v>16</v>
      </c>
    </row>
    <row r="211" spans="3:32" x14ac:dyDescent="0.2">
      <c r="C211" s="8" t="s">
        <v>8384</v>
      </c>
      <c r="G211" s="15" t="s">
        <v>8375</v>
      </c>
      <c r="I211" s="17" t="s">
        <v>7</v>
      </c>
      <c r="N211" s="46">
        <v>210</v>
      </c>
      <c r="O211" s="8" t="s">
        <v>147</v>
      </c>
      <c r="P211" s="9">
        <v>3.43047433</v>
      </c>
      <c r="Q211" s="9">
        <v>0.76541791999999997</v>
      </c>
      <c r="R211" s="9">
        <v>-5.1662199999999998E-2</v>
      </c>
      <c r="S211" s="9">
        <v>0.53099562</v>
      </c>
      <c r="T211" s="9">
        <v>0.87075274999999996</v>
      </c>
      <c r="U211" s="9">
        <v>1.0349999999999999</v>
      </c>
      <c r="V211" s="9">
        <v>0.27997021999999999</v>
      </c>
      <c r="W211" s="9"/>
      <c r="X211" s="9"/>
      <c r="Y211" s="9"/>
      <c r="Z211" s="9"/>
      <c r="AA211" s="9"/>
      <c r="AB211" s="9"/>
      <c r="AC211" s="12">
        <f>MATCH(O211,'ESPN ADP'!B:B,0)</f>
        <v>235</v>
      </c>
      <c r="AD211" s="11">
        <f>AC211-N211</f>
        <v>25</v>
      </c>
      <c r="AE211" s="29">
        <f>QUOTIENT(AC211-1, 10)+1</f>
        <v>24</v>
      </c>
    </row>
    <row r="212" spans="3:32" x14ac:dyDescent="0.2">
      <c r="F212" s="14" t="s">
        <v>8382</v>
      </c>
      <c r="N212" s="46">
        <v>211</v>
      </c>
      <c r="O212" s="8" t="s">
        <v>247</v>
      </c>
      <c r="P212" s="9">
        <v>3.4151715</v>
      </c>
      <c r="Q212" s="9">
        <v>0.79750849000000001</v>
      </c>
      <c r="R212" s="9">
        <v>0.84681041999999995</v>
      </c>
      <c r="S212" s="9">
        <v>0.87539135999999995</v>
      </c>
      <c r="T212" s="9">
        <v>0.80070695000000003</v>
      </c>
      <c r="U212" s="9">
        <v>-0.215</v>
      </c>
      <c r="V212" s="9">
        <v>0.30975427999999999</v>
      </c>
      <c r="W212" s="9"/>
      <c r="X212" s="9"/>
      <c r="Y212" s="9"/>
      <c r="Z212" s="9"/>
      <c r="AA212" s="9"/>
      <c r="AB212" s="9"/>
      <c r="AC212" s="12">
        <f>MATCH(O212,'ESPN ADP'!B:B,0)</f>
        <v>375</v>
      </c>
      <c r="AD212" s="11">
        <f>AC212-N212</f>
        <v>164</v>
      </c>
      <c r="AE212" s="22">
        <f>QUOTIENT(AC212-1, 10)+1</f>
        <v>38</v>
      </c>
    </row>
    <row r="213" spans="3:32" x14ac:dyDescent="0.2">
      <c r="I213" s="17" t="s">
        <v>7</v>
      </c>
      <c r="J213" s="43"/>
      <c r="N213" s="46">
        <v>212</v>
      </c>
      <c r="O213" s="8" t="s">
        <v>138</v>
      </c>
      <c r="P213" s="9">
        <v>3.32402635</v>
      </c>
      <c r="Q213" s="9">
        <v>0.82959906000000005</v>
      </c>
      <c r="R213" s="9">
        <v>1.1163521999999999</v>
      </c>
      <c r="S213" s="9">
        <v>1.06324358</v>
      </c>
      <c r="T213" s="9">
        <v>0.80834974999999998</v>
      </c>
      <c r="U213" s="9">
        <v>-0.56499999999999995</v>
      </c>
      <c r="V213" s="9">
        <v>7.1481760000000005E-2</v>
      </c>
      <c r="W213" s="9"/>
      <c r="X213" s="9"/>
      <c r="Y213" s="9"/>
      <c r="Z213" s="9"/>
      <c r="AA213" s="9"/>
      <c r="AB213" s="9"/>
      <c r="AC213" s="12">
        <f>MATCH(O213,'ESPN ADP'!B:B,0)</f>
        <v>217</v>
      </c>
      <c r="AD213" s="11">
        <f>AC213-N213</f>
        <v>5</v>
      </c>
      <c r="AE213" s="22">
        <f>QUOTIENT(AC213-1, 10)+1</f>
        <v>22</v>
      </c>
    </row>
    <row r="214" spans="3:32" x14ac:dyDescent="0.2">
      <c r="I214" s="17" t="s">
        <v>7</v>
      </c>
      <c r="J214" s="43"/>
      <c r="N214" s="46">
        <v>213</v>
      </c>
      <c r="O214" s="8" t="s">
        <v>8386</v>
      </c>
      <c r="P214" s="9">
        <v>3.3172434900000001</v>
      </c>
      <c r="Q214" s="9">
        <v>0.73332733999999999</v>
      </c>
      <c r="R214" s="9">
        <v>0.48742138000000002</v>
      </c>
      <c r="S214" s="9">
        <v>0.90670006000000003</v>
      </c>
      <c r="T214" s="9">
        <v>0.68647749999999996</v>
      </c>
      <c r="U214" s="9">
        <v>0.68500000000000005</v>
      </c>
      <c r="V214" s="9">
        <v>-0.18168280000000001</v>
      </c>
      <c r="W214" s="9"/>
      <c r="X214" s="9"/>
      <c r="Y214" s="9"/>
      <c r="Z214" s="9"/>
      <c r="AA214" s="9"/>
      <c r="AB214" s="9"/>
      <c r="AC214" s="12">
        <f>MATCH(O214,'ESPN ADP'!B:B,0)</f>
        <v>261</v>
      </c>
      <c r="AD214" s="11">
        <f>AC214-N214</f>
        <v>48</v>
      </c>
      <c r="AE214" s="26">
        <f>QUOTIENT(AC214-1, 10)+1</f>
        <v>27</v>
      </c>
    </row>
    <row r="215" spans="3:32" x14ac:dyDescent="0.2">
      <c r="L215" s="31" t="s">
        <v>8319</v>
      </c>
      <c r="N215" s="46">
        <v>214</v>
      </c>
      <c r="O215" s="7" t="s">
        <v>7624</v>
      </c>
      <c r="P215" s="4">
        <f>SUM(W215:AB215)</f>
        <v>3.3058943600000008</v>
      </c>
      <c r="W215" s="9">
        <v>1.3872422600000001</v>
      </c>
      <c r="X215" s="9">
        <v>1.4890517000000001</v>
      </c>
      <c r="Y215" s="9">
        <v>0.33296824000000003</v>
      </c>
      <c r="Z215" s="9">
        <v>0.73022312</v>
      </c>
      <c r="AA215" s="9">
        <v>0.16237404</v>
      </c>
      <c r="AB215" s="9">
        <v>-0.79596500000000003</v>
      </c>
      <c r="AC215" s="12">
        <f>MATCH(O215,'ESPN ADP'!B:B,0)</f>
        <v>191</v>
      </c>
      <c r="AD215" s="11">
        <f>AC215-N215</f>
        <v>-23</v>
      </c>
      <c r="AE215" s="31">
        <f>QUOTIENT(AC215-1, 10)+1</f>
        <v>20</v>
      </c>
    </row>
    <row r="216" spans="3:32" x14ac:dyDescent="0.2">
      <c r="L216" s="31" t="s">
        <v>8319</v>
      </c>
      <c r="N216" s="46">
        <v>215</v>
      </c>
      <c r="O216" s="7" t="s">
        <v>7608</v>
      </c>
      <c r="P216" s="4">
        <f>SUM(W216:AB216)</f>
        <v>3.2951150000000009</v>
      </c>
      <c r="W216" s="9">
        <v>2.1926169</v>
      </c>
      <c r="X216" s="9">
        <v>1.93356931</v>
      </c>
      <c r="Y216" s="9">
        <v>-0.2694414</v>
      </c>
      <c r="Z216" s="9">
        <v>0.42596349</v>
      </c>
      <c r="AA216" s="9">
        <v>-0.1916283</v>
      </c>
      <c r="AB216" s="9">
        <v>-0.79596500000000003</v>
      </c>
      <c r="AC216" s="12">
        <f>MATCH(O216,'ESPN ADP'!B:B,0)</f>
        <v>117</v>
      </c>
      <c r="AD216" s="11">
        <f>AC216-N216</f>
        <v>-98</v>
      </c>
      <c r="AE216" s="31">
        <f>QUOTIENT(AC216-1, 10)+1</f>
        <v>12</v>
      </c>
    </row>
    <row r="217" spans="3:32" x14ac:dyDescent="0.2">
      <c r="H217" s="16" t="s">
        <v>6</v>
      </c>
      <c r="I217" s="17" t="s">
        <v>7</v>
      </c>
      <c r="N217" s="46">
        <v>216</v>
      </c>
      <c r="O217" s="8" t="s">
        <v>265</v>
      </c>
      <c r="P217" s="9">
        <v>3.27585024</v>
      </c>
      <c r="Q217" s="9">
        <v>0.41242161999999999</v>
      </c>
      <c r="R217" s="9">
        <v>0.12803234999999999</v>
      </c>
      <c r="S217" s="9">
        <v>0.62492172999999995</v>
      </c>
      <c r="T217" s="9">
        <v>0.5146406</v>
      </c>
      <c r="U217" s="9">
        <v>1.4350000000000001</v>
      </c>
      <c r="V217" s="9">
        <v>0.16083395</v>
      </c>
      <c r="W217" s="9"/>
      <c r="X217" s="9"/>
      <c r="Y217" s="9"/>
      <c r="Z217" s="9"/>
      <c r="AA217" s="9"/>
      <c r="AB217" s="9"/>
      <c r="AC217" s="12">
        <f>MATCH(O217,'ESPN ADP'!B:B,0)</f>
        <v>227</v>
      </c>
      <c r="AD217" s="11">
        <f>AC217-N217</f>
        <v>11</v>
      </c>
      <c r="AE217" s="31">
        <f>QUOTIENT(AC217-1, 10)+1</f>
        <v>23</v>
      </c>
      <c r="AF217" s="22"/>
    </row>
    <row r="218" spans="3:32" x14ac:dyDescent="0.2">
      <c r="L218" s="31" t="s">
        <v>8319</v>
      </c>
      <c r="N218" s="46">
        <v>217</v>
      </c>
      <c r="O218" s="7" t="s">
        <v>7639</v>
      </c>
      <c r="P218" s="4">
        <f>SUM(W218:AB218)</f>
        <v>3.2547767299999997</v>
      </c>
      <c r="W218" s="9">
        <v>1.26397063</v>
      </c>
      <c r="X218" s="9">
        <v>1.3902699999999999</v>
      </c>
      <c r="Y218" s="9">
        <v>0.24169404999999999</v>
      </c>
      <c r="Z218" s="9">
        <v>0.52738337000000002</v>
      </c>
      <c r="AA218" s="9">
        <v>0.62742368000000004</v>
      </c>
      <c r="AB218" s="9">
        <v>-0.79596500000000003</v>
      </c>
      <c r="AC218" s="12">
        <f>MATCH(O218,'ESPN ADP'!B:B,0)</f>
        <v>175</v>
      </c>
      <c r="AD218" s="11">
        <f>AC218-N218</f>
        <v>-42</v>
      </c>
      <c r="AE218" s="26">
        <f>QUOTIENT(AC218-1, 10)+1</f>
        <v>18</v>
      </c>
    </row>
    <row r="219" spans="3:32" x14ac:dyDescent="0.2">
      <c r="M219" s="44" t="s">
        <v>8349</v>
      </c>
      <c r="N219" s="46">
        <v>218</v>
      </c>
      <c r="O219" s="7" t="s">
        <v>7765</v>
      </c>
      <c r="P219" s="4">
        <f>SUM(W219:AB219)</f>
        <v>3.2264326200000006</v>
      </c>
      <c r="W219" s="9">
        <v>-0.5994855</v>
      </c>
      <c r="X219" s="9">
        <v>-0.76646360000000002</v>
      </c>
      <c r="Y219" s="9">
        <v>1.7203358900000001</v>
      </c>
      <c r="Z219" s="9">
        <v>0.52738337000000002</v>
      </c>
      <c r="AA219" s="9">
        <v>2.0029637400000002</v>
      </c>
      <c r="AB219" s="9">
        <v>0.34169872000000001</v>
      </c>
      <c r="AC219" s="12">
        <f>MATCH(O219,'ESPN ADP'!B:B,0)</f>
        <v>494</v>
      </c>
      <c r="AD219" s="11">
        <f>AC219-N219</f>
        <v>276</v>
      </c>
      <c r="AE219" s="22">
        <f>QUOTIENT(AC219-1, 10)+1</f>
        <v>50</v>
      </c>
    </row>
    <row r="220" spans="3:32" x14ac:dyDescent="0.2">
      <c r="L220" s="31" t="s">
        <v>8319</v>
      </c>
      <c r="N220" s="46">
        <v>219</v>
      </c>
      <c r="O220" s="7" t="s">
        <v>7615</v>
      </c>
      <c r="P220" s="4">
        <f>SUM(W220:AB220)</f>
        <v>3.226088100000001</v>
      </c>
      <c r="W220" s="9">
        <v>1.9275829</v>
      </c>
      <c r="X220" s="9">
        <v>1.83478762</v>
      </c>
      <c r="Y220" s="9">
        <v>0.15041985999999999</v>
      </c>
      <c r="Z220" s="9">
        <v>0.73022312</v>
      </c>
      <c r="AA220" s="9">
        <v>-0.62096039999999997</v>
      </c>
      <c r="AB220" s="9">
        <v>-0.79596500000000003</v>
      </c>
      <c r="AC220" s="12">
        <f>MATCH(O220,'ESPN ADP'!B:B,0)</f>
        <v>127</v>
      </c>
      <c r="AD220" s="11">
        <f>AC220-N220</f>
        <v>-92</v>
      </c>
      <c r="AE220" s="30">
        <f>QUOTIENT(AC220-1, 10)+1</f>
        <v>13</v>
      </c>
    </row>
    <row r="221" spans="3:32" x14ac:dyDescent="0.2">
      <c r="K221" s="19" t="s">
        <v>8374</v>
      </c>
      <c r="N221" s="46">
        <v>220</v>
      </c>
      <c r="O221" s="8" t="s">
        <v>123</v>
      </c>
      <c r="P221" s="9">
        <v>3.22330681</v>
      </c>
      <c r="Q221" s="9">
        <v>0.89378020999999996</v>
      </c>
      <c r="R221" s="9">
        <v>0.57726864</v>
      </c>
      <c r="S221" s="9">
        <v>0.90670006000000003</v>
      </c>
      <c r="T221" s="9">
        <v>0.89224068999999995</v>
      </c>
      <c r="U221" s="9">
        <v>0.13500000000000001</v>
      </c>
      <c r="V221" s="9">
        <v>-0.18168280000000001</v>
      </c>
      <c r="W221" s="9"/>
      <c r="X221" s="9"/>
      <c r="Y221" s="9"/>
      <c r="Z221" s="9"/>
      <c r="AA221" s="9"/>
      <c r="AB221" s="9"/>
      <c r="AC221" s="12" t="e">
        <f>MATCH(O221,'ESPN ADP'!B:B,0)</f>
        <v>#N/A</v>
      </c>
      <c r="AD221" s="11" t="e">
        <f>AC221-N221</f>
        <v>#N/A</v>
      </c>
      <c r="AE221" s="22" t="e">
        <f>QUOTIENT(AC221-1, 10)+1</f>
        <v>#N/A</v>
      </c>
    </row>
    <row r="222" spans="3:32" x14ac:dyDescent="0.2">
      <c r="H222" s="16" t="s">
        <v>6</v>
      </c>
      <c r="N222" s="46">
        <v>221</v>
      </c>
      <c r="O222" s="8" t="s">
        <v>262</v>
      </c>
      <c r="P222" s="9">
        <v>3.2030179200000002</v>
      </c>
      <c r="Q222" s="9">
        <v>0.89378020999999996</v>
      </c>
      <c r="R222" s="9">
        <v>1.3858939800000001</v>
      </c>
      <c r="S222" s="9">
        <v>1.09455229</v>
      </c>
      <c r="T222" s="9">
        <v>0.65741766000000001</v>
      </c>
      <c r="U222" s="9">
        <v>-0.91500000000000004</v>
      </c>
      <c r="V222" s="9">
        <v>8.6373790000000006E-2</v>
      </c>
      <c r="W222" s="9"/>
      <c r="X222" s="9"/>
      <c r="Y222" s="9"/>
      <c r="Z222" s="9"/>
      <c r="AA222" s="9"/>
      <c r="AB222" s="9"/>
      <c r="AC222" s="12">
        <f>MATCH(O222,'ESPN ADP'!B:B,0)</f>
        <v>234</v>
      </c>
      <c r="AD222" s="11">
        <f>AC222-N222</f>
        <v>13</v>
      </c>
      <c r="AE222" s="26">
        <f>QUOTIENT(AC222-1, 10)+1</f>
        <v>24</v>
      </c>
    </row>
    <row r="223" spans="3:32" x14ac:dyDescent="0.2">
      <c r="F223" s="14" t="s">
        <v>8382</v>
      </c>
      <c r="N223" s="46">
        <v>222</v>
      </c>
      <c r="O223" s="8" t="s">
        <v>242</v>
      </c>
      <c r="P223" s="9">
        <v>3.1998997199999999</v>
      </c>
      <c r="Q223" s="9">
        <v>0.86168962999999998</v>
      </c>
      <c r="R223" s="9">
        <v>0.93665768000000005</v>
      </c>
      <c r="S223" s="9">
        <v>0.78146525</v>
      </c>
      <c r="T223" s="9">
        <v>0.81044084000000005</v>
      </c>
      <c r="U223" s="9">
        <v>-0.51500000000000001</v>
      </c>
      <c r="V223" s="9">
        <v>0.32464630999999999</v>
      </c>
      <c r="W223" s="9"/>
      <c r="X223" s="9"/>
      <c r="Y223" s="9"/>
      <c r="Z223" s="9"/>
      <c r="AA223" s="9"/>
      <c r="AB223" s="9"/>
      <c r="AC223" s="12">
        <f>MATCH(O223,'ESPN ADP'!B:B,0)</f>
        <v>199</v>
      </c>
      <c r="AD223" s="11">
        <f>AC223-N223</f>
        <v>-23</v>
      </c>
      <c r="AE223" s="31">
        <f>QUOTIENT(AC223-1, 10)+1</f>
        <v>20</v>
      </c>
      <c r="AF223" s="22"/>
    </row>
    <row r="224" spans="3:32" x14ac:dyDescent="0.2">
      <c r="E224" s="20" t="s">
        <v>8381</v>
      </c>
      <c r="F224" s="14" t="s">
        <v>8382</v>
      </c>
      <c r="N224" s="46">
        <v>223</v>
      </c>
      <c r="O224" s="8" t="s">
        <v>291</v>
      </c>
      <c r="P224" s="9">
        <v>3.1956494800000002</v>
      </c>
      <c r="Q224" s="9">
        <v>0.70123676999999995</v>
      </c>
      <c r="R224" s="9">
        <v>0.75696315999999997</v>
      </c>
      <c r="S224" s="9">
        <v>0.71884784000000002</v>
      </c>
      <c r="T224" s="9">
        <v>0.66003506999999995</v>
      </c>
      <c r="U224" s="9">
        <v>-0.115</v>
      </c>
      <c r="V224" s="9">
        <v>0.47356663999999998</v>
      </c>
      <c r="W224" s="9"/>
      <c r="X224" s="9"/>
      <c r="Y224" s="9"/>
      <c r="Z224" s="9"/>
      <c r="AA224" s="9"/>
      <c r="AB224" s="9"/>
      <c r="AC224" s="12">
        <f>MATCH(O224,'ESPN ADP'!B:B,0)</f>
        <v>257</v>
      </c>
      <c r="AD224" s="11">
        <f>AC224-N224</f>
        <v>34</v>
      </c>
      <c r="AE224" s="31">
        <f>QUOTIENT(AC224-1, 10)+1</f>
        <v>26</v>
      </c>
      <c r="AF224" s="22"/>
    </row>
    <row r="225" spans="3:32" x14ac:dyDescent="0.2">
      <c r="E225" s="20" t="s">
        <v>8381</v>
      </c>
      <c r="G225" s="15" t="s">
        <v>8375</v>
      </c>
      <c r="N225" s="46">
        <v>224</v>
      </c>
      <c r="O225" s="8" t="s">
        <v>159</v>
      </c>
      <c r="P225" s="9">
        <v>3.1836106000000002</v>
      </c>
      <c r="Q225" s="9">
        <v>0.73332733999999999</v>
      </c>
      <c r="R225" s="9">
        <v>0.39757411999999998</v>
      </c>
      <c r="S225" s="9">
        <v>0.53099562</v>
      </c>
      <c r="T225" s="9">
        <v>0.85465842000000003</v>
      </c>
      <c r="U225" s="9">
        <v>-1.4999999999999999E-2</v>
      </c>
      <c r="V225" s="9">
        <v>0.68205510000000003</v>
      </c>
      <c r="W225" s="9"/>
      <c r="X225" s="9"/>
      <c r="Y225" s="9"/>
      <c r="Z225" s="9"/>
      <c r="AA225" s="9"/>
      <c r="AB225" s="9"/>
      <c r="AC225" s="12">
        <f>MATCH(O225,'ESPN ADP'!B:B,0)</f>
        <v>425</v>
      </c>
      <c r="AD225" s="11">
        <f>AC225-N225</f>
        <v>201</v>
      </c>
      <c r="AE225" s="22">
        <f>QUOTIENT(AC225-1, 10)+1</f>
        <v>43</v>
      </c>
    </row>
    <row r="226" spans="3:32" x14ac:dyDescent="0.2">
      <c r="M226" s="44" t="s">
        <v>8349</v>
      </c>
      <c r="N226" s="46">
        <v>225</v>
      </c>
      <c r="O226" s="7" t="s">
        <v>7757</v>
      </c>
      <c r="P226" s="4">
        <f>SUM(W226:AB226)</f>
        <v>3.1793289600000003</v>
      </c>
      <c r="W226" s="9">
        <v>-0.21323439999999999</v>
      </c>
      <c r="X226" s="9">
        <v>-0.76646360000000002</v>
      </c>
      <c r="Y226" s="9">
        <v>1.57429719</v>
      </c>
      <c r="Z226" s="9">
        <v>0.73022312</v>
      </c>
      <c r="AA226" s="9">
        <v>0.51735218999999999</v>
      </c>
      <c r="AB226" s="9">
        <v>1.33715446</v>
      </c>
      <c r="AC226" s="12">
        <f>MATCH(O226,'ESPN ADP'!B:B,0)</f>
        <v>457</v>
      </c>
      <c r="AD226" s="11">
        <f>AC226-N226</f>
        <v>232</v>
      </c>
      <c r="AE226" s="22">
        <f>QUOTIENT(AC226-1, 10)+1</f>
        <v>46</v>
      </c>
    </row>
    <row r="227" spans="3:32" x14ac:dyDescent="0.2">
      <c r="M227" s="44" t="s">
        <v>8349</v>
      </c>
      <c r="N227" s="46">
        <v>226</v>
      </c>
      <c r="O227" s="7" t="s">
        <v>7787</v>
      </c>
      <c r="P227" s="4">
        <f>SUM(W227:AB227)</f>
        <v>3.1784866300000001</v>
      </c>
      <c r="W227" s="9">
        <v>-0.53374060000000001</v>
      </c>
      <c r="X227" s="9">
        <v>-0.76646360000000002</v>
      </c>
      <c r="Y227" s="9">
        <v>0.27820371999999999</v>
      </c>
      <c r="Z227" s="9">
        <v>0.62880325000000004</v>
      </c>
      <c r="AA227" s="9">
        <v>1.09686569</v>
      </c>
      <c r="AB227" s="9">
        <v>2.4748181699999998</v>
      </c>
      <c r="AC227" s="12">
        <f>MATCH(O227,'ESPN ADP'!B:B,0)</f>
        <v>205</v>
      </c>
      <c r="AD227" s="11">
        <f>AC227-N227</f>
        <v>-21</v>
      </c>
      <c r="AE227" s="26">
        <f>QUOTIENT(AC227-1, 10)+1</f>
        <v>21</v>
      </c>
    </row>
    <row r="228" spans="3:32" x14ac:dyDescent="0.2">
      <c r="I228" s="17" t="s">
        <v>7</v>
      </c>
      <c r="J228" s="43"/>
      <c r="N228" s="46">
        <v>227</v>
      </c>
      <c r="O228" s="8" t="s">
        <v>217</v>
      </c>
      <c r="P228" s="9">
        <v>3.1565269300000001</v>
      </c>
      <c r="Q228" s="9">
        <v>0.73332733999999999</v>
      </c>
      <c r="R228" s="9">
        <v>1.0265049399999999</v>
      </c>
      <c r="S228" s="9">
        <v>0.87539135999999995</v>
      </c>
      <c r="T228" s="9">
        <v>0.69252071000000004</v>
      </c>
      <c r="U228" s="9">
        <v>-0.61499999999999999</v>
      </c>
      <c r="V228" s="9">
        <v>0.44378257999999998</v>
      </c>
      <c r="W228" s="9"/>
      <c r="X228" s="9"/>
      <c r="Y228" s="9"/>
      <c r="Z228" s="9"/>
      <c r="AA228" s="9"/>
      <c r="AB228" s="9"/>
      <c r="AC228" s="12" t="e">
        <f>MATCH(O228,'ESPN ADP'!B:B,0)</f>
        <v>#N/A</v>
      </c>
      <c r="AD228" s="11" t="e">
        <f>AC228-N228</f>
        <v>#N/A</v>
      </c>
      <c r="AE228" s="22" t="e">
        <f>QUOTIENT(AC228-1, 10)+1</f>
        <v>#N/A</v>
      </c>
    </row>
    <row r="229" spans="3:32" x14ac:dyDescent="0.2">
      <c r="L229" s="31" t="s">
        <v>8319</v>
      </c>
      <c r="M229" s="44" t="s">
        <v>8349</v>
      </c>
      <c r="N229" s="46">
        <v>228</v>
      </c>
      <c r="O229" s="7" t="s">
        <v>7638</v>
      </c>
      <c r="P229" s="4">
        <f>SUM(W229:AB229)</f>
        <v>3.1323077999999995</v>
      </c>
      <c r="W229" s="9">
        <v>1.4488780699999999</v>
      </c>
      <c r="X229" s="9">
        <v>1.5878333899999999</v>
      </c>
      <c r="Y229" s="9">
        <v>0.55202629000000003</v>
      </c>
      <c r="Z229" s="9">
        <v>0.62880325000000004</v>
      </c>
      <c r="AA229" s="9">
        <v>-0.28926819999999998</v>
      </c>
      <c r="AB229" s="9">
        <v>-0.79596500000000003</v>
      </c>
      <c r="AC229" s="12" t="e">
        <f>MATCH(O229,'ESPN ADP'!B:B,0)</f>
        <v>#N/A</v>
      </c>
      <c r="AD229" s="11" t="e">
        <f>AC229-N229</f>
        <v>#N/A</v>
      </c>
      <c r="AE229" s="22" t="e">
        <f>QUOTIENT(AC229-1, 10)+1</f>
        <v>#N/A</v>
      </c>
    </row>
    <row r="230" spans="3:32" x14ac:dyDescent="0.2">
      <c r="C230" s="8" t="s">
        <v>8384</v>
      </c>
      <c r="G230" s="15" t="s">
        <v>8375</v>
      </c>
      <c r="N230" s="46">
        <v>229</v>
      </c>
      <c r="O230" s="8" t="s">
        <v>274</v>
      </c>
      <c r="P230" s="9">
        <v>3.1264940299999999</v>
      </c>
      <c r="Q230" s="9">
        <v>0.57287447999999996</v>
      </c>
      <c r="R230" s="9">
        <v>0.93665768000000005</v>
      </c>
      <c r="S230" s="9">
        <v>0.68753914000000005</v>
      </c>
      <c r="T230" s="9">
        <v>0.61985087999999999</v>
      </c>
      <c r="U230" s="9">
        <v>-0.71499999999999997</v>
      </c>
      <c r="V230" s="9">
        <v>1.0245718500000001</v>
      </c>
      <c r="W230" s="9"/>
      <c r="X230" s="9"/>
      <c r="Y230" s="9"/>
      <c r="Z230" s="9"/>
      <c r="AA230" s="9"/>
      <c r="AB230" s="9"/>
      <c r="AC230" s="12">
        <f>MATCH(O230,'ESPN ADP'!B:B,0)</f>
        <v>418</v>
      </c>
      <c r="AD230" s="11">
        <f>AC230-N230</f>
        <v>189</v>
      </c>
      <c r="AE230" s="22">
        <f>QUOTIENT(AC230-1, 10)+1</f>
        <v>42</v>
      </c>
    </row>
    <row r="231" spans="3:32" x14ac:dyDescent="0.2">
      <c r="L231" s="31" t="s">
        <v>8319</v>
      </c>
      <c r="N231" s="46">
        <v>230</v>
      </c>
      <c r="O231" s="7" t="s">
        <v>7625</v>
      </c>
      <c r="P231" s="4">
        <f>SUM(W231:AB231)</f>
        <v>3.0942348299999995</v>
      </c>
      <c r="W231" s="9">
        <v>1.9378555399999999</v>
      </c>
      <c r="X231" s="9">
        <v>1.7524695400000001</v>
      </c>
      <c r="Y231" s="9">
        <v>-0.28769620000000001</v>
      </c>
      <c r="Z231" s="9">
        <v>0.62880325000000004</v>
      </c>
      <c r="AA231" s="9">
        <v>-0.14123230000000001</v>
      </c>
      <c r="AB231" s="9">
        <v>-0.79596500000000003</v>
      </c>
      <c r="AC231" s="12">
        <f>MATCH(O231,'ESPN ADP'!B:B,0)</f>
        <v>138</v>
      </c>
      <c r="AD231" s="11">
        <f>AC231-N231</f>
        <v>-92</v>
      </c>
      <c r="AE231" s="25">
        <f>QUOTIENT(AC231-1, 10)+1</f>
        <v>14</v>
      </c>
    </row>
    <row r="232" spans="3:32" x14ac:dyDescent="0.2">
      <c r="G232" s="15" t="s">
        <v>8375</v>
      </c>
      <c r="N232" s="46">
        <v>231</v>
      </c>
      <c r="O232" s="8" t="s">
        <v>309</v>
      </c>
      <c r="P232" s="9">
        <v>3.08824436</v>
      </c>
      <c r="Q232" s="9">
        <v>0.63705562999999998</v>
      </c>
      <c r="R232" s="9">
        <v>0.84681041999999995</v>
      </c>
      <c r="S232" s="9">
        <v>0.84408265000000005</v>
      </c>
      <c r="T232" s="9">
        <v>0.65597324000000001</v>
      </c>
      <c r="U232" s="9">
        <v>-0.26500000000000001</v>
      </c>
      <c r="V232" s="9">
        <v>0.36932240999999999</v>
      </c>
      <c r="W232" s="9"/>
      <c r="X232" s="9"/>
      <c r="Y232" s="9"/>
      <c r="Z232" s="9"/>
      <c r="AA232" s="9"/>
      <c r="AB232" s="9"/>
      <c r="AC232" s="12">
        <f>MATCH(O232,'ESPN ADP'!B:B,0)</f>
        <v>228</v>
      </c>
      <c r="AD232" s="11">
        <f>AC232-N232</f>
        <v>-3</v>
      </c>
      <c r="AE232" s="30">
        <f>QUOTIENT(AC232-1, 10)+1</f>
        <v>23</v>
      </c>
    </row>
    <row r="233" spans="3:32" x14ac:dyDescent="0.2">
      <c r="D233" s="45" t="s">
        <v>8380</v>
      </c>
      <c r="N233" s="46">
        <v>232</v>
      </c>
      <c r="O233" s="8" t="s">
        <v>165</v>
      </c>
      <c r="P233" s="9">
        <v>3.08408287</v>
      </c>
      <c r="Q233" s="9">
        <v>1.1184142100000001</v>
      </c>
      <c r="R233" s="9">
        <v>0.75696315999999997</v>
      </c>
      <c r="S233" s="9">
        <v>1.0319348800000001</v>
      </c>
      <c r="T233" s="9">
        <v>0.85964105000000002</v>
      </c>
      <c r="U233" s="9">
        <v>-0.66500000000000004</v>
      </c>
      <c r="V233" s="9">
        <v>-1.7870400000000002E-2</v>
      </c>
      <c r="W233" s="9"/>
      <c r="X233" s="9"/>
      <c r="Y233" s="9"/>
      <c r="Z233" s="9"/>
      <c r="AA233" s="9"/>
      <c r="AB233" s="9"/>
      <c r="AC233" s="12">
        <f>MATCH(O233,'ESPN ADP'!B:B,0)</f>
        <v>283</v>
      </c>
      <c r="AD233" s="11">
        <f>AC233-N233</f>
        <v>51</v>
      </c>
      <c r="AE233" s="22">
        <f>QUOTIENT(AC233-1, 10)+1</f>
        <v>29</v>
      </c>
    </row>
    <row r="234" spans="3:32" x14ac:dyDescent="0.2">
      <c r="L234" s="31" t="s">
        <v>8319</v>
      </c>
      <c r="N234" s="46">
        <v>233</v>
      </c>
      <c r="O234" s="7" t="s">
        <v>7609</v>
      </c>
      <c r="P234" s="4">
        <f>SUM(W234:AB234)</f>
        <v>3.0699836100000004</v>
      </c>
      <c r="W234" s="9">
        <v>1.68720322</v>
      </c>
      <c r="X234" s="9">
        <v>1.7030787000000001</v>
      </c>
      <c r="Y234" s="9">
        <v>0.31471339999999998</v>
      </c>
      <c r="Z234" s="9">
        <v>0.42596349</v>
      </c>
      <c r="AA234" s="9">
        <v>-0.26501019999999997</v>
      </c>
      <c r="AB234" s="9">
        <v>-0.79596500000000003</v>
      </c>
      <c r="AC234" s="12">
        <f>MATCH(O234,'ESPN ADP'!B:B,0)</f>
        <v>181</v>
      </c>
      <c r="AD234" s="11">
        <f>AC234-N234</f>
        <v>-52</v>
      </c>
      <c r="AE234" s="26">
        <f>QUOTIENT(AC234-1, 10)+1</f>
        <v>19</v>
      </c>
    </row>
    <row r="235" spans="3:32" x14ac:dyDescent="0.2">
      <c r="E235" s="20" t="s">
        <v>8381</v>
      </c>
      <c r="F235" s="14" t="s">
        <v>8382</v>
      </c>
      <c r="N235" s="46">
        <v>234</v>
      </c>
      <c r="O235" s="8" t="s">
        <v>268</v>
      </c>
      <c r="P235" s="9">
        <v>3.06965596</v>
      </c>
      <c r="Q235" s="9">
        <v>0.79750849000000001</v>
      </c>
      <c r="R235" s="9">
        <v>1.5655885</v>
      </c>
      <c r="S235" s="9">
        <v>1.1884783999999999</v>
      </c>
      <c r="T235" s="9">
        <v>0.62116695</v>
      </c>
      <c r="U235" s="9">
        <v>-1.115</v>
      </c>
      <c r="V235" s="9">
        <v>1.191363E-2</v>
      </c>
      <c r="W235" s="9"/>
      <c r="X235" s="9"/>
      <c r="Y235" s="9"/>
      <c r="Z235" s="9"/>
      <c r="AA235" s="9"/>
      <c r="AB235" s="9"/>
      <c r="AC235" s="12">
        <f>MATCH(O235,'ESPN ADP'!B:B,0)</f>
        <v>232</v>
      </c>
      <c r="AD235" s="11">
        <f>AC235-N235</f>
        <v>-2</v>
      </c>
      <c r="AE235" s="21">
        <f>QUOTIENT(AC235-1, 10)+1</f>
        <v>24</v>
      </c>
      <c r="AF235" s="22"/>
    </row>
    <row r="236" spans="3:32" x14ac:dyDescent="0.2">
      <c r="L236" s="31" t="s">
        <v>8319</v>
      </c>
      <c r="N236" s="46">
        <v>235</v>
      </c>
      <c r="O236" s="7" t="s">
        <v>7620</v>
      </c>
      <c r="P236" s="4">
        <f>SUM(W236:AB236)</f>
        <v>3.0538356699999998</v>
      </c>
      <c r="W236" s="9">
        <v>2.0015458800000001</v>
      </c>
      <c r="X236" s="9">
        <v>1.9171057</v>
      </c>
      <c r="Y236" s="9">
        <v>0.25994888999999999</v>
      </c>
      <c r="Z236" s="9">
        <v>0.83164300000000002</v>
      </c>
      <c r="AA236" s="9">
        <v>-1.1604428</v>
      </c>
      <c r="AB236" s="9">
        <v>-0.79596500000000003</v>
      </c>
      <c r="AC236" s="12">
        <f>MATCH(O236,'ESPN ADP'!B:B,0)</f>
        <v>212</v>
      </c>
      <c r="AD236" s="11">
        <f>AC236-N236</f>
        <v>-23</v>
      </c>
      <c r="AE236" s="25">
        <f>QUOTIENT(AC236-1, 10)+1</f>
        <v>22</v>
      </c>
    </row>
    <row r="237" spans="3:32" x14ac:dyDescent="0.2">
      <c r="L237" s="31" t="s">
        <v>8319</v>
      </c>
      <c r="N237" s="46">
        <v>236</v>
      </c>
      <c r="O237" s="7" t="s">
        <v>7635</v>
      </c>
      <c r="P237" s="4">
        <f>SUM(W237:AB237)</f>
        <v>3.0111804400000004</v>
      </c>
      <c r="W237" s="9">
        <v>1.6851487000000001</v>
      </c>
      <c r="X237" s="9">
        <v>1.5878333899999999</v>
      </c>
      <c r="Y237" s="9">
        <v>-0.23293169999999999</v>
      </c>
      <c r="Z237" s="9">
        <v>0.73022312</v>
      </c>
      <c r="AA237" s="9">
        <v>3.6871929999999997E-2</v>
      </c>
      <c r="AB237" s="9">
        <v>-0.79596500000000003</v>
      </c>
      <c r="AC237" s="12">
        <f>MATCH(O237,'ESPN ADP'!B:B,0)</f>
        <v>276</v>
      </c>
      <c r="AD237" s="11">
        <f>AC237-N237</f>
        <v>40</v>
      </c>
      <c r="AE237" s="24">
        <f>QUOTIENT(AC237-1, 10)+1</f>
        <v>28</v>
      </c>
      <c r="AF237" s="22"/>
    </row>
    <row r="238" spans="3:32" x14ac:dyDescent="0.2">
      <c r="L238" s="31" t="s">
        <v>8319</v>
      </c>
      <c r="N238" s="46">
        <v>237</v>
      </c>
      <c r="O238" s="7" t="s">
        <v>7596</v>
      </c>
      <c r="P238" s="4">
        <f>SUM(W238:AB238)</f>
        <v>3.0072805999999996</v>
      </c>
      <c r="W238" s="9">
        <v>1.74883904</v>
      </c>
      <c r="X238" s="9">
        <v>1.6866150799999999</v>
      </c>
      <c r="Y238" s="9">
        <v>4.0890839999999998E-2</v>
      </c>
      <c r="Z238" s="9">
        <v>0.12170385</v>
      </c>
      <c r="AA238" s="9">
        <v>0.20519678999999999</v>
      </c>
      <c r="AB238" s="9">
        <v>-0.79596500000000003</v>
      </c>
      <c r="AC238" s="12">
        <f>MATCH(O238,'ESPN ADP'!B:B,0)</f>
        <v>233</v>
      </c>
      <c r="AD238" s="11">
        <f>AC238-N238</f>
        <v>-4</v>
      </c>
      <c r="AE238" s="28">
        <f>QUOTIENT(AC238-1, 10)+1</f>
        <v>24</v>
      </c>
    </row>
    <row r="239" spans="3:32" x14ac:dyDescent="0.2">
      <c r="F239" s="14" t="s">
        <v>8382</v>
      </c>
      <c r="N239" s="46">
        <v>238</v>
      </c>
      <c r="O239" s="8" t="s">
        <v>359</v>
      </c>
      <c r="P239" s="9">
        <v>3.0051852399999999</v>
      </c>
      <c r="Q239" s="9">
        <v>0.50869333999999999</v>
      </c>
      <c r="R239" s="9">
        <v>1.3858939800000001</v>
      </c>
      <c r="S239" s="9">
        <v>0.96931747000000001</v>
      </c>
      <c r="T239" s="9">
        <v>0.40185007</v>
      </c>
      <c r="U239" s="9">
        <v>-0.61499999999999999</v>
      </c>
      <c r="V239" s="9">
        <v>0.35443037999999999</v>
      </c>
      <c r="W239" s="9"/>
      <c r="X239" s="9"/>
      <c r="Y239" s="9"/>
      <c r="Z239" s="9"/>
      <c r="AA239" s="9"/>
      <c r="AB239" s="9"/>
      <c r="AC239" s="12">
        <f>MATCH(O239,'ESPN ADP'!B:B,0)</f>
        <v>146</v>
      </c>
      <c r="AD239" s="11">
        <f>AC239-N239</f>
        <v>-92</v>
      </c>
      <c r="AE239" s="28">
        <f>QUOTIENT(AC239-1, 10)+1</f>
        <v>15</v>
      </c>
    </row>
    <row r="240" spans="3:32" x14ac:dyDescent="0.2">
      <c r="K240" s="19" t="s">
        <v>8374</v>
      </c>
      <c r="N240" s="46">
        <v>239</v>
      </c>
      <c r="O240" s="8" t="s">
        <v>236</v>
      </c>
      <c r="P240" s="9">
        <v>2.9944752600000002</v>
      </c>
      <c r="Q240" s="9">
        <v>0.99005191999999997</v>
      </c>
      <c r="R240" s="9">
        <v>3.8185089999999998E-2</v>
      </c>
      <c r="S240" s="9">
        <v>0.87539135999999995</v>
      </c>
      <c r="T240" s="9">
        <v>0.79069425000000004</v>
      </c>
      <c r="U240" s="9">
        <v>0.73499999999999999</v>
      </c>
      <c r="V240" s="9">
        <v>-0.4348474</v>
      </c>
      <c r="W240" s="9"/>
      <c r="X240" s="9"/>
      <c r="Y240" s="9"/>
      <c r="Z240" s="9"/>
      <c r="AA240" s="9"/>
      <c r="AB240" s="9"/>
      <c r="AC240" s="12">
        <f>MATCH(O240,'ESPN ADP'!B:B,0)</f>
        <v>187</v>
      </c>
      <c r="AD240" s="11">
        <f>AC240-N240</f>
        <v>-52</v>
      </c>
      <c r="AE240" s="27">
        <f>QUOTIENT(AC240-1, 10)+1</f>
        <v>19</v>
      </c>
    </row>
    <row r="241" spans="4:31" x14ac:dyDescent="0.2">
      <c r="H241" s="16" t="s">
        <v>6</v>
      </c>
      <c r="I241" s="17" t="s">
        <v>7</v>
      </c>
      <c r="K241" s="19" t="s">
        <v>8374</v>
      </c>
      <c r="N241" s="46">
        <v>240</v>
      </c>
      <c r="O241" s="8" t="s">
        <v>227</v>
      </c>
      <c r="P241" s="9">
        <v>2.9929503099999999</v>
      </c>
      <c r="Q241" s="9">
        <v>0.60496505</v>
      </c>
      <c r="R241" s="9">
        <v>-5.1662199999999998E-2</v>
      </c>
      <c r="S241" s="9">
        <v>0.49968690999999998</v>
      </c>
      <c r="T241" s="9">
        <v>0.64513178000000004</v>
      </c>
      <c r="U241" s="9">
        <v>1.6850000000000001</v>
      </c>
      <c r="V241" s="9">
        <v>-0.3901713</v>
      </c>
      <c r="W241" s="9"/>
      <c r="X241" s="9"/>
      <c r="Y241" s="9"/>
      <c r="Z241" s="9"/>
      <c r="AA241" s="9"/>
      <c r="AB241" s="9"/>
      <c r="AC241" s="12">
        <f>MATCH(O241,'ESPN ADP'!B:B,0)</f>
        <v>285</v>
      </c>
      <c r="AD241" s="11">
        <f>AC241-N241</f>
        <v>45</v>
      </c>
      <c r="AE241" s="22">
        <f>QUOTIENT(AC241-1, 10)+1</f>
        <v>29</v>
      </c>
    </row>
    <row r="242" spans="4:31" x14ac:dyDescent="0.2">
      <c r="L242" s="31" t="s">
        <v>8319</v>
      </c>
      <c r="M242" s="44" t="s">
        <v>8349</v>
      </c>
      <c r="N242" s="46">
        <v>241</v>
      </c>
      <c r="O242" s="7" t="s">
        <v>7614</v>
      </c>
      <c r="P242" s="4">
        <f>SUM(W242:AB242)</f>
        <v>2.96830237</v>
      </c>
      <c r="W242" s="9">
        <v>1.81252938</v>
      </c>
      <c r="X242" s="9">
        <v>1.83478762</v>
      </c>
      <c r="Y242" s="9">
        <v>0.49726176999999999</v>
      </c>
      <c r="Z242" s="9">
        <v>-8.1135899999999997E-2</v>
      </c>
      <c r="AA242" s="9">
        <v>-0.29917549999999998</v>
      </c>
      <c r="AB242" s="9">
        <v>-0.79596500000000003</v>
      </c>
      <c r="AC242" s="12" t="e">
        <f>MATCH(O242,'ESPN ADP'!B:B,0)</f>
        <v>#N/A</v>
      </c>
      <c r="AD242" s="11" t="e">
        <f>AC242-N242</f>
        <v>#N/A</v>
      </c>
      <c r="AE242" s="22" t="e">
        <f>QUOTIENT(AC242-1, 10)+1</f>
        <v>#N/A</v>
      </c>
    </row>
    <row r="243" spans="4:31" x14ac:dyDescent="0.2">
      <c r="L243" s="31" t="s">
        <v>8319</v>
      </c>
      <c r="N243" s="46">
        <v>242</v>
      </c>
      <c r="O243" s="7" t="s">
        <v>7619</v>
      </c>
      <c r="P243" s="4">
        <f>SUM(W243:AB243)</f>
        <v>2.9644994100000002</v>
      </c>
      <c r="W243" s="9">
        <v>1.81252938</v>
      </c>
      <c r="X243" s="9">
        <v>1.7524695400000001</v>
      </c>
      <c r="Y243" s="9">
        <v>0.13216501999999999</v>
      </c>
      <c r="Z243" s="9">
        <v>0.52738337000000002</v>
      </c>
      <c r="AA243" s="9">
        <v>-0.46408290000000002</v>
      </c>
      <c r="AB243" s="9">
        <v>-0.79596500000000003</v>
      </c>
      <c r="AC243" s="12">
        <f>MATCH(O243,'ESPN ADP'!B:B,0)</f>
        <v>280</v>
      </c>
      <c r="AD243" s="11">
        <f>AC243-N243</f>
        <v>38</v>
      </c>
      <c r="AE243" s="25">
        <f>QUOTIENT(AC243-1, 10)+1</f>
        <v>28</v>
      </c>
    </row>
    <row r="244" spans="4:31" x14ac:dyDescent="0.2">
      <c r="L244" s="31" t="s">
        <v>8319</v>
      </c>
      <c r="N244" s="46">
        <v>243</v>
      </c>
      <c r="O244" s="7" t="s">
        <v>7611</v>
      </c>
      <c r="P244" s="4">
        <f>SUM(W244:AB244)</f>
        <v>2.9352434399999998</v>
      </c>
      <c r="W244" s="9">
        <v>1.8680016100000001</v>
      </c>
      <c r="X244" s="9">
        <v>1.8512512299999999</v>
      </c>
      <c r="Y244" s="9">
        <v>0.40598759000000001</v>
      </c>
      <c r="Z244" s="9">
        <v>0.32454360999999998</v>
      </c>
      <c r="AA244" s="9">
        <v>-0.71857559999999998</v>
      </c>
      <c r="AB244" s="9">
        <v>-0.79596500000000003</v>
      </c>
      <c r="AC244" s="12">
        <f>MATCH(O244,'ESPN ADP'!B:B,0)</f>
        <v>106</v>
      </c>
      <c r="AD244" s="11">
        <f>AC244-N244</f>
        <v>-137</v>
      </c>
      <c r="AE244" s="24">
        <f>QUOTIENT(AC244-1, 10)+1</f>
        <v>11</v>
      </c>
    </row>
    <row r="245" spans="4:31" x14ac:dyDescent="0.2">
      <c r="L245" s="31" t="s">
        <v>8319</v>
      </c>
      <c r="N245" s="46">
        <v>244</v>
      </c>
      <c r="O245" s="7" t="s">
        <v>7603</v>
      </c>
      <c r="P245" s="4">
        <f>SUM(W245:AB245)</f>
        <v>2.8953641599999997</v>
      </c>
      <c r="W245" s="9">
        <v>0.62912173999999998</v>
      </c>
      <c r="X245" s="9">
        <v>1.0609976999999999</v>
      </c>
      <c r="Y245" s="9">
        <v>1.02665206</v>
      </c>
      <c r="Z245" s="9">
        <v>0.42596349</v>
      </c>
      <c r="AA245" s="9">
        <v>0.54859416999999999</v>
      </c>
      <c r="AB245" s="9">
        <v>-0.79596500000000003</v>
      </c>
      <c r="AC245" s="12">
        <f>MATCH(O245,'ESPN ADP'!B:B,0)</f>
        <v>288</v>
      </c>
      <c r="AD245" s="11">
        <f>AC245-N245</f>
        <v>44</v>
      </c>
      <c r="AE245" s="30">
        <f>QUOTIENT(AC245-1, 10)+1</f>
        <v>29</v>
      </c>
    </row>
    <row r="246" spans="4:31" x14ac:dyDescent="0.2">
      <c r="M246" s="44" t="s">
        <v>8349</v>
      </c>
      <c r="N246" s="46">
        <v>245</v>
      </c>
      <c r="O246" s="7" t="s">
        <v>7768</v>
      </c>
      <c r="P246" s="4">
        <f>SUM(W246:AB246)</f>
        <v>2.8703815099999996</v>
      </c>
      <c r="W246" s="9">
        <v>-0.2666521</v>
      </c>
      <c r="X246" s="9">
        <v>-0.76646360000000002</v>
      </c>
      <c r="Y246" s="9">
        <v>0.62504563999999996</v>
      </c>
      <c r="Z246" s="9">
        <v>0.73022312</v>
      </c>
      <c r="AA246" s="9">
        <v>1.0688660299999999</v>
      </c>
      <c r="AB246" s="9">
        <v>1.47936242</v>
      </c>
      <c r="AC246" s="12">
        <f>MATCH(O246,'ESPN ADP'!B:B,0)</f>
        <v>389</v>
      </c>
      <c r="AD246" s="11">
        <f>AC246-N246</f>
        <v>144</v>
      </c>
      <c r="AE246" s="22">
        <f>QUOTIENT(AC246-1, 10)+1</f>
        <v>39</v>
      </c>
    </row>
    <row r="247" spans="4:31" x14ac:dyDescent="0.2">
      <c r="L247" s="31" t="s">
        <v>8319</v>
      </c>
      <c r="N247" s="46">
        <v>246</v>
      </c>
      <c r="O247" s="7" t="s">
        <v>7604</v>
      </c>
      <c r="P247" s="4">
        <f>SUM(W247:AB247)</f>
        <v>2.8695862599999993</v>
      </c>
      <c r="W247" s="9">
        <v>1.8762197199999999</v>
      </c>
      <c r="X247" s="9">
        <v>1.9500329300000001</v>
      </c>
      <c r="Y247" s="9">
        <v>0.80759400999999997</v>
      </c>
      <c r="Z247" s="9">
        <v>-0.18255579999999999</v>
      </c>
      <c r="AA247" s="9">
        <v>-0.78573959999999998</v>
      </c>
      <c r="AB247" s="9">
        <v>-0.79596500000000003</v>
      </c>
      <c r="AC247" s="12">
        <f>MATCH(O247,'ESPN ADP'!B:B,0)</f>
        <v>226</v>
      </c>
      <c r="AD247" s="11">
        <f>AC247-N247</f>
        <v>-20</v>
      </c>
      <c r="AE247" s="24">
        <f>QUOTIENT(AC247-1, 10)+1</f>
        <v>23</v>
      </c>
    </row>
    <row r="248" spans="4:31" x14ac:dyDescent="0.2">
      <c r="L248" s="31" t="s">
        <v>8319</v>
      </c>
      <c r="M248" s="44" t="s">
        <v>8349</v>
      </c>
      <c r="N248" s="46">
        <v>247</v>
      </c>
      <c r="O248" s="7" t="s">
        <v>7976</v>
      </c>
      <c r="P248" s="4">
        <f>SUM(W248:AB248)</f>
        <v>2.85281641</v>
      </c>
      <c r="W248" s="9">
        <v>-1.3822603</v>
      </c>
      <c r="X248" s="9">
        <v>-0.76646360000000002</v>
      </c>
      <c r="Y248" s="9">
        <v>1.90288426</v>
      </c>
      <c r="Z248" s="9">
        <v>1.23732252</v>
      </c>
      <c r="AA248" s="9">
        <v>2.3728826299999999</v>
      </c>
      <c r="AB248" s="9">
        <v>-0.51154909999999998</v>
      </c>
      <c r="AC248" s="12">
        <f>MATCH(O248,'ESPN ADP'!B:B,0)</f>
        <v>433</v>
      </c>
      <c r="AD248" s="11">
        <f>AC248-N248</f>
        <v>186</v>
      </c>
      <c r="AE248" s="22">
        <f>QUOTIENT(AC248-1, 10)+1</f>
        <v>44</v>
      </c>
    </row>
    <row r="249" spans="4:31" x14ac:dyDescent="0.2">
      <c r="M249" s="44" t="s">
        <v>8349</v>
      </c>
      <c r="N249" s="46">
        <v>248</v>
      </c>
      <c r="O249" s="7" t="s">
        <v>7730</v>
      </c>
      <c r="P249" s="4">
        <f>SUM(W249:AB249)</f>
        <v>2.8379644800000001</v>
      </c>
      <c r="W249" s="9">
        <v>-0.53374060000000001</v>
      </c>
      <c r="X249" s="9">
        <v>-0.76646360000000002</v>
      </c>
      <c r="Y249" s="9">
        <v>1.4282584899999999</v>
      </c>
      <c r="Z249" s="9">
        <v>0.93306288000000004</v>
      </c>
      <c r="AA249" s="9">
        <v>0.29748489</v>
      </c>
      <c r="AB249" s="9">
        <v>1.47936242</v>
      </c>
      <c r="AC249" s="12" t="e">
        <f>MATCH(O249,'ESPN ADP'!B:B,0)</f>
        <v>#N/A</v>
      </c>
      <c r="AD249" s="11" t="e">
        <f>AC249-N249</f>
        <v>#N/A</v>
      </c>
      <c r="AE249" s="22" t="e">
        <f>QUOTIENT(AC249-1, 10)+1</f>
        <v>#N/A</v>
      </c>
    </row>
    <row r="250" spans="4:31" x14ac:dyDescent="0.2">
      <c r="M250" s="44" t="s">
        <v>8349</v>
      </c>
      <c r="N250" s="46">
        <v>249</v>
      </c>
      <c r="O250" s="7" t="s">
        <v>7813</v>
      </c>
      <c r="P250" s="4">
        <f>SUM(W250:AB250)</f>
        <v>2.8331958899999998</v>
      </c>
      <c r="W250" s="9">
        <v>-0.62413980000000002</v>
      </c>
      <c r="X250" s="9">
        <v>-0.76646360000000002</v>
      </c>
      <c r="Y250" s="9">
        <v>0.86235852999999996</v>
      </c>
      <c r="Z250" s="9">
        <v>0.73022312</v>
      </c>
      <c r="AA250" s="9">
        <v>2.14731096</v>
      </c>
      <c r="AB250" s="9">
        <v>0.48390667999999998</v>
      </c>
      <c r="AC250" s="12" t="e">
        <f>MATCH(O250,'ESPN ADP'!B:B,0)</f>
        <v>#N/A</v>
      </c>
      <c r="AD250" s="11" t="e">
        <f>AC250-N250</f>
        <v>#N/A</v>
      </c>
      <c r="AE250" s="22" t="e">
        <f>QUOTIENT(AC250-1, 10)+1</f>
        <v>#N/A</v>
      </c>
    </row>
    <row r="251" spans="4:31" x14ac:dyDescent="0.2">
      <c r="L251" s="31" t="s">
        <v>8319</v>
      </c>
      <c r="M251" s="44" t="s">
        <v>8349</v>
      </c>
      <c r="N251" s="46">
        <v>250</v>
      </c>
      <c r="O251" s="7" t="s">
        <v>7650</v>
      </c>
      <c r="P251" s="4">
        <f>SUM(W251:AB251)</f>
        <v>2.8246027399999996</v>
      </c>
      <c r="W251" s="9">
        <v>0.74006620999999995</v>
      </c>
      <c r="X251" s="9">
        <v>1.0280704599999999</v>
      </c>
      <c r="Y251" s="9">
        <v>0.38773275000000001</v>
      </c>
      <c r="Z251" s="9">
        <v>0.93306288000000004</v>
      </c>
      <c r="AA251" s="9">
        <v>0.53163543999999996</v>
      </c>
      <c r="AB251" s="9">
        <v>-0.79596500000000003</v>
      </c>
      <c r="AC251" s="12">
        <f>MATCH(O251,'ESPN ADP'!B:B,0)</f>
        <v>196</v>
      </c>
      <c r="AD251" s="11">
        <f>AC251-N251</f>
        <v>-54</v>
      </c>
      <c r="AE251" s="24">
        <f>QUOTIENT(AC251-1, 10)+1</f>
        <v>20</v>
      </c>
    </row>
    <row r="252" spans="4:31" x14ac:dyDescent="0.2">
      <c r="N252" s="46">
        <v>251</v>
      </c>
      <c r="O252" s="7" t="s">
        <v>7811</v>
      </c>
      <c r="P252" s="4">
        <f>SUM(W252:AB252)</f>
        <v>2.8219038400000001</v>
      </c>
      <c r="W252" s="9">
        <v>-0.82548350000000004</v>
      </c>
      <c r="X252" s="9">
        <v>-0.76646360000000002</v>
      </c>
      <c r="Y252" s="9">
        <v>1.1726907600000001</v>
      </c>
      <c r="Z252" s="9">
        <v>0.93306288000000004</v>
      </c>
      <c r="AA252" s="9">
        <v>1.9663985799999999</v>
      </c>
      <c r="AB252" s="9">
        <v>0.34169872000000001</v>
      </c>
      <c r="AC252" s="12" t="e">
        <f>MATCH(O252,'ESPN ADP'!B:B,0)</f>
        <v>#N/A</v>
      </c>
      <c r="AD252" s="11" t="e">
        <f>AC252-N252</f>
        <v>#N/A</v>
      </c>
      <c r="AE252" s="22" t="e">
        <f>QUOTIENT(AC252-1, 10)+1</f>
        <v>#N/A</v>
      </c>
    </row>
    <row r="253" spans="4:31" x14ac:dyDescent="0.2">
      <c r="M253" s="44" t="s">
        <v>8349</v>
      </c>
      <c r="N253" s="46">
        <v>252</v>
      </c>
      <c r="O253" s="7" t="s">
        <v>7782</v>
      </c>
      <c r="P253" s="4">
        <f>SUM(W253:AB253)</f>
        <v>2.8139152999999997</v>
      </c>
      <c r="W253" s="9">
        <v>-0.53374060000000001</v>
      </c>
      <c r="X253" s="9">
        <v>-0.76646360000000002</v>
      </c>
      <c r="Y253" s="9">
        <v>0.73457466000000005</v>
      </c>
      <c r="Z253" s="9">
        <v>0.22312372999999999</v>
      </c>
      <c r="AA253" s="9">
        <v>0.68160293999999999</v>
      </c>
      <c r="AB253" s="9">
        <v>2.4748181699999998</v>
      </c>
      <c r="AC253" s="12">
        <f>MATCH(O253,'ESPN ADP'!B:B,0)</f>
        <v>133</v>
      </c>
      <c r="AD253" s="11">
        <f>AC253-N253</f>
        <v>-119</v>
      </c>
      <c r="AE253" s="23">
        <f>QUOTIENT(AC253-1, 10)+1</f>
        <v>14</v>
      </c>
    </row>
    <row r="254" spans="4:31" x14ac:dyDescent="0.2">
      <c r="K254" s="19" t="s">
        <v>8374</v>
      </c>
      <c r="N254" s="46">
        <v>253</v>
      </c>
      <c r="O254" s="8" t="s">
        <v>128</v>
      </c>
      <c r="P254" s="9">
        <v>2.81113948</v>
      </c>
      <c r="Q254" s="9">
        <v>1.1505047799999999</v>
      </c>
      <c r="R254" s="9">
        <v>0.57726864</v>
      </c>
      <c r="S254" s="9">
        <v>0.93800877000000005</v>
      </c>
      <c r="T254" s="9">
        <v>0.61009667000000001</v>
      </c>
      <c r="U254" s="9">
        <v>-1.4999999999999999E-2</v>
      </c>
      <c r="V254" s="9">
        <v>-0.44973940000000001</v>
      </c>
      <c r="W254" s="9"/>
      <c r="X254" s="9"/>
      <c r="Y254" s="9"/>
      <c r="Z254" s="9"/>
      <c r="AA254" s="9"/>
      <c r="AB254" s="9"/>
      <c r="AC254" s="12">
        <f>MATCH(O254,'ESPN ADP'!B:B,0)</f>
        <v>95</v>
      </c>
      <c r="AD254" s="11">
        <f>AC254-N254</f>
        <v>-158</v>
      </c>
      <c r="AE254" s="28">
        <f>QUOTIENT(AC254-1, 10)+1</f>
        <v>10</v>
      </c>
    </row>
    <row r="255" spans="4:31" x14ac:dyDescent="0.2">
      <c r="L255" s="31" t="s">
        <v>8319</v>
      </c>
      <c r="M255" s="44" t="s">
        <v>8349</v>
      </c>
      <c r="N255" s="46">
        <v>254</v>
      </c>
      <c r="O255" s="7" t="s">
        <v>7808</v>
      </c>
      <c r="P255" s="4">
        <f>SUM(W255:AB255)</f>
        <v>2.8013836599999999</v>
      </c>
      <c r="W255" s="9">
        <v>-0.41252349999999999</v>
      </c>
      <c r="X255" s="9">
        <v>-0.76646360000000002</v>
      </c>
      <c r="Y255" s="9">
        <v>1.0083972299999999</v>
      </c>
      <c r="Z255" s="9">
        <v>1.54158215</v>
      </c>
      <c r="AA255" s="9">
        <v>0.66206876999999997</v>
      </c>
      <c r="AB255" s="9">
        <v>0.76832261000000002</v>
      </c>
      <c r="AC255" s="12" t="e">
        <f>MATCH(O255,'ESPN ADP'!B:B,0)</f>
        <v>#N/A</v>
      </c>
      <c r="AD255" s="11" t="e">
        <f>AC255-N255</f>
        <v>#N/A</v>
      </c>
      <c r="AE255" s="22" t="e">
        <f>QUOTIENT(AC255-1, 10)+1</f>
        <v>#N/A</v>
      </c>
    </row>
    <row r="256" spans="4:31" x14ac:dyDescent="0.2">
      <c r="D256" s="45" t="s">
        <v>8380</v>
      </c>
      <c r="F256" s="14" t="s">
        <v>8382</v>
      </c>
      <c r="N256" s="46">
        <v>255</v>
      </c>
      <c r="O256" s="8" t="s">
        <v>185</v>
      </c>
      <c r="P256" s="9">
        <v>2.7961113399999999</v>
      </c>
      <c r="Q256" s="9">
        <v>0.73332733999999999</v>
      </c>
      <c r="R256" s="9">
        <v>0.66711589999999998</v>
      </c>
      <c r="S256" s="9">
        <v>0.53099562</v>
      </c>
      <c r="T256" s="9">
        <v>0.680566</v>
      </c>
      <c r="U256" s="9">
        <v>-0.215</v>
      </c>
      <c r="V256" s="9">
        <v>0.39910647999999999</v>
      </c>
      <c r="W256" s="9"/>
      <c r="X256" s="9"/>
      <c r="Y256" s="9"/>
      <c r="Z256" s="9"/>
      <c r="AA256" s="9"/>
      <c r="AB256" s="9"/>
      <c r="AC256" s="12">
        <f>MATCH(O256,'ESPN ADP'!B:B,0)</f>
        <v>121</v>
      </c>
      <c r="AD256" s="11">
        <f>AC256-N256</f>
        <v>-134</v>
      </c>
      <c r="AE256" s="31">
        <f>QUOTIENT(AC256-1, 10)+1</f>
        <v>13</v>
      </c>
    </row>
    <row r="257" spans="5:31" x14ac:dyDescent="0.2">
      <c r="E257" s="20" t="s">
        <v>8381</v>
      </c>
      <c r="F257" s="14" t="s">
        <v>8382</v>
      </c>
      <c r="N257" s="46">
        <v>256</v>
      </c>
      <c r="O257" s="8" t="s">
        <v>327</v>
      </c>
      <c r="P257" s="9">
        <v>2.7923948300000001</v>
      </c>
      <c r="Q257" s="9">
        <v>0.28405933</v>
      </c>
      <c r="R257" s="9">
        <v>-0.2313567</v>
      </c>
      <c r="S257" s="9">
        <v>0.37445210000000001</v>
      </c>
      <c r="T257" s="9">
        <v>0.47156548999999998</v>
      </c>
      <c r="U257" s="9">
        <v>1.4350000000000001</v>
      </c>
      <c r="V257" s="9">
        <v>0.45867460999999998</v>
      </c>
      <c r="W257" s="9"/>
      <c r="X257" s="9"/>
      <c r="Y257" s="9"/>
      <c r="Z257" s="9"/>
      <c r="AA257" s="9"/>
      <c r="AB257" s="9"/>
      <c r="AC257" s="12">
        <f>MATCH(O257,'ESPN ADP'!B:B,0)</f>
        <v>334</v>
      </c>
      <c r="AD257" s="11">
        <f>AC257-N257</f>
        <v>78</v>
      </c>
      <c r="AE257" s="22">
        <f>QUOTIENT(AC257-1, 10)+1</f>
        <v>34</v>
      </c>
    </row>
    <row r="258" spans="5:31" x14ac:dyDescent="0.2">
      <c r="M258" s="44" t="s">
        <v>8349</v>
      </c>
      <c r="N258" s="46">
        <v>257</v>
      </c>
      <c r="O258" s="7" t="s">
        <v>7823</v>
      </c>
      <c r="P258" s="4">
        <f>SUM(W258:AB258)</f>
        <v>2.7901955200000002</v>
      </c>
      <c r="W258" s="9">
        <v>-0.89944650000000004</v>
      </c>
      <c r="X258" s="9">
        <v>-0.76646360000000002</v>
      </c>
      <c r="Y258" s="9">
        <v>1.3917488099999999</v>
      </c>
      <c r="Z258" s="9">
        <v>0.52738337000000002</v>
      </c>
      <c r="AA258" s="9">
        <v>2.4796906500000002</v>
      </c>
      <c r="AB258" s="9">
        <v>5.728279E-2</v>
      </c>
      <c r="AC258" s="12" t="e">
        <f>MATCH(O258,'ESPN ADP'!B:B,0)</f>
        <v>#N/A</v>
      </c>
      <c r="AD258" s="11" t="e">
        <f>AC258-N258</f>
        <v>#N/A</v>
      </c>
      <c r="AE258" s="22" t="e">
        <f>QUOTIENT(AC258-1, 10)+1</f>
        <v>#N/A</v>
      </c>
    </row>
    <row r="259" spans="5:31" x14ac:dyDescent="0.2">
      <c r="M259" s="44" t="s">
        <v>8349</v>
      </c>
      <c r="N259" s="46">
        <v>258</v>
      </c>
      <c r="O259" s="7" t="s">
        <v>7905</v>
      </c>
      <c r="P259" s="4">
        <f>SUM(W259:AB259)</f>
        <v>2.7880109599999998</v>
      </c>
      <c r="W259" s="9">
        <v>-0.40019640000000001</v>
      </c>
      <c r="X259" s="9">
        <v>-0.76646360000000002</v>
      </c>
      <c r="Y259" s="9">
        <v>0.25994888999999999</v>
      </c>
      <c r="Z259" s="9">
        <v>0.62880325000000004</v>
      </c>
      <c r="AA259" s="9">
        <v>0.59110065000000001</v>
      </c>
      <c r="AB259" s="9">
        <v>2.4748181699999998</v>
      </c>
      <c r="AC259" s="12">
        <f>MATCH(O259,'ESPN ADP'!B:B,0)</f>
        <v>174</v>
      </c>
      <c r="AD259" s="11">
        <f>AC259-N259</f>
        <v>-84</v>
      </c>
      <c r="AE259" s="23">
        <f>QUOTIENT(AC259-1, 10)+1</f>
        <v>18</v>
      </c>
    </row>
    <row r="260" spans="5:31" x14ac:dyDescent="0.2">
      <c r="L260" s="31" t="s">
        <v>8319</v>
      </c>
      <c r="M260" s="44" t="s">
        <v>8349</v>
      </c>
      <c r="N260" s="46">
        <v>259</v>
      </c>
      <c r="O260" s="7" t="s">
        <v>7783</v>
      </c>
      <c r="P260" s="4">
        <f>SUM(W260:AB260)</f>
        <v>2.77299264</v>
      </c>
      <c r="W260" s="9">
        <v>-0.44128689999999998</v>
      </c>
      <c r="X260" s="9">
        <v>-0.65121830000000003</v>
      </c>
      <c r="Y260" s="9">
        <v>0.69806499</v>
      </c>
      <c r="Z260" s="9">
        <v>1.1359026400000001</v>
      </c>
      <c r="AA260" s="9">
        <v>1.8320394600000001</v>
      </c>
      <c r="AB260" s="9">
        <v>0.19949074999999999</v>
      </c>
      <c r="AC260" s="12" t="e">
        <f>MATCH(O260,'ESPN ADP'!B:B,0)</f>
        <v>#N/A</v>
      </c>
      <c r="AD260" s="11" t="e">
        <f>AC260-N260</f>
        <v>#N/A</v>
      </c>
      <c r="AE260" s="22" t="e">
        <f>QUOTIENT(AC260-1, 10)+1</f>
        <v>#N/A</v>
      </c>
    </row>
    <row r="261" spans="5:31" x14ac:dyDescent="0.2">
      <c r="G261" s="15" t="s">
        <v>8375</v>
      </c>
      <c r="H261" s="16" t="s">
        <v>6</v>
      </c>
      <c r="N261" s="46">
        <v>260</v>
      </c>
      <c r="O261" s="8" t="s">
        <v>251</v>
      </c>
      <c r="P261" s="9">
        <v>2.7517086399999999</v>
      </c>
      <c r="Q261" s="9">
        <v>-3.6846400000000001E-2</v>
      </c>
      <c r="R261" s="9">
        <v>3.8185089999999998E-2</v>
      </c>
      <c r="S261" s="9">
        <v>0.12398247</v>
      </c>
      <c r="T261" s="9">
        <v>0.12105986000000001</v>
      </c>
      <c r="U261" s="9">
        <v>1.585</v>
      </c>
      <c r="V261" s="9">
        <v>0.92032762000000001</v>
      </c>
      <c r="W261" s="9"/>
      <c r="X261" s="9"/>
      <c r="Y261" s="9"/>
      <c r="Z261" s="9"/>
      <c r="AA261" s="9"/>
      <c r="AB261" s="9"/>
      <c r="AC261" s="12" t="e">
        <f>MATCH(O261,'ESPN ADP'!B:B,0)</f>
        <v>#N/A</v>
      </c>
      <c r="AD261" s="11" t="e">
        <f>AC261-N261</f>
        <v>#N/A</v>
      </c>
      <c r="AE261" s="22" t="e">
        <f>QUOTIENT(AC261-1, 10)+1</f>
        <v>#N/A</v>
      </c>
    </row>
    <row r="262" spans="5:31" x14ac:dyDescent="0.2">
      <c r="L262" s="31" t="s">
        <v>8319</v>
      </c>
      <c r="N262" s="46">
        <v>261</v>
      </c>
      <c r="O262" s="7" t="s">
        <v>7622</v>
      </c>
      <c r="P262" s="4">
        <f>SUM(W262:AB262)</f>
        <v>2.7409463399999998</v>
      </c>
      <c r="W262" s="9">
        <v>2.0015458800000001</v>
      </c>
      <c r="X262" s="9">
        <v>1.86771485</v>
      </c>
      <c r="Y262" s="9">
        <v>4.0890839999999998E-2</v>
      </c>
      <c r="Z262" s="9">
        <v>0.52738337000000002</v>
      </c>
      <c r="AA262" s="9">
        <v>-0.90062359999999997</v>
      </c>
      <c r="AB262" s="9">
        <v>-0.79596500000000003</v>
      </c>
      <c r="AC262" s="12">
        <f>MATCH(O262,'ESPN ADP'!B:B,0)</f>
        <v>155</v>
      </c>
      <c r="AD262" s="11">
        <f>AC262-N262</f>
        <v>-106</v>
      </c>
      <c r="AE262" s="28">
        <f>QUOTIENT(AC262-1, 10)+1</f>
        <v>16</v>
      </c>
    </row>
    <row r="263" spans="5:31" x14ac:dyDescent="0.2">
      <c r="H263" s="16" t="s">
        <v>6</v>
      </c>
      <c r="N263" s="46">
        <v>262</v>
      </c>
      <c r="O263" s="8" t="s">
        <v>134</v>
      </c>
      <c r="P263" s="9">
        <v>2.7340192999999999</v>
      </c>
      <c r="Q263" s="9">
        <v>0.66914620000000002</v>
      </c>
      <c r="R263" s="9">
        <v>-5.1662199999999998E-2</v>
      </c>
      <c r="S263" s="9">
        <v>0.59361302000000005</v>
      </c>
      <c r="T263" s="9">
        <v>0.83133252999999996</v>
      </c>
      <c r="U263" s="9">
        <v>0.63500000000000001</v>
      </c>
      <c r="V263" s="9">
        <v>5.6589720000000003E-2</v>
      </c>
      <c r="W263" s="9"/>
      <c r="X263" s="9"/>
      <c r="Y263" s="9"/>
      <c r="Z263" s="9"/>
      <c r="AA263" s="9"/>
      <c r="AB263" s="9"/>
      <c r="AC263" s="12">
        <f>MATCH(O263,'ESPN ADP'!B:B,0)</f>
        <v>236</v>
      </c>
      <c r="AD263" s="11">
        <f>AC263-N263</f>
        <v>-26</v>
      </c>
      <c r="AE263" s="30">
        <f>QUOTIENT(AC263-1, 10)+1</f>
        <v>24</v>
      </c>
    </row>
    <row r="264" spans="5:31" x14ac:dyDescent="0.2">
      <c r="N264" s="46">
        <v>263</v>
      </c>
      <c r="O264" s="7" t="s">
        <v>7760</v>
      </c>
      <c r="P264" s="4">
        <f>SUM(W264:AB264)</f>
        <v>2.7176977300000003</v>
      </c>
      <c r="W264" s="9">
        <v>-0.7987746</v>
      </c>
      <c r="X264" s="9">
        <v>-0.76646360000000002</v>
      </c>
      <c r="Y264" s="9">
        <v>1.4100036499999999</v>
      </c>
      <c r="Z264" s="9">
        <v>0.12170385</v>
      </c>
      <c r="AA264" s="9">
        <v>1.2718660100000001</v>
      </c>
      <c r="AB264" s="9">
        <v>1.47936242</v>
      </c>
      <c r="AC264" s="12" t="e">
        <f>MATCH(O264,'ESPN ADP'!B:B,0)</f>
        <v>#N/A</v>
      </c>
      <c r="AD264" s="11" t="e">
        <f>AC264-N264</f>
        <v>#N/A</v>
      </c>
      <c r="AE264" s="22" t="e">
        <f>QUOTIENT(AC264-1, 10)+1</f>
        <v>#N/A</v>
      </c>
    </row>
    <row r="265" spans="5:31" x14ac:dyDescent="0.2">
      <c r="H265" s="16" t="s">
        <v>6</v>
      </c>
      <c r="N265" s="46">
        <v>264</v>
      </c>
      <c r="O265" s="8" t="s">
        <v>163</v>
      </c>
      <c r="P265" s="9">
        <v>2.6757742800000002</v>
      </c>
      <c r="Q265" s="9">
        <v>0.79750849000000001</v>
      </c>
      <c r="R265" s="9">
        <v>-0.32120399999999999</v>
      </c>
      <c r="S265" s="9">
        <v>0.28052599</v>
      </c>
      <c r="T265" s="9">
        <v>0.70713809999999999</v>
      </c>
      <c r="U265" s="9">
        <v>1.1850000000000001</v>
      </c>
      <c r="V265" s="9">
        <v>2.6805659999999999E-2</v>
      </c>
      <c r="W265" s="9"/>
      <c r="X265" s="9"/>
      <c r="Y265" s="9"/>
      <c r="Z265" s="9"/>
      <c r="AA265" s="9"/>
      <c r="AB265" s="9"/>
      <c r="AC265" s="12">
        <f>MATCH(O265,'ESPN ADP'!B:B,0)</f>
        <v>218</v>
      </c>
      <c r="AD265" s="11">
        <f>AC265-N265</f>
        <v>-46</v>
      </c>
      <c r="AE265" s="29">
        <f>QUOTIENT(AC265-1, 10)+1</f>
        <v>22</v>
      </c>
    </row>
    <row r="266" spans="5:31" x14ac:dyDescent="0.2">
      <c r="M266" s="44" t="s">
        <v>8349</v>
      </c>
      <c r="N266" s="46">
        <v>265</v>
      </c>
      <c r="O266" s="7" t="s">
        <v>7789</v>
      </c>
      <c r="P266" s="4">
        <f>SUM(W266:AB266)</f>
        <v>2.6625867200000002</v>
      </c>
      <c r="W266" s="9">
        <v>-0.40019640000000001</v>
      </c>
      <c r="X266" s="9">
        <v>-0.76646360000000002</v>
      </c>
      <c r="Y266" s="9">
        <v>0.84410368999999996</v>
      </c>
      <c r="Z266" s="9">
        <v>0.42596349</v>
      </c>
      <c r="AA266" s="9">
        <v>1.5064410100000001</v>
      </c>
      <c r="AB266" s="9">
        <v>1.0527385300000001</v>
      </c>
      <c r="AC266" s="12">
        <f>MATCH(O266,'ESPN ADP'!B:B,0)</f>
        <v>397</v>
      </c>
      <c r="AD266" s="11">
        <f>AC266-N266</f>
        <v>132</v>
      </c>
      <c r="AE266" s="22">
        <f>QUOTIENT(AC266-1, 10)+1</f>
        <v>40</v>
      </c>
    </row>
    <row r="267" spans="5:31" x14ac:dyDescent="0.2">
      <c r="I267" s="17" t="s">
        <v>7</v>
      </c>
      <c r="J267" s="43"/>
      <c r="N267" s="46">
        <v>266</v>
      </c>
      <c r="O267" s="8" t="s">
        <v>200</v>
      </c>
      <c r="P267" s="9">
        <v>2.6275987199999999</v>
      </c>
      <c r="Q267" s="9">
        <v>0.57287447999999996</v>
      </c>
      <c r="R267" s="9">
        <v>0.66711589999999998</v>
      </c>
      <c r="S267" s="9">
        <v>0.81277394999999997</v>
      </c>
      <c r="T267" s="9">
        <v>0.62259684999999998</v>
      </c>
      <c r="U267" s="9">
        <v>-1.4999999999999999E-2</v>
      </c>
      <c r="V267" s="9">
        <v>-3.27625E-2</v>
      </c>
      <c r="W267" s="9"/>
      <c r="X267" s="9"/>
      <c r="Y267" s="9"/>
      <c r="Z267" s="9"/>
      <c r="AA267" s="9"/>
      <c r="AB267" s="9"/>
      <c r="AC267" s="12" t="e">
        <f>MATCH(O267,'ESPN ADP'!B:B,0)</f>
        <v>#N/A</v>
      </c>
      <c r="AD267" s="11" t="e">
        <f>AC267-N267</f>
        <v>#N/A</v>
      </c>
      <c r="AE267" s="22" t="e">
        <f>QUOTIENT(AC267-1, 10)+1</f>
        <v>#N/A</v>
      </c>
    </row>
    <row r="268" spans="5:31" x14ac:dyDescent="0.2">
      <c r="M268" s="44" t="s">
        <v>8349</v>
      </c>
      <c r="N268" s="46">
        <v>267</v>
      </c>
      <c r="O268" s="7" t="s">
        <v>7759</v>
      </c>
      <c r="P268" s="4">
        <f>SUM(W268:AB268)</f>
        <v>2.5772862400000003</v>
      </c>
      <c r="W268" s="9">
        <v>-0.53374060000000001</v>
      </c>
      <c r="X268" s="9">
        <v>-0.76646360000000002</v>
      </c>
      <c r="Y268" s="9">
        <v>1.6838262100000001</v>
      </c>
      <c r="Z268" s="9">
        <v>0.73022312</v>
      </c>
      <c r="AA268" s="9">
        <v>0.83732647000000004</v>
      </c>
      <c r="AB268" s="9">
        <v>0.62611463999999994</v>
      </c>
      <c r="AC268" s="12">
        <f>MATCH(O268,'ESPN ADP'!B:B,0)</f>
        <v>480</v>
      </c>
      <c r="AD268" s="11">
        <f>AC268-N268</f>
        <v>213</v>
      </c>
      <c r="AE268" s="22">
        <f>QUOTIENT(AC268-1, 10)+1</f>
        <v>48</v>
      </c>
    </row>
    <row r="269" spans="5:31" x14ac:dyDescent="0.2">
      <c r="K269" s="19" t="s">
        <v>8374</v>
      </c>
      <c r="N269" s="46">
        <v>268</v>
      </c>
      <c r="O269" s="8" t="s">
        <v>181</v>
      </c>
      <c r="P269" s="9">
        <v>2.5529712400000002</v>
      </c>
      <c r="Q269" s="9">
        <v>0.86168962999999998</v>
      </c>
      <c r="R269" s="9">
        <v>0.39757411999999998</v>
      </c>
      <c r="S269" s="9">
        <v>0.75015653999999998</v>
      </c>
      <c r="T269" s="9">
        <v>0.79023374000000002</v>
      </c>
      <c r="U269" s="9">
        <v>-6.5000000000000002E-2</v>
      </c>
      <c r="V269" s="9">
        <v>-0.18168280000000001</v>
      </c>
      <c r="W269" s="9"/>
      <c r="X269" s="9"/>
      <c r="Y269" s="9"/>
      <c r="Z269" s="9"/>
      <c r="AA269" s="9"/>
      <c r="AB269" s="9"/>
      <c r="AC269" s="12">
        <f>MATCH(O269,'ESPN ADP'!B:B,0)</f>
        <v>248</v>
      </c>
      <c r="AD269" s="11">
        <f>AC269-N269</f>
        <v>-20</v>
      </c>
      <c r="AE269" s="29">
        <f>QUOTIENT(AC269-1, 10)+1</f>
        <v>25</v>
      </c>
    </row>
    <row r="270" spans="5:31" x14ac:dyDescent="0.2">
      <c r="M270" s="44" t="s">
        <v>8349</v>
      </c>
      <c r="N270" s="46">
        <v>269</v>
      </c>
      <c r="O270" s="7" t="s">
        <v>7796</v>
      </c>
      <c r="P270" s="4">
        <f>SUM(W270:AB270)</f>
        <v>2.53884547</v>
      </c>
      <c r="W270" s="9">
        <v>-0.70632090000000003</v>
      </c>
      <c r="X270" s="9">
        <v>-0.76646360000000002</v>
      </c>
      <c r="Y270" s="9">
        <v>1.6108068600000001</v>
      </c>
      <c r="Z270" s="9">
        <v>1.1359026400000001</v>
      </c>
      <c r="AA270" s="9">
        <v>1.06542972</v>
      </c>
      <c r="AB270" s="9">
        <v>0.19949074999999999</v>
      </c>
      <c r="AC270" s="12" t="e">
        <f>MATCH(O270,'ESPN ADP'!B:B,0)</f>
        <v>#N/A</v>
      </c>
      <c r="AD270" s="11" t="e">
        <f>AC270-N270</f>
        <v>#N/A</v>
      </c>
      <c r="AE270" s="22" t="e">
        <f>QUOTIENT(AC270-1, 10)+1</f>
        <v>#N/A</v>
      </c>
    </row>
    <row r="271" spans="5:31" x14ac:dyDescent="0.2">
      <c r="L271" s="31" t="s">
        <v>8319</v>
      </c>
      <c r="M271" s="44" t="s">
        <v>8349</v>
      </c>
      <c r="N271" s="46">
        <v>270</v>
      </c>
      <c r="O271" s="7" t="s">
        <v>7623</v>
      </c>
      <c r="P271" s="4">
        <f>SUM(W271:AB271)</f>
        <v>2.5300949399999997</v>
      </c>
      <c r="W271" s="9">
        <v>0.86539235999999997</v>
      </c>
      <c r="X271" s="9">
        <v>1.15977939</v>
      </c>
      <c r="Y271" s="9">
        <v>0.57028111999999997</v>
      </c>
      <c r="Z271" s="9">
        <v>0.62880325000000004</v>
      </c>
      <c r="AA271" s="9">
        <v>0.10180382</v>
      </c>
      <c r="AB271" s="9">
        <v>-0.79596500000000003</v>
      </c>
      <c r="AC271" s="12">
        <f>MATCH(O271,'ESPN ADP'!B:B,0)</f>
        <v>238</v>
      </c>
      <c r="AD271" s="11">
        <f>AC271-N271</f>
        <v>-32</v>
      </c>
      <c r="AE271" s="27">
        <f>QUOTIENT(AC271-1, 10)+1</f>
        <v>24</v>
      </c>
    </row>
    <row r="272" spans="5:31" x14ac:dyDescent="0.2">
      <c r="E272" s="20" t="s">
        <v>8381</v>
      </c>
      <c r="N272" s="46">
        <v>271</v>
      </c>
      <c r="O272" s="8" t="s">
        <v>284</v>
      </c>
      <c r="P272" s="9">
        <v>2.50876761</v>
      </c>
      <c r="Q272" s="9">
        <v>0.21987818000000001</v>
      </c>
      <c r="R272" s="9">
        <v>3.8185089999999998E-2</v>
      </c>
      <c r="S272" s="9">
        <v>0.37445210000000001</v>
      </c>
      <c r="T272" s="9">
        <v>0.46768559999999998</v>
      </c>
      <c r="U272" s="9">
        <v>0.93500000000000005</v>
      </c>
      <c r="V272" s="9">
        <v>0.47356663999999998</v>
      </c>
      <c r="W272" s="9"/>
      <c r="X272" s="9"/>
      <c r="Y272" s="9"/>
      <c r="Z272" s="9"/>
      <c r="AA272" s="9"/>
      <c r="AB272" s="9"/>
      <c r="AC272" s="12" t="e">
        <f>MATCH(O272,'ESPN ADP'!B:B,0)</f>
        <v>#N/A</v>
      </c>
      <c r="AD272" s="11" t="e">
        <f>AC272-N272</f>
        <v>#N/A</v>
      </c>
      <c r="AE272" s="22" t="e">
        <f>QUOTIENT(AC272-1, 10)+1</f>
        <v>#N/A</v>
      </c>
    </row>
    <row r="273" spans="3:32" x14ac:dyDescent="0.2">
      <c r="L273" s="31" t="s">
        <v>8319</v>
      </c>
      <c r="M273" s="44" t="s">
        <v>8349</v>
      </c>
      <c r="N273" s="46">
        <v>272</v>
      </c>
      <c r="O273" s="7" t="s">
        <v>7700</v>
      </c>
      <c r="P273" s="4">
        <f>SUM(W273:AB273)</f>
        <v>2.5075738799999998</v>
      </c>
      <c r="W273" s="9">
        <v>0.12987164000000001</v>
      </c>
      <c r="X273" s="9">
        <v>-9.1455400000000006E-2</v>
      </c>
      <c r="Y273" s="9">
        <v>0.40598759000000001</v>
      </c>
      <c r="Z273" s="9">
        <v>0.42596349</v>
      </c>
      <c r="AA273" s="9">
        <v>1.7221317599999999</v>
      </c>
      <c r="AB273" s="9">
        <v>-8.4925200000000006E-2</v>
      </c>
      <c r="AC273" s="12" t="e">
        <f>MATCH(O273,'ESPN ADP'!B:B,0)</f>
        <v>#N/A</v>
      </c>
      <c r="AD273" s="11" t="e">
        <f>AC273-N273</f>
        <v>#N/A</v>
      </c>
      <c r="AE273" s="22" t="e">
        <f>QUOTIENT(AC273-1, 10)+1</f>
        <v>#N/A</v>
      </c>
    </row>
    <row r="274" spans="3:32" x14ac:dyDescent="0.2">
      <c r="L274" s="31" t="s">
        <v>8319</v>
      </c>
      <c r="N274" s="46">
        <v>273</v>
      </c>
      <c r="O274" s="7" t="s">
        <v>7612</v>
      </c>
      <c r="P274" s="4">
        <f>SUM(W274:AB274)</f>
        <v>2.4782955899999992</v>
      </c>
      <c r="W274" s="9">
        <v>0.86744688999999997</v>
      </c>
      <c r="X274" s="9">
        <v>1.20917023</v>
      </c>
      <c r="Y274" s="9">
        <v>0.82584884999999997</v>
      </c>
      <c r="Z274" s="9">
        <v>0.12170385</v>
      </c>
      <c r="AA274" s="9">
        <v>0.25009077000000002</v>
      </c>
      <c r="AB274" s="9">
        <v>-0.79596500000000003</v>
      </c>
      <c r="AC274" s="12" t="e">
        <f>MATCH(O274,'ESPN ADP'!B:B,0)</f>
        <v>#N/A</v>
      </c>
      <c r="AD274" s="11" t="e">
        <f>AC274-N274</f>
        <v>#N/A</v>
      </c>
      <c r="AE274" s="24" t="e">
        <f>QUOTIENT(AC274-1, 10)+1</f>
        <v>#N/A</v>
      </c>
      <c r="AF274" s="22"/>
    </row>
    <row r="275" spans="3:32" x14ac:dyDescent="0.2">
      <c r="L275" s="31" t="s">
        <v>8319</v>
      </c>
      <c r="M275" s="44" t="s">
        <v>8349</v>
      </c>
      <c r="N275" s="46">
        <v>274</v>
      </c>
      <c r="O275" s="7" t="s">
        <v>7633</v>
      </c>
      <c r="P275" s="4">
        <f>SUM(W275:AB275)</f>
        <v>2.4621309800000004</v>
      </c>
      <c r="W275" s="9">
        <v>1.3194428600000001</v>
      </c>
      <c r="X275" s="9">
        <v>1.3244155399999999</v>
      </c>
      <c r="Y275" s="9">
        <v>-0.25118659999999998</v>
      </c>
      <c r="Z275" s="9">
        <v>0.93306288000000004</v>
      </c>
      <c r="AA275" s="9">
        <v>-6.7638699999999996E-2</v>
      </c>
      <c r="AB275" s="9">
        <v>-0.79596500000000003</v>
      </c>
      <c r="AC275" s="12">
        <f>MATCH(O275,'ESPN ADP'!B:B,0)</f>
        <v>427</v>
      </c>
      <c r="AD275" s="11">
        <f>AC275-N275</f>
        <v>153</v>
      </c>
      <c r="AE275" s="27">
        <f>QUOTIENT(AC275-1, 10)+1</f>
        <v>43</v>
      </c>
    </row>
    <row r="276" spans="3:32" x14ac:dyDescent="0.2">
      <c r="L276" s="31" t="s">
        <v>8319</v>
      </c>
      <c r="M276" s="44" t="s">
        <v>8349</v>
      </c>
      <c r="N276" s="46">
        <v>275</v>
      </c>
      <c r="O276" s="7" t="s">
        <v>7646</v>
      </c>
      <c r="P276" s="4">
        <f>SUM(W276:AB276)</f>
        <v>2.4606834800000001</v>
      </c>
      <c r="W276" s="9">
        <v>0.91470101000000004</v>
      </c>
      <c r="X276" s="9">
        <v>1.1927066200000001</v>
      </c>
      <c r="Y276" s="9">
        <v>0.53377145000000004</v>
      </c>
      <c r="Z276" s="9">
        <v>0.22312372999999999</v>
      </c>
      <c r="AA276" s="9">
        <v>0.39234566999999998</v>
      </c>
      <c r="AB276" s="9">
        <v>-0.79596500000000003</v>
      </c>
      <c r="AC276" s="12">
        <f>MATCH(O276,'ESPN ADP'!B:B,0)</f>
        <v>213</v>
      </c>
      <c r="AD276" s="11">
        <f>AC276-N276</f>
        <v>-62</v>
      </c>
      <c r="AE276" s="21">
        <f>QUOTIENT(AC276-1, 10)+1</f>
        <v>22</v>
      </c>
    </row>
    <row r="277" spans="3:32" x14ac:dyDescent="0.2">
      <c r="L277" s="31" t="s">
        <v>8319</v>
      </c>
      <c r="N277" s="46">
        <v>276</v>
      </c>
      <c r="O277" s="7" t="s">
        <v>7629</v>
      </c>
      <c r="P277" s="4">
        <f>SUM(W277:AB277)</f>
        <v>2.4492931199999992</v>
      </c>
      <c r="W277" s="9">
        <v>1.5680406499999999</v>
      </c>
      <c r="X277" s="9">
        <v>1.5878333899999999</v>
      </c>
      <c r="Y277" s="9">
        <v>0.16867470000000001</v>
      </c>
      <c r="Z277" s="9">
        <v>2.028398E-2</v>
      </c>
      <c r="AA277" s="9">
        <v>-9.9574599999999999E-2</v>
      </c>
      <c r="AB277" s="9">
        <v>-0.79596500000000003</v>
      </c>
      <c r="AC277" s="12">
        <f>MATCH(O277,'ESPN ADP'!B:B,0)</f>
        <v>279</v>
      </c>
      <c r="AD277" s="11">
        <f>AC277-N277</f>
        <v>3</v>
      </c>
      <c r="AE277" s="26">
        <f>QUOTIENT(AC277-1, 10)+1</f>
        <v>28</v>
      </c>
    </row>
    <row r="278" spans="3:32" x14ac:dyDescent="0.2">
      <c r="M278" s="44" t="s">
        <v>8349</v>
      </c>
      <c r="N278" s="46">
        <v>277</v>
      </c>
      <c r="O278" s="7" t="s">
        <v>7774</v>
      </c>
      <c r="P278" s="4">
        <f>SUM(W278:AB278)</f>
        <v>2.4072413899999998</v>
      </c>
      <c r="W278" s="9">
        <v>-0.56661309999999998</v>
      </c>
      <c r="X278" s="9">
        <v>-0.76646360000000002</v>
      </c>
      <c r="Y278" s="9">
        <v>1.15443593</v>
      </c>
      <c r="Z278" s="9">
        <v>0.42596349</v>
      </c>
      <c r="AA278" s="9">
        <v>-0.3148995</v>
      </c>
      <c r="AB278" s="9">
        <v>2.4748181699999998</v>
      </c>
      <c r="AC278" s="12">
        <f>MATCH(O278,'ESPN ADP'!B:B,0)</f>
        <v>342</v>
      </c>
      <c r="AD278" s="11">
        <f>AC278-N278</f>
        <v>65</v>
      </c>
      <c r="AE278" s="27">
        <f>QUOTIENT(AC278-1, 10)+1</f>
        <v>35</v>
      </c>
    </row>
    <row r="279" spans="3:32" x14ac:dyDescent="0.2">
      <c r="L279" s="31" t="s">
        <v>8319</v>
      </c>
      <c r="N279" s="46">
        <v>278</v>
      </c>
      <c r="O279" s="7" t="s">
        <v>7632</v>
      </c>
      <c r="P279" s="4">
        <f>SUM(W279:AB279)</f>
        <v>2.4061660299999996</v>
      </c>
      <c r="W279" s="9">
        <v>1.5598225400000001</v>
      </c>
      <c r="X279" s="9">
        <v>1.4396608500000001</v>
      </c>
      <c r="Y279" s="9">
        <v>-0.43373489999999998</v>
      </c>
      <c r="Z279" s="9">
        <v>0.32454360999999998</v>
      </c>
      <c r="AA279" s="9">
        <v>0.31183893000000001</v>
      </c>
      <c r="AB279" s="9">
        <v>-0.79596500000000003</v>
      </c>
      <c r="AC279" s="12">
        <f>MATCH(O279,'ESPN ADP'!B:B,0)</f>
        <v>247</v>
      </c>
      <c r="AD279" s="11">
        <f>AC279-N279</f>
        <v>-31</v>
      </c>
      <c r="AE279" s="31">
        <f>QUOTIENT(AC279-1, 10)+1</f>
        <v>25</v>
      </c>
    </row>
    <row r="280" spans="3:32" x14ac:dyDescent="0.2">
      <c r="H280" s="16" t="s">
        <v>6</v>
      </c>
      <c r="N280" s="46">
        <v>279</v>
      </c>
      <c r="O280" s="8" t="s">
        <v>182</v>
      </c>
      <c r="P280" s="9">
        <v>2.40368629</v>
      </c>
      <c r="Q280" s="9">
        <v>0.63705562999999998</v>
      </c>
      <c r="R280" s="9">
        <v>-0.32120399999999999</v>
      </c>
      <c r="S280" s="9">
        <v>0.24921728000000001</v>
      </c>
      <c r="T280" s="9">
        <v>0.65659575000000003</v>
      </c>
      <c r="U280" s="9">
        <v>1.1850000000000001</v>
      </c>
      <c r="V280" s="9">
        <v>-2.9784E-3</v>
      </c>
      <c r="W280" s="9"/>
      <c r="X280" s="9"/>
      <c r="Y280" s="9"/>
      <c r="Z280" s="9"/>
      <c r="AA280" s="9"/>
      <c r="AB280" s="9"/>
      <c r="AC280" s="12">
        <f>MATCH(O280,'ESPN ADP'!B:B,0)</f>
        <v>435</v>
      </c>
      <c r="AD280" s="11">
        <f>AC280-N280</f>
        <v>156</v>
      </c>
      <c r="AE280" s="22">
        <f>QUOTIENT(AC280-1, 10)+1</f>
        <v>44</v>
      </c>
    </row>
    <row r="281" spans="3:32" x14ac:dyDescent="0.2">
      <c r="C281" s="8" t="s">
        <v>8384</v>
      </c>
      <c r="G281" s="15" t="s">
        <v>8375</v>
      </c>
      <c r="N281" s="46">
        <v>280</v>
      </c>
      <c r="O281" s="8" t="s">
        <v>7523</v>
      </c>
      <c r="P281" s="9">
        <v>2.3910266400000002</v>
      </c>
      <c r="Q281" s="9">
        <v>0.54078391000000003</v>
      </c>
      <c r="R281" s="9">
        <v>0.75696315999999997</v>
      </c>
      <c r="S281" s="9">
        <v>0.87539135999999995</v>
      </c>
      <c r="T281" s="9">
        <v>0.43478695000000001</v>
      </c>
      <c r="U281" s="9">
        <v>-6.5000000000000002E-2</v>
      </c>
      <c r="V281" s="9">
        <v>-0.1518987</v>
      </c>
      <c r="W281" s="9"/>
      <c r="X281" s="9"/>
      <c r="Y281" s="9"/>
      <c r="Z281" s="9"/>
      <c r="AA281" s="9"/>
      <c r="AB281" s="9"/>
      <c r="AC281" s="12">
        <f>MATCH(O281,'ESPN ADP'!B:B,0)</f>
        <v>297</v>
      </c>
      <c r="AD281" s="11">
        <f>AC281-N281</f>
        <v>17</v>
      </c>
      <c r="AE281" s="22">
        <f>QUOTIENT(AC281-1, 10)+1</f>
        <v>30</v>
      </c>
    </row>
    <row r="282" spans="3:32" x14ac:dyDescent="0.2">
      <c r="H282" s="16" t="s">
        <v>6</v>
      </c>
      <c r="N282" s="46">
        <v>281</v>
      </c>
      <c r="O282" s="8" t="s">
        <v>186</v>
      </c>
      <c r="P282" s="9">
        <v>2.3639248899999998</v>
      </c>
      <c r="Q282" s="9">
        <v>0.95796135000000004</v>
      </c>
      <c r="R282" s="9">
        <v>0.30772685999999999</v>
      </c>
      <c r="S282" s="9">
        <v>0.46837821000000002</v>
      </c>
      <c r="T282" s="9">
        <v>0.71589345999999998</v>
      </c>
      <c r="U282" s="9">
        <v>0.185</v>
      </c>
      <c r="V282" s="9">
        <v>-0.27103500000000003</v>
      </c>
      <c r="W282" s="9"/>
      <c r="X282" s="9"/>
      <c r="Y282" s="9"/>
      <c r="Z282" s="9"/>
      <c r="AA282" s="9"/>
      <c r="AB282" s="9"/>
      <c r="AC282" s="12">
        <f>MATCH(O282,'ESPN ADP'!B:B,0)</f>
        <v>68</v>
      </c>
      <c r="AD282" s="11">
        <f>AC282-N282</f>
        <v>-213</v>
      </c>
      <c r="AE282" s="27">
        <f>QUOTIENT(AC282-1, 10)+1</f>
        <v>7</v>
      </c>
    </row>
    <row r="283" spans="3:32" x14ac:dyDescent="0.2">
      <c r="L283" s="31" t="s">
        <v>8319</v>
      </c>
      <c r="N283" s="46">
        <v>282</v>
      </c>
      <c r="O283" s="7" t="s">
        <v>7653</v>
      </c>
      <c r="P283" s="4">
        <f>SUM(W283:AB283)</f>
        <v>2.3581999200000006</v>
      </c>
      <c r="W283" s="9">
        <v>1.6214583499999999</v>
      </c>
      <c r="X283" s="9">
        <v>1.4890517000000001</v>
      </c>
      <c r="Y283" s="9">
        <v>-0.4519898</v>
      </c>
      <c r="Z283" s="9">
        <v>0.12170385</v>
      </c>
      <c r="AA283" s="9">
        <v>0.37394082000000001</v>
      </c>
      <c r="AB283" s="9">
        <v>-0.79596500000000003</v>
      </c>
      <c r="AC283" s="12">
        <f>MATCH(O283,'ESPN ADP'!B:B,0)</f>
        <v>208</v>
      </c>
      <c r="AD283" s="11">
        <f>AC283-N283</f>
        <v>-74</v>
      </c>
      <c r="AE283" s="25">
        <f>QUOTIENT(AC283-1, 10)+1</f>
        <v>21</v>
      </c>
    </row>
    <row r="284" spans="3:32" x14ac:dyDescent="0.2">
      <c r="L284" s="31" t="s">
        <v>8319</v>
      </c>
      <c r="M284" s="44" t="s">
        <v>8349</v>
      </c>
      <c r="N284" s="46">
        <v>283</v>
      </c>
      <c r="O284" s="7" t="s">
        <v>7870</v>
      </c>
      <c r="P284" s="4">
        <f>SUM(W284:AB284)</f>
        <v>2.3523344599999998</v>
      </c>
      <c r="W284" s="9">
        <v>-0.40019640000000001</v>
      </c>
      <c r="X284" s="9">
        <v>-0.76646360000000002</v>
      </c>
      <c r="Y284" s="9">
        <v>4.3811600000000003E-3</v>
      </c>
      <c r="Z284" s="9">
        <v>0.83164300000000002</v>
      </c>
      <c r="AA284" s="9">
        <v>0.20815212999999999</v>
      </c>
      <c r="AB284" s="9">
        <v>2.4748181699999998</v>
      </c>
      <c r="AC284" s="12">
        <f>MATCH(O284,'ESPN ADP'!B:B,0)</f>
        <v>251</v>
      </c>
      <c r="AD284" s="11">
        <f>AC284-N284</f>
        <v>-32</v>
      </c>
      <c r="AE284" s="25">
        <f>QUOTIENT(AC284-1, 10)+1</f>
        <v>26</v>
      </c>
    </row>
    <row r="285" spans="3:32" x14ac:dyDescent="0.2">
      <c r="J285" s="18" t="s">
        <v>7559</v>
      </c>
      <c r="N285" s="46">
        <v>284</v>
      </c>
      <c r="O285" s="8" t="s">
        <v>211</v>
      </c>
      <c r="P285" s="9">
        <v>2.3231118999999998</v>
      </c>
      <c r="Q285" s="9">
        <v>9.1515890000000003E-2</v>
      </c>
      <c r="R285" s="9">
        <v>0.21787960000000001</v>
      </c>
      <c r="S285" s="9">
        <v>0.31183469000000003</v>
      </c>
      <c r="T285" s="9">
        <v>0.26777524000000003</v>
      </c>
      <c r="U285" s="9">
        <v>1.0349999999999999</v>
      </c>
      <c r="V285" s="9">
        <v>0.39910647999999999</v>
      </c>
      <c r="W285" s="9"/>
      <c r="X285" s="9"/>
      <c r="Y285" s="9"/>
      <c r="Z285" s="9"/>
      <c r="AA285" s="9"/>
      <c r="AB285" s="9"/>
      <c r="AC285" s="12">
        <f>MATCH(O285,'ESPN ADP'!B:B,0)</f>
        <v>143</v>
      </c>
      <c r="AD285" s="11">
        <f>AC285-N285</f>
        <v>-141</v>
      </c>
      <c r="AE285" s="21">
        <f>QUOTIENT(AC285-1, 10)+1</f>
        <v>15</v>
      </c>
    </row>
    <row r="286" spans="3:32" x14ac:dyDescent="0.2">
      <c r="M286" s="44" t="s">
        <v>8349</v>
      </c>
      <c r="N286" s="46">
        <v>285</v>
      </c>
      <c r="O286" s="7" t="s">
        <v>7786</v>
      </c>
      <c r="P286" s="4">
        <f>SUM(W286:AB286)</f>
        <v>2.30771631</v>
      </c>
      <c r="W286" s="9">
        <v>-0.5994855</v>
      </c>
      <c r="X286" s="9">
        <v>-0.76646360000000002</v>
      </c>
      <c r="Y286" s="9">
        <v>1.22745528</v>
      </c>
      <c r="Z286" s="9">
        <v>0.62880325000000004</v>
      </c>
      <c r="AA286" s="9">
        <v>1.4757081599999999</v>
      </c>
      <c r="AB286" s="9">
        <v>0.34169872000000001</v>
      </c>
      <c r="AC286" s="12" t="e">
        <f>MATCH(O286,'ESPN ADP'!B:B,0)</f>
        <v>#N/A</v>
      </c>
      <c r="AD286" s="11" t="e">
        <f>AC286-N286</f>
        <v>#N/A</v>
      </c>
      <c r="AE286" s="22" t="e">
        <f>QUOTIENT(AC286-1, 10)+1</f>
        <v>#N/A</v>
      </c>
    </row>
    <row r="287" spans="3:32" x14ac:dyDescent="0.2">
      <c r="H287" s="16" t="s">
        <v>6</v>
      </c>
      <c r="I287" s="17" t="s">
        <v>7</v>
      </c>
      <c r="N287" s="46">
        <v>286</v>
      </c>
      <c r="O287" s="8" t="s">
        <v>315</v>
      </c>
      <c r="P287" s="9">
        <v>2.3035490099999998</v>
      </c>
      <c r="Q287" s="9">
        <v>0.31614989999999998</v>
      </c>
      <c r="R287" s="9">
        <v>0.21787960000000001</v>
      </c>
      <c r="S287" s="9">
        <v>0.53099562</v>
      </c>
      <c r="T287" s="9">
        <v>0.52139433000000002</v>
      </c>
      <c r="U287" s="9">
        <v>0.73499999999999999</v>
      </c>
      <c r="V287" s="9">
        <v>-1.7870400000000002E-2</v>
      </c>
      <c r="W287" s="9"/>
      <c r="X287" s="9"/>
      <c r="Y287" s="9"/>
      <c r="Z287" s="9"/>
      <c r="AA287" s="9"/>
      <c r="AB287" s="9"/>
      <c r="AC287" s="12" t="e">
        <f>MATCH(O287,'ESPN ADP'!B:B,0)</f>
        <v>#N/A</v>
      </c>
      <c r="AD287" s="11" t="e">
        <f>AC287-N287</f>
        <v>#N/A</v>
      </c>
      <c r="AE287" s="22" t="e">
        <f>QUOTIENT(AC287-1, 10)+1</f>
        <v>#N/A</v>
      </c>
    </row>
    <row r="288" spans="3:32" x14ac:dyDescent="0.2">
      <c r="G288" s="15" t="s">
        <v>8375</v>
      </c>
      <c r="H288" s="16" t="s">
        <v>6</v>
      </c>
      <c r="I288" s="17" t="s">
        <v>7</v>
      </c>
      <c r="N288" s="46">
        <v>287</v>
      </c>
      <c r="O288" s="8" t="s">
        <v>273</v>
      </c>
      <c r="P288" s="9">
        <v>2.27942584</v>
      </c>
      <c r="Q288" s="9">
        <v>0.50869333999999999</v>
      </c>
      <c r="R288" s="9">
        <v>0.75696315999999997</v>
      </c>
      <c r="S288" s="9">
        <v>0.68753914000000005</v>
      </c>
      <c r="T288" s="9">
        <v>0.41550421999999998</v>
      </c>
      <c r="U288" s="9">
        <v>-0.26500000000000001</v>
      </c>
      <c r="V288" s="9">
        <v>0.17572599</v>
      </c>
      <c r="W288" s="9"/>
      <c r="X288" s="9"/>
      <c r="Y288" s="9"/>
      <c r="Z288" s="9"/>
      <c r="AA288" s="9"/>
      <c r="AB288" s="9"/>
      <c r="AC288" s="12">
        <f>MATCH(O288,'ESPN ADP'!B:B,0)</f>
        <v>246</v>
      </c>
      <c r="AD288" s="11">
        <f>AC288-N288</f>
        <v>-41</v>
      </c>
      <c r="AE288" s="21">
        <f>QUOTIENT(AC288-1, 10)+1</f>
        <v>25</v>
      </c>
      <c r="AF288" s="22"/>
    </row>
    <row r="289" spans="4:32" x14ac:dyDescent="0.2">
      <c r="L289" s="31" t="s">
        <v>8319</v>
      </c>
      <c r="N289" s="46">
        <v>288</v>
      </c>
      <c r="O289" s="7" t="s">
        <v>7630</v>
      </c>
      <c r="P289" s="4">
        <f>SUM(W289:AB289)</f>
        <v>2.1988696399999998</v>
      </c>
      <c r="W289" s="9">
        <v>0.92908270000000004</v>
      </c>
      <c r="X289" s="9">
        <v>1.15977939</v>
      </c>
      <c r="Y289" s="9">
        <v>0.33296824000000003</v>
      </c>
      <c r="Z289" s="9">
        <v>0.12170385</v>
      </c>
      <c r="AA289" s="9">
        <v>0.45130046000000001</v>
      </c>
      <c r="AB289" s="9">
        <v>-0.79596500000000003</v>
      </c>
      <c r="AC289" s="12" t="e">
        <f>MATCH(O289,'ESPN ADP'!B:B,0)</f>
        <v>#N/A</v>
      </c>
      <c r="AD289" s="11" t="e">
        <f>AC289-N289</f>
        <v>#N/A</v>
      </c>
      <c r="AE289" s="28" t="e">
        <f>QUOTIENT(AC289-1, 10)+1</f>
        <v>#N/A</v>
      </c>
    </row>
    <row r="290" spans="4:32" x14ac:dyDescent="0.2">
      <c r="N290" s="46">
        <v>289</v>
      </c>
      <c r="O290" s="7" t="s">
        <v>7732</v>
      </c>
      <c r="P290" s="4">
        <f>SUM(W290:AB290)</f>
        <v>2.1820601499999999</v>
      </c>
      <c r="W290" s="9">
        <v>-0.7987746</v>
      </c>
      <c r="X290" s="9">
        <v>-0.76646360000000002</v>
      </c>
      <c r="Y290" s="9">
        <v>1.4100036499999999</v>
      </c>
      <c r="Z290" s="9">
        <v>0.42596349</v>
      </c>
      <c r="AA290" s="9">
        <v>0.85859268</v>
      </c>
      <c r="AB290" s="9">
        <v>1.0527385300000001</v>
      </c>
      <c r="AC290" s="12" t="e">
        <f>MATCH(O290,'ESPN ADP'!B:B,0)</f>
        <v>#N/A</v>
      </c>
      <c r="AD290" s="11" t="e">
        <f>AC290-N290</f>
        <v>#N/A</v>
      </c>
      <c r="AE290" s="22" t="e">
        <f>QUOTIENT(AC290-1, 10)+1</f>
        <v>#N/A</v>
      </c>
    </row>
    <row r="291" spans="4:32" x14ac:dyDescent="0.2">
      <c r="I291" s="17" t="s">
        <v>7</v>
      </c>
      <c r="J291" s="43"/>
      <c r="N291" s="46">
        <v>290</v>
      </c>
      <c r="O291" s="8" t="s">
        <v>160</v>
      </c>
      <c r="P291" s="9">
        <v>2.17718122</v>
      </c>
      <c r="Q291" s="9">
        <v>0.79750849000000001</v>
      </c>
      <c r="R291" s="9">
        <v>0.57726864</v>
      </c>
      <c r="S291" s="9">
        <v>0.34314338999999999</v>
      </c>
      <c r="T291" s="9">
        <v>0.66666576</v>
      </c>
      <c r="U291" s="9">
        <v>-0.81499999999999995</v>
      </c>
      <c r="V291" s="9">
        <v>0.60759494000000003</v>
      </c>
      <c r="W291" s="9"/>
      <c r="X291" s="9"/>
      <c r="Y291" s="9"/>
      <c r="Z291" s="9"/>
      <c r="AA291" s="9"/>
      <c r="AB291" s="9"/>
      <c r="AC291" s="12">
        <f>MATCH(O291,'ESPN ADP'!B:B,0)</f>
        <v>210</v>
      </c>
      <c r="AD291" s="11">
        <f>AC291-N291</f>
        <v>-80</v>
      </c>
      <c r="AE291" s="22">
        <f>QUOTIENT(AC291-1, 10)+1</f>
        <v>21</v>
      </c>
    </row>
    <row r="292" spans="4:32" x14ac:dyDescent="0.2">
      <c r="N292" s="46">
        <v>291</v>
      </c>
      <c r="O292" s="7" t="s">
        <v>7806</v>
      </c>
      <c r="P292" s="4">
        <f>SUM(W292:AB292)</f>
        <v>2.1669576299999997</v>
      </c>
      <c r="W292" s="9">
        <v>-0.74741139999999995</v>
      </c>
      <c r="X292" s="9">
        <v>-0.76646360000000002</v>
      </c>
      <c r="Y292" s="9">
        <v>1.22745528</v>
      </c>
      <c r="Z292" s="9">
        <v>0.42596349</v>
      </c>
      <c r="AA292" s="9">
        <v>1.25909125</v>
      </c>
      <c r="AB292" s="9">
        <v>0.76832261000000002</v>
      </c>
      <c r="AC292" s="12" t="e">
        <f>MATCH(O292,'ESPN ADP'!B:B,0)</f>
        <v>#N/A</v>
      </c>
      <c r="AD292" s="11" t="e">
        <f>AC292-N292</f>
        <v>#N/A</v>
      </c>
      <c r="AE292" s="22" t="e">
        <f>QUOTIENT(AC292-1, 10)+1</f>
        <v>#N/A</v>
      </c>
    </row>
    <row r="293" spans="4:32" x14ac:dyDescent="0.2">
      <c r="N293" s="46">
        <v>292</v>
      </c>
      <c r="O293" s="7" t="s">
        <v>7867</v>
      </c>
      <c r="P293" s="4">
        <f>SUM(W293:AB293)</f>
        <v>2.16295255</v>
      </c>
      <c r="W293" s="9">
        <v>-1.0001183</v>
      </c>
      <c r="X293" s="9">
        <v>-0.76646360000000002</v>
      </c>
      <c r="Y293" s="9">
        <v>1.46476816</v>
      </c>
      <c r="Z293" s="9">
        <v>0.93306288000000004</v>
      </c>
      <c r="AA293" s="9">
        <v>1.7588365100000001</v>
      </c>
      <c r="AB293" s="9">
        <v>-0.2271331</v>
      </c>
      <c r="AC293" s="12" t="e">
        <f>MATCH(O293,'ESPN ADP'!B:B,0)</f>
        <v>#N/A</v>
      </c>
      <c r="AD293" s="11" t="e">
        <f>AC293-N293</f>
        <v>#N/A</v>
      </c>
      <c r="AE293" s="22" t="e">
        <f>QUOTIENT(AC293-1, 10)+1</f>
        <v>#N/A</v>
      </c>
    </row>
    <row r="294" spans="4:32" x14ac:dyDescent="0.2">
      <c r="M294" s="44" t="s">
        <v>8349</v>
      </c>
      <c r="N294" s="46">
        <v>293</v>
      </c>
      <c r="O294" s="7" t="s">
        <v>7826</v>
      </c>
      <c r="P294" s="4">
        <f>SUM(W294:AB294)</f>
        <v>2.1490244000000001</v>
      </c>
      <c r="W294" s="9">
        <v>-0.98162749999999999</v>
      </c>
      <c r="X294" s="9">
        <v>-0.76646360000000002</v>
      </c>
      <c r="Y294" s="9">
        <v>1.84811975</v>
      </c>
      <c r="Z294" s="9">
        <v>0.32454360999999998</v>
      </c>
      <c r="AA294" s="9">
        <v>1.66716935</v>
      </c>
      <c r="AB294" s="9">
        <v>5.728279E-2</v>
      </c>
      <c r="AC294" s="12">
        <f>MATCH(O294,'ESPN ADP'!B:B,0)</f>
        <v>377</v>
      </c>
      <c r="AD294" s="11">
        <f>AC294-N294</f>
        <v>84</v>
      </c>
      <c r="AE294" s="22">
        <f>QUOTIENT(AC294-1, 10)+1</f>
        <v>38</v>
      </c>
    </row>
    <row r="295" spans="4:32" x14ac:dyDescent="0.2">
      <c r="G295" s="15" t="s">
        <v>8375</v>
      </c>
      <c r="N295" s="46">
        <v>294</v>
      </c>
      <c r="O295" s="8" t="s">
        <v>318</v>
      </c>
      <c r="P295" s="9">
        <v>2.11851491</v>
      </c>
      <c r="Q295" s="9">
        <v>0.34824047000000002</v>
      </c>
      <c r="R295" s="9">
        <v>0.48742138000000002</v>
      </c>
      <c r="S295" s="9">
        <v>0.49968690999999998</v>
      </c>
      <c r="T295" s="9">
        <v>0.29057119999999997</v>
      </c>
      <c r="U295" s="9">
        <v>-0.115</v>
      </c>
      <c r="V295" s="9">
        <v>0.60759494000000003</v>
      </c>
      <c r="W295" s="9"/>
      <c r="X295" s="9"/>
      <c r="Y295" s="9"/>
      <c r="Z295" s="9"/>
      <c r="AA295" s="9"/>
      <c r="AB295" s="9"/>
      <c r="AC295" s="12">
        <f>MATCH(O295,'ESPN ADP'!B:B,0)</f>
        <v>365</v>
      </c>
      <c r="AD295" s="11">
        <f>AC295-N295</f>
        <v>71</v>
      </c>
      <c r="AE295" s="22">
        <f>QUOTIENT(AC295-1, 10)+1</f>
        <v>37</v>
      </c>
    </row>
    <row r="296" spans="4:32" x14ac:dyDescent="0.2">
      <c r="M296" s="44" t="s">
        <v>8349</v>
      </c>
      <c r="N296" s="46">
        <v>295</v>
      </c>
      <c r="O296" s="7" t="s">
        <v>7758</v>
      </c>
      <c r="P296" s="4">
        <f>SUM(W296:AB296)</f>
        <v>2.0898461199999998</v>
      </c>
      <c r="W296" s="9">
        <v>-0.74741139999999995</v>
      </c>
      <c r="X296" s="9">
        <v>-0.76646360000000002</v>
      </c>
      <c r="Y296" s="9">
        <v>1.57429719</v>
      </c>
      <c r="Z296" s="9">
        <v>0.12170385</v>
      </c>
      <c r="AA296" s="9">
        <v>0.28614969000000001</v>
      </c>
      <c r="AB296" s="9">
        <v>1.62157039</v>
      </c>
      <c r="AC296" s="12" t="e">
        <f>MATCH(O296,'ESPN ADP'!B:B,0)</f>
        <v>#N/A</v>
      </c>
      <c r="AD296" s="11" t="e">
        <f>AC296-N296</f>
        <v>#N/A</v>
      </c>
      <c r="AE296" s="22" t="e">
        <f>QUOTIENT(AC296-1, 10)+1</f>
        <v>#N/A</v>
      </c>
    </row>
    <row r="297" spans="4:32" x14ac:dyDescent="0.2">
      <c r="L297" s="31" t="s">
        <v>8319</v>
      </c>
      <c r="N297" s="46">
        <v>296</v>
      </c>
      <c r="O297" s="7" t="s">
        <v>7631</v>
      </c>
      <c r="P297" s="4">
        <f>SUM(W297:AB297)</f>
        <v>2.0633505799999998</v>
      </c>
      <c r="W297" s="9">
        <v>1.6214583499999999</v>
      </c>
      <c r="X297" s="9">
        <v>1.5878333899999999</v>
      </c>
      <c r="Y297" s="9">
        <v>4.0890839999999998E-2</v>
      </c>
      <c r="Z297" s="9">
        <v>-0.18255579999999999</v>
      </c>
      <c r="AA297" s="9">
        <v>-0.2083112</v>
      </c>
      <c r="AB297" s="9">
        <v>-0.79596500000000003</v>
      </c>
      <c r="AC297" s="12">
        <f>MATCH(O297,'ESPN ADP'!B:B,0)</f>
        <v>304</v>
      </c>
      <c r="AD297" s="11">
        <f>AC297-N297</f>
        <v>8</v>
      </c>
      <c r="AE297" s="25">
        <f>QUOTIENT(AC297-1, 10)+1</f>
        <v>31</v>
      </c>
    </row>
    <row r="298" spans="4:32" x14ac:dyDescent="0.2">
      <c r="L298" s="31" t="s">
        <v>8319</v>
      </c>
      <c r="N298" s="46">
        <v>297</v>
      </c>
      <c r="O298" s="7" t="s">
        <v>7647</v>
      </c>
      <c r="P298" s="4">
        <f>SUM(W298:AB298)</f>
        <v>2.0500993799999998</v>
      </c>
      <c r="W298" s="9">
        <v>1.4488780699999999</v>
      </c>
      <c r="X298" s="9">
        <v>1.4561244600000001</v>
      </c>
      <c r="Y298" s="9">
        <v>-3.2128499999999997E-2</v>
      </c>
      <c r="Z298" s="9">
        <v>0.12170385</v>
      </c>
      <c r="AA298" s="9">
        <v>-0.14851349999999999</v>
      </c>
      <c r="AB298" s="9">
        <v>-0.79596500000000003</v>
      </c>
      <c r="AC298" s="12" t="e">
        <f>MATCH(O298,'ESPN ADP'!B:B,0)</f>
        <v>#N/A</v>
      </c>
      <c r="AD298" s="11" t="e">
        <f>AC298-N298</f>
        <v>#N/A</v>
      </c>
      <c r="AE298" s="21" t="e">
        <f>QUOTIENT(AC298-1, 10)+1</f>
        <v>#N/A</v>
      </c>
      <c r="AF298" s="22"/>
    </row>
    <row r="299" spans="4:32" x14ac:dyDescent="0.2">
      <c r="L299" s="31" t="s">
        <v>8319</v>
      </c>
      <c r="N299" s="46">
        <v>298</v>
      </c>
      <c r="O299" s="7" t="s">
        <v>7626</v>
      </c>
      <c r="P299" s="4">
        <f>SUM(W299:AB299)</f>
        <v>2.0477406</v>
      </c>
      <c r="W299" s="9">
        <v>1.6851487000000001</v>
      </c>
      <c r="X299" s="9">
        <v>1.6536878500000001</v>
      </c>
      <c r="Y299" s="9">
        <v>5.9145669999999997E-2</v>
      </c>
      <c r="Z299" s="9">
        <v>2.028398E-2</v>
      </c>
      <c r="AA299" s="9">
        <v>-0.57456059999999998</v>
      </c>
      <c r="AB299" s="9">
        <v>-0.79596500000000003</v>
      </c>
      <c r="AC299" s="12">
        <f>MATCH(O299,'ESPN ADP'!B:B,0)</f>
        <v>229</v>
      </c>
      <c r="AD299" s="11">
        <f>AC299-N299</f>
        <v>-69</v>
      </c>
      <c r="AE299" s="31">
        <f>QUOTIENT(AC299-1, 10)+1</f>
        <v>23</v>
      </c>
      <c r="AF299" s="22"/>
    </row>
    <row r="300" spans="4:32" x14ac:dyDescent="0.2">
      <c r="H300" s="16" t="s">
        <v>6</v>
      </c>
      <c r="I300" s="17" t="s">
        <v>7</v>
      </c>
      <c r="N300" s="46">
        <v>299</v>
      </c>
      <c r="O300" s="8" t="s">
        <v>213</v>
      </c>
      <c r="P300" s="9">
        <v>2.0452099700000002</v>
      </c>
      <c r="Q300" s="9">
        <v>0.31614989999999998</v>
      </c>
      <c r="R300" s="9">
        <v>-5.1662199999999998E-2</v>
      </c>
      <c r="S300" s="9">
        <v>0.18659987</v>
      </c>
      <c r="T300" s="9">
        <v>0.27382825</v>
      </c>
      <c r="U300" s="9">
        <v>1.085</v>
      </c>
      <c r="V300" s="9">
        <v>0.23529412</v>
      </c>
      <c r="W300" s="9"/>
      <c r="X300" s="9"/>
      <c r="Y300" s="9"/>
      <c r="Z300" s="9"/>
      <c r="AA300" s="9"/>
      <c r="AB300" s="9"/>
      <c r="AC300" s="12">
        <f>MATCH(O300,'ESPN ADP'!B:B,0)</f>
        <v>308</v>
      </c>
      <c r="AD300" s="11">
        <f>AC300-N300</f>
        <v>9</v>
      </c>
      <c r="AE300" s="22">
        <f>QUOTIENT(AC300-1, 10)+1</f>
        <v>31</v>
      </c>
    </row>
    <row r="301" spans="4:32" x14ac:dyDescent="0.2">
      <c r="G301" s="15" t="s">
        <v>8375</v>
      </c>
      <c r="N301" s="46">
        <v>300</v>
      </c>
      <c r="O301" s="8" t="s">
        <v>346</v>
      </c>
      <c r="P301" s="9">
        <v>2.0405742500000001</v>
      </c>
      <c r="Q301" s="9">
        <v>0.54078391000000003</v>
      </c>
      <c r="R301" s="9">
        <v>0.57726864</v>
      </c>
      <c r="S301" s="9">
        <v>0.65623043000000003</v>
      </c>
      <c r="T301" s="9">
        <v>0.55232625999999996</v>
      </c>
      <c r="U301" s="9">
        <v>-1.4999999999999999E-2</v>
      </c>
      <c r="V301" s="9">
        <v>-0.27103500000000003</v>
      </c>
      <c r="W301" s="9"/>
      <c r="X301" s="9"/>
      <c r="Y301" s="9"/>
      <c r="Z301" s="9"/>
      <c r="AA301" s="9"/>
      <c r="AB301" s="9"/>
      <c r="AC301" s="12" t="e">
        <f>MATCH(O301,'ESPN ADP'!B:B,0)</f>
        <v>#N/A</v>
      </c>
      <c r="AD301" s="11" t="e">
        <f>AC301-N301</f>
        <v>#N/A</v>
      </c>
      <c r="AE301" s="22" t="e">
        <f>QUOTIENT(AC301-1, 10)+1</f>
        <v>#N/A</v>
      </c>
    </row>
    <row r="302" spans="4:32" x14ac:dyDescent="0.2">
      <c r="D302" s="45" t="s">
        <v>8380</v>
      </c>
      <c r="F302" s="14" t="s">
        <v>8382</v>
      </c>
      <c r="N302" s="46">
        <v>301</v>
      </c>
      <c r="O302" s="8" t="s">
        <v>206</v>
      </c>
      <c r="P302" s="9">
        <v>2.0312062800000001</v>
      </c>
      <c r="Q302" s="9">
        <v>0.50869333999999999</v>
      </c>
      <c r="R302" s="9">
        <v>3.8185089999999998E-2</v>
      </c>
      <c r="S302" s="9">
        <v>0.43706950999999999</v>
      </c>
      <c r="T302" s="9">
        <v>0.54610049999999999</v>
      </c>
      <c r="U302" s="9">
        <v>0.38500000000000001</v>
      </c>
      <c r="V302" s="9">
        <v>0.11615786</v>
      </c>
      <c r="W302" s="9"/>
      <c r="X302" s="9"/>
      <c r="Y302" s="9"/>
      <c r="Z302" s="9"/>
      <c r="AA302" s="9"/>
      <c r="AB302" s="9"/>
      <c r="AC302" s="12">
        <f>MATCH(O302,'ESPN ADP'!B:B,0)</f>
        <v>328</v>
      </c>
      <c r="AD302" s="11">
        <f>AC302-N302</f>
        <v>27</v>
      </c>
      <c r="AE302" s="22">
        <f>QUOTIENT(AC302-1, 10)+1</f>
        <v>33</v>
      </c>
    </row>
    <row r="303" spans="4:32" x14ac:dyDescent="0.2">
      <c r="F303" s="14" t="s">
        <v>8382</v>
      </c>
      <c r="N303" s="46">
        <v>302</v>
      </c>
      <c r="O303" s="8" t="s">
        <v>245</v>
      </c>
      <c r="P303" s="9">
        <v>2.0131366900000001</v>
      </c>
      <c r="Q303" s="9">
        <v>0.21987818000000001</v>
      </c>
      <c r="R303" s="9">
        <v>0.21787960000000001</v>
      </c>
      <c r="S303" s="9">
        <v>0.28052599</v>
      </c>
      <c r="T303" s="9">
        <v>0.25225797999999999</v>
      </c>
      <c r="U303" s="9">
        <v>0.435</v>
      </c>
      <c r="V303" s="9">
        <v>0.60759494000000003</v>
      </c>
      <c r="W303" s="9"/>
      <c r="X303" s="9"/>
      <c r="Y303" s="9"/>
      <c r="Z303" s="9"/>
      <c r="AA303" s="9"/>
      <c r="AB303" s="9"/>
      <c r="AC303" s="12">
        <f>MATCH(O303,'ESPN ADP'!B:B,0)</f>
        <v>243</v>
      </c>
      <c r="AD303" s="11">
        <f>AC303-N303</f>
        <v>-59</v>
      </c>
      <c r="AE303" s="22">
        <f>QUOTIENT(AC303-1, 10)+1</f>
        <v>25</v>
      </c>
    </row>
    <row r="304" spans="4:32" x14ac:dyDescent="0.2">
      <c r="F304" s="14" t="s">
        <v>8382</v>
      </c>
      <c r="H304" s="16" t="s">
        <v>6</v>
      </c>
      <c r="N304" s="46">
        <v>303</v>
      </c>
      <c r="O304" s="8" t="s">
        <v>156</v>
      </c>
      <c r="P304" s="9">
        <v>2.0058262600000001</v>
      </c>
      <c r="Q304" s="9">
        <v>0.95796135000000004</v>
      </c>
      <c r="R304" s="9">
        <v>0.57726864</v>
      </c>
      <c r="S304" s="9">
        <v>0.62492172999999995</v>
      </c>
      <c r="T304" s="9">
        <v>0.72430075000000005</v>
      </c>
      <c r="U304" s="9">
        <v>-0.96499999999999997</v>
      </c>
      <c r="V304" s="9">
        <v>8.6373790000000006E-2</v>
      </c>
      <c r="W304" s="9"/>
      <c r="X304" s="9"/>
      <c r="Y304" s="9"/>
      <c r="Z304" s="9"/>
      <c r="AA304" s="9"/>
      <c r="AB304" s="9"/>
      <c r="AC304" s="12">
        <f>MATCH(O304,'ESPN ADP'!B:B,0)</f>
        <v>135</v>
      </c>
      <c r="AD304" s="11">
        <f>AC304-N304</f>
        <v>-168</v>
      </c>
      <c r="AE304" s="28">
        <f>QUOTIENT(AC304-1, 10)+1</f>
        <v>14</v>
      </c>
    </row>
    <row r="305" spans="3:32" x14ac:dyDescent="0.2">
      <c r="L305" s="31" t="s">
        <v>8319</v>
      </c>
      <c r="N305" s="46">
        <v>304</v>
      </c>
      <c r="O305" s="7" t="s">
        <v>7640</v>
      </c>
      <c r="P305" s="4">
        <f>SUM(W305:AB305)</f>
        <v>1.9996393299999997</v>
      </c>
      <c r="W305" s="9">
        <v>1.4488780699999999</v>
      </c>
      <c r="X305" s="9">
        <v>1.52197893</v>
      </c>
      <c r="Y305" s="9">
        <v>0.27820371999999999</v>
      </c>
      <c r="Z305" s="9">
        <v>0.32454360999999998</v>
      </c>
      <c r="AA305" s="9">
        <v>-0.77800000000000002</v>
      </c>
      <c r="AB305" s="9">
        <v>-0.79596500000000003</v>
      </c>
      <c r="AC305" s="12">
        <f>MATCH(O305,'ESPN ADP'!B:B,0)</f>
        <v>384</v>
      </c>
      <c r="AD305" s="11">
        <f>AC305-N305</f>
        <v>80</v>
      </c>
      <c r="AE305" s="23">
        <f>QUOTIENT(AC305-1, 10)+1</f>
        <v>39</v>
      </c>
      <c r="AF305" s="22"/>
    </row>
    <row r="306" spans="3:32" x14ac:dyDescent="0.2">
      <c r="E306" s="20" t="s">
        <v>8381</v>
      </c>
      <c r="F306" s="14" t="s">
        <v>8382</v>
      </c>
      <c r="N306" s="46">
        <v>305</v>
      </c>
      <c r="O306" s="8" t="s">
        <v>232</v>
      </c>
      <c r="P306" s="9">
        <v>1.99930305</v>
      </c>
      <c r="Q306" s="9">
        <v>0.44451218999999997</v>
      </c>
      <c r="R306" s="9">
        <v>0.66711589999999998</v>
      </c>
      <c r="S306" s="9">
        <v>0.46837821000000002</v>
      </c>
      <c r="T306" s="9">
        <v>0.19583807</v>
      </c>
      <c r="U306" s="9">
        <v>-0.26500000000000001</v>
      </c>
      <c r="V306" s="9">
        <v>0.48845866999999998</v>
      </c>
      <c r="W306" s="9"/>
      <c r="X306" s="9"/>
      <c r="Y306" s="9"/>
      <c r="Z306" s="9"/>
      <c r="AA306" s="9"/>
      <c r="AB306" s="9"/>
      <c r="AC306" s="12">
        <f>MATCH(O306,'ESPN ADP'!B:B,0)</f>
        <v>147</v>
      </c>
      <c r="AD306" s="11">
        <f>AC306-N306</f>
        <v>-158</v>
      </c>
      <c r="AE306" s="21">
        <f>QUOTIENT(AC306-1, 10)+1</f>
        <v>15</v>
      </c>
    </row>
    <row r="307" spans="3:32" x14ac:dyDescent="0.2">
      <c r="C307" s="8" t="s">
        <v>8384</v>
      </c>
      <c r="G307" s="15" t="s">
        <v>8375</v>
      </c>
      <c r="N307" s="46">
        <v>306</v>
      </c>
      <c r="O307" s="8" t="s">
        <v>229</v>
      </c>
      <c r="P307" s="9">
        <v>1.9874813899999999</v>
      </c>
      <c r="Q307" s="9">
        <v>0.44451218999999997</v>
      </c>
      <c r="R307" s="9">
        <v>0.39757411999999998</v>
      </c>
      <c r="S307" s="9">
        <v>0.43706950999999999</v>
      </c>
      <c r="T307" s="9">
        <v>0.49019079999999998</v>
      </c>
      <c r="U307" s="9">
        <v>-0.315</v>
      </c>
      <c r="V307" s="9">
        <v>0.53313476999999998</v>
      </c>
      <c r="W307" s="9"/>
      <c r="X307" s="9"/>
      <c r="Y307" s="9"/>
      <c r="Z307" s="9"/>
      <c r="AA307" s="9"/>
      <c r="AB307" s="9"/>
      <c r="AC307" s="12" t="e">
        <f>MATCH(O307,'ESPN ADP'!B:B,0)</f>
        <v>#N/A</v>
      </c>
      <c r="AD307" s="11" t="e">
        <f>AC307-N307</f>
        <v>#N/A</v>
      </c>
      <c r="AE307" s="22" t="e">
        <f>QUOTIENT(AC307-1, 10)+1</f>
        <v>#N/A</v>
      </c>
    </row>
    <row r="308" spans="3:32" x14ac:dyDescent="0.2">
      <c r="H308" s="16" t="s">
        <v>6</v>
      </c>
      <c r="N308" s="46">
        <v>307</v>
      </c>
      <c r="O308" s="8" t="s">
        <v>195</v>
      </c>
      <c r="P308" s="9">
        <v>1.98353322</v>
      </c>
      <c r="Q308" s="9">
        <v>0.31614989999999998</v>
      </c>
      <c r="R308" s="9">
        <v>0.12803234999999999</v>
      </c>
      <c r="S308" s="9">
        <v>0.37445210000000001</v>
      </c>
      <c r="T308" s="9">
        <v>0.35417289000000002</v>
      </c>
      <c r="U308" s="9">
        <v>0.63500000000000001</v>
      </c>
      <c r="V308" s="9">
        <v>0.17572599</v>
      </c>
      <c r="W308" s="9"/>
      <c r="X308" s="9"/>
      <c r="Y308" s="9"/>
      <c r="Z308" s="9"/>
      <c r="AA308" s="9"/>
      <c r="AB308" s="9"/>
      <c r="AC308" s="12">
        <f>MATCH(O308,'ESPN ADP'!B:B,0)</f>
        <v>130</v>
      </c>
      <c r="AD308" s="11">
        <f>AC308-N308</f>
        <v>-177</v>
      </c>
      <c r="AE308" s="29">
        <f>QUOTIENT(AC308-1, 10)+1</f>
        <v>13</v>
      </c>
    </row>
    <row r="309" spans="3:32" x14ac:dyDescent="0.2">
      <c r="M309" s="44" t="s">
        <v>8349</v>
      </c>
      <c r="N309" s="46">
        <v>308</v>
      </c>
      <c r="O309" s="7" t="s">
        <v>7800</v>
      </c>
      <c r="P309" s="4">
        <f>SUM(W309:AB309)</f>
        <v>1.9603666000000002</v>
      </c>
      <c r="W309" s="9">
        <v>-0.50086819999999999</v>
      </c>
      <c r="X309" s="9">
        <v>-0.76646360000000002</v>
      </c>
      <c r="Y309" s="9">
        <v>0.75282950000000004</v>
      </c>
      <c r="Z309" s="9">
        <v>0.62880325000000004</v>
      </c>
      <c r="AA309" s="9">
        <v>1.3621589700000001</v>
      </c>
      <c r="AB309" s="9">
        <v>0.48390667999999998</v>
      </c>
      <c r="AC309" s="12" t="e">
        <f>MATCH(O309,'ESPN ADP'!B:B,0)</f>
        <v>#N/A</v>
      </c>
      <c r="AD309" s="11" t="e">
        <f>AC309-N309</f>
        <v>#N/A</v>
      </c>
      <c r="AE309" s="22" t="e">
        <f>QUOTIENT(AC309-1, 10)+1</f>
        <v>#N/A</v>
      </c>
    </row>
    <row r="310" spans="3:32" x14ac:dyDescent="0.2">
      <c r="J310" s="18" t="s">
        <v>7559</v>
      </c>
      <c r="N310" s="46">
        <v>309</v>
      </c>
      <c r="O310" s="8" t="s">
        <v>89</v>
      </c>
      <c r="P310" s="9">
        <v>1.94843287</v>
      </c>
      <c r="Q310" s="9">
        <v>0.31614989999999998</v>
      </c>
      <c r="R310" s="9">
        <v>-0.2313567</v>
      </c>
      <c r="S310" s="9">
        <v>0.28052599</v>
      </c>
      <c r="T310" s="9">
        <v>0.49152394999999999</v>
      </c>
      <c r="U310" s="9">
        <v>1.0349999999999999</v>
      </c>
      <c r="V310" s="9">
        <v>5.6589720000000003E-2</v>
      </c>
      <c r="W310" s="9"/>
      <c r="X310" s="9"/>
      <c r="Y310" s="9"/>
      <c r="Z310" s="9"/>
      <c r="AA310" s="9"/>
      <c r="AB310" s="9"/>
      <c r="AC310" s="12">
        <f>MATCH(O310,'ESPN ADP'!B:B,0)</f>
        <v>273</v>
      </c>
      <c r="AD310" s="11">
        <f>AC310-N310</f>
        <v>-36</v>
      </c>
      <c r="AE310" s="23">
        <f>QUOTIENT(AC310-1, 10)+1</f>
        <v>28</v>
      </c>
      <c r="AF310" s="22"/>
    </row>
    <row r="311" spans="3:32" x14ac:dyDescent="0.2">
      <c r="L311" s="31" t="s">
        <v>8319</v>
      </c>
      <c r="N311" s="46">
        <v>310</v>
      </c>
      <c r="O311" s="7" t="s">
        <v>7502</v>
      </c>
      <c r="P311" s="4">
        <f>SUM(W311:AB311)</f>
        <v>1.9432235199999999</v>
      </c>
      <c r="W311" s="9">
        <v>-6.7363000000000006E-2</v>
      </c>
      <c r="X311" s="9">
        <v>0.48477115999999998</v>
      </c>
      <c r="Y311" s="9">
        <v>0.69806499</v>
      </c>
      <c r="Z311" s="9">
        <v>1.0344827599999999</v>
      </c>
      <c r="AA311" s="9">
        <v>0.58923261000000005</v>
      </c>
      <c r="AB311" s="9">
        <v>-0.79596500000000003</v>
      </c>
      <c r="AC311" s="12">
        <f>MATCH(O311,'ESPN ADP'!B:B,0)</f>
        <v>301</v>
      </c>
      <c r="AD311" s="11">
        <f>AC311-N311</f>
        <v>-9</v>
      </c>
      <c r="AE311" s="27">
        <f>QUOTIENT(AC311-1, 10)+1</f>
        <v>31</v>
      </c>
    </row>
    <row r="312" spans="3:32" x14ac:dyDescent="0.2">
      <c r="L312" s="31" t="s">
        <v>8319</v>
      </c>
      <c r="N312" s="46">
        <v>311</v>
      </c>
      <c r="O312" s="7" t="s">
        <v>7627</v>
      </c>
      <c r="P312" s="4">
        <f>SUM(W312:AB312)</f>
        <v>1.94154213</v>
      </c>
      <c r="W312" s="9">
        <v>1.74883904</v>
      </c>
      <c r="X312" s="9">
        <v>1.6042970000000001</v>
      </c>
      <c r="Y312" s="9">
        <v>-0.36071560000000003</v>
      </c>
      <c r="Z312" s="9">
        <v>0.42596349</v>
      </c>
      <c r="AA312" s="9">
        <v>-0.68087679999999995</v>
      </c>
      <c r="AB312" s="9">
        <v>-0.79596500000000003</v>
      </c>
      <c r="AC312" s="12">
        <f>MATCH(O312,'ESPN ADP'!B:B,0)</f>
        <v>172</v>
      </c>
      <c r="AD312" s="11">
        <f>AC312-N312</f>
        <v>-139</v>
      </c>
      <c r="AE312" s="24">
        <f>QUOTIENT(AC312-1, 10)+1</f>
        <v>18</v>
      </c>
    </row>
    <row r="313" spans="3:32" x14ac:dyDescent="0.2">
      <c r="L313" s="31" t="s">
        <v>8319</v>
      </c>
      <c r="M313" s="44" t="s">
        <v>8349</v>
      </c>
      <c r="N313" s="46">
        <v>312</v>
      </c>
      <c r="O313" s="7" t="s">
        <v>7858</v>
      </c>
      <c r="P313" s="4">
        <f>SUM(W313:AB313)</f>
        <v>1.9318935099999999</v>
      </c>
      <c r="W313" s="9">
        <v>-1.0987355999999999</v>
      </c>
      <c r="X313" s="9">
        <v>-0.76646360000000002</v>
      </c>
      <c r="Y313" s="9">
        <v>1.57429719</v>
      </c>
      <c r="Z313" s="9">
        <v>1.54158215</v>
      </c>
      <c r="AA313" s="9">
        <v>0.76613856999999996</v>
      </c>
      <c r="AB313" s="9">
        <v>-8.4925200000000006E-2</v>
      </c>
      <c r="AC313" s="12" t="e">
        <f>MATCH(O313,'ESPN ADP'!B:B,0)</f>
        <v>#N/A</v>
      </c>
      <c r="AD313" s="11" t="e">
        <f>AC313-N313</f>
        <v>#N/A</v>
      </c>
      <c r="AE313" s="22" t="e">
        <f>QUOTIENT(AC313-1, 10)+1</f>
        <v>#N/A</v>
      </c>
    </row>
    <row r="314" spans="3:32" x14ac:dyDescent="0.2">
      <c r="M314" s="44" t="s">
        <v>8349</v>
      </c>
      <c r="N314" s="46">
        <v>313</v>
      </c>
      <c r="O314" s="7" t="s">
        <v>7881</v>
      </c>
      <c r="P314" s="4">
        <f>SUM(W314:AB314)</f>
        <v>1.9051974700000001</v>
      </c>
      <c r="W314" s="9">
        <v>-0.40019640000000001</v>
      </c>
      <c r="X314" s="9">
        <v>-0.76646360000000002</v>
      </c>
      <c r="Y314" s="9">
        <v>0.18692954000000001</v>
      </c>
      <c r="Z314" s="9">
        <v>2.028398E-2</v>
      </c>
      <c r="AA314" s="9">
        <v>0.10540985</v>
      </c>
      <c r="AB314" s="9">
        <v>2.7592341</v>
      </c>
      <c r="AC314" s="12">
        <f>MATCH(O314,'ESPN ADP'!B:B,0)</f>
        <v>180</v>
      </c>
      <c r="AD314" s="11">
        <f>AC314-N314</f>
        <v>-133</v>
      </c>
      <c r="AE314" s="29">
        <f>QUOTIENT(AC314-1, 10)+1</f>
        <v>18</v>
      </c>
    </row>
    <row r="315" spans="3:32" x14ac:dyDescent="0.2">
      <c r="J315" s="18" t="s">
        <v>7559</v>
      </c>
      <c r="N315" s="46">
        <v>314</v>
      </c>
      <c r="O315" s="8" t="s">
        <v>233</v>
      </c>
      <c r="P315" s="9">
        <v>1.9042539199999999</v>
      </c>
      <c r="Q315" s="9">
        <v>0.18778760999999999</v>
      </c>
      <c r="R315" s="9">
        <v>0.21787960000000001</v>
      </c>
      <c r="S315" s="9">
        <v>0.34314338999999999</v>
      </c>
      <c r="T315" s="9">
        <v>0.28838820999999998</v>
      </c>
      <c r="U315" s="9">
        <v>0.185</v>
      </c>
      <c r="V315" s="9">
        <v>0.68205510000000003</v>
      </c>
      <c r="W315" s="9"/>
      <c r="X315" s="9"/>
      <c r="Y315" s="9"/>
      <c r="Z315" s="9"/>
      <c r="AA315" s="9"/>
      <c r="AB315" s="9"/>
      <c r="AC315" s="12">
        <f>MATCH(O315,'ESPN ADP'!B:B,0)</f>
        <v>126</v>
      </c>
      <c r="AD315" s="11">
        <f>AC315-N315</f>
        <v>-188</v>
      </c>
      <c r="AE315" s="25">
        <f>QUOTIENT(AC315-1, 10)+1</f>
        <v>13</v>
      </c>
    </row>
    <row r="316" spans="3:32" x14ac:dyDescent="0.2">
      <c r="D316" s="45" t="s">
        <v>8380</v>
      </c>
      <c r="E316" s="20" t="s">
        <v>8381</v>
      </c>
      <c r="F316" s="14" t="s">
        <v>8382</v>
      </c>
      <c r="G316" s="15" t="s">
        <v>8375</v>
      </c>
      <c r="H316" s="16" t="s">
        <v>6</v>
      </c>
      <c r="I316" s="17" t="s">
        <v>7</v>
      </c>
      <c r="K316" s="19" t="s">
        <v>8374</v>
      </c>
      <c r="N316" s="46">
        <v>315</v>
      </c>
      <c r="O316" s="8" t="s">
        <v>7520</v>
      </c>
      <c r="P316" s="9">
        <v>1.8913794399999999</v>
      </c>
      <c r="Q316" s="9">
        <v>0.76541791999999997</v>
      </c>
      <c r="R316" s="9">
        <v>0.57726864</v>
      </c>
      <c r="S316" s="9">
        <v>0.75015653999999998</v>
      </c>
      <c r="T316" s="9">
        <v>0.44838369</v>
      </c>
      <c r="U316" s="9">
        <v>-0.215</v>
      </c>
      <c r="V316" s="9">
        <v>-0.4348474</v>
      </c>
      <c r="W316" s="9"/>
      <c r="X316" s="9"/>
      <c r="Y316" s="9"/>
      <c r="Z316" s="9"/>
      <c r="AA316" s="9"/>
      <c r="AB316" s="9"/>
      <c r="AC316" s="12">
        <f>MATCH(O316,'ESPN ADP'!B:B,0)</f>
        <v>202</v>
      </c>
      <c r="AD316" s="11">
        <f>AC316-N316</f>
        <v>-113</v>
      </c>
      <c r="AE316" s="27">
        <f>QUOTIENT(AC316-1, 10)+1</f>
        <v>21</v>
      </c>
    </row>
    <row r="317" spans="3:32" x14ac:dyDescent="0.2">
      <c r="D317" s="45" t="s">
        <v>8380</v>
      </c>
      <c r="F317" s="14" t="s">
        <v>8382</v>
      </c>
      <c r="N317" s="46">
        <v>316</v>
      </c>
      <c r="O317" s="8" t="s">
        <v>239</v>
      </c>
      <c r="P317" s="9">
        <v>1.89072565</v>
      </c>
      <c r="Q317" s="9">
        <v>0.31614989999999998</v>
      </c>
      <c r="R317" s="9">
        <v>0.57726864</v>
      </c>
      <c r="S317" s="9">
        <v>0.46837821000000002</v>
      </c>
      <c r="T317" s="9">
        <v>0.23733918000000001</v>
      </c>
      <c r="U317" s="9">
        <v>0.23499999999999999</v>
      </c>
      <c r="V317" s="9">
        <v>5.6589720000000003E-2</v>
      </c>
      <c r="W317" s="9"/>
      <c r="X317" s="9"/>
      <c r="Y317" s="9"/>
      <c r="Z317" s="9"/>
      <c r="AA317" s="9"/>
      <c r="AB317" s="9"/>
      <c r="AC317" s="12">
        <f>MATCH(O317,'ESPN ADP'!B:B,0)</f>
        <v>408</v>
      </c>
      <c r="AD317" s="11">
        <f>AC317-N317</f>
        <v>92</v>
      </c>
      <c r="AE317" s="23">
        <f>QUOTIENT(AC317-1, 10)+1</f>
        <v>41</v>
      </c>
      <c r="AF317" s="22"/>
    </row>
    <row r="318" spans="3:32" x14ac:dyDescent="0.2">
      <c r="L318" s="31" t="s">
        <v>8319</v>
      </c>
      <c r="N318" s="46">
        <v>317</v>
      </c>
      <c r="O318" s="7" t="s">
        <v>7634</v>
      </c>
      <c r="P318" s="4">
        <f>SUM(W318:AB318)</f>
        <v>1.8636346799999994</v>
      </c>
      <c r="W318" s="9">
        <v>1.26397063</v>
      </c>
      <c r="X318" s="9">
        <v>1.2750246999999999</v>
      </c>
      <c r="Y318" s="9">
        <v>-0.30595109999999998</v>
      </c>
      <c r="Z318" s="9">
        <v>0.42596349</v>
      </c>
      <c r="AA318" s="9">
        <v>5.9195999999999999E-4</v>
      </c>
      <c r="AB318" s="9">
        <v>-0.79596500000000003</v>
      </c>
      <c r="AC318" s="12">
        <f>MATCH(O318,'ESPN ADP'!B:B,0)</f>
        <v>321</v>
      </c>
      <c r="AD318" s="11">
        <f>AC318-N318</f>
        <v>4</v>
      </c>
      <c r="AE318" s="27">
        <f>QUOTIENT(AC318-1, 10)+1</f>
        <v>33</v>
      </c>
    </row>
    <row r="319" spans="3:32" x14ac:dyDescent="0.2">
      <c r="M319" s="44" t="s">
        <v>8349</v>
      </c>
      <c r="N319" s="46">
        <v>318</v>
      </c>
      <c r="O319" s="7" t="s">
        <v>7904</v>
      </c>
      <c r="P319" s="4">
        <f>SUM(W319:AB319)</f>
        <v>1.83372443</v>
      </c>
      <c r="W319" s="9">
        <v>-0.50086819999999999</v>
      </c>
      <c r="X319" s="9">
        <v>-0.76646360000000002</v>
      </c>
      <c r="Y319" s="9">
        <v>0.20518437</v>
      </c>
      <c r="Z319" s="9">
        <v>0.42596349</v>
      </c>
      <c r="AA319" s="9">
        <v>0.56392204999999995</v>
      </c>
      <c r="AB319" s="9">
        <v>1.90598632</v>
      </c>
      <c r="AC319" s="12">
        <f>MATCH(O319,'ESPN ADP'!B:B,0)</f>
        <v>406</v>
      </c>
      <c r="AD319" s="11">
        <f>AC319-N319</f>
        <v>88</v>
      </c>
      <c r="AE319" s="22">
        <f>QUOTIENT(AC319-1, 10)+1</f>
        <v>41</v>
      </c>
    </row>
    <row r="320" spans="3:32" x14ac:dyDescent="0.2">
      <c r="L320" s="31" t="s">
        <v>8319</v>
      </c>
      <c r="N320" s="46">
        <v>319</v>
      </c>
      <c r="O320" s="7" t="s">
        <v>7662</v>
      </c>
      <c r="P320" s="4">
        <f>SUM(W320:AB320)</f>
        <v>1.83072849</v>
      </c>
      <c r="W320" s="9">
        <v>0.86539235999999997</v>
      </c>
      <c r="X320" s="9">
        <v>1.04453408</v>
      </c>
      <c r="Y320" s="9">
        <v>-3.2128499999999997E-2</v>
      </c>
      <c r="Z320" s="9">
        <v>0.52738337000000002</v>
      </c>
      <c r="AA320" s="9">
        <v>0.22151218</v>
      </c>
      <c r="AB320" s="9">
        <v>-0.79596500000000003</v>
      </c>
      <c r="AC320" s="12" t="e">
        <f>MATCH(O320,'ESPN ADP'!B:B,0)</f>
        <v>#N/A</v>
      </c>
      <c r="AD320" s="11" t="e">
        <f>AC320-N320</f>
        <v>#N/A</v>
      </c>
      <c r="AE320" s="28" t="e">
        <f>QUOTIENT(AC320-1, 10)+1</f>
        <v>#N/A</v>
      </c>
    </row>
    <row r="321" spans="4:32" x14ac:dyDescent="0.2">
      <c r="M321" s="44" t="s">
        <v>8349</v>
      </c>
      <c r="N321" s="46">
        <v>320</v>
      </c>
      <c r="O321" s="7" t="s">
        <v>7804</v>
      </c>
      <c r="P321" s="4">
        <f>SUM(W321:AB321)</f>
        <v>1.8236641599999999</v>
      </c>
      <c r="W321" s="9">
        <v>-0.59332189999999996</v>
      </c>
      <c r="X321" s="9">
        <v>-0.76646360000000002</v>
      </c>
      <c r="Y321" s="9">
        <v>0.78933916999999998</v>
      </c>
      <c r="Z321" s="9">
        <v>0.93306288000000004</v>
      </c>
      <c r="AA321" s="9">
        <v>0.40830907999999999</v>
      </c>
      <c r="AB321" s="9">
        <v>1.0527385300000001</v>
      </c>
      <c r="AC321" s="12" t="e">
        <f>MATCH(O321,'ESPN ADP'!B:B,0)</f>
        <v>#N/A</v>
      </c>
      <c r="AD321" s="11" t="e">
        <f>AC321-N321</f>
        <v>#N/A</v>
      </c>
      <c r="AE321" s="22" t="e">
        <f>QUOTIENT(AC321-1, 10)+1</f>
        <v>#N/A</v>
      </c>
    </row>
    <row r="322" spans="4:32" x14ac:dyDescent="0.2">
      <c r="L322" s="31" t="s">
        <v>8319</v>
      </c>
      <c r="M322" s="44" t="s">
        <v>8349</v>
      </c>
      <c r="N322" s="46">
        <v>321</v>
      </c>
      <c r="O322" s="7" t="s">
        <v>7763</v>
      </c>
      <c r="P322" s="4">
        <f>SUM(W322:AB322)</f>
        <v>1.8140731300000001</v>
      </c>
      <c r="W322" s="9">
        <v>-0.48443199999999997</v>
      </c>
      <c r="X322" s="9">
        <v>-0.63475470000000001</v>
      </c>
      <c r="Y322" s="9">
        <v>1.84811975</v>
      </c>
      <c r="Z322" s="9">
        <v>0.42596349</v>
      </c>
      <c r="AA322" s="9">
        <v>0.88630969000000004</v>
      </c>
      <c r="AB322" s="9">
        <v>-0.2271331</v>
      </c>
      <c r="AC322" s="12" t="e">
        <f>MATCH(O322,'ESPN ADP'!B:B,0)</f>
        <v>#N/A</v>
      </c>
      <c r="AD322" s="11" t="e">
        <f>AC322-N322</f>
        <v>#N/A</v>
      </c>
      <c r="AE322" s="22" t="e">
        <f>QUOTIENT(AC322-1, 10)+1</f>
        <v>#N/A</v>
      </c>
    </row>
    <row r="323" spans="4:32" x14ac:dyDescent="0.2">
      <c r="D323" s="45" t="s">
        <v>8380</v>
      </c>
      <c r="E323" s="20" t="s">
        <v>8381</v>
      </c>
      <c r="F323" s="14" t="s">
        <v>8382</v>
      </c>
      <c r="N323" s="46">
        <v>322</v>
      </c>
      <c r="O323" s="8" t="s">
        <v>272</v>
      </c>
      <c r="P323" s="9">
        <v>1.8120184800000001</v>
      </c>
      <c r="Q323" s="9">
        <v>0.95796135000000004</v>
      </c>
      <c r="R323" s="9">
        <v>0.12803234999999999</v>
      </c>
      <c r="S323" s="9">
        <v>0.62492172999999995</v>
      </c>
      <c r="T323" s="9">
        <v>0.52008668000000002</v>
      </c>
      <c r="U323" s="9">
        <v>0.13500000000000001</v>
      </c>
      <c r="V323" s="9">
        <v>-0.55398360000000002</v>
      </c>
      <c r="W323" s="9"/>
      <c r="X323" s="9"/>
      <c r="Y323" s="9"/>
      <c r="Z323" s="9"/>
      <c r="AA323" s="9"/>
      <c r="AB323" s="9"/>
      <c r="AC323" s="12">
        <f>MATCH(O323,'ESPN ADP'!B:B,0)</f>
        <v>178</v>
      </c>
      <c r="AD323" s="11">
        <f>AC323-N323</f>
        <v>-144</v>
      </c>
      <c r="AE323" s="27">
        <f>QUOTIENT(AC323-1, 10)+1</f>
        <v>18</v>
      </c>
    </row>
    <row r="324" spans="4:32" x14ac:dyDescent="0.2">
      <c r="E324" s="20" t="s">
        <v>8381</v>
      </c>
      <c r="H324" s="16" t="s">
        <v>6</v>
      </c>
      <c r="N324" s="46">
        <v>323</v>
      </c>
      <c r="O324" s="8" t="s">
        <v>199</v>
      </c>
      <c r="P324" s="9">
        <v>1.80503302</v>
      </c>
      <c r="Q324" s="9">
        <v>0.57287447999999996</v>
      </c>
      <c r="R324" s="9">
        <v>0.48742138000000002</v>
      </c>
      <c r="S324" s="9">
        <v>0.65623043000000003</v>
      </c>
      <c r="T324" s="9">
        <v>0.60116122999999999</v>
      </c>
      <c r="U324" s="9">
        <v>-0.46500000000000002</v>
      </c>
      <c r="V324" s="9">
        <v>-4.7654500000000002E-2</v>
      </c>
      <c r="W324" s="9"/>
      <c r="X324" s="9"/>
      <c r="Y324" s="9"/>
      <c r="Z324" s="9"/>
      <c r="AA324" s="9"/>
      <c r="AB324" s="9"/>
      <c r="AC324" s="12" t="e">
        <f>MATCH(O324,'ESPN ADP'!B:B,0)</f>
        <v>#N/A</v>
      </c>
      <c r="AD324" s="11" t="e">
        <f>AC324-N324</f>
        <v>#N/A</v>
      </c>
      <c r="AE324" s="24" t="e">
        <f>QUOTIENT(AC324-1, 10)+1</f>
        <v>#N/A</v>
      </c>
      <c r="AF324" s="22"/>
    </row>
    <row r="325" spans="4:32" x14ac:dyDescent="0.2">
      <c r="L325" s="31" t="s">
        <v>8319</v>
      </c>
      <c r="N325" s="46">
        <v>324</v>
      </c>
      <c r="O325" s="7" t="s">
        <v>7637</v>
      </c>
      <c r="P325" s="4">
        <f>SUM(W325:AB325)</f>
        <v>1.7787955800000004</v>
      </c>
      <c r="W325" s="9">
        <v>1.3194428600000001</v>
      </c>
      <c r="X325" s="9">
        <v>1.4396608500000001</v>
      </c>
      <c r="Y325" s="9">
        <v>0.29645855999999998</v>
      </c>
      <c r="Z325" s="9">
        <v>0.32454360999999998</v>
      </c>
      <c r="AA325" s="9">
        <v>-0.80534530000000004</v>
      </c>
      <c r="AB325" s="9">
        <v>-0.79596500000000003</v>
      </c>
      <c r="AC325" s="12" t="e">
        <f>MATCH(O325,'ESPN ADP'!B:B,0)</f>
        <v>#N/A</v>
      </c>
      <c r="AD325" s="11" t="e">
        <f>AC325-N325</f>
        <v>#N/A</v>
      </c>
      <c r="AE325" s="22" t="e">
        <f>QUOTIENT(AC325-1, 10)+1</f>
        <v>#N/A</v>
      </c>
    </row>
    <row r="326" spans="4:32" x14ac:dyDescent="0.2">
      <c r="H326" s="16" t="s">
        <v>6</v>
      </c>
      <c r="N326" s="46">
        <v>325</v>
      </c>
      <c r="O326" s="8" t="s">
        <v>240</v>
      </c>
      <c r="P326" s="9">
        <v>1.7776770399999999</v>
      </c>
      <c r="Q326" s="9">
        <v>0.44451218999999997</v>
      </c>
      <c r="R326" s="9">
        <v>-0.41105120000000001</v>
      </c>
      <c r="S326" s="9">
        <v>0.15529117000000001</v>
      </c>
      <c r="T326" s="9">
        <v>0.44942005000000002</v>
      </c>
      <c r="U326" s="9">
        <v>1.4850000000000001</v>
      </c>
      <c r="V326" s="9">
        <v>-0.3454952</v>
      </c>
      <c r="W326" s="9"/>
      <c r="X326" s="9"/>
      <c r="Y326" s="9"/>
      <c r="Z326" s="9"/>
      <c r="AA326" s="9"/>
      <c r="AB326" s="9"/>
      <c r="AC326" s="12">
        <f>MATCH(O326,'ESPN ADP'!B:B,0)</f>
        <v>268</v>
      </c>
      <c r="AD326" s="11">
        <f>AC326-N326</f>
        <v>-57</v>
      </c>
      <c r="AE326" s="25">
        <f>QUOTIENT(AC326-1, 10)+1</f>
        <v>27</v>
      </c>
    </row>
    <row r="327" spans="4:32" x14ac:dyDescent="0.2">
      <c r="K327" s="19" t="s">
        <v>8374</v>
      </c>
      <c r="N327" s="46">
        <v>326</v>
      </c>
      <c r="O327" s="8" t="s">
        <v>223</v>
      </c>
      <c r="P327" s="9">
        <v>1.72718645</v>
      </c>
      <c r="Q327" s="9">
        <v>0.66914620000000002</v>
      </c>
      <c r="R327" s="9">
        <v>0.48742138000000002</v>
      </c>
      <c r="S327" s="9">
        <v>0.90670006000000003</v>
      </c>
      <c r="T327" s="9">
        <v>0.71801040000000005</v>
      </c>
      <c r="U327" s="9">
        <v>-0.51500000000000001</v>
      </c>
      <c r="V327" s="9">
        <v>-0.5390916</v>
      </c>
      <c r="W327" s="9"/>
      <c r="X327" s="9"/>
      <c r="Y327" s="9"/>
      <c r="Z327" s="9"/>
      <c r="AA327" s="9"/>
      <c r="AB327" s="9"/>
      <c r="AC327" s="12">
        <f>MATCH(O327,'ESPN ADP'!B:B,0)</f>
        <v>282</v>
      </c>
      <c r="AD327" s="11">
        <f>AC327-N327</f>
        <v>-44</v>
      </c>
      <c r="AE327" s="22">
        <f>QUOTIENT(AC327-1, 10)+1</f>
        <v>29</v>
      </c>
    </row>
    <row r="328" spans="4:32" x14ac:dyDescent="0.2">
      <c r="D328" s="45" t="s">
        <v>8380</v>
      </c>
      <c r="E328" s="20" t="s">
        <v>8381</v>
      </c>
      <c r="H328" s="16" t="s">
        <v>6</v>
      </c>
      <c r="I328" s="17" t="s">
        <v>7</v>
      </c>
      <c r="N328" s="46">
        <v>327</v>
      </c>
      <c r="O328" s="8" t="s">
        <v>212</v>
      </c>
      <c r="P328" s="9">
        <v>1.6874671400000001</v>
      </c>
      <c r="Q328" s="9">
        <v>0.47660276000000001</v>
      </c>
      <c r="R328" s="9">
        <v>0.66711589999999998</v>
      </c>
      <c r="S328" s="9">
        <v>0.53099562</v>
      </c>
      <c r="T328" s="9">
        <v>0.42332248</v>
      </c>
      <c r="U328" s="9">
        <v>-0.76500000000000001</v>
      </c>
      <c r="V328" s="9">
        <v>0.35443037999999999</v>
      </c>
      <c r="W328" s="9"/>
      <c r="X328" s="9"/>
      <c r="Y328" s="9"/>
      <c r="Z328" s="9"/>
      <c r="AA328" s="9"/>
      <c r="AB328" s="9"/>
      <c r="AC328" s="12">
        <f>MATCH(O328,'ESPN ADP'!B:B,0)</f>
        <v>357</v>
      </c>
      <c r="AD328" s="11">
        <f>AC328-N328</f>
        <v>30</v>
      </c>
      <c r="AE328" s="22">
        <f>QUOTIENT(AC328-1, 10)+1</f>
        <v>36</v>
      </c>
    </row>
    <row r="329" spans="4:32" x14ac:dyDescent="0.2">
      <c r="E329" s="20" t="s">
        <v>8381</v>
      </c>
      <c r="F329" s="14" t="s">
        <v>8382</v>
      </c>
      <c r="N329" s="46">
        <v>328</v>
      </c>
      <c r="O329" s="8" t="s">
        <v>279</v>
      </c>
      <c r="P329" s="9">
        <v>1.66977077</v>
      </c>
      <c r="Q329" s="9">
        <v>0.79750849000000001</v>
      </c>
      <c r="R329" s="9">
        <v>0.48742138000000002</v>
      </c>
      <c r="S329" s="9">
        <v>0.53099562</v>
      </c>
      <c r="T329" s="9">
        <v>0.66966433999999997</v>
      </c>
      <c r="U329" s="9">
        <v>-0.51500000000000001</v>
      </c>
      <c r="V329" s="9">
        <v>-0.30081910000000001</v>
      </c>
      <c r="W329" s="9"/>
      <c r="X329" s="9"/>
      <c r="Y329" s="9"/>
      <c r="Z329" s="9"/>
      <c r="AA329" s="9"/>
      <c r="AB329" s="9"/>
      <c r="AC329" s="12">
        <f>MATCH(O329,'ESPN ADP'!B:B,0)</f>
        <v>290</v>
      </c>
      <c r="AD329" s="11">
        <f>AC329-N329</f>
        <v>-38</v>
      </c>
      <c r="AE329" s="22">
        <f>QUOTIENT(AC329-1, 10)+1</f>
        <v>29</v>
      </c>
    </row>
    <row r="330" spans="4:32" x14ac:dyDescent="0.2">
      <c r="L330" s="31" t="s">
        <v>8319</v>
      </c>
      <c r="M330" s="44" t="s">
        <v>8349</v>
      </c>
      <c r="N330" s="46">
        <v>329</v>
      </c>
      <c r="O330" s="7" t="s">
        <v>7841</v>
      </c>
      <c r="P330" s="4">
        <f>SUM(W330:AB330)</f>
        <v>1.6411293200000001</v>
      </c>
      <c r="W330" s="9">
        <v>-0.50086819999999999</v>
      </c>
      <c r="X330" s="9">
        <v>-0.76646360000000002</v>
      </c>
      <c r="Y330" s="9">
        <v>0.42424242000000001</v>
      </c>
      <c r="Z330" s="9">
        <v>0.42596349</v>
      </c>
      <c r="AA330" s="9">
        <v>1.57434853</v>
      </c>
      <c r="AB330" s="9">
        <v>0.48390667999999998</v>
      </c>
      <c r="AC330" s="12">
        <f>MATCH(O330,'ESPN ADP'!B:B,0)</f>
        <v>447</v>
      </c>
      <c r="AD330" s="11">
        <f>AC330-N330</f>
        <v>118</v>
      </c>
      <c r="AE330" s="22">
        <f>QUOTIENT(AC330-1, 10)+1</f>
        <v>45</v>
      </c>
    </row>
    <row r="331" spans="4:32" x14ac:dyDescent="0.2">
      <c r="D331" s="45" t="s">
        <v>8380</v>
      </c>
      <c r="E331" s="20" t="s">
        <v>8381</v>
      </c>
      <c r="N331" s="46">
        <v>330</v>
      </c>
      <c r="O331" s="8" t="s">
        <v>238</v>
      </c>
      <c r="P331" s="9">
        <v>1.63938055</v>
      </c>
      <c r="Q331" s="9">
        <v>0.38033105</v>
      </c>
      <c r="R331" s="9">
        <v>0.39757411999999998</v>
      </c>
      <c r="S331" s="9">
        <v>0.37445210000000001</v>
      </c>
      <c r="T331" s="9">
        <v>0.26140527000000002</v>
      </c>
      <c r="U331" s="9">
        <v>3.5000000000000003E-2</v>
      </c>
      <c r="V331" s="9">
        <v>0.19061802</v>
      </c>
      <c r="W331" s="9"/>
      <c r="X331" s="9"/>
      <c r="Y331" s="9"/>
      <c r="Z331" s="9"/>
      <c r="AA331" s="9"/>
      <c r="AB331" s="9"/>
      <c r="AC331" s="12">
        <f>MATCH(O331,'ESPN ADP'!B:B,0)</f>
        <v>186</v>
      </c>
      <c r="AD331" s="11">
        <f>AC331-N331</f>
        <v>-144</v>
      </c>
      <c r="AE331" s="26">
        <f>QUOTIENT(AC331-1, 10)+1</f>
        <v>19</v>
      </c>
    </row>
    <row r="332" spans="4:32" x14ac:dyDescent="0.2">
      <c r="L332" s="31" t="s">
        <v>8319</v>
      </c>
      <c r="M332" s="44" t="s">
        <v>8349</v>
      </c>
      <c r="N332" s="46">
        <v>331</v>
      </c>
      <c r="O332" s="7" t="s">
        <v>7636</v>
      </c>
      <c r="P332" s="4">
        <f>SUM(W332:AB332)</f>
        <v>1.6379074700000003</v>
      </c>
      <c r="W332" s="9">
        <v>1.3769696199999999</v>
      </c>
      <c r="X332" s="9">
        <v>1.3244155399999999</v>
      </c>
      <c r="Y332" s="9">
        <v>-0.50675429999999999</v>
      </c>
      <c r="Z332" s="9">
        <v>0.32454360999999998</v>
      </c>
      <c r="AA332" s="9">
        <v>-8.5302000000000003E-2</v>
      </c>
      <c r="AB332" s="9">
        <v>-0.79596500000000003</v>
      </c>
      <c r="AC332" s="12" t="e">
        <f>MATCH(O332,'ESPN ADP'!B:B,0)</f>
        <v>#N/A</v>
      </c>
      <c r="AD332" s="11" t="e">
        <f>AC332-N332</f>
        <v>#N/A</v>
      </c>
      <c r="AE332" s="22" t="e">
        <f>QUOTIENT(AC332-1, 10)+1</f>
        <v>#N/A</v>
      </c>
    </row>
    <row r="333" spans="4:32" x14ac:dyDescent="0.2">
      <c r="M333" s="44" t="s">
        <v>8349</v>
      </c>
      <c r="N333" s="46">
        <v>332</v>
      </c>
      <c r="O333" s="7" t="s">
        <v>7797</v>
      </c>
      <c r="P333" s="4">
        <f>SUM(W333:AB333)</f>
        <v>1.6054766699999998</v>
      </c>
      <c r="W333" s="9">
        <v>-0.50086819999999999</v>
      </c>
      <c r="X333" s="9">
        <v>-0.76646360000000002</v>
      </c>
      <c r="Y333" s="9">
        <v>0.86235852999999996</v>
      </c>
      <c r="Z333" s="9">
        <v>0.73022312</v>
      </c>
      <c r="AA333" s="9">
        <v>0.79632013999999995</v>
      </c>
      <c r="AB333" s="9">
        <v>0.48390667999999998</v>
      </c>
      <c r="AC333" s="12" t="e">
        <f>MATCH(O333,'ESPN ADP'!B:B,0)</f>
        <v>#N/A</v>
      </c>
      <c r="AD333" s="11" t="e">
        <f>AC333-N333</f>
        <v>#N/A</v>
      </c>
      <c r="AE333" s="22" t="e">
        <f>QUOTIENT(AC333-1, 10)+1</f>
        <v>#N/A</v>
      </c>
    </row>
    <row r="334" spans="4:32" x14ac:dyDescent="0.2">
      <c r="N334" s="46">
        <v>333</v>
      </c>
      <c r="O334" s="7" t="s">
        <v>8356</v>
      </c>
      <c r="P334" s="4">
        <f>SUM(W334:AB334)</f>
        <v>1.5816661099999998</v>
      </c>
      <c r="W334" s="9">
        <v>-1.0001183</v>
      </c>
      <c r="X334" s="9">
        <v>-0.76646360000000002</v>
      </c>
      <c r="Y334" s="9">
        <v>1.3187294599999999</v>
      </c>
      <c r="Z334" s="9">
        <v>0.83164300000000002</v>
      </c>
      <c r="AA334" s="9">
        <v>1.28280075</v>
      </c>
      <c r="AB334" s="9">
        <v>-8.4925200000000006E-2</v>
      </c>
      <c r="AC334" s="12" t="e">
        <f>MATCH(O334,'ESPN ADP'!B:B,0)</f>
        <v>#N/A</v>
      </c>
      <c r="AD334" s="11" t="e">
        <f>AC334-N334</f>
        <v>#N/A</v>
      </c>
      <c r="AE334" s="22" t="e">
        <f>QUOTIENT(AC334-1, 10)+1</f>
        <v>#N/A</v>
      </c>
    </row>
    <row r="335" spans="4:32" x14ac:dyDescent="0.2">
      <c r="L335" s="31" t="s">
        <v>8319</v>
      </c>
      <c r="N335" s="46">
        <v>334</v>
      </c>
      <c r="O335" s="7" t="s">
        <v>7642</v>
      </c>
      <c r="P335" s="4">
        <f>SUM(W335:AB335)</f>
        <v>1.5773678400000002</v>
      </c>
      <c r="W335" s="9">
        <v>0.56543140000000003</v>
      </c>
      <c r="X335" s="9">
        <v>0.87989793000000005</v>
      </c>
      <c r="Y335" s="9">
        <v>0.16867470000000001</v>
      </c>
      <c r="Z335" s="9">
        <v>0.52738337000000002</v>
      </c>
      <c r="AA335" s="9">
        <v>0.23194544</v>
      </c>
      <c r="AB335" s="9">
        <v>-0.79596500000000003</v>
      </c>
      <c r="AC335" s="12">
        <f>MATCH(O335,'ESPN ADP'!B:B,0)</f>
        <v>401</v>
      </c>
      <c r="AD335" s="11">
        <f>AC335-N335</f>
        <v>67</v>
      </c>
      <c r="AE335" s="23">
        <f>QUOTIENT(AC335-1, 10)+1</f>
        <v>41</v>
      </c>
    </row>
    <row r="336" spans="4:32" x14ac:dyDescent="0.2">
      <c r="L336" s="31" t="s">
        <v>8319</v>
      </c>
      <c r="M336" s="44" t="s">
        <v>8349</v>
      </c>
      <c r="N336" s="46">
        <v>335</v>
      </c>
      <c r="O336" s="7" t="s">
        <v>7641</v>
      </c>
      <c r="P336" s="4">
        <f>SUM(W336:AB336)</f>
        <v>1.5755402199999999</v>
      </c>
      <c r="W336" s="9">
        <v>0.92908270000000004</v>
      </c>
      <c r="X336" s="9">
        <v>1.1433157700000001</v>
      </c>
      <c r="Y336" s="9">
        <v>0.18692954000000001</v>
      </c>
      <c r="Z336" s="9">
        <v>0.32454360999999998</v>
      </c>
      <c r="AA336" s="9">
        <v>-0.21236640000000001</v>
      </c>
      <c r="AB336" s="9">
        <v>-0.79596500000000003</v>
      </c>
      <c r="AC336" s="12">
        <f>MATCH(O336,'ESPN ADP'!B:B,0)</f>
        <v>361</v>
      </c>
      <c r="AD336" s="11">
        <f>AC336-N336</f>
        <v>26</v>
      </c>
      <c r="AE336" s="22">
        <f>QUOTIENT(AC336-1, 10)+1</f>
        <v>37</v>
      </c>
    </row>
    <row r="337" spans="3:32" x14ac:dyDescent="0.2">
      <c r="J337" s="18" t="s">
        <v>7559</v>
      </c>
      <c r="N337" s="46">
        <v>336</v>
      </c>
      <c r="O337" s="8" t="s">
        <v>177</v>
      </c>
      <c r="P337" s="9">
        <v>1.56628747</v>
      </c>
      <c r="Q337" s="9">
        <v>0.21987818000000001</v>
      </c>
      <c r="R337" s="9">
        <v>0.30772685999999999</v>
      </c>
      <c r="S337" s="9">
        <v>0.18659987</v>
      </c>
      <c r="T337" s="9">
        <v>0.14991947999999999</v>
      </c>
      <c r="U337" s="9">
        <v>3.5000000000000003E-2</v>
      </c>
      <c r="V337" s="9">
        <v>0.66716306999999997</v>
      </c>
      <c r="W337" s="9"/>
      <c r="X337" s="9"/>
      <c r="Y337" s="9"/>
      <c r="Z337" s="9"/>
      <c r="AA337" s="9"/>
      <c r="AB337" s="9"/>
      <c r="AC337" s="12">
        <f>MATCH(O337,'ESPN ADP'!B:B,0)</f>
        <v>148</v>
      </c>
      <c r="AD337" s="11">
        <f>AC337-N337</f>
        <v>-188</v>
      </c>
      <c r="AE337" s="26">
        <f>QUOTIENT(AC337-1, 10)+1</f>
        <v>15</v>
      </c>
    </row>
    <row r="338" spans="3:32" x14ac:dyDescent="0.2">
      <c r="E338" s="20" t="s">
        <v>8381</v>
      </c>
      <c r="N338" s="46">
        <v>337</v>
      </c>
      <c r="O338" s="8" t="s">
        <v>354</v>
      </c>
      <c r="P338" s="9">
        <v>1.5630217200000001</v>
      </c>
      <c r="Q338" s="9">
        <v>0.47660276000000001</v>
      </c>
      <c r="R338" s="9">
        <v>0.48742138000000002</v>
      </c>
      <c r="S338" s="9">
        <v>0.46837821000000002</v>
      </c>
      <c r="T338" s="9">
        <v>0.42946150999999999</v>
      </c>
      <c r="U338" s="9">
        <v>-0.41499999999999998</v>
      </c>
      <c r="V338" s="9">
        <v>0.11615786</v>
      </c>
      <c r="W338" s="9"/>
      <c r="X338" s="9"/>
      <c r="Y338" s="9"/>
      <c r="Z338" s="9"/>
      <c r="AA338" s="9"/>
      <c r="AB338" s="9"/>
      <c r="AC338" s="12" t="e">
        <f>MATCH(O338,'ESPN ADP'!B:B,0)</f>
        <v>#N/A</v>
      </c>
      <c r="AD338" s="11" t="e">
        <f>AC338-N338</f>
        <v>#N/A</v>
      </c>
      <c r="AE338" s="22" t="e">
        <f>QUOTIENT(AC338-1, 10)+1</f>
        <v>#N/A</v>
      </c>
    </row>
    <row r="339" spans="3:32" x14ac:dyDescent="0.2">
      <c r="M339" s="44" t="s">
        <v>8349</v>
      </c>
      <c r="N339" s="46">
        <v>338</v>
      </c>
      <c r="O339" s="7" t="s">
        <v>7801</v>
      </c>
      <c r="P339" s="4">
        <f>SUM(W339:AB339)</f>
        <v>1.5488080399999999</v>
      </c>
      <c r="W339" s="9">
        <v>-0.74741139999999995</v>
      </c>
      <c r="X339" s="9">
        <v>-0.76646360000000002</v>
      </c>
      <c r="Y339" s="9">
        <v>0.38773275000000001</v>
      </c>
      <c r="Z339" s="9">
        <v>0.52738337000000002</v>
      </c>
      <c r="AA339" s="9">
        <v>1.09482839</v>
      </c>
      <c r="AB339" s="9">
        <v>1.0527385300000001</v>
      </c>
      <c r="AC339" s="12">
        <f>MATCH(O339,'ESPN ADP'!B:B,0)</f>
        <v>495</v>
      </c>
      <c r="AD339" s="11">
        <f>AC339-N339</f>
        <v>157</v>
      </c>
      <c r="AE339" s="22">
        <f>QUOTIENT(AC339-1, 10)+1</f>
        <v>50</v>
      </c>
    </row>
    <row r="340" spans="3:32" x14ac:dyDescent="0.2">
      <c r="D340" s="45" t="s">
        <v>8380</v>
      </c>
      <c r="E340" s="20" t="s">
        <v>8381</v>
      </c>
      <c r="F340" s="14" t="s">
        <v>8382</v>
      </c>
      <c r="G340" s="15" t="s">
        <v>8375</v>
      </c>
      <c r="H340" s="16" t="s">
        <v>6</v>
      </c>
      <c r="K340" s="19" t="s">
        <v>8374</v>
      </c>
      <c r="N340" s="46">
        <v>339</v>
      </c>
      <c r="O340" s="8" t="s">
        <v>259</v>
      </c>
      <c r="P340" s="9">
        <v>1.5468646500000001</v>
      </c>
      <c r="Q340" s="9">
        <v>0.86168962999999998</v>
      </c>
      <c r="R340" s="9">
        <v>0.39757411999999998</v>
      </c>
      <c r="S340" s="9">
        <v>0.78146525</v>
      </c>
      <c r="T340" s="9">
        <v>0.66022723000000005</v>
      </c>
      <c r="U340" s="9">
        <v>-0.61499999999999999</v>
      </c>
      <c r="V340" s="9">
        <v>-0.5390916</v>
      </c>
      <c r="W340" s="9"/>
      <c r="X340" s="9"/>
      <c r="Y340" s="9"/>
      <c r="Z340" s="9"/>
      <c r="AA340" s="9"/>
      <c r="AB340" s="9"/>
      <c r="AC340" s="12">
        <f>MATCH(O340,'ESPN ADP'!B:B,0)</f>
        <v>332</v>
      </c>
      <c r="AD340" s="11">
        <f>AC340-N340</f>
        <v>-7</v>
      </c>
      <c r="AE340" s="22">
        <f>QUOTIENT(AC340-1, 10)+1</f>
        <v>34</v>
      </c>
    </row>
    <row r="341" spans="3:32" x14ac:dyDescent="0.2">
      <c r="L341" s="31" t="s">
        <v>8319</v>
      </c>
      <c r="M341" s="44" t="s">
        <v>8349</v>
      </c>
      <c r="N341" s="46">
        <v>340</v>
      </c>
      <c r="O341" s="7" t="s">
        <v>7706</v>
      </c>
      <c r="P341" s="4">
        <f>SUM(W341:AB341)</f>
        <v>1.5385362599999999</v>
      </c>
      <c r="W341" s="9">
        <v>0.10316279</v>
      </c>
      <c r="X341" s="9">
        <v>0.20488969000000001</v>
      </c>
      <c r="Y341" s="9">
        <v>0.77108434000000003</v>
      </c>
      <c r="Z341" s="9">
        <v>1.1359026400000001</v>
      </c>
      <c r="AA341" s="9">
        <v>-0.16495409999999999</v>
      </c>
      <c r="AB341" s="9">
        <v>-0.51154909999999998</v>
      </c>
      <c r="AC341" s="12">
        <f>MATCH(O341,'ESPN ADP'!B:B,0)</f>
        <v>341</v>
      </c>
      <c r="AD341" s="11">
        <f>AC341-N341</f>
        <v>1</v>
      </c>
      <c r="AE341" s="23">
        <f>QUOTIENT(AC341-1, 10)+1</f>
        <v>35</v>
      </c>
      <c r="AF341" s="22"/>
    </row>
    <row r="342" spans="3:32" x14ac:dyDescent="0.2">
      <c r="D342" s="45" t="s">
        <v>8380</v>
      </c>
      <c r="E342" s="20" t="s">
        <v>8381</v>
      </c>
      <c r="F342" s="14" t="s">
        <v>8382</v>
      </c>
      <c r="N342" s="46">
        <v>341</v>
      </c>
      <c r="O342" s="8" t="s">
        <v>205</v>
      </c>
      <c r="P342" s="9">
        <v>1.51843938</v>
      </c>
      <c r="Q342" s="9">
        <v>0.63705562999999998</v>
      </c>
      <c r="R342" s="9">
        <v>0.39757411999999998</v>
      </c>
      <c r="S342" s="9">
        <v>0.28052599</v>
      </c>
      <c r="T342" s="9">
        <v>0.48723376000000002</v>
      </c>
      <c r="U342" s="9">
        <v>-0.41499999999999998</v>
      </c>
      <c r="V342" s="9">
        <v>0.13104989</v>
      </c>
      <c r="W342" s="9"/>
      <c r="X342" s="9"/>
      <c r="Y342" s="9"/>
      <c r="Z342" s="9"/>
      <c r="AA342" s="9"/>
      <c r="AB342" s="9"/>
      <c r="AC342" s="12">
        <f>MATCH(O342,'ESPN ADP'!B:B,0)</f>
        <v>203</v>
      </c>
      <c r="AD342" s="11">
        <f>AC342-N342</f>
        <v>-138</v>
      </c>
      <c r="AE342" s="22">
        <f>QUOTIENT(AC342-1, 10)+1</f>
        <v>21</v>
      </c>
    </row>
    <row r="343" spans="3:32" x14ac:dyDescent="0.2">
      <c r="F343" s="14" t="s">
        <v>8382</v>
      </c>
      <c r="H343" s="16" t="s">
        <v>6</v>
      </c>
      <c r="I343" s="17" t="s">
        <v>7</v>
      </c>
      <c r="K343" s="19" t="s">
        <v>8374</v>
      </c>
      <c r="N343" s="46">
        <v>342</v>
      </c>
      <c r="O343" s="8" t="s">
        <v>243</v>
      </c>
      <c r="P343" s="9">
        <v>1.51304021</v>
      </c>
      <c r="Q343" s="9">
        <v>0.38033105</v>
      </c>
      <c r="R343" s="9">
        <v>-0.2313567</v>
      </c>
      <c r="S343" s="9">
        <v>0.15529117000000001</v>
      </c>
      <c r="T343" s="9">
        <v>0.34056545999999999</v>
      </c>
      <c r="U343" s="9">
        <v>1.0349999999999999</v>
      </c>
      <c r="V343" s="9">
        <v>-0.16679079999999999</v>
      </c>
      <c r="W343" s="9"/>
      <c r="X343" s="9"/>
      <c r="Y343" s="9"/>
      <c r="Z343" s="9"/>
      <c r="AA343" s="9"/>
      <c r="AB343" s="9"/>
      <c r="AC343" s="12">
        <f>MATCH(O343,'ESPN ADP'!B:B,0)</f>
        <v>211</v>
      </c>
      <c r="AD343" s="11">
        <f>AC343-N343</f>
        <v>-131</v>
      </c>
      <c r="AE343" s="29">
        <f>QUOTIENT(AC343-1, 10)+1</f>
        <v>22</v>
      </c>
    </row>
    <row r="344" spans="3:32" x14ac:dyDescent="0.2">
      <c r="D344" s="45" t="s">
        <v>8380</v>
      </c>
      <c r="E344" s="20" t="s">
        <v>8381</v>
      </c>
      <c r="F344" s="14" t="s">
        <v>8382</v>
      </c>
      <c r="N344" s="46">
        <v>343</v>
      </c>
      <c r="O344" s="8" t="s">
        <v>301</v>
      </c>
      <c r="P344" s="9">
        <v>1.50697993</v>
      </c>
      <c r="Q344" s="9">
        <v>-0.19729930000000001</v>
      </c>
      <c r="R344" s="9">
        <v>-0.32120399999999999</v>
      </c>
      <c r="S344" s="9">
        <v>-0.34564810000000001</v>
      </c>
      <c r="T344" s="9">
        <v>-9.2684799999999998E-2</v>
      </c>
      <c r="U344" s="9">
        <v>1.335</v>
      </c>
      <c r="V344" s="9">
        <v>1.12881608</v>
      </c>
      <c r="W344" s="9"/>
      <c r="X344" s="9"/>
      <c r="Y344" s="9"/>
      <c r="Z344" s="9"/>
      <c r="AA344" s="9"/>
      <c r="AB344" s="9"/>
      <c r="AC344" s="12">
        <f>MATCH(O344,'ESPN ADP'!B:B,0)</f>
        <v>449</v>
      </c>
      <c r="AD344" s="11">
        <f>AC344-N344</f>
        <v>106</v>
      </c>
      <c r="AE344" s="22">
        <f>QUOTIENT(AC344-1, 10)+1</f>
        <v>45</v>
      </c>
    </row>
    <row r="345" spans="3:32" x14ac:dyDescent="0.2">
      <c r="L345" s="31" t="s">
        <v>8319</v>
      </c>
      <c r="M345" s="44" t="s">
        <v>8349</v>
      </c>
      <c r="N345" s="46">
        <v>344</v>
      </c>
      <c r="O345" s="7" t="s">
        <v>7868</v>
      </c>
      <c r="P345" s="4">
        <f>SUM(W345:AB345)</f>
        <v>1.48332255</v>
      </c>
      <c r="W345" s="9">
        <v>-0.38992369999999998</v>
      </c>
      <c r="X345" s="9">
        <v>-0.76646360000000002</v>
      </c>
      <c r="Y345" s="9">
        <v>0.25994888999999999</v>
      </c>
      <c r="Z345" s="9">
        <v>1.1359026400000001</v>
      </c>
      <c r="AA345" s="9">
        <v>0.90215959999999995</v>
      </c>
      <c r="AB345" s="9">
        <v>0.34169872000000001</v>
      </c>
      <c r="AC345" s="12" t="e">
        <f>MATCH(O345,'ESPN ADP'!B:B,0)</f>
        <v>#N/A</v>
      </c>
      <c r="AD345" s="11" t="e">
        <f>AC345-N345</f>
        <v>#N/A</v>
      </c>
      <c r="AE345" s="22" t="e">
        <f>QUOTIENT(AC345-1, 10)+1</f>
        <v>#N/A</v>
      </c>
    </row>
    <row r="346" spans="3:32" x14ac:dyDescent="0.2">
      <c r="M346" s="44" t="s">
        <v>8349</v>
      </c>
      <c r="N346" s="46">
        <v>345</v>
      </c>
      <c r="O346" s="7" t="s">
        <v>8143</v>
      </c>
      <c r="P346" s="4">
        <f>SUM(W346:AB346)</f>
        <v>1.4426283500000001</v>
      </c>
      <c r="W346" s="9">
        <v>-1.2322799</v>
      </c>
      <c r="X346" s="9">
        <v>-0.76646360000000002</v>
      </c>
      <c r="Y346" s="9">
        <v>1.1909456</v>
      </c>
      <c r="Z346" s="9">
        <v>1.0344827599999999</v>
      </c>
      <c r="AA346" s="9">
        <v>1.72749259</v>
      </c>
      <c r="AB346" s="9">
        <v>-0.51154909999999998</v>
      </c>
      <c r="AC346" s="12" t="e">
        <f>MATCH(O346,'ESPN ADP'!B:B,0)</f>
        <v>#N/A</v>
      </c>
      <c r="AD346" s="11" t="e">
        <f>AC346-N346</f>
        <v>#N/A</v>
      </c>
      <c r="AE346" s="22" t="e">
        <f>QUOTIENT(AC346-1, 10)+1</f>
        <v>#N/A</v>
      </c>
    </row>
    <row r="347" spans="3:32" x14ac:dyDescent="0.2">
      <c r="M347" s="44" t="s">
        <v>8349</v>
      </c>
      <c r="N347" s="46">
        <v>346</v>
      </c>
      <c r="O347" s="7" t="s">
        <v>8012</v>
      </c>
      <c r="P347" s="4">
        <f>SUM(W347:AB347)</f>
        <v>1.4286017199999996</v>
      </c>
      <c r="W347" s="9">
        <v>-1.3822603</v>
      </c>
      <c r="X347" s="9">
        <v>-0.76646360000000002</v>
      </c>
      <c r="Y347" s="9">
        <v>1.46476816</v>
      </c>
      <c r="Z347" s="9">
        <v>1.0344827599999999</v>
      </c>
      <c r="AA347" s="9">
        <v>1.5896238</v>
      </c>
      <c r="AB347" s="9">
        <v>-0.51154909999999998</v>
      </c>
      <c r="AC347" s="12" t="e">
        <f>MATCH(O347,'ESPN ADP'!B:B,0)</f>
        <v>#N/A</v>
      </c>
      <c r="AD347" s="11" t="e">
        <f>AC347-N347</f>
        <v>#N/A</v>
      </c>
      <c r="AE347" s="22" t="e">
        <f>QUOTIENT(AC347-1, 10)+1</f>
        <v>#N/A</v>
      </c>
    </row>
    <row r="348" spans="3:32" x14ac:dyDescent="0.2">
      <c r="L348" s="31" t="s">
        <v>8319</v>
      </c>
      <c r="M348" s="44" t="s">
        <v>8349</v>
      </c>
      <c r="N348" s="46">
        <v>347</v>
      </c>
      <c r="O348" s="7" t="s">
        <v>7875</v>
      </c>
      <c r="P348" s="4">
        <f>SUM(W348:AB348)</f>
        <v>1.4239788500000001</v>
      </c>
      <c r="W348" s="9">
        <v>-1.6180999999999999E-3</v>
      </c>
      <c r="X348" s="9">
        <v>-0.76646360000000002</v>
      </c>
      <c r="Y348" s="9">
        <v>0.36947791000000002</v>
      </c>
      <c r="Z348" s="9">
        <v>0.12170385</v>
      </c>
      <c r="AA348" s="9">
        <v>0.64814026000000002</v>
      </c>
      <c r="AB348" s="9">
        <v>1.0527385300000001</v>
      </c>
      <c r="AC348" s="12" t="e">
        <f>MATCH(O348,'ESPN ADP'!B:B,0)</f>
        <v>#N/A</v>
      </c>
      <c r="AD348" s="11" t="e">
        <f>AC348-N348</f>
        <v>#N/A</v>
      </c>
      <c r="AE348" s="22" t="e">
        <f>QUOTIENT(AC348-1, 10)+1</f>
        <v>#N/A</v>
      </c>
    </row>
    <row r="349" spans="3:32" x14ac:dyDescent="0.2">
      <c r="C349" s="8" t="s">
        <v>8384</v>
      </c>
      <c r="H349" s="16" t="s">
        <v>6</v>
      </c>
      <c r="I349" s="17" t="s">
        <v>7</v>
      </c>
      <c r="N349" s="46">
        <v>348</v>
      </c>
      <c r="O349" s="8" t="s">
        <v>249</v>
      </c>
      <c r="P349" s="9">
        <v>1.42279665</v>
      </c>
      <c r="Q349" s="9">
        <v>2.7334750000000001E-2</v>
      </c>
      <c r="R349" s="9">
        <v>3.8185089999999998E-2</v>
      </c>
      <c r="S349" s="9">
        <v>0.12398247</v>
      </c>
      <c r="T349" s="9">
        <v>0.10451177</v>
      </c>
      <c r="U349" s="9">
        <v>0.68500000000000005</v>
      </c>
      <c r="V349" s="9">
        <v>0.44378257999999998</v>
      </c>
      <c r="W349" s="9"/>
      <c r="X349" s="9"/>
      <c r="Y349" s="9"/>
      <c r="Z349" s="9"/>
      <c r="AA349" s="9"/>
      <c r="AB349" s="9"/>
      <c r="AC349" s="12">
        <f>MATCH(O349,'ESPN ADP'!B:B,0)</f>
        <v>281</v>
      </c>
      <c r="AD349" s="11">
        <f>AC349-N349</f>
        <v>-67</v>
      </c>
      <c r="AE349" s="29">
        <f>QUOTIENT(AC349-1, 10)+1</f>
        <v>29</v>
      </c>
    </row>
    <row r="350" spans="3:32" x14ac:dyDescent="0.2">
      <c r="M350" s="44" t="s">
        <v>8349</v>
      </c>
      <c r="N350" s="46">
        <v>349</v>
      </c>
      <c r="O350" s="7" t="s">
        <v>7847</v>
      </c>
      <c r="P350" s="4">
        <f>SUM(W350:AB350)</f>
        <v>1.41897736</v>
      </c>
      <c r="W350" s="9">
        <v>-0.40019640000000001</v>
      </c>
      <c r="X350" s="9">
        <v>-0.76646360000000002</v>
      </c>
      <c r="Y350" s="9">
        <v>-3.2128499999999997E-2</v>
      </c>
      <c r="Z350" s="9">
        <v>-0.2839757</v>
      </c>
      <c r="AA350" s="9">
        <v>1.4223791400000001</v>
      </c>
      <c r="AB350" s="9">
        <v>1.47936242</v>
      </c>
      <c r="AC350" s="12">
        <f>MATCH(O350,'ESPN ADP'!B:B,0)</f>
        <v>318</v>
      </c>
      <c r="AD350" s="11">
        <f>AC350-N350</f>
        <v>-31</v>
      </c>
      <c r="AE350" s="22">
        <f>QUOTIENT(AC350-1, 10)+1</f>
        <v>32</v>
      </c>
    </row>
    <row r="351" spans="3:32" x14ac:dyDescent="0.2">
      <c r="M351" s="44" t="s">
        <v>8349</v>
      </c>
      <c r="N351" s="46">
        <v>350</v>
      </c>
      <c r="O351" s="7" t="s">
        <v>7805</v>
      </c>
      <c r="P351" s="4">
        <f>SUM(W351:AB351)</f>
        <v>1.3961218900000001</v>
      </c>
      <c r="W351" s="9">
        <v>-0.53374060000000001</v>
      </c>
      <c r="X351" s="9">
        <v>-0.76646360000000002</v>
      </c>
      <c r="Y351" s="9">
        <v>0.71631982000000005</v>
      </c>
      <c r="Z351" s="9">
        <v>0.62880325000000004</v>
      </c>
      <c r="AA351" s="9">
        <v>-0.12815940000000001</v>
      </c>
      <c r="AB351" s="9">
        <v>1.47936242</v>
      </c>
      <c r="AC351" s="12" t="e">
        <f>MATCH(O351,'ESPN ADP'!B:B,0)</f>
        <v>#N/A</v>
      </c>
      <c r="AD351" s="11" t="e">
        <f>AC351-N351</f>
        <v>#N/A</v>
      </c>
      <c r="AE351" s="22" t="e">
        <f>QUOTIENT(AC351-1, 10)+1</f>
        <v>#N/A</v>
      </c>
    </row>
    <row r="352" spans="3:32" x14ac:dyDescent="0.2">
      <c r="N352" s="46">
        <v>351</v>
      </c>
      <c r="O352" s="7" t="s">
        <v>7861</v>
      </c>
      <c r="P352" s="4">
        <f>SUM(W352:AB352)</f>
        <v>1.3866304700000001</v>
      </c>
      <c r="W352" s="9">
        <v>-0.7987746</v>
      </c>
      <c r="X352" s="9">
        <v>-0.76646360000000002</v>
      </c>
      <c r="Y352" s="9">
        <v>0.51551661000000004</v>
      </c>
      <c r="Z352" s="9">
        <v>0.83164300000000002</v>
      </c>
      <c r="AA352" s="9">
        <v>0.55197052999999996</v>
      </c>
      <c r="AB352" s="9">
        <v>1.0527385300000001</v>
      </c>
      <c r="AC352" s="12" t="e">
        <f>MATCH(O352,'ESPN ADP'!B:B,0)</f>
        <v>#N/A</v>
      </c>
      <c r="AD352" s="11" t="e">
        <f>AC352-N352</f>
        <v>#N/A</v>
      </c>
      <c r="AE352" s="22" t="e">
        <f>QUOTIENT(AC352-1, 10)+1</f>
        <v>#N/A</v>
      </c>
    </row>
    <row r="353" spans="4:32" x14ac:dyDescent="0.2">
      <c r="E353" s="20" t="s">
        <v>8381</v>
      </c>
      <c r="H353" s="16" t="s">
        <v>6</v>
      </c>
      <c r="I353" s="17" t="s">
        <v>7</v>
      </c>
      <c r="K353" s="19" t="s">
        <v>8374</v>
      </c>
      <c r="N353" s="46">
        <v>352</v>
      </c>
      <c r="O353" s="8" t="s">
        <v>187</v>
      </c>
      <c r="P353" s="9">
        <v>1.3823149800000001</v>
      </c>
      <c r="Q353" s="9">
        <v>0.63705562999999998</v>
      </c>
      <c r="R353" s="9">
        <v>-0.680593</v>
      </c>
      <c r="S353" s="9">
        <v>0.15529117000000001</v>
      </c>
      <c r="T353" s="9">
        <v>0.44486870000000001</v>
      </c>
      <c r="U353" s="9">
        <v>1.335</v>
      </c>
      <c r="V353" s="9">
        <v>-0.50930750000000002</v>
      </c>
      <c r="W353" s="9"/>
      <c r="X353" s="9"/>
      <c r="Y353" s="9"/>
      <c r="Z353" s="9"/>
      <c r="AA353" s="9"/>
      <c r="AB353" s="9"/>
      <c r="AC353" s="12">
        <f>MATCH(O353,'ESPN ADP'!B:B,0)</f>
        <v>263</v>
      </c>
      <c r="AD353" s="11">
        <f>AC353-N353</f>
        <v>-89</v>
      </c>
      <c r="AE353" s="22">
        <f>QUOTIENT(AC353-1, 10)+1</f>
        <v>27</v>
      </c>
    </row>
    <row r="354" spans="4:32" x14ac:dyDescent="0.2">
      <c r="D354" s="45" t="s">
        <v>8380</v>
      </c>
      <c r="E354" s="20" t="s">
        <v>8381</v>
      </c>
      <c r="N354" s="46">
        <v>353</v>
      </c>
      <c r="O354" s="8" t="s">
        <v>179</v>
      </c>
      <c r="P354" s="9">
        <v>1.3648323</v>
      </c>
      <c r="Q354" s="9">
        <v>0.70123676999999995</v>
      </c>
      <c r="R354" s="9">
        <v>0.30772685999999999</v>
      </c>
      <c r="S354" s="9">
        <v>0.37445210000000001</v>
      </c>
      <c r="T354" s="9">
        <v>0.40896311000000002</v>
      </c>
      <c r="U354" s="9">
        <v>-0.36499999999999999</v>
      </c>
      <c r="V354" s="9">
        <v>-6.2546500000000005E-2</v>
      </c>
      <c r="W354" s="9"/>
      <c r="X354" s="9"/>
      <c r="Y354" s="9"/>
      <c r="Z354" s="9"/>
      <c r="AA354" s="9"/>
      <c r="AB354" s="9"/>
      <c r="AC354" s="12">
        <f>MATCH(O354,'ESPN ADP'!B:B,0)</f>
        <v>262</v>
      </c>
      <c r="AD354" s="11">
        <f>AC354-N354</f>
        <v>-91</v>
      </c>
      <c r="AE354" s="23">
        <f>QUOTIENT(AC354-1, 10)+1</f>
        <v>27</v>
      </c>
      <c r="AF354" s="22"/>
    </row>
    <row r="355" spans="4:32" x14ac:dyDescent="0.2">
      <c r="M355" s="44" t="s">
        <v>8349</v>
      </c>
      <c r="N355" s="46">
        <v>354</v>
      </c>
      <c r="O355" s="7" t="s">
        <v>7865</v>
      </c>
      <c r="P355" s="4">
        <f>SUM(W355:AB355)</f>
        <v>1.3632780699999998</v>
      </c>
      <c r="W355" s="9">
        <v>-0.53374060000000001</v>
      </c>
      <c r="X355" s="9">
        <v>-0.76646360000000002</v>
      </c>
      <c r="Y355" s="9">
        <v>0.86235852999999996</v>
      </c>
      <c r="Z355" s="9">
        <v>0.73022312</v>
      </c>
      <c r="AA355" s="9">
        <v>-0.40846179999999999</v>
      </c>
      <c r="AB355" s="9">
        <v>1.47936242</v>
      </c>
      <c r="AC355" s="12" t="e">
        <f>MATCH(O355,'ESPN ADP'!B:B,0)</f>
        <v>#N/A</v>
      </c>
      <c r="AD355" s="11" t="e">
        <f>AC355-N355</f>
        <v>#N/A</v>
      </c>
      <c r="AE355" s="22" t="e">
        <f>QUOTIENT(AC355-1, 10)+1</f>
        <v>#N/A</v>
      </c>
    </row>
    <row r="356" spans="4:32" x14ac:dyDescent="0.2">
      <c r="L356" s="31" t="s">
        <v>8319</v>
      </c>
      <c r="N356" s="46">
        <v>355</v>
      </c>
      <c r="O356" s="7" t="s">
        <v>7649</v>
      </c>
      <c r="P356" s="4">
        <f>SUM(W356:AB356)</f>
        <v>1.3423753300000001</v>
      </c>
      <c r="W356" s="9">
        <v>1.5680406499999999</v>
      </c>
      <c r="X356" s="9">
        <v>1.4396608500000001</v>
      </c>
      <c r="Y356" s="9">
        <v>-0.50675429999999999</v>
      </c>
      <c r="Z356" s="9">
        <v>0.22312372999999999</v>
      </c>
      <c r="AA356" s="9">
        <v>-0.58573059999999999</v>
      </c>
      <c r="AB356" s="9">
        <v>-0.79596500000000003</v>
      </c>
      <c r="AC356" s="12">
        <f>MATCH(O356,'ESPN ADP'!B:B,0)</f>
        <v>311</v>
      </c>
      <c r="AD356" s="11">
        <f>AC356-N356</f>
        <v>-44</v>
      </c>
      <c r="AE356" s="22">
        <f>QUOTIENT(AC356-1, 10)+1</f>
        <v>32</v>
      </c>
    </row>
    <row r="357" spans="4:32" x14ac:dyDescent="0.2">
      <c r="E357" s="20" t="s">
        <v>8381</v>
      </c>
      <c r="F357" s="14" t="s">
        <v>8382</v>
      </c>
      <c r="N357" s="46">
        <v>356</v>
      </c>
      <c r="O357" s="8" t="s">
        <v>313</v>
      </c>
      <c r="P357" s="9">
        <v>1.29890723</v>
      </c>
      <c r="Q357" s="9">
        <v>0.34824047000000002</v>
      </c>
      <c r="R357" s="9">
        <v>0.93665768000000005</v>
      </c>
      <c r="S357" s="9">
        <v>0.65623043000000003</v>
      </c>
      <c r="T357" s="9">
        <v>0.26510925000000002</v>
      </c>
      <c r="U357" s="9">
        <v>-0.81499999999999995</v>
      </c>
      <c r="V357" s="9">
        <v>-9.2330599999999999E-2</v>
      </c>
      <c r="W357" s="9"/>
      <c r="X357" s="9"/>
      <c r="Y357" s="9"/>
      <c r="Z357" s="9"/>
      <c r="AA357" s="9"/>
      <c r="AB357" s="9"/>
      <c r="AC357" s="12" t="e">
        <f>MATCH(O357,'ESPN ADP'!B:B,0)</f>
        <v>#N/A</v>
      </c>
      <c r="AD357" s="11" t="e">
        <f>AC357-N357</f>
        <v>#N/A</v>
      </c>
      <c r="AE357" s="22" t="e">
        <f>QUOTIENT(AC357-1, 10)+1</f>
        <v>#N/A</v>
      </c>
    </row>
    <row r="358" spans="4:32" x14ac:dyDescent="0.2">
      <c r="M358" s="44" t="s">
        <v>8349</v>
      </c>
      <c r="N358" s="46">
        <v>357</v>
      </c>
      <c r="O358" s="7" t="s">
        <v>7896</v>
      </c>
      <c r="P358" s="4">
        <f>SUM(W358:AB358)</f>
        <v>1.28820209</v>
      </c>
      <c r="W358" s="9">
        <v>-0.44950499999999999</v>
      </c>
      <c r="X358" s="9">
        <v>-0.76646360000000002</v>
      </c>
      <c r="Y358" s="9">
        <v>0.15041985999999999</v>
      </c>
      <c r="Z358" s="9">
        <v>0.83164300000000002</v>
      </c>
      <c r="AA358" s="9">
        <v>0.61157726000000001</v>
      </c>
      <c r="AB358" s="9">
        <v>0.91053057000000004</v>
      </c>
      <c r="AC358" s="12" t="e">
        <f>MATCH(O358,'ESPN ADP'!B:B,0)</f>
        <v>#N/A</v>
      </c>
      <c r="AD358" s="11" t="e">
        <f>AC358-N358</f>
        <v>#N/A</v>
      </c>
      <c r="AE358" s="22" t="e">
        <f>QUOTIENT(AC358-1, 10)+1</f>
        <v>#N/A</v>
      </c>
    </row>
    <row r="359" spans="4:32" x14ac:dyDescent="0.2">
      <c r="D359" s="45" t="s">
        <v>8380</v>
      </c>
      <c r="H359" s="16" t="s">
        <v>6</v>
      </c>
      <c r="N359" s="46">
        <v>358</v>
      </c>
      <c r="O359" s="8" t="s">
        <v>258</v>
      </c>
      <c r="P359" s="9">
        <v>1.27963322</v>
      </c>
      <c r="Q359" s="9">
        <v>0.44451218999999997</v>
      </c>
      <c r="R359" s="9">
        <v>3.8185089999999998E-2</v>
      </c>
      <c r="S359" s="9">
        <v>0.12398247</v>
      </c>
      <c r="T359" s="9">
        <v>0.31114781000000002</v>
      </c>
      <c r="U359" s="9">
        <v>0.33500000000000002</v>
      </c>
      <c r="V359" s="9">
        <v>2.6805659999999999E-2</v>
      </c>
      <c r="W359" s="9"/>
      <c r="X359" s="9"/>
      <c r="Y359" s="9"/>
      <c r="Z359" s="9"/>
      <c r="AA359" s="9"/>
      <c r="AB359" s="9"/>
      <c r="AC359" s="12">
        <f>MATCH(O359,'ESPN ADP'!B:B,0)</f>
        <v>194</v>
      </c>
      <c r="AD359" s="11">
        <f>AC359-N359</f>
        <v>-164</v>
      </c>
      <c r="AE359" s="23">
        <f>QUOTIENT(AC359-1, 10)+1</f>
        <v>20</v>
      </c>
    </row>
    <row r="360" spans="4:32" x14ac:dyDescent="0.2">
      <c r="E360" s="20" t="s">
        <v>8381</v>
      </c>
      <c r="F360" s="14" t="s">
        <v>8382</v>
      </c>
      <c r="N360" s="46">
        <v>359</v>
      </c>
      <c r="O360" s="8" t="s">
        <v>283</v>
      </c>
      <c r="P360" s="9">
        <v>1.26883232</v>
      </c>
      <c r="Q360" s="9">
        <v>-3.6846400000000001E-2</v>
      </c>
      <c r="R360" s="9">
        <v>-0.14150940000000001</v>
      </c>
      <c r="S360" s="9">
        <v>3.0056360000000001E-2</v>
      </c>
      <c r="T360" s="9">
        <v>-7.4066000000000002E-3</v>
      </c>
      <c r="U360" s="9">
        <v>1.085</v>
      </c>
      <c r="V360" s="9">
        <v>0.33953834999999999</v>
      </c>
      <c r="W360" s="9"/>
      <c r="X360" s="9"/>
      <c r="Y360" s="9"/>
      <c r="Z360" s="9"/>
      <c r="AA360" s="9"/>
      <c r="AB360" s="9"/>
      <c r="AC360" s="12" t="e">
        <f>MATCH(O360,'ESPN ADP'!B:B,0)</f>
        <v>#N/A</v>
      </c>
      <c r="AD360" s="11" t="e">
        <f>AC360-N360</f>
        <v>#N/A</v>
      </c>
      <c r="AE360" s="22" t="e">
        <f>QUOTIENT(AC360-1, 10)+1</f>
        <v>#N/A</v>
      </c>
    </row>
    <row r="361" spans="4:32" x14ac:dyDescent="0.2">
      <c r="E361" s="20" t="s">
        <v>8381</v>
      </c>
      <c r="N361" s="46">
        <v>360</v>
      </c>
      <c r="O361" s="8" t="s">
        <v>270</v>
      </c>
      <c r="P361" s="9">
        <v>1.2562858100000001</v>
      </c>
      <c r="Q361" s="9">
        <v>0.41242161999999999</v>
      </c>
      <c r="R361" s="9">
        <v>3.8185089999999998E-2</v>
      </c>
      <c r="S361" s="9">
        <v>0.34314338999999999</v>
      </c>
      <c r="T361" s="9">
        <v>0.39432647999999998</v>
      </c>
      <c r="U361" s="9">
        <v>0.23499999999999999</v>
      </c>
      <c r="V361" s="9">
        <v>-0.16679079999999999</v>
      </c>
      <c r="W361" s="9"/>
      <c r="X361" s="9"/>
      <c r="Y361" s="9"/>
      <c r="Z361" s="9"/>
      <c r="AA361" s="9"/>
      <c r="AB361" s="9"/>
      <c r="AC361" s="12" t="e">
        <f>MATCH(O361,'ESPN ADP'!B:B,0)</f>
        <v>#N/A</v>
      </c>
      <c r="AD361" s="11" t="e">
        <f>AC361-N361</f>
        <v>#N/A</v>
      </c>
      <c r="AE361" s="22" t="e">
        <f>QUOTIENT(AC361-1, 10)+1</f>
        <v>#N/A</v>
      </c>
    </row>
    <row r="362" spans="4:32" x14ac:dyDescent="0.2">
      <c r="N362" s="46">
        <v>361</v>
      </c>
      <c r="O362" s="7" t="s">
        <v>8351</v>
      </c>
      <c r="P362" s="4">
        <f>SUM(W362:AB362)</f>
        <v>1.2556179300000001</v>
      </c>
      <c r="W362" s="9">
        <v>-0.13516239999999999</v>
      </c>
      <c r="X362" s="9">
        <v>4.0253539999999997E-2</v>
      </c>
      <c r="Y362" s="9">
        <v>0.86235852999999996</v>
      </c>
      <c r="Z362" s="9">
        <v>1.0344827599999999</v>
      </c>
      <c r="AA362" s="9">
        <v>-3.4765400000000002E-2</v>
      </c>
      <c r="AB362" s="9">
        <v>-0.51154909999999998</v>
      </c>
      <c r="AC362" s="12" t="e">
        <f>MATCH(O362,'ESPN ADP'!B:B,0)</f>
        <v>#N/A</v>
      </c>
      <c r="AD362" s="11" t="e">
        <f>AC362-N362</f>
        <v>#N/A</v>
      </c>
      <c r="AE362" s="22" t="e">
        <f>QUOTIENT(AC362-1, 10)+1</f>
        <v>#N/A</v>
      </c>
    </row>
    <row r="363" spans="4:32" x14ac:dyDescent="0.2">
      <c r="M363" s="44" t="s">
        <v>8349</v>
      </c>
      <c r="N363" s="46">
        <v>362</v>
      </c>
      <c r="O363" s="7" t="s">
        <v>7814</v>
      </c>
      <c r="P363" s="4">
        <f>SUM(W363:AB363)</f>
        <v>1.2484293800000001</v>
      </c>
      <c r="W363" s="9">
        <v>-0.62413980000000002</v>
      </c>
      <c r="X363" s="9">
        <v>-0.76646360000000002</v>
      </c>
      <c r="Y363" s="9">
        <v>0.99014239000000004</v>
      </c>
      <c r="Z363" s="9">
        <v>-0.89249489999999998</v>
      </c>
      <c r="AA363" s="9">
        <v>2.05747861</v>
      </c>
      <c r="AB363" s="9">
        <v>0.48390667999999998</v>
      </c>
      <c r="AC363" s="12" t="e">
        <f>MATCH(O363,'ESPN ADP'!B:B,0)</f>
        <v>#N/A</v>
      </c>
      <c r="AD363" s="11" t="e">
        <f>AC363-N363</f>
        <v>#N/A</v>
      </c>
      <c r="AE363" s="22" t="e">
        <f>QUOTIENT(AC363-1, 10)+1</f>
        <v>#N/A</v>
      </c>
    </row>
    <row r="364" spans="4:32" x14ac:dyDescent="0.2">
      <c r="F364" s="14" t="s">
        <v>8382</v>
      </c>
      <c r="G364" s="15" t="s">
        <v>8375</v>
      </c>
      <c r="N364" s="46">
        <v>363</v>
      </c>
      <c r="O364" s="8" t="s">
        <v>395</v>
      </c>
      <c r="P364" s="9">
        <v>1.23799773</v>
      </c>
      <c r="Q364" s="9">
        <v>0.38033105</v>
      </c>
      <c r="R364" s="9">
        <v>0.57726864</v>
      </c>
      <c r="S364" s="9">
        <v>0.40576079999999998</v>
      </c>
      <c r="T364" s="9">
        <v>0.32031482999999999</v>
      </c>
      <c r="U364" s="9">
        <v>-0.81499999999999995</v>
      </c>
      <c r="V364" s="9">
        <v>0.36932240999999999</v>
      </c>
      <c r="W364" s="9"/>
      <c r="X364" s="9"/>
      <c r="Y364" s="9"/>
      <c r="Z364" s="9"/>
      <c r="AA364" s="9"/>
      <c r="AB364" s="9"/>
      <c r="AC364" s="12" t="e">
        <f>MATCH(O364,'ESPN ADP'!B:B,0)</f>
        <v>#N/A</v>
      </c>
      <c r="AD364" s="11" t="e">
        <f>AC364-N364</f>
        <v>#N/A</v>
      </c>
      <c r="AE364" s="22" t="e">
        <f>QUOTIENT(AC364-1, 10)+1</f>
        <v>#N/A</v>
      </c>
    </row>
    <row r="365" spans="4:32" x14ac:dyDescent="0.2">
      <c r="L365" s="31" t="s">
        <v>8319</v>
      </c>
      <c r="N365" s="46">
        <v>364</v>
      </c>
      <c r="O365" s="7" t="s">
        <v>7661</v>
      </c>
      <c r="P365" s="4">
        <f>SUM(W365:AB365)</f>
        <v>1.2183996600000004</v>
      </c>
      <c r="W365" s="9">
        <v>1.6974758599999999</v>
      </c>
      <c r="X365" s="9">
        <v>1.4890517000000001</v>
      </c>
      <c r="Y365" s="9">
        <v>-0.68930270000000005</v>
      </c>
      <c r="Z365" s="9">
        <v>-0.18255579999999999</v>
      </c>
      <c r="AA365" s="9">
        <v>-0.30030440000000003</v>
      </c>
      <c r="AB365" s="9">
        <v>-0.79596500000000003</v>
      </c>
      <c r="AC365" s="12">
        <f>MATCH(O365,'ESPN ADP'!B:B,0)</f>
        <v>183</v>
      </c>
      <c r="AD365" s="11">
        <f>AC365-N365</f>
        <v>-181</v>
      </c>
      <c r="AE365" s="23">
        <f>QUOTIENT(AC365-1, 10)+1</f>
        <v>19</v>
      </c>
    </row>
    <row r="366" spans="4:32" x14ac:dyDescent="0.2">
      <c r="M366" s="44" t="s">
        <v>8349</v>
      </c>
      <c r="N366" s="46">
        <v>365</v>
      </c>
      <c r="O366" s="7" t="s">
        <v>7825</v>
      </c>
      <c r="P366" s="4">
        <f>SUM(W366:AB366)</f>
        <v>1.195748</v>
      </c>
      <c r="W366" s="9">
        <v>-0.40019640000000001</v>
      </c>
      <c r="X366" s="9">
        <v>-0.76646360000000002</v>
      </c>
      <c r="Y366" s="9">
        <v>0.55202629000000003</v>
      </c>
      <c r="Z366" s="9">
        <v>0.42596349</v>
      </c>
      <c r="AA366" s="9">
        <v>0.18947172000000001</v>
      </c>
      <c r="AB366" s="9">
        <v>1.1949464999999999</v>
      </c>
      <c r="AC366" s="12">
        <f>MATCH(O366,'ESPN ADP'!B:B,0)</f>
        <v>380</v>
      </c>
      <c r="AD366" s="11">
        <f>AC366-N366</f>
        <v>15</v>
      </c>
      <c r="AE366" s="22">
        <f>QUOTIENT(AC366-1, 10)+1</f>
        <v>38</v>
      </c>
    </row>
    <row r="367" spans="4:32" x14ac:dyDescent="0.2">
      <c r="L367" s="31" t="s">
        <v>8319</v>
      </c>
      <c r="M367" s="44" t="s">
        <v>8349</v>
      </c>
      <c r="N367" s="46">
        <v>366</v>
      </c>
      <c r="O367" s="7" t="s">
        <v>7839</v>
      </c>
      <c r="P367" s="4">
        <f>SUM(W367:AB367)</f>
        <v>1.1949069099999998</v>
      </c>
      <c r="W367" s="9">
        <v>-0.2666521</v>
      </c>
      <c r="X367" s="9">
        <v>-0.76646360000000002</v>
      </c>
      <c r="Y367" s="9">
        <v>0.58853595999999997</v>
      </c>
      <c r="Z367" s="9">
        <v>-8.1135899999999997E-2</v>
      </c>
      <c r="AA367" s="9">
        <v>-4.3155800000000001E-2</v>
      </c>
      <c r="AB367" s="9">
        <v>1.7637783499999999</v>
      </c>
      <c r="AC367" s="12" t="e">
        <f>MATCH(O367,'ESPN ADP'!B:B,0)</f>
        <v>#N/A</v>
      </c>
      <c r="AD367" s="11" t="e">
        <f>AC367-N367</f>
        <v>#N/A</v>
      </c>
      <c r="AE367" s="22" t="e">
        <f>QUOTIENT(AC367-1, 10)+1</f>
        <v>#N/A</v>
      </c>
    </row>
    <row r="368" spans="4:32" x14ac:dyDescent="0.2">
      <c r="G368" s="15" t="s">
        <v>8375</v>
      </c>
      <c r="N368" s="46">
        <v>367</v>
      </c>
      <c r="O368" s="8" t="s">
        <v>317</v>
      </c>
      <c r="P368" s="9">
        <v>1.17707289</v>
      </c>
      <c r="Q368" s="9">
        <v>0.21987818000000001</v>
      </c>
      <c r="R368" s="9">
        <v>0.57726864</v>
      </c>
      <c r="S368" s="9">
        <v>0.40576079999999998</v>
      </c>
      <c r="T368" s="9">
        <v>0.31876317999999998</v>
      </c>
      <c r="U368" s="9">
        <v>-0.56499999999999995</v>
      </c>
      <c r="V368" s="9">
        <v>0.22040208</v>
      </c>
      <c r="W368" s="9"/>
      <c r="X368" s="9"/>
      <c r="Y368" s="9"/>
      <c r="Z368" s="9"/>
      <c r="AA368" s="9"/>
      <c r="AB368" s="9"/>
      <c r="AC368" s="12" t="e">
        <f>MATCH(O368,'ESPN ADP'!B:B,0)</f>
        <v>#N/A</v>
      </c>
      <c r="AD368" s="11" t="e">
        <f>AC368-N368</f>
        <v>#N/A</v>
      </c>
      <c r="AE368" s="22" t="e">
        <f>QUOTIENT(AC368-1, 10)+1</f>
        <v>#N/A</v>
      </c>
    </row>
    <row r="369" spans="3:32" x14ac:dyDescent="0.2">
      <c r="C369" s="8" t="s">
        <v>8384</v>
      </c>
      <c r="G369" s="15" t="s">
        <v>8375</v>
      </c>
      <c r="N369" s="46">
        <v>368</v>
      </c>
      <c r="O369" s="8" t="s">
        <v>302</v>
      </c>
      <c r="P369" s="9">
        <v>1.15740829</v>
      </c>
      <c r="Q369" s="9">
        <v>0.18778760999999999</v>
      </c>
      <c r="R369" s="9">
        <v>0.30772685999999999</v>
      </c>
      <c r="S369" s="9">
        <v>0.15529117000000001</v>
      </c>
      <c r="T369" s="9">
        <v>0.15335989999999999</v>
      </c>
      <c r="U369" s="9">
        <v>-0.16500000000000001</v>
      </c>
      <c r="V369" s="9">
        <v>0.51824274000000004</v>
      </c>
      <c r="W369" s="9"/>
      <c r="X369" s="9"/>
      <c r="Y369" s="9"/>
      <c r="Z369" s="9"/>
      <c r="AA369" s="9"/>
      <c r="AB369" s="9"/>
      <c r="AC369" s="12">
        <f>MATCH(O369,'ESPN ADP'!B:B,0)</f>
        <v>220</v>
      </c>
      <c r="AD369" s="11">
        <f>AC369-N369</f>
        <v>-148</v>
      </c>
      <c r="AE369" s="30">
        <f>QUOTIENT(AC369-1, 10)+1</f>
        <v>22</v>
      </c>
    </row>
    <row r="370" spans="3:32" x14ac:dyDescent="0.2">
      <c r="K370" s="19" t="s">
        <v>8374</v>
      </c>
      <c r="N370" s="46">
        <v>369</v>
      </c>
      <c r="O370" s="8" t="s">
        <v>192</v>
      </c>
      <c r="P370" s="9">
        <v>1.1466947599999999</v>
      </c>
      <c r="Q370" s="9">
        <v>0.41242161999999999</v>
      </c>
      <c r="R370" s="9">
        <v>-0.41105120000000001</v>
      </c>
      <c r="S370" s="9">
        <v>0.24921728000000001</v>
      </c>
      <c r="T370" s="9">
        <v>0.52465881999999997</v>
      </c>
      <c r="U370" s="9">
        <v>0.98499999999999999</v>
      </c>
      <c r="V370" s="9">
        <v>-0.61355170000000003</v>
      </c>
      <c r="W370" s="9"/>
      <c r="X370" s="9"/>
      <c r="Y370" s="9"/>
      <c r="Z370" s="9"/>
      <c r="AA370" s="9"/>
      <c r="AB370" s="9"/>
      <c r="AC370" s="12" t="e">
        <f>MATCH(O370,'ESPN ADP'!B:B,0)</f>
        <v>#N/A</v>
      </c>
      <c r="AD370" s="11" t="e">
        <f>AC370-N370</f>
        <v>#N/A</v>
      </c>
      <c r="AE370" s="22" t="e">
        <f>QUOTIENT(AC370-1, 10)+1</f>
        <v>#N/A</v>
      </c>
    </row>
    <row r="371" spans="3:32" x14ac:dyDescent="0.2">
      <c r="N371" s="46">
        <v>370</v>
      </c>
      <c r="O371" s="7" t="s">
        <v>8055</v>
      </c>
      <c r="P371" s="4">
        <f>SUM(W371:AB371)</f>
        <v>1.12189519</v>
      </c>
      <c r="W371" s="9">
        <v>-0.98162749999999999</v>
      </c>
      <c r="X371" s="9">
        <v>-0.76646360000000002</v>
      </c>
      <c r="Y371" s="9">
        <v>1.4465133299999999</v>
      </c>
      <c r="Z371" s="9">
        <v>0.83164300000000002</v>
      </c>
      <c r="AA371" s="9">
        <v>1.10337906</v>
      </c>
      <c r="AB371" s="9">
        <v>-0.51154909999999998</v>
      </c>
      <c r="AC371" s="12" t="e">
        <f>MATCH(O371,'ESPN ADP'!B:B,0)</f>
        <v>#N/A</v>
      </c>
      <c r="AD371" s="11" t="e">
        <f>AC371-N371</f>
        <v>#N/A</v>
      </c>
      <c r="AE371" s="22" t="e">
        <f>QUOTIENT(AC371-1, 10)+1</f>
        <v>#N/A</v>
      </c>
    </row>
    <row r="372" spans="3:32" x14ac:dyDescent="0.2">
      <c r="L372" s="31" t="s">
        <v>8319</v>
      </c>
      <c r="N372" s="46">
        <v>371</v>
      </c>
      <c r="O372" s="7" t="s">
        <v>7645</v>
      </c>
      <c r="P372" s="4">
        <f>SUM(W372:AB372)</f>
        <v>1.1190564900000002</v>
      </c>
      <c r="W372" s="9">
        <v>2.0652362200000001</v>
      </c>
      <c r="X372" s="9">
        <v>1.78539677</v>
      </c>
      <c r="Y372" s="9">
        <v>-0.48849949999999998</v>
      </c>
      <c r="Z372" s="9">
        <v>-8.1135899999999997E-2</v>
      </c>
      <c r="AA372" s="9">
        <v>-1.3659760999999999</v>
      </c>
      <c r="AB372" s="9">
        <v>-0.79596500000000003</v>
      </c>
      <c r="AC372" s="12">
        <f>MATCH(O372,'ESPN ADP'!B:B,0)</f>
        <v>292</v>
      </c>
      <c r="AD372" s="11">
        <f>AC372-N372</f>
        <v>-79</v>
      </c>
      <c r="AE372" s="24">
        <f>QUOTIENT(AC372-1, 10)+1</f>
        <v>30</v>
      </c>
      <c r="AF372" s="22"/>
    </row>
    <row r="373" spans="3:32" x14ac:dyDescent="0.2">
      <c r="L373" s="31" t="s">
        <v>8319</v>
      </c>
      <c r="N373" s="46">
        <v>372</v>
      </c>
      <c r="O373" s="7" t="s">
        <v>7651</v>
      </c>
      <c r="P373" s="4">
        <f>SUM(W373:AB373)</f>
        <v>1.1161229099999999</v>
      </c>
      <c r="W373" s="9">
        <v>1.8762197199999999</v>
      </c>
      <c r="X373" s="9">
        <v>1.5878333899999999</v>
      </c>
      <c r="Y373" s="9">
        <v>-0.79883170000000003</v>
      </c>
      <c r="Z373" s="9">
        <v>-8.1135899999999997E-2</v>
      </c>
      <c r="AA373" s="9">
        <v>-0.67199759999999997</v>
      </c>
      <c r="AB373" s="9">
        <v>-0.79596500000000003</v>
      </c>
      <c r="AC373" s="12" t="e">
        <f>MATCH(O373,'ESPN ADP'!B:B,0)</f>
        <v>#N/A</v>
      </c>
      <c r="AD373" s="11" t="e">
        <f>AC373-N373</f>
        <v>#N/A</v>
      </c>
      <c r="AE373" s="22" t="e">
        <f>QUOTIENT(AC373-1, 10)+1</f>
        <v>#N/A</v>
      </c>
    </row>
    <row r="374" spans="3:32" x14ac:dyDescent="0.2">
      <c r="M374" s="44" t="s">
        <v>8349</v>
      </c>
      <c r="N374" s="46">
        <v>373</v>
      </c>
      <c r="O374" s="7" t="s">
        <v>7791</v>
      </c>
      <c r="P374" s="4">
        <f>SUM(W374:AB374)</f>
        <v>1.11067955</v>
      </c>
      <c r="W374" s="9">
        <v>-0.40019640000000001</v>
      </c>
      <c r="X374" s="9">
        <v>-0.76646360000000002</v>
      </c>
      <c r="Y374" s="9">
        <v>9.565535E-2</v>
      </c>
      <c r="Z374" s="9">
        <v>-0.48681540000000001</v>
      </c>
      <c r="AA374" s="9">
        <v>-9.0734499999999996E-2</v>
      </c>
      <c r="AB374" s="9">
        <v>2.7592341</v>
      </c>
      <c r="AC374" s="12">
        <f>MATCH(O374,'ESPN ADP'!B:B,0)</f>
        <v>291</v>
      </c>
      <c r="AD374" s="11">
        <f>AC374-N374</f>
        <v>-82</v>
      </c>
      <c r="AE374" s="23">
        <f>QUOTIENT(AC374-1, 10)+1</f>
        <v>30</v>
      </c>
      <c r="AF374" s="22"/>
    </row>
    <row r="375" spans="3:32" x14ac:dyDescent="0.2">
      <c r="D375" s="45" t="s">
        <v>8380</v>
      </c>
      <c r="F375" s="14" t="s">
        <v>8382</v>
      </c>
      <c r="N375" s="46">
        <v>374</v>
      </c>
      <c r="O375" s="8" t="s">
        <v>254</v>
      </c>
      <c r="P375" s="9">
        <v>1.1089234400000001</v>
      </c>
      <c r="Q375" s="9">
        <v>0.21987818000000001</v>
      </c>
      <c r="R375" s="9">
        <v>3.8185089999999998E-2</v>
      </c>
      <c r="S375" s="9">
        <v>0.40576079999999998</v>
      </c>
      <c r="T375" s="9">
        <v>0.21091842999999999</v>
      </c>
      <c r="U375" s="9">
        <v>0.53500000000000003</v>
      </c>
      <c r="V375" s="9">
        <v>-0.30081910000000001</v>
      </c>
      <c r="W375" s="9"/>
      <c r="X375" s="9"/>
      <c r="Y375" s="9"/>
      <c r="Z375" s="9"/>
      <c r="AA375" s="9"/>
      <c r="AB375" s="9"/>
      <c r="AC375" s="12">
        <f>MATCH(O375,'ESPN ADP'!B:B,0)</f>
        <v>275</v>
      </c>
      <c r="AD375" s="11">
        <f>AC375-N375</f>
        <v>-99</v>
      </c>
      <c r="AE375" s="22">
        <f>QUOTIENT(AC375-1, 10)+1</f>
        <v>28</v>
      </c>
    </row>
    <row r="376" spans="3:32" x14ac:dyDescent="0.2">
      <c r="D376" s="45" t="s">
        <v>8380</v>
      </c>
      <c r="E376" s="20" t="s">
        <v>8381</v>
      </c>
      <c r="H376" s="16" t="s">
        <v>6</v>
      </c>
      <c r="I376" s="17" t="s">
        <v>7</v>
      </c>
      <c r="K376" s="19" t="s">
        <v>8374</v>
      </c>
      <c r="N376" s="46">
        <v>375</v>
      </c>
      <c r="O376" s="8" t="s">
        <v>267</v>
      </c>
      <c r="P376" s="9">
        <v>1.1049719499999999</v>
      </c>
      <c r="Q376" s="9">
        <v>0.73332733999999999</v>
      </c>
      <c r="R376" s="9">
        <v>0.48742138000000002</v>
      </c>
      <c r="S376" s="9">
        <v>0.81277394999999997</v>
      </c>
      <c r="T376" s="9">
        <v>0.52870541000000004</v>
      </c>
      <c r="U376" s="9">
        <v>-0.66500000000000004</v>
      </c>
      <c r="V376" s="9">
        <v>-0.79225610000000002</v>
      </c>
      <c r="W376" s="9"/>
      <c r="X376" s="9"/>
      <c r="Y376" s="9"/>
      <c r="Z376" s="9"/>
      <c r="AA376" s="9"/>
      <c r="AB376" s="9"/>
      <c r="AC376" s="12">
        <f>MATCH(O376,'ESPN ADP'!B:B,0)</f>
        <v>209</v>
      </c>
      <c r="AD376" s="11">
        <f>AC376-N376</f>
        <v>-166</v>
      </c>
      <c r="AE376" s="31">
        <f>QUOTIENT(AC376-1, 10)+1</f>
        <v>21</v>
      </c>
    </row>
    <row r="377" spans="3:32" x14ac:dyDescent="0.2">
      <c r="L377" s="31" t="s">
        <v>8319</v>
      </c>
      <c r="M377" s="44" t="s">
        <v>8349</v>
      </c>
      <c r="N377" s="46">
        <v>376</v>
      </c>
      <c r="O377" s="7" t="s">
        <v>7785</v>
      </c>
      <c r="P377" s="4">
        <f>SUM(W377:AB377)</f>
        <v>1.0909189000000001</v>
      </c>
      <c r="W377" s="9">
        <v>-0.25637949999999998</v>
      </c>
      <c r="X377" s="9">
        <v>-0.53597300000000003</v>
      </c>
      <c r="Y377" s="9">
        <v>0.51551661000000004</v>
      </c>
      <c r="Z377" s="9">
        <v>0.73022312</v>
      </c>
      <c r="AA377" s="9">
        <v>0.43804092</v>
      </c>
      <c r="AB377" s="9">
        <v>0.19949074999999999</v>
      </c>
      <c r="AC377" s="12" t="e">
        <f>MATCH(O377,'ESPN ADP'!B:B,0)</f>
        <v>#N/A</v>
      </c>
      <c r="AD377" s="11" t="e">
        <f>AC377-N377</f>
        <v>#N/A</v>
      </c>
      <c r="AE377" s="22" t="e">
        <f>QUOTIENT(AC377-1, 10)+1</f>
        <v>#N/A</v>
      </c>
    </row>
    <row r="378" spans="3:32" x14ac:dyDescent="0.2">
      <c r="L378" s="31" t="s">
        <v>8319</v>
      </c>
      <c r="M378" s="44" t="s">
        <v>8349</v>
      </c>
      <c r="N378" s="46">
        <v>377</v>
      </c>
      <c r="O378" s="7" t="s">
        <v>7864</v>
      </c>
      <c r="P378" s="4">
        <f>SUM(W378:AB378)</f>
        <v>1.0880393599999998</v>
      </c>
      <c r="W378" s="9">
        <v>-0.50086819999999999</v>
      </c>
      <c r="X378" s="9">
        <v>-0.76646360000000002</v>
      </c>
      <c r="Y378" s="9">
        <v>0.91712304</v>
      </c>
      <c r="Z378" s="9">
        <v>0.73022312</v>
      </c>
      <c r="AA378" s="9">
        <v>-0.48692150000000001</v>
      </c>
      <c r="AB378" s="9">
        <v>1.1949464999999999</v>
      </c>
      <c r="AC378" s="12">
        <f>MATCH(O378,'ESPN ADP'!B:B,0)</f>
        <v>296</v>
      </c>
      <c r="AD378" s="11">
        <f>AC378-N378</f>
        <v>-81</v>
      </c>
      <c r="AE378" s="22">
        <f>QUOTIENT(AC378-1, 10)+1</f>
        <v>30</v>
      </c>
    </row>
    <row r="379" spans="3:32" x14ac:dyDescent="0.2">
      <c r="M379" s="44" t="s">
        <v>8349</v>
      </c>
      <c r="N379" s="46">
        <v>378</v>
      </c>
      <c r="O379" s="7" t="s">
        <v>7925</v>
      </c>
      <c r="P379" s="4">
        <f>SUM(W379:AB379)</f>
        <v>1.0726960900000004</v>
      </c>
      <c r="W379" s="9">
        <v>-1.2507706000000001</v>
      </c>
      <c r="X379" s="9">
        <v>-0.76646360000000002</v>
      </c>
      <c r="Y379" s="9">
        <v>1.6108068600000001</v>
      </c>
      <c r="Z379" s="9">
        <v>0.12170385</v>
      </c>
      <c r="AA379" s="9">
        <v>1.0157208600000001</v>
      </c>
      <c r="AB379" s="9">
        <v>0.34169872000000001</v>
      </c>
      <c r="AC379" s="12">
        <f>MATCH(O379,'ESPN ADP'!B:B,0)</f>
        <v>340</v>
      </c>
      <c r="AD379" s="11">
        <f>AC379-N379</f>
        <v>-38</v>
      </c>
      <c r="AE379" s="22">
        <f>QUOTIENT(AC379-1, 10)+1</f>
        <v>34</v>
      </c>
    </row>
    <row r="380" spans="3:32" x14ac:dyDescent="0.2">
      <c r="M380" s="44" t="s">
        <v>8349</v>
      </c>
      <c r="N380" s="46">
        <v>379</v>
      </c>
      <c r="O380" s="7" t="s">
        <v>7750</v>
      </c>
      <c r="P380" s="4">
        <f>SUM(W380:AB380)</f>
        <v>1.0573554299999999</v>
      </c>
      <c r="W380" s="9">
        <v>-0.40019640000000001</v>
      </c>
      <c r="X380" s="9">
        <v>-0.76646360000000002</v>
      </c>
      <c r="Y380" s="9">
        <v>1.6838262100000001</v>
      </c>
      <c r="Z380" s="9">
        <v>-0.68965520000000002</v>
      </c>
      <c r="AA380" s="9">
        <v>-0.24951799999999999</v>
      </c>
      <c r="AB380" s="9">
        <v>1.47936242</v>
      </c>
      <c r="AC380" s="12">
        <f>MATCH(O380,'ESPN ADP'!B:B,0)</f>
        <v>298</v>
      </c>
      <c r="AD380" s="11">
        <f>AC380-N380</f>
        <v>-81</v>
      </c>
      <c r="AE380" s="22">
        <f>QUOTIENT(AC380-1, 10)+1</f>
        <v>30</v>
      </c>
    </row>
    <row r="381" spans="3:32" x14ac:dyDescent="0.2">
      <c r="H381" s="16" t="s">
        <v>6</v>
      </c>
      <c r="N381" s="46">
        <v>380</v>
      </c>
      <c r="O381" s="8" t="s">
        <v>207</v>
      </c>
      <c r="P381" s="9">
        <v>1.02410373</v>
      </c>
      <c r="Q381" s="9">
        <v>0.25196876000000001</v>
      </c>
      <c r="R381" s="9">
        <v>-0.77044029999999997</v>
      </c>
      <c r="S381" s="9">
        <v>3.0056360000000001E-2</v>
      </c>
      <c r="T381" s="9">
        <v>0.17301403000000001</v>
      </c>
      <c r="U381" s="9">
        <v>1.6850000000000001</v>
      </c>
      <c r="V381" s="9">
        <v>-0.3454952</v>
      </c>
      <c r="W381" s="9"/>
      <c r="X381" s="9"/>
      <c r="Y381" s="9"/>
      <c r="Z381" s="9"/>
      <c r="AA381" s="9"/>
      <c r="AB381" s="9"/>
      <c r="AC381" s="12">
        <f>MATCH(O381,'ESPN ADP'!B:B,0)</f>
        <v>329</v>
      </c>
      <c r="AD381" s="11">
        <f>AC381-N381</f>
        <v>-51</v>
      </c>
      <c r="AE381" s="22">
        <f>QUOTIENT(AC381-1, 10)+1</f>
        <v>33</v>
      </c>
    </row>
    <row r="382" spans="3:32" x14ac:dyDescent="0.2">
      <c r="E382" s="20" t="s">
        <v>8381</v>
      </c>
      <c r="F382" s="14" t="s">
        <v>8382</v>
      </c>
      <c r="I382" s="17" t="s">
        <v>7</v>
      </c>
      <c r="J382" s="43"/>
      <c r="N382" s="46">
        <v>381</v>
      </c>
      <c r="O382" s="8" t="s">
        <v>253</v>
      </c>
      <c r="P382" s="9">
        <v>0.99891014</v>
      </c>
      <c r="Q382" s="9">
        <v>-3.6846400000000001E-2</v>
      </c>
      <c r="R382" s="9">
        <v>-0.14150940000000001</v>
      </c>
      <c r="S382" s="9">
        <v>0.12398247</v>
      </c>
      <c r="T382" s="9">
        <v>7.7665479999999995E-2</v>
      </c>
      <c r="U382" s="9">
        <v>0.78500000000000003</v>
      </c>
      <c r="V382" s="9">
        <v>0.19061802</v>
      </c>
      <c r="W382" s="9"/>
      <c r="X382" s="9"/>
      <c r="Y382" s="9"/>
      <c r="Z382" s="9"/>
      <c r="AA382" s="9"/>
      <c r="AB382" s="9"/>
      <c r="AC382" s="12">
        <f>MATCH(O382,'ESPN ADP'!B:B,0)</f>
        <v>345</v>
      </c>
      <c r="AD382" s="11">
        <f>AC382-N382</f>
        <v>-36</v>
      </c>
      <c r="AE382" s="22">
        <f>QUOTIENT(AC382-1, 10)+1</f>
        <v>35</v>
      </c>
    </row>
    <row r="383" spans="3:32" x14ac:dyDescent="0.2">
      <c r="M383" s="44" t="s">
        <v>8349</v>
      </c>
      <c r="N383" s="46">
        <v>382</v>
      </c>
      <c r="O383" s="7" t="s">
        <v>7844</v>
      </c>
      <c r="P383" s="4">
        <f>SUM(W383:AB383)</f>
        <v>0.99880883000000009</v>
      </c>
      <c r="W383" s="9">
        <v>-0.5994855</v>
      </c>
      <c r="X383" s="9">
        <v>-0.76646360000000002</v>
      </c>
      <c r="Y383" s="9">
        <v>0.44249726</v>
      </c>
      <c r="Z383" s="9">
        <v>0.32454360999999998</v>
      </c>
      <c r="AA383" s="9">
        <v>1.25601834</v>
      </c>
      <c r="AB383" s="9">
        <v>0.34169872000000001</v>
      </c>
      <c r="AC383" s="12" t="e">
        <f>MATCH(O383,'ESPN ADP'!B:B,0)</f>
        <v>#N/A</v>
      </c>
      <c r="AD383" s="11" t="e">
        <f>AC383-N383</f>
        <v>#N/A</v>
      </c>
      <c r="AE383" s="22" t="e">
        <f>QUOTIENT(AC383-1, 10)+1</f>
        <v>#N/A</v>
      </c>
    </row>
    <row r="384" spans="3:32" x14ac:dyDescent="0.2">
      <c r="M384" s="44" t="s">
        <v>8349</v>
      </c>
      <c r="N384" s="46">
        <v>383</v>
      </c>
      <c r="O384" s="7" t="s">
        <v>7803</v>
      </c>
      <c r="P384" s="4">
        <f>SUM(W384:AB384)</f>
        <v>0.98999683000000016</v>
      </c>
      <c r="W384" s="9">
        <v>-0.40019640000000001</v>
      </c>
      <c r="X384" s="9">
        <v>-0.76646360000000002</v>
      </c>
      <c r="Y384" s="9">
        <v>2.2636E-2</v>
      </c>
      <c r="Z384" s="9">
        <v>0.12170385</v>
      </c>
      <c r="AA384" s="9">
        <v>0.67516251999999999</v>
      </c>
      <c r="AB384" s="9">
        <v>1.33715446</v>
      </c>
      <c r="AC384" s="12" t="e">
        <f>MATCH(O384,'ESPN ADP'!B:B,0)</f>
        <v>#N/A</v>
      </c>
      <c r="AD384" s="11" t="e">
        <f>AC384-N384</f>
        <v>#N/A</v>
      </c>
      <c r="AE384" s="22" t="e">
        <f>QUOTIENT(AC384-1, 10)+1</f>
        <v>#N/A</v>
      </c>
    </row>
    <row r="385" spans="4:31" x14ac:dyDescent="0.2">
      <c r="L385" s="31" t="s">
        <v>8319</v>
      </c>
      <c r="N385" s="46">
        <v>384</v>
      </c>
      <c r="O385" s="7" t="s">
        <v>7723</v>
      </c>
      <c r="P385" s="4">
        <f>SUM(W385:AB385)</f>
        <v>0.98816447000000007</v>
      </c>
      <c r="W385" s="9">
        <v>0.76472052999999995</v>
      </c>
      <c r="X385" s="9">
        <v>0.94575239</v>
      </c>
      <c r="Y385" s="9">
        <v>-0.19642209999999999</v>
      </c>
      <c r="Z385" s="9">
        <v>0.12170385</v>
      </c>
      <c r="AA385" s="9">
        <v>0.1483748</v>
      </c>
      <c r="AB385" s="9">
        <v>-0.79596500000000003</v>
      </c>
      <c r="AC385" s="12" t="e">
        <f>MATCH(O385,'ESPN ADP'!B:B,0)</f>
        <v>#N/A</v>
      </c>
      <c r="AD385" s="11" t="e">
        <f>AC385-N385</f>
        <v>#N/A</v>
      </c>
      <c r="AE385" s="22" t="e">
        <f>QUOTIENT(AC385-1, 10)+1</f>
        <v>#N/A</v>
      </c>
    </row>
    <row r="386" spans="4:31" x14ac:dyDescent="0.2">
      <c r="M386" s="44" t="s">
        <v>8349</v>
      </c>
      <c r="N386" s="46">
        <v>385</v>
      </c>
      <c r="O386" s="7" t="s">
        <v>7809</v>
      </c>
      <c r="P386" s="4">
        <f>SUM(W386:AB386)</f>
        <v>0.97295105000000015</v>
      </c>
      <c r="W386" s="9">
        <v>-0.5994855</v>
      </c>
      <c r="X386" s="9">
        <v>-0.76646360000000002</v>
      </c>
      <c r="Y386" s="9">
        <v>1.02665206</v>
      </c>
      <c r="Z386" s="9">
        <v>0.52738337000000002</v>
      </c>
      <c r="AA386" s="9">
        <v>0.443166</v>
      </c>
      <c r="AB386" s="9">
        <v>0.34169872000000001</v>
      </c>
      <c r="AC386" s="12" t="e">
        <f>MATCH(O386,'ESPN ADP'!B:B,0)</f>
        <v>#N/A</v>
      </c>
      <c r="AD386" s="11" t="e">
        <f>AC386-N386</f>
        <v>#N/A</v>
      </c>
      <c r="AE386" s="22" t="e">
        <f>QUOTIENT(AC386-1, 10)+1</f>
        <v>#N/A</v>
      </c>
    </row>
    <row r="387" spans="4:31" x14ac:dyDescent="0.2">
      <c r="E387" s="20" t="s">
        <v>8381</v>
      </c>
      <c r="H387" s="16" t="s">
        <v>6</v>
      </c>
      <c r="N387" s="46">
        <v>386</v>
      </c>
      <c r="O387" s="8" t="s">
        <v>219</v>
      </c>
      <c r="P387" s="9">
        <v>0.96772199000000003</v>
      </c>
      <c r="Q387" s="9">
        <v>0.60496505</v>
      </c>
      <c r="R387" s="9">
        <v>0.30772685999999999</v>
      </c>
      <c r="S387" s="9">
        <v>0.43706950999999999</v>
      </c>
      <c r="T387" s="9">
        <v>0.45716012</v>
      </c>
      <c r="U387" s="9">
        <v>-0.315</v>
      </c>
      <c r="V387" s="9">
        <v>-0.52419959999999999</v>
      </c>
      <c r="W387" s="9"/>
      <c r="X387" s="9"/>
      <c r="Y387" s="9"/>
      <c r="Z387" s="9"/>
      <c r="AA387" s="9"/>
      <c r="AB387" s="9"/>
      <c r="AC387" s="12" t="e">
        <f>MATCH(O387,'ESPN ADP'!B:B,0)</f>
        <v>#N/A</v>
      </c>
      <c r="AD387" s="11" t="e">
        <f>AC387-N387</f>
        <v>#N/A</v>
      </c>
      <c r="AE387" s="22" t="e">
        <f>QUOTIENT(AC387-1, 10)+1</f>
        <v>#N/A</v>
      </c>
    </row>
    <row r="388" spans="4:31" x14ac:dyDescent="0.2">
      <c r="G388" s="15" t="s">
        <v>8375</v>
      </c>
      <c r="J388" s="18" t="s">
        <v>7559</v>
      </c>
      <c r="N388" s="46">
        <v>387</v>
      </c>
      <c r="O388" s="8" t="s">
        <v>116</v>
      </c>
      <c r="P388" s="9">
        <v>0.95070080000000001</v>
      </c>
      <c r="Q388" s="9">
        <v>0.28405933</v>
      </c>
      <c r="R388" s="9">
        <v>3.8185089999999998E-2</v>
      </c>
      <c r="S388" s="9">
        <v>0.34314338999999999</v>
      </c>
      <c r="T388" s="9">
        <v>0.19580814999999999</v>
      </c>
      <c r="U388" s="9">
        <v>0.435</v>
      </c>
      <c r="V388" s="9">
        <v>-0.3454952</v>
      </c>
      <c r="W388" s="9"/>
      <c r="X388" s="9"/>
      <c r="Y388" s="9"/>
      <c r="Z388" s="9"/>
      <c r="AA388" s="9"/>
      <c r="AB388" s="9"/>
      <c r="AC388" s="12">
        <f>MATCH(O388,'ESPN ADP'!B:B,0)</f>
        <v>241</v>
      </c>
      <c r="AD388" s="11">
        <f>AC388-N388</f>
        <v>-146</v>
      </c>
      <c r="AE388" s="24">
        <f>QUOTIENT(AC388-1, 10)+1</f>
        <v>25</v>
      </c>
    </row>
    <row r="389" spans="4:31" x14ac:dyDescent="0.2">
      <c r="K389" s="19" t="s">
        <v>8374</v>
      </c>
      <c r="N389" s="46">
        <v>388</v>
      </c>
      <c r="O389" s="8" t="s">
        <v>215</v>
      </c>
      <c r="P389" s="9">
        <v>0.92677096000000003</v>
      </c>
      <c r="Q389" s="9">
        <v>0.47660276000000001</v>
      </c>
      <c r="R389" s="9">
        <v>-0.32120399999999999</v>
      </c>
      <c r="S389" s="9">
        <v>0.43706950999999999</v>
      </c>
      <c r="T389" s="9">
        <v>0.45112691999999999</v>
      </c>
      <c r="U389" s="9">
        <v>0.73499999999999999</v>
      </c>
      <c r="V389" s="9">
        <v>-0.85182429999999998</v>
      </c>
      <c r="W389" s="9"/>
      <c r="X389" s="9"/>
      <c r="Y389" s="9"/>
      <c r="Z389" s="9"/>
      <c r="AA389" s="9"/>
      <c r="AB389" s="9"/>
      <c r="AC389" s="12" t="e">
        <f>MATCH(O389,'ESPN ADP'!B:B,0)</f>
        <v>#N/A</v>
      </c>
      <c r="AD389" s="11" t="e">
        <f>AC389-N389</f>
        <v>#N/A</v>
      </c>
      <c r="AE389" s="22" t="e">
        <f>QUOTIENT(AC389-1, 10)+1</f>
        <v>#N/A</v>
      </c>
    </row>
    <row r="390" spans="4:31" x14ac:dyDescent="0.2">
      <c r="D390" s="45" t="s">
        <v>8380</v>
      </c>
      <c r="E390" s="20" t="s">
        <v>8381</v>
      </c>
      <c r="F390" s="14" t="s">
        <v>8382</v>
      </c>
      <c r="N390" s="46">
        <v>389</v>
      </c>
      <c r="O390" s="8" t="s">
        <v>297</v>
      </c>
      <c r="P390" s="9">
        <v>0.87155448000000002</v>
      </c>
      <c r="Q390" s="9">
        <v>0.44451218999999997</v>
      </c>
      <c r="R390" s="9">
        <v>-0.32120399999999999</v>
      </c>
      <c r="S390" s="9">
        <v>0.15529117000000001</v>
      </c>
      <c r="T390" s="9">
        <v>0.28107494999999999</v>
      </c>
      <c r="U390" s="9">
        <v>0.98499999999999999</v>
      </c>
      <c r="V390" s="9">
        <v>-0.67311989999999999</v>
      </c>
      <c r="W390" s="9"/>
      <c r="X390" s="9"/>
      <c r="Y390" s="9"/>
      <c r="Z390" s="9"/>
      <c r="AA390" s="9"/>
      <c r="AB390" s="9"/>
      <c r="AC390" s="12" t="e">
        <f>MATCH(O390,'ESPN ADP'!B:B,0)</f>
        <v>#N/A</v>
      </c>
      <c r="AD390" s="11" t="e">
        <f>AC390-N390</f>
        <v>#N/A</v>
      </c>
      <c r="AE390" s="22" t="e">
        <f>QUOTIENT(AC390-1, 10)+1</f>
        <v>#N/A</v>
      </c>
    </row>
    <row r="391" spans="4:31" x14ac:dyDescent="0.2">
      <c r="N391" s="46">
        <v>390</v>
      </c>
      <c r="O391" s="7" t="s">
        <v>8079</v>
      </c>
      <c r="P391" s="4">
        <f>SUM(W391:AB391)</f>
        <v>0.84230691999999985</v>
      </c>
      <c r="W391" s="9">
        <v>-1.2322799</v>
      </c>
      <c r="X391" s="9">
        <v>-0.76646360000000002</v>
      </c>
      <c r="Y391" s="9">
        <v>1.3734939799999999</v>
      </c>
      <c r="Z391" s="9">
        <v>0.42596349</v>
      </c>
      <c r="AA391" s="9">
        <v>1.5531420499999999</v>
      </c>
      <c r="AB391" s="9">
        <v>-0.51154909999999998</v>
      </c>
      <c r="AC391" s="12" t="e">
        <f>MATCH(O391,'ESPN ADP'!B:B,0)</f>
        <v>#N/A</v>
      </c>
      <c r="AD391" s="11" t="e">
        <f>AC391-N391</f>
        <v>#N/A</v>
      </c>
      <c r="AE391" s="22" t="e">
        <f>QUOTIENT(AC391-1, 10)+1</f>
        <v>#N/A</v>
      </c>
    </row>
    <row r="392" spans="4:31" x14ac:dyDescent="0.2">
      <c r="M392" s="44" t="s">
        <v>8349</v>
      </c>
      <c r="N392" s="46">
        <v>391</v>
      </c>
      <c r="O392" s="7" t="s">
        <v>7846</v>
      </c>
      <c r="P392" s="4">
        <f>SUM(W392:AB392)</f>
        <v>0.83826181000000011</v>
      </c>
      <c r="W392" s="9">
        <v>-0.5994855</v>
      </c>
      <c r="X392" s="9">
        <v>-0.76646360000000002</v>
      </c>
      <c r="Y392" s="9">
        <v>1.13618109</v>
      </c>
      <c r="Z392" s="9">
        <v>0.42596349</v>
      </c>
      <c r="AA392" s="9">
        <v>0.30036761000000001</v>
      </c>
      <c r="AB392" s="9">
        <v>0.34169872000000001</v>
      </c>
      <c r="AC392" s="12" t="e">
        <f>MATCH(O392,'ESPN ADP'!B:B,0)</f>
        <v>#N/A</v>
      </c>
      <c r="AD392" s="11" t="e">
        <f>AC392-N392</f>
        <v>#N/A</v>
      </c>
      <c r="AE392" s="22" t="e">
        <f>QUOTIENT(AC392-1, 10)+1</f>
        <v>#N/A</v>
      </c>
    </row>
    <row r="393" spans="4:31" x14ac:dyDescent="0.2">
      <c r="H393" s="16" t="s">
        <v>6</v>
      </c>
      <c r="I393" s="17" t="s">
        <v>7</v>
      </c>
      <c r="N393" s="46">
        <v>392</v>
      </c>
      <c r="O393" s="8" t="s">
        <v>241</v>
      </c>
      <c r="P393" s="9">
        <v>0.83541460000000001</v>
      </c>
      <c r="Q393" s="9">
        <v>0.34824047000000002</v>
      </c>
      <c r="R393" s="9">
        <v>0.57726864</v>
      </c>
      <c r="S393" s="9">
        <v>0.43706950999999999</v>
      </c>
      <c r="T393" s="9">
        <v>0.27275779</v>
      </c>
      <c r="U393" s="9">
        <v>-1.0649999999999999</v>
      </c>
      <c r="V393" s="9">
        <v>0.26507818</v>
      </c>
      <c r="W393" s="9"/>
      <c r="X393" s="9"/>
      <c r="Y393" s="9"/>
      <c r="Z393" s="9"/>
      <c r="AA393" s="9"/>
      <c r="AB393" s="9"/>
      <c r="AC393" s="12" t="e">
        <f>MATCH(O393,'ESPN ADP'!B:B,0)</f>
        <v>#N/A</v>
      </c>
      <c r="AD393" s="11" t="e">
        <f>AC393-N393</f>
        <v>#N/A</v>
      </c>
      <c r="AE393" s="22" t="e">
        <f>QUOTIENT(AC393-1, 10)+1</f>
        <v>#N/A</v>
      </c>
    </row>
    <row r="394" spans="4:31" x14ac:dyDescent="0.2">
      <c r="N394" s="46">
        <v>393</v>
      </c>
      <c r="O394" s="7" t="s">
        <v>7920</v>
      </c>
      <c r="P394" s="4">
        <f>SUM(W394:AB394)</f>
        <v>0.83396874999999981</v>
      </c>
      <c r="W394" s="9">
        <v>-1.2815885</v>
      </c>
      <c r="X394" s="9">
        <v>-0.76646360000000002</v>
      </c>
      <c r="Y394" s="9">
        <v>1.0083972299999999</v>
      </c>
      <c r="Z394" s="9">
        <v>0.32454360999999998</v>
      </c>
      <c r="AA394" s="9">
        <v>1.63400521</v>
      </c>
      <c r="AB394" s="9">
        <v>-8.4925200000000006E-2</v>
      </c>
      <c r="AC394" s="12" t="e">
        <f>MATCH(O394,'ESPN ADP'!B:B,0)</f>
        <v>#N/A</v>
      </c>
      <c r="AD394" s="11" t="e">
        <f>AC394-N394</f>
        <v>#N/A</v>
      </c>
      <c r="AE394" s="22" t="e">
        <f>QUOTIENT(AC394-1, 10)+1</f>
        <v>#N/A</v>
      </c>
    </row>
    <row r="395" spans="4:31" x14ac:dyDescent="0.2">
      <c r="L395" s="31" t="s">
        <v>8319</v>
      </c>
      <c r="N395" s="46">
        <v>394</v>
      </c>
      <c r="O395" s="7" t="s">
        <v>7643</v>
      </c>
      <c r="P395" s="4">
        <f>SUM(W395:AB395)</f>
        <v>0.83123554999999993</v>
      </c>
      <c r="W395" s="9">
        <v>1.81252938</v>
      </c>
      <c r="X395" s="9">
        <v>1.57136977</v>
      </c>
      <c r="Y395" s="9">
        <v>-0.70755749999999995</v>
      </c>
      <c r="Z395" s="9">
        <v>-0.48681540000000001</v>
      </c>
      <c r="AA395" s="9">
        <v>-0.56232570000000004</v>
      </c>
      <c r="AB395" s="9">
        <v>-0.79596500000000003</v>
      </c>
      <c r="AC395" s="12">
        <f>MATCH(O395,'ESPN ADP'!B:B,0)</f>
        <v>286</v>
      </c>
      <c r="AD395" s="11">
        <f>AC395-N395</f>
        <v>-108</v>
      </c>
      <c r="AE395" s="22">
        <f>QUOTIENT(AC395-1, 10)+1</f>
        <v>29</v>
      </c>
    </row>
    <row r="396" spans="4:31" x14ac:dyDescent="0.2">
      <c r="L396" s="31" t="s">
        <v>8319</v>
      </c>
      <c r="N396" s="46">
        <v>395</v>
      </c>
      <c r="O396" s="7" t="s">
        <v>7667</v>
      </c>
      <c r="P396" s="4">
        <f>SUM(W396:AB396)</f>
        <v>0.82985887000000003</v>
      </c>
      <c r="W396" s="9">
        <v>0.78732033000000001</v>
      </c>
      <c r="X396" s="9">
        <v>1.0609976999999999</v>
      </c>
      <c r="Y396" s="9">
        <v>0.36947791000000002</v>
      </c>
      <c r="Z396" s="9">
        <v>0.22312372999999999</v>
      </c>
      <c r="AA396" s="9">
        <v>-0.81509580000000004</v>
      </c>
      <c r="AB396" s="9">
        <v>-0.79596500000000003</v>
      </c>
      <c r="AC396" s="12">
        <f>MATCH(O396,'ESPN ADP'!B:B,0)</f>
        <v>396</v>
      </c>
      <c r="AD396" s="11">
        <f>AC396-N396</f>
        <v>1</v>
      </c>
      <c r="AE396" s="22">
        <f>QUOTIENT(AC396-1, 10)+1</f>
        <v>40</v>
      </c>
    </row>
    <row r="397" spans="4:31" x14ac:dyDescent="0.2">
      <c r="M397" s="44" t="s">
        <v>8349</v>
      </c>
      <c r="N397" s="46">
        <v>396</v>
      </c>
      <c r="O397" s="7" t="s">
        <v>7838</v>
      </c>
      <c r="P397" s="4">
        <f>SUM(W397:AB397)</f>
        <v>0.8209417</v>
      </c>
      <c r="W397" s="9">
        <v>-0.50086819999999999</v>
      </c>
      <c r="X397" s="9">
        <v>-0.76646360000000002</v>
      </c>
      <c r="Y397" s="9">
        <v>0.80759400999999997</v>
      </c>
      <c r="Z397" s="9">
        <v>0.12170385</v>
      </c>
      <c r="AA397" s="9">
        <v>0.67506896000000005</v>
      </c>
      <c r="AB397" s="9">
        <v>0.48390667999999998</v>
      </c>
      <c r="AC397" s="12" t="e">
        <f>MATCH(O397,'ESPN ADP'!B:B,0)</f>
        <v>#N/A</v>
      </c>
      <c r="AD397" s="11" t="e">
        <f>AC397-N397</f>
        <v>#N/A</v>
      </c>
      <c r="AE397" s="22" t="e">
        <f>QUOTIENT(AC397-1, 10)+1</f>
        <v>#N/A</v>
      </c>
    </row>
    <row r="398" spans="4:31" x14ac:dyDescent="0.2">
      <c r="D398" s="45" t="s">
        <v>8380</v>
      </c>
      <c r="E398" s="20" t="s">
        <v>8381</v>
      </c>
      <c r="N398" s="46">
        <v>397</v>
      </c>
      <c r="O398" s="8" t="s">
        <v>385</v>
      </c>
      <c r="P398" s="9">
        <v>0.81615163999999996</v>
      </c>
      <c r="Q398" s="9">
        <v>0.47660276000000001</v>
      </c>
      <c r="R398" s="9">
        <v>0.75696315999999997</v>
      </c>
      <c r="S398" s="9">
        <v>0.56230431999999997</v>
      </c>
      <c r="T398" s="9">
        <v>0.29250403000000003</v>
      </c>
      <c r="U398" s="9">
        <v>-1.165</v>
      </c>
      <c r="V398" s="9">
        <v>-0.1072226</v>
      </c>
      <c r="W398" s="9"/>
      <c r="X398" s="9"/>
      <c r="Y398" s="9"/>
      <c r="Z398" s="9"/>
      <c r="AA398" s="9"/>
      <c r="AB398" s="9"/>
      <c r="AC398" s="12" t="e">
        <f>MATCH(O398,'ESPN ADP'!B:B,0)</f>
        <v>#N/A</v>
      </c>
      <c r="AD398" s="11" t="e">
        <f>AC398-N398</f>
        <v>#N/A</v>
      </c>
      <c r="AE398" s="22" t="e">
        <f>QUOTIENT(AC398-1, 10)+1</f>
        <v>#N/A</v>
      </c>
    </row>
    <row r="399" spans="4:31" x14ac:dyDescent="0.2">
      <c r="H399" s="16" t="s">
        <v>6</v>
      </c>
      <c r="N399" s="46">
        <v>398</v>
      </c>
      <c r="O399" s="8" t="s">
        <v>275</v>
      </c>
      <c r="P399" s="9">
        <v>0.77903208000000002</v>
      </c>
      <c r="Q399" s="9">
        <v>0.25196876000000001</v>
      </c>
      <c r="R399" s="9">
        <v>-5.1662199999999998E-2</v>
      </c>
      <c r="S399" s="9">
        <v>0.31183469000000003</v>
      </c>
      <c r="T399" s="9">
        <v>0.29011864999999998</v>
      </c>
      <c r="U399" s="9">
        <v>0.63500000000000001</v>
      </c>
      <c r="V399" s="9">
        <v>-0.65822780000000003</v>
      </c>
      <c r="W399" s="9"/>
      <c r="X399" s="9"/>
      <c r="Y399" s="9"/>
      <c r="Z399" s="9"/>
      <c r="AA399" s="9"/>
      <c r="AB399" s="9"/>
      <c r="AC399" s="12">
        <f>MATCH(O399,'ESPN ADP'!B:B,0)</f>
        <v>402</v>
      </c>
      <c r="AD399" s="11">
        <f>AC399-N399</f>
        <v>4</v>
      </c>
      <c r="AE399" s="22">
        <f>QUOTIENT(AC399-1, 10)+1</f>
        <v>41</v>
      </c>
    </row>
    <row r="400" spans="4:31" x14ac:dyDescent="0.2">
      <c r="N400" s="46">
        <v>399</v>
      </c>
      <c r="O400" s="7" t="s">
        <v>7819</v>
      </c>
      <c r="P400" s="4">
        <f>SUM(W400:AB400)</f>
        <v>0.76466624999999999</v>
      </c>
      <c r="W400" s="9">
        <v>-0.53374060000000001</v>
      </c>
      <c r="X400" s="9">
        <v>-0.76646360000000002</v>
      </c>
      <c r="Y400" s="9">
        <v>0.88061336000000001</v>
      </c>
      <c r="Z400" s="9">
        <v>-0.48681540000000001</v>
      </c>
      <c r="AA400" s="9">
        <v>1.0449578500000001</v>
      </c>
      <c r="AB400" s="9">
        <v>0.62611463999999994</v>
      </c>
      <c r="AC400" s="12" t="e">
        <f>MATCH(O400,'ESPN ADP'!B:B,0)</f>
        <v>#N/A</v>
      </c>
      <c r="AD400" s="11" t="e">
        <f>AC400-N400</f>
        <v>#N/A</v>
      </c>
      <c r="AE400" s="22" t="e">
        <f>QUOTIENT(AC400-1, 10)+1</f>
        <v>#N/A</v>
      </c>
    </row>
    <row r="401" spans="4:32" x14ac:dyDescent="0.2">
      <c r="M401" s="44" t="s">
        <v>8349</v>
      </c>
      <c r="N401" s="46">
        <v>400</v>
      </c>
      <c r="O401" s="7" t="s">
        <v>7898</v>
      </c>
      <c r="P401" s="4">
        <f>SUM(W401:AB401)</f>
        <v>0.73599546999999998</v>
      </c>
      <c r="W401" s="9">
        <v>-0.40019640000000001</v>
      </c>
      <c r="X401" s="9">
        <v>-0.76646360000000002</v>
      </c>
      <c r="Y401" s="9">
        <v>0.15041985999999999</v>
      </c>
      <c r="Z401" s="9">
        <v>0.42596349</v>
      </c>
      <c r="AA401" s="9">
        <v>0.27353358999999999</v>
      </c>
      <c r="AB401" s="9">
        <v>1.0527385300000001</v>
      </c>
      <c r="AC401" s="12" t="e">
        <f>MATCH(O401,'ESPN ADP'!B:B,0)</f>
        <v>#N/A</v>
      </c>
      <c r="AD401" s="11" t="e">
        <f>AC401-N401</f>
        <v>#N/A</v>
      </c>
      <c r="AE401" s="22" t="e">
        <f>QUOTIENT(AC401-1, 10)+1</f>
        <v>#N/A</v>
      </c>
    </row>
    <row r="402" spans="4:32" x14ac:dyDescent="0.2">
      <c r="J402" s="18" t="s">
        <v>7559</v>
      </c>
      <c r="N402" s="46">
        <v>401</v>
      </c>
      <c r="O402" s="8" t="s">
        <v>324</v>
      </c>
      <c r="P402" s="9">
        <v>0.73170447999999999</v>
      </c>
      <c r="Q402" s="9">
        <v>-0.2293898</v>
      </c>
      <c r="R402" s="9">
        <v>-5.1662199999999998E-2</v>
      </c>
      <c r="S402" s="9">
        <v>-3.2561100000000003E-2</v>
      </c>
      <c r="T402" s="9">
        <v>-0.12814110000000001</v>
      </c>
      <c r="U402" s="9">
        <v>0.68500000000000005</v>
      </c>
      <c r="V402" s="9">
        <v>0.48845866999999998</v>
      </c>
      <c r="W402" s="9"/>
      <c r="X402" s="9"/>
      <c r="Y402" s="9"/>
      <c r="Z402" s="9"/>
      <c r="AA402" s="9"/>
      <c r="AB402" s="9"/>
      <c r="AC402" s="12" t="e">
        <f>MATCH(O402,'ESPN ADP'!B:B,0)</f>
        <v>#N/A</v>
      </c>
      <c r="AD402" s="11" t="e">
        <f>AC402-N402</f>
        <v>#N/A</v>
      </c>
      <c r="AE402" s="22" t="e">
        <f>QUOTIENT(AC402-1, 10)+1</f>
        <v>#N/A</v>
      </c>
    </row>
    <row r="403" spans="4:32" x14ac:dyDescent="0.2">
      <c r="L403" s="31" t="s">
        <v>8319</v>
      </c>
      <c r="M403" s="44" t="s">
        <v>8349</v>
      </c>
      <c r="N403" s="46">
        <v>402</v>
      </c>
      <c r="O403" s="7" t="s">
        <v>7769</v>
      </c>
      <c r="P403" s="4">
        <f>SUM(W403:AB403)</f>
        <v>0.73155384000000001</v>
      </c>
      <c r="W403" s="9">
        <v>-0.12488970000000001</v>
      </c>
      <c r="X403" s="9">
        <v>-0.42072769999999998</v>
      </c>
      <c r="Y403" s="9">
        <v>0.38773275000000001</v>
      </c>
      <c r="Z403" s="9">
        <v>0.32454360999999998</v>
      </c>
      <c r="AA403" s="9">
        <v>0.50761208999999996</v>
      </c>
      <c r="AB403" s="9">
        <v>5.728279E-2</v>
      </c>
      <c r="AC403" s="12" t="e">
        <f>MATCH(O403,'ESPN ADP'!B:B,0)</f>
        <v>#N/A</v>
      </c>
      <c r="AD403" s="11" t="e">
        <f>AC403-N403</f>
        <v>#N/A</v>
      </c>
      <c r="AE403" s="22" t="e">
        <f>QUOTIENT(AC403-1, 10)+1</f>
        <v>#N/A</v>
      </c>
    </row>
    <row r="404" spans="4:32" x14ac:dyDescent="0.2">
      <c r="L404" s="31" t="s">
        <v>8319</v>
      </c>
      <c r="N404" s="46">
        <v>403</v>
      </c>
      <c r="O404" s="7" t="s">
        <v>7628</v>
      </c>
      <c r="P404" s="4">
        <f>SUM(W404:AB404)</f>
        <v>0.67735980000000029</v>
      </c>
      <c r="W404" s="9">
        <v>2.0015458800000001</v>
      </c>
      <c r="X404" s="9">
        <v>1.83478762</v>
      </c>
      <c r="Y404" s="9">
        <v>-8.6892999999999998E-2</v>
      </c>
      <c r="Z404" s="9">
        <v>-0.89249489999999998</v>
      </c>
      <c r="AA404" s="9">
        <v>-1.3836208000000001</v>
      </c>
      <c r="AB404" s="9">
        <v>-0.79596500000000003</v>
      </c>
      <c r="AC404" s="12">
        <f>MATCH(O404,'ESPN ADP'!B:B,0)</f>
        <v>204</v>
      </c>
      <c r="AD404" s="11">
        <f>AC404-N404</f>
        <v>-199</v>
      </c>
      <c r="AE404" s="26">
        <f>QUOTIENT(AC404-1, 10)+1</f>
        <v>21</v>
      </c>
    </row>
    <row r="405" spans="4:32" x14ac:dyDescent="0.2">
      <c r="N405" s="46">
        <v>404</v>
      </c>
      <c r="O405" s="7" t="s">
        <v>7794</v>
      </c>
      <c r="P405" s="4">
        <f>SUM(W405:AB405)</f>
        <v>0.67605391000000015</v>
      </c>
      <c r="W405" s="9">
        <v>-0.5994855</v>
      </c>
      <c r="X405" s="9">
        <v>-0.76646360000000002</v>
      </c>
      <c r="Y405" s="9">
        <v>1.13618109</v>
      </c>
      <c r="Z405" s="9">
        <v>0.52738337000000002</v>
      </c>
      <c r="AA405" s="9">
        <v>3.6739830000000001E-2</v>
      </c>
      <c r="AB405" s="9">
        <v>0.34169872000000001</v>
      </c>
      <c r="AC405" s="12" t="e">
        <f>MATCH(O405,'ESPN ADP'!B:B,0)</f>
        <v>#N/A</v>
      </c>
      <c r="AD405" s="11" t="e">
        <f>AC405-N405</f>
        <v>#N/A</v>
      </c>
      <c r="AE405" s="22" t="e">
        <f>QUOTIENT(AC405-1, 10)+1</f>
        <v>#N/A</v>
      </c>
    </row>
    <row r="406" spans="4:32" x14ac:dyDescent="0.2">
      <c r="K406" s="19" t="s">
        <v>8374</v>
      </c>
      <c r="N406" s="46">
        <v>405</v>
      </c>
      <c r="O406" s="8" t="s">
        <v>193</v>
      </c>
      <c r="P406" s="9">
        <v>0.66549555999999999</v>
      </c>
      <c r="Q406" s="9">
        <v>9.1515890000000003E-2</v>
      </c>
      <c r="R406" s="9">
        <v>-5.1662199999999998E-2</v>
      </c>
      <c r="S406" s="9">
        <v>0.15529117000000001</v>
      </c>
      <c r="T406" s="9">
        <v>0.18300516999999999</v>
      </c>
      <c r="U406" s="9">
        <v>0.33500000000000002</v>
      </c>
      <c r="V406" s="9">
        <v>-4.7654500000000002E-2</v>
      </c>
      <c r="W406" s="9"/>
      <c r="X406" s="9"/>
      <c r="Y406" s="9"/>
      <c r="Z406" s="9"/>
      <c r="AA406" s="9"/>
      <c r="AB406" s="9"/>
      <c r="AC406" s="12">
        <f>MATCH(O406,'ESPN ADP'!B:B,0)</f>
        <v>493</v>
      </c>
      <c r="AD406" s="11">
        <f>AC406-N406</f>
        <v>88</v>
      </c>
      <c r="AE406" s="22">
        <f>QUOTIENT(AC406-1, 10)+1</f>
        <v>50</v>
      </c>
    </row>
    <row r="407" spans="4:32" x14ac:dyDescent="0.2">
      <c r="L407" s="31" t="s">
        <v>8319</v>
      </c>
      <c r="N407" s="46">
        <v>406</v>
      </c>
      <c r="O407" s="7" t="s">
        <v>7658</v>
      </c>
      <c r="P407" s="4">
        <f>SUM(W407:AB407)</f>
        <v>0.66519961999999944</v>
      </c>
      <c r="W407" s="9">
        <v>1.48996862</v>
      </c>
      <c r="X407" s="9">
        <v>1.40673362</v>
      </c>
      <c r="Y407" s="9">
        <v>-0.43373489999999998</v>
      </c>
      <c r="Z407" s="9">
        <v>2.028398E-2</v>
      </c>
      <c r="AA407" s="9">
        <v>-1.0220867</v>
      </c>
      <c r="AB407" s="9">
        <v>-0.79596500000000003</v>
      </c>
      <c r="AC407" s="12">
        <f>MATCH(O407,'ESPN ADP'!B:B,0)</f>
        <v>195</v>
      </c>
      <c r="AD407" s="11">
        <f>AC407-N407</f>
        <v>-211</v>
      </c>
      <c r="AE407" s="21">
        <f>QUOTIENT(AC407-1, 10)+1</f>
        <v>20</v>
      </c>
    </row>
    <row r="408" spans="4:32" x14ac:dyDescent="0.2">
      <c r="D408" s="45" t="s">
        <v>8380</v>
      </c>
      <c r="F408" s="14" t="s">
        <v>8382</v>
      </c>
      <c r="N408" s="46">
        <v>407</v>
      </c>
      <c r="O408" s="8" t="s">
        <v>304</v>
      </c>
      <c r="P408" s="9">
        <v>0.65587066999999999</v>
      </c>
      <c r="Q408" s="9">
        <v>0.63705562999999998</v>
      </c>
      <c r="R408" s="9">
        <v>0.30772685999999999</v>
      </c>
      <c r="S408" s="9">
        <v>0.37445210000000001</v>
      </c>
      <c r="T408" s="9">
        <v>0.52267107000000002</v>
      </c>
      <c r="U408" s="9">
        <v>-0.91500000000000004</v>
      </c>
      <c r="V408" s="9">
        <v>-0.27103500000000003</v>
      </c>
      <c r="W408" s="9"/>
      <c r="X408" s="9"/>
      <c r="Y408" s="9"/>
      <c r="Z408" s="9"/>
      <c r="AA408" s="9"/>
      <c r="AB408" s="9"/>
      <c r="AC408" s="12" t="e">
        <f>MATCH(O408,'ESPN ADP'!B:B,0)</f>
        <v>#N/A</v>
      </c>
      <c r="AD408" s="11" t="e">
        <f>AC408-N408</f>
        <v>#N/A</v>
      </c>
      <c r="AE408" s="22" t="e">
        <f>QUOTIENT(AC408-1, 10)+1</f>
        <v>#N/A</v>
      </c>
    </row>
    <row r="409" spans="4:32" x14ac:dyDescent="0.2">
      <c r="H409" s="16" t="s">
        <v>6</v>
      </c>
      <c r="N409" s="46">
        <v>408</v>
      </c>
      <c r="O409" s="8" t="s">
        <v>235</v>
      </c>
      <c r="P409" s="9">
        <v>0.64117420000000003</v>
      </c>
      <c r="Q409" s="9">
        <v>0.44451218999999997</v>
      </c>
      <c r="R409" s="9">
        <v>-0.59074570000000004</v>
      </c>
      <c r="S409" s="9">
        <v>0.18659987</v>
      </c>
      <c r="T409" s="9">
        <v>0.39849588000000002</v>
      </c>
      <c r="U409" s="9">
        <v>0.93500000000000005</v>
      </c>
      <c r="V409" s="9">
        <v>-0.73268800000000001</v>
      </c>
      <c r="W409" s="9"/>
      <c r="X409" s="9"/>
      <c r="Y409" s="9"/>
      <c r="Z409" s="9"/>
      <c r="AA409" s="9"/>
      <c r="AB409" s="9"/>
      <c r="AC409" s="12" t="e">
        <f>MATCH(O409,'ESPN ADP'!B:B,0)</f>
        <v>#N/A</v>
      </c>
      <c r="AD409" s="11" t="e">
        <f>AC409-N409</f>
        <v>#N/A</v>
      </c>
      <c r="AE409" s="22" t="e">
        <f>QUOTIENT(AC409-1, 10)+1</f>
        <v>#N/A</v>
      </c>
    </row>
    <row r="410" spans="4:32" x14ac:dyDescent="0.2">
      <c r="H410" s="16" t="s">
        <v>6</v>
      </c>
      <c r="N410" s="46">
        <v>409</v>
      </c>
      <c r="O410" s="8" t="s">
        <v>230</v>
      </c>
      <c r="P410" s="9">
        <v>0.63763756000000005</v>
      </c>
      <c r="Q410" s="9">
        <v>0.28405933</v>
      </c>
      <c r="R410" s="9">
        <v>3.8185089999999998E-2</v>
      </c>
      <c r="S410" s="9">
        <v>0.31183469000000003</v>
      </c>
      <c r="T410" s="9">
        <v>0.37470142000000001</v>
      </c>
      <c r="U410" s="9">
        <v>-0.115</v>
      </c>
      <c r="V410" s="9">
        <v>-0.25614300000000001</v>
      </c>
      <c r="W410" s="9"/>
      <c r="X410" s="9"/>
      <c r="Y410" s="9"/>
      <c r="Z410" s="9"/>
      <c r="AA410" s="9"/>
      <c r="AB410" s="9"/>
      <c r="AC410" s="12">
        <f>MATCH(O410,'ESPN ADP'!B:B,0)</f>
        <v>409</v>
      </c>
      <c r="AD410" s="11">
        <f>AC410-N410</f>
        <v>0</v>
      </c>
      <c r="AE410" s="22">
        <f>QUOTIENT(AC410-1, 10)+1</f>
        <v>41</v>
      </c>
    </row>
    <row r="411" spans="4:32" x14ac:dyDescent="0.2">
      <c r="D411" s="45" t="s">
        <v>8380</v>
      </c>
      <c r="M411" s="44" t="s">
        <v>8349</v>
      </c>
      <c r="N411" s="46">
        <v>410</v>
      </c>
      <c r="O411" s="7" t="s">
        <v>7561</v>
      </c>
      <c r="P411" s="4">
        <f>SUM(W411:AB411)</f>
        <v>0.63218027999999982</v>
      </c>
      <c r="W411" s="9">
        <v>-0.40019640000000001</v>
      </c>
      <c r="X411" s="9">
        <v>-0.76646360000000002</v>
      </c>
      <c r="Y411" s="9">
        <v>0.18692954000000001</v>
      </c>
      <c r="Z411" s="9">
        <v>-0.18255579999999999</v>
      </c>
      <c r="AA411" s="9">
        <v>3.0688190000000001E-2</v>
      </c>
      <c r="AB411" s="9">
        <v>1.7637783499999999</v>
      </c>
      <c r="AC411" s="12">
        <f>MATCH(O411,'ESPN ADP'!B:B,0)</f>
        <v>399</v>
      </c>
      <c r="AD411" s="11">
        <f>AC411-N411</f>
        <v>-11</v>
      </c>
      <c r="AE411" s="22">
        <f>QUOTIENT(AC411-1, 10)+1</f>
        <v>40</v>
      </c>
    </row>
    <row r="412" spans="4:32" x14ac:dyDescent="0.2">
      <c r="F412" s="14" t="s">
        <v>8382</v>
      </c>
      <c r="N412" s="46">
        <v>411</v>
      </c>
      <c r="O412" s="8" t="s">
        <v>312</v>
      </c>
      <c r="P412" s="9">
        <v>0.61044887000000003</v>
      </c>
      <c r="Q412" s="9">
        <v>0.15569704000000001</v>
      </c>
      <c r="R412" s="9">
        <v>0.39757411999999998</v>
      </c>
      <c r="S412" s="9">
        <v>0.18659987</v>
      </c>
      <c r="T412" s="9">
        <v>6.2011190000000001E-2</v>
      </c>
      <c r="U412" s="9">
        <v>-0.66500000000000004</v>
      </c>
      <c r="V412" s="9">
        <v>0.47356663999999998</v>
      </c>
      <c r="W412" s="9"/>
      <c r="X412" s="9"/>
      <c r="Y412" s="9"/>
      <c r="Z412" s="9"/>
      <c r="AA412" s="9"/>
      <c r="AB412" s="9"/>
      <c r="AC412" s="12" t="e">
        <f>MATCH(O412,'ESPN ADP'!B:B,0)</f>
        <v>#N/A</v>
      </c>
      <c r="AD412" s="11" t="e">
        <f>AC412-N412</f>
        <v>#N/A</v>
      </c>
      <c r="AE412" s="22" t="e">
        <f>QUOTIENT(AC412-1, 10)+1</f>
        <v>#N/A</v>
      </c>
    </row>
    <row r="413" spans="4:32" x14ac:dyDescent="0.2">
      <c r="D413" s="45" t="s">
        <v>8380</v>
      </c>
      <c r="N413" s="46">
        <v>412</v>
      </c>
      <c r="O413" s="8" t="s">
        <v>150</v>
      </c>
      <c r="P413" s="9">
        <v>0.60395739999999998</v>
      </c>
      <c r="Q413" s="9">
        <v>0.63705562999999998</v>
      </c>
      <c r="R413" s="9">
        <v>0.30772685999999999</v>
      </c>
      <c r="S413" s="9">
        <v>0.56230431999999997</v>
      </c>
      <c r="T413" s="9">
        <v>0.41053030000000001</v>
      </c>
      <c r="U413" s="9">
        <v>-0.71499999999999997</v>
      </c>
      <c r="V413" s="9">
        <v>-0.59865970000000002</v>
      </c>
      <c r="W413" s="9"/>
      <c r="X413" s="9"/>
      <c r="Y413" s="9"/>
      <c r="Z413" s="9"/>
      <c r="AA413" s="9"/>
      <c r="AB413" s="9"/>
      <c r="AC413" s="12" t="e">
        <f>MATCH(O413,'ESPN ADP'!B:B,0)</f>
        <v>#N/A</v>
      </c>
      <c r="AD413" s="11" t="e">
        <f>AC413-N413</f>
        <v>#N/A</v>
      </c>
      <c r="AE413" s="22" t="e">
        <f>QUOTIENT(AC413-1, 10)+1</f>
        <v>#N/A</v>
      </c>
    </row>
    <row r="414" spans="4:32" x14ac:dyDescent="0.2">
      <c r="N414" s="46">
        <v>413</v>
      </c>
      <c r="O414" s="7" t="s">
        <v>7843</v>
      </c>
      <c r="P414" s="4">
        <f>SUM(W414:AB414)</f>
        <v>0.60224634000000021</v>
      </c>
      <c r="W414" s="9">
        <v>-1.2199526999999999</v>
      </c>
      <c r="X414" s="9">
        <v>-0.76646360000000002</v>
      </c>
      <c r="Y414" s="9">
        <v>0.91712304</v>
      </c>
      <c r="Z414" s="9">
        <v>0.52738337000000002</v>
      </c>
      <c r="AA414" s="9">
        <v>1.37128933</v>
      </c>
      <c r="AB414" s="9">
        <v>-0.2271331</v>
      </c>
      <c r="AC414" s="12" t="e">
        <f>MATCH(O414,'ESPN ADP'!B:B,0)</f>
        <v>#N/A</v>
      </c>
      <c r="AD414" s="11" t="e">
        <f>AC414-N414</f>
        <v>#N/A</v>
      </c>
      <c r="AE414" s="22" t="e">
        <f>QUOTIENT(AC414-1, 10)+1</f>
        <v>#N/A</v>
      </c>
    </row>
    <row r="415" spans="4:32" x14ac:dyDescent="0.2">
      <c r="L415" s="31" t="s">
        <v>8319</v>
      </c>
      <c r="N415" s="46">
        <v>414</v>
      </c>
      <c r="O415" s="7" t="s">
        <v>7673</v>
      </c>
      <c r="P415" s="4">
        <f>SUM(W415:AB415)</f>
        <v>0.60097361999999976</v>
      </c>
      <c r="W415" s="9">
        <v>1.68720322</v>
      </c>
      <c r="X415" s="9">
        <v>1.3902699999999999</v>
      </c>
      <c r="Y415" s="9">
        <v>-1.1456736000000001</v>
      </c>
      <c r="Z415" s="9">
        <v>-0.18255579999999999</v>
      </c>
      <c r="AA415" s="9">
        <v>-0.35230519999999999</v>
      </c>
      <c r="AB415" s="9">
        <v>-0.79596500000000003</v>
      </c>
      <c r="AC415" s="12">
        <f>MATCH(O415,'ESPN ADP'!B:B,0)</f>
        <v>244</v>
      </c>
      <c r="AD415" s="11">
        <f>AC415-N415</f>
        <v>-170</v>
      </c>
      <c r="AE415" s="24">
        <f>QUOTIENT(AC415-1, 10)+1</f>
        <v>25</v>
      </c>
      <c r="AF415" s="22"/>
    </row>
    <row r="416" spans="4:32" x14ac:dyDescent="0.2">
      <c r="K416" s="43"/>
      <c r="M416" s="44" t="s">
        <v>8349</v>
      </c>
      <c r="N416" s="46">
        <v>415</v>
      </c>
      <c r="O416" s="7" t="s">
        <v>7862</v>
      </c>
      <c r="P416" s="4">
        <f>SUM(W416:AB416)</f>
        <v>0.57665465999999999</v>
      </c>
      <c r="W416" s="9">
        <v>-0.53374060000000001</v>
      </c>
      <c r="X416" s="9">
        <v>-0.76646360000000002</v>
      </c>
      <c r="Y416" s="9">
        <v>5.9145669999999997E-2</v>
      </c>
      <c r="Z416" s="9">
        <v>0.42596349</v>
      </c>
      <c r="AA416" s="9">
        <v>0.33901116999999997</v>
      </c>
      <c r="AB416" s="9">
        <v>1.0527385300000001</v>
      </c>
      <c r="AC416" s="12" t="e">
        <f>MATCH(O416,'ESPN ADP'!B:B,0)</f>
        <v>#N/A</v>
      </c>
      <c r="AD416" s="11" t="e">
        <f>AC416-N416</f>
        <v>#N/A</v>
      </c>
      <c r="AE416" s="22" t="e">
        <f>QUOTIENT(AC416-1, 10)+1</f>
        <v>#N/A</v>
      </c>
    </row>
    <row r="417" spans="5:31" x14ac:dyDescent="0.2">
      <c r="L417" s="31" t="s">
        <v>8319</v>
      </c>
      <c r="N417" s="46">
        <v>416</v>
      </c>
      <c r="O417" s="7" t="s">
        <v>7694</v>
      </c>
      <c r="P417" s="4">
        <f>SUM(W417:AB417)</f>
        <v>0.55113687000000011</v>
      </c>
      <c r="W417" s="9">
        <v>1.74883904</v>
      </c>
      <c r="X417" s="9">
        <v>1.52197893</v>
      </c>
      <c r="Y417" s="9">
        <v>-0.72581229999999997</v>
      </c>
      <c r="Z417" s="9">
        <v>-8.1135899999999997E-2</v>
      </c>
      <c r="AA417" s="9">
        <v>-1.1167678999999999</v>
      </c>
      <c r="AB417" s="9">
        <v>-0.79596500000000003</v>
      </c>
      <c r="AC417" s="12" t="e">
        <f>MATCH(O417,'ESPN ADP'!B:B,0)</f>
        <v>#N/A</v>
      </c>
      <c r="AD417" s="11" t="e">
        <f>AC417-N417</f>
        <v>#N/A</v>
      </c>
      <c r="AE417" s="22" t="e">
        <f>QUOTIENT(AC417-1, 10)+1</f>
        <v>#N/A</v>
      </c>
    </row>
    <row r="418" spans="5:31" x14ac:dyDescent="0.2">
      <c r="L418" s="31" t="s">
        <v>8319</v>
      </c>
      <c r="M418" s="44" t="s">
        <v>8349</v>
      </c>
      <c r="N418" s="46">
        <v>417</v>
      </c>
      <c r="O418" s="7" t="s">
        <v>1551</v>
      </c>
      <c r="P418" s="4">
        <f>SUM(W418:AB418)</f>
        <v>0.54149727999999997</v>
      </c>
      <c r="W418" s="9">
        <v>1.0646815000000001</v>
      </c>
      <c r="X418" s="9">
        <v>1.20917023</v>
      </c>
      <c r="Y418" s="9">
        <v>9.565535E-2</v>
      </c>
      <c r="Z418" s="9">
        <v>-0.58823530000000002</v>
      </c>
      <c r="AA418" s="9">
        <v>-0.44380950000000002</v>
      </c>
      <c r="AB418" s="9">
        <v>-0.79596500000000003</v>
      </c>
      <c r="AC418" s="12">
        <f>MATCH(O418,'ESPN ADP'!B:B,0)</f>
        <v>149</v>
      </c>
      <c r="AD418" s="11">
        <f>AC418-N418</f>
        <v>-268</v>
      </c>
      <c r="AE418" s="23">
        <f>QUOTIENT(AC418-1, 10)+1</f>
        <v>15</v>
      </c>
    </row>
    <row r="419" spans="5:31" x14ac:dyDescent="0.2">
      <c r="E419" s="20" t="s">
        <v>8381</v>
      </c>
      <c r="F419" s="14" t="s">
        <v>8382</v>
      </c>
      <c r="N419" s="46">
        <v>418</v>
      </c>
      <c r="O419" s="8" t="s">
        <v>8390</v>
      </c>
      <c r="P419" s="9">
        <v>0.53923913000000001</v>
      </c>
      <c r="Q419" s="9">
        <v>-4.7558000000000001E-3</v>
      </c>
      <c r="R419" s="9">
        <v>0.12803234999999999</v>
      </c>
      <c r="S419" s="9">
        <v>3.0056360000000001E-2</v>
      </c>
      <c r="T419" s="9">
        <v>3.1583840000000002E-2</v>
      </c>
      <c r="U419" s="9">
        <v>-1.4999999999999999E-2</v>
      </c>
      <c r="V419" s="9">
        <v>0.36932240999999999</v>
      </c>
      <c r="W419" s="9"/>
      <c r="X419" s="9"/>
      <c r="Y419" s="9"/>
      <c r="Z419" s="9"/>
      <c r="AA419" s="9"/>
      <c r="AB419" s="9"/>
      <c r="AC419" s="12" t="e">
        <f>MATCH(O419,'ESPN ADP'!B:B,0)</f>
        <v>#N/A</v>
      </c>
      <c r="AD419" s="11" t="e">
        <f>AC419-N419</f>
        <v>#N/A</v>
      </c>
      <c r="AE419" s="22" t="e">
        <f>QUOTIENT(AC419-1, 10)+1</f>
        <v>#N/A</v>
      </c>
    </row>
    <row r="420" spans="5:31" x14ac:dyDescent="0.2">
      <c r="N420" s="46">
        <v>419</v>
      </c>
      <c r="O420" s="7" t="s">
        <v>7853</v>
      </c>
      <c r="P420" s="4">
        <f>SUM(W420:AB420)</f>
        <v>0.53637033000000001</v>
      </c>
      <c r="W420" s="9">
        <v>-0.66728489999999996</v>
      </c>
      <c r="X420" s="9">
        <v>-0.76646360000000002</v>
      </c>
      <c r="Y420" s="9">
        <v>0.4607521</v>
      </c>
      <c r="Z420" s="9">
        <v>-8.1135899999999997E-2</v>
      </c>
      <c r="AA420" s="9">
        <v>0.53776409999999997</v>
      </c>
      <c r="AB420" s="9">
        <v>1.0527385300000001</v>
      </c>
      <c r="AC420" s="12" t="e">
        <f>MATCH(O420,'ESPN ADP'!B:B,0)</f>
        <v>#N/A</v>
      </c>
      <c r="AD420" s="11" t="e">
        <f>AC420-N420</f>
        <v>#N/A</v>
      </c>
      <c r="AE420" s="22" t="e">
        <f>QUOTIENT(AC420-1, 10)+1</f>
        <v>#N/A</v>
      </c>
    </row>
    <row r="421" spans="5:31" x14ac:dyDescent="0.2">
      <c r="K421" s="19" t="s">
        <v>8374</v>
      </c>
      <c r="N421" s="46">
        <v>420</v>
      </c>
      <c r="O421" s="8" t="s">
        <v>190</v>
      </c>
      <c r="P421" s="9">
        <v>0.53605126000000003</v>
      </c>
      <c r="Q421" s="9">
        <v>0.38033105</v>
      </c>
      <c r="R421" s="9">
        <v>3.8185089999999998E-2</v>
      </c>
      <c r="S421" s="9">
        <v>0.53099562</v>
      </c>
      <c r="T421" s="9">
        <v>0.51509126000000005</v>
      </c>
      <c r="U421" s="9">
        <v>-0.315</v>
      </c>
      <c r="V421" s="9">
        <v>-0.61355170000000003</v>
      </c>
      <c r="W421" s="9"/>
      <c r="X421" s="9"/>
      <c r="Y421" s="9"/>
      <c r="Z421" s="9"/>
      <c r="AA421" s="9"/>
      <c r="AB421" s="9"/>
      <c r="AC421" s="12">
        <f>MATCH(O421,'ESPN ADP'!B:B,0)</f>
        <v>452</v>
      </c>
      <c r="AD421" s="11">
        <f>AC421-N421</f>
        <v>32</v>
      </c>
      <c r="AE421" s="22">
        <f>QUOTIENT(AC421-1, 10)+1</f>
        <v>46</v>
      </c>
    </row>
    <row r="422" spans="5:31" x14ac:dyDescent="0.2">
      <c r="K422" s="19" t="s">
        <v>8374</v>
      </c>
      <c r="N422" s="46">
        <v>421</v>
      </c>
      <c r="O422" s="8" t="s">
        <v>244</v>
      </c>
      <c r="P422" s="9">
        <v>0.52748547000000001</v>
      </c>
      <c r="Q422" s="9">
        <v>-4.7558000000000001E-3</v>
      </c>
      <c r="R422" s="9">
        <v>-0.32120399999999999</v>
      </c>
      <c r="S422" s="9">
        <v>9.2673759999999994E-2</v>
      </c>
      <c r="T422" s="9">
        <v>8.191445E-2</v>
      </c>
      <c r="U422" s="9">
        <v>0.93500000000000005</v>
      </c>
      <c r="V422" s="9">
        <v>-0.25614300000000001</v>
      </c>
      <c r="W422" s="9"/>
      <c r="X422" s="9"/>
      <c r="Y422" s="9"/>
      <c r="Z422" s="9"/>
      <c r="AA422" s="9"/>
      <c r="AB422" s="9"/>
      <c r="AC422" s="12">
        <f>MATCH(O422,'ESPN ADP'!B:B,0)</f>
        <v>316</v>
      </c>
      <c r="AD422" s="11">
        <f>AC422-N422</f>
        <v>-105</v>
      </c>
      <c r="AE422" s="22">
        <f>QUOTIENT(AC422-1, 10)+1</f>
        <v>32</v>
      </c>
    </row>
    <row r="423" spans="5:31" x14ac:dyDescent="0.2">
      <c r="J423" s="18" t="s">
        <v>7559</v>
      </c>
      <c r="N423" s="46">
        <v>422</v>
      </c>
      <c r="O423" s="8" t="s">
        <v>164</v>
      </c>
      <c r="P423" s="9">
        <v>0.51791940000000003</v>
      </c>
      <c r="Q423" s="9">
        <v>5.9425319999999997E-2</v>
      </c>
      <c r="R423" s="9">
        <v>0.12803234999999999</v>
      </c>
      <c r="S423" s="9">
        <v>0.12398247</v>
      </c>
      <c r="T423" s="9">
        <v>0.18618514999999999</v>
      </c>
      <c r="U423" s="9">
        <v>-0.215</v>
      </c>
      <c r="V423" s="9">
        <v>0.23529412</v>
      </c>
      <c r="W423" s="9"/>
      <c r="X423" s="9"/>
      <c r="Y423" s="9"/>
      <c r="Z423" s="9"/>
      <c r="AA423" s="9"/>
      <c r="AB423" s="9"/>
      <c r="AC423" s="12">
        <f>MATCH(O423,'ESPN ADP'!B:B,0)</f>
        <v>326</v>
      </c>
      <c r="AD423" s="11">
        <f>AC423-N423</f>
        <v>-96</v>
      </c>
      <c r="AE423" s="30">
        <f>QUOTIENT(AC423-1, 10)+1</f>
        <v>33</v>
      </c>
    </row>
    <row r="424" spans="5:31" x14ac:dyDescent="0.2">
      <c r="L424" s="31" t="s">
        <v>8319</v>
      </c>
      <c r="N424" s="46">
        <v>423</v>
      </c>
      <c r="O424" s="7" t="s">
        <v>7655</v>
      </c>
      <c r="P424" s="4">
        <f>SUM(W424:AB424)</f>
        <v>0.51643799000000024</v>
      </c>
      <c r="W424" s="9">
        <v>1.62762194</v>
      </c>
      <c r="X424" s="9">
        <v>1.4396608500000001</v>
      </c>
      <c r="Y424" s="9">
        <v>-0.68930270000000005</v>
      </c>
      <c r="Z424" s="9">
        <v>-0.2839757</v>
      </c>
      <c r="AA424" s="9">
        <v>-0.7816014</v>
      </c>
      <c r="AB424" s="9">
        <v>-0.79596500000000003</v>
      </c>
      <c r="AC424" s="12">
        <f>MATCH(O424,'ESPN ADP'!B:B,0)</f>
        <v>393</v>
      </c>
      <c r="AD424" s="11">
        <f>AC424-N424</f>
        <v>-30</v>
      </c>
      <c r="AE424" s="22">
        <f>QUOTIENT(AC424-1, 10)+1</f>
        <v>40</v>
      </c>
    </row>
    <row r="425" spans="5:31" x14ac:dyDescent="0.2">
      <c r="L425" s="31" t="s">
        <v>8319</v>
      </c>
      <c r="M425" s="44" t="s">
        <v>8349</v>
      </c>
      <c r="N425" s="46">
        <v>424</v>
      </c>
      <c r="O425" s="7" t="s">
        <v>7993</v>
      </c>
      <c r="P425" s="4">
        <f>SUM(W425:AB425)</f>
        <v>0.51494631999999996</v>
      </c>
      <c r="W425" s="9">
        <v>-0.50086819999999999</v>
      </c>
      <c r="X425" s="9">
        <v>-0.76646360000000002</v>
      </c>
      <c r="Y425" s="9">
        <v>0.60679079999999996</v>
      </c>
      <c r="Z425" s="9">
        <v>-0.99391479999999999</v>
      </c>
      <c r="AA425" s="9">
        <v>1.68549544</v>
      </c>
      <c r="AB425" s="9">
        <v>0.48390667999999998</v>
      </c>
      <c r="AC425" s="12" t="e">
        <f>MATCH(O425,'ESPN ADP'!B:B,0)</f>
        <v>#N/A</v>
      </c>
      <c r="AD425" s="11" t="e">
        <f>AC425-N425</f>
        <v>#N/A</v>
      </c>
      <c r="AE425" s="22" t="e">
        <f>QUOTIENT(AC425-1, 10)+1</f>
        <v>#N/A</v>
      </c>
    </row>
    <row r="426" spans="5:31" x14ac:dyDescent="0.2">
      <c r="L426" s="31" t="s">
        <v>8319</v>
      </c>
      <c r="M426" s="44" t="s">
        <v>8349</v>
      </c>
      <c r="N426" s="46">
        <v>425</v>
      </c>
      <c r="O426" s="7" t="s">
        <v>7707</v>
      </c>
      <c r="P426" s="4">
        <f>SUM(W426:AB426)</f>
        <v>0.51440943000000006</v>
      </c>
      <c r="W426" s="9">
        <v>5.5908670000000001E-2</v>
      </c>
      <c r="X426" s="9">
        <v>0.17196246000000001</v>
      </c>
      <c r="Y426" s="9">
        <v>4.3811600000000003E-3</v>
      </c>
      <c r="Z426" s="9">
        <v>0.32454360999999998</v>
      </c>
      <c r="AA426" s="9">
        <v>0.46916263000000002</v>
      </c>
      <c r="AB426" s="9">
        <v>-0.51154909999999998</v>
      </c>
      <c r="AC426" s="12" t="e">
        <f>MATCH(O426,'ESPN ADP'!B:B,0)</f>
        <v>#N/A</v>
      </c>
      <c r="AD426" s="11" t="e">
        <f>AC426-N426</f>
        <v>#N/A</v>
      </c>
      <c r="AE426" s="22" t="e">
        <f>QUOTIENT(AC426-1, 10)+1</f>
        <v>#N/A</v>
      </c>
    </row>
    <row r="427" spans="5:31" x14ac:dyDescent="0.2">
      <c r="N427" s="46">
        <v>426</v>
      </c>
      <c r="O427" s="7" t="s">
        <v>7827</v>
      </c>
      <c r="P427" s="4">
        <f>SUM(W427:AB427)</f>
        <v>0.50708671000000005</v>
      </c>
      <c r="W427" s="9">
        <v>-0.62413980000000002</v>
      </c>
      <c r="X427" s="9">
        <v>-0.76646360000000002</v>
      </c>
      <c r="Y427" s="9">
        <v>0.42424242000000001</v>
      </c>
      <c r="Z427" s="9">
        <v>0.32454360999999998</v>
      </c>
      <c r="AA427" s="9">
        <v>0.23837351000000001</v>
      </c>
      <c r="AB427" s="9">
        <v>0.91053057000000004</v>
      </c>
      <c r="AC427" s="12" t="e">
        <f>MATCH(O427,'ESPN ADP'!B:B,0)</f>
        <v>#N/A</v>
      </c>
      <c r="AD427" s="11" t="e">
        <f>AC427-N427</f>
        <v>#N/A</v>
      </c>
      <c r="AE427" s="22" t="e">
        <f>QUOTIENT(AC427-1, 10)+1</f>
        <v>#N/A</v>
      </c>
    </row>
    <row r="428" spans="5:31" x14ac:dyDescent="0.2">
      <c r="E428" s="20" t="s">
        <v>8381</v>
      </c>
      <c r="F428" s="14" t="s">
        <v>8382</v>
      </c>
      <c r="G428" s="15" t="s">
        <v>8375</v>
      </c>
      <c r="I428" s="17" t="s">
        <v>7</v>
      </c>
      <c r="K428" s="19" t="s">
        <v>8374</v>
      </c>
      <c r="N428" s="46">
        <v>427</v>
      </c>
      <c r="O428" s="8" t="s">
        <v>289</v>
      </c>
      <c r="P428" s="9">
        <v>0.49173946000000002</v>
      </c>
      <c r="Q428" s="9">
        <v>-0.16520869999999999</v>
      </c>
      <c r="R428" s="9">
        <v>-0.2313567</v>
      </c>
      <c r="S428" s="9">
        <v>-0.12648719999999999</v>
      </c>
      <c r="T428" s="9">
        <v>-0.1395304</v>
      </c>
      <c r="U428" s="9">
        <v>0.78500000000000003</v>
      </c>
      <c r="V428" s="9">
        <v>0.36932240999999999</v>
      </c>
      <c r="W428" s="9"/>
      <c r="X428" s="9"/>
      <c r="Y428" s="9"/>
      <c r="Z428" s="9"/>
      <c r="AA428" s="9"/>
      <c r="AB428" s="9"/>
      <c r="AC428" s="12" t="e">
        <f>MATCH(O428,'ESPN ADP'!B:B,0)</f>
        <v>#N/A</v>
      </c>
      <c r="AD428" s="11" t="e">
        <f>AC428-N428</f>
        <v>#N/A</v>
      </c>
      <c r="AE428" s="22" t="e">
        <f>QUOTIENT(AC428-1, 10)+1</f>
        <v>#N/A</v>
      </c>
    </row>
    <row r="429" spans="5:31" x14ac:dyDescent="0.2">
      <c r="L429" s="31" t="s">
        <v>8319</v>
      </c>
      <c r="N429" s="46">
        <v>428</v>
      </c>
      <c r="O429" s="7" t="s">
        <v>7693</v>
      </c>
      <c r="P429" s="4">
        <f>SUM(W429:AB429)</f>
        <v>0.47202253999999999</v>
      </c>
      <c r="W429" s="9">
        <v>0.13398070000000001</v>
      </c>
      <c r="X429" s="9">
        <v>0.51769838999999995</v>
      </c>
      <c r="Y429" s="9">
        <v>-0.14165749999999999</v>
      </c>
      <c r="Z429" s="9">
        <v>0.42596349</v>
      </c>
      <c r="AA429" s="9">
        <v>0.33200246</v>
      </c>
      <c r="AB429" s="9">
        <v>-0.79596500000000003</v>
      </c>
      <c r="AC429" s="12" t="e">
        <f>MATCH(O429,'ESPN ADP'!B:B,0)</f>
        <v>#N/A</v>
      </c>
      <c r="AD429" s="11" t="e">
        <f>AC429-N429</f>
        <v>#N/A</v>
      </c>
      <c r="AE429" s="22" t="e">
        <f>QUOTIENT(AC429-1, 10)+1</f>
        <v>#N/A</v>
      </c>
    </row>
    <row r="430" spans="5:31" x14ac:dyDescent="0.2">
      <c r="L430" s="31" t="s">
        <v>8319</v>
      </c>
      <c r="M430" s="44" t="s">
        <v>8349</v>
      </c>
      <c r="N430" s="46">
        <v>429</v>
      </c>
      <c r="O430" s="7" t="s">
        <v>7816</v>
      </c>
      <c r="P430" s="4">
        <f>SUM(W430:AB430)</f>
        <v>0.46866098</v>
      </c>
      <c r="W430" s="9">
        <v>6.8235829999999997E-2</v>
      </c>
      <c r="X430" s="9">
        <v>-0.56890019999999997</v>
      </c>
      <c r="Y430" s="9">
        <v>-0.1051479</v>
      </c>
      <c r="Z430" s="9">
        <v>1.0344827599999999</v>
      </c>
      <c r="AA430" s="9">
        <v>-1.72923E-2</v>
      </c>
      <c r="AB430" s="9">
        <v>5.728279E-2</v>
      </c>
      <c r="AC430" s="12" t="e">
        <f>MATCH(O430,'ESPN ADP'!B:B,0)</f>
        <v>#N/A</v>
      </c>
      <c r="AD430" s="11" t="e">
        <f>AC430-N430</f>
        <v>#N/A</v>
      </c>
      <c r="AE430" s="22" t="e">
        <f>QUOTIENT(AC430-1, 10)+1</f>
        <v>#N/A</v>
      </c>
    </row>
    <row r="431" spans="5:31" x14ac:dyDescent="0.2">
      <c r="N431" s="46">
        <v>430</v>
      </c>
      <c r="O431" s="7" t="s">
        <v>8161</v>
      </c>
      <c r="P431" s="4">
        <f>SUM(W431:AB431)</f>
        <v>0.46119087000000003</v>
      </c>
      <c r="W431" s="9">
        <v>-0.83370160000000004</v>
      </c>
      <c r="X431" s="9">
        <v>-0.65121830000000003</v>
      </c>
      <c r="Y431" s="9">
        <v>1.0083972299999999</v>
      </c>
      <c r="Z431" s="9">
        <v>0.62880325000000004</v>
      </c>
      <c r="AA431" s="9">
        <v>0.82045939000000001</v>
      </c>
      <c r="AB431" s="9">
        <v>-0.51154909999999998</v>
      </c>
      <c r="AC431" s="12" t="e">
        <f>MATCH(O431,'ESPN ADP'!B:B,0)</f>
        <v>#N/A</v>
      </c>
      <c r="AD431" s="11" t="e">
        <f>AC431-N431</f>
        <v>#N/A</v>
      </c>
      <c r="AE431" s="22" t="e">
        <f>QUOTIENT(AC431-1, 10)+1</f>
        <v>#N/A</v>
      </c>
    </row>
    <row r="432" spans="5:31" x14ac:dyDescent="0.2">
      <c r="G432" s="15" t="s">
        <v>8375</v>
      </c>
      <c r="N432" s="46">
        <v>431</v>
      </c>
      <c r="O432" s="8" t="s">
        <v>389</v>
      </c>
      <c r="P432" s="9">
        <v>0.46118351000000002</v>
      </c>
      <c r="Q432" s="9">
        <v>-0.32566149999999999</v>
      </c>
      <c r="R432" s="9">
        <v>-5.1662199999999998E-2</v>
      </c>
      <c r="S432" s="9">
        <v>-0.12648719999999999</v>
      </c>
      <c r="T432" s="9">
        <v>-0.23184479999999999</v>
      </c>
      <c r="U432" s="9">
        <v>0.48499999999999999</v>
      </c>
      <c r="V432" s="9">
        <v>0.71183916999999997</v>
      </c>
      <c r="W432" s="9"/>
      <c r="X432" s="9"/>
      <c r="Y432" s="9"/>
      <c r="Z432" s="9"/>
      <c r="AA432" s="9"/>
      <c r="AB432" s="9"/>
      <c r="AC432" s="12" t="e">
        <f>MATCH(O432,'ESPN ADP'!B:B,0)</f>
        <v>#N/A</v>
      </c>
      <c r="AD432" s="11" t="e">
        <f>AC432-N432</f>
        <v>#N/A</v>
      </c>
      <c r="AE432" s="22" t="e">
        <f>QUOTIENT(AC432-1, 10)+1</f>
        <v>#N/A</v>
      </c>
    </row>
    <row r="433" spans="4:32" x14ac:dyDescent="0.2">
      <c r="L433" s="31" t="s">
        <v>8319</v>
      </c>
      <c r="N433" s="46">
        <v>432</v>
      </c>
      <c r="O433" s="7" t="s">
        <v>7767</v>
      </c>
      <c r="P433" s="4">
        <f>SUM(W433:AB433)</f>
        <v>0.41390388</v>
      </c>
      <c r="W433" s="9">
        <v>-0.23377970000000001</v>
      </c>
      <c r="X433" s="9">
        <v>-0.19023709999999999</v>
      </c>
      <c r="Y433" s="9">
        <v>0.18692954000000001</v>
      </c>
      <c r="Z433" s="9">
        <v>0.73022312</v>
      </c>
      <c r="AA433" s="9">
        <v>0.43231712</v>
      </c>
      <c r="AB433" s="9">
        <v>-0.51154909999999998</v>
      </c>
      <c r="AC433" s="12" t="e">
        <f>MATCH(O433,'ESPN ADP'!B:B,0)</f>
        <v>#N/A</v>
      </c>
      <c r="AD433" s="11" t="e">
        <f>AC433-N433</f>
        <v>#N/A</v>
      </c>
      <c r="AE433" s="22" t="e">
        <f>QUOTIENT(AC433-1, 10)+1</f>
        <v>#N/A</v>
      </c>
    </row>
    <row r="434" spans="4:32" x14ac:dyDescent="0.2">
      <c r="M434" s="44" t="s">
        <v>8349</v>
      </c>
      <c r="N434" s="46">
        <v>433</v>
      </c>
      <c r="O434" s="7" t="s">
        <v>7855</v>
      </c>
      <c r="P434" s="4">
        <f>SUM(W434:AB434)</f>
        <v>0.39034711000000011</v>
      </c>
      <c r="W434" s="9">
        <v>-0.50086819999999999</v>
      </c>
      <c r="X434" s="9">
        <v>-0.76646360000000002</v>
      </c>
      <c r="Y434" s="9">
        <v>0.77108434000000003</v>
      </c>
      <c r="Z434" s="9">
        <v>-0.48681540000000001</v>
      </c>
      <c r="AA434" s="9">
        <v>0.4628794</v>
      </c>
      <c r="AB434" s="9">
        <v>0.91053057000000004</v>
      </c>
      <c r="AC434" s="12" t="e">
        <f>MATCH(O434,'ESPN ADP'!B:B,0)</f>
        <v>#N/A</v>
      </c>
      <c r="AD434" s="11" t="e">
        <f>AC434-N434</f>
        <v>#N/A</v>
      </c>
      <c r="AE434" s="22" t="e">
        <f>QUOTIENT(AC434-1, 10)+1</f>
        <v>#N/A</v>
      </c>
    </row>
    <row r="435" spans="4:32" x14ac:dyDescent="0.2">
      <c r="H435" s="16" t="s">
        <v>6</v>
      </c>
      <c r="N435" s="46">
        <v>434</v>
      </c>
      <c r="O435" s="8" t="s">
        <v>325</v>
      </c>
      <c r="P435" s="9">
        <v>0.38985593000000002</v>
      </c>
      <c r="Q435" s="9">
        <v>0.54078391000000003</v>
      </c>
      <c r="R435" s="9">
        <v>0.48742138000000002</v>
      </c>
      <c r="S435" s="9">
        <v>0.53099562</v>
      </c>
      <c r="T435" s="9">
        <v>0.47409879999999999</v>
      </c>
      <c r="U435" s="9">
        <v>-1.0149999999999999</v>
      </c>
      <c r="V435" s="9">
        <v>-0.6284438</v>
      </c>
      <c r="W435" s="9"/>
      <c r="X435" s="9"/>
      <c r="Y435" s="9"/>
      <c r="Z435" s="9"/>
      <c r="AA435" s="9"/>
      <c r="AB435" s="9"/>
      <c r="AC435" s="12" t="e">
        <f>MATCH(O435,'ESPN ADP'!B:B,0)</f>
        <v>#N/A</v>
      </c>
      <c r="AD435" s="11" t="e">
        <f>AC435-N435</f>
        <v>#N/A</v>
      </c>
      <c r="AE435" s="22" t="e">
        <f>QUOTIENT(AC435-1, 10)+1</f>
        <v>#N/A</v>
      </c>
    </row>
    <row r="436" spans="4:32" x14ac:dyDescent="0.2">
      <c r="N436" s="46">
        <v>435</v>
      </c>
      <c r="O436" s="7" t="s">
        <v>7877</v>
      </c>
      <c r="P436" s="4">
        <f>SUM(W436:AB436)</f>
        <v>0.38442330999999985</v>
      </c>
      <c r="W436" s="9">
        <v>-0.51935889999999996</v>
      </c>
      <c r="X436" s="9">
        <v>-0.76646360000000002</v>
      </c>
      <c r="Y436" s="9">
        <v>0.89886820000000001</v>
      </c>
      <c r="Z436" s="9">
        <v>0.22312372999999999</v>
      </c>
      <c r="AA436" s="9">
        <v>0.63317908000000001</v>
      </c>
      <c r="AB436" s="9">
        <v>-8.4925200000000006E-2</v>
      </c>
      <c r="AC436" s="12" t="e">
        <f>MATCH(O436,'ESPN ADP'!B:B,0)</f>
        <v>#N/A</v>
      </c>
      <c r="AD436" s="11" t="e">
        <f>AC436-N436</f>
        <v>#N/A</v>
      </c>
      <c r="AE436" s="22" t="e">
        <f>QUOTIENT(AC436-1, 10)+1</f>
        <v>#N/A</v>
      </c>
    </row>
    <row r="437" spans="4:32" x14ac:dyDescent="0.2">
      <c r="L437" s="31" t="s">
        <v>8319</v>
      </c>
      <c r="M437" s="44" t="s">
        <v>8349</v>
      </c>
      <c r="N437" s="46">
        <v>436</v>
      </c>
      <c r="O437" s="7" t="s">
        <v>7644</v>
      </c>
      <c r="P437" s="4">
        <f>SUM(W437:AB437)</f>
        <v>0.36810428000000028</v>
      </c>
      <c r="W437" s="9">
        <v>1.0934448800000001</v>
      </c>
      <c r="X437" s="9">
        <v>1.1762429999999999</v>
      </c>
      <c r="Y437" s="9">
        <v>-0.23293169999999999</v>
      </c>
      <c r="Z437" s="9">
        <v>-0.48681540000000001</v>
      </c>
      <c r="AA437" s="9">
        <v>-0.38587149999999998</v>
      </c>
      <c r="AB437" s="9">
        <v>-0.79596500000000003</v>
      </c>
      <c r="AC437" s="12" t="e">
        <f>MATCH(O437,'ESPN ADP'!B:B,0)</f>
        <v>#N/A</v>
      </c>
      <c r="AD437" s="11" t="e">
        <f>AC437-N437</f>
        <v>#N/A</v>
      </c>
      <c r="AE437" s="31" t="e">
        <f>QUOTIENT(AC437-1, 10)+1</f>
        <v>#N/A</v>
      </c>
      <c r="AF437" s="22"/>
    </row>
    <row r="438" spans="4:32" x14ac:dyDescent="0.2">
      <c r="M438" s="44" t="s">
        <v>8349</v>
      </c>
      <c r="N438" s="46">
        <v>437</v>
      </c>
      <c r="O438" s="7" t="s">
        <v>7833</v>
      </c>
      <c r="P438" s="4">
        <f>SUM(W438:AB438)</f>
        <v>0.36689578000000012</v>
      </c>
      <c r="W438" s="9">
        <v>-0.1331078</v>
      </c>
      <c r="X438" s="9">
        <v>-0.76646360000000002</v>
      </c>
      <c r="Y438" s="9">
        <v>-3.2128499999999997E-2</v>
      </c>
      <c r="Z438" s="9">
        <v>-0.2839757</v>
      </c>
      <c r="AA438" s="9">
        <v>0.24541692000000001</v>
      </c>
      <c r="AB438" s="9">
        <v>1.33715446</v>
      </c>
      <c r="AC438" s="12">
        <f>MATCH(O438,'ESPN ADP'!B:B,0)</f>
        <v>299</v>
      </c>
      <c r="AD438" s="11">
        <f>AC438-N438</f>
        <v>-138</v>
      </c>
      <c r="AE438" s="22">
        <f>QUOTIENT(AC438-1, 10)+1</f>
        <v>30</v>
      </c>
    </row>
    <row r="439" spans="4:32" x14ac:dyDescent="0.2">
      <c r="G439" s="15" t="s">
        <v>8375</v>
      </c>
      <c r="N439" s="46">
        <v>438</v>
      </c>
      <c r="O439" s="8" t="s">
        <v>420</v>
      </c>
      <c r="P439" s="9">
        <v>0.35400306999999998</v>
      </c>
      <c r="Q439" s="9">
        <v>0.25196876000000001</v>
      </c>
      <c r="R439" s="9">
        <v>0.48742138000000002</v>
      </c>
      <c r="S439" s="9">
        <v>0.37445210000000001</v>
      </c>
      <c r="T439" s="9">
        <v>0.21770737000000001</v>
      </c>
      <c r="U439" s="9">
        <v>-0.91500000000000004</v>
      </c>
      <c r="V439" s="9">
        <v>-6.2546500000000005E-2</v>
      </c>
      <c r="W439" s="9"/>
      <c r="X439" s="9"/>
      <c r="Y439" s="9"/>
      <c r="Z439" s="9"/>
      <c r="AA439" s="9"/>
      <c r="AB439" s="9"/>
      <c r="AC439" s="12" t="e">
        <f>MATCH(O439,'ESPN ADP'!B:B,0)</f>
        <v>#N/A</v>
      </c>
      <c r="AD439" s="11" t="e">
        <f>AC439-N439</f>
        <v>#N/A</v>
      </c>
      <c r="AE439" s="22" t="e">
        <f>QUOTIENT(AC439-1, 10)+1</f>
        <v>#N/A</v>
      </c>
    </row>
    <row r="440" spans="4:32" x14ac:dyDescent="0.2">
      <c r="G440" s="15" t="s">
        <v>8375</v>
      </c>
      <c r="I440" s="17" t="s">
        <v>7</v>
      </c>
      <c r="N440" s="46">
        <v>439</v>
      </c>
      <c r="O440" s="8" t="s">
        <v>210</v>
      </c>
      <c r="P440" s="9">
        <v>0.33575126999999999</v>
      </c>
      <c r="Q440" s="9">
        <v>0.28405933</v>
      </c>
      <c r="R440" s="9">
        <v>0.12803234999999999</v>
      </c>
      <c r="S440" s="9">
        <v>0.15529117000000001</v>
      </c>
      <c r="T440" s="9">
        <v>0.24167074</v>
      </c>
      <c r="U440" s="9">
        <v>-0.51500000000000001</v>
      </c>
      <c r="V440" s="9">
        <v>4.1697690000000003E-2</v>
      </c>
      <c r="W440" s="9"/>
      <c r="X440" s="9"/>
      <c r="Y440" s="9"/>
      <c r="Z440" s="9"/>
      <c r="AA440" s="9"/>
      <c r="AB440" s="9"/>
      <c r="AC440" s="12">
        <f>MATCH(O440,'ESPN ADP'!B:B,0)</f>
        <v>407</v>
      </c>
      <c r="AD440" s="11">
        <f>AC440-N440</f>
        <v>-32</v>
      </c>
      <c r="AE440" s="22">
        <f>QUOTIENT(AC440-1, 10)+1</f>
        <v>41</v>
      </c>
    </row>
    <row r="441" spans="4:32" x14ac:dyDescent="0.2">
      <c r="D441" s="45" t="s">
        <v>8380</v>
      </c>
      <c r="E441" s="20" t="s">
        <v>8381</v>
      </c>
      <c r="F441" s="14" t="s">
        <v>8382</v>
      </c>
      <c r="N441" s="46">
        <v>440</v>
      </c>
      <c r="O441" s="8" t="s">
        <v>295</v>
      </c>
      <c r="P441" s="9">
        <v>0.32464121000000001</v>
      </c>
      <c r="Q441" s="9">
        <v>-3.6846400000000001E-2</v>
      </c>
      <c r="R441" s="9">
        <v>-0.2313567</v>
      </c>
      <c r="S441" s="9">
        <v>-3.2561100000000003E-2</v>
      </c>
      <c r="T441" s="9">
        <v>-8.6400299999999999E-2</v>
      </c>
      <c r="U441" s="9">
        <v>0.68500000000000005</v>
      </c>
      <c r="V441" s="9">
        <v>2.6805659999999999E-2</v>
      </c>
      <c r="W441" s="9"/>
      <c r="X441" s="9"/>
      <c r="Y441" s="9"/>
      <c r="Z441" s="9"/>
      <c r="AA441" s="9"/>
      <c r="AB441" s="9"/>
      <c r="AC441" s="12">
        <f>MATCH(O441,'ESPN ADP'!B:B,0)</f>
        <v>432</v>
      </c>
      <c r="AD441" s="11">
        <f>AC441-N441</f>
        <v>-8</v>
      </c>
      <c r="AE441" s="22">
        <f>QUOTIENT(AC441-1, 10)+1</f>
        <v>44</v>
      </c>
    </row>
    <row r="442" spans="4:32" x14ac:dyDescent="0.2">
      <c r="L442" s="31" t="s">
        <v>8319</v>
      </c>
      <c r="M442" s="44" t="s">
        <v>8349</v>
      </c>
      <c r="N442" s="46">
        <v>441</v>
      </c>
      <c r="O442" s="7" t="s">
        <v>7654</v>
      </c>
      <c r="P442" s="4">
        <f>SUM(W442:AB442)</f>
        <v>0.31740423999999989</v>
      </c>
      <c r="W442" s="9">
        <v>-1.6180999999999999E-3</v>
      </c>
      <c r="X442" s="9">
        <v>0.46830754000000002</v>
      </c>
      <c r="Y442" s="9">
        <v>0.22343921</v>
      </c>
      <c r="Z442" s="9">
        <v>-8.1135899999999997E-2</v>
      </c>
      <c r="AA442" s="9">
        <v>0.50437648999999996</v>
      </c>
      <c r="AB442" s="9">
        <v>-0.79596500000000003</v>
      </c>
      <c r="AC442" s="12">
        <f>MATCH(O442,'ESPN ADP'!B:B,0)</f>
        <v>309</v>
      </c>
      <c r="AD442" s="11">
        <f>AC442-N442</f>
        <v>-132</v>
      </c>
      <c r="AE442" s="28">
        <f>QUOTIENT(AC442-1, 10)+1</f>
        <v>31</v>
      </c>
    </row>
    <row r="443" spans="4:32" x14ac:dyDescent="0.2">
      <c r="L443" s="31" t="s">
        <v>8319</v>
      </c>
      <c r="M443" s="44" t="s">
        <v>8349</v>
      </c>
      <c r="N443" s="46">
        <v>442</v>
      </c>
      <c r="O443" s="7" t="s">
        <v>7798</v>
      </c>
      <c r="P443" s="4">
        <f>SUM(W443:AB443)</f>
        <v>0.2972108</v>
      </c>
      <c r="W443" s="9">
        <v>-0.8357561</v>
      </c>
      <c r="X443" s="9">
        <v>-0.76646360000000002</v>
      </c>
      <c r="Y443" s="9">
        <v>0.84410368999999996</v>
      </c>
      <c r="Z443" s="9">
        <v>-8.1135899999999997E-2</v>
      </c>
      <c r="AA443" s="9">
        <v>1.3635958100000001</v>
      </c>
      <c r="AB443" s="9">
        <v>-0.2271331</v>
      </c>
      <c r="AC443" s="12">
        <f>MATCH(O443,'ESPN ADP'!B:B,0)</f>
        <v>470</v>
      </c>
      <c r="AD443" s="11">
        <f>AC443-N443</f>
        <v>28</v>
      </c>
      <c r="AE443" s="22">
        <f>QUOTIENT(AC443-1, 10)+1</f>
        <v>47</v>
      </c>
    </row>
    <row r="444" spans="4:32" x14ac:dyDescent="0.2">
      <c r="L444" s="31" t="s">
        <v>8319</v>
      </c>
      <c r="M444" s="44" t="s">
        <v>8349</v>
      </c>
      <c r="N444" s="46">
        <v>443</v>
      </c>
      <c r="O444" s="7" t="s">
        <v>7686</v>
      </c>
      <c r="P444" s="4">
        <f>SUM(W444:AB444)</f>
        <v>0.26110176000000007</v>
      </c>
      <c r="W444" s="9">
        <v>0.34148793999999999</v>
      </c>
      <c r="X444" s="9">
        <v>0.73172539000000003</v>
      </c>
      <c r="Y444" s="9">
        <v>0.33296824000000003</v>
      </c>
      <c r="Z444" s="9">
        <v>0.42596349</v>
      </c>
      <c r="AA444" s="9">
        <v>-0.7750783</v>
      </c>
      <c r="AB444" s="9">
        <v>-0.79596500000000003</v>
      </c>
      <c r="AC444" s="12">
        <f>MATCH(O444,'ESPN ADP'!B:B,0)</f>
        <v>305</v>
      </c>
      <c r="AD444" s="11">
        <f>AC444-N444</f>
        <v>-138</v>
      </c>
      <c r="AE444" s="27">
        <f>QUOTIENT(AC444-1, 10)+1</f>
        <v>31</v>
      </c>
    </row>
    <row r="445" spans="4:32" x14ac:dyDescent="0.2">
      <c r="D445" s="45" t="s">
        <v>8380</v>
      </c>
      <c r="E445" s="20" t="s">
        <v>8381</v>
      </c>
      <c r="F445" s="14" t="s">
        <v>8382</v>
      </c>
      <c r="N445" s="46">
        <v>444</v>
      </c>
      <c r="O445" s="8" t="s">
        <v>189</v>
      </c>
      <c r="P445" s="9">
        <v>0.26023381000000001</v>
      </c>
      <c r="Q445" s="9">
        <v>0.57287447999999996</v>
      </c>
      <c r="R445" s="9">
        <v>0.12803234999999999</v>
      </c>
      <c r="S445" s="9">
        <v>0.15529117000000001</v>
      </c>
      <c r="T445" s="9">
        <v>0.44755405999999998</v>
      </c>
      <c r="U445" s="9">
        <v>-1.115</v>
      </c>
      <c r="V445" s="9">
        <v>7.1481760000000005E-2</v>
      </c>
      <c r="W445" s="9"/>
      <c r="X445" s="9"/>
      <c r="Y445" s="9"/>
      <c r="Z445" s="9"/>
      <c r="AA445" s="9"/>
      <c r="AB445" s="9"/>
      <c r="AC445" s="12">
        <f>MATCH(O445,'ESPN ADP'!B:B,0)</f>
        <v>253</v>
      </c>
      <c r="AD445" s="11">
        <f>AC445-N445</f>
        <v>-191</v>
      </c>
      <c r="AE445" s="22">
        <f>QUOTIENT(AC445-1, 10)+1</f>
        <v>26</v>
      </c>
    </row>
    <row r="446" spans="4:32" x14ac:dyDescent="0.2">
      <c r="L446" s="31" t="s">
        <v>8319</v>
      </c>
      <c r="N446" s="46">
        <v>445</v>
      </c>
      <c r="O446" s="7" t="s">
        <v>7835</v>
      </c>
      <c r="P446" s="4">
        <f>SUM(W446:AB446)</f>
        <v>0.25970087000000008</v>
      </c>
      <c r="W446" s="9">
        <v>-0.17214380000000001</v>
      </c>
      <c r="X446" s="9">
        <v>0.38598946000000001</v>
      </c>
      <c r="Y446" s="9">
        <v>0.47900693999999999</v>
      </c>
      <c r="Z446" s="9">
        <v>0.52738337000000002</v>
      </c>
      <c r="AA446" s="9">
        <v>-0.1645701</v>
      </c>
      <c r="AB446" s="9">
        <v>-0.79596500000000003</v>
      </c>
      <c r="AC446" s="12" t="e">
        <f>MATCH(O446,'ESPN ADP'!B:B,0)</f>
        <v>#N/A</v>
      </c>
      <c r="AD446" s="11" t="e">
        <f>AC446-N446</f>
        <v>#N/A</v>
      </c>
      <c r="AE446" s="22" t="e">
        <f>QUOTIENT(AC446-1, 10)+1</f>
        <v>#N/A</v>
      </c>
    </row>
    <row r="447" spans="4:32" x14ac:dyDescent="0.2">
      <c r="F447" s="14" t="s">
        <v>8382</v>
      </c>
      <c r="G447" s="15" t="s">
        <v>8375</v>
      </c>
      <c r="N447" s="46">
        <v>446</v>
      </c>
      <c r="O447" s="8" t="s">
        <v>344</v>
      </c>
      <c r="P447" s="9">
        <v>0.25644339999999999</v>
      </c>
      <c r="Q447" s="9">
        <v>-0.16520869999999999</v>
      </c>
      <c r="R447" s="9">
        <v>-0.32120399999999999</v>
      </c>
      <c r="S447" s="9">
        <v>-0.15779589999999999</v>
      </c>
      <c r="T447" s="9">
        <v>-0.11007409999999999</v>
      </c>
      <c r="U447" s="9">
        <v>0.83499999999999996</v>
      </c>
      <c r="V447" s="9">
        <v>0.17572599</v>
      </c>
      <c r="W447" s="9"/>
      <c r="X447" s="9"/>
      <c r="Y447" s="9"/>
      <c r="Z447" s="9"/>
      <c r="AA447" s="9"/>
      <c r="AB447" s="9"/>
      <c r="AC447" s="12" t="e">
        <f>MATCH(O447,'ESPN ADP'!B:B,0)</f>
        <v>#N/A</v>
      </c>
      <c r="AD447" s="11" t="e">
        <f>AC447-N447</f>
        <v>#N/A</v>
      </c>
      <c r="AE447" s="22" t="e">
        <f>QUOTIENT(AC447-1, 10)+1</f>
        <v>#N/A</v>
      </c>
    </row>
    <row r="448" spans="4:32" x14ac:dyDescent="0.2">
      <c r="N448" s="46">
        <v>447</v>
      </c>
      <c r="O448" s="7" t="s">
        <v>7859</v>
      </c>
      <c r="P448" s="4">
        <f>SUM(W448:AB448)</f>
        <v>0.23745847</v>
      </c>
      <c r="W448" s="9">
        <v>-0.59743100000000005</v>
      </c>
      <c r="X448" s="9">
        <v>-0.76646360000000002</v>
      </c>
      <c r="Y448" s="9">
        <v>0.53377145000000004</v>
      </c>
      <c r="Z448" s="9">
        <v>0.83164300000000002</v>
      </c>
      <c r="AA448" s="9">
        <v>-0.1057601</v>
      </c>
      <c r="AB448" s="9">
        <v>0.34169872000000001</v>
      </c>
      <c r="AC448" s="12" t="e">
        <f>MATCH(O448,'ESPN ADP'!B:B,0)</f>
        <v>#N/A</v>
      </c>
      <c r="AD448" s="11" t="e">
        <f>AC448-N448</f>
        <v>#N/A</v>
      </c>
      <c r="AE448" s="22" t="e">
        <f>QUOTIENT(AC448-1, 10)+1</f>
        <v>#N/A</v>
      </c>
    </row>
    <row r="449" spans="7:31" x14ac:dyDescent="0.2">
      <c r="N449" s="46">
        <v>448</v>
      </c>
      <c r="O449" s="7" t="s">
        <v>7863</v>
      </c>
      <c r="P449" s="4">
        <f>SUM(W449:AB449)</f>
        <v>0.21502949000000016</v>
      </c>
      <c r="W449" s="9">
        <v>-0.71248449999999997</v>
      </c>
      <c r="X449" s="9">
        <v>-0.76646360000000002</v>
      </c>
      <c r="Y449" s="9">
        <v>2.2636E-2</v>
      </c>
      <c r="Z449" s="9">
        <v>0.83164300000000002</v>
      </c>
      <c r="AA449" s="9">
        <v>0.49799987000000001</v>
      </c>
      <c r="AB449" s="9">
        <v>0.34169872000000001</v>
      </c>
      <c r="AC449" s="12" t="e">
        <f>MATCH(O449,'ESPN ADP'!B:B,0)</f>
        <v>#N/A</v>
      </c>
      <c r="AD449" s="11" t="e">
        <f>AC449-N449</f>
        <v>#N/A</v>
      </c>
      <c r="AE449" s="22" t="e">
        <f>QUOTIENT(AC449-1, 10)+1</f>
        <v>#N/A</v>
      </c>
    </row>
    <row r="450" spans="7:31" x14ac:dyDescent="0.2">
      <c r="L450" s="31" t="s">
        <v>8319</v>
      </c>
      <c r="N450" s="46">
        <v>449</v>
      </c>
      <c r="O450" s="7" t="s">
        <v>7674</v>
      </c>
      <c r="P450" s="4">
        <f>SUM(W450:AB450)</f>
        <v>0.20656383000000011</v>
      </c>
      <c r="W450" s="9">
        <v>2.12892656</v>
      </c>
      <c r="X450" s="9">
        <v>1.78539677</v>
      </c>
      <c r="Y450" s="9">
        <v>-0.76232200000000006</v>
      </c>
      <c r="Z450" s="9">
        <v>-1.1967546</v>
      </c>
      <c r="AA450" s="9">
        <v>-0.95271790000000001</v>
      </c>
      <c r="AB450" s="9">
        <v>-0.79596500000000003</v>
      </c>
      <c r="AC450" s="12">
        <f>MATCH(O450,'ESPN ADP'!B:B,0)</f>
        <v>269</v>
      </c>
      <c r="AD450" s="11">
        <f>AC450-N450</f>
        <v>-180</v>
      </c>
      <c r="AE450" s="27">
        <f>QUOTIENT(AC450-1, 10)+1</f>
        <v>27</v>
      </c>
    </row>
    <row r="451" spans="7:31" x14ac:dyDescent="0.2">
      <c r="N451" s="46">
        <v>450</v>
      </c>
      <c r="O451" s="7" t="s">
        <v>7899</v>
      </c>
      <c r="P451" s="4">
        <f>SUM(W451:AB451)</f>
        <v>0.17971800999999984</v>
      </c>
      <c r="W451" s="9">
        <v>-1.0001183</v>
      </c>
      <c r="X451" s="9">
        <v>-0.76646360000000002</v>
      </c>
      <c r="Y451" s="9">
        <v>0.55202629000000003</v>
      </c>
      <c r="Z451" s="9">
        <v>0.83164300000000002</v>
      </c>
      <c r="AA451" s="9">
        <v>0.78976371999999995</v>
      </c>
      <c r="AB451" s="9">
        <v>-0.2271331</v>
      </c>
      <c r="AC451" s="12" t="e">
        <f>MATCH(O451,'ESPN ADP'!B:B,0)</f>
        <v>#N/A</v>
      </c>
      <c r="AD451" s="11" t="e">
        <f>AC451-N451</f>
        <v>#N/A</v>
      </c>
      <c r="AE451" s="22" t="e">
        <f>QUOTIENT(AC451-1, 10)+1</f>
        <v>#N/A</v>
      </c>
    </row>
    <row r="452" spans="7:31" x14ac:dyDescent="0.2">
      <c r="M452" s="44" t="s">
        <v>8349</v>
      </c>
      <c r="N452" s="46">
        <v>451</v>
      </c>
      <c r="O452" s="7" t="s">
        <v>7851</v>
      </c>
      <c r="P452" s="4">
        <f>SUM(W452:AB452)</f>
        <v>0.15744161999999995</v>
      </c>
      <c r="W452" s="9">
        <v>-0.40019640000000001</v>
      </c>
      <c r="X452" s="9">
        <v>-0.76646360000000002</v>
      </c>
      <c r="Y452" s="9">
        <v>7.7400510000000006E-2</v>
      </c>
      <c r="Z452" s="9">
        <v>0.12170385</v>
      </c>
      <c r="AA452" s="9">
        <v>-0.21215719999999999</v>
      </c>
      <c r="AB452" s="9">
        <v>1.33715446</v>
      </c>
      <c r="AC452" s="12" t="e">
        <f>MATCH(O452,'ESPN ADP'!B:B,0)</f>
        <v>#N/A</v>
      </c>
      <c r="AD452" s="11" t="e">
        <f>AC452-N452</f>
        <v>#N/A</v>
      </c>
      <c r="AE452" s="22" t="e">
        <f>QUOTIENT(AC452-1, 10)+1</f>
        <v>#N/A</v>
      </c>
    </row>
    <row r="453" spans="7:31" x14ac:dyDescent="0.2">
      <c r="N453" s="46">
        <v>452</v>
      </c>
      <c r="O453" s="7" t="s">
        <v>8355</v>
      </c>
      <c r="P453" s="4">
        <f>SUM(W453:AB453)</f>
        <v>0.15482377000000017</v>
      </c>
      <c r="W453" s="9">
        <v>-0.7987746</v>
      </c>
      <c r="X453" s="9">
        <v>-0.76646360000000002</v>
      </c>
      <c r="Y453" s="9">
        <v>0.42424242000000001</v>
      </c>
      <c r="Z453" s="9">
        <v>0.62880325000000004</v>
      </c>
      <c r="AA453" s="9">
        <v>0.75194150000000004</v>
      </c>
      <c r="AB453" s="9">
        <v>-8.4925200000000006E-2</v>
      </c>
      <c r="AC453" s="12" t="e">
        <f>MATCH(O453,'ESPN ADP'!B:B,0)</f>
        <v>#N/A</v>
      </c>
      <c r="AD453" s="11" t="e">
        <f>AC453-N453</f>
        <v>#N/A</v>
      </c>
      <c r="AE453" s="22" t="e">
        <f>QUOTIENT(AC453-1, 10)+1</f>
        <v>#N/A</v>
      </c>
    </row>
    <row r="454" spans="7:31" x14ac:dyDescent="0.2">
      <c r="J454" s="18" t="s">
        <v>7559</v>
      </c>
      <c r="N454" s="46">
        <v>453</v>
      </c>
      <c r="O454" s="8" t="s">
        <v>194</v>
      </c>
      <c r="P454" s="9">
        <v>0.14086888</v>
      </c>
      <c r="Q454" s="9">
        <v>5.9425319999999997E-2</v>
      </c>
      <c r="R454" s="9">
        <v>0.12803234999999999</v>
      </c>
      <c r="S454" s="9">
        <v>0.12398247</v>
      </c>
      <c r="T454" s="9">
        <v>-1.7484900000000001E-2</v>
      </c>
      <c r="U454" s="9">
        <v>-0.16500000000000001</v>
      </c>
      <c r="V454" s="9">
        <v>1.191363E-2</v>
      </c>
      <c r="W454" s="9"/>
      <c r="X454" s="9"/>
      <c r="Y454" s="9"/>
      <c r="Z454" s="9"/>
      <c r="AA454" s="9"/>
      <c r="AB454" s="9"/>
      <c r="AC454" s="12">
        <f>MATCH(O454,'ESPN ADP'!B:B,0)</f>
        <v>319</v>
      </c>
      <c r="AD454" s="11">
        <f>AC454-N454</f>
        <v>-134</v>
      </c>
      <c r="AE454" s="27">
        <f>QUOTIENT(AC454-1, 10)+1</f>
        <v>32</v>
      </c>
    </row>
    <row r="455" spans="7:31" x14ac:dyDescent="0.2">
      <c r="L455" s="31" t="s">
        <v>8319</v>
      </c>
      <c r="M455" s="44" t="s">
        <v>8349</v>
      </c>
      <c r="N455" s="46">
        <v>454</v>
      </c>
      <c r="O455" s="7" t="s">
        <v>7866</v>
      </c>
      <c r="P455" s="4">
        <f>SUM(W455:AB455)</f>
        <v>0.12494993999999987</v>
      </c>
      <c r="W455" s="9">
        <v>-0.59332189999999996</v>
      </c>
      <c r="X455" s="9">
        <v>-0.76646360000000002</v>
      </c>
      <c r="Y455" s="9">
        <v>0.55202629000000003</v>
      </c>
      <c r="Z455" s="9">
        <v>0.32454360999999998</v>
      </c>
      <c r="AA455" s="9">
        <v>0.12425886</v>
      </c>
      <c r="AB455" s="9">
        <v>0.48390667999999998</v>
      </c>
      <c r="AC455" s="12" t="e">
        <f>MATCH(O455,'ESPN ADP'!B:B,0)</f>
        <v>#N/A</v>
      </c>
      <c r="AD455" s="11" t="e">
        <f>AC455-N455</f>
        <v>#N/A</v>
      </c>
      <c r="AE455" s="22" t="e">
        <f>QUOTIENT(AC455-1, 10)+1</f>
        <v>#N/A</v>
      </c>
    </row>
    <row r="456" spans="7:31" x14ac:dyDescent="0.2">
      <c r="G456" s="15" t="s">
        <v>8375</v>
      </c>
      <c r="J456" s="18" t="s">
        <v>7559</v>
      </c>
      <c r="N456" s="46">
        <v>455</v>
      </c>
      <c r="O456" s="8" t="s">
        <v>202</v>
      </c>
      <c r="P456" s="9">
        <v>0.12392547</v>
      </c>
      <c r="Q456" s="9">
        <v>-0.10102750000000001</v>
      </c>
      <c r="R456" s="9">
        <v>3.8185089999999998E-2</v>
      </c>
      <c r="S456" s="9">
        <v>3.0056360000000001E-2</v>
      </c>
      <c r="T456" s="9">
        <v>-8.4878200000000001E-2</v>
      </c>
      <c r="U456" s="9">
        <v>0.185</v>
      </c>
      <c r="V456" s="9">
        <v>5.6589720000000003E-2</v>
      </c>
      <c r="W456" s="9"/>
      <c r="X456" s="9"/>
      <c r="Y456" s="9"/>
      <c r="Z456" s="9"/>
      <c r="AA456" s="9"/>
      <c r="AB456" s="9"/>
      <c r="AC456" s="12">
        <f>MATCH(O456,'ESPN ADP'!B:B,0)</f>
        <v>271</v>
      </c>
      <c r="AD456" s="11">
        <f>AC456-N456</f>
        <v>-184</v>
      </c>
      <c r="AE456" s="29">
        <f>QUOTIENT(AC456-1, 10)+1</f>
        <v>28</v>
      </c>
    </row>
    <row r="457" spans="7:31" x14ac:dyDescent="0.2">
      <c r="N457" s="46">
        <v>456</v>
      </c>
      <c r="O457" s="7" t="s">
        <v>7884</v>
      </c>
      <c r="P457" s="4">
        <f>SUM(W457:AB457)</f>
        <v>0.12392221999999997</v>
      </c>
      <c r="W457" s="9">
        <v>-0.1331078</v>
      </c>
      <c r="X457" s="9">
        <v>-0.76646360000000002</v>
      </c>
      <c r="Y457" s="9">
        <v>4.0890839999999998E-2</v>
      </c>
      <c r="Z457" s="9">
        <v>0.32454360999999998</v>
      </c>
      <c r="AA457" s="9">
        <v>-0.25247140000000001</v>
      </c>
      <c r="AB457" s="9">
        <v>0.91053057000000004</v>
      </c>
      <c r="AC457" s="12" t="e">
        <f>MATCH(O457,'ESPN ADP'!B:B,0)</f>
        <v>#N/A</v>
      </c>
      <c r="AD457" s="11" t="e">
        <f>AC457-N457</f>
        <v>#N/A</v>
      </c>
      <c r="AE457" s="22" t="e">
        <f>QUOTIENT(AC457-1, 10)+1</f>
        <v>#N/A</v>
      </c>
    </row>
    <row r="458" spans="7:31" x14ac:dyDescent="0.2">
      <c r="N458" s="46">
        <v>457</v>
      </c>
      <c r="O458" s="7" t="s">
        <v>7848</v>
      </c>
      <c r="P458" s="4">
        <f>SUM(W458:AB458)</f>
        <v>0.10529920999999989</v>
      </c>
      <c r="W458" s="9">
        <v>-1.0001183</v>
      </c>
      <c r="X458" s="9">
        <v>-0.76646360000000002</v>
      </c>
      <c r="Y458" s="9">
        <v>1.0083972299999999</v>
      </c>
      <c r="Z458" s="9">
        <v>-0.3853955</v>
      </c>
      <c r="AA458" s="9">
        <v>1.33380458</v>
      </c>
      <c r="AB458" s="9">
        <v>-8.4925200000000006E-2</v>
      </c>
      <c r="AC458" s="12" t="e">
        <f>MATCH(O458,'ESPN ADP'!B:B,0)</f>
        <v>#N/A</v>
      </c>
      <c r="AD458" s="11" t="e">
        <f>AC458-N458</f>
        <v>#N/A</v>
      </c>
      <c r="AE458" s="22" t="e">
        <f>QUOTIENT(AC458-1, 10)+1</f>
        <v>#N/A</v>
      </c>
    </row>
    <row r="459" spans="7:31" x14ac:dyDescent="0.2">
      <c r="J459" s="18" t="s">
        <v>7559</v>
      </c>
      <c r="N459" s="46">
        <v>458</v>
      </c>
      <c r="O459" s="8" t="s">
        <v>172</v>
      </c>
      <c r="P459" s="9">
        <v>9.8005830000000002E-2</v>
      </c>
      <c r="Q459" s="9">
        <v>-4.7558000000000001E-3</v>
      </c>
      <c r="R459" s="9">
        <v>-0.14150940000000001</v>
      </c>
      <c r="S459" s="9">
        <v>0.15529117000000001</v>
      </c>
      <c r="T459" s="9">
        <v>6.8611340000000007E-2</v>
      </c>
      <c r="U459" s="9">
        <v>0.48499999999999999</v>
      </c>
      <c r="V459" s="9">
        <v>-0.46463140000000003</v>
      </c>
      <c r="W459" s="9"/>
      <c r="X459" s="9"/>
      <c r="Y459" s="9"/>
      <c r="Z459" s="9"/>
      <c r="AA459" s="9"/>
      <c r="AB459" s="9"/>
      <c r="AC459" s="12">
        <f>MATCH(O459,'ESPN ADP'!B:B,0)</f>
        <v>192</v>
      </c>
      <c r="AD459" s="11">
        <f>AC459-N459</f>
        <v>-266</v>
      </c>
      <c r="AE459" s="28">
        <f>QUOTIENT(AC459-1, 10)+1</f>
        <v>20</v>
      </c>
    </row>
    <row r="460" spans="7:31" x14ac:dyDescent="0.2">
      <c r="K460" s="19" t="s">
        <v>8374</v>
      </c>
      <c r="N460" s="46">
        <v>459</v>
      </c>
      <c r="O460" s="8" t="s">
        <v>151</v>
      </c>
      <c r="P460" s="9">
        <v>9.3931719999999996E-2</v>
      </c>
      <c r="Q460" s="9">
        <v>0.82959906000000005</v>
      </c>
      <c r="R460" s="9">
        <v>3.8185089999999998E-2</v>
      </c>
      <c r="S460" s="9">
        <v>0.46837821000000002</v>
      </c>
      <c r="T460" s="9">
        <v>0.60970161</v>
      </c>
      <c r="U460" s="9">
        <v>-1.0149999999999999</v>
      </c>
      <c r="V460" s="9">
        <v>-0.83693220000000002</v>
      </c>
      <c r="W460" s="9"/>
      <c r="X460" s="9"/>
      <c r="Y460" s="9"/>
      <c r="Z460" s="9"/>
      <c r="AA460" s="9"/>
      <c r="AB460" s="9"/>
      <c r="AC460" s="12" t="e">
        <f>MATCH(O460,'ESPN ADP'!B:B,0)</f>
        <v>#N/A</v>
      </c>
      <c r="AD460" s="11" t="e">
        <f>AC460-N460</f>
        <v>#N/A</v>
      </c>
      <c r="AE460" s="22" t="e">
        <f>QUOTIENT(AC460-1, 10)+1</f>
        <v>#N/A</v>
      </c>
    </row>
    <row r="461" spans="7:31" x14ac:dyDescent="0.2">
      <c r="G461" s="15" t="s">
        <v>8375</v>
      </c>
      <c r="N461" s="46">
        <v>460</v>
      </c>
      <c r="O461" s="8" t="s">
        <v>432</v>
      </c>
      <c r="P461" s="9">
        <v>9.0259140000000002E-2</v>
      </c>
      <c r="Q461" s="9">
        <v>0.12360647</v>
      </c>
      <c r="R461" s="9">
        <v>0.12803234999999999</v>
      </c>
      <c r="S461" s="9">
        <v>0.15529117000000001</v>
      </c>
      <c r="T461" s="9">
        <v>0.11087569999999999</v>
      </c>
      <c r="U461" s="9">
        <v>-0.36499999999999999</v>
      </c>
      <c r="V461" s="9">
        <v>-6.2546500000000005E-2</v>
      </c>
      <c r="W461" s="9"/>
      <c r="X461" s="9"/>
      <c r="Y461" s="9"/>
      <c r="Z461" s="9"/>
      <c r="AA461" s="9"/>
      <c r="AB461" s="9"/>
      <c r="AC461" s="12" t="e">
        <f>MATCH(O461,'ESPN ADP'!B:B,0)</f>
        <v>#N/A</v>
      </c>
      <c r="AD461" s="11" t="e">
        <f>AC461-N461</f>
        <v>#N/A</v>
      </c>
      <c r="AE461" s="22" t="e">
        <f>QUOTIENT(AC461-1, 10)+1</f>
        <v>#N/A</v>
      </c>
    </row>
    <row r="462" spans="7:31" x14ac:dyDescent="0.2">
      <c r="M462" s="44" t="s">
        <v>8349</v>
      </c>
      <c r="N462" s="46">
        <v>461</v>
      </c>
      <c r="O462" s="7" t="s">
        <v>8162</v>
      </c>
      <c r="P462" s="4">
        <f>SUM(W462:AB462)</f>
        <v>8.4321690000000005E-2</v>
      </c>
      <c r="W462" s="9">
        <v>-1.2815885</v>
      </c>
      <c r="X462" s="9">
        <v>-0.76646360000000002</v>
      </c>
      <c r="Y462" s="9">
        <v>1.06316174</v>
      </c>
      <c r="Z462" s="9">
        <v>0.22312372999999999</v>
      </c>
      <c r="AA462" s="9">
        <v>1.3576374200000001</v>
      </c>
      <c r="AB462" s="9">
        <v>-0.51154909999999998</v>
      </c>
      <c r="AC462" s="12" t="e">
        <f>MATCH(O462,'ESPN ADP'!B:B,0)</f>
        <v>#N/A</v>
      </c>
      <c r="AD462" s="11" t="e">
        <f>AC462-N462</f>
        <v>#N/A</v>
      </c>
      <c r="AE462" s="22" t="e">
        <f>QUOTIENT(AC462-1, 10)+1</f>
        <v>#N/A</v>
      </c>
    </row>
    <row r="463" spans="7:31" x14ac:dyDescent="0.2">
      <c r="L463" s="31" t="s">
        <v>8319</v>
      </c>
      <c r="M463" s="44" t="s">
        <v>8349</v>
      </c>
      <c r="N463" s="46">
        <v>462</v>
      </c>
      <c r="O463" s="7" t="s">
        <v>7950</v>
      </c>
      <c r="P463" s="4">
        <f>SUM(W463:AB463)</f>
        <v>8.4089579999999997E-2</v>
      </c>
      <c r="W463" s="9">
        <v>-1.0822993999999999</v>
      </c>
      <c r="X463" s="9">
        <v>-0.32194600000000001</v>
      </c>
      <c r="Y463" s="9">
        <v>0.62504563999999996</v>
      </c>
      <c r="Z463" s="9">
        <v>0.93306288000000004</v>
      </c>
      <c r="AA463" s="9">
        <v>0.44177556000000001</v>
      </c>
      <c r="AB463" s="9">
        <v>-0.51154909999999998</v>
      </c>
      <c r="AC463" s="12" t="e">
        <f>MATCH(O463,'ESPN ADP'!B:B,0)</f>
        <v>#N/A</v>
      </c>
      <c r="AD463" s="11" t="e">
        <f>AC463-N463</f>
        <v>#N/A</v>
      </c>
      <c r="AE463" s="22" t="e">
        <f>QUOTIENT(AC463-1, 10)+1</f>
        <v>#N/A</v>
      </c>
    </row>
    <row r="464" spans="7:31" x14ac:dyDescent="0.2">
      <c r="L464" s="31" t="s">
        <v>8319</v>
      </c>
      <c r="M464" s="44" t="s">
        <v>8349</v>
      </c>
      <c r="N464" s="46">
        <v>463</v>
      </c>
      <c r="O464" s="7" t="s">
        <v>7919</v>
      </c>
      <c r="P464" s="4">
        <f>SUM(W464:AB464)</f>
        <v>8.3583200000000024E-2</v>
      </c>
      <c r="W464" s="9">
        <v>-0.61181269999999999</v>
      </c>
      <c r="X464" s="9">
        <v>-0.76646360000000002</v>
      </c>
      <c r="Y464" s="9">
        <v>0.24169404999999999</v>
      </c>
      <c r="Z464" s="9">
        <v>0.62880325000000004</v>
      </c>
      <c r="AA464" s="9">
        <v>0.39187145000000001</v>
      </c>
      <c r="AB464" s="9">
        <v>0.19949074999999999</v>
      </c>
      <c r="AC464" s="12" t="e">
        <f>MATCH(O464,'ESPN ADP'!B:B,0)</f>
        <v>#N/A</v>
      </c>
      <c r="AD464" s="11" t="e">
        <f>AC464-N464</f>
        <v>#N/A</v>
      </c>
      <c r="AE464" s="22" t="e">
        <f>QUOTIENT(AC464-1, 10)+1</f>
        <v>#N/A</v>
      </c>
    </row>
    <row r="465" spans="3:31" x14ac:dyDescent="0.2">
      <c r="M465" s="44" t="s">
        <v>8349</v>
      </c>
      <c r="N465" s="46">
        <v>464</v>
      </c>
      <c r="O465" s="7" t="s">
        <v>7773</v>
      </c>
      <c r="P465" s="4">
        <f>SUM(W465:AB465)</f>
        <v>8.1717700000000004E-2</v>
      </c>
      <c r="W465" s="9">
        <v>-0.40019640000000001</v>
      </c>
      <c r="X465" s="9">
        <v>-0.76646360000000002</v>
      </c>
      <c r="Y465" s="9">
        <v>0.22343921</v>
      </c>
      <c r="Z465" s="9">
        <v>-0.3853955</v>
      </c>
      <c r="AA465" s="9">
        <v>0.35759545999999998</v>
      </c>
      <c r="AB465" s="9">
        <v>1.0527385300000001</v>
      </c>
      <c r="AC465" s="12" t="e">
        <f>MATCH(O465,'ESPN ADP'!B:B,0)</f>
        <v>#N/A</v>
      </c>
      <c r="AD465" s="11" t="e">
        <f>AC465-N465</f>
        <v>#N/A</v>
      </c>
      <c r="AE465" s="22" t="e">
        <f>QUOTIENT(AC465-1, 10)+1</f>
        <v>#N/A</v>
      </c>
    </row>
    <row r="466" spans="3:31" x14ac:dyDescent="0.2">
      <c r="L466" s="31" t="s">
        <v>8319</v>
      </c>
      <c r="N466" s="46">
        <v>465</v>
      </c>
      <c r="O466" s="7" t="s">
        <v>7660</v>
      </c>
      <c r="P466" s="4">
        <f>SUM(W466:AB466)</f>
        <v>5.534952999999998E-2</v>
      </c>
      <c r="W466" s="9">
        <v>1.26807968</v>
      </c>
      <c r="X466" s="9">
        <v>1.2256338499999999</v>
      </c>
      <c r="Y466" s="9">
        <v>-0.56151879999999998</v>
      </c>
      <c r="Z466" s="9">
        <v>-0.58823530000000002</v>
      </c>
      <c r="AA466" s="9">
        <v>-0.4926449</v>
      </c>
      <c r="AB466" s="9">
        <v>-0.79596500000000003</v>
      </c>
      <c r="AC466" s="12" t="e">
        <f>MATCH(O466,'ESPN ADP'!B:B,0)</f>
        <v>#N/A</v>
      </c>
      <c r="AD466" s="11" t="e">
        <f>AC466-N466</f>
        <v>#N/A</v>
      </c>
      <c r="AE466" s="22" t="e">
        <f>QUOTIENT(AC466-1, 10)+1</f>
        <v>#N/A</v>
      </c>
    </row>
    <row r="467" spans="3:31" x14ac:dyDescent="0.2">
      <c r="N467" s="46">
        <v>466</v>
      </c>
      <c r="O467" s="7" t="s">
        <v>7959</v>
      </c>
      <c r="P467" s="4">
        <f>SUM(W467:AB467)</f>
        <v>4.7347419999999585E-2</v>
      </c>
      <c r="W467" s="9">
        <v>-1.3822603</v>
      </c>
      <c r="X467" s="9">
        <v>-0.76646360000000002</v>
      </c>
      <c r="Y467" s="9">
        <v>1.50127784</v>
      </c>
      <c r="Z467" s="9">
        <v>-1.0953347</v>
      </c>
      <c r="AA467" s="9">
        <v>2.3016772799999998</v>
      </c>
      <c r="AB467" s="9">
        <v>-0.51154909999999998</v>
      </c>
      <c r="AC467" s="12" t="e">
        <f>MATCH(O467,'ESPN ADP'!B:B,0)</f>
        <v>#N/A</v>
      </c>
      <c r="AD467" s="11" t="e">
        <f>AC467-N467</f>
        <v>#N/A</v>
      </c>
      <c r="AE467" s="22" t="e">
        <f>QUOTIENT(AC467-1, 10)+1</f>
        <v>#N/A</v>
      </c>
    </row>
    <row r="468" spans="3:31" x14ac:dyDescent="0.2">
      <c r="L468" s="31" t="s">
        <v>8319</v>
      </c>
      <c r="M468" s="44" t="s">
        <v>8349</v>
      </c>
      <c r="N468" s="46">
        <v>467</v>
      </c>
      <c r="O468" s="7" t="s">
        <v>7715</v>
      </c>
      <c r="P468" s="4">
        <f>SUM(W468:AB468)</f>
        <v>4.3041079999999954E-2</v>
      </c>
      <c r="W468" s="9">
        <v>3.741792E-2</v>
      </c>
      <c r="X468" s="9">
        <v>8.9644390000000004E-2</v>
      </c>
      <c r="Y468" s="9">
        <v>-0.43373489999999998</v>
      </c>
      <c r="Z468" s="9">
        <v>0.32454360999999998</v>
      </c>
      <c r="AA468" s="9">
        <v>0.53671915999999997</v>
      </c>
      <c r="AB468" s="9">
        <v>-0.51154909999999998</v>
      </c>
      <c r="AC468" s="12" t="e">
        <f>MATCH(O468,'ESPN ADP'!B:B,0)</f>
        <v>#N/A</v>
      </c>
      <c r="AD468" s="11" t="e">
        <f>AC468-N468</f>
        <v>#N/A</v>
      </c>
      <c r="AE468" s="22" t="e">
        <f>QUOTIENT(AC468-1, 10)+1</f>
        <v>#N/A</v>
      </c>
    </row>
    <row r="469" spans="3:31" x14ac:dyDescent="0.2">
      <c r="C469" s="8" t="s">
        <v>8384</v>
      </c>
      <c r="E469" s="20" t="s">
        <v>8381</v>
      </c>
      <c r="F469" s="14" t="s">
        <v>8382</v>
      </c>
      <c r="N469" s="46">
        <v>468</v>
      </c>
      <c r="O469" s="8" t="s">
        <v>436</v>
      </c>
      <c r="P469" s="9">
        <v>2.0837339999999999E-2</v>
      </c>
      <c r="Q469" s="9">
        <v>-0.19729930000000001</v>
      </c>
      <c r="R469" s="9">
        <v>-0.14150940000000001</v>
      </c>
      <c r="S469" s="9">
        <v>-6.3869800000000004E-2</v>
      </c>
      <c r="T469" s="9">
        <v>-0.16275000000000001</v>
      </c>
      <c r="U469" s="9">
        <v>0.48499999999999999</v>
      </c>
      <c r="V469" s="9">
        <v>0.10126582000000001</v>
      </c>
      <c r="W469" s="9"/>
      <c r="X469" s="9"/>
      <c r="Y469" s="9"/>
      <c r="Z469" s="9"/>
      <c r="AA469" s="9"/>
      <c r="AB469" s="9"/>
      <c r="AC469" s="12" t="e">
        <f>MATCH(O469,'ESPN ADP'!B:B,0)</f>
        <v>#N/A</v>
      </c>
      <c r="AD469" s="11" t="e">
        <f>AC469-N469</f>
        <v>#N/A</v>
      </c>
      <c r="AE469" s="22" t="e">
        <f>QUOTIENT(AC469-1, 10)+1</f>
        <v>#N/A</v>
      </c>
    </row>
    <row r="470" spans="3:31" x14ac:dyDescent="0.2">
      <c r="N470" s="46">
        <v>469</v>
      </c>
      <c r="O470" s="7" t="s">
        <v>5066</v>
      </c>
      <c r="P470" s="4">
        <f>SUM(W470:AB470)</f>
        <v>-2.5381480000000067E-2</v>
      </c>
      <c r="W470" s="9">
        <v>-0.66728489999999996</v>
      </c>
      <c r="X470" s="9">
        <v>-0.76646360000000002</v>
      </c>
      <c r="Y470" s="9">
        <v>0.47900693999999999</v>
      </c>
      <c r="Z470" s="9">
        <v>0.12170385</v>
      </c>
      <c r="AA470" s="9">
        <v>-0.2450823</v>
      </c>
      <c r="AB470" s="9">
        <v>1.0527385300000001</v>
      </c>
      <c r="AC470" s="12" t="e">
        <f>MATCH(O470,'ESPN ADP'!B:B,0)</f>
        <v>#N/A</v>
      </c>
      <c r="AD470" s="11" t="e">
        <f>AC470-N470</f>
        <v>#N/A</v>
      </c>
      <c r="AE470" s="22" t="e">
        <f>QUOTIENT(AC470-1, 10)+1</f>
        <v>#N/A</v>
      </c>
    </row>
    <row r="471" spans="3:31" x14ac:dyDescent="0.2">
      <c r="D471" s="45" t="s">
        <v>8380</v>
      </c>
      <c r="E471" s="20" t="s">
        <v>8381</v>
      </c>
      <c r="F471" s="14" t="s">
        <v>8382</v>
      </c>
      <c r="N471" s="46">
        <v>470</v>
      </c>
      <c r="O471" s="8" t="s">
        <v>286</v>
      </c>
      <c r="P471" s="9">
        <v>-4.89133E-2</v>
      </c>
      <c r="Q471" s="9">
        <v>9.1515890000000003E-2</v>
      </c>
      <c r="R471" s="9">
        <v>-5.1662199999999998E-2</v>
      </c>
      <c r="S471" s="9">
        <v>0.24921728000000001</v>
      </c>
      <c r="T471" s="9">
        <v>0.16610727</v>
      </c>
      <c r="U471" s="9">
        <v>3.5000000000000003E-2</v>
      </c>
      <c r="V471" s="9">
        <v>-0.5390916</v>
      </c>
      <c r="W471" s="9"/>
      <c r="X471" s="9"/>
      <c r="Y471" s="9"/>
      <c r="Z471" s="9"/>
      <c r="AA471" s="9"/>
      <c r="AB471" s="9"/>
      <c r="AC471" s="12" t="e">
        <f>MATCH(O471,'ESPN ADP'!B:B,0)</f>
        <v>#N/A</v>
      </c>
      <c r="AD471" s="11" t="e">
        <f>AC471-N471</f>
        <v>#N/A</v>
      </c>
      <c r="AE471" s="22" t="e">
        <f>QUOTIENT(AC471-1, 10)+1</f>
        <v>#N/A</v>
      </c>
    </row>
    <row r="472" spans="3:31" x14ac:dyDescent="0.2">
      <c r="M472" s="44" t="s">
        <v>8349</v>
      </c>
      <c r="N472" s="46">
        <v>471</v>
      </c>
      <c r="O472" s="7" t="s">
        <v>7916</v>
      </c>
      <c r="P472" s="4">
        <f>SUM(W472:AB472)</f>
        <v>-6.2734010000000007E-2</v>
      </c>
      <c r="W472" s="9">
        <v>-1.2815885</v>
      </c>
      <c r="X472" s="9">
        <v>-0.76646360000000002</v>
      </c>
      <c r="Y472" s="9">
        <v>1.08141658</v>
      </c>
      <c r="Z472" s="9">
        <v>0.83164300000000002</v>
      </c>
      <c r="AA472" s="9">
        <v>0.58380761000000003</v>
      </c>
      <c r="AB472" s="9">
        <v>-0.51154909999999998</v>
      </c>
      <c r="AC472" s="12" t="e">
        <f>MATCH(O472,'ESPN ADP'!B:B,0)</f>
        <v>#N/A</v>
      </c>
      <c r="AD472" s="11" t="e">
        <f>AC472-N472</f>
        <v>#N/A</v>
      </c>
      <c r="AE472" s="22" t="e">
        <f>QUOTIENT(AC472-1, 10)+1</f>
        <v>#N/A</v>
      </c>
    </row>
    <row r="473" spans="3:31" x14ac:dyDescent="0.2">
      <c r="L473" s="31" t="s">
        <v>8319</v>
      </c>
      <c r="M473" s="44" t="s">
        <v>8349</v>
      </c>
      <c r="N473" s="46">
        <v>472</v>
      </c>
      <c r="O473" s="7" t="s">
        <v>7815</v>
      </c>
      <c r="P473" s="4">
        <f>SUM(W473:AB473)</f>
        <v>-7.3860970000000248E-2</v>
      </c>
      <c r="W473" s="9">
        <v>-1.0124455000000001</v>
      </c>
      <c r="X473" s="9">
        <v>-0.53597300000000003</v>
      </c>
      <c r="Y473" s="9">
        <v>0.44249726</v>
      </c>
      <c r="Z473" s="9">
        <v>0.83164300000000002</v>
      </c>
      <c r="AA473" s="9">
        <v>0.85417427000000001</v>
      </c>
      <c r="AB473" s="9">
        <v>-0.65375700000000003</v>
      </c>
      <c r="AC473" s="12" t="e">
        <f>MATCH(O473,'ESPN ADP'!B:B,0)</f>
        <v>#N/A</v>
      </c>
      <c r="AD473" s="11" t="e">
        <f>AC473-N473</f>
        <v>#N/A</v>
      </c>
      <c r="AE473" s="22" t="e">
        <f>QUOTIENT(AC473-1, 10)+1</f>
        <v>#N/A</v>
      </c>
    </row>
    <row r="474" spans="3:31" x14ac:dyDescent="0.2">
      <c r="F474" s="14" t="s">
        <v>8382</v>
      </c>
      <c r="G474" s="15" t="s">
        <v>8375</v>
      </c>
      <c r="I474" s="17" t="s">
        <v>7</v>
      </c>
      <c r="N474" s="46">
        <v>473</v>
      </c>
      <c r="O474" s="8" t="s">
        <v>407</v>
      </c>
      <c r="P474" s="9">
        <v>-8.8608500000000007E-2</v>
      </c>
      <c r="Q474" s="9">
        <v>-0.2614804</v>
      </c>
      <c r="R474" s="9">
        <v>-0.2313567</v>
      </c>
      <c r="S474" s="9">
        <v>-9.5178499999999999E-2</v>
      </c>
      <c r="T474" s="9">
        <v>-0.1421827</v>
      </c>
      <c r="U474" s="9">
        <v>0.58499999999999996</v>
      </c>
      <c r="V474" s="9">
        <v>5.6589720000000003E-2</v>
      </c>
      <c r="W474" s="9"/>
      <c r="X474" s="9"/>
      <c r="Y474" s="9"/>
      <c r="Z474" s="9"/>
      <c r="AA474" s="9"/>
      <c r="AB474" s="9"/>
      <c r="AC474" s="12" t="e">
        <f>MATCH(O474,'ESPN ADP'!B:B,0)</f>
        <v>#N/A</v>
      </c>
      <c r="AD474" s="11" t="e">
        <f>AC474-N474</f>
        <v>#N/A</v>
      </c>
      <c r="AE474" s="22" t="e">
        <f>QUOTIENT(AC474-1, 10)+1</f>
        <v>#N/A</v>
      </c>
    </row>
    <row r="475" spans="3:31" x14ac:dyDescent="0.2">
      <c r="N475" s="46">
        <v>474</v>
      </c>
      <c r="O475" s="7" t="s">
        <v>7963</v>
      </c>
      <c r="P475" s="4">
        <f>SUM(W475:AB475)</f>
        <v>-0.10647965000000015</v>
      </c>
      <c r="W475" s="9">
        <v>-0.70015729999999998</v>
      </c>
      <c r="X475" s="9">
        <v>-0.76646360000000002</v>
      </c>
      <c r="Y475" s="9">
        <v>0.11391018999999999</v>
      </c>
      <c r="Z475" s="9">
        <v>0.62880325000000004</v>
      </c>
      <c r="AA475" s="9">
        <v>0.27572909000000001</v>
      </c>
      <c r="AB475" s="9">
        <v>0.34169872000000001</v>
      </c>
      <c r="AC475" s="12">
        <f>MATCH(O475,'ESPN ADP'!B:B,0)</f>
        <v>499</v>
      </c>
      <c r="AD475" s="11">
        <f>AC475-N475</f>
        <v>25</v>
      </c>
      <c r="AE475" s="22">
        <f>QUOTIENT(AC475-1, 10)+1</f>
        <v>50</v>
      </c>
    </row>
    <row r="476" spans="3:31" x14ac:dyDescent="0.2">
      <c r="N476" s="46">
        <v>475</v>
      </c>
      <c r="O476" s="7" t="s">
        <v>7822</v>
      </c>
      <c r="P476" s="4">
        <f>SUM(W476:AB476)</f>
        <v>-0.10911004000000007</v>
      </c>
      <c r="W476" s="9">
        <v>-0.59332189999999996</v>
      </c>
      <c r="X476" s="9">
        <v>-0.76646360000000002</v>
      </c>
      <c r="Y476" s="9">
        <v>0.80759400999999997</v>
      </c>
      <c r="Z476" s="9">
        <v>0.42596349</v>
      </c>
      <c r="AA476" s="9">
        <v>0.38645906000000002</v>
      </c>
      <c r="AB476" s="9">
        <v>-0.36934109999999998</v>
      </c>
      <c r="AC476" s="12" t="e">
        <f>MATCH(O476,'ESPN ADP'!B:B,0)</f>
        <v>#N/A</v>
      </c>
      <c r="AD476" s="11" t="e">
        <f>AC476-N476</f>
        <v>#N/A</v>
      </c>
      <c r="AE476" s="22" t="e">
        <f>QUOTIENT(AC476-1, 10)+1</f>
        <v>#N/A</v>
      </c>
    </row>
    <row r="477" spans="3:31" x14ac:dyDescent="0.2">
      <c r="L477" s="31" t="s">
        <v>8319</v>
      </c>
      <c r="N477" s="46">
        <v>476</v>
      </c>
      <c r="O477" s="7" t="s">
        <v>7648</v>
      </c>
      <c r="P477" s="4">
        <f>SUM(W477:AB477)</f>
        <v>-0.13508512000000006</v>
      </c>
      <c r="W477" s="9">
        <v>1.74883904</v>
      </c>
      <c r="X477" s="9">
        <v>1.5384425399999999</v>
      </c>
      <c r="Y477" s="9">
        <v>-0.67104779999999997</v>
      </c>
      <c r="Z477" s="9">
        <v>-8.1135899999999997E-2</v>
      </c>
      <c r="AA477" s="9">
        <v>-1.8742179999999999</v>
      </c>
      <c r="AB477" s="9">
        <v>-0.79596500000000003</v>
      </c>
      <c r="AC477" s="12">
        <f>MATCH(O477,'ESPN ADP'!B:B,0)</f>
        <v>440</v>
      </c>
      <c r="AD477" s="11">
        <f>AC477-N477</f>
        <v>-36</v>
      </c>
      <c r="AE477" s="22">
        <f>QUOTIENT(AC477-1, 10)+1</f>
        <v>44</v>
      </c>
    </row>
    <row r="478" spans="3:31" x14ac:dyDescent="0.2">
      <c r="L478" s="31" t="s">
        <v>8319</v>
      </c>
      <c r="N478" s="46">
        <v>477</v>
      </c>
      <c r="O478" s="7" t="s">
        <v>7668</v>
      </c>
      <c r="P478" s="4">
        <f>SUM(W478:AB478)</f>
        <v>-0.14797333999999984</v>
      </c>
      <c r="W478" s="9">
        <v>1.4961321999999999</v>
      </c>
      <c r="X478" s="9">
        <v>1.3408791600000001</v>
      </c>
      <c r="Y478" s="9">
        <v>-0.72581229999999997</v>
      </c>
      <c r="Z478" s="9">
        <v>-0.3853955</v>
      </c>
      <c r="AA478" s="9">
        <v>-1.0778118999999999</v>
      </c>
      <c r="AB478" s="9">
        <v>-0.79596500000000003</v>
      </c>
      <c r="AC478" s="12">
        <f>MATCH(O478,'ESPN ADP'!B:B,0)</f>
        <v>381</v>
      </c>
      <c r="AD478" s="11">
        <f>AC478-N478</f>
        <v>-96</v>
      </c>
      <c r="AE478" s="22">
        <f>QUOTIENT(AC478-1, 10)+1</f>
        <v>39</v>
      </c>
    </row>
    <row r="479" spans="3:31" x14ac:dyDescent="0.2">
      <c r="N479" s="46">
        <v>478</v>
      </c>
      <c r="O479" s="7" t="s">
        <v>8086</v>
      </c>
      <c r="P479" s="4">
        <f>SUM(W479:AB479)</f>
        <v>-0.14916236000000008</v>
      </c>
      <c r="W479" s="9">
        <v>-0.89944650000000004</v>
      </c>
      <c r="X479" s="9">
        <v>-0.76646360000000002</v>
      </c>
      <c r="Y479" s="9">
        <v>0.64330047000000001</v>
      </c>
      <c r="Z479" s="9">
        <v>0.32454360999999998</v>
      </c>
      <c r="AA479" s="9">
        <v>0.77603675999999999</v>
      </c>
      <c r="AB479" s="9">
        <v>-0.2271331</v>
      </c>
      <c r="AC479" s="12" t="e">
        <f>MATCH(O479,'ESPN ADP'!B:B,0)</f>
        <v>#N/A</v>
      </c>
      <c r="AD479" s="11" t="e">
        <f>AC479-N479</f>
        <v>#N/A</v>
      </c>
      <c r="AE479" s="22" t="e">
        <f>QUOTIENT(AC479-1, 10)+1</f>
        <v>#N/A</v>
      </c>
    </row>
    <row r="480" spans="3:31" x14ac:dyDescent="0.2">
      <c r="C480" s="8" t="s">
        <v>8384</v>
      </c>
      <c r="J480" s="18" t="s">
        <v>7559</v>
      </c>
      <c r="N480" s="46">
        <v>479</v>
      </c>
      <c r="O480" s="8" t="s">
        <v>342</v>
      </c>
      <c r="P480" s="9">
        <v>-0.1508176</v>
      </c>
      <c r="Q480" s="9">
        <v>-0.16520869999999999</v>
      </c>
      <c r="R480" s="9">
        <v>-0.2313567</v>
      </c>
      <c r="S480" s="9">
        <v>-9.5178499999999999E-2</v>
      </c>
      <c r="T480" s="9">
        <v>-6.5555500000000003E-2</v>
      </c>
      <c r="U480" s="9">
        <v>0.33500000000000002</v>
      </c>
      <c r="V480" s="9">
        <v>7.1481760000000005E-2</v>
      </c>
      <c r="W480" s="9"/>
      <c r="X480" s="9"/>
      <c r="Y480" s="9"/>
      <c r="Z480" s="9"/>
      <c r="AA480" s="9"/>
      <c r="AB480" s="9"/>
      <c r="AC480" s="12">
        <f>MATCH(O480,'ESPN ADP'!B:B,0)</f>
        <v>266</v>
      </c>
      <c r="AD480" s="11">
        <f>AC480-N480</f>
        <v>-213</v>
      </c>
      <c r="AE480" s="24">
        <f>QUOTIENT(AC480-1, 10)+1</f>
        <v>27</v>
      </c>
    </row>
    <row r="481" spans="4:32" x14ac:dyDescent="0.2">
      <c r="M481" s="44" t="s">
        <v>8349</v>
      </c>
      <c r="N481" s="46">
        <v>480</v>
      </c>
      <c r="O481" s="7" t="s">
        <v>8011</v>
      </c>
      <c r="P481" s="4">
        <f>SUM(W481:AB481)</f>
        <v>-0.15349988000000014</v>
      </c>
      <c r="W481" s="9">
        <v>-1.2815885</v>
      </c>
      <c r="X481" s="9">
        <v>-0.76646360000000002</v>
      </c>
      <c r="Y481" s="9">
        <v>0.89886820000000001</v>
      </c>
      <c r="Z481" s="9">
        <v>0.42596349</v>
      </c>
      <c r="AA481" s="9">
        <v>1.08126963</v>
      </c>
      <c r="AB481" s="9">
        <v>-0.51154909999999998</v>
      </c>
      <c r="AC481" s="12" t="e">
        <f>MATCH(O481,'ESPN ADP'!B:B,0)</f>
        <v>#N/A</v>
      </c>
      <c r="AD481" s="11" t="e">
        <f>AC481-N481</f>
        <v>#N/A</v>
      </c>
      <c r="AE481" s="22" t="e">
        <f>QUOTIENT(AC481-1, 10)+1</f>
        <v>#N/A</v>
      </c>
    </row>
    <row r="482" spans="4:32" x14ac:dyDescent="0.2">
      <c r="L482" s="31" t="s">
        <v>8319</v>
      </c>
      <c r="M482" s="44" t="s">
        <v>8349</v>
      </c>
      <c r="N482" s="46">
        <v>481</v>
      </c>
      <c r="O482" s="7" t="s">
        <v>7687</v>
      </c>
      <c r="P482" s="4">
        <f>SUM(W482:AB482)</f>
        <v>-0.16053326999999995</v>
      </c>
      <c r="W482" s="9">
        <v>0.76472052999999995</v>
      </c>
      <c r="X482" s="9">
        <v>0.94575239</v>
      </c>
      <c r="Y482" s="9">
        <v>-0.19642209999999999</v>
      </c>
      <c r="Z482" s="9">
        <v>-0.89249489999999998</v>
      </c>
      <c r="AA482" s="9">
        <v>1.3875810000000001E-2</v>
      </c>
      <c r="AB482" s="9">
        <v>-0.79596500000000003</v>
      </c>
      <c r="AC482" s="12">
        <f>MATCH(O482,'ESPN ADP'!B:B,0)</f>
        <v>464</v>
      </c>
      <c r="AD482" s="11">
        <f>AC482-N482</f>
        <v>-17</v>
      </c>
      <c r="AE482" s="22">
        <f>QUOTIENT(AC482-1, 10)+1</f>
        <v>47</v>
      </c>
    </row>
    <row r="483" spans="4:32" x14ac:dyDescent="0.2">
      <c r="H483" s="16" t="s">
        <v>6</v>
      </c>
      <c r="N483" s="46">
        <v>482</v>
      </c>
      <c r="O483" s="8" t="s">
        <v>413</v>
      </c>
      <c r="P483" s="9">
        <v>-0.1631927</v>
      </c>
      <c r="Q483" s="9">
        <v>0.47660276000000001</v>
      </c>
      <c r="R483" s="9">
        <v>0.30772685999999999</v>
      </c>
      <c r="S483" s="9">
        <v>0.53099562</v>
      </c>
      <c r="T483" s="9">
        <v>0.33614702000000002</v>
      </c>
      <c r="U483" s="9">
        <v>-0.66500000000000004</v>
      </c>
      <c r="V483" s="9">
        <v>-1.1496649000000001</v>
      </c>
      <c r="W483" s="9"/>
      <c r="X483" s="9"/>
      <c r="Y483" s="9"/>
      <c r="Z483" s="9"/>
      <c r="AA483" s="9"/>
      <c r="AB483" s="9"/>
      <c r="AC483" s="12" t="e">
        <f>MATCH(O483,'ESPN ADP'!B:B,0)</f>
        <v>#N/A</v>
      </c>
      <c r="AD483" s="11" t="e">
        <f>AC483-N483</f>
        <v>#N/A</v>
      </c>
      <c r="AE483" s="22" t="e">
        <f>QUOTIENT(AC483-1, 10)+1</f>
        <v>#N/A</v>
      </c>
    </row>
    <row r="484" spans="4:32" x14ac:dyDescent="0.2">
      <c r="J484" s="18" t="s">
        <v>7559</v>
      </c>
      <c r="N484" s="46">
        <v>483</v>
      </c>
      <c r="O484" s="8" t="s">
        <v>299</v>
      </c>
      <c r="P484" s="9">
        <v>-0.17055699999999999</v>
      </c>
      <c r="Q484" s="9">
        <v>-0.10102750000000001</v>
      </c>
      <c r="R484" s="9">
        <v>-5.1662199999999998E-2</v>
      </c>
      <c r="S484" s="9">
        <v>6.1365059999999999E-2</v>
      </c>
      <c r="T484" s="9">
        <v>-3.7873400000000002E-2</v>
      </c>
      <c r="U484" s="9">
        <v>0.185</v>
      </c>
      <c r="V484" s="9">
        <v>-0.2263589</v>
      </c>
      <c r="W484" s="9"/>
      <c r="X484" s="9"/>
      <c r="Y484" s="9"/>
      <c r="Z484" s="9"/>
      <c r="AA484" s="9"/>
      <c r="AB484" s="9"/>
      <c r="AC484" s="12">
        <f>MATCH(O484,'ESPN ADP'!B:B,0)</f>
        <v>367</v>
      </c>
      <c r="AD484" s="11">
        <f>AC484-N484</f>
        <v>-116</v>
      </c>
      <c r="AE484" s="29">
        <f>QUOTIENT(AC484-1, 10)+1</f>
        <v>37</v>
      </c>
    </row>
    <row r="485" spans="4:32" x14ac:dyDescent="0.2">
      <c r="D485" s="45" t="s">
        <v>8380</v>
      </c>
      <c r="N485" s="46">
        <v>484</v>
      </c>
      <c r="O485" s="8" t="s">
        <v>351</v>
      </c>
      <c r="P485" s="9">
        <v>-0.1867018</v>
      </c>
      <c r="Q485" s="9">
        <v>0.63705562999999998</v>
      </c>
      <c r="R485" s="9">
        <v>0.21787960000000001</v>
      </c>
      <c r="S485" s="9">
        <v>0.46837821000000002</v>
      </c>
      <c r="T485" s="9">
        <v>0.37170110000000001</v>
      </c>
      <c r="U485" s="9">
        <v>-1.0149999999999999</v>
      </c>
      <c r="V485" s="9">
        <v>-0.8667163</v>
      </c>
      <c r="W485" s="9"/>
      <c r="X485" s="9"/>
      <c r="Y485" s="9"/>
      <c r="Z485" s="9"/>
      <c r="AA485" s="9"/>
      <c r="AB485" s="9"/>
      <c r="AC485" s="12" t="e">
        <f>MATCH(O485,'ESPN ADP'!B:B,0)</f>
        <v>#N/A</v>
      </c>
      <c r="AD485" s="11" t="e">
        <f>AC485-N485</f>
        <v>#N/A</v>
      </c>
      <c r="AE485" s="22" t="e">
        <f>QUOTIENT(AC485-1, 10)+1</f>
        <v>#N/A</v>
      </c>
    </row>
    <row r="486" spans="4:32" x14ac:dyDescent="0.2">
      <c r="H486" s="16" t="s">
        <v>6</v>
      </c>
      <c r="N486" s="46">
        <v>485</v>
      </c>
      <c r="O486" s="8" t="s">
        <v>234</v>
      </c>
      <c r="P486" s="9">
        <v>-0.190467</v>
      </c>
      <c r="Q486" s="9">
        <v>0.15569704000000001</v>
      </c>
      <c r="R486" s="9">
        <v>0.30772685999999999</v>
      </c>
      <c r="S486" s="9">
        <v>6.1365059999999999E-2</v>
      </c>
      <c r="T486" s="9">
        <v>5.3802080000000002E-2</v>
      </c>
      <c r="U486" s="9">
        <v>-0.91500000000000004</v>
      </c>
      <c r="V486" s="9">
        <v>0.14594192</v>
      </c>
      <c r="W486" s="9"/>
      <c r="X486" s="9"/>
      <c r="Y486" s="9"/>
      <c r="Z486" s="9"/>
      <c r="AA486" s="9"/>
      <c r="AB486" s="9"/>
      <c r="AC486" s="12" t="e">
        <f>MATCH(O486,'ESPN ADP'!B:B,0)</f>
        <v>#N/A</v>
      </c>
      <c r="AD486" s="11" t="e">
        <f>AC486-N486</f>
        <v>#N/A</v>
      </c>
      <c r="AE486" s="22" t="e">
        <f>QUOTIENT(AC486-1, 10)+1</f>
        <v>#N/A</v>
      </c>
    </row>
    <row r="487" spans="4:32" x14ac:dyDescent="0.2">
      <c r="M487" s="44" t="s">
        <v>8349</v>
      </c>
      <c r="N487" s="46">
        <v>486</v>
      </c>
      <c r="O487" s="7" t="s">
        <v>7872</v>
      </c>
      <c r="P487" s="4">
        <f>SUM(W487:AB487)</f>
        <v>-0.23040824999999998</v>
      </c>
      <c r="W487" s="9">
        <v>-0.40019640000000001</v>
      </c>
      <c r="X487" s="9">
        <v>-0.76646360000000002</v>
      </c>
      <c r="Y487" s="9">
        <v>-0.1234027</v>
      </c>
      <c r="Z487" s="9">
        <v>-0.18255579999999999</v>
      </c>
      <c r="AA487" s="9">
        <v>0.18947172000000001</v>
      </c>
      <c r="AB487" s="9">
        <v>1.0527385300000001</v>
      </c>
      <c r="AC487" s="12" t="e">
        <f>MATCH(O487,'ESPN ADP'!B:B,0)</f>
        <v>#N/A</v>
      </c>
      <c r="AD487" s="11" t="e">
        <f>AC487-N487</f>
        <v>#N/A</v>
      </c>
      <c r="AE487" s="22" t="e">
        <f>QUOTIENT(AC487-1, 10)+1</f>
        <v>#N/A</v>
      </c>
    </row>
    <row r="488" spans="4:32" x14ac:dyDescent="0.2">
      <c r="L488" s="31" t="s">
        <v>8319</v>
      </c>
      <c r="M488" s="44" t="s">
        <v>8349</v>
      </c>
      <c r="N488" s="46">
        <v>487</v>
      </c>
      <c r="O488" s="7" t="s">
        <v>7895</v>
      </c>
      <c r="P488" s="4">
        <f>SUM(W488:AB488)</f>
        <v>-0.23740384000000003</v>
      </c>
      <c r="W488" s="9">
        <v>-0.1331078</v>
      </c>
      <c r="X488" s="9">
        <v>-0.76646360000000002</v>
      </c>
      <c r="Y488" s="9">
        <v>-0.19642209999999999</v>
      </c>
      <c r="Z488" s="9">
        <v>-0.2839757</v>
      </c>
      <c r="AA488" s="9">
        <v>8.9826829999999996E-2</v>
      </c>
      <c r="AB488" s="9">
        <v>1.0527385300000001</v>
      </c>
      <c r="AC488" s="12" t="e">
        <f>MATCH(O488,'ESPN ADP'!B:B,0)</f>
        <v>#N/A</v>
      </c>
      <c r="AD488" s="11" t="e">
        <f>AC488-N488</f>
        <v>#N/A</v>
      </c>
      <c r="AE488" s="22" t="e">
        <f>QUOTIENT(AC488-1, 10)+1</f>
        <v>#N/A</v>
      </c>
    </row>
    <row r="489" spans="4:32" x14ac:dyDescent="0.2">
      <c r="M489" s="44" t="s">
        <v>8349</v>
      </c>
      <c r="N489" s="46">
        <v>488</v>
      </c>
      <c r="O489" s="7" t="s">
        <v>7849</v>
      </c>
      <c r="P489" s="4">
        <f>SUM(W489:AB489)</f>
        <v>-0.24027456000000025</v>
      </c>
      <c r="W489" s="9">
        <v>-0.62413980000000002</v>
      </c>
      <c r="X489" s="9">
        <v>-0.76646360000000002</v>
      </c>
      <c r="Y489" s="9">
        <v>0.62504563999999996</v>
      </c>
      <c r="Z489" s="9">
        <v>2.028398E-2</v>
      </c>
      <c r="AA489" s="9">
        <v>-0.97436319999999998</v>
      </c>
      <c r="AB489" s="9">
        <v>1.47936242</v>
      </c>
      <c r="AC489" s="12" t="e">
        <f>MATCH(O489,'ESPN ADP'!B:B,0)</f>
        <v>#N/A</v>
      </c>
      <c r="AD489" s="11" t="e">
        <f>AC489-N489</f>
        <v>#N/A</v>
      </c>
      <c r="AE489" s="22" t="e">
        <f>QUOTIENT(AC489-1, 10)+1</f>
        <v>#N/A</v>
      </c>
    </row>
    <row r="490" spans="4:32" x14ac:dyDescent="0.2">
      <c r="N490" s="46">
        <v>489</v>
      </c>
      <c r="O490" s="7" t="s">
        <v>7991</v>
      </c>
      <c r="P490" s="4">
        <f>SUM(W490:AB490)</f>
        <v>-0.24587904999999977</v>
      </c>
      <c r="W490" s="9">
        <v>-1.3329517</v>
      </c>
      <c r="X490" s="9">
        <v>-0.76646360000000002</v>
      </c>
      <c r="Y490" s="9">
        <v>0.51551661000000004</v>
      </c>
      <c r="Z490" s="9">
        <v>0.32454360999999998</v>
      </c>
      <c r="AA490" s="9">
        <v>1.52502513</v>
      </c>
      <c r="AB490" s="9">
        <v>-0.51154909999999998</v>
      </c>
      <c r="AC490" s="12" t="e">
        <f>MATCH(O490,'ESPN ADP'!B:B,0)</f>
        <v>#N/A</v>
      </c>
      <c r="AD490" s="11" t="e">
        <f>AC490-N490</f>
        <v>#N/A</v>
      </c>
      <c r="AE490" s="22" t="e">
        <f>QUOTIENT(AC490-1, 10)+1</f>
        <v>#N/A</v>
      </c>
    </row>
    <row r="491" spans="4:32" x14ac:dyDescent="0.2">
      <c r="L491" s="31" t="s">
        <v>8319</v>
      </c>
      <c r="N491" s="46">
        <v>490</v>
      </c>
      <c r="O491" s="7" t="s">
        <v>7669</v>
      </c>
      <c r="P491" s="4">
        <f>SUM(W491:AB491)</f>
        <v>-0.25272710999999981</v>
      </c>
      <c r="W491" s="9">
        <v>1.62762194</v>
      </c>
      <c r="X491" s="9">
        <v>1.4396608500000001</v>
      </c>
      <c r="Y491" s="9">
        <v>-0.74406720000000004</v>
      </c>
      <c r="Z491" s="9">
        <v>-0.79107510000000003</v>
      </c>
      <c r="AA491" s="9">
        <v>-0.98890259999999996</v>
      </c>
      <c r="AB491" s="9">
        <v>-0.79596500000000003</v>
      </c>
      <c r="AC491" s="12">
        <f>MATCH(O491,'ESPN ADP'!B:B,0)</f>
        <v>289</v>
      </c>
      <c r="AD491" s="11">
        <f>AC491-N491</f>
        <v>-201</v>
      </c>
      <c r="AE491" s="22">
        <f>QUOTIENT(AC491-1, 10)+1</f>
        <v>29</v>
      </c>
    </row>
    <row r="492" spans="4:32" x14ac:dyDescent="0.2">
      <c r="N492" s="46">
        <v>491</v>
      </c>
      <c r="O492" s="7" t="s">
        <v>7969</v>
      </c>
      <c r="P492" s="4">
        <f>SUM(W492:AB492)</f>
        <v>-0.27900789000000015</v>
      </c>
      <c r="W492" s="9">
        <v>-0.70015729999999998</v>
      </c>
      <c r="X492" s="9">
        <v>-0.76646360000000002</v>
      </c>
      <c r="Y492" s="9">
        <v>0.13216501999999999</v>
      </c>
      <c r="Z492" s="9">
        <v>0.42596349</v>
      </c>
      <c r="AA492" s="9">
        <v>0.28778577999999999</v>
      </c>
      <c r="AB492" s="9">
        <v>0.34169872000000001</v>
      </c>
      <c r="AC492" s="12" t="e">
        <f>MATCH(O492,'ESPN ADP'!B:B,0)</f>
        <v>#N/A</v>
      </c>
      <c r="AD492" s="11" t="e">
        <f>AC492-N492</f>
        <v>#N/A</v>
      </c>
      <c r="AE492" s="22" t="e">
        <f>QUOTIENT(AC492-1, 10)+1</f>
        <v>#N/A</v>
      </c>
    </row>
    <row r="493" spans="4:32" x14ac:dyDescent="0.2">
      <c r="L493" s="31" t="s">
        <v>8319</v>
      </c>
      <c r="N493" s="46">
        <v>492</v>
      </c>
      <c r="O493" s="7" t="s">
        <v>7670</v>
      </c>
      <c r="P493" s="4">
        <f>SUM(W493:AB493)</f>
        <v>-0.2850669899999998</v>
      </c>
      <c r="W493" s="9">
        <v>1.0153728500000001</v>
      </c>
      <c r="X493" s="9">
        <v>1.1268521600000001</v>
      </c>
      <c r="Y493" s="9">
        <v>-0.19642209999999999</v>
      </c>
      <c r="Z493" s="9">
        <v>-0.58823530000000002</v>
      </c>
      <c r="AA493" s="9">
        <v>-0.84666960000000002</v>
      </c>
      <c r="AB493" s="9">
        <v>-0.79596500000000003</v>
      </c>
      <c r="AC493" s="12" t="e">
        <f>MATCH(O493,'ESPN ADP'!B:B,0)</f>
        <v>#N/A</v>
      </c>
      <c r="AD493" s="11" t="e">
        <f>AC493-N493</f>
        <v>#N/A</v>
      </c>
      <c r="AE493" s="22" t="e">
        <f>QUOTIENT(AC493-1, 10)+1</f>
        <v>#N/A</v>
      </c>
    </row>
    <row r="494" spans="4:32" x14ac:dyDescent="0.2">
      <c r="L494" s="31" t="s">
        <v>8319</v>
      </c>
      <c r="M494" s="44" t="s">
        <v>8349</v>
      </c>
      <c r="N494" s="46">
        <v>493</v>
      </c>
      <c r="O494" s="7" t="s">
        <v>7672</v>
      </c>
      <c r="P494" s="4">
        <f>SUM(W494:AB494)</f>
        <v>-0.28745050999999999</v>
      </c>
      <c r="W494" s="9">
        <v>0.49968653000000002</v>
      </c>
      <c r="X494" s="9">
        <v>0.78111622999999997</v>
      </c>
      <c r="Y494" s="9">
        <v>-0.1234027</v>
      </c>
      <c r="Z494" s="9">
        <v>0.22312372999999999</v>
      </c>
      <c r="AA494" s="9">
        <v>-0.87200929999999999</v>
      </c>
      <c r="AB494" s="9">
        <v>-0.79596500000000003</v>
      </c>
      <c r="AC494" s="12" t="e">
        <f>MATCH(O494,'ESPN ADP'!B:B,0)</f>
        <v>#N/A</v>
      </c>
      <c r="AD494" s="11" t="e">
        <f>AC494-N494</f>
        <v>#N/A</v>
      </c>
      <c r="AE494" s="31" t="e">
        <f>QUOTIENT(AC494-1, 10)+1</f>
        <v>#N/A</v>
      </c>
      <c r="AF494" s="22"/>
    </row>
    <row r="495" spans="4:32" x14ac:dyDescent="0.2">
      <c r="D495" s="45" t="s">
        <v>8380</v>
      </c>
      <c r="F495" s="14" t="s">
        <v>8382</v>
      </c>
      <c r="N495" s="46">
        <v>494</v>
      </c>
      <c r="O495" s="8" t="s">
        <v>7548</v>
      </c>
      <c r="P495" s="9">
        <v>-0.29660189999999997</v>
      </c>
      <c r="Q495" s="9">
        <v>-3.6846400000000001E-2</v>
      </c>
      <c r="R495" s="9">
        <v>0.12803234999999999</v>
      </c>
      <c r="S495" s="9">
        <v>0.12398247</v>
      </c>
      <c r="T495" s="9">
        <v>-9.48716E-2</v>
      </c>
      <c r="U495" s="9">
        <v>-0.26500000000000001</v>
      </c>
      <c r="V495" s="9">
        <v>-0.1518987</v>
      </c>
      <c r="W495" s="9"/>
      <c r="X495" s="9"/>
      <c r="Y495" s="9"/>
      <c r="Z495" s="9"/>
      <c r="AA495" s="9"/>
      <c r="AB495" s="9"/>
      <c r="AC495" s="12" t="e">
        <f>MATCH(O495,'ESPN ADP'!B:B,0)</f>
        <v>#N/A</v>
      </c>
      <c r="AD495" s="11" t="e">
        <f>AC495-N495</f>
        <v>#N/A</v>
      </c>
      <c r="AE495" s="22" t="e">
        <f>QUOTIENT(AC495-1, 10)+1</f>
        <v>#N/A</v>
      </c>
    </row>
    <row r="496" spans="4:32" x14ac:dyDescent="0.2">
      <c r="M496" s="44" t="s">
        <v>8349</v>
      </c>
      <c r="N496" s="46">
        <v>495</v>
      </c>
      <c r="O496" s="7" t="s">
        <v>7971</v>
      </c>
      <c r="P496" s="4">
        <f>SUM(W496:AB496)</f>
        <v>-0.29860121999999989</v>
      </c>
      <c r="W496" s="9">
        <v>-0.2666521</v>
      </c>
      <c r="X496" s="9">
        <v>-0.76646360000000002</v>
      </c>
      <c r="Y496" s="9">
        <v>-0.2694414</v>
      </c>
      <c r="Z496" s="9">
        <v>0.12170385</v>
      </c>
      <c r="AA496" s="9">
        <v>-0.17048650000000001</v>
      </c>
      <c r="AB496" s="9">
        <v>1.0527385300000001</v>
      </c>
      <c r="AC496" s="12" t="e">
        <f>MATCH(O496,'ESPN ADP'!B:B,0)</f>
        <v>#N/A</v>
      </c>
      <c r="AD496" s="11" t="e">
        <f>AC496-N496</f>
        <v>#N/A</v>
      </c>
      <c r="AE496" s="22" t="e">
        <f>QUOTIENT(AC496-1, 10)+1</f>
        <v>#N/A</v>
      </c>
    </row>
    <row r="497" spans="3:32" x14ac:dyDescent="0.2">
      <c r="L497" s="31" t="s">
        <v>8319</v>
      </c>
      <c r="M497" s="44" t="s">
        <v>8349</v>
      </c>
      <c r="N497" s="46">
        <v>496</v>
      </c>
      <c r="O497" s="7" t="s">
        <v>7695</v>
      </c>
      <c r="P497" s="4">
        <f>SUM(W497:AB497)</f>
        <v>-0.31485397999999987</v>
      </c>
      <c r="W497" s="9">
        <v>0.82635634999999996</v>
      </c>
      <c r="X497" s="9">
        <v>0.97867961999999997</v>
      </c>
      <c r="Y497" s="9">
        <v>-0.34246080000000001</v>
      </c>
      <c r="Z497" s="9">
        <v>0.12170385</v>
      </c>
      <c r="AA497" s="9">
        <v>-1.1031679999999999</v>
      </c>
      <c r="AB497" s="9">
        <v>-0.79596500000000003</v>
      </c>
      <c r="AC497" s="12">
        <f>MATCH(O497,'ESPN ADP'!B:B,0)</f>
        <v>274</v>
      </c>
      <c r="AD497" s="11">
        <f>AC497-N497</f>
        <v>-222</v>
      </c>
      <c r="AE497" s="21">
        <f>QUOTIENT(AC497-1, 10)+1</f>
        <v>28</v>
      </c>
      <c r="AF497" s="22"/>
    </row>
    <row r="498" spans="3:32" x14ac:dyDescent="0.2">
      <c r="L498" s="31" t="s">
        <v>8319</v>
      </c>
      <c r="N498" s="46">
        <v>497</v>
      </c>
      <c r="O498" s="7" t="s">
        <v>7733</v>
      </c>
      <c r="P498" s="4">
        <f>SUM(W498:AB498)</f>
        <v>-0.33532892999999991</v>
      </c>
      <c r="W498" s="9">
        <v>-0.28514279999999997</v>
      </c>
      <c r="X498" s="9">
        <v>-0.19023709999999999</v>
      </c>
      <c r="Y498" s="9">
        <v>0.16867470000000001</v>
      </c>
      <c r="Z498" s="9">
        <v>0.52738337000000002</v>
      </c>
      <c r="AA498" s="9">
        <v>-4.4457999999999998E-2</v>
      </c>
      <c r="AB498" s="9">
        <v>-0.51154909999999998</v>
      </c>
      <c r="AC498" s="12" t="e">
        <f>MATCH(O498,'ESPN ADP'!B:B,0)</f>
        <v>#N/A</v>
      </c>
      <c r="AD498" s="11" t="e">
        <f>AC498-N498</f>
        <v>#N/A</v>
      </c>
      <c r="AE498" s="22" t="e">
        <f>QUOTIENT(AC498-1, 10)+1</f>
        <v>#N/A</v>
      </c>
    </row>
    <row r="499" spans="3:32" x14ac:dyDescent="0.2">
      <c r="D499" s="45" t="s">
        <v>8380</v>
      </c>
      <c r="E499" s="20" t="s">
        <v>8381</v>
      </c>
      <c r="F499" s="14" t="s">
        <v>8382</v>
      </c>
      <c r="N499" s="46">
        <v>498</v>
      </c>
      <c r="O499" s="8" t="s">
        <v>292</v>
      </c>
      <c r="P499" s="9">
        <v>-0.35416560000000002</v>
      </c>
      <c r="Q499" s="9">
        <v>0.28405933</v>
      </c>
      <c r="R499" s="9">
        <v>-0.14150940000000001</v>
      </c>
      <c r="S499" s="9">
        <v>0.18659987</v>
      </c>
      <c r="T499" s="9">
        <v>0.12610013</v>
      </c>
      <c r="U499" s="9">
        <v>-0.315</v>
      </c>
      <c r="V499" s="9">
        <v>-0.49441550000000001</v>
      </c>
      <c r="W499" s="9"/>
      <c r="X499" s="9"/>
      <c r="Y499" s="9"/>
      <c r="Z499" s="9"/>
      <c r="AA499" s="9"/>
      <c r="AB499" s="9"/>
      <c r="AC499" s="12" t="e">
        <f>MATCH(O499,'ESPN ADP'!B:B,0)</f>
        <v>#N/A</v>
      </c>
      <c r="AD499" s="11" t="e">
        <f>AC499-N499</f>
        <v>#N/A</v>
      </c>
      <c r="AE499" s="22" t="e">
        <f>QUOTIENT(AC499-1, 10)+1</f>
        <v>#N/A</v>
      </c>
    </row>
    <row r="500" spans="3:32" x14ac:dyDescent="0.2">
      <c r="N500" s="46">
        <v>499</v>
      </c>
      <c r="O500" s="8" t="s">
        <v>8394</v>
      </c>
      <c r="P500" s="9">
        <v>-0.36783939999999998</v>
      </c>
      <c r="Q500" s="9">
        <v>-0.16520869999999999</v>
      </c>
      <c r="R500" s="9">
        <v>3.8185089999999998E-2</v>
      </c>
      <c r="S500" s="9">
        <v>-3.2561100000000003E-2</v>
      </c>
      <c r="T500" s="9">
        <v>-0.1583329</v>
      </c>
      <c r="U500" s="9">
        <v>-0.315</v>
      </c>
      <c r="V500" s="9">
        <v>0.26507818</v>
      </c>
      <c r="W500" s="9"/>
      <c r="X500" s="9"/>
      <c r="Y500" s="9"/>
      <c r="Z500" s="9"/>
      <c r="AA500" s="9"/>
      <c r="AB500" s="9"/>
      <c r="AC500" s="12" t="e">
        <f>MATCH(O500,'ESPN ADP'!B:B,0)</f>
        <v>#N/A</v>
      </c>
      <c r="AD500" s="11" t="e">
        <f>AC500-N500</f>
        <v>#N/A</v>
      </c>
      <c r="AE500" s="22" t="e">
        <f>QUOTIENT(AC500-1, 10)+1</f>
        <v>#N/A</v>
      </c>
    </row>
    <row r="501" spans="3:32" x14ac:dyDescent="0.2">
      <c r="N501" s="46">
        <v>500</v>
      </c>
      <c r="O501" s="7" t="s">
        <v>7926</v>
      </c>
      <c r="P501" s="4">
        <f>SUM(W501:AB501)</f>
        <v>-0.39057962999999996</v>
      </c>
      <c r="W501" s="9">
        <v>-0.89122840000000003</v>
      </c>
      <c r="X501" s="9">
        <v>-0.76646360000000002</v>
      </c>
      <c r="Y501" s="9">
        <v>0.35122307000000003</v>
      </c>
      <c r="Z501" s="9">
        <v>-0.18255579999999999</v>
      </c>
      <c r="AA501" s="9">
        <v>1.1833703</v>
      </c>
      <c r="AB501" s="9">
        <v>-8.4925200000000006E-2</v>
      </c>
      <c r="AC501" s="12" t="e">
        <f>MATCH(O501,'ESPN ADP'!B:B,0)</f>
        <v>#N/A</v>
      </c>
      <c r="AD501" s="11" t="e">
        <f>AC501-N501</f>
        <v>#N/A</v>
      </c>
      <c r="AE501" s="22" t="e">
        <f>QUOTIENT(AC501-1, 10)+1</f>
        <v>#N/A</v>
      </c>
    </row>
    <row r="502" spans="3:32" x14ac:dyDescent="0.2">
      <c r="G502" s="15" t="s">
        <v>8375</v>
      </c>
      <c r="I502" s="17" t="s">
        <v>7</v>
      </c>
      <c r="N502" s="46">
        <v>501</v>
      </c>
      <c r="O502" s="8" t="s">
        <v>271</v>
      </c>
      <c r="P502" s="9">
        <v>-0.3947426</v>
      </c>
      <c r="Q502" s="9">
        <v>9.1515890000000003E-2</v>
      </c>
      <c r="R502" s="9">
        <v>-5.1662199999999998E-2</v>
      </c>
      <c r="S502" s="9">
        <v>0.12398247</v>
      </c>
      <c r="T502" s="9">
        <v>9.1268520000000006E-2</v>
      </c>
      <c r="U502" s="9">
        <v>-0.215</v>
      </c>
      <c r="V502" s="9">
        <v>-0.4348474</v>
      </c>
      <c r="W502" s="9"/>
      <c r="X502" s="9"/>
      <c r="Y502" s="9"/>
      <c r="Z502" s="9"/>
      <c r="AA502" s="9"/>
      <c r="AB502" s="9"/>
      <c r="AC502" s="12" t="e">
        <f>MATCH(O502,'ESPN ADP'!B:B,0)</f>
        <v>#N/A</v>
      </c>
      <c r="AD502" s="11" t="e">
        <f>AC502-N502</f>
        <v>#N/A</v>
      </c>
      <c r="AE502" s="22" t="e">
        <f>QUOTIENT(AC502-1, 10)+1</f>
        <v>#N/A</v>
      </c>
    </row>
    <row r="503" spans="3:32" x14ac:dyDescent="0.2">
      <c r="L503" s="31" t="s">
        <v>8319</v>
      </c>
      <c r="M503" s="44" t="s">
        <v>8349</v>
      </c>
      <c r="N503" s="46">
        <v>502</v>
      </c>
      <c r="O503" s="7" t="s">
        <v>8009</v>
      </c>
      <c r="P503" s="4">
        <f>SUM(W503:AB503)</f>
        <v>-0.42003415</v>
      </c>
      <c r="W503" s="9">
        <v>-0.73302979999999995</v>
      </c>
      <c r="X503" s="9">
        <v>-0.56890019999999997</v>
      </c>
      <c r="Y503" s="9">
        <v>0.4607521</v>
      </c>
      <c r="Z503" s="9">
        <v>-0.18255579999999999</v>
      </c>
      <c r="AA503" s="9">
        <v>0.83083264999999995</v>
      </c>
      <c r="AB503" s="9">
        <v>-0.2271331</v>
      </c>
      <c r="AC503" s="12" t="e">
        <f>MATCH(O503,'ESPN ADP'!B:B,0)</f>
        <v>#N/A</v>
      </c>
      <c r="AD503" s="11" t="e">
        <f>AC503-N503</f>
        <v>#N/A</v>
      </c>
      <c r="AE503" s="22" t="e">
        <f>QUOTIENT(AC503-1, 10)+1</f>
        <v>#N/A</v>
      </c>
    </row>
    <row r="504" spans="3:32" x14ac:dyDescent="0.2">
      <c r="N504" s="46">
        <v>503</v>
      </c>
      <c r="O504" s="7" t="s">
        <v>7876</v>
      </c>
      <c r="P504" s="4">
        <f>SUM(W504:AB504)</f>
        <v>-0.42397056000000005</v>
      </c>
      <c r="W504" s="9">
        <v>-1.0781902999999999</v>
      </c>
      <c r="X504" s="9">
        <v>-0.76646360000000002</v>
      </c>
      <c r="Y504" s="9">
        <v>1.4100036499999999</v>
      </c>
      <c r="Z504" s="9">
        <v>0.32454360999999998</v>
      </c>
      <c r="AA504" s="9">
        <v>-0.7977706</v>
      </c>
      <c r="AB504" s="9">
        <v>0.48390667999999998</v>
      </c>
      <c r="AC504" s="12" t="e">
        <f>MATCH(O504,'ESPN ADP'!B:B,0)</f>
        <v>#N/A</v>
      </c>
      <c r="AD504" s="11" t="e">
        <f>AC504-N504</f>
        <v>#N/A</v>
      </c>
      <c r="AE504" s="22" t="e">
        <f>QUOTIENT(AC504-1, 10)+1</f>
        <v>#N/A</v>
      </c>
    </row>
    <row r="505" spans="3:32" x14ac:dyDescent="0.2">
      <c r="C505" s="8" t="s">
        <v>8384</v>
      </c>
      <c r="G505" s="15" t="s">
        <v>8375</v>
      </c>
      <c r="N505" s="46">
        <v>504</v>
      </c>
      <c r="O505" s="8" t="s">
        <v>298</v>
      </c>
      <c r="P505" s="9">
        <v>-0.42397639999999998</v>
      </c>
      <c r="Q505" s="9">
        <v>-3.6846400000000001E-2</v>
      </c>
      <c r="R505" s="9">
        <v>0.21787960000000001</v>
      </c>
      <c r="S505" s="9">
        <v>-1.2523E-3</v>
      </c>
      <c r="T505" s="9">
        <v>1.746019E-2</v>
      </c>
      <c r="U505" s="9">
        <v>-1.0649999999999999</v>
      </c>
      <c r="V505" s="9">
        <v>0.44378257999999998</v>
      </c>
      <c r="W505" s="9"/>
      <c r="X505" s="9"/>
      <c r="Y505" s="9"/>
      <c r="Z505" s="9"/>
      <c r="AA505" s="9"/>
      <c r="AB505" s="9"/>
      <c r="AC505" s="12">
        <f>MATCH(O505,'ESPN ADP'!B:B,0)</f>
        <v>267</v>
      </c>
      <c r="AD505" s="11">
        <f>AC505-N505</f>
        <v>-237</v>
      </c>
      <c r="AE505" s="22">
        <f>QUOTIENT(AC505-1, 10)+1</f>
        <v>27</v>
      </c>
    </row>
    <row r="506" spans="3:32" x14ac:dyDescent="0.2">
      <c r="M506" s="44" t="s">
        <v>8349</v>
      </c>
      <c r="N506" s="46">
        <v>505</v>
      </c>
      <c r="O506" s="7" t="s">
        <v>7871</v>
      </c>
      <c r="P506" s="4">
        <f>SUM(W506:AB506)</f>
        <v>-0.42437380999999996</v>
      </c>
      <c r="W506" s="9">
        <v>-0.56661309999999998</v>
      </c>
      <c r="X506" s="9">
        <v>-0.76646360000000002</v>
      </c>
      <c r="Y506" s="9">
        <v>0.22343921</v>
      </c>
      <c r="Z506" s="9">
        <v>-0.2839757</v>
      </c>
      <c r="AA506" s="9">
        <v>5.870881E-2</v>
      </c>
      <c r="AB506" s="9">
        <v>0.91053057000000004</v>
      </c>
      <c r="AC506" s="12" t="e">
        <f>MATCH(O506,'ESPN ADP'!B:B,0)</f>
        <v>#N/A</v>
      </c>
      <c r="AD506" s="11" t="e">
        <f>AC506-N506</f>
        <v>#N/A</v>
      </c>
      <c r="AE506" s="22" t="e">
        <f>QUOTIENT(AC506-1, 10)+1</f>
        <v>#N/A</v>
      </c>
    </row>
    <row r="507" spans="3:32" x14ac:dyDescent="0.2">
      <c r="L507" s="31" t="s">
        <v>8319</v>
      </c>
      <c r="N507" s="46">
        <v>506</v>
      </c>
      <c r="O507" s="7" t="s">
        <v>7684</v>
      </c>
      <c r="P507" s="4">
        <f>SUM(W507:AB507)</f>
        <v>-0.42883892000000001</v>
      </c>
      <c r="W507" s="9">
        <v>1.81252938</v>
      </c>
      <c r="X507" s="9">
        <v>1.3902699999999999</v>
      </c>
      <c r="Y507" s="9">
        <v>-1.4742607000000001</v>
      </c>
      <c r="Z507" s="9">
        <v>-0.48681540000000001</v>
      </c>
      <c r="AA507" s="9">
        <v>-0.87459719999999996</v>
      </c>
      <c r="AB507" s="9">
        <v>-0.79596500000000003</v>
      </c>
      <c r="AC507" s="12">
        <f>MATCH(O507,'ESPN ADP'!B:B,0)</f>
        <v>415</v>
      </c>
      <c r="AD507" s="11">
        <f>AC507-N507</f>
        <v>-91</v>
      </c>
      <c r="AE507" s="22">
        <f>QUOTIENT(AC507-1, 10)+1</f>
        <v>42</v>
      </c>
    </row>
    <row r="508" spans="3:32" x14ac:dyDescent="0.2">
      <c r="J508" s="18" t="s">
        <v>7559</v>
      </c>
      <c r="N508" s="46">
        <v>507</v>
      </c>
      <c r="O508" s="8" t="s">
        <v>178</v>
      </c>
      <c r="P508" s="9">
        <v>-0.43937500000000002</v>
      </c>
      <c r="Q508" s="9">
        <v>0.12360647</v>
      </c>
      <c r="R508" s="9">
        <v>0.57726864</v>
      </c>
      <c r="S508" s="9">
        <v>0.34314338999999999</v>
      </c>
      <c r="T508" s="9">
        <v>5.3721119999999997E-2</v>
      </c>
      <c r="U508" s="9">
        <v>-1.415</v>
      </c>
      <c r="V508" s="9">
        <v>-0.12211470000000001</v>
      </c>
      <c r="W508" s="9"/>
      <c r="X508" s="9"/>
      <c r="Y508" s="9"/>
      <c r="Z508" s="9"/>
      <c r="AA508" s="9"/>
      <c r="AB508" s="9"/>
      <c r="AC508" s="12">
        <f>MATCH(O508,'ESPN ADP'!B:B,0)</f>
        <v>94</v>
      </c>
      <c r="AD508" s="11">
        <f>AC508-N508</f>
        <v>-413</v>
      </c>
      <c r="AE508" s="27">
        <f>QUOTIENT(AC508-1, 10)+1</f>
        <v>10</v>
      </c>
    </row>
    <row r="509" spans="3:32" x14ac:dyDescent="0.2">
      <c r="L509" s="31" t="s">
        <v>8319</v>
      </c>
      <c r="N509" s="46">
        <v>508</v>
      </c>
      <c r="O509" s="7" t="s">
        <v>7704</v>
      </c>
      <c r="P509" s="4">
        <f>SUM(W509:AB509)</f>
        <v>-0.4647342000000001</v>
      </c>
      <c r="W509" s="9">
        <v>0.74006620999999995</v>
      </c>
      <c r="X509" s="9">
        <v>0.84697069000000003</v>
      </c>
      <c r="Y509" s="9">
        <v>-0.78057690000000002</v>
      </c>
      <c r="Z509" s="9">
        <v>-8.1135899999999997E-2</v>
      </c>
      <c r="AA509" s="9">
        <v>-0.39409329999999998</v>
      </c>
      <c r="AB509" s="9">
        <v>-0.79596500000000003</v>
      </c>
      <c r="AC509" s="12">
        <f>MATCH(O509,'ESPN ADP'!B:B,0)</f>
        <v>356</v>
      </c>
      <c r="AD509" s="11">
        <f>AC509-N509</f>
        <v>-152</v>
      </c>
      <c r="AE509" s="22">
        <f>QUOTIENT(AC509-1, 10)+1</f>
        <v>36</v>
      </c>
    </row>
    <row r="510" spans="3:32" x14ac:dyDescent="0.2">
      <c r="N510" s="46">
        <v>509</v>
      </c>
      <c r="O510" s="7" t="s">
        <v>7718</v>
      </c>
      <c r="P510" s="4">
        <f>SUM(W510:AB510)</f>
        <v>-0.46619223000000015</v>
      </c>
      <c r="W510" s="9">
        <v>-0.85630139999999999</v>
      </c>
      <c r="X510" s="9">
        <v>-0.1408462</v>
      </c>
      <c r="Y510" s="9">
        <v>0.29645855999999998</v>
      </c>
      <c r="Z510" s="9">
        <v>0.73022312</v>
      </c>
      <c r="AA510" s="9">
        <v>0.30023868999999997</v>
      </c>
      <c r="AB510" s="9">
        <v>-0.79596500000000003</v>
      </c>
      <c r="AC510" s="12" t="e">
        <f>MATCH(O510,'ESPN ADP'!B:B,0)</f>
        <v>#N/A</v>
      </c>
      <c r="AD510" s="11" t="e">
        <f>AC510-N510</f>
        <v>#N/A</v>
      </c>
      <c r="AE510" s="22" t="e">
        <f>QUOTIENT(AC510-1, 10)+1</f>
        <v>#N/A</v>
      </c>
    </row>
    <row r="511" spans="3:32" x14ac:dyDescent="0.2">
      <c r="L511" s="31" t="s">
        <v>8319</v>
      </c>
      <c r="N511" s="46">
        <v>510</v>
      </c>
      <c r="O511" s="7" t="s">
        <v>7664</v>
      </c>
      <c r="P511" s="4">
        <f>SUM(W511:AB511)</f>
        <v>-0.48641684000000007</v>
      </c>
      <c r="W511" s="9">
        <v>0.29423381999999998</v>
      </c>
      <c r="X511" s="9">
        <v>0.58355285000000001</v>
      </c>
      <c r="Y511" s="9">
        <v>-0.52500910000000001</v>
      </c>
      <c r="Z511" s="9">
        <v>0.42596349</v>
      </c>
      <c r="AA511" s="9">
        <v>-0.46919290000000002</v>
      </c>
      <c r="AB511" s="9">
        <v>-0.79596500000000003</v>
      </c>
      <c r="AC511" s="12" t="e">
        <f>MATCH(O511,'ESPN ADP'!B:B,0)</f>
        <v>#N/A</v>
      </c>
      <c r="AD511" s="11" t="e">
        <f>AC511-N511</f>
        <v>#N/A</v>
      </c>
      <c r="AE511" s="22" t="e">
        <f>QUOTIENT(AC511-1, 10)+1</f>
        <v>#N/A</v>
      </c>
    </row>
    <row r="512" spans="3:32" x14ac:dyDescent="0.2">
      <c r="N512" s="46">
        <v>511</v>
      </c>
      <c r="O512" s="7" t="s">
        <v>7957</v>
      </c>
      <c r="P512" s="4">
        <f>SUM(W512:AB512)</f>
        <v>-0.49654566999999994</v>
      </c>
      <c r="W512" s="9">
        <v>-1.1316079999999999</v>
      </c>
      <c r="X512" s="9">
        <v>-0.76646360000000002</v>
      </c>
      <c r="Y512" s="9">
        <v>0.88061336000000001</v>
      </c>
      <c r="Z512" s="9">
        <v>2.028398E-2</v>
      </c>
      <c r="AA512" s="9">
        <v>1.0121776899999999</v>
      </c>
      <c r="AB512" s="9">
        <v>-0.51154909999999998</v>
      </c>
      <c r="AC512" s="12" t="e">
        <f>MATCH(O512,'ESPN ADP'!B:B,0)</f>
        <v>#N/A</v>
      </c>
      <c r="AD512" s="11" t="e">
        <f>AC512-N512</f>
        <v>#N/A</v>
      </c>
      <c r="AE512" s="22" t="e">
        <f>QUOTIENT(AC512-1, 10)+1</f>
        <v>#N/A</v>
      </c>
    </row>
    <row r="513" spans="4:31" x14ac:dyDescent="0.2">
      <c r="L513" s="31" t="s">
        <v>8319</v>
      </c>
      <c r="N513" s="46">
        <v>512</v>
      </c>
      <c r="O513" s="7" t="s">
        <v>7678</v>
      </c>
      <c r="P513" s="4">
        <f>SUM(W513:AB513)</f>
        <v>-0.5017338400000001</v>
      </c>
      <c r="W513" s="9">
        <v>0.34148793999999999</v>
      </c>
      <c r="X513" s="9">
        <v>0.64940730999999996</v>
      </c>
      <c r="Y513" s="9">
        <v>-0.32420589999999999</v>
      </c>
      <c r="Z513" s="9">
        <v>-0.79107510000000003</v>
      </c>
      <c r="AA513" s="9">
        <v>0.41861691000000001</v>
      </c>
      <c r="AB513" s="9">
        <v>-0.79596500000000003</v>
      </c>
      <c r="AC513" s="12" t="e">
        <f>MATCH(O513,'ESPN ADP'!B:B,0)</f>
        <v>#N/A</v>
      </c>
      <c r="AD513" s="11" t="e">
        <f>AC513-N513</f>
        <v>#N/A</v>
      </c>
      <c r="AE513" s="22" t="e">
        <f>QUOTIENT(AC513-1, 10)+1</f>
        <v>#N/A</v>
      </c>
    </row>
    <row r="514" spans="4:31" x14ac:dyDescent="0.2">
      <c r="M514" s="44" t="s">
        <v>8349</v>
      </c>
      <c r="N514" s="46">
        <v>513</v>
      </c>
      <c r="O514" s="7" t="s">
        <v>7901</v>
      </c>
      <c r="P514" s="4">
        <f>SUM(W514:AB514)</f>
        <v>-0.50520277000000002</v>
      </c>
      <c r="W514" s="9">
        <v>-0.89944650000000004</v>
      </c>
      <c r="X514" s="9">
        <v>-0.76646360000000002</v>
      </c>
      <c r="Y514" s="9">
        <v>0.38773275000000001</v>
      </c>
      <c r="Z514" s="9">
        <v>0.22312372999999999</v>
      </c>
      <c r="AA514" s="9">
        <v>0.20815212999999999</v>
      </c>
      <c r="AB514" s="9">
        <v>0.34169872000000001</v>
      </c>
      <c r="AC514" s="12" t="e">
        <f>MATCH(O514,'ESPN ADP'!B:B,0)</f>
        <v>#N/A</v>
      </c>
      <c r="AD514" s="11" t="e">
        <f>AC514-N514</f>
        <v>#N/A</v>
      </c>
      <c r="AE514" s="22" t="e">
        <f>QUOTIENT(AC514-1, 10)+1</f>
        <v>#N/A</v>
      </c>
    </row>
    <row r="515" spans="4:31" x14ac:dyDescent="0.2">
      <c r="N515" s="46">
        <v>514</v>
      </c>
      <c r="O515" s="7" t="s">
        <v>8092</v>
      </c>
      <c r="P515" s="4">
        <f>SUM(W515:AB515)</f>
        <v>-0.50784159000000006</v>
      </c>
      <c r="W515" s="9">
        <v>-1.2322799</v>
      </c>
      <c r="X515" s="9">
        <v>-0.76646360000000002</v>
      </c>
      <c r="Y515" s="9">
        <v>0.60679079999999996</v>
      </c>
      <c r="Z515" s="9">
        <v>1.23732252</v>
      </c>
      <c r="AA515" s="9">
        <v>0.15833769</v>
      </c>
      <c r="AB515" s="9">
        <v>-0.51154909999999998</v>
      </c>
      <c r="AC515" s="12" t="e">
        <f>MATCH(O515,'ESPN ADP'!B:B,0)</f>
        <v>#N/A</v>
      </c>
      <c r="AD515" s="11" t="e">
        <f>AC515-N515</f>
        <v>#N/A</v>
      </c>
      <c r="AE515" s="22" t="e">
        <f>QUOTIENT(AC515-1, 10)+1</f>
        <v>#N/A</v>
      </c>
    </row>
    <row r="516" spans="4:31" x14ac:dyDescent="0.2">
      <c r="L516" s="31" t="s">
        <v>8319</v>
      </c>
      <c r="N516" s="46">
        <v>515</v>
      </c>
      <c r="O516" s="7" t="s">
        <v>7721</v>
      </c>
      <c r="P516" s="4">
        <f>SUM(W516:AB516)</f>
        <v>-0.52670835999999999</v>
      </c>
      <c r="W516" s="9">
        <v>1.1632988</v>
      </c>
      <c r="X516" s="9">
        <v>1.11038854</v>
      </c>
      <c r="Y516" s="9">
        <v>-0.87185100000000004</v>
      </c>
      <c r="Z516" s="9">
        <v>-0.48681540000000001</v>
      </c>
      <c r="AA516" s="9">
        <v>-0.64576429999999996</v>
      </c>
      <c r="AB516" s="9">
        <v>-0.79596500000000003</v>
      </c>
      <c r="AC516" s="12" t="e">
        <f>MATCH(O516,'ESPN ADP'!B:B,0)</f>
        <v>#N/A</v>
      </c>
      <c r="AD516" s="11" t="e">
        <f>AC516-N516</f>
        <v>#N/A</v>
      </c>
      <c r="AE516" s="22" t="e">
        <f>QUOTIENT(AC516-1, 10)+1</f>
        <v>#N/A</v>
      </c>
    </row>
    <row r="517" spans="4:31" x14ac:dyDescent="0.2">
      <c r="L517" s="31" t="s">
        <v>8319</v>
      </c>
      <c r="M517" s="44" t="s">
        <v>8349</v>
      </c>
      <c r="N517" s="46">
        <v>516</v>
      </c>
      <c r="O517" s="7" t="s">
        <v>7711</v>
      </c>
      <c r="P517" s="4">
        <f>SUM(W517:AB517)</f>
        <v>-0.52965728000000001</v>
      </c>
      <c r="W517" s="9">
        <v>0.15863501999999999</v>
      </c>
      <c r="X517" s="9">
        <v>0.27074416000000001</v>
      </c>
      <c r="Y517" s="9">
        <v>-0.54326399999999997</v>
      </c>
      <c r="Z517" s="9">
        <v>-0.18255579999999999</v>
      </c>
      <c r="AA517" s="9">
        <v>0.42054034000000001</v>
      </c>
      <c r="AB517" s="9">
        <v>-0.65375700000000003</v>
      </c>
      <c r="AC517" s="12" t="e">
        <f>MATCH(O517,'ESPN ADP'!B:B,0)</f>
        <v>#N/A</v>
      </c>
      <c r="AD517" s="11" t="e">
        <f>AC517-N517</f>
        <v>#N/A</v>
      </c>
      <c r="AE517" s="22" t="e">
        <f>QUOTIENT(AC517-1, 10)+1</f>
        <v>#N/A</v>
      </c>
    </row>
    <row r="518" spans="4:31" x14ac:dyDescent="0.2">
      <c r="L518" s="31" t="s">
        <v>8319</v>
      </c>
      <c r="N518" s="46">
        <v>517</v>
      </c>
      <c r="O518" s="7" t="s">
        <v>7652</v>
      </c>
      <c r="P518" s="4">
        <f>SUM(W518:AB518)</f>
        <v>-0.54854001999999979</v>
      </c>
      <c r="W518" s="9">
        <v>1.0934448800000001</v>
      </c>
      <c r="X518" s="9">
        <v>1.1762429999999999</v>
      </c>
      <c r="Y518" s="9">
        <v>-0.23293169999999999</v>
      </c>
      <c r="Z518" s="9">
        <v>-1.0953347</v>
      </c>
      <c r="AA518" s="9">
        <v>-0.69399650000000002</v>
      </c>
      <c r="AB518" s="9">
        <v>-0.79596500000000003</v>
      </c>
      <c r="AC518" s="12">
        <f>MATCH(O518,'ESPN ADP'!B:B,0)</f>
        <v>394</v>
      </c>
      <c r="AD518" s="11">
        <f>AC518-N518</f>
        <v>-123</v>
      </c>
      <c r="AE518" s="22">
        <f>QUOTIENT(AC518-1, 10)+1</f>
        <v>40</v>
      </c>
    </row>
    <row r="519" spans="4:31" x14ac:dyDescent="0.2">
      <c r="N519" s="46">
        <v>518</v>
      </c>
      <c r="O519" s="7" t="s">
        <v>7906</v>
      </c>
      <c r="P519" s="4">
        <f>SUM(W519:AB519)</f>
        <v>-0.55072580000000027</v>
      </c>
      <c r="W519" s="9">
        <v>-0.87068310000000004</v>
      </c>
      <c r="X519" s="9">
        <v>-0.76646360000000002</v>
      </c>
      <c r="Y519" s="9">
        <v>-0.1781672</v>
      </c>
      <c r="Z519" s="9">
        <v>0.22312372999999999</v>
      </c>
      <c r="AA519" s="9">
        <v>0.13093379999999999</v>
      </c>
      <c r="AB519" s="9">
        <v>0.91053057000000004</v>
      </c>
      <c r="AC519" s="12" t="e">
        <f>MATCH(O519,'ESPN ADP'!B:B,0)</f>
        <v>#N/A</v>
      </c>
      <c r="AD519" s="11" t="e">
        <f>AC519-N519</f>
        <v>#N/A</v>
      </c>
      <c r="AE519" s="22" t="e">
        <f>QUOTIENT(AC519-1, 10)+1</f>
        <v>#N/A</v>
      </c>
    </row>
    <row r="520" spans="4:31" x14ac:dyDescent="0.2">
      <c r="L520" s="31" t="s">
        <v>8319</v>
      </c>
      <c r="M520" s="44" t="s">
        <v>8349</v>
      </c>
      <c r="N520" s="46">
        <v>519</v>
      </c>
      <c r="O520" s="7" t="s">
        <v>7921</v>
      </c>
      <c r="P520" s="4">
        <f>SUM(W520:AB520)</f>
        <v>-0.55524102999999969</v>
      </c>
      <c r="W520" s="9">
        <v>-0.56661309999999998</v>
      </c>
      <c r="X520" s="9">
        <v>-0.76646360000000002</v>
      </c>
      <c r="Y520" s="9">
        <v>-0.50675429999999999</v>
      </c>
      <c r="Z520" s="9">
        <v>-0.18255579999999999</v>
      </c>
      <c r="AA520" s="9">
        <v>0.27219926999999999</v>
      </c>
      <c r="AB520" s="9">
        <v>1.1949464999999999</v>
      </c>
      <c r="AC520" s="12" t="e">
        <f>MATCH(O520,'ESPN ADP'!B:B,0)</f>
        <v>#N/A</v>
      </c>
      <c r="AD520" s="11" t="e">
        <f>AC520-N520</f>
        <v>#N/A</v>
      </c>
      <c r="AE520" s="22" t="e">
        <f>QUOTIENT(AC520-1, 10)+1</f>
        <v>#N/A</v>
      </c>
    </row>
    <row r="521" spans="4:31" x14ac:dyDescent="0.2">
      <c r="E521" s="20" t="s">
        <v>8381</v>
      </c>
      <c r="F521" s="14" t="s">
        <v>8382</v>
      </c>
      <c r="N521" s="46">
        <v>520</v>
      </c>
      <c r="O521" s="8" t="s">
        <v>7536</v>
      </c>
      <c r="P521" s="9">
        <v>-0.55905360000000004</v>
      </c>
      <c r="Q521" s="9">
        <v>-0.38984269999999999</v>
      </c>
      <c r="R521" s="9">
        <v>-0.50089850000000002</v>
      </c>
      <c r="S521" s="9">
        <v>-0.34564810000000001</v>
      </c>
      <c r="T521" s="9">
        <v>-0.32065759999999999</v>
      </c>
      <c r="U521" s="9">
        <v>1.135</v>
      </c>
      <c r="V521" s="9">
        <v>-0.13700670000000001</v>
      </c>
      <c r="W521" s="9"/>
      <c r="X521" s="9"/>
      <c r="Y521" s="9"/>
      <c r="Z521" s="9"/>
      <c r="AA521" s="9"/>
      <c r="AB521" s="9"/>
      <c r="AC521" s="12" t="e">
        <f>MATCH(O521,'ESPN ADP'!B:B,0)</f>
        <v>#N/A</v>
      </c>
      <c r="AD521" s="11" t="e">
        <f>AC521-N521</f>
        <v>#N/A</v>
      </c>
      <c r="AE521" s="22" t="e">
        <f>QUOTIENT(AC521-1, 10)+1</f>
        <v>#N/A</v>
      </c>
    </row>
    <row r="522" spans="4:31" x14ac:dyDescent="0.2">
      <c r="M522" s="44" t="s">
        <v>8349</v>
      </c>
      <c r="N522" s="46">
        <v>521</v>
      </c>
      <c r="O522" s="7" t="s">
        <v>7852</v>
      </c>
      <c r="P522" s="4">
        <f>SUM(W522:AB522)</f>
        <v>-0.57049879000000026</v>
      </c>
      <c r="W522" s="9">
        <v>-0.66728489999999996</v>
      </c>
      <c r="X522" s="9">
        <v>-0.76646360000000002</v>
      </c>
      <c r="Y522" s="9">
        <v>0.31471339999999998</v>
      </c>
      <c r="Z522" s="9">
        <v>-0.48681540000000001</v>
      </c>
      <c r="AA522" s="9">
        <v>0.40923706999999998</v>
      </c>
      <c r="AB522" s="9">
        <v>0.62611463999999994</v>
      </c>
      <c r="AC522" s="12" t="e">
        <f>MATCH(O522,'ESPN ADP'!B:B,0)</f>
        <v>#N/A</v>
      </c>
      <c r="AD522" s="11" t="e">
        <f>AC522-N522</f>
        <v>#N/A</v>
      </c>
      <c r="AE522" s="22" t="e">
        <f>QUOTIENT(AC522-1, 10)+1</f>
        <v>#N/A</v>
      </c>
    </row>
    <row r="523" spans="4:31" x14ac:dyDescent="0.2">
      <c r="M523" s="44" t="s">
        <v>8349</v>
      </c>
      <c r="N523" s="46">
        <v>522</v>
      </c>
      <c r="O523" s="7" t="s">
        <v>8038</v>
      </c>
      <c r="P523" s="4">
        <f>SUM(W523:AB523)</f>
        <v>-0.57469488000000013</v>
      </c>
      <c r="W523" s="9">
        <v>-1.2815885</v>
      </c>
      <c r="X523" s="9">
        <v>-0.76646360000000002</v>
      </c>
      <c r="Y523" s="9">
        <v>0.49726176999999999</v>
      </c>
      <c r="Z523" s="9">
        <v>0.42596349</v>
      </c>
      <c r="AA523" s="9">
        <v>0.77726505999999995</v>
      </c>
      <c r="AB523" s="9">
        <v>-0.2271331</v>
      </c>
      <c r="AC523" s="12" t="e">
        <f>MATCH(O523,'ESPN ADP'!B:B,0)</f>
        <v>#N/A</v>
      </c>
      <c r="AD523" s="11" t="e">
        <f>AC523-N523</f>
        <v>#N/A</v>
      </c>
      <c r="AE523" s="22" t="e">
        <f>QUOTIENT(AC523-1, 10)+1</f>
        <v>#N/A</v>
      </c>
    </row>
    <row r="524" spans="4:31" x14ac:dyDescent="0.2">
      <c r="L524" s="31" t="s">
        <v>8319</v>
      </c>
      <c r="M524" s="44" t="s">
        <v>8349</v>
      </c>
      <c r="N524" s="46">
        <v>523</v>
      </c>
      <c r="O524" s="7" t="s">
        <v>7829</v>
      </c>
      <c r="P524" s="4">
        <f>SUM(W524:AB524)</f>
        <v>-0.57503636999999996</v>
      </c>
      <c r="W524" s="9">
        <v>-0.2255616</v>
      </c>
      <c r="X524" s="9">
        <v>-0.51950940000000001</v>
      </c>
      <c r="Y524" s="9">
        <v>0.38773275000000001</v>
      </c>
      <c r="Z524" s="9">
        <v>0.42596349</v>
      </c>
      <c r="AA524" s="9">
        <v>-0.70094440000000002</v>
      </c>
      <c r="AB524" s="9">
        <v>5.728279E-2</v>
      </c>
      <c r="AC524" s="12" t="e">
        <f>MATCH(O524,'ESPN ADP'!B:B,0)</f>
        <v>#N/A</v>
      </c>
      <c r="AD524" s="11" t="e">
        <f>AC524-N524</f>
        <v>#N/A</v>
      </c>
      <c r="AE524" s="22" t="e">
        <f>QUOTIENT(AC524-1, 10)+1</f>
        <v>#N/A</v>
      </c>
    </row>
    <row r="525" spans="4:31" x14ac:dyDescent="0.2">
      <c r="N525" s="46">
        <v>524</v>
      </c>
      <c r="O525" s="7" t="s">
        <v>7834</v>
      </c>
      <c r="P525" s="4">
        <f>SUM(W525:AB525)</f>
        <v>-0.59095360000000019</v>
      </c>
      <c r="W525" s="9">
        <v>-0.51935889999999996</v>
      </c>
      <c r="X525" s="9">
        <v>-0.76646360000000002</v>
      </c>
      <c r="Y525" s="9">
        <v>0.62504563999999996</v>
      </c>
      <c r="Z525" s="9">
        <v>0.32454360999999998</v>
      </c>
      <c r="AA525" s="9">
        <v>-0.45421109999999998</v>
      </c>
      <c r="AB525" s="9">
        <v>0.19949074999999999</v>
      </c>
      <c r="AC525" s="12" t="e">
        <f>MATCH(O525,'ESPN ADP'!B:B,0)</f>
        <v>#N/A</v>
      </c>
      <c r="AD525" s="11" t="e">
        <f>AC525-N525</f>
        <v>#N/A</v>
      </c>
      <c r="AE525" s="22" t="e">
        <f>QUOTIENT(AC525-1, 10)+1</f>
        <v>#N/A</v>
      </c>
    </row>
    <row r="526" spans="4:31" x14ac:dyDescent="0.2">
      <c r="M526" s="44" t="s">
        <v>8349</v>
      </c>
      <c r="N526" s="46">
        <v>525</v>
      </c>
      <c r="O526" s="7" t="s">
        <v>7930</v>
      </c>
      <c r="P526" s="4">
        <f>SUM(W526:AB526)</f>
        <v>-0.59208729000000027</v>
      </c>
      <c r="W526" s="9">
        <v>-0.53374060000000001</v>
      </c>
      <c r="X526" s="9">
        <v>-0.76646360000000002</v>
      </c>
      <c r="Y526" s="9">
        <v>-3.2128499999999997E-2</v>
      </c>
      <c r="Z526" s="9">
        <v>-0.58823530000000002</v>
      </c>
      <c r="AA526" s="9">
        <v>0.70236606999999995</v>
      </c>
      <c r="AB526" s="9">
        <v>0.62611463999999994</v>
      </c>
      <c r="AC526" s="12">
        <f>MATCH(O526,'ESPN ADP'!B:B,0)</f>
        <v>428</v>
      </c>
      <c r="AD526" s="11">
        <f>AC526-N526</f>
        <v>-97</v>
      </c>
      <c r="AE526" s="22">
        <f>QUOTIENT(AC526-1, 10)+1</f>
        <v>43</v>
      </c>
    </row>
    <row r="527" spans="4:31" x14ac:dyDescent="0.2">
      <c r="D527" s="45" t="s">
        <v>8380</v>
      </c>
      <c r="F527" s="14" t="s">
        <v>8382</v>
      </c>
      <c r="N527" s="46">
        <v>526</v>
      </c>
      <c r="O527" s="8" t="s">
        <v>435</v>
      </c>
      <c r="P527" s="9">
        <v>-0.6091763</v>
      </c>
      <c r="Q527" s="9">
        <v>0.34824047000000002</v>
      </c>
      <c r="R527" s="9">
        <v>0.30772685999999999</v>
      </c>
      <c r="S527" s="9">
        <v>0.46837821000000002</v>
      </c>
      <c r="T527" s="9">
        <v>0.25243863999999999</v>
      </c>
      <c r="U527" s="9">
        <v>-1.0149999999999999</v>
      </c>
      <c r="V527" s="9">
        <v>-0.9709605</v>
      </c>
      <c r="W527" s="9"/>
      <c r="X527" s="9"/>
      <c r="Y527" s="9"/>
      <c r="Z527" s="9"/>
      <c r="AA527" s="9"/>
      <c r="AB527" s="9"/>
      <c r="AC527" s="12">
        <f>MATCH(O527,'ESPN ADP'!B:B,0)</f>
        <v>343</v>
      </c>
      <c r="AD527" s="11">
        <f>AC527-N527</f>
        <v>-183</v>
      </c>
      <c r="AE527" s="22">
        <f>QUOTIENT(AC527-1, 10)+1</f>
        <v>35</v>
      </c>
    </row>
    <row r="528" spans="4:31" x14ac:dyDescent="0.2">
      <c r="L528" s="31" t="s">
        <v>8319</v>
      </c>
      <c r="M528" s="44" t="s">
        <v>8349</v>
      </c>
      <c r="N528" s="46">
        <v>527</v>
      </c>
      <c r="O528" s="7" t="s">
        <v>8042</v>
      </c>
      <c r="P528" s="4">
        <f>SUM(W528:AB528)</f>
        <v>-0.62266644999999987</v>
      </c>
      <c r="W528" s="9">
        <v>-0.73302979999999995</v>
      </c>
      <c r="X528" s="9">
        <v>-0.76646360000000002</v>
      </c>
      <c r="Y528" s="9">
        <v>0.38773275000000001</v>
      </c>
      <c r="Z528" s="9">
        <v>0.73022312</v>
      </c>
      <c r="AA528" s="9">
        <v>0.27042018000000001</v>
      </c>
      <c r="AB528" s="9">
        <v>-0.51154909999999998</v>
      </c>
      <c r="AC528" s="12" t="e">
        <f>MATCH(O528,'ESPN ADP'!B:B,0)</f>
        <v>#N/A</v>
      </c>
      <c r="AD528" s="11" t="e">
        <f>AC528-N528</f>
        <v>#N/A</v>
      </c>
      <c r="AE528" s="22" t="e">
        <f>QUOTIENT(AC528-1, 10)+1</f>
        <v>#N/A</v>
      </c>
    </row>
    <row r="529" spans="4:32" x14ac:dyDescent="0.2">
      <c r="L529" s="31" t="s">
        <v>8319</v>
      </c>
      <c r="M529" s="44" t="s">
        <v>8349</v>
      </c>
      <c r="N529" s="46">
        <v>528</v>
      </c>
      <c r="O529" s="7" t="s">
        <v>7962</v>
      </c>
      <c r="P529" s="4">
        <f>SUM(W529:AB529)</f>
        <v>-0.62341873999999997</v>
      </c>
      <c r="W529" s="9">
        <v>-0.7987746</v>
      </c>
      <c r="X529" s="9">
        <v>-0.76646360000000002</v>
      </c>
      <c r="Y529" s="9">
        <v>0.24169404999999999</v>
      </c>
      <c r="Z529" s="9">
        <v>-0.48681540000000001</v>
      </c>
      <c r="AA529" s="9">
        <v>1.2718660100000001</v>
      </c>
      <c r="AB529" s="9">
        <v>-8.4925200000000006E-2</v>
      </c>
      <c r="AC529" s="12">
        <f>MATCH(O529,'ESPN ADP'!B:B,0)</f>
        <v>359</v>
      </c>
      <c r="AD529" s="11">
        <f>AC529-N529</f>
        <v>-169</v>
      </c>
      <c r="AE529" s="22">
        <f>QUOTIENT(AC529-1, 10)+1</f>
        <v>36</v>
      </c>
    </row>
    <row r="530" spans="4:32" x14ac:dyDescent="0.2">
      <c r="H530" s="16" t="s">
        <v>6</v>
      </c>
      <c r="I530" s="17" t="s">
        <v>7</v>
      </c>
      <c r="K530" s="19" t="s">
        <v>8374</v>
      </c>
      <c r="N530" s="46">
        <v>529</v>
      </c>
      <c r="O530" s="8" t="s">
        <v>310</v>
      </c>
      <c r="P530" s="9">
        <v>-0.6234594</v>
      </c>
      <c r="Q530" s="9">
        <v>-0.38984269999999999</v>
      </c>
      <c r="R530" s="9">
        <v>-0.41105120000000001</v>
      </c>
      <c r="S530" s="9">
        <v>-0.34564810000000001</v>
      </c>
      <c r="T530" s="9">
        <v>-0.34188760000000001</v>
      </c>
      <c r="U530" s="9">
        <v>0.58499999999999996</v>
      </c>
      <c r="V530" s="9">
        <v>0.27997021999999999</v>
      </c>
      <c r="W530" s="9"/>
      <c r="X530" s="9"/>
      <c r="Y530" s="9"/>
      <c r="Z530" s="9"/>
      <c r="AA530" s="9"/>
      <c r="AB530" s="9"/>
      <c r="AC530" s="12">
        <f>MATCH(O530,'ESPN ADP'!B:B,0)</f>
        <v>284</v>
      </c>
      <c r="AD530" s="11">
        <f>AC530-N530</f>
        <v>-245</v>
      </c>
      <c r="AE530" s="22">
        <f>QUOTIENT(AC530-1, 10)+1</f>
        <v>29</v>
      </c>
    </row>
    <row r="531" spans="4:32" x14ac:dyDescent="0.2">
      <c r="E531" s="20" t="s">
        <v>8381</v>
      </c>
      <c r="F531" s="14" t="s">
        <v>8382</v>
      </c>
      <c r="N531" s="46">
        <v>530</v>
      </c>
      <c r="O531" s="8" t="s">
        <v>305</v>
      </c>
      <c r="P531" s="9">
        <v>-0.62362839999999997</v>
      </c>
      <c r="Q531" s="9">
        <v>-0.2614804</v>
      </c>
      <c r="R531" s="9">
        <v>-0.14150940000000001</v>
      </c>
      <c r="S531" s="9">
        <v>-0.22041330000000001</v>
      </c>
      <c r="T531" s="9">
        <v>-0.27900779999999997</v>
      </c>
      <c r="U531" s="9">
        <v>-0.16500000000000001</v>
      </c>
      <c r="V531" s="9">
        <v>0.44378257999999998</v>
      </c>
      <c r="W531" s="9"/>
      <c r="X531" s="9"/>
      <c r="Y531" s="9"/>
      <c r="Z531" s="9"/>
      <c r="AA531" s="9"/>
      <c r="AB531" s="9"/>
      <c r="AC531" s="12" t="e">
        <f>MATCH(O531,'ESPN ADP'!B:B,0)</f>
        <v>#N/A</v>
      </c>
      <c r="AD531" s="11" t="e">
        <f>AC531-N531</f>
        <v>#N/A</v>
      </c>
      <c r="AE531" s="22" t="e">
        <f>QUOTIENT(AC531-1, 10)+1</f>
        <v>#N/A</v>
      </c>
    </row>
    <row r="532" spans="4:32" x14ac:dyDescent="0.2">
      <c r="H532" s="16" t="s">
        <v>6</v>
      </c>
      <c r="N532" s="46">
        <v>531</v>
      </c>
      <c r="O532" s="8" t="s">
        <v>358</v>
      </c>
      <c r="P532" s="9">
        <v>-0.64671849999999997</v>
      </c>
      <c r="Q532" s="9">
        <v>-0.19729930000000001</v>
      </c>
      <c r="R532" s="9">
        <v>-0.2313567</v>
      </c>
      <c r="S532" s="9">
        <v>-9.5178499999999999E-2</v>
      </c>
      <c r="T532" s="9">
        <v>-0.19217300000000001</v>
      </c>
      <c r="U532" s="9">
        <v>0.38500000000000001</v>
      </c>
      <c r="V532" s="9">
        <v>-0.31571110000000002</v>
      </c>
      <c r="W532" s="9"/>
      <c r="X532" s="9"/>
      <c r="Y532" s="9"/>
      <c r="Z532" s="9"/>
      <c r="AA532" s="9"/>
      <c r="AB532" s="9"/>
      <c r="AC532" s="12">
        <f>MATCH(O532,'ESPN ADP'!B:B,0)</f>
        <v>411</v>
      </c>
      <c r="AD532" s="11">
        <f>AC532-N532</f>
        <v>-120</v>
      </c>
      <c r="AE532" s="22">
        <f>QUOTIENT(AC532-1, 10)+1</f>
        <v>42</v>
      </c>
    </row>
    <row r="533" spans="4:32" x14ac:dyDescent="0.2">
      <c r="L533" s="31" t="s">
        <v>8319</v>
      </c>
      <c r="N533" s="46">
        <v>532</v>
      </c>
      <c r="O533" s="7" t="s">
        <v>7705</v>
      </c>
      <c r="P533" s="4">
        <f>SUM(W533:AB533)</f>
        <v>-0.64803817000000019</v>
      </c>
      <c r="W533" s="9">
        <v>0.86539235999999997</v>
      </c>
      <c r="X533" s="9">
        <v>0.92928876999999999</v>
      </c>
      <c r="Y533" s="9">
        <v>-0.67104779999999997</v>
      </c>
      <c r="Z533" s="9">
        <v>-0.68965520000000002</v>
      </c>
      <c r="AA533" s="9">
        <v>-0.28605130000000001</v>
      </c>
      <c r="AB533" s="9">
        <v>-0.79596500000000003</v>
      </c>
      <c r="AC533" s="12" t="e">
        <f>MATCH(O533,'ESPN ADP'!B:B,0)</f>
        <v>#N/A</v>
      </c>
      <c r="AD533" s="11" t="e">
        <f>AC533-N533</f>
        <v>#N/A</v>
      </c>
      <c r="AE533" s="22" t="e">
        <f>QUOTIENT(AC533-1, 10)+1</f>
        <v>#N/A</v>
      </c>
    </row>
    <row r="534" spans="4:32" x14ac:dyDescent="0.2">
      <c r="L534" s="31" t="s">
        <v>8319</v>
      </c>
      <c r="M534" s="44" t="s">
        <v>8349</v>
      </c>
      <c r="N534" s="46">
        <v>533</v>
      </c>
      <c r="O534" s="7" t="s">
        <v>7810</v>
      </c>
      <c r="P534" s="4">
        <f>SUM(W534:AB534)</f>
        <v>-0.65487804999999999</v>
      </c>
      <c r="W534" s="9">
        <v>-0.69193919999999998</v>
      </c>
      <c r="X534" s="9">
        <v>-0.65121830000000003</v>
      </c>
      <c r="Y534" s="9">
        <v>0.24169404999999999</v>
      </c>
      <c r="Z534" s="9">
        <v>0.83164300000000002</v>
      </c>
      <c r="AA534" s="9">
        <v>-0.30013240000000002</v>
      </c>
      <c r="AB534" s="9">
        <v>-8.4925200000000006E-2</v>
      </c>
      <c r="AC534" s="12">
        <f>MATCH(O534,'ESPN ADP'!B:B,0)</f>
        <v>349</v>
      </c>
      <c r="AD534" s="11">
        <f>AC534-N534</f>
        <v>-184</v>
      </c>
      <c r="AE534" s="22">
        <f>QUOTIENT(AC534-1, 10)+1</f>
        <v>35</v>
      </c>
    </row>
    <row r="535" spans="4:32" x14ac:dyDescent="0.2">
      <c r="N535" s="46">
        <v>534</v>
      </c>
      <c r="O535" s="7" t="s">
        <v>8002</v>
      </c>
      <c r="P535" s="4">
        <f>SUM(W535:AB535)</f>
        <v>-0.66825160999999988</v>
      </c>
      <c r="W535" s="9">
        <v>-1.2322799</v>
      </c>
      <c r="X535" s="9">
        <v>-0.76646360000000002</v>
      </c>
      <c r="Y535" s="9">
        <v>0.67981015</v>
      </c>
      <c r="Z535" s="9">
        <v>0.12170385</v>
      </c>
      <c r="AA535" s="9">
        <v>0.75611099000000004</v>
      </c>
      <c r="AB535" s="9">
        <v>-0.2271331</v>
      </c>
      <c r="AC535" s="12" t="e">
        <f>MATCH(O535,'ESPN ADP'!B:B,0)</f>
        <v>#N/A</v>
      </c>
      <c r="AD535" s="11" t="e">
        <f>AC535-N535</f>
        <v>#N/A</v>
      </c>
      <c r="AE535" s="22" t="e">
        <f>QUOTIENT(AC535-1, 10)+1</f>
        <v>#N/A</v>
      </c>
    </row>
    <row r="536" spans="4:32" x14ac:dyDescent="0.2">
      <c r="L536" s="31" t="s">
        <v>8319</v>
      </c>
      <c r="N536" s="46">
        <v>535</v>
      </c>
      <c r="O536" s="7" t="s">
        <v>7656</v>
      </c>
      <c r="P536" s="4">
        <f>SUM(W536:AB536)</f>
        <v>-0.67012763999999958</v>
      </c>
      <c r="W536" s="9">
        <v>2.0015458800000001</v>
      </c>
      <c r="X536" s="9">
        <v>1.6866150799999999</v>
      </c>
      <c r="Y536" s="9">
        <v>-0.72581229999999997</v>
      </c>
      <c r="Z536" s="9">
        <v>-1.3995943</v>
      </c>
      <c r="AA536" s="9">
        <v>-1.436917</v>
      </c>
      <c r="AB536" s="9">
        <v>-0.79596500000000003</v>
      </c>
      <c r="AC536" s="12" t="e">
        <f>MATCH(O536,'ESPN ADP'!B:B,0)</f>
        <v>#N/A</v>
      </c>
      <c r="AD536" s="11" t="e">
        <f>AC536-N536</f>
        <v>#N/A</v>
      </c>
      <c r="AE536" s="22" t="e">
        <f>QUOTIENT(AC536-1, 10)+1</f>
        <v>#N/A</v>
      </c>
    </row>
    <row r="537" spans="4:32" x14ac:dyDescent="0.2">
      <c r="N537" s="46">
        <v>536</v>
      </c>
      <c r="O537" s="8" t="s">
        <v>8387</v>
      </c>
      <c r="P537" s="9">
        <v>-0.68143390000000004</v>
      </c>
      <c r="Q537" s="9">
        <v>-0.5502956</v>
      </c>
      <c r="R537" s="9">
        <v>-0.41105120000000001</v>
      </c>
      <c r="S537" s="9">
        <v>-0.50219159999999996</v>
      </c>
      <c r="T537" s="9">
        <v>-0.47430290000000003</v>
      </c>
      <c r="U537" s="9">
        <v>0.48499999999999999</v>
      </c>
      <c r="V537" s="9">
        <v>0.77140730000000002</v>
      </c>
      <c r="W537" s="9"/>
      <c r="X537" s="9"/>
      <c r="Y537" s="9"/>
      <c r="Z537" s="9"/>
      <c r="AA537" s="9"/>
      <c r="AB537" s="9"/>
      <c r="AC537" s="12" t="e">
        <f>MATCH(O537,'ESPN ADP'!B:B,0)</f>
        <v>#N/A</v>
      </c>
      <c r="AD537" s="11" t="e">
        <f>AC537-N537</f>
        <v>#N/A</v>
      </c>
      <c r="AE537" s="22" t="e">
        <f>QUOTIENT(AC537-1, 10)+1</f>
        <v>#N/A</v>
      </c>
      <c r="AF537" s="22"/>
    </row>
    <row r="538" spans="4:32" x14ac:dyDescent="0.2">
      <c r="L538" s="31" t="s">
        <v>8319</v>
      </c>
      <c r="N538" s="46">
        <v>537</v>
      </c>
      <c r="O538" s="7" t="s">
        <v>7679</v>
      </c>
      <c r="P538" s="4">
        <f>SUM(W538:AB538)</f>
        <v>-0.68574796000000049</v>
      </c>
      <c r="W538" s="9">
        <v>1.11399015</v>
      </c>
      <c r="X538" s="9">
        <v>1.0774613099999999</v>
      </c>
      <c r="Y538" s="9">
        <v>-0.85359620000000003</v>
      </c>
      <c r="Z538" s="9">
        <v>2.028398E-2</v>
      </c>
      <c r="AA538" s="9">
        <v>-1.2479222000000001</v>
      </c>
      <c r="AB538" s="9">
        <v>-0.79596500000000003</v>
      </c>
      <c r="AC538" s="12" t="e">
        <f>MATCH(O538,'ESPN ADP'!B:B,0)</f>
        <v>#N/A</v>
      </c>
      <c r="AD538" s="11" t="e">
        <f>AC538-N538</f>
        <v>#N/A</v>
      </c>
      <c r="AE538" s="21" t="e">
        <f>QUOTIENT(AC538-1, 10)+1</f>
        <v>#N/A</v>
      </c>
      <c r="AF538" s="22"/>
    </row>
    <row r="539" spans="4:32" x14ac:dyDescent="0.2">
      <c r="N539" s="46">
        <v>538</v>
      </c>
      <c r="O539" s="7" t="s">
        <v>7956</v>
      </c>
      <c r="P539" s="4">
        <f>SUM(W539:AB539)</f>
        <v>-0.68883466000000015</v>
      </c>
      <c r="W539" s="9">
        <v>-1.0001183</v>
      </c>
      <c r="X539" s="9">
        <v>-0.76646360000000002</v>
      </c>
      <c r="Y539" s="9">
        <v>0.47900693999999999</v>
      </c>
      <c r="Z539" s="9">
        <v>0.22312372999999999</v>
      </c>
      <c r="AA539" s="9">
        <v>0.60274967000000002</v>
      </c>
      <c r="AB539" s="9">
        <v>-0.2271331</v>
      </c>
      <c r="AC539" s="12" t="e">
        <f>MATCH(O539,'ESPN ADP'!B:B,0)</f>
        <v>#N/A</v>
      </c>
      <c r="AD539" s="11" t="e">
        <f>AC539-N539</f>
        <v>#N/A</v>
      </c>
      <c r="AE539" s="22" t="e">
        <f>QUOTIENT(AC539-1, 10)+1</f>
        <v>#N/A</v>
      </c>
    </row>
    <row r="540" spans="4:32" x14ac:dyDescent="0.2">
      <c r="L540" s="31" t="s">
        <v>8319</v>
      </c>
      <c r="N540" s="46">
        <v>539</v>
      </c>
      <c r="O540" s="7" t="s">
        <v>7680</v>
      </c>
      <c r="P540" s="4">
        <f>SUM(W540:AB540)</f>
        <v>-0.73045385000000018</v>
      </c>
      <c r="W540" s="9">
        <v>1.5680406499999999</v>
      </c>
      <c r="X540" s="9">
        <v>1.2750246999999999</v>
      </c>
      <c r="Y540" s="9">
        <v>-1.3099670999999999</v>
      </c>
      <c r="Z540" s="9">
        <v>-0.68965520000000002</v>
      </c>
      <c r="AA540" s="9">
        <v>-0.77793190000000001</v>
      </c>
      <c r="AB540" s="9">
        <v>-0.79596500000000003</v>
      </c>
      <c r="AC540" s="12" t="e">
        <f>MATCH(O540,'ESPN ADP'!B:B,0)</f>
        <v>#N/A</v>
      </c>
      <c r="AD540" s="11" t="e">
        <f>AC540-N540</f>
        <v>#N/A</v>
      </c>
      <c r="AE540" s="22" t="e">
        <f>QUOTIENT(AC540-1, 10)+1</f>
        <v>#N/A</v>
      </c>
    </row>
    <row r="541" spans="4:32" x14ac:dyDescent="0.2">
      <c r="N541" s="46">
        <v>540</v>
      </c>
      <c r="O541" s="7" t="s">
        <v>8005</v>
      </c>
      <c r="P541" s="4">
        <f>SUM(W541:AB541)</f>
        <v>-0.77175335999999983</v>
      </c>
      <c r="W541" s="9">
        <v>-1.2322799</v>
      </c>
      <c r="X541" s="9">
        <v>-0.76646360000000002</v>
      </c>
      <c r="Y541" s="9">
        <v>0.58853595999999997</v>
      </c>
      <c r="Z541" s="9">
        <v>2.028398E-2</v>
      </c>
      <c r="AA541" s="9">
        <v>1.1297193000000001</v>
      </c>
      <c r="AB541" s="9">
        <v>-0.51154909999999998</v>
      </c>
      <c r="AC541" s="12" t="e">
        <f>MATCH(O541,'ESPN ADP'!B:B,0)</f>
        <v>#N/A</v>
      </c>
      <c r="AD541" s="11" t="e">
        <f>AC541-N541</f>
        <v>#N/A</v>
      </c>
      <c r="AE541" s="22" t="e">
        <f>QUOTIENT(AC541-1, 10)+1</f>
        <v>#N/A</v>
      </c>
    </row>
    <row r="542" spans="4:32" x14ac:dyDescent="0.2">
      <c r="D542" s="45" t="s">
        <v>8380</v>
      </c>
      <c r="E542" s="20" t="s">
        <v>8381</v>
      </c>
      <c r="N542" s="46">
        <v>541</v>
      </c>
      <c r="O542" s="8" t="s">
        <v>7550</v>
      </c>
      <c r="P542" s="9">
        <v>-0.78333260000000005</v>
      </c>
      <c r="Q542" s="9">
        <v>-0.35775210000000002</v>
      </c>
      <c r="R542" s="9">
        <v>-0.680593</v>
      </c>
      <c r="S542" s="9">
        <v>-0.34564810000000001</v>
      </c>
      <c r="T542" s="9">
        <v>-0.3281964</v>
      </c>
      <c r="U542" s="9">
        <v>1.1850000000000001</v>
      </c>
      <c r="V542" s="9">
        <v>-0.25614300000000001</v>
      </c>
      <c r="W542" s="9"/>
      <c r="X542" s="9"/>
      <c r="Y542" s="9"/>
      <c r="Z542" s="9"/>
      <c r="AA542" s="9"/>
      <c r="AB542" s="9"/>
      <c r="AC542" s="12" t="e">
        <f>MATCH(O542,'ESPN ADP'!B:B,0)</f>
        <v>#N/A</v>
      </c>
      <c r="AD542" s="11" t="e">
        <f>AC542-N542</f>
        <v>#N/A</v>
      </c>
      <c r="AE542" s="22" t="e">
        <f>QUOTIENT(AC542-1, 10)+1</f>
        <v>#N/A</v>
      </c>
    </row>
    <row r="543" spans="4:32" x14ac:dyDescent="0.2">
      <c r="L543" s="31" t="s">
        <v>8319</v>
      </c>
      <c r="N543" s="46">
        <v>542</v>
      </c>
      <c r="O543" s="7" t="s">
        <v>7683</v>
      </c>
      <c r="P543" s="4">
        <f>SUM(W543:AB543)</f>
        <v>-0.80513417000000009</v>
      </c>
      <c r="W543" s="9">
        <v>0.98250040999999999</v>
      </c>
      <c r="X543" s="9">
        <v>0.97867961999999997</v>
      </c>
      <c r="Y543" s="9">
        <v>-0.81708650000000005</v>
      </c>
      <c r="Z543" s="9">
        <v>-0.68965520000000002</v>
      </c>
      <c r="AA543" s="9">
        <v>-0.46360750000000001</v>
      </c>
      <c r="AB543" s="9">
        <v>-0.79596500000000003</v>
      </c>
      <c r="AC543" s="12" t="e">
        <f>MATCH(O543,'ESPN ADP'!B:B,0)</f>
        <v>#N/A</v>
      </c>
      <c r="AD543" s="11" t="e">
        <f>AC543-N543</f>
        <v>#N/A</v>
      </c>
      <c r="AE543" s="22" t="e">
        <f>QUOTIENT(AC543-1, 10)+1</f>
        <v>#N/A</v>
      </c>
    </row>
    <row r="544" spans="4:32" x14ac:dyDescent="0.2">
      <c r="M544" s="44" t="s">
        <v>8349</v>
      </c>
      <c r="N544" s="46">
        <v>543</v>
      </c>
      <c r="O544" s="7" t="s">
        <v>8049</v>
      </c>
      <c r="P544" s="4">
        <f>SUM(W544:AB544)</f>
        <v>-0.81329821000000013</v>
      </c>
      <c r="W544" s="9">
        <v>-0.33445150000000001</v>
      </c>
      <c r="X544" s="9">
        <v>-0.76646360000000002</v>
      </c>
      <c r="Y544" s="9">
        <v>-0.67104779999999997</v>
      </c>
      <c r="Z544" s="9">
        <v>0.42596349</v>
      </c>
      <c r="AA544" s="9">
        <v>-0.66224530000000004</v>
      </c>
      <c r="AB544" s="9">
        <v>1.1949464999999999</v>
      </c>
      <c r="AC544" s="12" t="e">
        <f>MATCH(O544,'ESPN ADP'!B:B,0)</f>
        <v>#N/A</v>
      </c>
      <c r="AD544" s="11" t="e">
        <f>AC544-N544</f>
        <v>#N/A</v>
      </c>
      <c r="AE544" s="22" t="e">
        <f>QUOTIENT(AC544-1, 10)+1</f>
        <v>#N/A</v>
      </c>
    </row>
    <row r="545" spans="4:31" x14ac:dyDescent="0.2">
      <c r="N545" s="46">
        <v>544</v>
      </c>
      <c r="O545" s="7" t="s">
        <v>8158</v>
      </c>
      <c r="P545" s="4">
        <f>SUM(W545:AB545)</f>
        <v>-0.81722866999999988</v>
      </c>
      <c r="W545" s="9">
        <v>-1.2322799</v>
      </c>
      <c r="X545" s="9">
        <v>-0.76646360000000002</v>
      </c>
      <c r="Y545" s="9">
        <v>0.40598759000000001</v>
      </c>
      <c r="Z545" s="9">
        <v>0.73022312</v>
      </c>
      <c r="AA545" s="9">
        <v>0.55685322000000004</v>
      </c>
      <c r="AB545" s="9">
        <v>-0.51154909999999998</v>
      </c>
      <c r="AC545" s="12" t="e">
        <f>MATCH(O545,'ESPN ADP'!B:B,0)</f>
        <v>#N/A</v>
      </c>
      <c r="AD545" s="11" t="e">
        <f>AC545-N545</f>
        <v>#N/A</v>
      </c>
      <c r="AE545" s="22" t="e">
        <f>QUOTIENT(AC545-1, 10)+1</f>
        <v>#N/A</v>
      </c>
    </row>
    <row r="546" spans="4:31" x14ac:dyDescent="0.2">
      <c r="L546" s="31" t="s">
        <v>8319</v>
      </c>
      <c r="N546" s="46">
        <v>545</v>
      </c>
      <c r="O546" s="7" t="s">
        <v>7677</v>
      </c>
      <c r="P546" s="4">
        <f>SUM(W546:AB546)</f>
        <v>-0.83219887999999975</v>
      </c>
      <c r="W546" s="9">
        <v>1.26807968</v>
      </c>
      <c r="X546" s="9">
        <v>1.11038854</v>
      </c>
      <c r="Y546" s="9">
        <v>-1.0726542999999999</v>
      </c>
      <c r="Z546" s="9">
        <v>-0.58823530000000002</v>
      </c>
      <c r="AA546" s="9">
        <v>-0.7538125</v>
      </c>
      <c r="AB546" s="9">
        <v>-0.79596500000000003</v>
      </c>
      <c r="AC546" s="12" t="e">
        <f>MATCH(O546,'ESPN ADP'!B:B,0)</f>
        <v>#N/A</v>
      </c>
      <c r="AD546" s="11" t="e">
        <f>AC546-N546</f>
        <v>#N/A</v>
      </c>
      <c r="AE546" s="22" t="e">
        <f>QUOTIENT(AC546-1, 10)+1</f>
        <v>#N/A</v>
      </c>
    </row>
    <row r="547" spans="4:31" x14ac:dyDescent="0.2">
      <c r="N547" s="46">
        <v>546</v>
      </c>
      <c r="O547" s="7" t="s">
        <v>7879</v>
      </c>
      <c r="P547" s="4">
        <f>SUM(W547:AB547)</f>
        <v>-0.86378556999999978</v>
      </c>
      <c r="W547" s="9">
        <v>-0.98162749999999999</v>
      </c>
      <c r="X547" s="9">
        <v>-0.76646360000000002</v>
      </c>
      <c r="Y547" s="9">
        <v>1.6473165400000001</v>
      </c>
      <c r="Z547" s="9">
        <v>-0.18255579999999999</v>
      </c>
      <c r="AA547" s="9">
        <v>-0.63773800000000003</v>
      </c>
      <c r="AB547" s="9">
        <v>5.728279E-2</v>
      </c>
      <c r="AC547" s="12">
        <f>MATCH(O547,'ESPN ADP'!B:B,0)</f>
        <v>424</v>
      </c>
      <c r="AD547" s="11">
        <f>AC547-N547</f>
        <v>-122</v>
      </c>
      <c r="AE547" s="22">
        <f>QUOTIENT(AC547-1, 10)+1</f>
        <v>43</v>
      </c>
    </row>
    <row r="548" spans="4:31" x14ac:dyDescent="0.2">
      <c r="N548" s="46">
        <v>547</v>
      </c>
      <c r="O548" s="7" t="s">
        <v>7990</v>
      </c>
      <c r="P548" s="4">
        <f>SUM(W548:AB548)</f>
        <v>-0.88287123000000001</v>
      </c>
      <c r="W548" s="9">
        <v>-1.2322799</v>
      </c>
      <c r="X548" s="9">
        <v>-0.76646360000000002</v>
      </c>
      <c r="Y548" s="9">
        <v>0.49726176999999999</v>
      </c>
      <c r="Z548" s="9">
        <v>-0.2839757</v>
      </c>
      <c r="AA548" s="9">
        <v>1.1297193000000001</v>
      </c>
      <c r="AB548" s="9">
        <v>-0.2271331</v>
      </c>
      <c r="AC548" s="12" t="e">
        <f>MATCH(O548,'ESPN ADP'!B:B,0)</f>
        <v>#N/A</v>
      </c>
      <c r="AD548" s="11" t="e">
        <f>AC548-N548</f>
        <v>#N/A</v>
      </c>
      <c r="AE548" s="22" t="e">
        <f>QUOTIENT(AC548-1, 10)+1</f>
        <v>#N/A</v>
      </c>
    </row>
    <row r="549" spans="4:31" x14ac:dyDescent="0.2">
      <c r="L549" s="31" t="s">
        <v>8319</v>
      </c>
      <c r="N549" s="46">
        <v>548</v>
      </c>
      <c r="O549" s="7" t="s">
        <v>7709</v>
      </c>
      <c r="P549" s="4">
        <f>SUM(W549:AB549)</f>
        <v>-0.89152662000000016</v>
      </c>
      <c r="W549" s="9">
        <v>0.16890765999999999</v>
      </c>
      <c r="X549" s="9">
        <v>0.60001645999999997</v>
      </c>
      <c r="Y549" s="9">
        <v>0.29645855999999998</v>
      </c>
      <c r="Z549" s="9">
        <v>-0.48681540000000001</v>
      </c>
      <c r="AA549" s="9">
        <v>-0.67412890000000003</v>
      </c>
      <c r="AB549" s="9">
        <v>-0.79596500000000003</v>
      </c>
      <c r="AC549" s="12" t="e">
        <f>MATCH(O549,'ESPN ADP'!B:B,0)</f>
        <v>#N/A</v>
      </c>
      <c r="AD549" s="11" t="e">
        <f>AC549-N549</f>
        <v>#N/A</v>
      </c>
      <c r="AE549" s="22" t="e">
        <f>QUOTIENT(AC549-1, 10)+1</f>
        <v>#N/A</v>
      </c>
    </row>
    <row r="550" spans="4:31" x14ac:dyDescent="0.2">
      <c r="N550" s="46">
        <v>549</v>
      </c>
      <c r="O550" s="7" t="s">
        <v>7922</v>
      </c>
      <c r="P550" s="4">
        <f>SUM(W550:AB550)</f>
        <v>-0.91550045000000002</v>
      </c>
      <c r="W550" s="9">
        <v>-1.2815885</v>
      </c>
      <c r="X550" s="9">
        <v>-0.76646360000000002</v>
      </c>
      <c r="Y550" s="9">
        <v>1.4100036499999999</v>
      </c>
      <c r="Z550" s="9">
        <v>-0.3853955</v>
      </c>
      <c r="AA550" s="9">
        <v>0.3350766</v>
      </c>
      <c r="AB550" s="9">
        <v>-0.2271331</v>
      </c>
      <c r="AC550" s="12" t="e">
        <f>MATCH(O550,'ESPN ADP'!B:B,0)</f>
        <v>#N/A</v>
      </c>
      <c r="AD550" s="11" t="e">
        <f>AC550-N550</f>
        <v>#N/A</v>
      </c>
      <c r="AE550" s="22" t="e">
        <f>QUOTIENT(AC550-1, 10)+1</f>
        <v>#N/A</v>
      </c>
    </row>
    <row r="551" spans="4:31" x14ac:dyDescent="0.2">
      <c r="N551" s="46">
        <v>550</v>
      </c>
      <c r="O551" s="7" t="s">
        <v>8123</v>
      </c>
      <c r="P551" s="4">
        <f>SUM(W551:AB551)</f>
        <v>-0.92384416000000003</v>
      </c>
      <c r="W551" s="9">
        <v>-1.2322799</v>
      </c>
      <c r="X551" s="9">
        <v>-0.76646360000000002</v>
      </c>
      <c r="Y551" s="9">
        <v>0.55202629000000003</v>
      </c>
      <c r="Z551" s="9">
        <v>0.52738337000000002</v>
      </c>
      <c r="AA551" s="9">
        <v>0.50703878000000002</v>
      </c>
      <c r="AB551" s="9">
        <v>-0.51154909999999998</v>
      </c>
      <c r="AC551" s="12" t="e">
        <f>MATCH(O551,'ESPN ADP'!B:B,0)</f>
        <v>#N/A</v>
      </c>
      <c r="AD551" s="11" t="e">
        <f>AC551-N551</f>
        <v>#N/A</v>
      </c>
      <c r="AE551" s="22" t="e">
        <f>QUOTIENT(AC551-1, 10)+1</f>
        <v>#N/A</v>
      </c>
    </row>
    <row r="552" spans="4:31" x14ac:dyDescent="0.2">
      <c r="L552" s="31" t="s">
        <v>8319</v>
      </c>
      <c r="N552" s="46">
        <v>551</v>
      </c>
      <c r="O552" s="7" t="s">
        <v>7665</v>
      </c>
      <c r="P552" s="4">
        <f>SUM(W552:AB552)</f>
        <v>-0.92398985000000011</v>
      </c>
      <c r="W552" s="9">
        <v>9.9053740000000001E-2</v>
      </c>
      <c r="X552" s="9">
        <v>0.48477115999999998</v>
      </c>
      <c r="Y552" s="9">
        <v>-0.28769620000000001</v>
      </c>
      <c r="Z552" s="9">
        <v>0.12170385</v>
      </c>
      <c r="AA552" s="9">
        <v>-0.54585740000000005</v>
      </c>
      <c r="AB552" s="9">
        <v>-0.79596500000000003</v>
      </c>
      <c r="AC552" s="12">
        <f>MATCH(O552,'ESPN ADP'!B:B,0)</f>
        <v>306</v>
      </c>
      <c r="AD552" s="11">
        <f>AC552-N552</f>
        <v>-245</v>
      </c>
      <c r="AE552" s="22">
        <f>QUOTIENT(AC552-1, 10)+1</f>
        <v>31</v>
      </c>
    </row>
    <row r="553" spans="4:31" x14ac:dyDescent="0.2">
      <c r="M553" s="44" t="s">
        <v>8349</v>
      </c>
      <c r="N553" s="46">
        <v>552</v>
      </c>
      <c r="O553" s="7" t="s">
        <v>8013</v>
      </c>
      <c r="P553" s="4">
        <f>SUM(W553:AB553)</f>
        <v>-0.93032350999999991</v>
      </c>
      <c r="W553" s="9">
        <v>-0.71248449999999997</v>
      </c>
      <c r="X553" s="9">
        <v>-0.76646360000000002</v>
      </c>
      <c r="Y553" s="9">
        <v>-0.30595109999999998</v>
      </c>
      <c r="Z553" s="9">
        <v>0.52738337000000002</v>
      </c>
      <c r="AA553" s="9">
        <v>-1.4506399999999999E-2</v>
      </c>
      <c r="AB553" s="9">
        <v>0.34169872000000001</v>
      </c>
      <c r="AC553" s="12" t="e">
        <f>MATCH(O553,'ESPN ADP'!B:B,0)</f>
        <v>#N/A</v>
      </c>
      <c r="AD553" s="11" t="e">
        <f>AC553-N553</f>
        <v>#N/A</v>
      </c>
      <c r="AE553" s="22" t="e">
        <f>QUOTIENT(AC553-1, 10)+1</f>
        <v>#N/A</v>
      </c>
    </row>
    <row r="554" spans="4:31" x14ac:dyDescent="0.2">
      <c r="N554" s="46">
        <v>553</v>
      </c>
      <c r="O554" s="7" t="s">
        <v>7860</v>
      </c>
      <c r="P554" s="4">
        <f>SUM(W554:AB554)</f>
        <v>-0.93190194999999998</v>
      </c>
      <c r="W554" s="9">
        <v>-0.82548350000000004</v>
      </c>
      <c r="X554" s="9">
        <v>-0.76646360000000002</v>
      </c>
      <c r="Y554" s="9">
        <v>0.27820371999999999</v>
      </c>
      <c r="Z554" s="9">
        <v>0.32454360999999998</v>
      </c>
      <c r="AA554" s="9">
        <v>-0.28440090000000001</v>
      </c>
      <c r="AB554" s="9">
        <v>0.34169872000000001</v>
      </c>
      <c r="AC554" s="12" t="e">
        <f>MATCH(O554,'ESPN ADP'!B:B,0)</f>
        <v>#N/A</v>
      </c>
      <c r="AD554" s="11" t="e">
        <f>AC554-N554</f>
        <v>#N/A</v>
      </c>
      <c r="AE554" s="22" t="e">
        <f>QUOTIENT(AC554-1, 10)+1</f>
        <v>#N/A</v>
      </c>
    </row>
    <row r="555" spans="4:31" x14ac:dyDescent="0.2">
      <c r="N555" s="46">
        <v>554</v>
      </c>
      <c r="O555" s="7" t="s">
        <v>7927</v>
      </c>
      <c r="P555" s="4">
        <f>SUM(W555:AB555)</f>
        <v>-0.94523928999999984</v>
      </c>
      <c r="W555" s="9">
        <v>-0.5994855</v>
      </c>
      <c r="X555" s="9">
        <v>-0.76646360000000002</v>
      </c>
      <c r="Y555" s="9">
        <v>0.53377145000000004</v>
      </c>
      <c r="Z555" s="9">
        <v>-0.2839757</v>
      </c>
      <c r="AA555" s="9">
        <v>0.11363127000000001</v>
      </c>
      <c r="AB555" s="9">
        <v>5.728279E-2</v>
      </c>
      <c r="AC555" s="12" t="e">
        <f>MATCH(O555,'ESPN ADP'!B:B,0)</f>
        <v>#N/A</v>
      </c>
      <c r="AD555" s="11" t="e">
        <f>AC555-N555</f>
        <v>#N/A</v>
      </c>
      <c r="AE555" s="22" t="e">
        <f>QUOTIENT(AC555-1, 10)+1</f>
        <v>#N/A</v>
      </c>
    </row>
    <row r="556" spans="4:31" x14ac:dyDescent="0.2">
      <c r="D556" s="45" t="s">
        <v>8380</v>
      </c>
      <c r="F556" s="14" t="s">
        <v>8382</v>
      </c>
      <c r="N556" s="46">
        <v>555</v>
      </c>
      <c r="O556" s="8" t="s">
        <v>278</v>
      </c>
      <c r="P556" s="9">
        <v>-0.94656989999999996</v>
      </c>
      <c r="Q556" s="9">
        <v>0.66914620000000002</v>
      </c>
      <c r="R556" s="9">
        <v>-0.59074570000000004</v>
      </c>
      <c r="S556" s="9">
        <v>3.0056360000000001E-2</v>
      </c>
      <c r="T556" s="9">
        <v>0.26496207999999999</v>
      </c>
      <c r="U556" s="9">
        <v>-0.215</v>
      </c>
      <c r="V556" s="9">
        <v>-1.1049888000000001</v>
      </c>
      <c r="W556" s="9"/>
      <c r="X556" s="9"/>
      <c r="Y556" s="9"/>
      <c r="Z556" s="9"/>
      <c r="AA556" s="9"/>
      <c r="AB556" s="9"/>
      <c r="AC556" s="12">
        <f>MATCH(O556,'ESPN ADP'!B:B,0)</f>
        <v>160</v>
      </c>
      <c r="AD556" s="11">
        <f>AC556-N556</f>
        <v>-395</v>
      </c>
      <c r="AE556" s="29">
        <f>QUOTIENT(AC556-1, 10)+1</f>
        <v>16</v>
      </c>
    </row>
    <row r="557" spans="4:31" x14ac:dyDescent="0.2">
      <c r="N557" s="46">
        <v>556</v>
      </c>
      <c r="O557" s="7" t="s">
        <v>7883</v>
      </c>
      <c r="P557" s="4">
        <f>SUM(W557:AB557)</f>
        <v>-0.95383836</v>
      </c>
      <c r="W557" s="9">
        <v>-0.37348749999999997</v>
      </c>
      <c r="X557" s="9">
        <v>-0.76646360000000002</v>
      </c>
      <c r="Y557" s="9">
        <v>2.2636E-2</v>
      </c>
      <c r="Z557" s="9">
        <v>-0.18255579999999999</v>
      </c>
      <c r="AA557" s="9">
        <v>-0.2800821</v>
      </c>
      <c r="AB557" s="9">
        <v>0.62611463999999994</v>
      </c>
      <c r="AC557" s="12" t="e">
        <f>MATCH(O557,'ESPN ADP'!B:B,0)</f>
        <v>#N/A</v>
      </c>
      <c r="AD557" s="11" t="e">
        <f>AC557-N557</f>
        <v>#N/A</v>
      </c>
      <c r="AE557" s="22" t="e">
        <f>QUOTIENT(AC557-1, 10)+1</f>
        <v>#N/A</v>
      </c>
    </row>
    <row r="558" spans="4:31" x14ac:dyDescent="0.2">
      <c r="L558" s="31" t="s">
        <v>8319</v>
      </c>
      <c r="M558" s="44" t="s">
        <v>8349</v>
      </c>
      <c r="N558" s="46">
        <v>557</v>
      </c>
      <c r="O558" s="7" t="s">
        <v>7832</v>
      </c>
      <c r="P558" s="4">
        <f>SUM(W558:AB558)</f>
        <v>-0.95524364999999989</v>
      </c>
      <c r="W558" s="9">
        <v>0.13398070000000001</v>
      </c>
      <c r="X558" s="9">
        <v>-0.33840959999999998</v>
      </c>
      <c r="Y558" s="9">
        <v>9.565535E-2</v>
      </c>
      <c r="Z558" s="9">
        <v>-0.18255579999999999</v>
      </c>
      <c r="AA558" s="9">
        <v>-0.29457319999999998</v>
      </c>
      <c r="AB558" s="9">
        <v>-0.36934109999999998</v>
      </c>
      <c r="AC558" s="12">
        <f>MATCH(O558,'ESPN ADP'!B:B,0)</f>
        <v>386</v>
      </c>
      <c r="AD558" s="11">
        <f>AC558-N558</f>
        <v>-171</v>
      </c>
      <c r="AE558" s="22">
        <f>QUOTIENT(AC558-1, 10)+1</f>
        <v>39</v>
      </c>
    </row>
    <row r="559" spans="4:31" x14ac:dyDescent="0.2">
      <c r="N559" s="46">
        <v>558</v>
      </c>
      <c r="O559" s="7" t="s">
        <v>7970</v>
      </c>
      <c r="P559" s="4">
        <f>SUM(W559:AB559)</f>
        <v>-0.95551877000000007</v>
      </c>
      <c r="W559" s="9">
        <v>-1.0740813</v>
      </c>
      <c r="X559" s="9">
        <v>-0.76646360000000002</v>
      </c>
      <c r="Y559" s="9">
        <v>0.25994888999999999</v>
      </c>
      <c r="Z559" s="9">
        <v>0.12170385</v>
      </c>
      <c r="AA559" s="9">
        <v>0.58829858999999995</v>
      </c>
      <c r="AB559" s="9">
        <v>-8.4925200000000006E-2</v>
      </c>
      <c r="AC559" s="12" t="e">
        <f>MATCH(O559,'ESPN ADP'!B:B,0)</f>
        <v>#N/A</v>
      </c>
      <c r="AD559" s="11" t="e">
        <f>AC559-N559</f>
        <v>#N/A</v>
      </c>
      <c r="AE559" s="22" t="e">
        <f>QUOTIENT(AC559-1, 10)+1</f>
        <v>#N/A</v>
      </c>
    </row>
    <row r="560" spans="4:31" x14ac:dyDescent="0.2">
      <c r="N560" s="46">
        <v>559</v>
      </c>
      <c r="O560" s="7" t="s">
        <v>8126</v>
      </c>
      <c r="P560" s="4">
        <f>SUM(W560:AB560)</f>
        <v>-0.95827985000000004</v>
      </c>
      <c r="W560" s="9">
        <v>-0.83370160000000004</v>
      </c>
      <c r="X560" s="9">
        <v>-0.76646360000000002</v>
      </c>
      <c r="Y560" s="9">
        <v>0.38773275000000001</v>
      </c>
      <c r="Z560" s="9">
        <v>0.83164300000000002</v>
      </c>
      <c r="AA560" s="9">
        <v>-6.5941299999999994E-2</v>
      </c>
      <c r="AB560" s="9">
        <v>-0.51154909999999998</v>
      </c>
      <c r="AC560" s="12" t="e">
        <f>MATCH(O560,'ESPN ADP'!B:B,0)</f>
        <v>#N/A</v>
      </c>
      <c r="AD560" s="11" t="e">
        <f>AC560-N560</f>
        <v>#N/A</v>
      </c>
      <c r="AE560" s="22" t="e">
        <f>QUOTIENT(AC560-1, 10)+1</f>
        <v>#N/A</v>
      </c>
    </row>
    <row r="561" spans="4:31" x14ac:dyDescent="0.2">
      <c r="L561" s="31" t="s">
        <v>8319</v>
      </c>
      <c r="M561" s="44" t="s">
        <v>8349</v>
      </c>
      <c r="N561" s="46">
        <v>560</v>
      </c>
      <c r="O561" s="7" t="s">
        <v>8076</v>
      </c>
      <c r="P561" s="4">
        <f>SUM(W561:AB561)</f>
        <v>-0.96128469999999999</v>
      </c>
      <c r="W561" s="9">
        <v>-0.73302979999999995</v>
      </c>
      <c r="X561" s="9">
        <v>-0.76646360000000002</v>
      </c>
      <c r="Y561" s="9">
        <v>0.71631982000000005</v>
      </c>
      <c r="Z561" s="9">
        <v>0.32454360999999998</v>
      </c>
      <c r="AA561" s="9">
        <v>8.8943700000000004E-3</v>
      </c>
      <c r="AB561" s="9">
        <v>-0.51154909999999998</v>
      </c>
      <c r="AC561" s="12" t="e">
        <f>MATCH(O561,'ESPN ADP'!B:B,0)</f>
        <v>#N/A</v>
      </c>
      <c r="AD561" s="11" t="e">
        <f>AC561-N561</f>
        <v>#N/A</v>
      </c>
      <c r="AE561" s="22" t="e">
        <f>QUOTIENT(AC561-1, 10)+1</f>
        <v>#N/A</v>
      </c>
    </row>
    <row r="562" spans="4:31" x14ac:dyDescent="0.2">
      <c r="L562" s="31" t="s">
        <v>8319</v>
      </c>
      <c r="N562" s="46">
        <v>561</v>
      </c>
      <c r="O562" s="7" t="s">
        <v>8141</v>
      </c>
      <c r="P562" s="4">
        <f>SUM(W562:AB562)</f>
        <v>-0.97708203999999976</v>
      </c>
      <c r="W562" s="9">
        <v>-1.0001183</v>
      </c>
      <c r="X562" s="9">
        <v>-0.2396279</v>
      </c>
      <c r="Y562" s="9">
        <v>4.0890839999999998E-2</v>
      </c>
      <c r="Z562" s="9">
        <v>0.73022312</v>
      </c>
      <c r="AA562" s="9">
        <v>-0.28131669999999998</v>
      </c>
      <c r="AB562" s="9">
        <v>-0.2271331</v>
      </c>
      <c r="AC562" s="12" t="e">
        <f>MATCH(O562,'ESPN ADP'!B:B,0)</f>
        <v>#N/A</v>
      </c>
      <c r="AD562" s="11" t="e">
        <f>AC562-N562</f>
        <v>#N/A</v>
      </c>
      <c r="AE562" s="22" t="e">
        <f>QUOTIENT(AC562-1, 10)+1</f>
        <v>#N/A</v>
      </c>
    </row>
    <row r="563" spans="4:31" x14ac:dyDescent="0.2">
      <c r="L563" s="31" t="s">
        <v>8319</v>
      </c>
      <c r="M563" s="44" t="s">
        <v>8349</v>
      </c>
      <c r="N563" s="46">
        <v>562</v>
      </c>
      <c r="O563" s="7" t="s">
        <v>7992</v>
      </c>
      <c r="P563" s="4">
        <f>SUM(W563:AB563)</f>
        <v>-0.98389298999999997</v>
      </c>
      <c r="W563" s="9">
        <v>-1.2322799</v>
      </c>
      <c r="X563" s="9">
        <v>-0.76646360000000002</v>
      </c>
      <c r="Y563" s="9">
        <v>0.57028111999999997</v>
      </c>
      <c r="Z563" s="9">
        <v>0.32454360999999998</v>
      </c>
      <c r="AA563" s="9">
        <v>0.63157487999999995</v>
      </c>
      <c r="AB563" s="9">
        <v>-0.51154909999999998</v>
      </c>
      <c r="AC563" s="12" t="e">
        <f>MATCH(O563,'ESPN ADP'!B:B,0)</f>
        <v>#N/A</v>
      </c>
      <c r="AD563" s="11" t="e">
        <f>AC563-N563</f>
        <v>#N/A</v>
      </c>
      <c r="AE563" s="22" t="e">
        <f>QUOTIENT(AC563-1, 10)+1</f>
        <v>#N/A</v>
      </c>
    </row>
    <row r="564" spans="4:31" x14ac:dyDescent="0.2">
      <c r="E564" s="20" t="s">
        <v>8381</v>
      </c>
      <c r="H564" s="16" t="s">
        <v>6</v>
      </c>
      <c r="N564" s="46">
        <v>563</v>
      </c>
      <c r="O564" s="8" t="s">
        <v>331</v>
      </c>
      <c r="P564" s="9">
        <v>-0.99000589999999999</v>
      </c>
      <c r="Q564" s="9">
        <v>-0.38984269999999999</v>
      </c>
      <c r="R564" s="9">
        <v>-0.77044029999999997</v>
      </c>
      <c r="S564" s="9">
        <v>-0.47088289999999999</v>
      </c>
      <c r="T564" s="9">
        <v>-0.45366879999999998</v>
      </c>
      <c r="U564" s="9">
        <v>1.4850000000000001</v>
      </c>
      <c r="V564" s="9">
        <v>-0.3901713</v>
      </c>
      <c r="W564" s="9"/>
      <c r="X564" s="9"/>
      <c r="Y564" s="9"/>
      <c r="Z564" s="9"/>
      <c r="AA564" s="9"/>
      <c r="AB564" s="9"/>
      <c r="AC564" s="12" t="e">
        <f>MATCH(O564,'ESPN ADP'!B:B,0)</f>
        <v>#N/A</v>
      </c>
      <c r="AD564" s="11" t="e">
        <f>AC564-N564</f>
        <v>#N/A</v>
      </c>
      <c r="AE564" s="22" t="e">
        <f>QUOTIENT(AC564-1, 10)+1</f>
        <v>#N/A</v>
      </c>
    </row>
    <row r="565" spans="4:31" x14ac:dyDescent="0.2">
      <c r="M565" s="44" t="s">
        <v>8349</v>
      </c>
      <c r="N565" s="46">
        <v>564</v>
      </c>
      <c r="O565" s="7" t="s">
        <v>7928</v>
      </c>
      <c r="P565" s="4">
        <f>SUM(W565:AB565)</f>
        <v>-0.99806359</v>
      </c>
      <c r="W565" s="9">
        <v>-0.44950499999999999</v>
      </c>
      <c r="X565" s="9">
        <v>-0.76646360000000002</v>
      </c>
      <c r="Y565" s="9">
        <v>0.18692954000000001</v>
      </c>
      <c r="Z565" s="9">
        <v>-0.3853955</v>
      </c>
      <c r="AA565" s="9">
        <v>-0.49415959999999998</v>
      </c>
      <c r="AB565" s="9">
        <v>0.91053057000000004</v>
      </c>
      <c r="AC565" s="12" t="e">
        <f>MATCH(O565,'ESPN ADP'!B:B,0)</f>
        <v>#N/A</v>
      </c>
      <c r="AD565" s="11" t="e">
        <f>AC565-N565</f>
        <v>#N/A</v>
      </c>
      <c r="AE565" s="22" t="e">
        <f>QUOTIENT(AC565-1, 10)+1</f>
        <v>#N/A</v>
      </c>
    </row>
    <row r="566" spans="4:31" x14ac:dyDescent="0.2">
      <c r="L566" s="31" t="s">
        <v>8319</v>
      </c>
      <c r="N566" s="46">
        <v>565</v>
      </c>
      <c r="O566" s="7" t="s">
        <v>7917</v>
      </c>
      <c r="P566" s="4">
        <f>SUM(W566:AB566)</f>
        <v>-1.0008861900000001</v>
      </c>
      <c r="W566" s="9">
        <v>-0.64263060000000005</v>
      </c>
      <c r="X566" s="9">
        <v>7.3263099999999999E-3</v>
      </c>
      <c r="Y566" s="9">
        <v>0.16867470000000001</v>
      </c>
      <c r="Z566" s="9">
        <v>2.028398E-2</v>
      </c>
      <c r="AA566" s="9">
        <v>0.24142442</v>
      </c>
      <c r="AB566" s="9">
        <v>-0.79596500000000003</v>
      </c>
      <c r="AC566" s="12">
        <f>MATCH(O566,'ESPN ADP'!B:B,0)</f>
        <v>324</v>
      </c>
      <c r="AD566" s="11">
        <f>AC566-N566</f>
        <v>-241</v>
      </c>
      <c r="AE566" s="22">
        <f>QUOTIENT(AC566-1, 10)+1</f>
        <v>33</v>
      </c>
    </row>
    <row r="567" spans="4:31" x14ac:dyDescent="0.2">
      <c r="N567" s="46">
        <v>566</v>
      </c>
      <c r="O567" s="7" t="s">
        <v>8077</v>
      </c>
      <c r="P567" s="4">
        <f>SUM(W567:AB567)</f>
        <v>-1.0010458099999999</v>
      </c>
      <c r="W567" s="9">
        <v>-1.2322799</v>
      </c>
      <c r="X567" s="9">
        <v>-0.76646360000000002</v>
      </c>
      <c r="Y567" s="9">
        <v>0.38773275000000001</v>
      </c>
      <c r="Z567" s="9">
        <v>-0.18255579999999999</v>
      </c>
      <c r="AA567" s="9">
        <v>1.3040698399999999</v>
      </c>
      <c r="AB567" s="9">
        <v>-0.51154909999999998</v>
      </c>
      <c r="AC567" s="12" t="e">
        <f>MATCH(O567,'ESPN ADP'!B:B,0)</f>
        <v>#N/A</v>
      </c>
      <c r="AD567" s="11" t="e">
        <f>AC567-N567</f>
        <v>#N/A</v>
      </c>
      <c r="AE567" s="22" t="e">
        <f>QUOTIENT(AC567-1, 10)+1</f>
        <v>#N/A</v>
      </c>
    </row>
    <row r="568" spans="4:31" x14ac:dyDescent="0.2">
      <c r="M568" s="44" t="s">
        <v>8349</v>
      </c>
      <c r="N568" s="46">
        <v>567</v>
      </c>
      <c r="O568" s="7" t="s">
        <v>7889</v>
      </c>
      <c r="P568" s="4">
        <f>SUM(W568:AB568)</f>
        <v>-1.0074761499999998</v>
      </c>
      <c r="W568" s="9">
        <v>-0.50086819999999999</v>
      </c>
      <c r="X568" s="9">
        <v>-0.76646360000000002</v>
      </c>
      <c r="Y568" s="9">
        <v>4.0890839999999998E-2</v>
      </c>
      <c r="Z568" s="9">
        <v>-0.48681540000000001</v>
      </c>
      <c r="AA568" s="9">
        <v>-6.2542399999999998E-2</v>
      </c>
      <c r="AB568" s="9">
        <v>0.76832261000000002</v>
      </c>
      <c r="AC568" s="12" t="e">
        <f>MATCH(O568,'ESPN ADP'!B:B,0)</f>
        <v>#N/A</v>
      </c>
      <c r="AD568" s="11" t="e">
        <f>AC568-N568</f>
        <v>#N/A</v>
      </c>
      <c r="AE568" s="22" t="e">
        <f>QUOTIENT(AC568-1, 10)+1</f>
        <v>#N/A</v>
      </c>
    </row>
    <row r="569" spans="4:31" x14ac:dyDescent="0.2">
      <c r="D569" s="45" t="s">
        <v>8380</v>
      </c>
      <c r="E569" s="20" t="s">
        <v>8381</v>
      </c>
      <c r="G569" s="15" t="s">
        <v>8375</v>
      </c>
      <c r="N569" s="46">
        <v>568</v>
      </c>
      <c r="O569" s="8" t="s">
        <v>7530</v>
      </c>
      <c r="P569" s="9">
        <v>-1.0232768000000001</v>
      </c>
      <c r="Q569" s="9">
        <v>-0.4861144</v>
      </c>
      <c r="R569" s="9">
        <v>-0.41105120000000001</v>
      </c>
      <c r="S569" s="9">
        <v>-0.4082655</v>
      </c>
      <c r="T569" s="9">
        <v>-0.46260000000000001</v>
      </c>
      <c r="U569" s="9">
        <v>0.435</v>
      </c>
      <c r="V569" s="9">
        <v>0.30975427999999999</v>
      </c>
      <c r="W569" s="9"/>
      <c r="X569" s="9"/>
      <c r="Y569" s="9"/>
      <c r="Z569" s="9"/>
      <c r="AA569" s="9"/>
      <c r="AB569" s="9"/>
      <c r="AC569" s="12">
        <f>MATCH(O569,'ESPN ADP'!B:B,0)</f>
        <v>240</v>
      </c>
      <c r="AD569" s="11">
        <f>AC569-N569</f>
        <v>-328</v>
      </c>
      <c r="AE569" s="22">
        <f>QUOTIENT(AC569-1, 10)+1</f>
        <v>24</v>
      </c>
    </row>
    <row r="570" spans="4:31" x14ac:dyDescent="0.2">
      <c r="N570" s="46">
        <v>569</v>
      </c>
      <c r="O570" s="7" t="s">
        <v>7980</v>
      </c>
      <c r="P570" s="4">
        <f>SUM(W570:AB570)</f>
        <v>-1.0292915900000001</v>
      </c>
      <c r="W570" s="9">
        <v>-1.0001183</v>
      </c>
      <c r="X570" s="9">
        <v>-0.76646360000000002</v>
      </c>
      <c r="Y570" s="9">
        <v>-1.3873699999999999E-2</v>
      </c>
      <c r="Z570" s="9">
        <v>0.32454360999999998</v>
      </c>
      <c r="AA570" s="9">
        <v>0.65375349999999999</v>
      </c>
      <c r="AB570" s="9">
        <v>-0.2271331</v>
      </c>
      <c r="AC570" s="12" t="e">
        <f>MATCH(O570,'ESPN ADP'!B:B,0)</f>
        <v>#N/A</v>
      </c>
      <c r="AD570" s="11" t="e">
        <f>AC570-N570</f>
        <v>#N/A</v>
      </c>
      <c r="AE570" s="22" t="e">
        <f>QUOTIENT(AC570-1, 10)+1</f>
        <v>#N/A</v>
      </c>
    </row>
    <row r="571" spans="4:31" x14ac:dyDescent="0.2">
      <c r="L571" s="31" t="s">
        <v>8319</v>
      </c>
      <c r="N571" s="46">
        <v>570</v>
      </c>
      <c r="O571" s="7" t="s">
        <v>7671</v>
      </c>
      <c r="P571" s="4">
        <f>SUM(W571:AB571)</f>
        <v>-1.0420562</v>
      </c>
      <c r="W571" s="9">
        <v>1.62762194</v>
      </c>
      <c r="X571" s="9">
        <v>1.3408791600000001</v>
      </c>
      <c r="Y571" s="9">
        <v>-1.2369478</v>
      </c>
      <c r="Z571" s="9">
        <v>-0.89249489999999998</v>
      </c>
      <c r="AA571" s="9">
        <v>-1.0851496</v>
      </c>
      <c r="AB571" s="9">
        <v>-0.79596500000000003</v>
      </c>
      <c r="AC571" s="12">
        <f>MATCH(O571,'ESPN ADP'!B:B,0)</f>
        <v>410</v>
      </c>
      <c r="AD571" s="11">
        <f>AC571-N571</f>
        <v>-160</v>
      </c>
      <c r="AE571" s="22">
        <f>QUOTIENT(AC571-1, 10)+1</f>
        <v>41</v>
      </c>
    </row>
    <row r="572" spans="4:31" x14ac:dyDescent="0.2">
      <c r="N572" s="46">
        <v>571</v>
      </c>
      <c r="O572" s="7" t="s">
        <v>7945</v>
      </c>
      <c r="P572" s="4">
        <f>SUM(W572:AB572)</f>
        <v>-1.0435824600000001</v>
      </c>
      <c r="W572" s="9">
        <v>-0.40019640000000001</v>
      </c>
      <c r="X572" s="9">
        <v>-0.76646360000000002</v>
      </c>
      <c r="Y572" s="9">
        <v>0.31471339999999998</v>
      </c>
      <c r="Z572" s="9">
        <v>-0.68965520000000002</v>
      </c>
      <c r="AA572" s="9">
        <v>-0.1280953</v>
      </c>
      <c r="AB572" s="9">
        <v>0.62611463999999994</v>
      </c>
      <c r="AC572" s="12" t="e">
        <f>MATCH(O572,'ESPN ADP'!B:B,0)</f>
        <v>#N/A</v>
      </c>
      <c r="AD572" s="11" t="e">
        <f>AC572-N572</f>
        <v>#N/A</v>
      </c>
      <c r="AE572" s="22" t="e">
        <f>QUOTIENT(AC572-1, 10)+1</f>
        <v>#N/A</v>
      </c>
    </row>
    <row r="573" spans="4:31" x14ac:dyDescent="0.2">
      <c r="L573" s="31" t="s">
        <v>8319</v>
      </c>
      <c r="N573" s="46">
        <v>572</v>
      </c>
      <c r="O573" s="7" t="s">
        <v>7714</v>
      </c>
      <c r="P573" s="4">
        <f>SUM(W573:AB573)</f>
        <v>-1.0631162900000002</v>
      </c>
      <c r="W573" s="9">
        <v>1.3769696199999999</v>
      </c>
      <c r="X573" s="9">
        <v>1.15977939</v>
      </c>
      <c r="Y573" s="9">
        <v>-1.2917122999999999</v>
      </c>
      <c r="Z573" s="9">
        <v>-0.48681540000000001</v>
      </c>
      <c r="AA573" s="9">
        <v>-1.0253726000000001</v>
      </c>
      <c r="AB573" s="9">
        <v>-0.79596500000000003</v>
      </c>
      <c r="AC573" s="12" t="e">
        <f>MATCH(O573,'ESPN ADP'!B:B,0)</f>
        <v>#N/A</v>
      </c>
      <c r="AD573" s="11" t="e">
        <f>AC573-N573</f>
        <v>#N/A</v>
      </c>
      <c r="AE573" s="22" t="e">
        <f>QUOTIENT(AC573-1, 10)+1</f>
        <v>#N/A</v>
      </c>
    </row>
    <row r="574" spans="4:31" x14ac:dyDescent="0.2">
      <c r="N574" s="46">
        <v>573</v>
      </c>
      <c r="O574" s="7" t="s">
        <v>8004</v>
      </c>
      <c r="P574" s="4">
        <f>SUM(W574:AB574)</f>
        <v>-1.06446599</v>
      </c>
      <c r="W574" s="9">
        <v>-1.0987355999999999</v>
      </c>
      <c r="X574" s="9">
        <v>-0.76646360000000002</v>
      </c>
      <c r="Y574" s="9">
        <v>0.69806499</v>
      </c>
      <c r="Z574" s="9">
        <v>2.028398E-2</v>
      </c>
      <c r="AA574" s="9">
        <v>0.45172533999999998</v>
      </c>
      <c r="AB574" s="9">
        <v>-0.36934109999999998</v>
      </c>
      <c r="AC574" s="12" t="e">
        <f>MATCH(O574,'ESPN ADP'!B:B,0)</f>
        <v>#N/A</v>
      </c>
      <c r="AD574" s="11" t="e">
        <f>AC574-N574</f>
        <v>#N/A</v>
      </c>
      <c r="AE574" s="22" t="e">
        <f>QUOTIENT(AC574-1, 10)+1</f>
        <v>#N/A</v>
      </c>
    </row>
    <row r="575" spans="4:31" x14ac:dyDescent="0.2">
      <c r="L575" s="31" t="s">
        <v>8319</v>
      </c>
      <c r="M575" s="44" t="s">
        <v>8349</v>
      </c>
      <c r="N575" s="46">
        <v>574</v>
      </c>
      <c r="O575" s="7" t="s">
        <v>7966</v>
      </c>
      <c r="P575" s="4">
        <f>SUM(W575:AB575)</f>
        <v>-1.0688695200000002</v>
      </c>
      <c r="W575" s="9">
        <v>-1.2322799</v>
      </c>
      <c r="X575" s="9">
        <v>-0.76646360000000002</v>
      </c>
      <c r="Y575" s="9">
        <v>0.16867470000000001</v>
      </c>
      <c r="Z575" s="9">
        <v>-8.1135899999999997E-2</v>
      </c>
      <c r="AA575" s="9">
        <v>1.3538842799999999</v>
      </c>
      <c r="AB575" s="9">
        <v>-0.51154909999999998</v>
      </c>
      <c r="AC575" s="12" t="e">
        <f>MATCH(O575,'ESPN ADP'!B:B,0)</f>
        <v>#N/A</v>
      </c>
      <c r="AD575" s="11" t="e">
        <f>AC575-N575</f>
        <v>#N/A</v>
      </c>
      <c r="AE575" s="22" t="e">
        <f>QUOTIENT(AC575-1, 10)+1</f>
        <v>#N/A</v>
      </c>
    </row>
    <row r="576" spans="4:31" x14ac:dyDescent="0.2">
      <c r="L576" s="31" t="s">
        <v>8319</v>
      </c>
      <c r="M576" s="44" t="s">
        <v>8349</v>
      </c>
      <c r="N576" s="46">
        <v>575</v>
      </c>
      <c r="O576" s="7" t="s">
        <v>7913</v>
      </c>
      <c r="P576" s="4">
        <f>SUM(W576:AB576)</f>
        <v>-1.06912607</v>
      </c>
      <c r="W576" s="9">
        <v>-0.26870660000000002</v>
      </c>
      <c r="X576" s="9">
        <v>-0.76646360000000002</v>
      </c>
      <c r="Y576" s="9">
        <v>0.24169404999999999</v>
      </c>
      <c r="Z576" s="9">
        <v>2.028398E-2</v>
      </c>
      <c r="AA576" s="9">
        <v>-6.8800799999999995E-2</v>
      </c>
      <c r="AB576" s="9">
        <v>-0.2271331</v>
      </c>
      <c r="AC576" s="12" t="e">
        <f>MATCH(O576,'ESPN ADP'!B:B,0)</f>
        <v>#N/A</v>
      </c>
      <c r="AD576" s="11" t="e">
        <f>AC576-N576</f>
        <v>#N/A</v>
      </c>
      <c r="AE576" s="22" t="e">
        <f>QUOTIENT(AC576-1, 10)+1</f>
        <v>#N/A</v>
      </c>
    </row>
    <row r="577" spans="4:32" x14ac:dyDescent="0.2">
      <c r="L577" s="31" t="s">
        <v>8319</v>
      </c>
      <c r="N577" s="46">
        <v>576</v>
      </c>
      <c r="O577" s="7" t="s">
        <v>7788</v>
      </c>
      <c r="P577" s="4">
        <f>SUM(W577:AB577)</f>
        <v>-1.07028897</v>
      </c>
      <c r="W577" s="9">
        <v>-0.8645195</v>
      </c>
      <c r="X577" s="9">
        <v>-0.30548239999999999</v>
      </c>
      <c r="Y577" s="9">
        <v>0.29645855999999998</v>
      </c>
      <c r="Z577" s="9">
        <v>0.52738337000000002</v>
      </c>
      <c r="AA577" s="9">
        <v>-7.0372000000000004E-2</v>
      </c>
      <c r="AB577" s="9">
        <v>-0.65375700000000003</v>
      </c>
      <c r="AC577" s="12" t="e">
        <f>MATCH(O577,'ESPN ADP'!B:B,0)</f>
        <v>#N/A</v>
      </c>
      <c r="AD577" s="11" t="e">
        <f>AC577-N577</f>
        <v>#N/A</v>
      </c>
      <c r="AE577" s="22" t="e">
        <f>QUOTIENT(AC577-1, 10)+1</f>
        <v>#N/A</v>
      </c>
    </row>
    <row r="578" spans="4:32" x14ac:dyDescent="0.2">
      <c r="L578" s="31" t="s">
        <v>8319</v>
      </c>
      <c r="M578" s="44" t="s">
        <v>8349</v>
      </c>
      <c r="N578" s="46">
        <v>577</v>
      </c>
      <c r="O578" s="7" t="s">
        <v>7915</v>
      </c>
      <c r="P578" s="4">
        <f>SUM(W578:AB578)</f>
        <v>-1.0750301099999999</v>
      </c>
      <c r="W578" s="9">
        <v>-0.21734339999999999</v>
      </c>
      <c r="X578" s="9">
        <v>-0.76646360000000002</v>
      </c>
      <c r="Y578" s="9">
        <v>-0.34246080000000001</v>
      </c>
      <c r="Z578" s="9">
        <v>0.32454360999999998</v>
      </c>
      <c r="AA578" s="9">
        <v>-0.55721259999999995</v>
      </c>
      <c r="AB578" s="9">
        <v>0.48390667999999998</v>
      </c>
      <c r="AC578" s="12" t="e">
        <f>MATCH(O578,'ESPN ADP'!B:B,0)</f>
        <v>#N/A</v>
      </c>
      <c r="AD578" s="11" t="e">
        <f>AC578-N578</f>
        <v>#N/A</v>
      </c>
      <c r="AE578" s="22" t="e">
        <f>QUOTIENT(AC578-1, 10)+1</f>
        <v>#N/A</v>
      </c>
    </row>
    <row r="579" spans="4:32" x14ac:dyDescent="0.2">
      <c r="N579" s="46">
        <v>578</v>
      </c>
      <c r="O579" s="7" t="s">
        <v>7908</v>
      </c>
      <c r="P579" s="4">
        <f>SUM(W579:AB579)</f>
        <v>-1.0919356699999998</v>
      </c>
      <c r="W579" s="9">
        <v>-0.98162749999999999</v>
      </c>
      <c r="X579" s="9">
        <v>-0.76646360000000002</v>
      </c>
      <c r="Y579" s="9">
        <v>0.42424242000000001</v>
      </c>
      <c r="Z579" s="9">
        <v>-0.18255579999999999</v>
      </c>
      <c r="AA579" s="9">
        <v>0.35718601999999999</v>
      </c>
      <c r="AB579" s="9">
        <v>5.728279E-2</v>
      </c>
      <c r="AC579" s="12">
        <f>MATCH(O579,'ESPN ADP'!B:B,0)</f>
        <v>429</v>
      </c>
      <c r="AD579" s="11">
        <f>AC579-N579</f>
        <v>-149</v>
      </c>
      <c r="AE579" s="22">
        <f>QUOTIENT(AC579-1, 10)+1</f>
        <v>43</v>
      </c>
    </row>
    <row r="580" spans="4:32" x14ac:dyDescent="0.2">
      <c r="E580" s="20" t="s">
        <v>8381</v>
      </c>
      <c r="I580" s="17" t="s">
        <v>7</v>
      </c>
      <c r="J580" s="43"/>
      <c r="N580" s="46">
        <v>579</v>
      </c>
      <c r="O580" s="8" t="s">
        <v>329</v>
      </c>
      <c r="P580" s="9">
        <v>-1.0953564</v>
      </c>
      <c r="Q580" s="9">
        <v>-0.4861144</v>
      </c>
      <c r="R580" s="9">
        <v>-5.1662199999999998E-2</v>
      </c>
      <c r="S580" s="9">
        <v>-0.28303070000000002</v>
      </c>
      <c r="T580" s="9">
        <v>-0.44376349999999998</v>
      </c>
      <c r="U580" s="9">
        <v>-0.215</v>
      </c>
      <c r="V580" s="9">
        <v>0.38421444999999999</v>
      </c>
      <c r="W580" s="9"/>
      <c r="X580" s="9"/>
      <c r="Y580" s="9"/>
      <c r="Z580" s="9"/>
      <c r="AA580" s="9"/>
      <c r="AB580" s="9"/>
      <c r="AC580" s="12">
        <f>MATCH(O580,'ESPN ADP'!B:B,0)</f>
        <v>256</v>
      </c>
      <c r="AD580" s="11">
        <f>AC580-N580</f>
        <v>-323</v>
      </c>
      <c r="AE580" s="21">
        <f>QUOTIENT(AC580-1, 10)+1</f>
        <v>26</v>
      </c>
      <c r="AF580" s="22"/>
    </row>
    <row r="581" spans="4:32" x14ac:dyDescent="0.2">
      <c r="L581" s="31" t="s">
        <v>8319</v>
      </c>
      <c r="N581" s="46">
        <v>580</v>
      </c>
      <c r="O581" s="7" t="s">
        <v>7729</v>
      </c>
      <c r="P581" s="4">
        <f>SUM(W581:AB581)</f>
        <v>-1.1028220800000001</v>
      </c>
      <c r="W581" s="9">
        <v>-0.10845349999999999</v>
      </c>
      <c r="X581" s="9">
        <v>0.28720776999999997</v>
      </c>
      <c r="Y581" s="9">
        <v>-0.79883170000000003</v>
      </c>
      <c r="Z581" s="9">
        <v>-0.58823530000000002</v>
      </c>
      <c r="AA581" s="9">
        <v>0.90145565000000005</v>
      </c>
      <c r="AB581" s="9">
        <v>-0.79596500000000003</v>
      </c>
      <c r="AC581" s="12">
        <f>MATCH(O581,'ESPN ADP'!B:B,0)</f>
        <v>310</v>
      </c>
      <c r="AD581" s="11">
        <f>AC581-N581</f>
        <v>-270</v>
      </c>
      <c r="AE581" s="21">
        <f>QUOTIENT(AC581-1, 10)+1</f>
        <v>31</v>
      </c>
      <c r="AF581" s="22"/>
    </row>
    <row r="582" spans="4:32" x14ac:dyDescent="0.2">
      <c r="E582" s="20" t="s">
        <v>8381</v>
      </c>
      <c r="F582" s="14" t="s">
        <v>8382</v>
      </c>
      <c r="N582" s="46">
        <v>581</v>
      </c>
      <c r="O582" s="8" t="s">
        <v>330</v>
      </c>
      <c r="P582" s="9">
        <v>-1.1221696000000001</v>
      </c>
      <c r="Q582" s="9">
        <v>0.15569704000000001</v>
      </c>
      <c r="R582" s="9">
        <v>0.21787960000000001</v>
      </c>
      <c r="S582" s="9">
        <v>6.1365059999999999E-2</v>
      </c>
      <c r="T582" s="9">
        <v>-2.6400199999999999E-2</v>
      </c>
      <c r="U582" s="9">
        <v>-1.2150000000000001</v>
      </c>
      <c r="V582" s="9">
        <v>-0.31571110000000002</v>
      </c>
      <c r="W582" s="9"/>
      <c r="X582" s="9"/>
      <c r="Y582" s="9"/>
      <c r="Z582" s="9"/>
      <c r="AA582" s="9"/>
      <c r="AB582" s="9"/>
      <c r="AC582" s="12" t="e">
        <f>MATCH(O582,'ESPN ADP'!B:B,0)</f>
        <v>#N/A</v>
      </c>
      <c r="AD582" s="11" t="e">
        <f>AC582-N582</f>
        <v>#N/A</v>
      </c>
      <c r="AE582" s="22" t="e">
        <f>QUOTIENT(AC582-1, 10)+1</f>
        <v>#N/A</v>
      </c>
    </row>
    <row r="583" spans="4:32" x14ac:dyDescent="0.2">
      <c r="D583" s="45" t="s">
        <v>8380</v>
      </c>
      <c r="H583" s="16" t="s">
        <v>6</v>
      </c>
      <c r="N583" s="46">
        <v>582</v>
      </c>
      <c r="O583" s="8" t="s">
        <v>574</v>
      </c>
      <c r="P583" s="9">
        <v>-1.1974180000000001</v>
      </c>
      <c r="Q583" s="9">
        <v>-0.32566149999999999</v>
      </c>
      <c r="R583" s="9">
        <v>-0.680593</v>
      </c>
      <c r="S583" s="9">
        <v>-0.4082655</v>
      </c>
      <c r="T583" s="9">
        <v>-0.35218680000000002</v>
      </c>
      <c r="U583" s="9">
        <v>0.88500000000000001</v>
      </c>
      <c r="V583" s="9">
        <v>-0.31571110000000002</v>
      </c>
      <c r="W583" s="9"/>
      <c r="X583" s="9"/>
      <c r="Y583" s="9"/>
      <c r="Z583" s="9"/>
      <c r="AA583" s="9"/>
      <c r="AB583" s="9"/>
      <c r="AC583" s="12">
        <f>MATCH(O583,'ESPN ADP'!B:B,0)</f>
        <v>320</v>
      </c>
      <c r="AD583" s="11">
        <f>AC583-N583</f>
        <v>-262</v>
      </c>
      <c r="AE583" s="31">
        <f>QUOTIENT(AC583-1, 10)+1</f>
        <v>32</v>
      </c>
    </row>
    <row r="584" spans="4:32" x14ac:dyDescent="0.2">
      <c r="D584" s="45" t="s">
        <v>8380</v>
      </c>
      <c r="E584" s="20" t="s">
        <v>8381</v>
      </c>
      <c r="N584" s="46">
        <v>583</v>
      </c>
      <c r="O584" s="8" t="s">
        <v>334</v>
      </c>
      <c r="P584" s="9">
        <v>-1.2058085999999999</v>
      </c>
      <c r="Q584" s="9">
        <v>-0.61447669999999999</v>
      </c>
      <c r="R584" s="9">
        <v>-0.32120399999999999</v>
      </c>
      <c r="S584" s="9">
        <v>-0.53350030000000004</v>
      </c>
      <c r="T584" s="9">
        <v>-0.60260309999999995</v>
      </c>
      <c r="U584" s="9">
        <v>3.5000000000000003E-2</v>
      </c>
      <c r="V584" s="9">
        <v>0.83097542999999996</v>
      </c>
      <c r="W584" s="9"/>
      <c r="X584" s="9"/>
      <c r="Y584" s="9"/>
      <c r="Z584" s="9"/>
      <c r="AA584" s="9"/>
      <c r="AB584" s="9"/>
      <c r="AC584" s="12">
        <f>MATCH(O584,'ESPN ADP'!B:B,0)</f>
        <v>295</v>
      </c>
      <c r="AD584" s="11">
        <f>AC584-N584</f>
        <v>-288</v>
      </c>
      <c r="AE584" s="22">
        <f>QUOTIENT(AC584-1, 10)+1</f>
        <v>30</v>
      </c>
    </row>
    <row r="585" spans="4:32" x14ac:dyDescent="0.2">
      <c r="J585" s="18" t="s">
        <v>7559</v>
      </c>
      <c r="N585" s="46">
        <v>584</v>
      </c>
      <c r="O585" s="8" t="s">
        <v>155</v>
      </c>
      <c r="P585" s="9">
        <v>-1.2058408</v>
      </c>
      <c r="Q585" s="9">
        <v>-0.2614804</v>
      </c>
      <c r="R585" s="9">
        <v>-0.2313567</v>
      </c>
      <c r="S585" s="9">
        <v>-0.28303070000000002</v>
      </c>
      <c r="T585" s="9">
        <v>-0.27156269999999999</v>
      </c>
      <c r="U585" s="9">
        <v>-0.215</v>
      </c>
      <c r="V585" s="9">
        <v>5.6589720000000003E-2</v>
      </c>
      <c r="W585" s="9"/>
      <c r="X585" s="9"/>
      <c r="Y585" s="9"/>
      <c r="Z585" s="9"/>
      <c r="AA585" s="9"/>
      <c r="AB585" s="9"/>
      <c r="AC585" s="12">
        <f>MATCH(O585,'ESPN ADP'!B:B,0)</f>
        <v>338</v>
      </c>
      <c r="AD585" s="11">
        <f>AC585-N585</f>
        <v>-246</v>
      </c>
      <c r="AE585" s="24">
        <f>QUOTIENT(AC585-1, 10)+1</f>
        <v>34</v>
      </c>
      <c r="AF585" s="22"/>
    </row>
    <row r="586" spans="4:32" x14ac:dyDescent="0.2">
      <c r="N586" s="46">
        <v>585</v>
      </c>
      <c r="O586" s="7" t="s">
        <v>8014</v>
      </c>
      <c r="P586" s="4">
        <f>SUM(W586:AB586)</f>
        <v>-1.2123747100000002</v>
      </c>
      <c r="W586" s="9">
        <v>-0.83370160000000004</v>
      </c>
      <c r="X586" s="9">
        <v>-0.76646360000000002</v>
      </c>
      <c r="Y586" s="9">
        <v>0.47900693999999999</v>
      </c>
      <c r="Z586" s="9">
        <v>0.22312372999999999</v>
      </c>
      <c r="AA586" s="9">
        <v>0.19720892000000001</v>
      </c>
      <c r="AB586" s="9">
        <v>-0.51154909999999998</v>
      </c>
      <c r="AC586" s="12" t="e">
        <f>MATCH(O586,'ESPN ADP'!B:B,0)</f>
        <v>#N/A</v>
      </c>
      <c r="AD586" s="11" t="e">
        <f>AC586-N586</f>
        <v>#N/A</v>
      </c>
      <c r="AE586" s="22" t="e">
        <f>QUOTIENT(AC586-1, 10)+1</f>
        <v>#N/A</v>
      </c>
    </row>
    <row r="587" spans="4:32" x14ac:dyDescent="0.2">
      <c r="H587" s="16" t="s">
        <v>6</v>
      </c>
      <c r="N587" s="46">
        <v>586</v>
      </c>
      <c r="O587" s="8" t="s">
        <v>285</v>
      </c>
      <c r="P587" s="9">
        <v>-1.2165170999999999</v>
      </c>
      <c r="Q587" s="9">
        <v>-3.6846400000000001E-2</v>
      </c>
      <c r="R587" s="9">
        <v>-0.14150940000000001</v>
      </c>
      <c r="S587" s="9">
        <v>-3.2561100000000003E-2</v>
      </c>
      <c r="T587" s="9">
        <v>-9.0860899999999994E-2</v>
      </c>
      <c r="U587" s="9">
        <v>-0.46500000000000002</v>
      </c>
      <c r="V587" s="9">
        <v>-0.44973940000000001</v>
      </c>
      <c r="W587" s="9"/>
      <c r="X587" s="9"/>
      <c r="Y587" s="9"/>
      <c r="Z587" s="9"/>
      <c r="AA587" s="9"/>
      <c r="AB587" s="9"/>
      <c r="AC587" s="12">
        <f>MATCH(O587,'ESPN ADP'!B:B,0)</f>
        <v>469</v>
      </c>
      <c r="AD587" s="11">
        <f>AC587-N587</f>
        <v>-117</v>
      </c>
      <c r="AE587" s="22">
        <f>QUOTIENT(AC587-1, 10)+1</f>
        <v>47</v>
      </c>
    </row>
    <row r="588" spans="4:32" x14ac:dyDescent="0.2">
      <c r="L588" s="31" t="s">
        <v>8319</v>
      </c>
      <c r="M588" s="44" t="s">
        <v>8349</v>
      </c>
      <c r="N588" s="46">
        <v>587</v>
      </c>
      <c r="O588" s="7" t="s">
        <v>7824</v>
      </c>
      <c r="P588" s="4">
        <f>SUM(W588:AB588)</f>
        <v>-1.21708953</v>
      </c>
      <c r="W588" s="9">
        <v>-0.33650600000000003</v>
      </c>
      <c r="X588" s="9">
        <v>-5.8528200000000002E-2</v>
      </c>
      <c r="Y588" s="9">
        <v>5.9145669999999997E-2</v>
      </c>
      <c r="Z588" s="9">
        <v>-8.1135899999999997E-2</v>
      </c>
      <c r="AA588" s="9">
        <v>-0.1463081</v>
      </c>
      <c r="AB588" s="9">
        <v>-0.65375700000000003</v>
      </c>
      <c r="AC588" s="12" t="e">
        <f>MATCH(O588,'ESPN ADP'!B:B,0)</f>
        <v>#N/A</v>
      </c>
      <c r="AD588" s="11" t="e">
        <f>AC588-N588</f>
        <v>#N/A</v>
      </c>
      <c r="AE588" s="22" t="e">
        <f>QUOTIENT(AC588-1, 10)+1</f>
        <v>#N/A</v>
      </c>
    </row>
    <row r="589" spans="4:32" x14ac:dyDescent="0.2">
      <c r="N589" s="46">
        <v>588</v>
      </c>
      <c r="O589" s="7" t="s">
        <v>8016</v>
      </c>
      <c r="P589" s="4">
        <f>SUM(W589:AB589)</f>
        <v>-1.2262441700000002</v>
      </c>
      <c r="W589" s="9">
        <v>-1.2815885</v>
      </c>
      <c r="X589" s="9">
        <v>-0.76646360000000002</v>
      </c>
      <c r="Y589" s="9">
        <v>0.33296824000000003</v>
      </c>
      <c r="Z589" s="9">
        <v>0.22312372999999999</v>
      </c>
      <c r="AA589" s="9">
        <v>0.77726505999999995</v>
      </c>
      <c r="AB589" s="9">
        <v>-0.51154909999999998</v>
      </c>
      <c r="AC589" s="12" t="e">
        <f>MATCH(O589,'ESPN ADP'!B:B,0)</f>
        <v>#N/A</v>
      </c>
      <c r="AD589" s="11" t="e">
        <f>AC589-N589</f>
        <v>#N/A</v>
      </c>
      <c r="AE589" s="22" t="e">
        <f>QUOTIENT(AC589-1, 10)+1</f>
        <v>#N/A</v>
      </c>
    </row>
    <row r="590" spans="4:32" x14ac:dyDescent="0.2">
      <c r="N590" s="46">
        <v>589</v>
      </c>
      <c r="O590" s="7" t="s">
        <v>7892</v>
      </c>
      <c r="P590" s="4">
        <f>SUM(W590:AB590)</f>
        <v>-1.2315158800000001</v>
      </c>
      <c r="W590" s="9">
        <v>-0.89944650000000004</v>
      </c>
      <c r="X590" s="9">
        <v>-0.76646360000000002</v>
      </c>
      <c r="Y590" s="9">
        <v>0.75282950000000004</v>
      </c>
      <c r="Z590" s="9">
        <v>0.22312372999999999</v>
      </c>
      <c r="AA590" s="9">
        <v>-0.59884179999999998</v>
      </c>
      <c r="AB590" s="9">
        <v>5.728279E-2</v>
      </c>
      <c r="AC590" s="12" t="e">
        <f>MATCH(O590,'ESPN ADP'!B:B,0)</f>
        <v>#N/A</v>
      </c>
      <c r="AD590" s="11" t="e">
        <f>AC590-N590</f>
        <v>#N/A</v>
      </c>
      <c r="AE590" s="22" t="e">
        <f>QUOTIENT(AC590-1, 10)+1</f>
        <v>#N/A</v>
      </c>
    </row>
    <row r="591" spans="4:32" x14ac:dyDescent="0.2">
      <c r="J591" s="18" t="s">
        <v>7559</v>
      </c>
      <c r="N591" s="46">
        <v>590</v>
      </c>
      <c r="O591" s="8" t="s">
        <v>261</v>
      </c>
      <c r="P591" s="9">
        <v>-1.2333434999999999</v>
      </c>
      <c r="Q591" s="9">
        <v>-6.8936999999999998E-2</v>
      </c>
      <c r="R591" s="9">
        <v>3.8185089999999998E-2</v>
      </c>
      <c r="S591" s="9">
        <v>0.18659987</v>
      </c>
      <c r="T591" s="9">
        <v>7.4168899999999998E-3</v>
      </c>
      <c r="U591" s="9">
        <v>-0.51500000000000001</v>
      </c>
      <c r="V591" s="9">
        <v>-0.88160830000000001</v>
      </c>
      <c r="W591" s="9"/>
      <c r="X591" s="9"/>
      <c r="Y591" s="9"/>
      <c r="Z591" s="9"/>
      <c r="AA591" s="9"/>
      <c r="AB591" s="9"/>
      <c r="AC591" s="12">
        <f>MATCH(O591,'ESPN ADP'!B:B,0)</f>
        <v>258</v>
      </c>
      <c r="AD591" s="11">
        <f>AC591-N591</f>
        <v>-332</v>
      </c>
      <c r="AE591" s="30">
        <f>QUOTIENT(AC591-1, 10)+1</f>
        <v>26</v>
      </c>
    </row>
    <row r="592" spans="4:32" x14ac:dyDescent="0.2">
      <c r="N592" s="46">
        <v>591</v>
      </c>
      <c r="O592" s="7" t="s">
        <v>8168</v>
      </c>
      <c r="P592" s="4">
        <f>SUM(W592:AB592)</f>
        <v>-1.2401291699999999</v>
      </c>
      <c r="W592" s="9">
        <v>-1.2322799</v>
      </c>
      <c r="X592" s="9">
        <v>-0.76646360000000002</v>
      </c>
      <c r="Y592" s="9">
        <v>0.57028111999999997</v>
      </c>
      <c r="Z592" s="9">
        <v>-8.1135899999999997E-2</v>
      </c>
      <c r="AA592" s="9">
        <v>0.78101821000000005</v>
      </c>
      <c r="AB592" s="9">
        <v>-0.51154909999999998</v>
      </c>
      <c r="AC592" s="12" t="e">
        <f>MATCH(O592,'ESPN ADP'!B:B,0)</f>
        <v>#N/A</v>
      </c>
      <c r="AD592" s="11" t="e">
        <f>AC592-N592</f>
        <v>#N/A</v>
      </c>
      <c r="AE592" s="22" t="e">
        <f>QUOTIENT(AC592-1, 10)+1</f>
        <v>#N/A</v>
      </c>
    </row>
    <row r="593" spans="3:32" x14ac:dyDescent="0.2">
      <c r="L593" s="31" t="s">
        <v>8319</v>
      </c>
      <c r="N593" s="46">
        <v>592</v>
      </c>
      <c r="O593" s="7" t="s">
        <v>7701</v>
      </c>
      <c r="P593" s="4">
        <f>SUM(W593:AB593)</f>
        <v>-1.2453764300000003</v>
      </c>
      <c r="W593" s="9">
        <v>1.81252938</v>
      </c>
      <c r="X593" s="9">
        <v>1.3738063899999999</v>
      </c>
      <c r="Y593" s="9">
        <v>-1.5837897000000001</v>
      </c>
      <c r="Z593" s="9">
        <v>-0.68965520000000002</v>
      </c>
      <c r="AA593" s="9">
        <v>-1.3623023000000001</v>
      </c>
      <c r="AB593" s="9">
        <v>-0.79596500000000003</v>
      </c>
      <c r="AC593" s="12">
        <f>MATCH(O593,'ESPN ADP'!B:B,0)</f>
        <v>303</v>
      </c>
      <c r="AD593" s="11">
        <f>AC593-N593</f>
        <v>-289</v>
      </c>
      <c r="AE593" s="24">
        <f>QUOTIENT(AC593-1, 10)+1</f>
        <v>31</v>
      </c>
      <c r="AF593" s="22"/>
    </row>
    <row r="594" spans="3:32" x14ac:dyDescent="0.2">
      <c r="N594" s="46">
        <v>593</v>
      </c>
      <c r="O594" s="7" t="s">
        <v>7999</v>
      </c>
      <c r="P594" s="4">
        <f>SUM(W594:AB594)</f>
        <v>-1.2661187500000004</v>
      </c>
      <c r="W594" s="9">
        <v>-0.89944650000000004</v>
      </c>
      <c r="X594" s="9">
        <v>-0.76646360000000002</v>
      </c>
      <c r="Y594" s="9">
        <v>-0.3972253</v>
      </c>
      <c r="Z594" s="9">
        <v>-8.1135899999999997E-2</v>
      </c>
      <c r="AA594" s="9">
        <v>0.82086976</v>
      </c>
      <c r="AB594" s="9">
        <v>5.728279E-2</v>
      </c>
      <c r="AC594" s="12" t="e">
        <f>MATCH(O594,'ESPN ADP'!B:B,0)</f>
        <v>#N/A</v>
      </c>
      <c r="AD594" s="11" t="e">
        <f>AC594-N594</f>
        <v>#N/A</v>
      </c>
      <c r="AE594" s="22" t="e">
        <f>QUOTIENT(AC594-1, 10)+1</f>
        <v>#N/A</v>
      </c>
    </row>
    <row r="595" spans="3:32" x14ac:dyDescent="0.2">
      <c r="D595" s="45" t="s">
        <v>8380</v>
      </c>
      <c r="N595" s="46">
        <v>594</v>
      </c>
      <c r="O595" s="8" t="s">
        <v>228</v>
      </c>
      <c r="P595" s="9">
        <v>-1.2742393999999999</v>
      </c>
      <c r="Q595" s="9">
        <v>-6.8936999999999998E-2</v>
      </c>
      <c r="R595" s="9">
        <v>3.8185089999999998E-2</v>
      </c>
      <c r="S595" s="9">
        <v>-1.2523E-3</v>
      </c>
      <c r="T595" s="9">
        <v>-7.2171799999999994E-2</v>
      </c>
      <c r="U595" s="9">
        <v>-0.76500000000000001</v>
      </c>
      <c r="V595" s="9">
        <v>-0.40506330000000002</v>
      </c>
      <c r="W595" s="9"/>
      <c r="X595" s="9"/>
      <c r="Y595" s="9"/>
      <c r="Z595" s="9"/>
      <c r="AA595" s="9"/>
      <c r="AB595" s="9"/>
      <c r="AC595" s="12">
        <f>MATCH(O595,'ESPN ADP'!B:B,0)</f>
        <v>352</v>
      </c>
      <c r="AD595" s="11">
        <f>AC595-N595</f>
        <v>-242</v>
      </c>
      <c r="AE595" s="22">
        <f>QUOTIENT(AC595-1, 10)+1</f>
        <v>36</v>
      </c>
    </row>
    <row r="596" spans="3:32" x14ac:dyDescent="0.2">
      <c r="N596" s="46">
        <v>595</v>
      </c>
      <c r="O596" s="7" t="s">
        <v>7897</v>
      </c>
      <c r="P596" s="4">
        <f>SUM(W596:AB596)</f>
        <v>-1.2785479099999999</v>
      </c>
      <c r="W596" s="9">
        <v>-0.80288369999999998</v>
      </c>
      <c r="X596" s="9">
        <v>-0.76646360000000002</v>
      </c>
      <c r="Y596" s="9">
        <v>-0.30595109999999998</v>
      </c>
      <c r="Z596" s="9">
        <v>0.22312372999999999</v>
      </c>
      <c r="AA596" s="9">
        <v>3.1928039999999998E-2</v>
      </c>
      <c r="AB596" s="9">
        <v>0.34169872000000001</v>
      </c>
      <c r="AC596" s="12" t="e">
        <f>MATCH(O596,'ESPN ADP'!B:B,0)</f>
        <v>#N/A</v>
      </c>
      <c r="AD596" s="11" t="e">
        <f>AC596-N596</f>
        <v>#N/A</v>
      </c>
      <c r="AE596" s="22" t="e">
        <f>QUOTIENT(AC596-1, 10)+1</f>
        <v>#N/A</v>
      </c>
    </row>
    <row r="597" spans="3:32" x14ac:dyDescent="0.2">
      <c r="N597" s="46">
        <v>596</v>
      </c>
      <c r="O597" s="7" t="s">
        <v>7929</v>
      </c>
      <c r="P597" s="4">
        <f>SUM(W597:AB597)</f>
        <v>-1.28226416</v>
      </c>
      <c r="W597" s="9">
        <v>-1.0001183</v>
      </c>
      <c r="X597" s="9">
        <v>-0.76646360000000002</v>
      </c>
      <c r="Y597" s="9">
        <v>0.36947791000000002</v>
      </c>
      <c r="Z597" s="9">
        <v>-0.2839757</v>
      </c>
      <c r="AA597" s="9">
        <v>0.48374073000000001</v>
      </c>
      <c r="AB597" s="9">
        <v>-8.4925200000000006E-2</v>
      </c>
      <c r="AC597" s="12" t="e">
        <f>MATCH(O597,'ESPN ADP'!B:B,0)</f>
        <v>#N/A</v>
      </c>
      <c r="AD597" s="11" t="e">
        <f>AC597-N597</f>
        <v>#N/A</v>
      </c>
      <c r="AE597" s="22" t="e">
        <f>QUOTIENT(AC597-1, 10)+1</f>
        <v>#N/A</v>
      </c>
    </row>
    <row r="598" spans="3:32" x14ac:dyDescent="0.2">
      <c r="L598" s="31" t="s">
        <v>8319</v>
      </c>
      <c r="N598" s="46">
        <v>597</v>
      </c>
      <c r="O598" s="7" t="s">
        <v>7685</v>
      </c>
      <c r="P598" s="4">
        <f>SUM(W598:AB598)</f>
        <v>-1.2844201600000003</v>
      </c>
      <c r="W598" s="9">
        <v>0.86539235999999997</v>
      </c>
      <c r="X598" s="9">
        <v>0.83050707999999995</v>
      </c>
      <c r="Y598" s="9">
        <v>-1.2552026000000001</v>
      </c>
      <c r="Z598" s="9">
        <v>-0.2839757</v>
      </c>
      <c r="AA598" s="9">
        <v>-0.64517630000000004</v>
      </c>
      <c r="AB598" s="9">
        <v>-0.79596500000000003</v>
      </c>
      <c r="AC598" s="12">
        <f>MATCH(O598,'ESPN ADP'!B:B,0)</f>
        <v>368</v>
      </c>
      <c r="AD598" s="11">
        <f>AC598-N598</f>
        <v>-229</v>
      </c>
      <c r="AE598" s="22">
        <f>QUOTIENT(AC598-1, 10)+1</f>
        <v>37</v>
      </c>
    </row>
    <row r="599" spans="3:32" x14ac:dyDescent="0.2">
      <c r="L599" s="31" t="s">
        <v>8319</v>
      </c>
      <c r="N599" s="46">
        <v>598</v>
      </c>
      <c r="O599" s="7" t="s">
        <v>7666</v>
      </c>
      <c r="P599" s="4">
        <f>SUM(W599:AB599)</f>
        <v>-1.2982483200000001</v>
      </c>
      <c r="W599" s="9">
        <v>1.0893358200000001</v>
      </c>
      <c r="X599" s="9">
        <v>1.1268521600000001</v>
      </c>
      <c r="Y599" s="9">
        <v>-0.4519898</v>
      </c>
      <c r="Z599" s="9">
        <v>-0.99391479999999999</v>
      </c>
      <c r="AA599" s="9">
        <v>-1.2725667000000001</v>
      </c>
      <c r="AB599" s="9">
        <v>-0.79596500000000003</v>
      </c>
      <c r="AC599" s="12" t="e">
        <f>MATCH(O599,'ESPN ADP'!B:B,0)</f>
        <v>#N/A</v>
      </c>
      <c r="AD599" s="11" t="e">
        <f>AC599-N599</f>
        <v>#N/A</v>
      </c>
      <c r="AE599" s="22" t="e">
        <f>QUOTIENT(AC599-1, 10)+1</f>
        <v>#N/A</v>
      </c>
    </row>
    <row r="600" spans="3:32" x14ac:dyDescent="0.2">
      <c r="N600" s="46">
        <v>599</v>
      </c>
      <c r="O600" s="7" t="s">
        <v>8040</v>
      </c>
      <c r="P600" s="4">
        <f>SUM(W600:AB600)</f>
        <v>-1.3011435600000003</v>
      </c>
      <c r="W600" s="9">
        <v>-0.83370160000000004</v>
      </c>
      <c r="X600" s="9">
        <v>-0.76646360000000002</v>
      </c>
      <c r="Y600" s="9">
        <v>0.38773275000000001</v>
      </c>
      <c r="Z600" s="9">
        <v>0.42596349</v>
      </c>
      <c r="AA600" s="9">
        <v>-0.28754150000000001</v>
      </c>
      <c r="AB600" s="9">
        <v>-0.2271331</v>
      </c>
      <c r="AC600" s="12" t="e">
        <f>MATCH(O600,'ESPN ADP'!B:B,0)</f>
        <v>#N/A</v>
      </c>
      <c r="AD600" s="11" t="e">
        <f>AC600-N600</f>
        <v>#N/A</v>
      </c>
      <c r="AE600" s="22" t="e">
        <f>QUOTIENT(AC600-1, 10)+1</f>
        <v>#N/A</v>
      </c>
    </row>
    <row r="601" spans="3:32" x14ac:dyDescent="0.2">
      <c r="M601" s="44" t="s">
        <v>8349</v>
      </c>
      <c r="N601" s="46">
        <v>600</v>
      </c>
      <c r="O601" s="7" t="s">
        <v>8131</v>
      </c>
      <c r="P601" s="4">
        <f>SUM(W601:AB601)</f>
        <v>-1.3056728399999995</v>
      </c>
      <c r="W601" s="9">
        <v>-0.40019640000000001</v>
      </c>
      <c r="X601" s="9">
        <v>-0.76646360000000002</v>
      </c>
      <c r="Y601" s="9">
        <v>-0.52500910000000001</v>
      </c>
      <c r="Z601" s="9">
        <v>-0.48681540000000001</v>
      </c>
      <c r="AA601" s="9">
        <v>-0.4643428</v>
      </c>
      <c r="AB601" s="9">
        <v>1.33715446</v>
      </c>
      <c r="AC601" s="12" t="e">
        <f>MATCH(O601,'ESPN ADP'!B:B,0)</f>
        <v>#N/A</v>
      </c>
      <c r="AD601" s="11" t="e">
        <f>AC601-N601</f>
        <v>#N/A</v>
      </c>
      <c r="AE601" s="22" t="e">
        <f>QUOTIENT(AC601-1, 10)+1</f>
        <v>#N/A</v>
      </c>
    </row>
    <row r="602" spans="3:32" x14ac:dyDescent="0.2">
      <c r="L602" s="31" t="s">
        <v>8319</v>
      </c>
      <c r="M602" s="44" t="s">
        <v>8349</v>
      </c>
      <c r="N602" s="46">
        <v>601</v>
      </c>
      <c r="O602" s="7" t="s">
        <v>7690</v>
      </c>
      <c r="P602" s="4">
        <f>SUM(W602:AB602)</f>
        <v>-1.3077760300000001</v>
      </c>
      <c r="W602" s="9">
        <v>0.81402918000000002</v>
      </c>
      <c r="X602" s="9">
        <v>0.84697069000000003</v>
      </c>
      <c r="Y602" s="9">
        <v>-0.99963489999999999</v>
      </c>
      <c r="Z602" s="9">
        <v>-0.68965520000000002</v>
      </c>
      <c r="AA602" s="9">
        <v>-0.48352079999999997</v>
      </c>
      <c r="AB602" s="9">
        <v>-0.79596500000000003</v>
      </c>
      <c r="AC602" s="12" t="e">
        <f>MATCH(O602,'ESPN ADP'!B:B,0)</f>
        <v>#N/A</v>
      </c>
      <c r="AD602" s="11" t="e">
        <f>AC602-N602</f>
        <v>#N/A</v>
      </c>
      <c r="AE602" s="22" t="e">
        <f>QUOTIENT(AC602-1, 10)+1</f>
        <v>#N/A</v>
      </c>
    </row>
    <row r="603" spans="3:32" x14ac:dyDescent="0.2">
      <c r="L603" s="31" t="s">
        <v>8319</v>
      </c>
      <c r="M603" s="44" t="s">
        <v>8349</v>
      </c>
      <c r="N603" s="46">
        <v>602</v>
      </c>
      <c r="O603" s="7" t="s">
        <v>7675</v>
      </c>
      <c r="P603" s="4">
        <f>SUM(W603:AB603)</f>
        <v>-1.3082903899999998</v>
      </c>
      <c r="W603" s="9">
        <v>1.50845936</v>
      </c>
      <c r="X603" s="9">
        <v>1.4396608500000001</v>
      </c>
      <c r="Y603" s="9">
        <v>-0.36071560000000003</v>
      </c>
      <c r="Z603" s="9">
        <v>-1.703854</v>
      </c>
      <c r="AA603" s="9">
        <v>-1.3958759999999999</v>
      </c>
      <c r="AB603" s="9">
        <v>-0.79596500000000003</v>
      </c>
      <c r="AC603" s="12">
        <f>MATCH(O603,'ESPN ADP'!B:B,0)</f>
        <v>225</v>
      </c>
      <c r="AD603" s="11">
        <f>AC603-N603</f>
        <v>-377</v>
      </c>
      <c r="AE603" s="28">
        <f>QUOTIENT(AC603-1, 10)+1</f>
        <v>23</v>
      </c>
    </row>
    <row r="604" spans="3:32" x14ac:dyDescent="0.2">
      <c r="N604" s="46">
        <v>603</v>
      </c>
      <c r="O604" s="7" t="s">
        <v>8100</v>
      </c>
      <c r="P604" s="4">
        <f>SUM(W604:AB604)</f>
        <v>-1.3140731399999999</v>
      </c>
      <c r="W604" s="9">
        <v>-1.2322799</v>
      </c>
      <c r="X604" s="9">
        <v>-0.76646360000000002</v>
      </c>
      <c r="Y604" s="9">
        <v>0.80759400999999997</v>
      </c>
      <c r="Z604" s="9">
        <v>0.62880325000000004</v>
      </c>
      <c r="AA604" s="9">
        <v>-0.2401778</v>
      </c>
      <c r="AB604" s="9">
        <v>-0.51154909999999998</v>
      </c>
      <c r="AC604" s="12" t="e">
        <f>MATCH(O604,'ESPN ADP'!B:B,0)</f>
        <v>#N/A</v>
      </c>
      <c r="AD604" s="11" t="e">
        <f>AC604-N604</f>
        <v>#N/A</v>
      </c>
      <c r="AE604" s="22" t="e">
        <f>QUOTIENT(AC604-1, 10)+1</f>
        <v>#N/A</v>
      </c>
    </row>
    <row r="605" spans="3:32" x14ac:dyDescent="0.2">
      <c r="F605" s="14" t="s">
        <v>8382</v>
      </c>
      <c r="H605" s="16" t="s">
        <v>6</v>
      </c>
      <c r="N605" s="46">
        <v>604</v>
      </c>
      <c r="O605" s="8" t="s">
        <v>306</v>
      </c>
      <c r="P605" s="9">
        <v>-1.3339809</v>
      </c>
      <c r="Q605" s="9">
        <v>-4.7558000000000001E-3</v>
      </c>
      <c r="R605" s="9">
        <v>-0.50089850000000002</v>
      </c>
      <c r="S605" s="9">
        <v>-0.34564810000000001</v>
      </c>
      <c r="T605" s="9">
        <v>-0.1381551</v>
      </c>
      <c r="U605" s="9">
        <v>0.13500000000000001</v>
      </c>
      <c r="V605" s="9">
        <v>-0.47952349999999999</v>
      </c>
      <c r="W605" s="9"/>
      <c r="X605" s="9"/>
      <c r="Y605" s="9"/>
      <c r="Z605" s="9"/>
      <c r="AA605" s="9"/>
      <c r="AB605" s="9"/>
      <c r="AC605" s="12" t="e">
        <f>MATCH(O605,'ESPN ADP'!B:B,0)</f>
        <v>#N/A</v>
      </c>
      <c r="AD605" s="11" t="e">
        <f>AC605-N605</f>
        <v>#N/A</v>
      </c>
      <c r="AE605" s="22" t="e">
        <f>QUOTIENT(AC605-1, 10)+1</f>
        <v>#N/A</v>
      </c>
    </row>
    <row r="606" spans="3:32" x14ac:dyDescent="0.2">
      <c r="N606" s="46">
        <v>605</v>
      </c>
      <c r="O606" s="7" t="s">
        <v>8015</v>
      </c>
      <c r="P606" s="4">
        <f>SUM(W606:AB606)</f>
        <v>-1.3504761999999999</v>
      </c>
      <c r="W606" s="9">
        <v>-1.3329517</v>
      </c>
      <c r="X606" s="9">
        <v>-0.76646360000000002</v>
      </c>
      <c r="Y606" s="9">
        <v>0.64330047000000001</v>
      </c>
      <c r="Z606" s="9">
        <v>0.12170385</v>
      </c>
      <c r="AA606" s="9">
        <v>0.49548387999999999</v>
      </c>
      <c r="AB606" s="9">
        <v>-0.51154909999999998</v>
      </c>
      <c r="AC606" s="12" t="e">
        <f>MATCH(O606,'ESPN ADP'!B:B,0)</f>
        <v>#N/A</v>
      </c>
      <c r="AD606" s="11" t="e">
        <f>AC606-N606</f>
        <v>#N/A</v>
      </c>
      <c r="AE606" s="22" t="e">
        <f>QUOTIENT(AC606-1, 10)+1</f>
        <v>#N/A</v>
      </c>
    </row>
    <row r="607" spans="3:32" x14ac:dyDescent="0.2">
      <c r="C607" s="8" t="s">
        <v>8384</v>
      </c>
      <c r="G607" s="15" t="s">
        <v>8375</v>
      </c>
      <c r="N607" s="46">
        <v>606</v>
      </c>
      <c r="O607" s="8" t="s">
        <v>361</v>
      </c>
      <c r="P607" s="9">
        <v>-1.3555585999999999</v>
      </c>
      <c r="Q607" s="9">
        <v>-0.4861144</v>
      </c>
      <c r="R607" s="9">
        <v>-0.2313567</v>
      </c>
      <c r="S607" s="9">
        <v>-0.37695679999999998</v>
      </c>
      <c r="T607" s="9">
        <v>-0.48034520000000003</v>
      </c>
      <c r="U607" s="9">
        <v>-0.16500000000000001</v>
      </c>
      <c r="V607" s="9">
        <v>0.38421444999999999</v>
      </c>
      <c r="W607" s="9"/>
      <c r="X607" s="9"/>
      <c r="Y607" s="9"/>
      <c r="Z607" s="9"/>
      <c r="AA607" s="9"/>
      <c r="AB607" s="9"/>
      <c r="AC607" s="12" t="e">
        <f>MATCH(O607,'ESPN ADP'!B:B,0)</f>
        <v>#N/A</v>
      </c>
      <c r="AD607" s="11" t="e">
        <f>AC607-N607</f>
        <v>#N/A</v>
      </c>
      <c r="AE607" s="22" t="e">
        <f>QUOTIENT(AC607-1, 10)+1</f>
        <v>#N/A</v>
      </c>
    </row>
    <row r="608" spans="3:32" x14ac:dyDescent="0.2">
      <c r="N608" s="46">
        <v>607</v>
      </c>
      <c r="O608" s="7" t="s">
        <v>8354</v>
      </c>
      <c r="P608" s="4">
        <f>SUM(W608:AB608)</f>
        <v>-1.3590172</v>
      </c>
      <c r="W608" s="9">
        <v>-0.7987746</v>
      </c>
      <c r="X608" s="9">
        <v>-0.76646360000000002</v>
      </c>
      <c r="Y608" s="9">
        <v>0.13216501999999999</v>
      </c>
      <c r="Z608" s="9">
        <v>2.028398E-2</v>
      </c>
      <c r="AA608" s="9">
        <v>0.13869719999999999</v>
      </c>
      <c r="AB608" s="9">
        <v>-8.4925200000000006E-2</v>
      </c>
      <c r="AC608" s="12" t="e">
        <f>MATCH(O608,'ESPN ADP'!B:B,0)</f>
        <v>#N/A</v>
      </c>
      <c r="AD608" s="11" t="e">
        <f>AC608-N608</f>
        <v>#N/A</v>
      </c>
      <c r="AE608" s="22" t="e">
        <f>QUOTIENT(AC608-1, 10)+1</f>
        <v>#N/A</v>
      </c>
    </row>
    <row r="609" spans="4:31" x14ac:dyDescent="0.2">
      <c r="N609" s="46">
        <v>608</v>
      </c>
      <c r="O609" s="7" t="s">
        <v>7821</v>
      </c>
      <c r="P609" s="4">
        <f>SUM(W609:AB609)</f>
        <v>-1.3765124200000001</v>
      </c>
      <c r="W609" s="9">
        <v>-0.87068310000000004</v>
      </c>
      <c r="X609" s="9">
        <v>-0.76646360000000002</v>
      </c>
      <c r="Y609" s="9">
        <v>0.75282950000000004</v>
      </c>
      <c r="Z609" s="9">
        <v>-0.18255579999999999</v>
      </c>
      <c r="AA609" s="9">
        <v>-0.79354610000000003</v>
      </c>
      <c r="AB609" s="9">
        <v>0.48390667999999998</v>
      </c>
      <c r="AC609" s="12" t="e">
        <f>MATCH(O609,'ESPN ADP'!B:B,0)</f>
        <v>#N/A</v>
      </c>
      <c r="AD609" s="11" t="e">
        <f>AC609-N609</f>
        <v>#N/A</v>
      </c>
      <c r="AE609" s="22" t="e">
        <f>QUOTIENT(AC609-1, 10)+1</f>
        <v>#N/A</v>
      </c>
    </row>
    <row r="610" spans="4:31" x14ac:dyDescent="0.2">
      <c r="N610" s="46">
        <v>609</v>
      </c>
      <c r="O610" s="7" t="s">
        <v>7981</v>
      </c>
      <c r="P610" s="4">
        <f>SUM(W610:AB610)</f>
        <v>-1.3807992100000002</v>
      </c>
      <c r="W610" s="9">
        <v>-0.83370160000000004</v>
      </c>
      <c r="X610" s="9">
        <v>-0.76646360000000002</v>
      </c>
      <c r="Y610" s="9">
        <v>0.55202629000000003</v>
      </c>
      <c r="Z610" s="9">
        <v>-8.1135899999999997E-2</v>
      </c>
      <c r="AA610" s="9">
        <v>-2.4391300000000001E-2</v>
      </c>
      <c r="AB610" s="9">
        <v>-0.2271331</v>
      </c>
      <c r="AC610" s="12" t="e">
        <f>MATCH(O610,'ESPN ADP'!B:B,0)</f>
        <v>#N/A</v>
      </c>
      <c r="AD610" s="11" t="e">
        <f>AC610-N610</f>
        <v>#N/A</v>
      </c>
      <c r="AE610" s="22" t="e">
        <f>QUOTIENT(AC610-1, 10)+1</f>
        <v>#N/A</v>
      </c>
    </row>
    <row r="611" spans="4:31" x14ac:dyDescent="0.2">
      <c r="L611" s="31" t="s">
        <v>8319</v>
      </c>
      <c r="N611" s="46">
        <v>610</v>
      </c>
      <c r="O611" s="7" t="s">
        <v>7681</v>
      </c>
      <c r="P611" s="4">
        <f>SUM(W611:AB611)</f>
        <v>-1.3861496600000001</v>
      </c>
      <c r="W611" s="9">
        <v>1.74883904</v>
      </c>
      <c r="X611" s="9">
        <v>1.2750246999999999</v>
      </c>
      <c r="Y611" s="9">
        <v>-1.8211025999999999</v>
      </c>
      <c r="Z611" s="9">
        <v>-0.48681540000000001</v>
      </c>
      <c r="AA611" s="9">
        <v>-1.3061304</v>
      </c>
      <c r="AB611" s="9">
        <v>-0.79596500000000003</v>
      </c>
      <c r="AC611" s="12">
        <f>MATCH(O611,'ESPN ADP'!B:B,0)</f>
        <v>369</v>
      </c>
      <c r="AD611" s="11">
        <f>AC611-N611</f>
        <v>-241</v>
      </c>
      <c r="AE611" s="22">
        <f>QUOTIENT(AC611-1, 10)+1</f>
        <v>37</v>
      </c>
    </row>
    <row r="612" spans="4:31" x14ac:dyDescent="0.2">
      <c r="L612" s="31" t="s">
        <v>8319</v>
      </c>
      <c r="M612" s="44" t="s">
        <v>8349</v>
      </c>
      <c r="N612" s="46">
        <v>611</v>
      </c>
      <c r="O612" s="7" t="s">
        <v>7799</v>
      </c>
      <c r="P612" s="4">
        <f>SUM(W612:AB612)</f>
        <v>-1.3909920200000001</v>
      </c>
      <c r="W612" s="9">
        <v>-3.44905E-2</v>
      </c>
      <c r="X612" s="9">
        <v>0.40245308000000002</v>
      </c>
      <c r="Y612" s="9">
        <v>-0.1781672</v>
      </c>
      <c r="Z612" s="9">
        <v>-0.68965520000000002</v>
      </c>
      <c r="AA612" s="9">
        <v>-9.5167199999999993E-2</v>
      </c>
      <c r="AB612" s="9">
        <v>-0.79596500000000003</v>
      </c>
      <c r="AC612" s="12" t="e">
        <f>MATCH(O612,'ESPN ADP'!B:B,0)</f>
        <v>#N/A</v>
      </c>
      <c r="AD612" s="11" t="e">
        <f>AC612-N612</f>
        <v>#N/A</v>
      </c>
      <c r="AE612" s="22" t="e">
        <f>QUOTIENT(AC612-1, 10)+1</f>
        <v>#N/A</v>
      </c>
    </row>
    <row r="613" spans="4:31" x14ac:dyDescent="0.2">
      <c r="N613" s="46">
        <v>612</v>
      </c>
      <c r="O613" s="7" t="s">
        <v>1143</v>
      </c>
      <c r="P613" s="4">
        <f>SUM(W613:AB613)</f>
        <v>-1.4060640200000001</v>
      </c>
      <c r="W613" s="9">
        <v>-0.93231889999999995</v>
      </c>
      <c r="X613" s="9">
        <v>-0.76646360000000002</v>
      </c>
      <c r="Y613" s="9">
        <v>0.31471339999999998</v>
      </c>
      <c r="Z613" s="9">
        <v>-0.48681540000000001</v>
      </c>
      <c r="AA613" s="9">
        <v>-1.9086200000000001E-2</v>
      </c>
      <c r="AB613" s="9">
        <v>0.48390667999999998</v>
      </c>
      <c r="AC613" s="12" t="e">
        <f>MATCH(O613,'ESPN ADP'!B:B,0)</f>
        <v>#N/A</v>
      </c>
      <c r="AD613" s="11" t="e">
        <f>AC613-N613</f>
        <v>#N/A</v>
      </c>
      <c r="AE613" s="22" t="e">
        <f>QUOTIENT(AC613-1, 10)+1</f>
        <v>#N/A</v>
      </c>
    </row>
    <row r="614" spans="4:31" x14ac:dyDescent="0.2">
      <c r="L614" s="31" t="s">
        <v>8319</v>
      </c>
      <c r="M614" s="44" t="s">
        <v>8349</v>
      </c>
      <c r="N614" s="46">
        <v>613</v>
      </c>
      <c r="O614" s="7" t="s">
        <v>7795</v>
      </c>
      <c r="P614" s="4">
        <f>SUM(W614:AB614)</f>
        <v>-1.4636227799999999</v>
      </c>
      <c r="W614" s="9">
        <v>-0.90766460000000004</v>
      </c>
      <c r="X614" s="9">
        <v>-0.42072769999999998</v>
      </c>
      <c r="Y614" s="9">
        <v>-8.6892999999999998E-2</v>
      </c>
      <c r="Z614" s="9">
        <v>0.42596349</v>
      </c>
      <c r="AA614" s="9">
        <v>0.17945602999999999</v>
      </c>
      <c r="AB614" s="9">
        <v>-0.65375700000000003</v>
      </c>
      <c r="AC614" s="12" t="e">
        <f>MATCH(O614,'ESPN ADP'!B:B,0)</f>
        <v>#N/A</v>
      </c>
      <c r="AD614" s="11" t="e">
        <f>AC614-N614</f>
        <v>#N/A</v>
      </c>
      <c r="AE614" s="22" t="e">
        <f>QUOTIENT(AC614-1, 10)+1</f>
        <v>#N/A</v>
      </c>
    </row>
    <row r="615" spans="4:31" x14ac:dyDescent="0.2">
      <c r="N615" s="46">
        <v>614</v>
      </c>
      <c r="O615" s="7" t="s">
        <v>8088</v>
      </c>
      <c r="P615" s="4">
        <f>SUM(W615:AB615)</f>
        <v>-1.4776627800000002</v>
      </c>
      <c r="W615" s="9">
        <v>-1.2322799</v>
      </c>
      <c r="X615" s="9">
        <v>-0.76646360000000002</v>
      </c>
      <c r="Y615" s="9">
        <v>0.40598759000000001</v>
      </c>
      <c r="Z615" s="9">
        <v>-0.58823530000000002</v>
      </c>
      <c r="AA615" s="9">
        <v>0.93046152999999998</v>
      </c>
      <c r="AB615" s="9">
        <v>-0.2271331</v>
      </c>
      <c r="AC615" s="12" t="e">
        <f>MATCH(O615,'ESPN ADP'!B:B,0)</f>
        <v>#N/A</v>
      </c>
      <c r="AD615" s="11" t="e">
        <f>AC615-N615</f>
        <v>#N/A</v>
      </c>
      <c r="AE615" s="22" t="e">
        <f>QUOTIENT(AC615-1, 10)+1</f>
        <v>#N/A</v>
      </c>
    </row>
    <row r="616" spans="4:31" x14ac:dyDescent="0.2">
      <c r="N616" s="46">
        <v>615</v>
      </c>
      <c r="O616" s="7" t="s">
        <v>8010</v>
      </c>
      <c r="P616" s="4">
        <f>SUM(W616:AB616)</f>
        <v>-1.4788765000000001</v>
      </c>
      <c r="W616" s="9">
        <v>-0.78028390000000003</v>
      </c>
      <c r="X616" s="9">
        <v>-0.76646360000000002</v>
      </c>
      <c r="Y616" s="9">
        <v>-0.1781672</v>
      </c>
      <c r="Z616" s="9">
        <v>0.32454360999999998</v>
      </c>
      <c r="AA616" s="9">
        <v>6.4197899999999999E-3</v>
      </c>
      <c r="AB616" s="9">
        <v>-8.4925200000000006E-2</v>
      </c>
      <c r="AC616" s="12" t="e">
        <f>MATCH(O616,'ESPN ADP'!B:B,0)</f>
        <v>#N/A</v>
      </c>
      <c r="AD616" s="11" t="e">
        <f>AC616-N616</f>
        <v>#N/A</v>
      </c>
      <c r="AE616" s="22" t="e">
        <f>QUOTIENT(AC616-1, 10)+1</f>
        <v>#N/A</v>
      </c>
    </row>
    <row r="617" spans="4:31" x14ac:dyDescent="0.2">
      <c r="D617" s="45" t="s">
        <v>8380</v>
      </c>
      <c r="E617" s="20" t="s">
        <v>8381</v>
      </c>
      <c r="F617" s="14" t="s">
        <v>8382</v>
      </c>
      <c r="N617" s="46">
        <v>616</v>
      </c>
      <c r="O617" s="8" t="s">
        <v>480</v>
      </c>
      <c r="P617" s="9">
        <v>-1.4813737</v>
      </c>
      <c r="Q617" s="9">
        <v>0.28405933</v>
      </c>
      <c r="R617" s="9">
        <v>3.8185089999999998E-2</v>
      </c>
      <c r="S617" s="9">
        <v>0.21790857999999999</v>
      </c>
      <c r="T617" s="9">
        <v>3.9973700000000001E-2</v>
      </c>
      <c r="U617" s="9">
        <v>-1.165</v>
      </c>
      <c r="V617" s="9">
        <v>-0.89650039999999998</v>
      </c>
      <c r="W617" s="9"/>
      <c r="X617" s="9"/>
      <c r="Y617" s="9"/>
      <c r="Z617" s="9"/>
      <c r="AA617" s="9"/>
      <c r="AB617" s="9"/>
      <c r="AC617" s="12" t="e">
        <f>MATCH(O617,'ESPN ADP'!B:B,0)</f>
        <v>#N/A</v>
      </c>
      <c r="AD617" s="11" t="e">
        <f>AC617-N617</f>
        <v>#N/A</v>
      </c>
      <c r="AE617" s="22" t="e">
        <f>QUOTIENT(AC617-1, 10)+1</f>
        <v>#N/A</v>
      </c>
    </row>
    <row r="618" spans="4:31" x14ac:dyDescent="0.2">
      <c r="N618" s="46">
        <v>617</v>
      </c>
      <c r="O618" s="7" t="s">
        <v>8106</v>
      </c>
      <c r="P618" s="4">
        <f>SUM(W618:AB618)</f>
        <v>-1.48450975</v>
      </c>
      <c r="W618" s="9">
        <v>-0.88301019999999997</v>
      </c>
      <c r="X618" s="9">
        <v>-0.76646360000000002</v>
      </c>
      <c r="Y618" s="9">
        <v>0.11391018999999999</v>
      </c>
      <c r="Z618" s="9">
        <v>2.028398E-2</v>
      </c>
      <c r="AA618" s="9">
        <v>0.54231898000000001</v>
      </c>
      <c r="AB618" s="9">
        <v>-0.51154909999999998</v>
      </c>
      <c r="AC618" s="12" t="e">
        <f>MATCH(O618,'ESPN ADP'!B:B,0)</f>
        <v>#N/A</v>
      </c>
      <c r="AD618" s="11" t="e">
        <f>AC618-N618</f>
        <v>#N/A</v>
      </c>
      <c r="AE618" s="22" t="e">
        <f>QUOTIENT(AC618-1, 10)+1</f>
        <v>#N/A</v>
      </c>
    </row>
    <row r="619" spans="4:31" x14ac:dyDescent="0.2">
      <c r="D619" s="45" t="s">
        <v>8380</v>
      </c>
      <c r="N619" s="46">
        <v>618</v>
      </c>
      <c r="O619" s="8" t="s">
        <v>290</v>
      </c>
      <c r="P619" s="9">
        <v>-1.4932920999999999</v>
      </c>
      <c r="Q619" s="9">
        <v>-0.13311809999999999</v>
      </c>
      <c r="R619" s="9">
        <v>-0.32120399999999999</v>
      </c>
      <c r="S619" s="9">
        <v>-0.22041330000000001</v>
      </c>
      <c r="T619" s="9">
        <v>-0.2091413</v>
      </c>
      <c r="U619" s="9">
        <v>-0.115</v>
      </c>
      <c r="V619" s="9">
        <v>-0.49441550000000001</v>
      </c>
      <c r="W619" s="9"/>
      <c r="X619" s="9"/>
      <c r="Y619" s="9"/>
      <c r="Z619" s="9"/>
      <c r="AA619" s="9"/>
      <c r="AB619" s="9"/>
      <c r="AC619" s="12" t="e">
        <f>MATCH(O619,'ESPN ADP'!B:B,0)</f>
        <v>#N/A</v>
      </c>
      <c r="AD619" s="11" t="e">
        <f>AC619-N619</f>
        <v>#N/A</v>
      </c>
      <c r="AE619" s="22" t="e">
        <f>QUOTIENT(AC619-1, 10)+1</f>
        <v>#N/A</v>
      </c>
    </row>
    <row r="620" spans="4:31" x14ac:dyDescent="0.2">
      <c r="L620" s="31" t="s">
        <v>8319</v>
      </c>
      <c r="N620" s="46">
        <v>619</v>
      </c>
      <c r="O620" s="7" t="s">
        <v>7682</v>
      </c>
      <c r="P620" s="4">
        <f>SUM(W620:AB620)</f>
        <v>-1.5098126399999998</v>
      </c>
      <c r="W620" s="9">
        <v>1.26397063</v>
      </c>
      <c r="X620" s="9">
        <v>1.09392493</v>
      </c>
      <c r="Y620" s="9">
        <v>-1.2369478</v>
      </c>
      <c r="Z620" s="9">
        <v>-0.68965520000000002</v>
      </c>
      <c r="AA620" s="9">
        <v>-1.1451401999999999</v>
      </c>
      <c r="AB620" s="9">
        <v>-0.79596500000000003</v>
      </c>
      <c r="AC620" s="12" t="e">
        <f>MATCH(O620,'ESPN ADP'!B:B,0)</f>
        <v>#N/A</v>
      </c>
      <c r="AD620" s="11" t="e">
        <f>AC620-N620</f>
        <v>#N/A</v>
      </c>
      <c r="AE620" s="22" t="e">
        <f>QUOTIENT(AC620-1, 10)+1</f>
        <v>#N/A</v>
      </c>
    </row>
    <row r="621" spans="4:31" x14ac:dyDescent="0.2">
      <c r="N621" s="46">
        <v>620</v>
      </c>
      <c r="O621" s="7" t="s">
        <v>7891</v>
      </c>
      <c r="P621" s="4">
        <f>SUM(W621:AB621)</f>
        <v>-1.5272639600000002</v>
      </c>
      <c r="W621" s="9">
        <v>-0.89944650000000004</v>
      </c>
      <c r="X621" s="9">
        <v>-0.76646360000000002</v>
      </c>
      <c r="Y621" s="9">
        <v>0.38773275000000001</v>
      </c>
      <c r="Z621" s="9">
        <v>-8.1135899999999997E-2</v>
      </c>
      <c r="AA621" s="9">
        <v>-0.2252335</v>
      </c>
      <c r="AB621" s="9">
        <v>5.728279E-2</v>
      </c>
      <c r="AC621" s="12" t="e">
        <f>MATCH(O621,'ESPN ADP'!B:B,0)</f>
        <v>#N/A</v>
      </c>
      <c r="AD621" s="11" t="e">
        <f>AC621-N621</f>
        <v>#N/A</v>
      </c>
      <c r="AE621" s="22" t="e">
        <f>QUOTIENT(AC621-1, 10)+1</f>
        <v>#N/A</v>
      </c>
    </row>
    <row r="622" spans="4:31" x14ac:dyDescent="0.2">
      <c r="N622" s="46">
        <v>621</v>
      </c>
      <c r="O622" s="7" t="s">
        <v>8154</v>
      </c>
      <c r="P622" s="4">
        <f>SUM(W622:AB622)</f>
        <v>-1.5316749499999998</v>
      </c>
      <c r="W622" s="9">
        <v>-0.88301019999999997</v>
      </c>
      <c r="X622" s="9">
        <v>-0.76646360000000002</v>
      </c>
      <c r="Y622" s="9">
        <v>0.31471339999999998</v>
      </c>
      <c r="Z622" s="9">
        <v>-8.1135899999999997E-2</v>
      </c>
      <c r="AA622" s="9">
        <v>0.39577045</v>
      </c>
      <c r="AB622" s="9">
        <v>-0.51154909999999998</v>
      </c>
      <c r="AC622" s="12" t="e">
        <f>MATCH(O622,'ESPN ADP'!B:B,0)</f>
        <v>#N/A</v>
      </c>
      <c r="AD622" s="11" t="e">
        <f>AC622-N622</f>
        <v>#N/A</v>
      </c>
      <c r="AE622" s="22" t="e">
        <f>QUOTIENT(AC622-1, 10)+1</f>
        <v>#N/A</v>
      </c>
    </row>
    <row r="623" spans="4:31" x14ac:dyDescent="0.2">
      <c r="E623" s="20" t="s">
        <v>8381</v>
      </c>
      <c r="J623" s="18" t="s">
        <v>7559</v>
      </c>
      <c r="N623" s="46">
        <v>622</v>
      </c>
      <c r="O623" s="8" t="s">
        <v>396</v>
      </c>
      <c r="P623" s="9">
        <v>-1.5332577000000001</v>
      </c>
      <c r="Q623" s="9">
        <v>-0.32566149999999999</v>
      </c>
      <c r="R623" s="9">
        <v>-0.14150940000000001</v>
      </c>
      <c r="S623" s="9">
        <v>-0.18910460000000001</v>
      </c>
      <c r="T623" s="9">
        <v>-0.32497540000000003</v>
      </c>
      <c r="U623" s="9">
        <v>-0.41499999999999998</v>
      </c>
      <c r="V623" s="9">
        <v>-0.13700670000000001</v>
      </c>
      <c r="W623" s="9"/>
      <c r="X623" s="9"/>
      <c r="Y623" s="9"/>
      <c r="Z623" s="9"/>
      <c r="AA623" s="9"/>
      <c r="AB623" s="9"/>
      <c r="AC623" s="12" t="e">
        <f>MATCH(O623,'ESPN ADP'!B:B,0)</f>
        <v>#N/A</v>
      </c>
      <c r="AD623" s="11" t="e">
        <f>AC623-N623</f>
        <v>#N/A</v>
      </c>
      <c r="AE623" s="22" t="e">
        <f>QUOTIENT(AC623-1, 10)+1</f>
        <v>#N/A</v>
      </c>
    </row>
    <row r="624" spans="4:31" x14ac:dyDescent="0.2">
      <c r="N624" s="46">
        <v>623</v>
      </c>
      <c r="O624" s="7" t="s">
        <v>8052</v>
      </c>
      <c r="P624" s="4">
        <f>SUM(W624:AB624)</f>
        <v>-1.5345299100000001</v>
      </c>
      <c r="W624" s="9">
        <v>-0.7987746</v>
      </c>
      <c r="X624" s="9">
        <v>-0.76646360000000002</v>
      </c>
      <c r="Y624" s="9">
        <v>0.18692954000000001</v>
      </c>
      <c r="Z624" s="9">
        <v>-8.1135899999999997E-2</v>
      </c>
      <c r="AA624" s="9">
        <v>-0.27457609999999999</v>
      </c>
      <c r="AB624" s="9">
        <v>0.19949074999999999</v>
      </c>
      <c r="AC624" s="12" t="e">
        <f>MATCH(O624,'ESPN ADP'!B:B,0)</f>
        <v>#N/A</v>
      </c>
      <c r="AD624" s="11" t="e">
        <f>AC624-N624</f>
        <v>#N/A</v>
      </c>
      <c r="AE624" s="22" t="e">
        <f>QUOTIENT(AC624-1, 10)+1</f>
        <v>#N/A</v>
      </c>
    </row>
    <row r="625" spans="7:31" x14ac:dyDescent="0.2">
      <c r="N625" s="46">
        <v>624</v>
      </c>
      <c r="O625" s="7" t="s">
        <v>8119</v>
      </c>
      <c r="P625" s="4">
        <f>SUM(W625:AB625)</f>
        <v>-1.5477073399999997</v>
      </c>
      <c r="W625" s="9">
        <v>-1.1829711999999999</v>
      </c>
      <c r="X625" s="9">
        <v>-0.76646360000000002</v>
      </c>
      <c r="Y625" s="9">
        <v>4.0890839999999998E-2</v>
      </c>
      <c r="Z625" s="9">
        <v>2.028398E-2</v>
      </c>
      <c r="AA625" s="9">
        <v>0.85210174000000005</v>
      </c>
      <c r="AB625" s="9">
        <v>-0.51154909999999998</v>
      </c>
      <c r="AC625" s="12" t="e">
        <f>MATCH(O625,'ESPN ADP'!B:B,0)</f>
        <v>#N/A</v>
      </c>
      <c r="AD625" s="11" t="e">
        <f>AC625-N625</f>
        <v>#N/A</v>
      </c>
      <c r="AE625" s="22" t="e">
        <f>QUOTIENT(AC625-1, 10)+1</f>
        <v>#N/A</v>
      </c>
    </row>
    <row r="626" spans="7:31" x14ac:dyDescent="0.2">
      <c r="N626" s="46">
        <v>625</v>
      </c>
      <c r="O626" s="7" t="s">
        <v>7885</v>
      </c>
      <c r="P626" s="4">
        <f>SUM(W626:AB626)</f>
        <v>-1.5487584700000003</v>
      </c>
      <c r="W626" s="9">
        <v>-0.64879410000000004</v>
      </c>
      <c r="X626" s="9">
        <v>-0.76646360000000002</v>
      </c>
      <c r="Y626" s="9">
        <v>-5.0383400000000002E-2</v>
      </c>
      <c r="Z626" s="9">
        <v>0.22312372999999999</v>
      </c>
      <c r="AA626" s="9">
        <v>-7.9107999999999998E-2</v>
      </c>
      <c r="AB626" s="9">
        <v>-0.2271331</v>
      </c>
      <c r="AC626" s="12" t="e">
        <f>MATCH(O626,'ESPN ADP'!B:B,0)</f>
        <v>#N/A</v>
      </c>
      <c r="AD626" s="11" t="e">
        <f>AC626-N626</f>
        <v>#N/A</v>
      </c>
      <c r="AE626" s="22" t="e">
        <f>QUOTIENT(AC626-1, 10)+1</f>
        <v>#N/A</v>
      </c>
    </row>
    <row r="627" spans="7:31" x14ac:dyDescent="0.2">
      <c r="L627" s="31" t="s">
        <v>8319</v>
      </c>
      <c r="M627" s="44" t="s">
        <v>8349</v>
      </c>
      <c r="N627" s="46">
        <v>626</v>
      </c>
      <c r="O627" s="7" t="s">
        <v>7699</v>
      </c>
      <c r="P627" s="4">
        <f>SUM(W627:AB627)</f>
        <v>-1.5663779099999999</v>
      </c>
      <c r="W627" s="9">
        <v>9.6999210000000002E-2</v>
      </c>
      <c r="X627" s="9">
        <v>0.40245308000000002</v>
      </c>
      <c r="Y627" s="9">
        <v>-0.85359620000000003</v>
      </c>
      <c r="Z627" s="9">
        <v>-0.18255579999999999</v>
      </c>
      <c r="AA627" s="9">
        <v>-0.23371320000000001</v>
      </c>
      <c r="AB627" s="9">
        <v>-0.79596500000000003</v>
      </c>
      <c r="AC627" s="12" t="e">
        <f>MATCH(O627,'ESPN ADP'!B:B,0)</f>
        <v>#N/A</v>
      </c>
      <c r="AD627" s="11" t="e">
        <f>AC627-N627</f>
        <v>#N/A</v>
      </c>
      <c r="AE627" s="22" t="e">
        <f>QUOTIENT(AC627-1, 10)+1</f>
        <v>#N/A</v>
      </c>
    </row>
    <row r="628" spans="7:31" x14ac:dyDescent="0.2">
      <c r="L628" s="31" t="s">
        <v>8319</v>
      </c>
      <c r="M628" s="44" t="s">
        <v>8349</v>
      </c>
      <c r="N628" s="46">
        <v>627</v>
      </c>
      <c r="O628" s="7" t="s">
        <v>8033</v>
      </c>
      <c r="P628" s="4">
        <f>SUM(W628:AB628)</f>
        <v>-1.57178664</v>
      </c>
      <c r="W628" s="9">
        <v>-1.2322799</v>
      </c>
      <c r="X628" s="9">
        <v>-0.76646360000000002</v>
      </c>
      <c r="Y628" s="9">
        <v>0.25994888999999999</v>
      </c>
      <c r="Z628" s="9">
        <v>0.12170385</v>
      </c>
      <c r="AA628" s="9">
        <v>0.55685322000000004</v>
      </c>
      <c r="AB628" s="9">
        <v>-0.51154909999999998</v>
      </c>
      <c r="AC628" s="12" t="e">
        <f>MATCH(O628,'ESPN ADP'!B:B,0)</f>
        <v>#N/A</v>
      </c>
      <c r="AD628" s="11" t="e">
        <f>AC628-N628</f>
        <v>#N/A</v>
      </c>
      <c r="AE628" s="22" t="e">
        <f>QUOTIENT(AC628-1, 10)+1</f>
        <v>#N/A</v>
      </c>
    </row>
    <row r="629" spans="7:31" x14ac:dyDescent="0.2">
      <c r="M629" s="44" t="s">
        <v>8349</v>
      </c>
      <c r="N629" s="46">
        <v>628</v>
      </c>
      <c r="O629" s="7" t="s">
        <v>8039</v>
      </c>
      <c r="P629" s="4">
        <f>SUM(W629:AB629)</f>
        <v>-1.5730436799999998</v>
      </c>
      <c r="W629" s="9">
        <v>-0.53374060000000001</v>
      </c>
      <c r="X629" s="9">
        <v>-0.76646360000000002</v>
      </c>
      <c r="Y629" s="9">
        <v>-1.0909091</v>
      </c>
      <c r="Z629" s="9">
        <v>-0.2839757</v>
      </c>
      <c r="AA629" s="9">
        <v>-0.37731710000000002</v>
      </c>
      <c r="AB629" s="9">
        <v>1.47936242</v>
      </c>
      <c r="AC629" s="12" t="e">
        <f>MATCH(O629,'ESPN ADP'!B:B,0)</f>
        <v>#N/A</v>
      </c>
      <c r="AD629" s="11" t="e">
        <f>AC629-N629</f>
        <v>#N/A</v>
      </c>
      <c r="AE629" s="22" t="e">
        <f>QUOTIENT(AC629-1, 10)+1</f>
        <v>#N/A</v>
      </c>
    </row>
    <row r="630" spans="7:31" x14ac:dyDescent="0.2">
      <c r="N630" s="46">
        <v>629</v>
      </c>
      <c r="O630" s="7" t="s">
        <v>8363</v>
      </c>
      <c r="P630" s="4">
        <f>SUM(W630:AB630)</f>
        <v>-1.5855659100000001</v>
      </c>
      <c r="W630" s="9">
        <v>-1.5712767999999999</v>
      </c>
      <c r="X630" s="9">
        <v>-0.76646360000000002</v>
      </c>
      <c r="Y630" s="9">
        <v>0.80759400999999997</v>
      </c>
      <c r="Z630" s="9">
        <v>-8.1135899999999997E-2</v>
      </c>
      <c r="AA630" s="9">
        <v>0.67947338000000002</v>
      </c>
      <c r="AB630" s="9">
        <v>-0.65375700000000003</v>
      </c>
      <c r="AC630" s="12" t="e">
        <f>MATCH(O630,'ESPN ADP'!B:B,0)</f>
        <v>#N/A</v>
      </c>
      <c r="AD630" s="11" t="e">
        <f>AC630-N630</f>
        <v>#N/A</v>
      </c>
      <c r="AE630" s="22" t="e">
        <f>QUOTIENT(AC630-1, 10)+1</f>
        <v>#N/A</v>
      </c>
    </row>
    <row r="631" spans="7:31" x14ac:dyDescent="0.2">
      <c r="N631" s="46">
        <v>630</v>
      </c>
      <c r="O631" s="7" t="s">
        <v>8081</v>
      </c>
      <c r="P631" s="4">
        <f>SUM(W631:AB631)</f>
        <v>-1.5878570000000001</v>
      </c>
      <c r="W631" s="9">
        <v>-1.0329907</v>
      </c>
      <c r="X631" s="9">
        <v>-0.76646360000000002</v>
      </c>
      <c r="Y631" s="9">
        <v>0.4607521</v>
      </c>
      <c r="Z631" s="9">
        <v>-8.1135899999999997E-2</v>
      </c>
      <c r="AA631" s="9">
        <v>0.34353020000000001</v>
      </c>
      <c r="AB631" s="9">
        <v>-0.51154909999999998</v>
      </c>
      <c r="AC631" s="12" t="e">
        <f>MATCH(O631,'ESPN ADP'!B:B,0)</f>
        <v>#N/A</v>
      </c>
      <c r="AD631" s="11" t="e">
        <f>AC631-N631</f>
        <v>#N/A</v>
      </c>
      <c r="AE631" s="22" t="e">
        <f>QUOTIENT(AC631-1, 10)+1</f>
        <v>#N/A</v>
      </c>
    </row>
    <row r="632" spans="7:31" x14ac:dyDescent="0.2">
      <c r="M632" s="44" t="s">
        <v>8349</v>
      </c>
      <c r="N632" s="46">
        <v>631</v>
      </c>
      <c r="O632" s="7" t="s">
        <v>7944</v>
      </c>
      <c r="P632" s="4">
        <f>SUM(W632:AB632)</f>
        <v>-1.5913363799999998</v>
      </c>
      <c r="W632" s="9">
        <v>-0.85424690000000003</v>
      </c>
      <c r="X632" s="9">
        <v>-0.76646360000000002</v>
      </c>
      <c r="Y632" s="9">
        <v>0.33296824000000003</v>
      </c>
      <c r="Z632" s="9">
        <v>2.028398E-2</v>
      </c>
      <c r="AA632" s="9">
        <v>-0.2389529</v>
      </c>
      <c r="AB632" s="9">
        <v>-8.4925200000000006E-2</v>
      </c>
      <c r="AC632" s="12" t="e">
        <f>MATCH(O632,'ESPN ADP'!B:B,0)</f>
        <v>#N/A</v>
      </c>
      <c r="AD632" s="11" t="e">
        <f>AC632-N632</f>
        <v>#N/A</v>
      </c>
      <c r="AE632" s="22" t="e">
        <f>QUOTIENT(AC632-1, 10)+1</f>
        <v>#N/A</v>
      </c>
    </row>
    <row r="633" spans="7:31" x14ac:dyDescent="0.2">
      <c r="N633" s="46">
        <v>632</v>
      </c>
      <c r="O633" s="7" t="s">
        <v>8176</v>
      </c>
      <c r="P633" s="4">
        <f>SUM(W633:AB633)</f>
        <v>-1.5947460200000001</v>
      </c>
      <c r="W633" s="9">
        <v>-1.2322799</v>
      </c>
      <c r="X633" s="9">
        <v>-0.76646360000000002</v>
      </c>
      <c r="Y633" s="9">
        <v>-1.3873699999999999E-2</v>
      </c>
      <c r="Z633" s="9">
        <v>0.22312372999999999</v>
      </c>
      <c r="AA633" s="9">
        <v>0.70629655000000002</v>
      </c>
      <c r="AB633" s="9">
        <v>-0.51154909999999998</v>
      </c>
      <c r="AC633" s="12" t="e">
        <f>MATCH(O633,'ESPN ADP'!B:B,0)</f>
        <v>#N/A</v>
      </c>
      <c r="AD633" s="11" t="e">
        <f>AC633-N633</f>
        <v>#N/A</v>
      </c>
      <c r="AE633" s="22" t="e">
        <f>QUOTIENT(AC633-1, 10)+1</f>
        <v>#N/A</v>
      </c>
    </row>
    <row r="634" spans="7:31" x14ac:dyDescent="0.2">
      <c r="G634" s="15" t="s">
        <v>8375</v>
      </c>
      <c r="J634" s="18" t="s">
        <v>7559</v>
      </c>
      <c r="N634" s="46">
        <v>633</v>
      </c>
      <c r="O634" s="8" t="s">
        <v>276</v>
      </c>
      <c r="P634" s="9">
        <v>-1.5984373000000001</v>
      </c>
      <c r="Q634" s="9">
        <v>-0.5502956</v>
      </c>
      <c r="R634" s="9">
        <v>-0.59074570000000004</v>
      </c>
      <c r="S634" s="9">
        <v>-0.50219159999999996</v>
      </c>
      <c r="T634" s="9">
        <v>-0.45211810000000002</v>
      </c>
      <c r="U634" s="9">
        <v>0.48499999999999999</v>
      </c>
      <c r="V634" s="9">
        <v>1.191363E-2</v>
      </c>
      <c r="W634" s="9"/>
      <c r="X634" s="9"/>
      <c r="Y634" s="9"/>
      <c r="Z634" s="9"/>
      <c r="AA634" s="9"/>
      <c r="AB634" s="9"/>
      <c r="AC634" s="12">
        <f>MATCH(O634,'ESPN ADP'!B:B,0)</f>
        <v>358</v>
      </c>
      <c r="AD634" s="11">
        <f>AC634-N634</f>
        <v>-275</v>
      </c>
      <c r="AE634" s="22">
        <f>QUOTIENT(AC634-1, 10)+1</f>
        <v>36</v>
      </c>
    </row>
    <row r="635" spans="7:31" x14ac:dyDescent="0.2">
      <c r="N635" s="46">
        <v>634</v>
      </c>
      <c r="O635" s="7" t="s">
        <v>7936</v>
      </c>
      <c r="P635" s="4">
        <f>SUM(W635:AB635)</f>
        <v>-1.6090925200000004</v>
      </c>
      <c r="W635" s="9">
        <v>-1.2877521000000001</v>
      </c>
      <c r="X635" s="9">
        <v>-0.76646360000000002</v>
      </c>
      <c r="Y635" s="9">
        <v>0.75282950000000004</v>
      </c>
      <c r="Z635" s="9">
        <v>-8.1135899999999997E-2</v>
      </c>
      <c r="AA635" s="9">
        <v>0.14277068000000001</v>
      </c>
      <c r="AB635" s="9">
        <v>-0.36934109999999998</v>
      </c>
      <c r="AC635" s="12" t="e">
        <f>MATCH(O635,'ESPN ADP'!B:B,0)</f>
        <v>#N/A</v>
      </c>
      <c r="AD635" s="11" t="e">
        <f>AC635-N635</f>
        <v>#N/A</v>
      </c>
      <c r="AE635" s="22" t="e">
        <f>QUOTIENT(AC635-1, 10)+1</f>
        <v>#N/A</v>
      </c>
    </row>
    <row r="636" spans="7:31" x14ac:dyDescent="0.2">
      <c r="N636" s="46">
        <v>635</v>
      </c>
      <c r="O636" s="7" t="s">
        <v>8127</v>
      </c>
      <c r="P636" s="4">
        <f>SUM(W636:AB636)</f>
        <v>-1.6214446100000002</v>
      </c>
      <c r="W636" s="9">
        <v>-1.1829711999999999</v>
      </c>
      <c r="X636" s="9">
        <v>-0.76646360000000002</v>
      </c>
      <c r="Y636" s="9">
        <v>0.11391018999999999</v>
      </c>
      <c r="Z636" s="9">
        <v>-8.1135899999999997E-2</v>
      </c>
      <c r="AA636" s="9">
        <v>0.80676499999999995</v>
      </c>
      <c r="AB636" s="9">
        <v>-0.51154909999999998</v>
      </c>
      <c r="AC636" s="12" t="e">
        <f>MATCH(O636,'ESPN ADP'!B:B,0)</f>
        <v>#N/A</v>
      </c>
      <c r="AD636" s="11" t="e">
        <f>AC636-N636</f>
        <v>#N/A</v>
      </c>
      <c r="AE636" s="22" t="e">
        <f>QUOTIENT(AC636-1, 10)+1</f>
        <v>#N/A</v>
      </c>
    </row>
    <row r="637" spans="7:31" x14ac:dyDescent="0.2">
      <c r="L637" s="31" t="s">
        <v>8319</v>
      </c>
      <c r="N637" s="46">
        <v>636</v>
      </c>
      <c r="O637" s="7" t="s">
        <v>7728</v>
      </c>
      <c r="P637" s="4">
        <f>SUM(W637:AB637)</f>
        <v>-1.64095517</v>
      </c>
      <c r="W637" s="9">
        <v>-0.36732389999999998</v>
      </c>
      <c r="X637" s="9">
        <v>0.12257162000000001</v>
      </c>
      <c r="Y637" s="9">
        <v>-0.83534140000000001</v>
      </c>
      <c r="Z637" s="9">
        <v>0.12170385</v>
      </c>
      <c r="AA637" s="9">
        <v>0.11339966</v>
      </c>
      <c r="AB637" s="9">
        <v>-0.79596500000000003</v>
      </c>
      <c r="AC637" s="12">
        <f>MATCH(O637,'ESPN ADP'!B:B,0)</f>
        <v>221</v>
      </c>
      <c r="AD637" s="11">
        <f>AC637-N637</f>
        <v>-415</v>
      </c>
      <c r="AE637" s="26">
        <f>QUOTIENT(AC637-1, 10)+1</f>
        <v>23</v>
      </c>
    </row>
    <row r="638" spans="7:31" x14ac:dyDescent="0.2">
      <c r="N638" s="46">
        <v>637</v>
      </c>
      <c r="O638" s="7" t="s">
        <v>7986</v>
      </c>
      <c r="P638" s="4">
        <f>SUM(W638:AB638)</f>
        <v>-1.6442482999999999</v>
      </c>
      <c r="W638" s="9">
        <v>-0.7987746</v>
      </c>
      <c r="X638" s="9">
        <v>-0.76646360000000002</v>
      </c>
      <c r="Y638" s="9">
        <v>0.16867470000000001</v>
      </c>
      <c r="Z638" s="9">
        <v>-0.89249489999999998</v>
      </c>
      <c r="AA638" s="9">
        <v>0.44531935</v>
      </c>
      <c r="AB638" s="9">
        <v>0.19949074999999999</v>
      </c>
      <c r="AC638" s="12" t="e">
        <f>MATCH(O638,'ESPN ADP'!B:B,0)</f>
        <v>#N/A</v>
      </c>
      <c r="AD638" s="11" t="e">
        <f>AC638-N638</f>
        <v>#N/A</v>
      </c>
      <c r="AE638" s="22" t="e">
        <f>QUOTIENT(AC638-1, 10)+1</f>
        <v>#N/A</v>
      </c>
    </row>
    <row r="639" spans="7:31" x14ac:dyDescent="0.2">
      <c r="L639" s="31" t="s">
        <v>8319</v>
      </c>
      <c r="M639" s="44" t="s">
        <v>8349</v>
      </c>
      <c r="N639" s="46">
        <v>638</v>
      </c>
      <c r="O639" s="7" t="s">
        <v>7958</v>
      </c>
      <c r="P639" s="4">
        <f>SUM(W639:AB639)</f>
        <v>-1.6520496599999999</v>
      </c>
      <c r="W639" s="9">
        <v>-0.73302979999999995</v>
      </c>
      <c r="X639" s="9">
        <v>-0.76646360000000002</v>
      </c>
      <c r="Y639" s="9">
        <v>0.35122307000000003</v>
      </c>
      <c r="Z639" s="9">
        <v>-0.48681540000000001</v>
      </c>
      <c r="AA639" s="9">
        <v>0.49458517000000002</v>
      </c>
      <c r="AB639" s="9">
        <v>-0.51154909999999998</v>
      </c>
      <c r="AC639" s="12" t="e">
        <f>MATCH(O639,'ESPN ADP'!B:B,0)</f>
        <v>#N/A</v>
      </c>
      <c r="AD639" s="11" t="e">
        <f>AC639-N639</f>
        <v>#N/A</v>
      </c>
      <c r="AE639" s="22" t="e">
        <f>QUOTIENT(AC639-1, 10)+1</f>
        <v>#N/A</v>
      </c>
    </row>
    <row r="640" spans="7:31" x14ac:dyDescent="0.2">
      <c r="M640" s="44" t="s">
        <v>8349</v>
      </c>
      <c r="N640" s="46">
        <v>639</v>
      </c>
      <c r="O640" s="7" t="s">
        <v>8027</v>
      </c>
      <c r="P640" s="4">
        <f>SUM(W640:AB640)</f>
        <v>-1.65258957</v>
      </c>
      <c r="W640" s="9">
        <v>-0.89944650000000004</v>
      </c>
      <c r="X640" s="9">
        <v>-0.76646360000000002</v>
      </c>
      <c r="Y640" s="9">
        <v>-0.30595109999999998</v>
      </c>
      <c r="Z640" s="9">
        <v>-8.1135899999999997E-2</v>
      </c>
      <c r="AA640" s="9">
        <v>5.870881E-2</v>
      </c>
      <c r="AB640" s="9">
        <v>0.34169872000000001</v>
      </c>
      <c r="AC640" s="12" t="e">
        <f>MATCH(O640,'ESPN ADP'!B:B,0)</f>
        <v>#N/A</v>
      </c>
      <c r="AD640" s="11" t="e">
        <f>AC640-N640</f>
        <v>#N/A</v>
      </c>
      <c r="AE640" s="22" t="e">
        <f>QUOTIENT(AC640-1, 10)+1</f>
        <v>#N/A</v>
      </c>
    </row>
    <row r="641" spans="4:31" x14ac:dyDescent="0.2">
      <c r="L641" s="31" t="s">
        <v>8319</v>
      </c>
      <c r="N641" s="46">
        <v>640</v>
      </c>
      <c r="O641" s="7" t="s">
        <v>7807</v>
      </c>
      <c r="P641" s="4">
        <f>SUM(W641:AB641)</f>
        <v>-1.6678715399999997</v>
      </c>
      <c r="W641" s="9">
        <v>1.6851487000000001</v>
      </c>
      <c r="X641" s="9">
        <v>1.2420974600000001</v>
      </c>
      <c r="Y641" s="9">
        <v>-1.7480831999999999</v>
      </c>
      <c r="Z641" s="9">
        <v>-1.2981744</v>
      </c>
      <c r="AA641" s="9">
        <v>-0.75289510000000004</v>
      </c>
      <c r="AB641" s="9">
        <v>-0.79596500000000003</v>
      </c>
      <c r="AC641" s="12">
        <f>MATCH(O641,'ESPN ADP'!B:B,0)</f>
        <v>300</v>
      </c>
      <c r="AD641" s="11">
        <f>AC641-N641</f>
        <v>-340</v>
      </c>
      <c r="AE641" s="24">
        <f>QUOTIENT(AC641-1, 10)+1</f>
        <v>30</v>
      </c>
    </row>
    <row r="642" spans="4:31" x14ac:dyDescent="0.2">
      <c r="N642" s="46">
        <v>641</v>
      </c>
      <c r="O642" s="7" t="s">
        <v>7886</v>
      </c>
      <c r="P642" s="4">
        <f>SUM(W642:AB642)</f>
        <v>-1.6764517100000003</v>
      </c>
      <c r="W642" s="9">
        <v>-0.40019640000000001</v>
      </c>
      <c r="X642" s="9">
        <v>-0.76646360000000002</v>
      </c>
      <c r="Y642" s="9">
        <v>0.38773275000000001</v>
      </c>
      <c r="Z642" s="9">
        <v>-0.99391479999999999</v>
      </c>
      <c r="AA642" s="9">
        <v>-0.52972430000000004</v>
      </c>
      <c r="AB642" s="9">
        <v>0.62611463999999994</v>
      </c>
      <c r="AC642" s="12" t="e">
        <f>MATCH(O642,'ESPN ADP'!B:B,0)</f>
        <v>#N/A</v>
      </c>
      <c r="AD642" s="11" t="e">
        <f>AC642-N642</f>
        <v>#N/A</v>
      </c>
      <c r="AE642" s="22" t="e">
        <f>QUOTIENT(AC642-1, 10)+1</f>
        <v>#N/A</v>
      </c>
    </row>
    <row r="643" spans="4:31" x14ac:dyDescent="0.2">
      <c r="L643" s="31" t="s">
        <v>8319</v>
      </c>
      <c r="M643" s="44" t="s">
        <v>8349</v>
      </c>
      <c r="N643" s="46">
        <v>642</v>
      </c>
      <c r="O643" s="7" t="s">
        <v>7775</v>
      </c>
      <c r="P643" s="4">
        <f>SUM(W643:AB643)</f>
        <v>-1.6765217799999999</v>
      </c>
      <c r="W643" s="9">
        <v>8.261752E-2</v>
      </c>
      <c r="X643" s="9">
        <v>-0.1243826</v>
      </c>
      <c r="Y643" s="9">
        <v>-0.52500910000000001</v>
      </c>
      <c r="Z643" s="9">
        <v>-8.1135899999999997E-2</v>
      </c>
      <c r="AA643" s="9">
        <v>-0.51706260000000004</v>
      </c>
      <c r="AB643" s="9">
        <v>-0.51154909999999998</v>
      </c>
      <c r="AC643" s="12" t="e">
        <f>MATCH(O643,'ESPN ADP'!B:B,0)</f>
        <v>#N/A</v>
      </c>
      <c r="AD643" s="11" t="e">
        <f>AC643-N643</f>
        <v>#N/A</v>
      </c>
      <c r="AE643" s="22" t="e">
        <f>QUOTIENT(AC643-1, 10)+1</f>
        <v>#N/A</v>
      </c>
    </row>
    <row r="644" spans="4:31" x14ac:dyDescent="0.2">
      <c r="L644" s="31" t="s">
        <v>8319</v>
      </c>
      <c r="N644" s="46">
        <v>643</v>
      </c>
      <c r="O644" s="7" t="s">
        <v>7663</v>
      </c>
      <c r="P644" s="4">
        <f>SUM(W644:AB644)</f>
        <v>-1.68205362</v>
      </c>
      <c r="W644" s="9">
        <v>1.19617123</v>
      </c>
      <c r="X644" s="9">
        <v>1.2256338499999999</v>
      </c>
      <c r="Y644" s="9">
        <v>-0.34246080000000001</v>
      </c>
      <c r="Z644" s="9">
        <v>-0.99391479999999999</v>
      </c>
      <c r="AA644" s="9">
        <v>-1.9715180999999999</v>
      </c>
      <c r="AB644" s="9">
        <v>-0.79596500000000003</v>
      </c>
      <c r="AC644" s="12" t="e">
        <f>MATCH(O644,'ESPN ADP'!B:B,0)</f>
        <v>#N/A</v>
      </c>
      <c r="AD644" s="11" t="e">
        <f>AC644-N644</f>
        <v>#N/A</v>
      </c>
      <c r="AE644" s="22" t="e">
        <f>QUOTIENT(AC644-1, 10)+1</f>
        <v>#N/A</v>
      </c>
    </row>
    <row r="645" spans="4:31" x14ac:dyDescent="0.2">
      <c r="N645" s="46">
        <v>644</v>
      </c>
      <c r="O645" s="8" t="s">
        <v>450</v>
      </c>
      <c r="P645" s="9">
        <v>-1.6830942</v>
      </c>
      <c r="Q645" s="9">
        <v>-0.32566149999999999</v>
      </c>
      <c r="R645" s="9">
        <v>-0.41105120000000001</v>
      </c>
      <c r="S645" s="9">
        <v>-0.251722</v>
      </c>
      <c r="T645" s="9">
        <v>-0.285244</v>
      </c>
      <c r="U645" s="9">
        <v>8.5000000000000006E-2</v>
      </c>
      <c r="V645" s="9">
        <v>-0.49441550000000001</v>
      </c>
      <c r="W645" s="9"/>
      <c r="X645" s="9"/>
      <c r="Y645" s="9"/>
      <c r="Z645" s="9"/>
      <c r="AA645" s="9"/>
      <c r="AB645" s="9"/>
      <c r="AC645" s="12" t="e">
        <f>MATCH(O645,'ESPN ADP'!B:B,0)</f>
        <v>#N/A</v>
      </c>
      <c r="AD645" s="11" t="e">
        <f>AC645-N645</f>
        <v>#N/A</v>
      </c>
      <c r="AE645" s="22" t="e">
        <f>QUOTIENT(AC645-1, 10)+1</f>
        <v>#N/A</v>
      </c>
    </row>
    <row r="646" spans="4:31" x14ac:dyDescent="0.2">
      <c r="N646" s="46">
        <v>645</v>
      </c>
      <c r="O646" s="7" t="s">
        <v>8073</v>
      </c>
      <c r="P646" s="4">
        <f>SUM(W646:AB646)</f>
        <v>-1.6962497399999998</v>
      </c>
      <c r="W646" s="9">
        <v>-1.0822993999999999</v>
      </c>
      <c r="X646" s="9">
        <v>-0.76646360000000002</v>
      </c>
      <c r="Y646" s="9">
        <v>0.84410368999999996</v>
      </c>
      <c r="Z646" s="9">
        <v>0.52738337000000002</v>
      </c>
      <c r="AA646" s="9">
        <v>-0.70742470000000002</v>
      </c>
      <c r="AB646" s="9">
        <v>-0.51154909999999998</v>
      </c>
      <c r="AC646" s="12" t="e">
        <f>MATCH(O646,'ESPN ADP'!B:B,0)</f>
        <v>#N/A</v>
      </c>
      <c r="AD646" s="11" t="e">
        <f>AC646-N646</f>
        <v>#N/A</v>
      </c>
      <c r="AE646" s="22" t="e">
        <f>QUOTIENT(AC646-1, 10)+1</f>
        <v>#N/A</v>
      </c>
    </row>
    <row r="647" spans="4:31" x14ac:dyDescent="0.2">
      <c r="D647" s="45" t="s">
        <v>8380</v>
      </c>
      <c r="E647" s="20" t="s">
        <v>8381</v>
      </c>
      <c r="F647" s="14" t="s">
        <v>8382</v>
      </c>
      <c r="K647" s="19" t="s">
        <v>8374</v>
      </c>
      <c r="N647" s="46">
        <v>646</v>
      </c>
      <c r="O647" s="8" t="s">
        <v>366</v>
      </c>
      <c r="P647" s="9">
        <v>-1.7024063</v>
      </c>
      <c r="Q647" s="9">
        <v>9.1515890000000003E-2</v>
      </c>
      <c r="R647" s="9">
        <v>-0.59074570000000004</v>
      </c>
      <c r="S647" s="9">
        <v>-0.251722</v>
      </c>
      <c r="T647" s="9">
        <v>-0.17189750000000001</v>
      </c>
      <c r="U647" s="9">
        <v>0.38500000000000001</v>
      </c>
      <c r="V647" s="9">
        <v>-1.1645570000000001</v>
      </c>
      <c r="W647" s="9"/>
      <c r="X647" s="9"/>
      <c r="Y647" s="9"/>
      <c r="Z647" s="9"/>
      <c r="AA647" s="9"/>
      <c r="AB647" s="9"/>
      <c r="AC647" s="12" t="e">
        <f>MATCH(O647,'ESPN ADP'!B:B,0)</f>
        <v>#N/A</v>
      </c>
      <c r="AD647" s="11" t="e">
        <f>AC647-N647</f>
        <v>#N/A</v>
      </c>
      <c r="AE647" s="22" t="e">
        <f>QUOTIENT(AC647-1, 10)+1</f>
        <v>#N/A</v>
      </c>
    </row>
    <row r="648" spans="4:31" x14ac:dyDescent="0.2">
      <c r="N648" s="46">
        <v>647</v>
      </c>
      <c r="O648" s="7" t="s">
        <v>7911</v>
      </c>
      <c r="P648" s="4">
        <f>SUM(W648:AB648)</f>
        <v>-1.7025154700000003</v>
      </c>
      <c r="W648" s="9">
        <v>-0.7987746</v>
      </c>
      <c r="X648" s="9">
        <v>-0.76646360000000002</v>
      </c>
      <c r="Y648" s="9">
        <v>-6.8638199999999996E-2</v>
      </c>
      <c r="Z648" s="9">
        <v>-0.48681540000000001</v>
      </c>
      <c r="AA648" s="9">
        <v>0.21868557999999999</v>
      </c>
      <c r="AB648" s="9">
        <v>0.19949074999999999</v>
      </c>
      <c r="AC648" s="12" t="e">
        <f>MATCH(O648,'ESPN ADP'!B:B,0)</f>
        <v>#N/A</v>
      </c>
      <c r="AD648" s="11" t="e">
        <f>AC648-N648</f>
        <v>#N/A</v>
      </c>
      <c r="AE648" s="22" t="e">
        <f>QUOTIENT(AC648-1, 10)+1</f>
        <v>#N/A</v>
      </c>
    </row>
    <row r="649" spans="4:31" x14ac:dyDescent="0.2">
      <c r="J649" s="18" t="s">
        <v>7559</v>
      </c>
      <c r="N649" s="46">
        <v>648</v>
      </c>
      <c r="O649" s="8" t="s">
        <v>204</v>
      </c>
      <c r="P649" s="9">
        <v>-1.7160664999999999</v>
      </c>
      <c r="Q649" s="9">
        <v>0.18778760999999999</v>
      </c>
      <c r="R649" s="9">
        <v>0.57726864</v>
      </c>
      <c r="S649" s="9">
        <v>0.43706950999999999</v>
      </c>
      <c r="T649" s="9">
        <v>3.1580629999999998E-2</v>
      </c>
      <c r="U649" s="9">
        <v>-1.8149999999999999</v>
      </c>
      <c r="V649" s="9">
        <v>-1.1347729</v>
      </c>
      <c r="W649" s="9"/>
      <c r="X649" s="9"/>
      <c r="Y649" s="9"/>
      <c r="Z649" s="9"/>
      <c r="AA649" s="9"/>
      <c r="AB649" s="9"/>
      <c r="AC649" s="12">
        <f>MATCH(O649,'ESPN ADP'!B:B,0)</f>
        <v>344</v>
      </c>
      <c r="AD649" s="11">
        <f>AC649-N649</f>
        <v>-304</v>
      </c>
      <c r="AE649" s="29">
        <f>QUOTIENT(AC649-1, 10)+1</f>
        <v>35</v>
      </c>
    </row>
    <row r="650" spans="4:31" x14ac:dyDescent="0.2">
      <c r="N650" s="46">
        <v>649</v>
      </c>
      <c r="O650" s="7" t="s">
        <v>8118</v>
      </c>
      <c r="P650" s="4">
        <f>SUM(W650:AB650)</f>
        <v>-1.7217990200000002</v>
      </c>
      <c r="W650" s="9">
        <v>-1.1665350000000001</v>
      </c>
      <c r="X650" s="9">
        <v>-0.66768190000000005</v>
      </c>
      <c r="Y650" s="9">
        <v>-1.3873699999999999E-2</v>
      </c>
      <c r="Z650" s="9">
        <v>-8.1135899999999997E-2</v>
      </c>
      <c r="AA650" s="9">
        <v>0.71897657999999998</v>
      </c>
      <c r="AB650" s="9">
        <v>-0.51154909999999998</v>
      </c>
      <c r="AC650" s="12" t="e">
        <f>MATCH(O650,'ESPN ADP'!B:B,0)</f>
        <v>#N/A</v>
      </c>
      <c r="AD650" s="11" t="e">
        <f>AC650-N650</f>
        <v>#N/A</v>
      </c>
      <c r="AE650" s="22" t="e">
        <f>QUOTIENT(AC650-1, 10)+1</f>
        <v>#N/A</v>
      </c>
    </row>
    <row r="651" spans="4:31" x14ac:dyDescent="0.2">
      <c r="D651" s="45" t="s">
        <v>8380</v>
      </c>
      <c r="N651" s="46">
        <v>650</v>
      </c>
      <c r="O651" s="8" t="s">
        <v>348</v>
      </c>
      <c r="P651" s="9">
        <v>-1.7278278</v>
      </c>
      <c r="Q651" s="9">
        <v>-0.2614804</v>
      </c>
      <c r="R651" s="9">
        <v>-0.680593</v>
      </c>
      <c r="S651" s="9">
        <v>-0.50219159999999996</v>
      </c>
      <c r="T651" s="9">
        <v>-0.34436329999999998</v>
      </c>
      <c r="U651" s="9">
        <v>0.58499999999999996</v>
      </c>
      <c r="V651" s="9">
        <v>-0.52419959999999999</v>
      </c>
      <c r="W651" s="9"/>
      <c r="X651" s="9"/>
      <c r="Y651" s="9"/>
      <c r="Z651" s="9"/>
      <c r="AA651" s="9"/>
      <c r="AB651" s="9"/>
      <c r="AC651" s="12">
        <f>MATCH(O651,'ESPN ADP'!B:B,0)</f>
        <v>371</v>
      </c>
      <c r="AD651" s="11">
        <f>AC651-N651</f>
        <v>-279</v>
      </c>
      <c r="AE651" s="22">
        <f>QUOTIENT(AC651-1, 10)+1</f>
        <v>38</v>
      </c>
    </row>
    <row r="652" spans="4:31" x14ac:dyDescent="0.2">
      <c r="M652" s="44" t="s">
        <v>8349</v>
      </c>
      <c r="N652" s="46">
        <v>651</v>
      </c>
      <c r="O652" s="7" t="s">
        <v>8296</v>
      </c>
      <c r="P652" s="4">
        <f>SUM(W652:AB652)</f>
        <v>-1.7304982600000001</v>
      </c>
      <c r="W652" s="9">
        <v>-1.6180999999999999E-3</v>
      </c>
      <c r="X652" s="9">
        <v>-0.76646360000000002</v>
      </c>
      <c r="Y652" s="9">
        <v>-0.19642209999999999</v>
      </c>
      <c r="Z652" s="9">
        <v>-0.58823530000000002</v>
      </c>
      <c r="AA652" s="9">
        <v>-0.80387379999999997</v>
      </c>
      <c r="AB652" s="9">
        <v>0.62611463999999994</v>
      </c>
      <c r="AC652" s="12" t="e">
        <f>MATCH(O652,'ESPN ADP'!B:B,0)</f>
        <v>#N/A</v>
      </c>
      <c r="AD652" s="11" t="e">
        <f>AC652-N652</f>
        <v>#N/A</v>
      </c>
      <c r="AE652" s="22" t="e">
        <f>QUOTIENT(AC652-1, 10)+1</f>
        <v>#N/A</v>
      </c>
    </row>
    <row r="653" spans="4:31" x14ac:dyDescent="0.2">
      <c r="N653" s="46">
        <v>652</v>
      </c>
      <c r="O653" s="7" t="s">
        <v>8179</v>
      </c>
      <c r="P653" s="4">
        <f>SUM(W653:AB653)</f>
        <v>-1.7573136199999997</v>
      </c>
      <c r="W653" s="9">
        <v>-0.98162749999999999</v>
      </c>
      <c r="X653" s="9">
        <v>-0.76646360000000002</v>
      </c>
      <c r="Y653" s="9">
        <v>0.35122307000000003</v>
      </c>
      <c r="Z653" s="9">
        <v>0.32454360999999998</v>
      </c>
      <c r="AA653" s="9">
        <v>-0.17344010000000001</v>
      </c>
      <c r="AB653" s="9">
        <v>-0.51154909999999998</v>
      </c>
      <c r="AC653" s="12" t="e">
        <f>MATCH(O653,'ESPN ADP'!B:B,0)</f>
        <v>#N/A</v>
      </c>
      <c r="AD653" s="11" t="e">
        <f>AC653-N653</f>
        <v>#N/A</v>
      </c>
      <c r="AE653" s="22" t="e">
        <f>QUOTIENT(AC653-1, 10)+1</f>
        <v>#N/A</v>
      </c>
    </row>
    <row r="654" spans="4:31" x14ac:dyDescent="0.2">
      <c r="G654" s="15" t="s">
        <v>8375</v>
      </c>
      <c r="H654" s="16" t="s">
        <v>6</v>
      </c>
      <c r="J654" s="18" t="s">
        <v>7559</v>
      </c>
      <c r="N654" s="46">
        <v>653</v>
      </c>
      <c r="O654" s="8" t="s">
        <v>338</v>
      </c>
      <c r="P654" s="9">
        <v>-1.7642416000000001</v>
      </c>
      <c r="Q654" s="9">
        <v>9.1515890000000003E-2</v>
      </c>
      <c r="R654" s="9">
        <v>-0.32120399999999999</v>
      </c>
      <c r="S654" s="9">
        <v>9.2673759999999994E-2</v>
      </c>
      <c r="T654" s="9">
        <v>9.2761560000000007E-2</v>
      </c>
      <c r="U654" s="9">
        <v>-0.61499999999999999</v>
      </c>
      <c r="V654" s="9">
        <v>-1.1049888000000001</v>
      </c>
      <c r="W654" s="9"/>
      <c r="X654" s="9"/>
      <c r="Y654" s="9"/>
      <c r="Z654" s="9"/>
      <c r="AA654" s="9"/>
      <c r="AB654" s="9"/>
      <c r="AC654" s="12" t="e">
        <f>MATCH(O654,'ESPN ADP'!B:B,0)</f>
        <v>#N/A</v>
      </c>
      <c r="AD654" s="11" t="e">
        <f>AC654-N654</f>
        <v>#N/A</v>
      </c>
      <c r="AE654" s="22" t="e">
        <f>QUOTIENT(AC654-1, 10)+1</f>
        <v>#N/A</v>
      </c>
    </row>
    <row r="655" spans="4:31" x14ac:dyDescent="0.2">
      <c r="N655" s="46">
        <v>654</v>
      </c>
      <c r="O655" s="7" t="s">
        <v>8352</v>
      </c>
      <c r="P655" s="4">
        <f>SUM(W655:AB655)</f>
        <v>-1.76994976</v>
      </c>
      <c r="W655" s="9">
        <v>-0.30157909999999999</v>
      </c>
      <c r="X655" s="9">
        <v>-0.47011849999999999</v>
      </c>
      <c r="Y655" s="9">
        <v>-0.59802849999999996</v>
      </c>
      <c r="Z655" s="9">
        <v>-0.2839757</v>
      </c>
      <c r="AA655" s="9">
        <v>0.11088513999999999</v>
      </c>
      <c r="AB655" s="9">
        <v>-0.2271331</v>
      </c>
      <c r="AC655" s="12">
        <f>MATCH(O655,'ESPN ADP'!B:B,0)</f>
        <v>431</v>
      </c>
      <c r="AD655" s="11">
        <f>AC655-N655</f>
        <v>-223</v>
      </c>
      <c r="AE655" s="22">
        <f>QUOTIENT(AC655-1, 10)+1</f>
        <v>44</v>
      </c>
    </row>
    <row r="656" spans="4:31" x14ac:dyDescent="0.2">
      <c r="L656" s="31" t="s">
        <v>8319</v>
      </c>
      <c r="M656" s="44" t="s">
        <v>8349</v>
      </c>
      <c r="N656" s="46">
        <v>655</v>
      </c>
      <c r="O656" s="7" t="s">
        <v>7910</v>
      </c>
      <c r="P656" s="4">
        <f>SUM(W656:AB656)</f>
        <v>-1.78644336</v>
      </c>
      <c r="W656" s="9">
        <v>-1.0987355999999999</v>
      </c>
      <c r="X656" s="9">
        <v>-0.76646360000000002</v>
      </c>
      <c r="Y656" s="9">
        <v>0.33296824000000003</v>
      </c>
      <c r="Z656" s="9">
        <v>-8.1135899999999997E-2</v>
      </c>
      <c r="AA656" s="9">
        <v>0.19626460000000001</v>
      </c>
      <c r="AB656" s="9">
        <v>-0.36934109999999998</v>
      </c>
      <c r="AC656" s="12">
        <f>MATCH(O656,'ESPN ADP'!B:B,0)</f>
        <v>422</v>
      </c>
      <c r="AD656" s="11">
        <f>AC656-N656</f>
        <v>-233</v>
      </c>
      <c r="AE656" s="22">
        <f>QUOTIENT(AC656-1, 10)+1</f>
        <v>43</v>
      </c>
    </row>
    <row r="657" spans="4:32" x14ac:dyDescent="0.2">
      <c r="N657" s="46">
        <v>656</v>
      </c>
      <c r="O657" s="7" t="s">
        <v>8017</v>
      </c>
      <c r="P657" s="4">
        <f>SUM(W657:AB657)</f>
        <v>-1.7943379899999998</v>
      </c>
      <c r="W657" s="9">
        <v>-1.2322799</v>
      </c>
      <c r="X657" s="9">
        <v>-0.76646360000000002</v>
      </c>
      <c r="Y657" s="9">
        <v>0.11391018999999999</v>
      </c>
      <c r="Z657" s="9">
        <v>2.028398E-2</v>
      </c>
      <c r="AA657" s="9">
        <v>0.58176044000000005</v>
      </c>
      <c r="AB657" s="9">
        <v>-0.51154909999999998</v>
      </c>
      <c r="AC657" s="12" t="e">
        <f>MATCH(O657,'ESPN ADP'!B:B,0)</f>
        <v>#N/A</v>
      </c>
      <c r="AD657" s="11" t="e">
        <f>AC657-N657</f>
        <v>#N/A</v>
      </c>
      <c r="AE657" s="22" t="e">
        <f>QUOTIENT(AC657-1, 10)+1</f>
        <v>#N/A</v>
      </c>
    </row>
    <row r="658" spans="4:32" x14ac:dyDescent="0.2">
      <c r="J658" s="18" t="s">
        <v>7559</v>
      </c>
      <c r="N658" s="46">
        <v>657</v>
      </c>
      <c r="O658" s="8" t="s">
        <v>332</v>
      </c>
      <c r="P658" s="9">
        <v>-1.8028428000000001</v>
      </c>
      <c r="Q658" s="9">
        <v>-6.8936999999999998E-2</v>
      </c>
      <c r="R658" s="9">
        <v>3.8185089999999998E-2</v>
      </c>
      <c r="S658" s="9">
        <v>-6.3869800000000004E-2</v>
      </c>
      <c r="T658" s="9">
        <v>-0.1264304</v>
      </c>
      <c r="U658" s="9">
        <v>-1.415</v>
      </c>
      <c r="V658" s="9">
        <v>-0.16679079999999999</v>
      </c>
      <c r="W658" s="9"/>
      <c r="X658" s="9"/>
      <c r="Y658" s="9"/>
      <c r="Z658" s="9"/>
      <c r="AA658" s="9"/>
      <c r="AB658" s="9"/>
      <c r="AC658" s="12">
        <f>MATCH(O658,'ESPN ADP'!B:B,0)</f>
        <v>323</v>
      </c>
      <c r="AD658" s="11">
        <f>AC658-N658</f>
        <v>-334</v>
      </c>
      <c r="AE658" s="31">
        <f>QUOTIENT(AC658-1, 10)+1</f>
        <v>33</v>
      </c>
      <c r="AF658" s="22"/>
    </row>
    <row r="659" spans="4:32" x14ac:dyDescent="0.2">
      <c r="D659" s="45" t="s">
        <v>8380</v>
      </c>
      <c r="E659" s="20" t="s">
        <v>8381</v>
      </c>
      <c r="F659" s="14" t="s">
        <v>8382</v>
      </c>
      <c r="N659" s="46">
        <v>658</v>
      </c>
      <c r="O659" s="8" t="s">
        <v>8388</v>
      </c>
      <c r="P659" s="9">
        <v>-1.8086082000000001</v>
      </c>
      <c r="Q659" s="9">
        <v>-0.45402379999999998</v>
      </c>
      <c r="R659" s="9">
        <v>-0.32120399999999999</v>
      </c>
      <c r="S659" s="9">
        <v>-0.43957420000000003</v>
      </c>
      <c r="T659" s="9">
        <v>-0.46410030000000002</v>
      </c>
      <c r="U659" s="9">
        <v>-0.36499999999999999</v>
      </c>
      <c r="V659" s="9">
        <v>0.23529412</v>
      </c>
      <c r="W659" s="9"/>
      <c r="X659" s="9"/>
      <c r="Y659" s="9"/>
      <c r="Z659" s="9"/>
      <c r="AA659" s="9"/>
      <c r="AB659" s="9"/>
      <c r="AC659" s="12" t="e">
        <f>MATCH(O659,'ESPN ADP'!B:B,0)</f>
        <v>#N/A</v>
      </c>
      <c r="AD659" s="11" t="e">
        <f>AC659-N659</f>
        <v>#N/A</v>
      </c>
      <c r="AE659" s="22" t="e">
        <f>QUOTIENT(AC659-1, 10)+1</f>
        <v>#N/A</v>
      </c>
    </row>
    <row r="660" spans="4:32" x14ac:dyDescent="0.2">
      <c r="N660" s="46">
        <v>659</v>
      </c>
      <c r="O660" s="7" t="s">
        <v>8227</v>
      </c>
      <c r="P660" s="4">
        <f>SUM(W660:AB660)</f>
        <v>-1.81051553</v>
      </c>
      <c r="W660" s="9">
        <v>-0.89122840000000003</v>
      </c>
      <c r="X660" s="9">
        <v>-0.76646360000000002</v>
      </c>
      <c r="Y660" s="9">
        <v>-0.85359620000000003</v>
      </c>
      <c r="Z660" s="9">
        <v>0.22312372999999999</v>
      </c>
      <c r="AA660" s="9">
        <v>-0.14846570000000001</v>
      </c>
      <c r="AB660" s="9">
        <v>0.62611463999999994</v>
      </c>
      <c r="AC660" s="12" t="e">
        <f>MATCH(O660,'ESPN ADP'!B:B,0)</f>
        <v>#N/A</v>
      </c>
      <c r="AD660" s="11" t="e">
        <f>AC660-N660</f>
        <v>#N/A</v>
      </c>
      <c r="AE660" s="22" t="e">
        <f>QUOTIENT(AC660-1, 10)+1</f>
        <v>#N/A</v>
      </c>
    </row>
    <row r="661" spans="4:32" x14ac:dyDescent="0.2">
      <c r="N661" s="46">
        <v>660</v>
      </c>
      <c r="O661" s="7" t="s">
        <v>8169</v>
      </c>
      <c r="P661" s="4">
        <f>SUM(W661:AB661)</f>
        <v>-1.8150921200000005</v>
      </c>
      <c r="W661" s="9">
        <v>-1.4315690000000001</v>
      </c>
      <c r="X661" s="9">
        <v>-0.76646360000000002</v>
      </c>
      <c r="Y661" s="9">
        <v>0.49726176999999999</v>
      </c>
      <c r="Z661" s="9">
        <v>-0.18255579999999999</v>
      </c>
      <c r="AA661" s="9">
        <v>0.72199150999999995</v>
      </c>
      <c r="AB661" s="9">
        <v>-0.65375700000000003</v>
      </c>
      <c r="AC661" s="12" t="e">
        <f>MATCH(O661,'ESPN ADP'!B:B,0)</f>
        <v>#N/A</v>
      </c>
      <c r="AD661" s="11" t="e">
        <f>AC661-N661</f>
        <v>#N/A</v>
      </c>
      <c r="AE661" s="22" t="e">
        <f>QUOTIENT(AC661-1, 10)+1</f>
        <v>#N/A</v>
      </c>
    </row>
    <row r="662" spans="4:32" x14ac:dyDescent="0.2">
      <c r="L662" s="31" t="s">
        <v>8319</v>
      </c>
      <c r="M662" s="44" t="s">
        <v>8349</v>
      </c>
      <c r="N662" s="46">
        <v>661</v>
      </c>
      <c r="O662" s="7" t="s">
        <v>8089</v>
      </c>
      <c r="P662" s="4">
        <f>SUM(W662:AB662)</f>
        <v>-1.8158393500000001</v>
      </c>
      <c r="W662" s="9">
        <v>-0.83370160000000004</v>
      </c>
      <c r="X662" s="9">
        <v>-0.76646360000000002</v>
      </c>
      <c r="Y662" s="9">
        <v>0.31471339999999998</v>
      </c>
      <c r="Z662" s="9">
        <v>0.62880325000000004</v>
      </c>
      <c r="AA662" s="9">
        <v>-0.64764169999999999</v>
      </c>
      <c r="AB662" s="9">
        <v>-0.51154909999999998</v>
      </c>
      <c r="AC662" s="12" t="e">
        <f>MATCH(O662,'ESPN ADP'!B:B,0)</f>
        <v>#N/A</v>
      </c>
      <c r="AD662" s="11" t="e">
        <f>AC662-N662</f>
        <v>#N/A</v>
      </c>
      <c r="AE662" s="22" t="e">
        <f>QUOTIENT(AC662-1, 10)+1</f>
        <v>#N/A</v>
      </c>
    </row>
    <row r="663" spans="4:32" x14ac:dyDescent="0.2">
      <c r="J663" s="18" t="s">
        <v>7559</v>
      </c>
      <c r="N663" s="46">
        <v>662</v>
      </c>
      <c r="O663" s="8" t="s">
        <v>188</v>
      </c>
      <c r="P663" s="9">
        <v>-1.8252907</v>
      </c>
      <c r="Q663" s="9">
        <v>-0.42193330000000001</v>
      </c>
      <c r="R663" s="9">
        <v>-0.59074570000000004</v>
      </c>
      <c r="S663" s="9">
        <v>-0.31433939999999999</v>
      </c>
      <c r="T663" s="9">
        <v>-0.28993649999999999</v>
      </c>
      <c r="U663" s="9">
        <v>0.435</v>
      </c>
      <c r="V663" s="9">
        <v>-0.64333580000000001</v>
      </c>
      <c r="W663" s="9"/>
      <c r="X663" s="9"/>
      <c r="Y663" s="9"/>
      <c r="Z663" s="9"/>
      <c r="AA663" s="9"/>
      <c r="AB663" s="9"/>
      <c r="AC663" s="12" t="e">
        <f>MATCH(O663,'ESPN ADP'!B:B,0)</f>
        <v>#N/A</v>
      </c>
      <c r="AD663" s="11" t="e">
        <f>AC663-N663</f>
        <v>#N/A</v>
      </c>
      <c r="AE663" s="22" t="e">
        <f>QUOTIENT(AC663-1, 10)+1</f>
        <v>#N/A</v>
      </c>
    </row>
    <row r="664" spans="4:32" x14ac:dyDescent="0.2">
      <c r="N664" s="46">
        <v>663</v>
      </c>
      <c r="O664" s="8" t="s">
        <v>355</v>
      </c>
      <c r="P664" s="9">
        <v>-1.8269059000000001</v>
      </c>
      <c r="Q664" s="9">
        <v>-0.71074839999999995</v>
      </c>
      <c r="R664" s="9">
        <v>-0.95013479999999995</v>
      </c>
      <c r="S664" s="9">
        <v>-0.81527859999999996</v>
      </c>
      <c r="T664" s="9">
        <v>-0.68808959999999997</v>
      </c>
      <c r="U664" s="9">
        <v>1.385</v>
      </c>
      <c r="V664" s="9">
        <v>-4.7654500000000002E-2</v>
      </c>
      <c r="W664" s="9"/>
      <c r="X664" s="9"/>
      <c r="Y664" s="9"/>
      <c r="Z664" s="9"/>
      <c r="AA664" s="9"/>
      <c r="AB664" s="9"/>
      <c r="AC664" s="12" t="e">
        <f>MATCH(O664,'ESPN ADP'!B:B,0)</f>
        <v>#N/A</v>
      </c>
      <c r="AD664" s="11" t="e">
        <f>AC664-N664</f>
        <v>#N/A</v>
      </c>
      <c r="AE664" s="22" t="e">
        <f>QUOTIENT(AC664-1, 10)+1</f>
        <v>#N/A</v>
      </c>
    </row>
    <row r="665" spans="4:32" x14ac:dyDescent="0.2">
      <c r="N665" s="46">
        <v>664</v>
      </c>
      <c r="O665" s="7" t="s">
        <v>7967</v>
      </c>
      <c r="P665" s="4">
        <f>SUM(W665:AB665)</f>
        <v>-1.8334951400000001</v>
      </c>
      <c r="W665" s="9">
        <v>-1.2322799</v>
      </c>
      <c r="X665" s="9">
        <v>-0.76646360000000002</v>
      </c>
      <c r="Y665" s="9">
        <v>4.0890839999999998E-2</v>
      </c>
      <c r="Z665" s="9">
        <v>0.52738337000000002</v>
      </c>
      <c r="AA665" s="9">
        <v>0.10852325</v>
      </c>
      <c r="AB665" s="9">
        <v>-0.51154909999999998</v>
      </c>
      <c r="AC665" s="12" t="e">
        <f>MATCH(O665,'ESPN ADP'!B:B,0)</f>
        <v>#N/A</v>
      </c>
      <c r="AD665" s="11" t="e">
        <f>AC665-N665</f>
        <v>#N/A</v>
      </c>
      <c r="AE665" s="22" t="e">
        <f>QUOTIENT(AC665-1, 10)+1</f>
        <v>#N/A</v>
      </c>
    </row>
    <row r="666" spans="4:32" x14ac:dyDescent="0.2">
      <c r="N666" s="46">
        <v>665</v>
      </c>
      <c r="O666" s="7" t="s">
        <v>7948</v>
      </c>
      <c r="P666" s="4">
        <f>SUM(W666:AB666)</f>
        <v>-1.8520051200000003</v>
      </c>
      <c r="W666" s="9">
        <v>-1.2507706000000001</v>
      </c>
      <c r="X666" s="9">
        <v>-0.53597300000000003</v>
      </c>
      <c r="Y666" s="9">
        <v>0.29645855999999998</v>
      </c>
      <c r="Z666" s="9">
        <v>-0.2839757</v>
      </c>
      <c r="AA666" s="9">
        <v>0.57601261999999998</v>
      </c>
      <c r="AB666" s="9">
        <v>-0.65375700000000003</v>
      </c>
      <c r="AC666" s="12" t="e">
        <f>MATCH(O666,'ESPN ADP'!B:B,0)</f>
        <v>#N/A</v>
      </c>
      <c r="AD666" s="11" t="e">
        <f>AC666-N666</f>
        <v>#N/A</v>
      </c>
      <c r="AE666" s="22" t="e">
        <f>QUOTIENT(AC666-1, 10)+1</f>
        <v>#N/A</v>
      </c>
    </row>
    <row r="667" spans="4:32" x14ac:dyDescent="0.2">
      <c r="N667" s="46">
        <v>666</v>
      </c>
      <c r="O667" s="7" t="s">
        <v>8046</v>
      </c>
      <c r="P667" s="4">
        <f>SUM(W667:AB667)</f>
        <v>-1.85431923</v>
      </c>
      <c r="W667" s="9">
        <v>-0.61181269999999999</v>
      </c>
      <c r="X667" s="9">
        <v>-0.76646360000000002</v>
      </c>
      <c r="Y667" s="9">
        <v>-5.0383400000000002E-2</v>
      </c>
      <c r="Z667" s="9">
        <v>-0.58823530000000002</v>
      </c>
      <c r="AA667" s="9">
        <v>0.24750096999999999</v>
      </c>
      <c r="AB667" s="9">
        <v>-8.4925200000000006E-2</v>
      </c>
      <c r="AC667" s="12" t="e">
        <f>MATCH(O667,'ESPN ADP'!B:B,0)</f>
        <v>#N/A</v>
      </c>
      <c r="AD667" s="11" t="e">
        <f>AC667-N667</f>
        <v>#N/A</v>
      </c>
      <c r="AE667" s="22" t="e">
        <f>QUOTIENT(AC667-1, 10)+1</f>
        <v>#N/A</v>
      </c>
    </row>
    <row r="668" spans="4:32" x14ac:dyDescent="0.2">
      <c r="N668" s="46">
        <v>667</v>
      </c>
      <c r="O668" s="7" t="s">
        <v>7942</v>
      </c>
      <c r="P668" s="4">
        <f>SUM(W668:AB668)</f>
        <v>-1.8561643800000001</v>
      </c>
      <c r="W668" s="9">
        <v>-1.0001183</v>
      </c>
      <c r="X668" s="9">
        <v>-0.76646360000000002</v>
      </c>
      <c r="Y668" s="9">
        <v>5.9145669999999997E-2</v>
      </c>
      <c r="Z668" s="9">
        <v>0.12170385</v>
      </c>
      <c r="AA668" s="9">
        <v>-4.3298900000000001E-2</v>
      </c>
      <c r="AB668" s="9">
        <v>-0.2271331</v>
      </c>
      <c r="AC668" s="12" t="e">
        <f>MATCH(O668,'ESPN ADP'!B:B,0)</f>
        <v>#N/A</v>
      </c>
      <c r="AD668" s="11" t="e">
        <f>AC668-N668</f>
        <v>#N/A</v>
      </c>
      <c r="AE668" s="22" t="e">
        <f>QUOTIENT(AC668-1, 10)+1</f>
        <v>#N/A</v>
      </c>
    </row>
    <row r="669" spans="4:32" x14ac:dyDescent="0.2">
      <c r="N669" s="46">
        <v>668</v>
      </c>
      <c r="O669" s="7" t="s">
        <v>8029</v>
      </c>
      <c r="P669" s="4">
        <f>SUM(W669:AB669)</f>
        <v>-1.8644948100000001</v>
      </c>
      <c r="W669" s="9">
        <v>-0.78028390000000003</v>
      </c>
      <c r="X669" s="9">
        <v>-0.76646360000000002</v>
      </c>
      <c r="Y669" s="9">
        <v>-3.2128499999999997E-2</v>
      </c>
      <c r="Z669" s="9">
        <v>-0.18255579999999999</v>
      </c>
      <c r="AA669" s="9">
        <v>0.12407008999999999</v>
      </c>
      <c r="AB669" s="9">
        <v>-0.2271331</v>
      </c>
      <c r="AC669" s="12" t="e">
        <f>MATCH(O669,'ESPN ADP'!B:B,0)</f>
        <v>#N/A</v>
      </c>
      <c r="AD669" s="11" t="e">
        <f>AC669-N669</f>
        <v>#N/A</v>
      </c>
      <c r="AE669" s="22" t="e">
        <f>QUOTIENT(AC669-1, 10)+1</f>
        <v>#N/A</v>
      </c>
    </row>
    <row r="670" spans="4:32" x14ac:dyDescent="0.2">
      <c r="E670" s="20" t="s">
        <v>8381</v>
      </c>
      <c r="F670" s="14" t="s">
        <v>8382</v>
      </c>
      <c r="G670" s="15" t="s">
        <v>8375</v>
      </c>
      <c r="N670" s="46">
        <v>669</v>
      </c>
      <c r="O670" s="8" t="s">
        <v>513</v>
      </c>
      <c r="P670" s="9">
        <v>-1.8832697</v>
      </c>
      <c r="Q670" s="9">
        <v>-0.4861144</v>
      </c>
      <c r="R670" s="9">
        <v>3.8185089999999998E-2</v>
      </c>
      <c r="S670" s="9">
        <v>-0.28303070000000002</v>
      </c>
      <c r="T670" s="9">
        <v>-0.49706400000000001</v>
      </c>
      <c r="U670" s="9">
        <v>-0.96499999999999997</v>
      </c>
      <c r="V670" s="9">
        <v>0.30975427999999999</v>
      </c>
      <c r="W670" s="9"/>
      <c r="X670" s="9"/>
      <c r="Y670" s="9"/>
      <c r="Z670" s="9"/>
      <c r="AA670" s="9"/>
      <c r="AB670" s="9"/>
      <c r="AC670" s="12" t="e">
        <f>MATCH(O670,'ESPN ADP'!B:B,0)</f>
        <v>#N/A</v>
      </c>
      <c r="AD670" s="11" t="e">
        <f>AC670-N670</f>
        <v>#N/A</v>
      </c>
      <c r="AE670" s="22" t="e">
        <f>QUOTIENT(AC670-1, 10)+1</f>
        <v>#N/A</v>
      </c>
    </row>
    <row r="671" spans="4:32" x14ac:dyDescent="0.2">
      <c r="N671" s="46">
        <v>670</v>
      </c>
      <c r="O671" s="7" t="s">
        <v>8271</v>
      </c>
      <c r="P671" s="4">
        <f>SUM(W671:AB671)</f>
        <v>-1.8861636699999997</v>
      </c>
      <c r="W671" s="9">
        <v>-0.56661309999999998</v>
      </c>
      <c r="X671" s="9">
        <v>-0.76646360000000002</v>
      </c>
      <c r="Y671" s="9">
        <v>9.565535E-2</v>
      </c>
      <c r="Z671" s="9">
        <v>-0.68965520000000002</v>
      </c>
      <c r="AA671" s="9">
        <v>-0.44299379999999999</v>
      </c>
      <c r="AB671" s="9">
        <v>0.48390667999999998</v>
      </c>
      <c r="AC671" s="12" t="e">
        <f>MATCH(O671,'ESPN ADP'!B:B,0)</f>
        <v>#N/A</v>
      </c>
      <c r="AD671" s="11" t="e">
        <f>AC671-N671</f>
        <v>#N/A</v>
      </c>
      <c r="AE671" s="22" t="e">
        <f>QUOTIENT(AC671-1, 10)+1</f>
        <v>#N/A</v>
      </c>
    </row>
    <row r="672" spans="4:32" x14ac:dyDescent="0.2">
      <c r="N672" s="46">
        <v>671</v>
      </c>
      <c r="O672" s="7" t="s">
        <v>7998</v>
      </c>
      <c r="P672" s="4">
        <f>SUM(W672:AB672)</f>
        <v>-1.8989199799999996</v>
      </c>
      <c r="W672" s="9">
        <v>-0.38992369999999998</v>
      </c>
      <c r="X672" s="9">
        <v>-0.76646360000000002</v>
      </c>
      <c r="Y672" s="9">
        <v>-0.50675429999999999</v>
      </c>
      <c r="Z672" s="9">
        <v>-0.2839757</v>
      </c>
      <c r="AA672" s="9">
        <v>-0.29350140000000002</v>
      </c>
      <c r="AB672" s="9">
        <v>0.34169872000000001</v>
      </c>
      <c r="AC672" s="12">
        <f>MATCH(O672,'ESPN ADP'!B:B,0)</f>
        <v>385</v>
      </c>
      <c r="AD672" s="11">
        <f>AC672-N672</f>
        <v>-286</v>
      </c>
      <c r="AE672" s="22">
        <f>QUOTIENT(AC672-1, 10)+1</f>
        <v>39</v>
      </c>
    </row>
    <row r="673" spans="3:31" x14ac:dyDescent="0.2">
      <c r="N673" s="46">
        <v>672</v>
      </c>
      <c r="O673" s="7" t="s">
        <v>8070</v>
      </c>
      <c r="P673" s="4">
        <f>SUM(W673:AB673)</f>
        <v>-1.8993651000000003</v>
      </c>
      <c r="W673" s="9">
        <v>-0.70837539999999999</v>
      </c>
      <c r="X673" s="9">
        <v>-0.76646360000000002</v>
      </c>
      <c r="Y673" s="9">
        <v>-0.28769620000000001</v>
      </c>
      <c r="Z673" s="9">
        <v>-0.58823530000000002</v>
      </c>
      <c r="AA673" s="9">
        <v>0.67853850000000004</v>
      </c>
      <c r="AB673" s="9">
        <v>-0.2271331</v>
      </c>
      <c r="AC673" s="12" t="e">
        <f>MATCH(O673,'ESPN ADP'!B:B,0)</f>
        <v>#N/A</v>
      </c>
      <c r="AD673" s="11" t="e">
        <f>AC673-N673</f>
        <v>#N/A</v>
      </c>
      <c r="AE673" s="22" t="e">
        <f>QUOTIENT(AC673-1, 10)+1</f>
        <v>#N/A</v>
      </c>
    </row>
    <row r="674" spans="3:31" x14ac:dyDescent="0.2">
      <c r="L674" s="31" t="s">
        <v>8319</v>
      </c>
      <c r="N674" s="46">
        <v>673</v>
      </c>
      <c r="O674" s="7" t="s">
        <v>7903</v>
      </c>
      <c r="P674" s="4">
        <f>SUM(W674:AB674)</f>
        <v>-1.9061738500000001</v>
      </c>
      <c r="W674" s="9">
        <v>-0.83781059999999996</v>
      </c>
      <c r="X674" s="9">
        <v>-0.28901880000000002</v>
      </c>
      <c r="Y674" s="9">
        <v>9.565535E-2</v>
      </c>
      <c r="Z674" s="9">
        <v>-0.18255579999999999</v>
      </c>
      <c r="AA674" s="9">
        <v>-3.8686999999999999E-2</v>
      </c>
      <c r="AB674" s="9">
        <v>-0.65375700000000003</v>
      </c>
      <c r="AC674" s="12" t="e">
        <f>MATCH(O674,'ESPN ADP'!B:B,0)</f>
        <v>#N/A</v>
      </c>
      <c r="AD674" s="11" t="e">
        <f>AC674-N674</f>
        <v>#N/A</v>
      </c>
      <c r="AE674" s="22" t="e">
        <f>QUOTIENT(AC674-1, 10)+1</f>
        <v>#N/A</v>
      </c>
    </row>
    <row r="675" spans="3:31" x14ac:dyDescent="0.2">
      <c r="N675" s="46">
        <v>674</v>
      </c>
      <c r="O675" s="7" t="s">
        <v>7912</v>
      </c>
      <c r="P675" s="4">
        <f>SUM(W675:AB675)</f>
        <v>-1.91482558</v>
      </c>
      <c r="W675" s="9">
        <v>-0.56661309999999998</v>
      </c>
      <c r="X675" s="9">
        <v>-0.76646360000000002</v>
      </c>
      <c r="Y675" s="9">
        <v>0.13216501999999999</v>
      </c>
      <c r="Z675" s="9">
        <v>-0.18255579999999999</v>
      </c>
      <c r="AA675" s="9">
        <v>-0.30422500000000002</v>
      </c>
      <c r="AB675" s="9">
        <v>-0.2271331</v>
      </c>
      <c r="AC675" s="12" t="e">
        <f>MATCH(O675,'ESPN ADP'!B:B,0)</f>
        <v>#N/A</v>
      </c>
      <c r="AD675" s="11" t="e">
        <f>AC675-N675</f>
        <v>#N/A</v>
      </c>
      <c r="AE675" s="22" t="e">
        <f>QUOTIENT(AC675-1, 10)+1</f>
        <v>#N/A</v>
      </c>
    </row>
    <row r="676" spans="3:31" x14ac:dyDescent="0.2">
      <c r="L676" s="31" t="s">
        <v>8319</v>
      </c>
      <c r="N676" s="46">
        <v>675</v>
      </c>
      <c r="O676" s="7" t="s">
        <v>7776</v>
      </c>
      <c r="P676" s="4">
        <f>SUM(W676:AB676)</f>
        <v>-1.91658964</v>
      </c>
      <c r="W676" s="9">
        <v>-0.39608729999999998</v>
      </c>
      <c r="X676" s="9">
        <v>0.17196246000000001</v>
      </c>
      <c r="Y676" s="9">
        <v>-5.0383400000000002E-2</v>
      </c>
      <c r="Z676" s="9">
        <v>-0.58823530000000002</v>
      </c>
      <c r="AA676" s="9">
        <v>-0.25788109999999997</v>
      </c>
      <c r="AB676" s="9">
        <v>-0.79596500000000003</v>
      </c>
      <c r="AC676" s="12" t="e">
        <f>MATCH(O676,'ESPN ADP'!B:B,0)</f>
        <v>#N/A</v>
      </c>
      <c r="AD676" s="11" t="e">
        <f>AC676-N676</f>
        <v>#N/A</v>
      </c>
      <c r="AE676" s="22" t="e">
        <f>QUOTIENT(AC676-1, 10)+1</f>
        <v>#N/A</v>
      </c>
    </row>
    <row r="677" spans="3:31" x14ac:dyDescent="0.2">
      <c r="N677" s="46">
        <v>676</v>
      </c>
      <c r="O677" s="7" t="s">
        <v>7907</v>
      </c>
      <c r="P677" s="4">
        <f>SUM(W677:AB677)</f>
        <v>-1.9239565500000002</v>
      </c>
      <c r="W677" s="9">
        <v>-0.40019640000000001</v>
      </c>
      <c r="X677" s="9">
        <v>-0.76646360000000002</v>
      </c>
      <c r="Y677" s="9">
        <v>-0.67104779999999997</v>
      </c>
      <c r="Z677" s="9">
        <v>-0.89249489999999998</v>
      </c>
      <c r="AA677" s="9">
        <v>0.18013150999999999</v>
      </c>
      <c r="AB677" s="9">
        <v>0.62611463999999994</v>
      </c>
      <c r="AC677" s="12" t="e">
        <f>MATCH(O677,'ESPN ADP'!B:B,0)</f>
        <v>#N/A</v>
      </c>
      <c r="AD677" s="11" t="e">
        <f>AC677-N677</f>
        <v>#N/A</v>
      </c>
      <c r="AE677" s="22" t="e">
        <f>QUOTIENT(AC677-1, 10)+1</f>
        <v>#N/A</v>
      </c>
    </row>
    <row r="678" spans="3:31" x14ac:dyDescent="0.2">
      <c r="N678" s="46">
        <v>677</v>
      </c>
      <c r="O678" s="7" t="s">
        <v>8247</v>
      </c>
      <c r="P678" s="4">
        <f>SUM(W678:AB678)</f>
        <v>-1.9325049600000004</v>
      </c>
      <c r="W678" s="9">
        <v>-1.2877521000000001</v>
      </c>
      <c r="X678" s="9">
        <v>-0.76646360000000002</v>
      </c>
      <c r="Y678" s="9">
        <v>9.565535E-2</v>
      </c>
      <c r="Z678" s="9">
        <v>-0.2839757</v>
      </c>
      <c r="AA678" s="9">
        <v>0.39495628999999999</v>
      </c>
      <c r="AB678" s="9">
        <v>-8.4925200000000006E-2</v>
      </c>
      <c r="AC678" s="12" t="e">
        <f>MATCH(O678,'ESPN ADP'!B:B,0)</f>
        <v>#N/A</v>
      </c>
      <c r="AD678" s="11" t="e">
        <f>AC678-N678</f>
        <v>#N/A</v>
      </c>
      <c r="AE678" s="22" t="e">
        <f>QUOTIENT(AC678-1, 10)+1</f>
        <v>#N/A</v>
      </c>
    </row>
    <row r="679" spans="3:31" x14ac:dyDescent="0.2">
      <c r="F679" s="14" t="s">
        <v>8382</v>
      </c>
      <c r="G679" s="15" t="s">
        <v>8375</v>
      </c>
      <c r="H679" s="16" t="s">
        <v>6</v>
      </c>
      <c r="K679" s="19" t="s">
        <v>8374</v>
      </c>
      <c r="N679" s="46">
        <v>678</v>
      </c>
      <c r="O679" s="8" t="s">
        <v>319</v>
      </c>
      <c r="P679" s="9">
        <v>-1.9475931</v>
      </c>
      <c r="Q679" s="9">
        <v>-0.10102750000000001</v>
      </c>
      <c r="R679" s="9">
        <v>-0.59074570000000004</v>
      </c>
      <c r="S679" s="9">
        <v>-0.15779589999999999</v>
      </c>
      <c r="T679" s="9">
        <v>-6.0983700000000002E-2</v>
      </c>
      <c r="U679" s="9">
        <v>-0.215</v>
      </c>
      <c r="V679" s="9">
        <v>-0.8220402</v>
      </c>
      <c r="W679" s="9"/>
      <c r="X679" s="9"/>
      <c r="Y679" s="9"/>
      <c r="Z679" s="9"/>
      <c r="AA679" s="9"/>
      <c r="AB679" s="9"/>
      <c r="AC679" s="12">
        <f>MATCH(O679,'ESPN ADP'!B:B,0)</f>
        <v>404</v>
      </c>
      <c r="AD679" s="11">
        <f>AC679-N679</f>
        <v>-274</v>
      </c>
      <c r="AE679" s="22">
        <f>QUOTIENT(AC679-1, 10)+1</f>
        <v>41</v>
      </c>
    </row>
    <row r="680" spans="3:31" x14ac:dyDescent="0.2">
      <c r="C680" s="8" t="s">
        <v>8384</v>
      </c>
      <c r="E680" s="20" t="s">
        <v>8381</v>
      </c>
      <c r="G680" s="15" t="s">
        <v>8375</v>
      </c>
      <c r="N680" s="46">
        <v>679</v>
      </c>
      <c r="O680" s="8" t="s">
        <v>349</v>
      </c>
      <c r="P680" s="9">
        <v>-1.9478616</v>
      </c>
      <c r="Q680" s="9">
        <v>-0.32566149999999999</v>
      </c>
      <c r="R680" s="9">
        <v>-0.32120399999999999</v>
      </c>
      <c r="S680" s="9">
        <v>-0.34564810000000001</v>
      </c>
      <c r="T680" s="9">
        <v>-0.3575856</v>
      </c>
      <c r="U680" s="9">
        <v>-0.56499999999999995</v>
      </c>
      <c r="V680" s="9">
        <v>-3.27625E-2</v>
      </c>
      <c r="W680" s="9"/>
      <c r="X680" s="9"/>
      <c r="Y680" s="9"/>
      <c r="Z680" s="9"/>
      <c r="AA680" s="9"/>
      <c r="AB680" s="9"/>
      <c r="AC680" s="12">
        <f>MATCH(O680,'ESPN ADP'!B:B,0)</f>
        <v>287</v>
      </c>
      <c r="AD680" s="11">
        <f>AC680-N680</f>
        <v>-392</v>
      </c>
      <c r="AE680" s="22">
        <f>QUOTIENT(AC680-1, 10)+1</f>
        <v>29</v>
      </c>
    </row>
    <row r="681" spans="3:31" x14ac:dyDescent="0.2">
      <c r="E681" s="20" t="s">
        <v>8381</v>
      </c>
      <c r="F681" s="14" t="s">
        <v>8382</v>
      </c>
      <c r="G681" s="15" t="s">
        <v>8375</v>
      </c>
      <c r="H681" s="16" t="s">
        <v>6</v>
      </c>
      <c r="I681" s="17" t="s">
        <v>7</v>
      </c>
      <c r="N681" s="46">
        <v>680</v>
      </c>
      <c r="O681" s="8" t="s">
        <v>360</v>
      </c>
      <c r="P681" s="9">
        <v>-1.9545593999999999</v>
      </c>
      <c r="Q681" s="9">
        <v>-0.13311809999999999</v>
      </c>
      <c r="R681" s="9">
        <v>-0.2313567</v>
      </c>
      <c r="S681" s="9">
        <v>-9.5178499999999999E-2</v>
      </c>
      <c r="T681" s="9">
        <v>-0.19189429999999999</v>
      </c>
      <c r="U681" s="9">
        <v>-0.61499999999999999</v>
      </c>
      <c r="V681" s="9">
        <v>-0.68801190000000001</v>
      </c>
      <c r="W681" s="9"/>
      <c r="X681" s="9"/>
      <c r="Y681" s="9"/>
      <c r="Z681" s="9"/>
      <c r="AA681" s="9"/>
      <c r="AB681" s="9"/>
      <c r="AC681" s="12" t="e">
        <f>MATCH(O681,'ESPN ADP'!B:B,0)</f>
        <v>#N/A</v>
      </c>
      <c r="AD681" s="11" t="e">
        <f>AC681-N681</f>
        <v>#N/A</v>
      </c>
      <c r="AE681" s="22" t="e">
        <f>QUOTIENT(AC681-1, 10)+1</f>
        <v>#N/A</v>
      </c>
    </row>
    <row r="682" spans="3:31" x14ac:dyDescent="0.2">
      <c r="N682" s="46">
        <v>681</v>
      </c>
      <c r="O682" s="7" t="s">
        <v>7812</v>
      </c>
      <c r="P682" s="4">
        <f>SUM(W682:AB682)</f>
        <v>-1.9680616700000002</v>
      </c>
      <c r="W682" s="9">
        <v>-0.45772309999999999</v>
      </c>
      <c r="X682" s="9">
        <v>-0.55243660000000006</v>
      </c>
      <c r="Y682" s="9">
        <v>-5.0383400000000002E-2</v>
      </c>
      <c r="Z682" s="9">
        <v>0.22312372999999999</v>
      </c>
      <c r="AA682" s="9">
        <v>-0.76130120000000001</v>
      </c>
      <c r="AB682" s="9">
        <v>-0.36934109999999998</v>
      </c>
      <c r="AC682" s="12" t="e">
        <f>MATCH(O682,'ESPN ADP'!B:B,0)</f>
        <v>#N/A</v>
      </c>
      <c r="AD682" s="11" t="e">
        <f>AC682-N682</f>
        <v>#N/A</v>
      </c>
      <c r="AE682" s="22" t="e">
        <f>QUOTIENT(AC682-1, 10)+1</f>
        <v>#N/A</v>
      </c>
    </row>
    <row r="683" spans="3:31" x14ac:dyDescent="0.2">
      <c r="N683" s="46">
        <v>682</v>
      </c>
      <c r="O683" s="7" t="s">
        <v>8142</v>
      </c>
      <c r="P683" s="4">
        <f>SUM(W683:AB683)</f>
        <v>-1.9729496399999999</v>
      </c>
      <c r="W683" s="9">
        <v>-1.2322799</v>
      </c>
      <c r="X683" s="9">
        <v>-0.76646360000000002</v>
      </c>
      <c r="Y683" s="9">
        <v>0.22343921</v>
      </c>
      <c r="Z683" s="9">
        <v>0.62880325000000004</v>
      </c>
      <c r="AA683" s="9">
        <v>-0.3148995</v>
      </c>
      <c r="AB683" s="9">
        <v>-0.51154909999999998</v>
      </c>
      <c r="AC683" s="12" t="e">
        <f>MATCH(O683,'ESPN ADP'!B:B,0)</f>
        <v>#N/A</v>
      </c>
      <c r="AD683" s="11" t="e">
        <f>AC683-N683</f>
        <v>#N/A</v>
      </c>
      <c r="AE683" s="22" t="e">
        <f>QUOTIENT(AC683-1, 10)+1</f>
        <v>#N/A</v>
      </c>
    </row>
    <row r="684" spans="3:31" x14ac:dyDescent="0.2">
      <c r="N684" s="46">
        <v>683</v>
      </c>
      <c r="O684" s="7" t="s">
        <v>8188</v>
      </c>
      <c r="P684" s="4">
        <f>SUM(W684:AB684)</f>
        <v>-1.9740635400000004</v>
      </c>
      <c r="W684" s="9">
        <v>-0.89944650000000004</v>
      </c>
      <c r="X684" s="9">
        <v>-0.76646360000000002</v>
      </c>
      <c r="Y684" s="9">
        <v>-6.8638199999999996E-2</v>
      </c>
      <c r="Z684" s="9">
        <v>-0.3853955</v>
      </c>
      <c r="AA684" s="9">
        <v>8.8597469999999998E-2</v>
      </c>
      <c r="AB684" s="9">
        <v>5.728279E-2</v>
      </c>
      <c r="AC684" s="12" t="e">
        <f>MATCH(O684,'ESPN ADP'!B:B,0)</f>
        <v>#N/A</v>
      </c>
      <c r="AD684" s="11" t="e">
        <f>AC684-N684</f>
        <v>#N/A</v>
      </c>
      <c r="AE684" s="22" t="e">
        <f>QUOTIENT(AC684-1, 10)+1</f>
        <v>#N/A</v>
      </c>
    </row>
    <row r="685" spans="3:31" x14ac:dyDescent="0.2">
      <c r="N685" s="46">
        <v>684</v>
      </c>
      <c r="O685" s="7" t="s">
        <v>7954</v>
      </c>
      <c r="P685" s="4">
        <f>SUM(W685:AB685)</f>
        <v>-1.9784682100000002</v>
      </c>
      <c r="W685" s="9">
        <v>-1.2877521000000001</v>
      </c>
      <c r="X685" s="9">
        <v>-0.76646360000000002</v>
      </c>
      <c r="Y685" s="9">
        <v>0.11391018999999999</v>
      </c>
      <c r="Z685" s="9">
        <v>2.028398E-2</v>
      </c>
      <c r="AA685" s="9">
        <v>0.31089442</v>
      </c>
      <c r="AB685" s="9">
        <v>-0.36934109999999998</v>
      </c>
      <c r="AC685" s="12" t="e">
        <f>MATCH(O685,'ESPN ADP'!B:B,0)</f>
        <v>#N/A</v>
      </c>
      <c r="AD685" s="11" t="e">
        <f>AC685-N685</f>
        <v>#N/A</v>
      </c>
      <c r="AE685" s="22" t="e">
        <f>QUOTIENT(AC685-1, 10)+1</f>
        <v>#N/A</v>
      </c>
    </row>
    <row r="686" spans="3:31" x14ac:dyDescent="0.2">
      <c r="N686" s="46">
        <v>685</v>
      </c>
      <c r="O686" s="8" t="s">
        <v>497</v>
      </c>
      <c r="P686" s="9">
        <v>-1.9862267</v>
      </c>
      <c r="Q686" s="9">
        <v>-0.64656729999999996</v>
      </c>
      <c r="R686" s="9">
        <v>-0.41105120000000001</v>
      </c>
      <c r="S686" s="9">
        <v>-0.56480900000000001</v>
      </c>
      <c r="T686" s="9">
        <v>-0.59366149999999995</v>
      </c>
      <c r="U686" s="9">
        <v>-6.5000000000000002E-2</v>
      </c>
      <c r="V686" s="9">
        <v>0.29486224999999999</v>
      </c>
      <c r="W686" s="9"/>
      <c r="X686" s="9"/>
      <c r="Y686" s="9"/>
      <c r="Z686" s="9"/>
      <c r="AA686" s="9"/>
      <c r="AB686" s="9"/>
      <c r="AC686" s="12" t="e">
        <f>MATCH(O686,'ESPN ADP'!B:B,0)</f>
        <v>#N/A</v>
      </c>
      <c r="AD686" s="11" t="e">
        <f>AC686-N686</f>
        <v>#N/A</v>
      </c>
      <c r="AE686" s="22" t="e">
        <f>QUOTIENT(AC686-1, 10)+1</f>
        <v>#N/A</v>
      </c>
    </row>
    <row r="687" spans="3:31" x14ac:dyDescent="0.2">
      <c r="D687" s="45" t="s">
        <v>8380</v>
      </c>
      <c r="N687" s="46">
        <v>686</v>
      </c>
      <c r="O687" s="8" t="s">
        <v>427</v>
      </c>
      <c r="P687" s="9">
        <v>-1.9950802000000001</v>
      </c>
      <c r="Q687" s="9">
        <v>-0.51820500000000003</v>
      </c>
      <c r="R687" s="9">
        <v>-0.59074570000000004</v>
      </c>
      <c r="S687" s="9">
        <v>-0.50219159999999996</v>
      </c>
      <c r="T687" s="9">
        <v>-0.52452240000000006</v>
      </c>
      <c r="U687" s="9">
        <v>0.63500000000000001</v>
      </c>
      <c r="V687" s="9">
        <v>-0.49441550000000001</v>
      </c>
      <c r="W687" s="9"/>
      <c r="X687" s="9"/>
      <c r="Y687" s="9"/>
      <c r="Z687" s="9"/>
      <c r="AA687" s="9"/>
      <c r="AB687" s="9"/>
      <c r="AC687" s="12">
        <f>MATCH(O687,'ESPN ADP'!B:B,0)</f>
        <v>314</v>
      </c>
      <c r="AD687" s="11">
        <f>AC687-N687</f>
        <v>-372</v>
      </c>
      <c r="AE687" s="22">
        <f>QUOTIENT(AC687-1, 10)+1</f>
        <v>32</v>
      </c>
    </row>
    <row r="688" spans="3:31" x14ac:dyDescent="0.2">
      <c r="M688" s="44" t="s">
        <v>8349</v>
      </c>
      <c r="N688" s="46">
        <v>687</v>
      </c>
      <c r="O688" s="7" t="s">
        <v>8157</v>
      </c>
      <c r="P688" s="4">
        <f>SUM(W688:AB688)</f>
        <v>-2.0014571699999997</v>
      </c>
      <c r="W688" s="9">
        <v>-0.53374060000000001</v>
      </c>
      <c r="X688" s="9">
        <v>-0.76646360000000002</v>
      </c>
      <c r="Y688" s="9">
        <v>-0.67104779999999997</v>
      </c>
      <c r="Z688" s="9">
        <v>-0.89249489999999998</v>
      </c>
      <c r="AA688" s="9">
        <v>-0.1904488</v>
      </c>
      <c r="AB688" s="9">
        <v>1.0527385300000001</v>
      </c>
      <c r="AC688" s="12">
        <f>MATCH(O688,'ESPN ADP'!B:B,0)</f>
        <v>434</v>
      </c>
      <c r="AD688" s="11">
        <f>AC688-N688</f>
        <v>-253</v>
      </c>
      <c r="AE688" s="22">
        <f>QUOTIENT(AC688-1, 10)+1</f>
        <v>44</v>
      </c>
    </row>
    <row r="689" spans="7:31" x14ac:dyDescent="0.2">
      <c r="L689" s="31" t="s">
        <v>8319</v>
      </c>
      <c r="M689" s="44" t="s">
        <v>8349</v>
      </c>
      <c r="N689" s="46">
        <v>688</v>
      </c>
      <c r="O689" s="7" t="s">
        <v>7724</v>
      </c>
      <c r="P689" s="4">
        <f>SUM(W689:AB689)</f>
        <v>-2.0099101499999996</v>
      </c>
      <c r="W689" s="9">
        <v>1.1509716400000001</v>
      </c>
      <c r="X689" s="9">
        <v>1.0774613099999999</v>
      </c>
      <c r="Y689" s="9">
        <v>-0.87185100000000004</v>
      </c>
      <c r="Z689" s="9">
        <v>-1.8052737999999999</v>
      </c>
      <c r="AA689" s="9">
        <v>-0.76525330000000003</v>
      </c>
      <c r="AB689" s="9">
        <v>-0.79596500000000003</v>
      </c>
      <c r="AC689" s="12">
        <f>MATCH(O689,'ESPN ADP'!B:B,0)</f>
        <v>416</v>
      </c>
      <c r="AD689" s="11">
        <f>AC689-N689</f>
        <v>-272</v>
      </c>
      <c r="AE689" s="22">
        <f>QUOTIENT(AC689-1, 10)+1</f>
        <v>42</v>
      </c>
    </row>
    <row r="690" spans="7:31" x14ac:dyDescent="0.2">
      <c r="N690" s="46">
        <v>689</v>
      </c>
      <c r="O690" s="7" t="s">
        <v>8243</v>
      </c>
      <c r="P690" s="4">
        <f>SUM(W690:AB690)</f>
        <v>-2.0131629499999995</v>
      </c>
      <c r="W690" s="9">
        <v>-0.86657399999999996</v>
      </c>
      <c r="X690" s="9">
        <v>-0.76646360000000002</v>
      </c>
      <c r="Y690" s="9">
        <v>-0.63453820000000005</v>
      </c>
      <c r="Z690" s="9">
        <v>0.22312372999999999</v>
      </c>
      <c r="AA690" s="9">
        <v>0.11621432</v>
      </c>
      <c r="AB690" s="9">
        <v>-8.4925200000000006E-2</v>
      </c>
      <c r="AC690" s="12" t="e">
        <f>MATCH(O690,'ESPN ADP'!B:B,0)</f>
        <v>#N/A</v>
      </c>
      <c r="AD690" s="11" t="e">
        <f>AC690-N690</f>
        <v>#N/A</v>
      </c>
      <c r="AE690" s="22" t="e">
        <f>QUOTIENT(AC690-1, 10)+1</f>
        <v>#N/A</v>
      </c>
    </row>
    <row r="691" spans="7:31" x14ac:dyDescent="0.2">
      <c r="L691" s="31" t="s">
        <v>8319</v>
      </c>
      <c r="M691" s="44" t="s">
        <v>8349</v>
      </c>
      <c r="N691" s="46">
        <v>690</v>
      </c>
      <c r="O691" s="7" t="s">
        <v>7802</v>
      </c>
      <c r="P691" s="4">
        <f>SUM(W691:AB691)</f>
        <v>-2.0325756199999998</v>
      </c>
      <c r="W691" s="9">
        <v>0.21616178</v>
      </c>
      <c r="X691" s="9">
        <v>-0.1573098</v>
      </c>
      <c r="Y691" s="9">
        <v>-0.56151879999999998</v>
      </c>
      <c r="Z691" s="9">
        <v>-0.48681540000000001</v>
      </c>
      <c r="AA691" s="9">
        <v>-0.81596029999999997</v>
      </c>
      <c r="AB691" s="9">
        <v>-0.2271331</v>
      </c>
      <c r="AC691" s="12" t="e">
        <f>MATCH(O691,'ESPN ADP'!B:B,0)</f>
        <v>#N/A</v>
      </c>
      <c r="AD691" s="11" t="e">
        <f>AC691-N691</f>
        <v>#N/A</v>
      </c>
      <c r="AE691" s="22" t="e">
        <f>QUOTIENT(AC691-1, 10)+1</f>
        <v>#N/A</v>
      </c>
    </row>
    <row r="692" spans="7:31" x14ac:dyDescent="0.2">
      <c r="N692" s="46">
        <v>691</v>
      </c>
      <c r="O692" s="7" t="s">
        <v>8035</v>
      </c>
      <c r="P692" s="4">
        <f>SUM(W692:AB692)</f>
        <v>-2.03922976</v>
      </c>
      <c r="W692" s="9">
        <v>-0.7987746</v>
      </c>
      <c r="X692" s="9">
        <v>-0.76646360000000002</v>
      </c>
      <c r="Y692" s="9">
        <v>-0.72581229999999997</v>
      </c>
      <c r="Z692" s="9">
        <v>2.028398E-2</v>
      </c>
      <c r="AA692" s="9">
        <v>3.204601E-2</v>
      </c>
      <c r="AB692" s="9">
        <v>0.19949074999999999</v>
      </c>
      <c r="AC692" s="12" t="e">
        <f>MATCH(O692,'ESPN ADP'!B:B,0)</f>
        <v>#N/A</v>
      </c>
      <c r="AD692" s="11" t="e">
        <f>AC692-N692</f>
        <v>#N/A</v>
      </c>
      <c r="AE692" s="22" t="e">
        <f>QUOTIENT(AC692-1, 10)+1</f>
        <v>#N/A</v>
      </c>
    </row>
    <row r="693" spans="7:31" x14ac:dyDescent="0.2">
      <c r="L693" s="31" t="s">
        <v>8319</v>
      </c>
      <c r="M693" s="44" t="s">
        <v>8349</v>
      </c>
      <c r="N693" s="46">
        <v>692</v>
      </c>
      <c r="O693" s="7" t="s">
        <v>8054</v>
      </c>
      <c r="P693" s="4">
        <f>SUM(W693:AB693)</f>
        <v>-2.0393993300000002</v>
      </c>
      <c r="W693" s="9">
        <v>-0.78028390000000003</v>
      </c>
      <c r="X693" s="9">
        <v>-0.76646360000000002</v>
      </c>
      <c r="Y693" s="9">
        <v>9.565535E-2</v>
      </c>
      <c r="Z693" s="9">
        <v>-0.58823530000000002</v>
      </c>
      <c r="AA693" s="9">
        <v>8.4853319999999996E-2</v>
      </c>
      <c r="AB693" s="9">
        <v>-8.4925200000000006E-2</v>
      </c>
      <c r="AC693" s="12" t="e">
        <f>MATCH(O693,'ESPN ADP'!B:B,0)</f>
        <v>#N/A</v>
      </c>
      <c r="AD693" s="11" t="e">
        <f>AC693-N693</f>
        <v>#N/A</v>
      </c>
      <c r="AE693" s="22" t="e">
        <f>QUOTIENT(AC693-1, 10)+1</f>
        <v>#N/A</v>
      </c>
    </row>
    <row r="694" spans="7:31" x14ac:dyDescent="0.2">
      <c r="N694" s="46">
        <v>693</v>
      </c>
      <c r="O694" s="7" t="s">
        <v>8043</v>
      </c>
      <c r="P694" s="4">
        <f>SUM(W694:AB694)</f>
        <v>-2.0453343500000001</v>
      </c>
      <c r="W694" s="9">
        <v>-6.1199400000000001E-2</v>
      </c>
      <c r="X694" s="9">
        <v>-0.1573098</v>
      </c>
      <c r="Y694" s="9">
        <v>-0.89010590000000001</v>
      </c>
      <c r="Z694" s="9">
        <v>-0.99391479999999999</v>
      </c>
      <c r="AA694" s="9">
        <v>-0.14229520000000001</v>
      </c>
      <c r="AB694" s="9">
        <v>0.19949074999999999</v>
      </c>
      <c r="AC694" s="12" t="e">
        <f>MATCH(O694,'ESPN ADP'!B:B,0)</f>
        <v>#N/A</v>
      </c>
      <c r="AD694" s="11" t="e">
        <f>AC694-N694</f>
        <v>#N/A</v>
      </c>
      <c r="AE694" s="22" t="e">
        <f>QUOTIENT(AC694-1, 10)+1</f>
        <v>#N/A</v>
      </c>
    </row>
    <row r="695" spans="7:31" x14ac:dyDescent="0.2">
      <c r="N695" s="46">
        <v>694</v>
      </c>
      <c r="O695" s="7" t="s">
        <v>7989</v>
      </c>
      <c r="P695" s="4">
        <f>SUM(W695:AB695)</f>
        <v>-2.04748325</v>
      </c>
      <c r="W695" s="9">
        <v>-1.2322799</v>
      </c>
      <c r="X695" s="9">
        <v>-0.76646360000000002</v>
      </c>
      <c r="Y695" s="9">
        <v>0.51551661000000004</v>
      </c>
      <c r="Z695" s="9">
        <v>-0.3853955</v>
      </c>
      <c r="AA695" s="9">
        <v>0.33268824000000002</v>
      </c>
      <c r="AB695" s="9">
        <v>-0.51154909999999998</v>
      </c>
      <c r="AC695" s="12" t="e">
        <f>MATCH(O695,'ESPN ADP'!B:B,0)</f>
        <v>#N/A</v>
      </c>
      <c r="AD695" s="11" t="e">
        <f>AC695-N695</f>
        <v>#N/A</v>
      </c>
      <c r="AE695" s="22" t="e">
        <f>QUOTIENT(AC695-1, 10)+1</f>
        <v>#N/A</v>
      </c>
    </row>
    <row r="696" spans="7:31" x14ac:dyDescent="0.2">
      <c r="G696" s="15" t="s">
        <v>8375</v>
      </c>
      <c r="H696" s="43"/>
      <c r="I696" s="17" t="s">
        <v>7</v>
      </c>
      <c r="J696" s="18" t="s">
        <v>7559</v>
      </c>
      <c r="N696" s="46">
        <v>695</v>
      </c>
      <c r="O696" s="8" t="s">
        <v>393</v>
      </c>
      <c r="P696" s="9">
        <v>-2.0632513000000001</v>
      </c>
      <c r="Q696" s="9">
        <v>-1.2241976000000001</v>
      </c>
      <c r="R696" s="9">
        <v>-1.039982</v>
      </c>
      <c r="S696" s="9">
        <v>-1.1909831</v>
      </c>
      <c r="T696" s="9">
        <v>-1.1666551999999999</v>
      </c>
      <c r="U696" s="9">
        <v>2.085</v>
      </c>
      <c r="V696" s="9">
        <v>0.47356663999999998</v>
      </c>
      <c r="W696" s="9"/>
      <c r="X696" s="9"/>
      <c r="Y696" s="9"/>
      <c r="Z696" s="9"/>
      <c r="AA696" s="9"/>
      <c r="AB696" s="9"/>
      <c r="AC696" s="12">
        <f>MATCH(O696,'ESPN ADP'!B:B,0)</f>
        <v>405</v>
      </c>
      <c r="AD696" s="11">
        <f>AC696-N696</f>
        <v>-290</v>
      </c>
      <c r="AE696" s="22">
        <f>QUOTIENT(AC696-1, 10)+1</f>
        <v>41</v>
      </c>
    </row>
    <row r="697" spans="7:31" x14ac:dyDescent="0.2">
      <c r="N697" s="46">
        <v>696</v>
      </c>
      <c r="O697" s="7" t="s">
        <v>7977</v>
      </c>
      <c r="P697" s="4">
        <f>SUM(W697:AB697)</f>
        <v>-2.0666310899999996</v>
      </c>
      <c r="W697" s="9">
        <v>-0.98162749999999999</v>
      </c>
      <c r="X697" s="9">
        <v>-0.76646360000000002</v>
      </c>
      <c r="Y697" s="9">
        <v>4.0890839999999998E-2</v>
      </c>
      <c r="Z697" s="9">
        <v>-0.89249489999999998</v>
      </c>
      <c r="AA697" s="9">
        <v>0.19136534999999999</v>
      </c>
      <c r="AB697" s="9">
        <v>0.34169872000000001</v>
      </c>
      <c r="AC697" s="12" t="e">
        <f>MATCH(O697,'ESPN ADP'!B:B,0)</f>
        <v>#N/A</v>
      </c>
      <c r="AD697" s="11" t="e">
        <f>AC697-N697</f>
        <v>#N/A</v>
      </c>
      <c r="AE697" s="22" t="e">
        <f>QUOTIENT(AC697-1, 10)+1</f>
        <v>#N/A</v>
      </c>
    </row>
    <row r="698" spans="7:31" x14ac:dyDescent="0.2">
      <c r="L698" s="31" t="s">
        <v>8319</v>
      </c>
      <c r="N698" s="46">
        <v>697</v>
      </c>
      <c r="O698" s="7" t="s">
        <v>8133</v>
      </c>
      <c r="P698" s="4">
        <f>SUM(W698:AB698)</f>
        <v>-2.0777947000000001</v>
      </c>
      <c r="W698" s="9">
        <v>-1.2322799</v>
      </c>
      <c r="X698" s="9">
        <v>-0.76646360000000002</v>
      </c>
      <c r="Y698" s="9">
        <v>-5.0383400000000002E-2</v>
      </c>
      <c r="Z698" s="9">
        <v>0.32454360999999998</v>
      </c>
      <c r="AA698" s="9">
        <v>0.15833769</v>
      </c>
      <c r="AB698" s="9">
        <v>-0.51154909999999998</v>
      </c>
      <c r="AC698" s="12" t="e">
        <f>MATCH(O698,'ESPN ADP'!B:B,0)</f>
        <v>#N/A</v>
      </c>
      <c r="AD698" s="11" t="e">
        <f>AC698-N698</f>
        <v>#N/A</v>
      </c>
      <c r="AE698" s="22" t="e">
        <f>QUOTIENT(AC698-1, 10)+1</f>
        <v>#N/A</v>
      </c>
    </row>
    <row r="699" spans="7:31" x14ac:dyDescent="0.2">
      <c r="N699" s="46">
        <v>698</v>
      </c>
      <c r="O699" s="7" t="s">
        <v>7975</v>
      </c>
      <c r="P699" s="4">
        <f>SUM(W699:AB699)</f>
        <v>-2.0882134000000003</v>
      </c>
      <c r="W699" s="9">
        <v>-1.1459896999999999</v>
      </c>
      <c r="X699" s="9">
        <v>-0.76646360000000002</v>
      </c>
      <c r="Y699" s="9">
        <v>0.18692954000000001</v>
      </c>
      <c r="Z699" s="9">
        <v>-0.3853955</v>
      </c>
      <c r="AA699" s="9">
        <v>0.24983896</v>
      </c>
      <c r="AB699" s="9">
        <v>-0.2271331</v>
      </c>
      <c r="AC699" s="12" t="e">
        <f>MATCH(O699,'ESPN ADP'!B:B,0)</f>
        <v>#N/A</v>
      </c>
      <c r="AD699" s="11" t="e">
        <f>AC699-N699</f>
        <v>#N/A</v>
      </c>
      <c r="AE699" s="22" t="e">
        <f>QUOTIENT(AC699-1, 10)+1</f>
        <v>#N/A</v>
      </c>
    </row>
    <row r="700" spans="7:31" x14ac:dyDescent="0.2">
      <c r="L700" s="31" t="s">
        <v>8319</v>
      </c>
      <c r="N700" s="46">
        <v>699</v>
      </c>
      <c r="O700" s="7" t="s">
        <v>7703</v>
      </c>
      <c r="P700" s="4">
        <f>SUM(W700:AB700)</f>
        <v>-2.0893826400000002</v>
      </c>
      <c r="W700" s="9">
        <v>0.96400967000000004</v>
      </c>
      <c r="X700" s="9">
        <v>0.94575239</v>
      </c>
      <c r="Y700" s="9">
        <v>-0.99963489999999999</v>
      </c>
      <c r="Z700" s="9">
        <v>-1.3995943</v>
      </c>
      <c r="AA700" s="9">
        <v>-0.80395050000000001</v>
      </c>
      <c r="AB700" s="9">
        <v>-0.79596500000000003</v>
      </c>
      <c r="AC700" s="12" t="e">
        <f>MATCH(O700,'ESPN ADP'!B:B,0)</f>
        <v>#N/A</v>
      </c>
      <c r="AD700" s="11" t="e">
        <f>AC700-N700</f>
        <v>#N/A</v>
      </c>
      <c r="AE700" s="22" t="e">
        <f>QUOTIENT(AC700-1, 10)+1</f>
        <v>#N/A</v>
      </c>
    </row>
    <row r="701" spans="7:31" x14ac:dyDescent="0.2">
      <c r="L701" s="31" t="s">
        <v>8319</v>
      </c>
      <c r="M701" s="44" t="s">
        <v>8349</v>
      </c>
      <c r="N701" s="46">
        <v>700</v>
      </c>
      <c r="O701" s="7" t="s">
        <v>7698</v>
      </c>
      <c r="P701" s="4">
        <f>SUM(W701:AB701)</f>
        <v>-2.0931911699999999</v>
      </c>
      <c r="W701" s="9">
        <v>0.30861550999999998</v>
      </c>
      <c r="X701" s="9">
        <v>0.23781691999999999</v>
      </c>
      <c r="Y701" s="9">
        <v>-6.8638199999999996E-2</v>
      </c>
      <c r="Z701" s="9">
        <v>-1.8052737999999999</v>
      </c>
      <c r="AA701" s="9">
        <v>-0.1119546</v>
      </c>
      <c r="AB701" s="9">
        <v>-0.65375700000000003</v>
      </c>
      <c r="AC701" s="12">
        <f>MATCH(O701,'ESPN ADP'!B:B,0)</f>
        <v>483</v>
      </c>
      <c r="AD701" s="11">
        <f>AC701-N701</f>
        <v>-217</v>
      </c>
      <c r="AE701" s="22">
        <f>QUOTIENT(AC701-1, 10)+1</f>
        <v>49</v>
      </c>
    </row>
    <row r="702" spans="7:31" x14ac:dyDescent="0.2">
      <c r="N702" s="46">
        <v>701</v>
      </c>
      <c r="O702" s="7" t="s">
        <v>7882</v>
      </c>
      <c r="P702" s="4">
        <f>SUM(W702:AB702)</f>
        <v>-2.0944908900000003</v>
      </c>
      <c r="W702" s="9">
        <v>-0.71248449999999997</v>
      </c>
      <c r="X702" s="9">
        <v>-0.76646360000000002</v>
      </c>
      <c r="Y702" s="9">
        <v>2.2636E-2</v>
      </c>
      <c r="Z702" s="9">
        <v>-1.1967546</v>
      </c>
      <c r="AA702" s="9">
        <v>-0.20974680000000001</v>
      </c>
      <c r="AB702" s="9">
        <v>0.76832261000000002</v>
      </c>
      <c r="AC702" s="12" t="e">
        <f>MATCH(O702,'ESPN ADP'!B:B,0)</f>
        <v>#N/A</v>
      </c>
      <c r="AD702" s="11" t="e">
        <f>AC702-N702</f>
        <v>#N/A</v>
      </c>
      <c r="AE702" s="22" t="e">
        <f>QUOTIENT(AC702-1, 10)+1</f>
        <v>#N/A</v>
      </c>
    </row>
    <row r="703" spans="7:31" x14ac:dyDescent="0.2">
      <c r="N703" s="46">
        <v>702</v>
      </c>
      <c r="O703" s="7" t="s">
        <v>8140</v>
      </c>
      <c r="P703" s="4">
        <f>SUM(W703:AB703)</f>
        <v>-2.0974069500000003</v>
      </c>
      <c r="W703" s="9">
        <v>-1.2322799</v>
      </c>
      <c r="X703" s="9">
        <v>-0.76646360000000002</v>
      </c>
      <c r="Y703" s="9">
        <v>2.2636E-2</v>
      </c>
      <c r="Z703" s="9">
        <v>-0.68965520000000002</v>
      </c>
      <c r="AA703" s="9">
        <v>1.0799048499999999</v>
      </c>
      <c r="AB703" s="9">
        <v>-0.51154909999999998</v>
      </c>
      <c r="AC703" s="12" t="e">
        <f>MATCH(O703,'ESPN ADP'!B:B,0)</f>
        <v>#N/A</v>
      </c>
      <c r="AD703" s="11" t="e">
        <f>AC703-N703</f>
        <v>#N/A</v>
      </c>
      <c r="AE703" s="22" t="e">
        <f>QUOTIENT(AC703-1, 10)+1</f>
        <v>#N/A</v>
      </c>
    </row>
    <row r="704" spans="7:31" x14ac:dyDescent="0.2">
      <c r="G704" s="15" t="s">
        <v>8375</v>
      </c>
      <c r="I704" s="17" t="s">
        <v>7</v>
      </c>
      <c r="K704" s="19" t="s">
        <v>8374</v>
      </c>
      <c r="N704" s="46">
        <v>703</v>
      </c>
      <c r="O704" s="8" t="s">
        <v>411</v>
      </c>
      <c r="P704" s="9">
        <v>-2.0984639</v>
      </c>
      <c r="Q704" s="9">
        <v>-0.90329190000000004</v>
      </c>
      <c r="R704" s="9">
        <v>-0.680593</v>
      </c>
      <c r="S704" s="9">
        <v>-0.81527859999999996</v>
      </c>
      <c r="T704" s="9">
        <v>-0.84937859999999998</v>
      </c>
      <c r="U704" s="9">
        <v>0.88500000000000001</v>
      </c>
      <c r="V704" s="9">
        <v>0.26507818</v>
      </c>
      <c r="W704" s="9"/>
      <c r="X704" s="9"/>
      <c r="Y704" s="9"/>
      <c r="Z704" s="9"/>
      <c r="AA704" s="9"/>
      <c r="AB704" s="9"/>
      <c r="AC704" s="12" t="e">
        <f>MATCH(O704,'ESPN ADP'!B:B,0)</f>
        <v>#N/A</v>
      </c>
      <c r="AD704" s="11" t="e">
        <f>AC704-N704</f>
        <v>#N/A</v>
      </c>
      <c r="AE704" s="22" t="e">
        <f>QUOTIENT(AC704-1, 10)+1</f>
        <v>#N/A</v>
      </c>
    </row>
    <row r="705" spans="4:31" x14ac:dyDescent="0.2">
      <c r="N705" s="46">
        <v>704</v>
      </c>
      <c r="O705" s="7" t="s">
        <v>8072</v>
      </c>
      <c r="P705" s="4">
        <f>SUM(W705:AB705)</f>
        <v>-2.1055160500000003</v>
      </c>
      <c r="W705" s="9">
        <v>-1.2322799</v>
      </c>
      <c r="X705" s="9">
        <v>-0.76646360000000002</v>
      </c>
      <c r="Y705" s="9">
        <v>-8.6892999999999998E-2</v>
      </c>
      <c r="Z705" s="9">
        <v>-0.58823530000000002</v>
      </c>
      <c r="AA705" s="9">
        <v>1.0799048499999999</v>
      </c>
      <c r="AB705" s="9">
        <v>-0.51154909999999998</v>
      </c>
      <c r="AC705" s="12" t="e">
        <f>MATCH(O705,'ESPN ADP'!B:B,0)</f>
        <v>#N/A</v>
      </c>
      <c r="AD705" s="11" t="e">
        <f>AC705-N705</f>
        <v>#N/A</v>
      </c>
      <c r="AE705" s="22" t="e">
        <f>QUOTIENT(AC705-1, 10)+1</f>
        <v>#N/A</v>
      </c>
    </row>
    <row r="706" spans="4:31" x14ac:dyDescent="0.2">
      <c r="N706" s="46">
        <v>705</v>
      </c>
      <c r="O706" s="7" t="s">
        <v>8048</v>
      </c>
      <c r="P706" s="4">
        <f>SUM(W706:AB706)</f>
        <v>-2.1101694100000001</v>
      </c>
      <c r="W706" s="9">
        <v>-0.98162749999999999</v>
      </c>
      <c r="X706" s="9">
        <v>-0.76646360000000002</v>
      </c>
      <c r="Y706" s="9">
        <v>-3.2128499999999997E-2</v>
      </c>
      <c r="Z706" s="9">
        <v>-8.1135899999999997E-2</v>
      </c>
      <c r="AA706" s="9">
        <v>-0.3060967</v>
      </c>
      <c r="AB706" s="9">
        <v>5.728279E-2</v>
      </c>
      <c r="AC706" s="12" t="e">
        <f>MATCH(O706,'ESPN ADP'!B:B,0)</f>
        <v>#N/A</v>
      </c>
      <c r="AD706" s="11" t="e">
        <f>AC706-N706</f>
        <v>#N/A</v>
      </c>
      <c r="AE706" s="22" t="e">
        <f>QUOTIENT(AC706-1, 10)+1</f>
        <v>#N/A</v>
      </c>
    </row>
    <row r="707" spans="4:31" x14ac:dyDescent="0.2">
      <c r="L707" s="31" t="s">
        <v>8319</v>
      </c>
      <c r="M707" s="44" t="s">
        <v>8349</v>
      </c>
      <c r="N707" s="46">
        <v>706</v>
      </c>
      <c r="O707" s="7" t="s">
        <v>7828</v>
      </c>
      <c r="P707" s="4">
        <f>SUM(W707:AB707)</f>
        <v>-2.1214632999999998</v>
      </c>
      <c r="W707" s="9">
        <v>0.32299719999999998</v>
      </c>
      <c r="X707" s="9">
        <v>0.10610799999999999</v>
      </c>
      <c r="Y707" s="9">
        <v>-0.68930270000000005</v>
      </c>
      <c r="Z707" s="9">
        <v>-0.79107510000000003</v>
      </c>
      <c r="AA707" s="9">
        <v>-0.55864159999999996</v>
      </c>
      <c r="AB707" s="9">
        <v>-0.51154909999999998</v>
      </c>
      <c r="AC707" s="12" t="e">
        <f>MATCH(O707,'ESPN ADP'!B:B,0)</f>
        <v>#N/A</v>
      </c>
      <c r="AD707" s="11" t="e">
        <f>AC707-N707</f>
        <v>#N/A</v>
      </c>
      <c r="AE707" s="22" t="e">
        <f>QUOTIENT(AC707-1, 10)+1</f>
        <v>#N/A</v>
      </c>
    </row>
    <row r="708" spans="4:31" x14ac:dyDescent="0.2">
      <c r="N708" s="46">
        <v>707</v>
      </c>
      <c r="O708" s="7" t="s">
        <v>7982</v>
      </c>
      <c r="P708" s="4">
        <f>SUM(W708:AB708)</f>
        <v>-2.1237050700000002</v>
      </c>
      <c r="W708" s="9">
        <v>-1.2322799</v>
      </c>
      <c r="X708" s="9">
        <v>-0.76646360000000002</v>
      </c>
      <c r="Y708" s="9">
        <v>0.60679079999999996</v>
      </c>
      <c r="Z708" s="9">
        <v>-0.58823530000000002</v>
      </c>
      <c r="AA708" s="9">
        <v>8.3616029999999994E-2</v>
      </c>
      <c r="AB708" s="9">
        <v>-0.2271331</v>
      </c>
      <c r="AC708" s="12" t="e">
        <f>MATCH(O708,'ESPN ADP'!B:B,0)</f>
        <v>#N/A</v>
      </c>
      <c r="AD708" s="11" t="e">
        <f>AC708-N708</f>
        <v>#N/A</v>
      </c>
      <c r="AE708" s="22" t="e">
        <f>QUOTIENT(AC708-1, 10)+1</f>
        <v>#N/A</v>
      </c>
    </row>
    <row r="709" spans="4:31" x14ac:dyDescent="0.2">
      <c r="N709" s="46">
        <v>708</v>
      </c>
      <c r="O709" s="7" t="s">
        <v>7955</v>
      </c>
      <c r="P709" s="4">
        <f>SUM(W709:AB709)</f>
        <v>-2.1275601800000001</v>
      </c>
      <c r="W709" s="9">
        <v>-0.71248449999999997</v>
      </c>
      <c r="X709" s="9">
        <v>-0.76646360000000002</v>
      </c>
      <c r="Y709" s="9">
        <v>-0.30595109999999998</v>
      </c>
      <c r="Z709" s="9">
        <v>-0.48681540000000001</v>
      </c>
      <c r="AA709" s="9">
        <v>-0.19754430000000001</v>
      </c>
      <c r="AB709" s="9">
        <v>0.34169872000000001</v>
      </c>
      <c r="AC709" s="12" t="e">
        <f>MATCH(O709,'ESPN ADP'!B:B,0)</f>
        <v>#N/A</v>
      </c>
      <c r="AD709" s="11" t="e">
        <f>AC709-N709</f>
        <v>#N/A</v>
      </c>
      <c r="AE709" s="22" t="e">
        <f>QUOTIENT(AC709-1, 10)+1</f>
        <v>#N/A</v>
      </c>
    </row>
    <row r="710" spans="4:31" x14ac:dyDescent="0.2">
      <c r="N710" s="46">
        <v>709</v>
      </c>
      <c r="O710" s="7" t="s">
        <v>7968</v>
      </c>
      <c r="P710" s="4">
        <f>SUM(W710:AB710)</f>
        <v>-2.1493800799999998</v>
      </c>
      <c r="W710" s="9">
        <v>-1.2322799</v>
      </c>
      <c r="X710" s="9">
        <v>-0.76646360000000002</v>
      </c>
      <c r="Y710" s="9">
        <v>0.64330047000000001</v>
      </c>
      <c r="Z710" s="9">
        <v>0.12170385</v>
      </c>
      <c r="AA710" s="9">
        <v>-0.6885078</v>
      </c>
      <c r="AB710" s="9">
        <v>-0.2271331</v>
      </c>
      <c r="AC710" s="12" t="e">
        <f>MATCH(O710,'ESPN ADP'!B:B,0)</f>
        <v>#N/A</v>
      </c>
      <c r="AD710" s="11" t="e">
        <f>AC710-N710</f>
        <v>#N/A</v>
      </c>
      <c r="AE710" s="22" t="e">
        <f>QUOTIENT(AC710-1, 10)+1</f>
        <v>#N/A</v>
      </c>
    </row>
    <row r="711" spans="4:31" x14ac:dyDescent="0.2">
      <c r="F711" s="14" t="s">
        <v>8382</v>
      </c>
      <c r="H711" s="16" t="s">
        <v>6</v>
      </c>
      <c r="N711" s="46">
        <v>710</v>
      </c>
      <c r="O711" s="8" t="s">
        <v>373</v>
      </c>
      <c r="P711" s="9">
        <v>-2.1521694999999998</v>
      </c>
      <c r="Q711" s="9">
        <v>-0.45402379999999998</v>
      </c>
      <c r="R711" s="9">
        <v>-0.77044029999999997</v>
      </c>
      <c r="S711" s="9">
        <v>-0.59611769999999997</v>
      </c>
      <c r="T711" s="9">
        <v>-0.44555260000000002</v>
      </c>
      <c r="U711" s="9">
        <v>0.38500000000000001</v>
      </c>
      <c r="V711" s="9">
        <v>-0.27103500000000003</v>
      </c>
      <c r="W711" s="9"/>
      <c r="X711" s="9"/>
      <c r="Y711" s="9"/>
      <c r="Z711" s="9"/>
      <c r="AA711" s="9"/>
      <c r="AB711" s="9"/>
      <c r="AC711" s="12" t="e">
        <f>MATCH(O711,'ESPN ADP'!B:B,0)</f>
        <v>#N/A</v>
      </c>
      <c r="AD711" s="11" t="e">
        <f>AC711-N711</f>
        <v>#N/A</v>
      </c>
      <c r="AE711" s="22" t="e">
        <f>QUOTIENT(AC711-1, 10)+1</f>
        <v>#N/A</v>
      </c>
    </row>
    <row r="712" spans="4:31" x14ac:dyDescent="0.2">
      <c r="D712" s="45" t="s">
        <v>8380</v>
      </c>
      <c r="E712" s="20" t="s">
        <v>8381</v>
      </c>
      <c r="F712" s="14" t="s">
        <v>8382</v>
      </c>
      <c r="N712" s="46">
        <v>711</v>
      </c>
      <c r="O712" s="8" t="s">
        <v>2571</v>
      </c>
      <c r="P712" s="9">
        <v>-2.1558456000000001</v>
      </c>
      <c r="Q712" s="9">
        <v>-0.29357100000000003</v>
      </c>
      <c r="R712" s="9">
        <v>-0.32120399999999999</v>
      </c>
      <c r="S712" s="9">
        <v>-0.31433939999999999</v>
      </c>
      <c r="T712" s="9">
        <v>-0.32156000000000001</v>
      </c>
      <c r="U712" s="9">
        <v>-0.51500000000000001</v>
      </c>
      <c r="V712" s="9">
        <v>-0.3901713</v>
      </c>
      <c r="W712" s="9"/>
      <c r="X712" s="9"/>
      <c r="Y712" s="9"/>
      <c r="Z712" s="9"/>
      <c r="AA712" s="9"/>
      <c r="AB712" s="9"/>
      <c r="AC712" s="12" t="e">
        <f>MATCH(O712,'ESPN ADP'!B:B,0)</f>
        <v>#N/A</v>
      </c>
      <c r="AD712" s="11" t="e">
        <f>AC712-N712</f>
        <v>#N/A</v>
      </c>
      <c r="AE712" s="22" t="e">
        <f>QUOTIENT(AC712-1, 10)+1</f>
        <v>#N/A</v>
      </c>
    </row>
    <row r="713" spans="4:31" x14ac:dyDescent="0.2">
      <c r="N713" s="46">
        <v>712</v>
      </c>
      <c r="O713" s="7" t="s">
        <v>7934</v>
      </c>
      <c r="P713" s="4">
        <f>SUM(W713:AB713)</f>
        <v>-2.1678048300000001</v>
      </c>
      <c r="W713" s="9">
        <v>-0.87068310000000004</v>
      </c>
      <c r="X713" s="9">
        <v>-0.76646360000000002</v>
      </c>
      <c r="Y713" s="9">
        <v>-0.15991240000000001</v>
      </c>
      <c r="Z713" s="9">
        <v>-0.79107510000000003</v>
      </c>
      <c r="AA713" s="9">
        <v>-0.4902012</v>
      </c>
      <c r="AB713" s="9">
        <v>0.91053057000000004</v>
      </c>
      <c r="AC713" s="12" t="e">
        <f>MATCH(O713,'ESPN ADP'!B:B,0)</f>
        <v>#N/A</v>
      </c>
      <c r="AD713" s="11" t="e">
        <f>AC713-N713</f>
        <v>#N/A</v>
      </c>
      <c r="AE713" s="22" t="e">
        <f>QUOTIENT(AC713-1, 10)+1</f>
        <v>#N/A</v>
      </c>
    </row>
    <row r="714" spans="4:31" x14ac:dyDescent="0.2">
      <c r="N714" s="46">
        <v>713</v>
      </c>
      <c r="O714" s="7" t="s">
        <v>8103</v>
      </c>
      <c r="P714" s="4">
        <f>SUM(W714:AB714)</f>
        <v>-2.1745305199999998</v>
      </c>
      <c r="W714" s="9">
        <v>-1.2322799</v>
      </c>
      <c r="X714" s="9">
        <v>-0.76646360000000002</v>
      </c>
      <c r="Y714" s="9">
        <v>-0.2146769</v>
      </c>
      <c r="Z714" s="9">
        <v>-8.1135899999999997E-2</v>
      </c>
      <c r="AA714" s="9">
        <v>0.63157487999999995</v>
      </c>
      <c r="AB714" s="9">
        <v>-0.51154909999999998</v>
      </c>
      <c r="AC714" s="12" t="e">
        <f>MATCH(O714,'ESPN ADP'!B:B,0)</f>
        <v>#N/A</v>
      </c>
      <c r="AD714" s="11" t="e">
        <f>AC714-N714</f>
        <v>#N/A</v>
      </c>
      <c r="AE714" s="22" t="e">
        <f>QUOTIENT(AC714-1, 10)+1</f>
        <v>#N/A</v>
      </c>
    </row>
    <row r="715" spans="4:31" x14ac:dyDescent="0.2">
      <c r="N715" s="46">
        <v>714</v>
      </c>
      <c r="O715" s="7" t="s">
        <v>8028</v>
      </c>
      <c r="P715" s="4">
        <f>SUM(W715:AB715)</f>
        <v>-2.1797966799999999</v>
      </c>
      <c r="W715" s="9">
        <v>-1.0987355999999999</v>
      </c>
      <c r="X715" s="9">
        <v>-0.76646360000000002</v>
      </c>
      <c r="Y715" s="9">
        <v>-0.61628329999999998</v>
      </c>
      <c r="Z715" s="9">
        <v>0.73022312</v>
      </c>
      <c r="AA715" s="9">
        <v>-5.9196199999999997E-2</v>
      </c>
      <c r="AB715" s="9">
        <v>-0.36934109999999998</v>
      </c>
      <c r="AC715" s="12" t="e">
        <f>MATCH(O715,'ESPN ADP'!B:B,0)</f>
        <v>#N/A</v>
      </c>
      <c r="AD715" s="11" t="e">
        <f>AC715-N715</f>
        <v>#N/A</v>
      </c>
      <c r="AE715" s="22" t="e">
        <f>QUOTIENT(AC715-1, 10)+1</f>
        <v>#N/A</v>
      </c>
    </row>
    <row r="716" spans="4:31" x14ac:dyDescent="0.2">
      <c r="N716" s="46">
        <v>715</v>
      </c>
      <c r="O716" s="7" t="s">
        <v>7893</v>
      </c>
      <c r="P716" s="4">
        <f>SUM(W716:AB716)</f>
        <v>-2.1926481499999997</v>
      </c>
      <c r="W716" s="9">
        <v>-0.50497720000000001</v>
      </c>
      <c r="X716" s="9">
        <v>-0.55243660000000006</v>
      </c>
      <c r="Y716" s="9">
        <v>-1.3873699999999999E-2</v>
      </c>
      <c r="Z716" s="9">
        <v>0.12170385</v>
      </c>
      <c r="AA716" s="9">
        <v>-1.0159313999999999</v>
      </c>
      <c r="AB716" s="9">
        <v>-0.2271331</v>
      </c>
      <c r="AC716" s="12" t="e">
        <f>MATCH(O716,'ESPN ADP'!B:B,0)</f>
        <v>#N/A</v>
      </c>
      <c r="AD716" s="11" t="e">
        <f>AC716-N716</f>
        <v>#N/A</v>
      </c>
      <c r="AE716" s="22" t="e">
        <f>QUOTIENT(AC716-1, 10)+1</f>
        <v>#N/A</v>
      </c>
    </row>
    <row r="717" spans="4:31" x14ac:dyDescent="0.2">
      <c r="M717" s="44" t="s">
        <v>8349</v>
      </c>
      <c r="N717" s="46">
        <v>716</v>
      </c>
      <c r="O717" s="7" t="s">
        <v>7887</v>
      </c>
      <c r="P717" s="4">
        <f>SUM(W717:AB717)</f>
        <v>-2.1971182800000002</v>
      </c>
      <c r="W717" s="9">
        <v>-0.70015729999999998</v>
      </c>
      <c r="X717" s="9">
        <v>-0.76646360000000002</v>
      </c>
      <c r="Y717" s="9">
        <v>0.16867470000000001</v>
      </c>
      <c r="Z717" s="9">
        <v>-0.58823530000000002</v>
      </c>
      <c r="AA717" s="9">
        <v>-0.65263550000000004</v>
      </c>
      <c r="AB717" s="9">
        <v>0.34169872000000001</v>
      </c>
      <c r="AC717" s="12" t="e">
        <f>MATCH(O717,'ESPN ADP'!B:B,0)</f>
        <v>#N/A</v>
      </c>
      <c r="AD717" s="11" t="e">
        <f>AC717-N717</f>
        <v>#N/A</v>
      </c>
      <c r="AE717" s="22" t="e">
        <f>QUOTIENT(AC717-1, 10)+1</f>
        <v>#N/A</v>
      </c>
    </row>
    <row r="718" spans="4:31" x14ac:dyDescent="0.2">
      <c r="N718" s="46">
        <v>717</v>
      </c>
      <c r="O718" s="7" t="s">
        <v>8065</v>
      </c>
      <c r="P718" s="4">
        <f>SUM(W718:AB718)</f>
        <v>-2.2010260400000004</v>
      </c>
      <c r="W718" s="9">
        <v>-1.3822603</v>
      </c>
      <c r="X718" s="9">
        <v>-0.76646360000000002</v>
      </c>
      <c r="Y718" s="9">
        <v>0.36947791000000002</v>
      </c>
      <c r="Z718" s="9">
        <v>-0.18255579999999999</v>
      </c>
      <c r="AA718" s="9">
        <v>0.27232485000000001</v>
      </c>
      <c r="AB718" s="9">
        <v>-0.51154909999999998</v>
      </c>
      <c r="AC718" s="12">
        <f>MATCH(O718,'ESPN ADP'!B:B,0)</f>
        <v>439</v>
      </c>
      <c r="AD718" s="11">
        <f>AC718-N718</f>
        <v>-278</v>
      </c>
      <c r="AE718" s="22">
        <f>QUOTIENT(AC718-1, 10)+1</f>
        <v>44</v>
      </c>
    </row>
    <row r="719" spans="4:31" x14ac:dyDescent="0.2">
      <c r="M719" s="44" t="s">
        <v>8349</v>
      </c>
      <c r="N719" s="46">
        <v>718</v>
      </c>
      <c r="O719" s="7" t="s">
        <v>8024</v>
      </c>
      <c r="P719" s="4">
        <f>SUM(W719:AB719)</f>
        <v>-2.20317798</v>
      </c>
      <c r="W719" s="9">
        <v>-0.98162749999999999</v>
      </c>
      <c r="X719" s="9">
        <v>-0.76646360000000002</v>
      </c>
      <c r="Y719" s="9">
        <v>-0.28769620000000001</v>
      </c>
      <c r="Z719" s="9">
        <v>-0.3853955</v>
      </c>
      <c r="AA719" s="9">
        <v>-0.1236939</v>
      </c>
      <c r="AB719" s="9">
        <v>0.34169872000000001</v>
      </c>
      <c r="AC719" s="12" t="e">
        <f>MATCH(O719,'ESPN ADP'!B:B,0)</f>
        <v>#N/A</v>
      </c>
      <c r="AD719" s="11" t="e">
        <f>AC719-N719</f>
        <v>#N/A</v>
      </c>
      <c r="AE719" s="22" t="e">
        <f>QUOTIENT(AC719-1, 10)+1</f>
        <v>#N/A</v>
      </c>
    </row>
    <row r="720" spans="4:31" x14ac:dyDescent="0.2">
      <c r="E720" s="20" t="s">
        <v>8381</v>
      </c>
      <c r="F720" s="14" t="s">
        <v>8382</v>
      </c>
      <c r="N720" s="46">
        <v>719</v>
      </c>
      <c r="O720" s="8" t="s">
        <v>380</v>
      </c>
      <c r="P720" s="9">
        <v>-2.2065476999999998</v>
      </c>
      <c r="Q720" s="9">
        <v>-0.2614804</v>
      </c>
      <c r="R720" s="9">
        <v>-0.50089850000000002</v>
      </c>
      <c r="S720" s="9">
        <v>-0.31433939999999999</v>
      </c>
      <c r="T720" s="9">
        <v>-0.28106179999999997</v>
      </c>
      <c r="U720" s="9">
        <v>-0.26500000000000001</v>
      </c>
      <c r="V720" s="9">
        <v>-0.5837677</v>
      </c>
      <c r="W720" s="9"/>
      <c r="X720" s="9"/>
      <c r="Y720" s="9"/>
      <c r="Z720" s="9"/>
      <c r="AA720" s="9"/>
      <c r="AB720" s="9"/>
      <c r="AC720" s="12" t="e">
        <f>MATCH(O720,'ESPN ADP'!B:B,0)</f>
        <v>#N/A</v>
      </c>
      <c r="AD720" s="11" t="e">
        <f>AC720-N720</f>
        <v>#N/A</v>
      </c>
      <c r="AE720" s="22" t="e">
        <f>QUOTIENT(AC720-1, 10)+1</f>
        <v>#N/A</v>
      </c>
    </row>
    <row r="721" spans="4:31" x14ac:dyDescent="0.2">
      <c r="M721" s="44" t="s">
        <v>8349</v>
      </c>
      <c r="N721" s="46">
        <v>720</v>
      </c>
      <c r="O721" s="7" t="s">
        <v>8082</v>
      </c>
      <c r="P721" s="4">
        <f>SUM(W721:AB721)</f>
        <v>-2.2183221400000002</v>
      </c>
      <c r="W721" s="9">
        <v>-1.0001183</v>
      </c>
      <c r="X721" s="9">
        <v>-0.76646360000000002</v>
      </c>
      <c r="Y721" s="9">
        <v>-0.30595109999999998</v>
      </c>
      <c r="Z721" s="9">
        <v>-0.3853955</v>
      </c>
      <c r="AA721" s="9">
        <v>0.46673945999999999</v>
      </c>
      <c r="AB721" s="9">
        <v>-0.2271331</v>
      </c>
      <c r="AC721" s="12" t="e">
        <f>MATCH(O721,'ESPN ADP'!B:B,0)</f>
        <v>#N/A</v>
      </c>
      <c r="AD721" s="11" t="e">
        <f>AC721-N721</f>
        <v>#N/A</v>
      </c>
      <c r="AE721" s="22" t="e">
        <f>QUOTIENT(AC721-1, 10)+1</f>
        <v>#N/A</v>
      </c>
    </row>
    <row r="722" spans="4:31" x14ac:dyDescent="0.2">
      <c r="L722" s="31" t="s">
        <v>8319</v>
      </c>
      <c r="M722" s="44" t="s">
        <v>8349</v>
      </c>
      <c r="N722" s="46">
        <v>721</v>
      </c>
      <c r="O722" s="7" t="s">
        <v>7792</v>
      </c>
      <c r="P722" s="4">
        <f>SUM(W722:AB722)</f>
        <v>-2.2229732000000002</v>
      </c>
      <c r="W722" s="9">
        <v>-0.3549968</v>
      </c>
      <c r="X722" s="9">
        <v>-9.1455400000000006E-2</v>
      </c>
      <c r="Y722" s="9">
        <v>-0.25118659999999998</v>
      </c>
      <c r="Z722" s="9">
        <v>-8.1135899999999997E-2</v>
      </c>
      <c r="AA722" s="9">
        <v>-0.79044150000000002</v>
      </c>
      <c r="AB722" s="9">
        <v>-0.65375700000000003</v>
      </c>
      <c r="AC722" s="12" t="e">
        <f>MATCH(O722,'ESPN ADP'!B:B,0)</f>
        <v>#N/A</v>
      </c>
      <c r="AD722" s="11" t="e">
        <f>AC722-N722</f>
        <v>#N/A</v>
      </c>
      <c r="AE722" s="22" t="e">
        <f>QUOTIENT(AC722-1, 10)+1</f>
        <v>#N/A</v>
      </c>
    </row>
    <row r="723" spans="4:31" x14ac:dyDescent="0.2">
      <c r="M723" s="44" t="s">
        <v>8349</v>
      </c>
      <c r="N723" s="46">
        <v>722</v>
      </c>
      <c r="O723" s="7" t="s">
        <v>8147</v>
      </c>
      <c r="P723" s="4">
        <f>SUM(W723:AB723)</f>
        <v>-2.2248092000000002</v>
      </c>
      <c r="W723" s="9">
        <v>-0.50086819999999999</v>
      </c>
      <c r="X723" s="9">
        <v>-0.76646360000000002</v>
      </c>
      <c r="Y723" s="9">
        <v>0.44249726</v>
      </c>
      <c r="Z723" s="9">
        <v>-0.89249489999999998</v>
      </c>
      <c r="AA723" s="9">
        <v>-1.1335944</v>
      </c>
      <c r="AB723" s="9">
        <v>0.62611463999999994</v>
      </c>
      <c r="AC723" s="12" t="e">
        <f>MATCH(O723,'ESPN ADP'!B:B,0)</f>
        <v>#N/A</v>
      </c>
      <c r="AD723" s="11" t="e">
        <f>AC723-N723</f>
        <v>#N/A</v>
      </c>
      <c r="AE723" s="22" t="e">
        <f>QUOTIENT(AC723-1, 10)+1</f>
        <v>#N/A</v>
      </c>
    </row>
    <row r="724" spans="4:31" x14ac:dyDescent="0.2">
      <c r="N724" s="46">
        <v>723</v>
      </c>
      <c r="O724" s="7" t="s">
        <v>8109</v>
      </c>
      <c r="P724" s="4">
        <f>SUM(W724:AB724)</f>
        <v>-2.2302197099999996</v>
      </c>
      <c r="W724" s="9">
        <v>-1.2322799</v>
      </c>
      <c r="X724" s="9">
        <v>-0.76646360000000002</v>
      </c>
      <c r="Y724" s="9">
        <v>4.0890839999999998E-2</v>
      </c>
      <c r="Z724" s="9">
        <v>0.62880325000000004</v>
      </c>
      <c r="AA724" s="9">
        <v>-0.3896212</v>
      </c>
      <c r="AB724" s="9">
        <v>-0.51154909999999998</v>
      </c>
      <c r="AC724" s="12" t="e">
        <f>MATCH(O724,'ESPN ADP'!B:B,0)</f>
        <v>#N/A</v>
      </c>
      <c r="AD724" s="11" t="e">
        <f>AC724-N724</f>
        <v>#N/A</v>
      </c>
      <c r="AE724" s="22" t="e">
        <f>QUOTIENT(AC724-1, 10)+1</f>
        <v>#N/A</v>
      </c>
    </row>
    <row r="725" spans="4:31" x14ac:dyDescent="0.2">
      <c r="N725" s="46">
        <v>724</v>
      </c>
      <c r="O725" s="8" t="s">
        <v>371</v>
      </c>
      <c r="P725" s="9">
        <v>-2.2339283999999999</v>
      </c>
      <c r="Q725" s="9">
        <v>-0.38984269999999999</v>
      </c>
      <c r="R725" s="9">
        <v>-0.32120399999999999</v>
      </c>
      <c r="S725" s="9">
        <v>-0.47088289999999999</v>
      </c>
      <c r="T725" s="9">
        <v>-0.35848069999999999</v>
      </c>
      <c r="U725" s="9">
        <v>-0.76500000000000001</v>
      </c>
      <c r="V725" s="9">
        <v>7.1481760000000005E-2</v>
      </c>
      <c r="W725" s="9"/>
      <c r="X725" s="9"/>
      <c r="Y725" s="9"/>
      <c r="Z725" s="9"/>
      <c r="AA725" s="9"/>
      <c r="AB725" s="9"/>
      <c r="AC725" s="12" t="e">
        <f>MATCH(O725,'ESPN ADP'!B:B,0)</f>
        <v>#N/A</v>
      </c>
      <c r="AD725" s="11" t="e">
        <f>AC725-N725</f>
        <v>#N/A</v>
      </c>
      <c r="AE725" s="22" t="e">
        <f>QUOTIENT(AC725-1, 10)+1</f>
        <v>#N/A</v>
      </c>
    </row>
    <row r="726" spans="4:31" x14ac:dyDescent="0.2">
      <c r="I726" s="17" t="s">
        <v>7</v>
      </c>
      <c r="J726" s="43"/>
      <c r="N726" s="46">
        <v>725</v>
      </c>
      <c r="O726" s="8" t="s">
        <v>340</v>
      </c>
      <c r="P726" s="9">
        <v>-2.2555306000000002</v>
      </c>
      <c r="Q726" s="9">
        <v>-0.87120129999999996</v>
      </c>
      <c r="R726" s="9">
        <v>-0.680593</v>
      </c>
      <c r="S726" s="9">
        <v>-0.81527859999999996</v>
      </c>
      <c r="T726" s="9">
        <v>-0.81299600000000005</v>
      </c>
      <c r="U726" s="9">
        <v>0.58499999999999996</v>
      </c>
      <c r="V726" s="9">
        <v>0.33953834999999999</v>
      </c>
      <c r="W726" s="9"/>
      <c r="X726" s="9"/>
      <c r="Y726" s="9"/>
      <c r="Z726" s="9"/>
      <c r="AA726" s="9"/>
      <c r="AB726" s="9"/>
      <c r="AC726" s="12">
        <f>MATCH(O726,'ESPN ADP'!B:B,0)</f>
        <v>458</v>
      </c>
      <c r="AD726" s="11">
        <f>AC726-N726</f>
        <v>-267</v>
      </c>
      <c r="AE726" s="22">
        <f>QUOTIENT(AC726-1, 10)+1</f>
        <v>46</v>
      </c>
    </row>
    <row r="727" spans="4:31" x14ac:dyDescent="0.2">
      <c r="N727" s="46">
        <v>726</v>
      </c>
      <c r="O727" s="7" t="s">
        <v>7914</v>
      </c>
      <c r="P727" s="4">
        <f>SUM(W727:AB727)</f>
        <v>-2.2623500499999998</v>
      </c>
      <c r="W727" s="9">
        <v>-0.51935889999999996</v>
      </c>
      <c r="X727" s="9">
        <v>-0.76646360000000002</v>
      </c>
      <c r="Y727" s="9">
        <v>0.38773275000000001</v>
      </c>
      <c r="Z727" s="9">
        <v>-1.3995943</v>
      </c>
      <c r="AA727" s="9">
        <v>0.1202592</v>
      </c>
      <c r="AB727" s="9">
        <v>-8.4925200000000006E-2</v>
      </c>
      <c r="AC727" s="12" t="e">
        <f>MATCH(O727,'ESPN ADP'!B:B,0)</f>
        <v>#N/A</v>
      </c>
      <c r="AD727" s="11" t="e">
        <f>AC727-N727</f>
        <v>#N/A</v>
      </c>
      <c r="AE727" s="22" t="e">
        <f>QUOTIENT(AC727-1, 10)+1</f>
        <v>#N/A</v>
      </c>
    </row>
    <row r="728" spans="4:31" x14ac:dyDescent="0.2">
      <c r="L728" s="31" t="s">
        <v>8319</v>
      </c>
      <c r="N728" s="46">
        <v>727</v>
      </c>
      <c r="O728" s="7" t="s">
        <v>7744</v>
      </c>
      <c r="P728" s="4">
        <f>SUM(W728:AB728)</f>
        <v>-2.2655952099999999</v>
      </c>
      <c r="W728" s="9">
        <v>-0.28925190000000001</v>
      </c>
      <c r="X728" s="9">
        <v>0.20488969000000001</v>
      </c>
      <c r="Y728" s="9">
        <v>-0.43373489999999998</v>
      </c>
      <c r="Z728" s="9">
        <v>-0.18255579999999999</v>
      </c>
      <c r="AA728" s="9">
        <v>-0.76897729999999997</v>
      </c>
      <c r="AB728" s="9">
        <v>-0.79596500000000003</v>
      </c>
      <c r="AC728" s="12" t="e">
        <f>MATCH(O728,'ESPN ADP'!B:B,0)</f>
        <v>#N/A</v>
      </c>
      <c r="AD728" s="11" t="e">
        <f>AC728-N728</f>
        <v>#N/A</v>
      </c>
      <c r="AE728" s="22" t="e">
        <f>QUOTIENT(AC728-1, 10)+1</f>
        <v>#N/A</v>
      </c>
    </row>
    <row r="729" spans="4:31" x14ac:dyDescent="0.2">
      <c r="N729" s="46">
        <v>728</v>
      </c>
      <c r="O729" s="7" t="s">
        <v>8149</v>
      </c>
      <c r="P729" s="4">
        <f>SUM(W729:AB729)</f>
        <v>-2.28522778</v>
      </c>
      <c r="W729" s="9">
        <v>-1.1316079999999999</v>
      </c>
      <c r="X729" s="9">
        <v>-0.76646360000000002</v>
      </c>
      <c r="Y729" s="9">
        <v>-0.1781672</v>
      </c>
      <c r="Z729" s="9">
        <v>0.22312372999999999</v>
      </c>
      <c r="AA729" s="9">
        <v>7.9436389999999996E-2</v>
      </c>
      <c r="AB729" s="9">
        <v>-0.51154909999999998</v>
      </c>
      <c r="AC729" s="12" t="e">
        <f>MATCH(O729,'ESPN ADP'!B:B,0)</f>
        <v>#N/A</v>
      </c>
      <c r="AD729" s="11" t="e">
        <f>AC729-N729</f>
        <v>#N/A</v>
      </c>
      <c r="AE729" s="22" t="e">
        <f>QUOTIENT(AC729-1, 10)+1</f>
        <v>#N/A</v>
      </c>
    </row>
    <row r="730" spans="4:31" x14ac:dyDescent="0.2">
      <c r="E730" s="20" t="s">
        <v>8381</v>
      </c>
      <c r="F730" s="14" t="s">
        <v>8382</v>
      </c>
      <c r="G730" s="15" t="s">
        <v>8375</v>
      </c>
      <c r="N730" s="46">
        <v>729</v>
      </c>
      <c r="O730" s="8" t="s">
        <v>416</v>
      </c>
      <c r="P730" s="9">
        <v>-2.2931802999999999</v>
      </c>
      <c r="Q730" s="9">
        <v>-0.67865779999999998</v>
      </c>
      <c r="R730" s="9">
        <v>-0.680593</v>
      </c>
      <c r="S730" s="9">
        <v>-0.65873510000000002</v>
      </c>
      <c r="T730" s="9">
        <v>-0.6029717</v>
      </c>
      <c r="U730" s="9">
        <v>0.435</v>
      </c>
      <c r="V730" s="9">
        <v>-0.1072226</v>
      </c>
      <c r="W730" s="9"/>
      <c r="X730" s="9"/>
      <c r="Y730" s="9"/>
      <c r="Z730" s="9"/>
      <c r="AA730" s="9"/>
      <c r="AB730" s="9"/>
      <c r="AC730" s="12" t="e">
        <f>MATCH(O730,'ESPN ADP'!B:B,0)</f>
        <v>#N/A</v>
      </c>
      <c r="AD730" s="11" t="e">
        <f>AC730-N730</f>
        <v>#N/A</v>
      </c>
      <c r="AE730" s="22" t="e">
        <f>QUOTIENT(AC730-1, 10)+1</f>
        <v>#N/A</v>
      </c>
    </row>
    <row r="731" spans="4:31" x14ac:dyDescent="0.2">
      <c r="L731" s="31" t="s">
        <v>8319</v>
      </c>
      <c r="N731" s="46">
        <v>730</v>
      </c>
      <c r="O731" s="7" t="s">
        <v>7657</v>
      </c>
      <c r="P731" s="4">
        <f>SUM(W731:AB731)</f>
        <v>-2.3037974999999999</v>
      </c>
      <c r="W731" s="9">
        <v>1.3194428600000001</v>
      </c>
      <c r="X731" s="9">
        <v>1.11038854</v>
      </c>
      <c r="Y731" s="9">
        <v>-1.3464768</v>
      </c>
      <c r="Z731" s="9">
        <v>-1.6024341</v>
      </c>
      <c r="AA731" s="9">
        <v>-0.98875299999999999</v>
      </c>
      <c r="AB731" s="9">
        <v>-0.79596500000000003</v>
      </c>
      <c r="AC731" s="12" t="e">
        <f>MATCH(O731,'ESPN ADP'!B:B,0)</f>
        <v>#N/A</v>
      </c>
      <c r="AD731" s="11" t="e">
        <f>AC731-N731</f>
        <v>#N/A</v>
      </c>
      <c r="AE731" s="22" t="e">
        <f>QUOTIENT(AC731-1, 10)+1</f>
        <v>#N/A</v>
      </c>
    </row>
    <row r="732" spans="4:31" x14ac:dyDescent="0.2">
      <c r="N732" s="46">
        <v>731</v>
      </c>
      <c r="O732" s="7" t="s">
        <v>8171</v>
      </c>
      <c r="P732" s="4">
        <f>SUM(W732:AB732)</f>
        <v>-2.3110715000000002</v>
      </c>
      <c r="W732" s="9">
        <v>-1.2322799</v>
      </c>
      <c r="X732" s="9">
        <v>-0.76646360000000002</v>
      </c>
      <c r="Y732" s="9">
        <v>0.22343921</v>
      </c>
      <c r="Z732" s="9">
        <v>-0.18255579999999999</v>
      </c>
      <c r="AA732" s="9">
        <v>0.15833769</v>
      </c>
      <c r="AB732" s="9">
        <v>-0.51154909999999998</v>
      </c>
      <c r="AC732" s="12" t="e">
        <f>MATCH(O732,'ESPN ADP'!B:B,0)</f>
        <v>#N/A</v>
      </c>
      <c r="AD732" s="11" t="e">
        <f>AC732-N732</f>
        <v>#N/A</v>
      </c>
      <c r="AE732" s="22" t="e">
        <f>QUOTIENT(AC732-1, 10)+1</f>
        <v>#N/A</v>
      </c>
    </row>
    <row r="733" spans="4:31" x14ac:dyDescent="0.2">
      <c r="N733" s="46">
        <v>732</v>
      </c>
      <c r="O733" s="7" t="s">
        <v>7845</v>
      </c>
      <c r="P733" s="4">
        <f>SUM(W733:AB733)</f>
        <v>-2.32314621</v>
      </c>
      <c r="W733" s="9">
        <v>-0.40019640000000001</v>
      </c>
      <c r="X733" s="9">
        <v>-0.76646360000000002</v>
      </c>
      <c r="Y733" s="9">
        <v>0.29645855999999998</v>
      </c>
      <c r="Z733" s="9">
        <v>-0.89249489999999998</v>
      </c>
      <c r="AA733" s="9">
        <v>-1.6131884000000001</v>
      </c>
      <c r="AB733" s="9">
        <v>1.0527385300000001</v>
      </c>
      <c r="AC733" s="12">
        <f>MATCH(O733,'ESPN ADP'!B:B,0)</f>
        <v>482</v>
      </c>
      <c r="AD733" s="11">
        <f>AC733-N733</f>
        <v>-250</v>
      </c>
      <c r="AE733" s="22">
        <f>QUOTIENT(AC733-1, 10)+1</f>
        <v>49</v>
      </c>
    </row>
    <row r="734" spans="4:31" x14ac:dyDescent="0.2">
      <c r="N734" s="46">
        <v>733</v>
      </c>
      <c r="O734" s="7" t="s">
        <v>8064</v>
      </c>
      <c r="P734" s="4">
        <f>SUM(W734:AB734)</f>
        <v>-2.3254779900000004</v>
      </c>
      <c r="W734" s="9">
        <v>-0.71248449999999997</v>
      </c>
      <c r="X734" s="9">
        <v>-0.76646360000000002</v>
      </c>
      <c r="Y734" s="9">
        <v>-0.59802849999999996</v>
      </c>
      <c r="Z734" s="9">
        <v>-0.89249489999999998</v>
      </c>
      <c r="AA734" s="9">
        <v>-0.1243291</v>
      </c>
      <c r="AB734" s="9">
        <v>0.76832261000000002</v>
      </c>
      <c r="AC734" s="12" t="e">
        <f>MATCH(O734,'ESPN ADP'!B:B,0)</f>
        <v>#N/A</v>
      </c>
      <c r="AD734" s="11" t="e">
        <f>AC734-N734</f>
        <v>#N/A</v>
      </c>
      <c r="AE734" s="22" t="e">
        <f>QUOTIENT(AC734-1, 10)+1</f>
        <v>#N/A</v>
      </c>
    </row>
    <row r="735" spans="4:31" x14ac:dyDescent="0.2">
      <c r="D735" s="45" t="s">
        <v>8380</v>
      </c>
      <c r="F735" s="14" t="s">
        <v>8382</v>
      </c>
      <c r="N735" s="46">
        <v>734</v>
      </c>
      <c r="O735" s="8" t="s">
        <v>320</v>
      </c>
      <c r="P735" s="9">
        <v>-2.3316416000000002</v>
      </c>
      <c r="Q735" s="9">
        <v>-0.58238610000000002</v>
      </c>
      <c r="R735" s="9">
        <v>-0.50089850000000002</v>
      </c>
      <c r="S735" s="9">
        <v>-0.53350030000000004</v>
      </c>
      <c r="T735" s="9">
        <v>-0.51817389999999997</v>
      </c>
      <c r="U735" s="9">
        <v>-1.4999999999999999E-2</v>
      </c>
      <c r="V735" s="9">
        <v>-0.18168280000000001</v>
      </c>
      <c r="W735" s="9"/>
      <c r="X735" s="9"/>
      <c r="Y735" s="9"/>
      <c r="Z735" s="9"/>
      <c r="AA735" s="9"/>
      <c r="AB735" s="9"/>
      <c r="AC735" s="12">
        <f>MATCH(O735,'ESPN ADP'!B:B,0)</f>
        <v>354</v>
      </c>
      <c r="AD735" s="11">
        <f>AC735-N735</f>
        <v>-380</v>
      </c>
      <c r="AE735" s="22">
        <f>QUOTIENT(AC735-1, 10)+1</f>
        <v>36</v>
      </c>
    </row>
    <row r="736" spans="4:31" x14ac:dyDescent="0.2">
      <c r="M736" s="44" t="s">
        <v>8349</v>
      </c>
      <c r="N736" s="46">
        <v>735</v>
      </c>
      <c r="O736" s="7" t="s">
        <v>7996</v>
      </c>
      <c r="P736" s="4">
        <f>SUM(W736:AB736)</f>
        <v>-2.3327778099999996</v>
      </c>
      <c r="W736" s="9">
        <v>-1.0740813</v>
      </c>
      <c r="X736" s="9">
        <v>-0.76646360000000002</v>
      </c>
      <c r="Y736" s="9">
        <v>-0.30595109999999998</v>
      </c>
      <c r="Z736" s="9">
        <v>-0.68965520000000002</v>
      </c>
      <c r="AA736" s="9">
        <v>0.58829858999999995</v>
      </c>
      <c r="AB736" s="9">
        <v>-8.4925200000000006E-2</v>
      </c>
      <c r="AC736" s="12" t="e">
        <f>MATCH(O736,'ESPN ADP'!B:B,0)</f>
        <v>#N/A</v>
      </c>
      <c r="AD736" s="11" t="e">
        <f>AC736-N736</f>
        <v>#N/A</v>
      </c>
      <c r="AE736" s="22" t="e">
        <f>QUOTIENT(AC736-1, 10)+1</f>
        <v>#N/A</v>
      </c>
    </row>
    <row r="737" spans="4:31" x14ac:dyDescent="0.2">
      <c r="N737" s="46">
        <v>736</v>
      </c>
      <c r="O737" s="7" t="s">
        <v>7983</v>
      </c>
      <c r="P737" s="4">
        <f>SUM(W737:AB737)</f>
        <v>-2.3331329199999997</v>
      </c>
      <c r="W737" s="9">
        <v>-0.89944650000000004</v>
      </c>
      <c r="X737" s="9">
        <v>-0.76646360000000002</v>
      </c>
      <c r="Y737" s="9">
        <v>-0.41548010000000002</v>
      </c>
      <c r="Z737" s="9">
        <v>-0.48681540000000001</v>
      </c>
      <c r="AA737" s="9">
        <v>0.46220578000000001</v>
      </c>
      <c r="AB737" s="9">
        <v>-0.2271331</v>
      </c>
      <c r="AC737" s="12" t="e">
        <f>MATCH(O737,'ESPN ADP'!B:B,0)</f>
        <v>#N/A</v>
      </c>
      <c r="AD737" s="11" t="e">
        <f>AC737-N737</f>
        <v>#N/A</v>
      </c>
      <c r="AE737" s="22" t="e">
        <f>QUOTIENT(AC737-1, 10)+1</f>
        <v>#N/A</v>
      </c>
    </row>
    <row r="738" spans="4:31" x14ac:dyDescent="0.2">
      <c r="N738" s="46">
        <v>737</v>
      </c>
      <c r="O738" s="7" t="s">
        <v>8116</v>
      </c>
      <c r="P738" s="4">
        <f>SUM(W738:AB738)</f>
        <v>-2.3338329799999999</v>
      </c>
      <c r="W738" s="9">
        <v>-1.2322799</v>
      </c>
      <c r="X738" s="9">
        <v>-0.76646360000000002</v>
      </c>
      <c r="Y738" s="9">
        <v>0.51551661000000004</v>
      </c>
      <c r="Z738" s="9">
        <v>0.32454360999999998</v>
      </c>
      <c r="AA738" s="9">
        <v>-0.66360059999999998</v>
      </c>
      <c r="AB738" s="9">
        <v>-0.51154909999999998</v>
      </c>
      <c r="AC738" s="12" t="e">
        <f>MATCH(O738,'ESPN ADP'!B:B,0)</f>
        <v>#N/A</v>
      </c>
      <c r="AD738" s="11" t="e">
        <f>AC738-N738</f>
        <v>#N/A</v>
      </c>
      <c r="AE738" s="22" t="e">
        <f>QUOTIENT(AC738-1, 10)+1</f>
        <v>#N/A</v>
      </c>
    </row>
    <row r="739" spans="4:31" x14ac:dyDescent="0.2">
      <c r="N739" s="46">
        <v>738</v>
      </c>
      <c r="O739" s="7" t="s">
        <v>8233</v>
      </c>
      <c r="P739" s="4">
        <f>SUM(W739:AB739)</f>
        <v>-2.3385262699999996</v>
      </c>
      <c r="W739" s="9">
        <v>-0.80288369999999998</v>
      </c>
      <c r="X739" s="9">
        <v>-0.76646360000000002</v>
      </c>
      <c r="Y739" s="9">
        <v>-1.1821832999999999</v>
      </c>
      <c r="Z739" s="9">
        <v>-8.1135899999999997E-2</v>
      </c>
      <c r="AA739" s="9">
        <v>0.15244151</v>
      </c>
      <c r="AB739" s="9">
        <v>0.34169872000000001</v>
      </c>
      <c r="AC739" s="12" t="e">
        <f>MATCH(O739,'ESPN ADP'!B:B,0)</f>
        <v>#N/A</v>
      </c>
      <c r="AD739" s="11" t="e">
        <f>AC739-N739</f>
        <v>#N/A</v>
      </c>
      <c r="AE739" s="22" t="e">
        <f>QUOTIENT(AC739-1, 10)+1</f>
        <v>#N/A</v>
      </c>
    </row>
    <row r="740" spans="4:31" x14ac:dyDescent="0.2">
      <c r="N740" s="46">
        <v>739</v>
      </c>
      <c r="O740" s="7" t="s">
        <v>8047</v>
      </c>
      <c r="P740" s="4">
        <f>SUM(W740:AB740)</f>
        <v>-2.3618569300000001</v>
      </c>
      <c r="W740" s="9">
        <v>-0.98162749999999999</v>
      </c>
      <c r="X740" s="9">
        <v>-0.76646360000000002</v>
      </c>
      <c r="Y740" s="9">
        <v>-0.52500910000000001</v>
      </c>
      <c r="Z740" s="9">
        <v>0.52738337000000002</v>
      </c>
      <c r="AA740" s="9">
        <v>-0.38900699999999999</v>
      </c>
      <c r="AB740" s="9">
        <v>-0.2271331</v>
      </c>
      <c r="AC740" s="12" t="e">
        <f>MATCH(O740,'ESPN ADP'!B:B,0)</f>
        <v>#N/A</v>
      </c>
      <c r="AD740" s="11" t="e">
        <f>AC740-N740</f>
        <v>#N/A</v>
      </c>
      <c r="AE740" s="22" t="e">
        <f>QUOTIENT(AC740-1, 10)+1</f>
        <v>#N/A</v>
      </c>
    </row>
    <row r="741" spans="4:31" x14ac:dyDescent="0.2">
      <c r="N741" s="46">
        <v>740</v>
      </c>
      <c r="O741" s="7" t="s">
        <v>8062</v>
      </c>
      <c r="P741" s="4">
        <f>SUM(W741:AB741)</f>
        <v>-2.3712452800000006</v>
      </c>
      <c r="W741" s="9">
        <v>-1.4315690000000001</v>
      </c>
      <c r="X741" s="9">
        <v>-0.76646360000000002</v>
      </c>
      <c r="Y741" s="9">
        <v>0.40598759000000001</v>
      </c>
      <c r="Z741" s="9">
        <v>0.22312372999999999</v>
      </c>
      <c r="AA741" s="9">
        <v>-0.148567</v>
      </c>
      <c r="AB741" s="9">
        <v>-0.65375700000000003</v>
      </c>
      <c r="AC741" s="12">
        <f>MATCH(O741,'ESPN ADP'!B:B,0)</f>
        <v>363</v>
      </c>
      <c r="AD741" s="11">
        <f>AC741-N741</f>
        <v>-377</v>
      </c>
      <c r="AE741" s="22">
        <f>QUOTIENT(AC741-1, 10)+1</f>
        <v>37</v>
      </c>
    </row>
    <row r="742" spans="4:31" x14ac:dyDescent="0.2">
      <c r="L742" s="31" t="s">
        <v>8319</v>
      </c>
      <c r="N742" s="46">
        <v>741</v>
      </c>
      <c r="O742" s="7" t="s">
        <v>7692</v>
      </c>
      <c r="P742" s="4">
        <f>SUM(W742:AB742)</f>
        <v>-2.37611075</v>
      </c>
      <c r="W742" s="9">
        <v>0.60035835999999998</v>
      </c>
      <c r="X742" s="9">
        <v>0.73172539000000003</v>
      </c>
      <c r="Y742" s="9">
        <v>-0.79883170000000003</v>
      </c>
      <c r="Z742" s="9">
        <v>-0.68965520000000002</v>
      </c>
      <c r="AA742" s="9">
        <v>-1.4237426</v>
      </c>
      <c r="AB742" s="9">
        <v>-0.79596500000000003</v>
      </c>
      <c r="AC742" s="12" t="e">
        <f>MATCH(O742,'ESPN ADP'!B:B,0)</f>
        <v>#N/A</v>
      </c>
      <c r="AD742" s="11" t="e">
        <f>AC742-N742</f>
        <v>#N/A</v>
      </c>
      <c r="AE742" s="22" t="e">
        <f>QUOTIENT(AC742-1, 10)+1</f>
        <v>#N/A</v>
      </c>
    </row>
    <row r="743" spans="4:31" x14ac:dyDescent="0.2">
      <c r="N743" s="46">
        <v>742</v>
      </c>
      <c r="O743" s="7" t="s">
        <v>7938</v>
      </c>
      <c r="P743" s="4">
        <f>SUM(W743:AB743)</f>
        <v>-2.3864879500000002</v>
      </c>
      <c r="W743" s="9">
        <v>-1.0740813</v>
      </c>
      <c r="X743" s="9">
        <v>-0.76646360000000002</v>
      </c>
      <c r="Y743" s="9">
        <v>0.24169404999999999</v>
      </c>
      <c r="Z743" s="9">
        <v>-0.48681540000000001</v>
      </c>
      <c r="AA743" s="9">
        <v>-7.3688600000000007E-2</v>
      </c>
      <c r="AB743" s="9">
        <v>-0.2271331</v>
      </c>
      <c r="AC743" s="12" t="e">
        <f>MATCH(O743,'ESPN ADP'!B:B,0)</f>
        <v>#N/A</v>
      </c>
      <c r="AD743" s="11" t="e">
        <f>AC743-N743</f>
        <v>#N/A</v>
      </c>
      <c r="AE743" s="22" t="e">
        <f>QUOTIENT(AC743-1, 10)+1</f>
        <v>#N/A</v>
      </c>
    </row>
    <row r="744" spans="4:31" x14ac:dyDescent="0.2">
      <c r="N744" s="46">
        <v>743</v>
      </c>
      <c r="O744" s="7" t="s">
        <v>8216</v>
      </c>
      <c r="P744" s="4">
        <f>SUM(W744:AB744)</f>
        <v>-2.3871084999999996</v>
      </c>
      <c r="W744" s="9">
        <v>-1.0987355999999999</v>
      </c>
      <c r="X744" s="9">
        <v>-0.76646360000000002</v>
      </c>
      <c r="Y744" s="9">
        <v>-0.63453820000000005</v>
      </c>
      <c r="Z744" s="9">
        <v>-0.58823530000000002</v>
      </c>
      <c r="AA744" s="9">
        <v>0.78578939999999997</v>
      </c>
      <c r="AB744" s="9">
        <v>-8.4925200000000006E-2</v>
      </c>
      <c r="AC744" s="12" t="e">
        <f>MATCH(O744,'ESPN ADP'!B:B,0)</f>
        <v>#N/A</v>
      </c>
      <c r="AD744" s="11" t="e">
        <f>AC744-N744</f>
        <v>#N/A</v>
      </c>
      <c r="AE744" s="22" t="e">
        <f>QUOTIENT(AC744-1, 10)+1</f>
        <v>#N/A</v>
      </c>
    </row>
    <row r="745" spans="4:31" x14ac:dyDescent="0.2">
      <c r="G745" s="15" t="s">
        <v>8375</v>
      </c>
      <c r="N745" s="46">
        <v>744</v>
      </c>
      <c r="O745" s="8" t="s">
        <v>381</v>
      </c>
      <c r="P745" s="9">
        <v>-2.3896853999999998</v>
      </c>
      <c r="Q745" s="9">
        <v>-0.96747300000000003</v>
      </c>
      <c r="R745" s="9">
        <v>-0.680593</v>
      </c>
      <c r="S745" s="9">
        <v>-0.9405135</v>
      </c>
      <c r="T745" s="9">
        <v>-0.92024589999999995</v>
      </c>
      <c r="U745" s="9">
        <v>3.5000000000000003E-2</v>
      </c>
      <c r="V745" s="9">
        <v>1.0841399899999999</v>
      </c>
      <c r="W745" s="9"/>
      <c r="X745" s="9"/>
      <c r="Y745" s="9"/>
      <c r="Z745" s="9"/>
      <c r="AA745" s="9"/>
      <c r="AB745" s="9"/>
      <c r="AC745" s="12">
        <f>MATCH(O745,'ESPN ADP'!B:B,0)</f>
        <v>388</v>
      </c>
      <c r="AD745" s="11">
        <f>AC745-N745</f>
        <v>-356</v>
      </c>
      <c r="AE745" s="22">
        <f>QUOTIENT(AC745-1, 10)+1</f>
        <v>39</v>
      </c>
    </row>
    <row r="746" spans="4:31" x14ac:dyDescent="0.2">
      <c r="D746" s="45" t="s">
        <v>8380</v>
      </c>
      <c r="E746" s="20" t="s">
        <v>8381</v>
      </c>
      <c r="G746" s="15" t="s">
        <v>8375</v>
      </c>
      <c r="I746" s="17" t="s">
        <v>7</v>
      </c>
      <c r="N746" s="46">
        <v>745</v>
      </c>
      <c r="O746" s="8" t="s">
        <v>425</v>
      </c>
      <c r="P746" s="9">
        <v>-2.3953878</v>
      </c>
      <c r="Q746" s="9">
        <v>-0.19729930000000001</v>
      </c>
      <c r="R746" s="9">
        <v>-5.1662199999999998E-2</v>
      </c>
      <c r="S746" s="9">
        <v>-0.22041330000000001</v>
      </c>
      <c r="T746" s="9">
        <v>-0.31551800000000002</v>
      </c>
      <c r="U746" s="9">
        <v>-1.2649999999999999</v>
      </c>
      <c r="V746" s="9">
        <v>-0.3454952</v>
      </c>
      <c r="W746" s="9"/>
      <c r="X746" s="9"/>
      <c r="Y746" s="9"/>
      <c r="Z746" s="9"/>
      <c r="AA746" s="9"/>
      <c r="AB746" s="9"/>
      <c r="AC746" s="12" t="e">
        <f>MATCH(O746,'ESPN ADP'!B:B,0)</f>
        <v>#N/A</v>
      </c>
      <c r="AD746" s="11" t="e">
        <f>AC746-N746</f>
        <v>#N/A</v>
      </c>
      <c r="AE746" s="29" t="e">
        <f>QUOTIENT(AC746-1, 10)+1</f>
        <v>#N/A</v>
      </c>
    </row>
    <row r="747" spans="4:31" x14ac:dyDescent="0.2">
      <c r="E747" s="20" t="s">
        <v>8381</v>
      </c>
      <c r="F747" s="14" t="s">
        <v>8382</v>
      </c>
      <c r="N747" s="46">
        <v>746</v>
      </c>
      <c r="O747" s="8" t="s">
        <v>369</v>
      </c>
      <c r="P747" s="9">
        <v>-2.3981471000000001</v>
      </c>
      <c r="Q747" s="9">
        <v>-0.4861144</v>
      </c>
      <c r="R747" s="9">
        <v>-0.32120399999999999</v>
      </c>
      <c r="S747" s="9">
        <v>-0.4082655</v>
      </c>
      <c r="T747" s="9">
        <v>-0.4550167</v>
      </c>
      <c r="U747" s="9">
        <v>-0.66500000000000004</v>
      </c>
      <c r="V747" s="9">
        <v>-6.2546500000000005E-2</v>
      </c>
      <c r="W747" s="9"/>
      <c r="X747" s="9"/>
      <c r="Y747" s="9"/>
      <c r="Z747" s="9"/>
      <c r="AA747" s="9"/>
      <c r="AB747" s="9"/>
      <c r="AC747" s="12" t="e">
        <f>MATCH(O747,'ESPN ADP'!B:B,0)</f>
        <v>#N/A</v>
      </c>
      <c r="AD747" s="11" t="e">
        <f>AC747-N747</f>
        <v>#N/A</v>
      </c>
      <c r="AE747" s="22" t="e">
        <f>QUOTIENT(AC747-1, 10)+1</f>
        <v>#N/A</v>
      </c>
    </row>
    <row r="748" spans="4:31" x14ac:dyDescent="0.2">
      <c r="M748" s="44" t="s">
        <v>8349</v>
      </c>
      <c r="N748" s="46">
        <v>747</v>
      </c>
      <c r="O748" s="7" t="s">
        <v>8114</v>
      </c>
      <c r="P748" s="4">
        <f>SUM(W748:AB748)</f>
        <v>-2.4213043299999999</v>
      </c>
      <c r="W748" s="9">
        <v>-0.98162749999999999</v>
      </c>
      <c r="X748" s="9">
        <v>-0.76646360000000002</v>
      </c>
      <c r="Y748" s="9">
        <v>-0.48849949999999998</v>
      </c>
      <c r="Z748" s="9">
        <v>-0.68965520000000002</v>
      </c>
      <c r="AA748" s="9">
        <v>-0.40558909999999998</v>
      </c>
      <c r="AB748" s="9">
        <v>0.91053057000000004</v>
      </c>
      <c r="AC748" s="12" t="e">
        <f>MATCH(O748,'ESPN ADP'!B:B,0)</f>
        <v>#N/A</v>
      </c>
      <c r="AD748" s="11" t="e">
        <f>AC748-N748</f>
        <v>#N/A</v>
      </c>
      <c r="AE748" s="22" t="e">
        <f>QUOTIENT(AC748-1, 10)+1</f>
        <v>#N/A</v>
      </c>
    </row>
    <row r="749" spans="4:31" x14ac:dyDescent="0.2">
      <c r="L749" s="31" t="s">
        <v>8319</v>
      </c>
      <c r="M749" s="44" t="s">
        <v>8349</v>
      </c>
      <c r="N749" s="46">
        <v>748</v>
      </c>
      <c r="O749" s="7" t="s">
        <v>7749</v>
      </c>
      <c r="P749" s="4">
        <f>SUM(W749:AB749)</f>
        <v>-2.4234209599999996</v>
      </c>
      <c r="W749" s="9">
        <v>1.26807968</v>
      </c>
      <c r="X749" s="9">
        <v>0.91282516000000002</v>
      </c>
      <c r="Y749" s="9">
        <v>-2.0584155000000002</v>
      </c>
      <c r="Z749" s="9">
        <v>-0.89249489999999998</v>
      </c>
      <c r="AA749" s="9">
        <v>-0.85745039999999995</v>
      </c>
      <c r="AB749" s="9">
        <v>-0.79596500000000003</v>
      </c>
      <c r="AC749" s="12" t="e">
        <f>MATCH(O749,'ESPN ADP'!B:B,0)</f>
        <v>#N/A</v>
      </c>
      <c r="AD749" s="11" t="e">
        <f>AC749-N749</f>
        <v>#N/A</v>
      </c>
      <c r="AE749" s="22" t="e">
        <f>QUOTIENT(AC749-1, 10)+1</f>
        <v>#N/A</v>
      </c>
    </row>
    <row r="750" spans="4:31" x14ac:dyDescent="0.2">
      <c r="N750" s="46">
        <v>749</v>
      </c>
      <c r="O750" s="7" t="s">
        <v>3852</v>
      </c>
      <c r="P750" s="4">
        <f>SUM(W750:AB750)</f>
        <v>-2.4259927100000001</v>
      </c>
      <c r="W750" s="9">
        <v>-0.98162749999999999</v>
      </c>
      <c r="X750" s="9">
        <v>-0.76646360000000002</v>
      </c>
      <c r="Y750" s="9">
        <v>2.2636E-2</v>
      </c>
      <c r="Z750" s="9">
        <v>-0.3853955</v>
      </c>
      <c r="AA750" s="9">
        <v>-0.3724249</v>
      </c>
      <c r="AB750" s="9">
        <v>5.728279E-2</v>
      </c>
      <c r="AC750" s="12" t="e">
        <f>MATCH(O750,'ESPN ADP'!B:B,0)</f>
        <v>#N/A</v>
      </c>
      <c r="AD750" s="11" t="e">
        <f>AC750-N750</f>
        <v>#N/A</v>
      </c>
      <c r="AE750" s="22" t="e">
        <f>QUOTIENT(AC750-1, 10)+1</f>
        <v>#N/A</v>
      </c>
    </row>
    <row r="751" spans="4:31" x14ac:dyDescent="0.2">
      <c r="N751" s="46">
        <v>750</v>
      </c>
      <c r="O751" s="7" t="s">
        <v>8019</v>
      </c>
      <c r="P751" s="4">
        <f>SUM(W751:AB751)</f>
        <v>-2.4286843300000003</v>
      </c>
      <c r="W751" s="9">
        <v>-1.3329517</v>
      </c>
      <c r="X751" s="9">
        <v>-0.76646360000000002</v>
      </c>
      <c r="Y751" s="9">
        <v>4.0890839999999998E-2</v>
      </c>
      <c r="Z751" s="9">
        <v>2.028398E-2</v>
      </c>
      <c r="AA751" s="9">
        <v>0.12110525</v>
      </c>
      <c r="AB751" s="9">
        <v>-0.51154909999999998</v>
      </c>
      <c r="AC751" s="12" t="e">
        <f>MATCH(O751,'ESPN ADP'!B:B,0)</f>
        <v>#N/A</v>
      </c>
      <c r="AD751" s="11" t="e">
        <f>AC751-N751</f>
        <v>#N/A</v>
      </c>
      <c r="AE751" s="22" t="e">
        <f>QUOTIENT(AC751-1, 10)+1</f>
        <v>#N/A</v>
      </c>
    </row>
    <row r="752" spans="4:31" x14ac:dyDescent="0.2">
      <c r="H752" s="16" t="s">
        <v>6</v>
      </c>
      <c r="I752" s="17" t="s">
        <v>7</v>
      </c>
      <c r="K752" s="19" t="s">
        <v>8374</v>
      </c>
      <c r="N752" s="46">
        <v>751</v>
      </c>
      <c r="O752" s="8" t="s">
        <v>282</v>
      </c>
      <c r="P752" s="9">
        <v>-2.430247</v>
      </c>
      <c r="Q752" s="9">
        <v>-0.2614804</v>
      </c>
      <c r="R752" s="9">
        <v>-0.680593</v>
      </c>
      <c r="S752" s="9">
        <v>-0.34564810000000001</v>
      </c>
      <c r="T752" s="9">
        <v>-0.30656499999999998</v>
      </c>
      <c r="U752" s="9">
        <v>0.13500000000000001</v>
      </c>
      <c r="V752" s="9">
        <v>-0.9709605</v>
      </c>
      <c r="W752" s="9"/>
      <c r="X752" s="9"/>
      <c r="Y752" s="9"/>
      <c r="Z752" s="9"/>
      <c r="AA752" s="9"/>
      <c r="AB752" s="9"/>
      <c r="AC752" s="12" t="e">
        <f>MATCH(O752,'ESPN ADP'!B:B,0)</f>
        <v>#N/A</v>
      </c>
      <c r="AD752" s="11" t="e">
        <f>AC752-N752</f>
        <v>#N/A</v>
      </c>
      <c r="AE752" s="22" t="e">
        <f>QUOTIENT(AC752-1, 10)+1</f>
        <v>#N/A</v>
      </c>
    </row>
    <row r="753" spans="5:31" x14ac:dyDescent="0.2">
      <c r="N753" s="46">
        <v>752</v>
      </c>
      <c r="O753" s="7" t="s">
        <v>8183</v>
      </c>
      <c r="P753" s="4">
        <f>SUM(W753:AB753)</f>
        <v>-2.4317118400000002</v>
      </c>
      <c r="W753" s="9">
        <v>-1.2322799</v>
      </c>
      <c r="X753" s="9">
        <v>-0.76646360000000002</v>
      </c>
      <c r="Y753" s="9">
        <v>-0.32420589999999999</v>
      </c>
      <c r="Z753" s="9">
        <v>2.028398E-2</v>
      </c>
      <c r="AA753" s="9">
        <v>0.38250267999999998</v>
      </c>
      <c r="AB753" s="9">
        <v>-0.51154909999999998</v>
      </c>
      <c r="AC753" s="12" t="e">
        <f>MATCH(O753,'ESPN ADP'!B:B,0)</f>
        <v>#N/A</v>
      </c>
      <c r="AD753" s="11" t="e">
        <f>AC753-N753</f>
        <v>#N/A</v>
      </c>
      <c r="AE753" s="22" t="e">
        <f>QUOTIENT(AC753-1, 10)+1</f>
        <v>#N/A</v>
      </c>
    </row>
    <row r="754" spans="5:31" x14ac:dyDescent="0.2">
      <c r="N754" s="46">
        <v>753</v>
      </c>
      <c r="O754" s="7" t="s">
        <v>7961</v>
      </c>
      <c r="P754" s="4">
        <f>SUM(W754:AB754)</f>
        <v>-2.4317830499999999</v>
      </c>
      <c r="W754" s="9">
        <v>-1.0740813</v>
      </c>
      <c r="X754" s="9">
        <v>-0.76646360000000002</v>
      </c>
      <c r="Y754" s="9">
        <v>-0.61628329999999998</v>
      </c>
      <c r="Z754" s="9">
        <v>-8.1135899999999997E-2</v>
      </c>
      <c r="AA754" s="9">
        <v>0.19110625000000001</v>
      </c>
      <c r="AB754" s="9">
        <v>-8.4925200000000006E-2</v>
      </c>
      <c r="AC754" s="12" t="e">
        <f>MATCH(O754,'ESPN ADP'!B:B,0)</f>
        <v>#N/A</v>
      </c>
      <c r="AD754" s="11" t="e">
        <f>AC754-N754</f>
        <v>#N/A</v>
      </c>
      <c r="AE754" s="22" t="e">
        <f>QUOTIENT(AC754-1, 10)+1</f>
        <v>#N/A</v>
      </c>
    </row>
    <row r="755" spans="5:31" x14ac:dyDescent="0.2">
      <c r="E755" s="20" t="s">
        <v>8381</v>
      </c>
      <c r="G755" s="15" t="s">
        <v>8375</v>
      </c>
      <c r="I755" s="17" t="s">
        <v>7</v>
      </c>
      <c r="N755" s="46">
        <v>754</v>
      </c>
      <c r="O755" s="8" t="s">
        <v>459</v>
      </c>
      <c r="P755" s="9">
        <v>-2.4347683999999998</v>
      </c>
      <c r="Q755" s="9">
        <v>-0.96747300000000003</v>
      </c>
      <c r="R755" s="9">
        <v>-0.86028749999999998</v>
      </c>
      <c r="S755" s="9">
        <v>-0.9405135</v>
      </c>
      <c r="T755" s="9">
        <v>-0.90700449999999999</v>
      </c>
      <c r="U755" s="9">
        <v>1.0349999999999999</v>
      </c>
      <c r="V755" s="9">
        <v>0.20551005</v>
      </c>
      <c r="W755" s="9"/>
      <c r="X755" s="9"/>
      <c r="Y755" s="9"/>
      <c r="Z755" s="9"/>
      <c r="AA755" s="9"/>
      <c r="AB755" s="9"/>
      <c r="AC755" s="12" t="e">
        <f>MATCH(O755,'ESPN ADP'!B:B,0)</f>
        <v>#N/A</v>
      </c>
      <c r="AD755" s="11" t="e">
        <f>AC755-N755</f>
        <v>#N/A</v>
      </c>
      <c r="AE755" s="22" t="e">
        <f>QUOTIENT(AC755-1, 10)+1</f>
        <v>#N/A</v>
      </c>
    </row>
    <row r="756" spans="5:31" x14ac:dyDescent="0.2">
      <c r="L756" s="31" t="s">
        <v>8319</v>
      </c>
      <c r="N756" s="46">
        <v>755</v>
      </c>
      <c r="O756" s="7" t="s">
        <v>7842</v>
      </c>
      <c r="P756" s="4">
        <f>SUM(W756:AB756)</f>
        <v>-2.43894901</v>
      </c>
      <c r="W756" s="9">
        <v>-9.8180900000000002E-2</v>
      </c>
      <c r="X756" s="9">
        <v>8.9644390000000004E-2</v>
      </c>
      <c r="Y756" s="9">
        <v>-0.37897039999999999</v>
      </c>
      <c r="Z756" s="9">
        <v>-0.18255579999999999</v>
      </c>
      <c r="AA756" s="9">
        <v>-1.3573371999999999</v>
      </c>
      <c r="AB756" s="9">
        <v>-0.51154909999999998</v>
      </c>
      <c r="AC756" s="12" t="e">
        <f>MATCH(O756,'ESPN ADP'!B:B,0)</f>
        <v>#N/A</v>
      </c>
      <c r="AD756" s="11" t="e">
        <f>AC756-N756</f>
        <v>#N/A</v>
      </c>
      <c r="AE756" s="22" t="e">
        <f>QUOTIENT(AC756-1, 10)+1</f>
        <v>#N/A</v>
      </c>
    </row>
    <row r="757" spans="5:31" x14ac:dyDescent="0.2">
      <c r="L757" s="31" t="s">
        <v>8319</v>
      </c>
      <c r="N757" s="46">
        <v>756</v>
      </c>
      <c r="O757" s="7" t="s">
        <v>7731</v>
      </c>
      <c r="P757" s="4">
        <f>SUM(W757:AB757)</f>
        <v>-2.4667560499999999</v>
      </c>
      <c r="W757" s="9">
        <v>0.60035835999999998</v>
      </c>
      <c r="X757" s="9">
        <v>0.73172539000000003</v>
      </c>
      <c r="Y757" s="9">
        <v>-0.83534140000000001</v>
      </c>
      <c r="Z757" s="9">
        <v>-1.5010142</v>
      </c>
      <c r="AA757" s="9">
        <v>-0.66651919999999998</v>
      </c>
      <c r="AB757" s="9">
        <v>-0.79596500000000003</v>
      </c>
      <c r="AC757" s="12">
        <f>MATCH(O757,'ESPN ADP'!B:B,0)</f>
        <v>453</v>
      </c>
      <c r="AD757" s="11">
        <f>AC757-N757</f>
        <v>-303</v>
      </c>
      <c r="AE757" s="22">
        <f>QUOTIENT(AC757-1, 10)+1</f>
        <v>46</v>
      </c>
    </row>
    <row r="758" spans="5:31" x14ac:dyDescent="0.2">
      <c r="L758" s="31" t="s">
        <v>8319</v>
      </c>
      <c r="N758" s="46">
        <v>757</v>
      </c>
      <c r="O758" s="7" t="s">
        <v>7727</v>
      </c>
      <c r="P758" s="4">
        <f>SUM(W758:AB758)</f>
        <v>-2.4694065600000004</v>
      </c>
      <c r="W758" s="9">
        <v>0.26136137999999998</v>
      </c>
      <c r="X758" s="9">
        <v>0.48477115999999998</v>
      </c>
      <c r="Y758" s="9">
        <v>-1.0726542999999999</v>
      </c>
      <c r="Z758" s="9">
        <v>-0.58823530000000002</v>
      </c>
      <c r="AA758" s="9">
        <v>-0.75868449999999998</v>
      </c>
      <c r="AB758" s="9">
        <v>-0.79596500000000003</v>
      </c>
      <c r="AC758" s="12" t="e">
        <f>MATCH(O758,'ESPN ADP'!B:B,0)</f>
        <v>#N/A</v>
      </c>
      <c r="AD758" s="11" t="e">
        <f>AC758-N758</f>
        <v>#N/A</v>
      </c>
      <c r="AE758" s="22" t="e">
        <f>QUOTIENT(AC758-1, 10)+1</f>
        <v>#N/A</v>
      </c>
    </row>
    <row r="759" spans="5:31" x14ac:dyDescent="0.2">
      <c r="J759" s="18" t="s">
        <v>7559</v>
      </c>
      <c r="N759" s="46">
        <v>758</v>
      </c>
      <c r="O759" s="8" t="s">
        <v>280</v>
      </c>
      <c r="P759" s="9">
        <v>-2.4808903999999998</v>
      </c>
      <c r="Q759" s="9">
        <v>-0.58238610000000002</v>
      </c>
      <c r="R759" s="9">
        <v>-0.50089850000000002</v>
      </c>
      <c r="S759" s="9">
        <v>-0.53350030000000004</v>
      </c>
      <c r="T759" s="9">
        <v>-0.56958200000000003</v>
      </c>
      <c r="U759" s="9">
        <v>0.185</v>
      </c>
      <c r="V759" s="9">
        <v>-0.47952349999999999</v>
      </c>
      <c r="W759" s="9"/>
      <c r="X759" s="9"/>
      <c r="Y759" s="9"/>
      <c r="Z759" s="9"/>
      <c r="AA759" s="9"/>
      <c r="AB759" s="9"/>
      <c r="AC759" s="12" t="e">
        <f>MATCH(O759,'ESPN ADP'!B:B,0)</f>
        <v>#N/A</v>
      </c>
      <c r="AD759" s="11" t="e">
        <f>AC759-N759</f>
        <v>#N/A</v>
      </c>
      <c r="AE759" s="22" t="e">
        <f>QUOTIENT(AC759-1, 10)+1</f>
        <v>#N/A</v>
      </c>
    </row>
    <row r="760" spans="5:31" x14ac:dyDescent="0.2">
      <c r="L760" s="31" t="s">
        <v>8319</v>
      </c>
      <c r="N760" s="46">
        <v>759</v>
      </c>
      <c r="O760" s="7" t="s">
        <v>7737</v>
      </c>
      <c r="P760" s="4">
        <f>SUM(W760:AB760)</f>
        <v>-2.48127779</v>
      </c>
      <c r="W760" s="9">
        <v>0.52228633000000002</v>
      </c>
      <c r="X760" s="9">
        <v>0.61648007999999999</v>
      </c>
      <c r="Y760" s="9">
        <v>-1.3647317000000001</v>
      </c>
      <c r="Z760" s="9">
        <v>-0.99391479999999999</v>
      </c>
      <c r="AA760" s="9">
        <v>-0.46543269999999998</v>
      </c>
      <c r="AB760" s="9">
        <v>-0.79596500000000003</v>
      </c>
      <c r="AC760" s="12" t="e">
        <f>MATCH(O760,'ESPN ADP'!B:B,0)</f>
        <v>#N/A</v>
      </c>
      <c r="AD760" s="11" t="e">
        <f>AC760-N760</f>
        <v>#N/A</v>
      </c>
      <c r="AE760" s="22" t="e">
        <f>QUOTIENT(AC760-1, 10)+1</f>
        <v>#N/A</v>
      </c>
    </row>
    <row r="761" spans="5:31" x14ac:dyDescent="0.2">
      <c r="N761" s="46">
        <v>760</v>
      </c>
      <c r="O761" s="7" t="s">
        <v>8125</v>
      </c>
      <c r="P761" s="4">
        <f>SUM(W761:AB761)</f>
        <v>-2.4973792500000003</v>
      </c>
      <c r="W761" s="9">
        <v>-1.2322799</v>
      </c>
      <c r="X761" s="9">
        <v>-0.76646360000000002</v>
      </c>
      <c r="Y761" s="9">
        <v>-0.1051479</v>
      </c>
      <c r="Z761" s="9">
        <v>-0.58823530000000002</v>
      </c>
      <c r="AA761" s="9">
        <v>0.70629655000000002</v>
      </c>
      <c r="AB761" s="9">
        <v>-0.51154909999999998</v>
      </c>
      <c r="AC761" s="12" t="e">
        <f>MATCH(O761,'ESPN ADP'!B:B,0)</f>
        <v>#N/A</v>
      </c>
      <c r="AD761" s="11" t="e">
        <f>AC761-N761</f>
        <v>#N/A</v>
      </c>
      <c r="AE761" s="22" t="e">
        <f>QUOTIENT(AC761-1, 10)+1</f>
        <v>#N/A</v>
      </c>
    </row>
    <row r="762" spans="5:31" x14ac:dyDescent="0.2">
      <c r="N762" s="46">
        <v>761</v>
      </c>
      <c r="O762" s="7" t="s">
        <v>8178</v>
      </c>
      <c r="P762" s="4">
        <f>SUM(W762:AB762)</f>
        <v>-2.5018889099999999</v>
      </c>
      <c r="W762" s="9">
        <v>-1.0658631999999999</v>
      </c>
      <c r="X762" s="9">
        <v>-0.76646360000000002</v>
      </c>
      <c r="Y762" s="9">
        <v>-0.4519898</v>
      </c>
      <c r="Z762" s="9">
        <v>-0.3853955</v>
      </c>
      <c r="AA762" s="9">
        <v>0.39495628999999999</v>
      </c>
      <c r="AB762" s="9">
        <v>-0.2271331</v>
      </c>
      <c r="AC762" s="12" t="e">
        <f>MATCH(O762,'ESPN ADP'!B:B,0)</f>
        <v>#N/A</v>
      </c>
      <c r="AD762" s="11" t="e">
        <f>AC762-N762</f>
        <v>#N/A</v>
      </c>
      <c r="AE762" s="22" t="e">
        <f>QUOTIENT(AC762-1, 10)+1</f>
        <v>#N/A</v>
      </c>
    </row>
    <row r="763" spans="5:31" x14ac:dyDescent="0.2">
      <c r="N763" s="46">
        <v>762</v>
      </c>
      <c r="O763" s="7" t="s">
        <v>8112</v>
      </c>
      <c r="P763" s="4">
        <f>SUM(W763:AB763)</f>
        <v>-2.5028515200000001</v>
      </c>
      <c r="W763" s="9">
        <v>-1.2322799</v>
      </c>
      <c r="X763" s="9">
        <v>-0.76646360000000002</v>
      </c>
      <c r="Y763" s="9">
        <v>-0.32420589999999999</v>
      </c>
      <c r="Z763" s="9">
        <v>0.22312372999999999</v>
      </c>
      <c r="AA763" s="9">
        <v>0.10852325</v>
      </c>
      <c r="AB763" s="9">
        <v>-0.51154909999999998</v>
      </c>
      <c r="AC763" s="12" t="e">
        <f>MATCH(O763,'ESPN ADP'!B:B,0)</f>
        <v>#N/A</v>
      </c>
      <c r="AD763" s="11" t="e">
        <f>AC763-N763</f>
        <v>#N/A</v>
      </c>
      <c r="AE763" s="22" t="e">
        <f>QUOTIENT(AC763-1, 10)+1</f>
        <v>#N/A</v>
      </c>
    </row>
    <row r="764" spans="5:31" x14ac:dyDescent="0.2">
      <c r="L764" s="31" t="s">
        <v>8319</v>
      </c>
      <c r="N764" s="46">
        <v>763</v>
      </c>
      <c r="O764" s="7" t="s">
        <v>7697</v>
      </c>
      <c r="P764" s="4">
        <f>SUM(W764:AB764)</f>
        <v>-2.5034856899999998</v>
      </c>
      <c r="W764" s="9">
        <v>0.92908270000000004</v>
      </c>
      <c r="X764" s="9">
        <v>0.86343431000000004</v>
      </c>
      <c r="Y764" s="9">
        <v>-1.2917122999999999</v>
      </c>
      <c r="Z764" s="9">
        <v>-1.1967546</v>
      </c>
      <c r="AA764" s="9">
        <v>-1.0115708000000001</v>
      </c>
      <c r="AB764" s="9">
        <v>-0.79596500000000003</v>
      </c>
      <c r="AC764" s="12" t="e">
        <f>MATCH(O764,'ESPN ADP'!B:B,0)</f>
        <v>#N/A</v>
      </c>
      <c r="AD764" s="11" t="e">
        <f>AC764-N764</f>
        <v>#N/A</v>
      </c>
      <c r="AE764" s="22" t="e">
        <f>QUOTIENT(AC764-1, 10)+1</f>
        <v>#N/A</v>
      </c>
    </row>
    <row r="765" spans="5:31" x14ac:dyDescent="0.2">
      <c r="N765" s="46">
        <v>764</v>
      </c>
      <c r="O765" s="8" t="s">
        <v>7496</v>
      </c>
      <c r="P765" s="9">
        <v>-2.5190678000000002</v>
      </c>
      <c r="Q765" s="9">
        <v>-1.2883787</v>
      </c>
      <c r="R765" s="9">
        <v>-1.1298292999999999</v>
      </c>
      <c r="S765" s="9">
        <v>-1.2849092</v>
      </c>
      <c r="T765" s="9">
        <v>-1.2522164</v>
      </c>
      <c r="U765" s="9">
        <v>2.335</v>
      </c>
      <c r="V765" s="9">
        <v>0.10126582000000001</v>
      </c>
      <c r="W765" s="9"/>
      <c r="X765" s="9"/>
      <c r="Y765" s="9"/>
      <c r="Z765" s="9"/>
      <c r="AA765" s="9"/>
      <c r="AB765" s="9"/>
      <c r="AC765" s="12" t="e">
        <f>MATCH(O765,'ESPN ADP'!B:B,0)</f>
        <v>#N/A</v>
      </c>
      <c r="AD765" s="11" t="e">
        <f>AC765-N765</f>
        <v>#N/A</v>
      </c>
      <c r="AE765" s="22" t="e">
        <f>QUOTIENT(AC765-1, 10)+1</f>
        <v>#N/A</v>
      </c>
    </row>
    <row r="766" spans="5:31" x14ac:dyDescent="0.2">
      <c r="N766" s="46">
        <v>765</v>
      </c>
      <c r="O766" s="7" t="s">
        <v>8105</v>
      </c>
      <c r="P766" s="4">
        <f>SUM(W766:AB766)</f>
        <v>-2.5226002000000003</v>
      </c>
      <c r="W766" s="9">
        <v>-1.1829711999999999</v>
      </c>
      <c r="X766" s="9">
        <v>-0.76646360000000002</v>
      </c>
      <c r="Y766" s="9">
        <v>-0.23293169999999999</v>
      </c>
      <c r="Z766" s="9">
        <v>-8.1135899999999997E-2</v>
      </c>
      <c r="AA766" s="9">
        <v>-3.1964699999999999E-2</v>
      </c>
      <c r="AB766" s="9">
        <v>-0.2271331</v>
      </c>
      <c r="AC766" s="12" t="e">
        <f>MATCH(O766,'ESPN ADP'!B:B,0)</f>
        <v>#N/A</v>
      </c>
      <c r="AD766" s="11" t="e">
        <f>AC766-N766</f>
        <v>#N/A</v>
      </c>
      <c r="AE766" s="22" t="e">
        <f>QUOTIENT(AC766-1, 10)+1</f>
        <v>#N/A</v>
      </c>
    </row>
    <row r="767" spans="5:31" x14ac:dyDescent="0.2">
      <c r="N767" s="46">
        <v>766</v>
      </c>
      <c r="O767" s="7" t="s">
        <v>8078</v>
      </c>
      <c r="P767" s="4">
        <f>SUM(W767:AB767)</f>
        <v>-2.5274861399999993</v>
      </c>
      <c r="W767" s="9">
        <v>-1.1316079999999999</v>
      </c>
      <c r="X767" s="9">
        <v>-0.76646360000000002</v>
      </c>
      <c r="Y767" s="9">
        <v>-0.37897039999999999</v>
      </c>
      <c r="Z767" s="9">
        <v>0.22312372999999999</v>
      </c>
      <c r="AA767" s="9">
        <v>3.7981229999999998E-2</v>
      </c>
      <c r="AB767" s="9">
        <v>-0.51154909999999998</v>
      </c>
      <c r="AC767" s="12" t="e">
        <f>MATCH(O767,'ESPN ADP'!B:B,0)</f>
        <v>#N/A</v>
      </c>
      <c r="AD767" s="11" t="e">
        <f>AC767-N767</f>
        <v>#N/A</v>
      </c>
      <c r="AE767" s="22" t="e">
        <f>QUOTIENT(AC767-1, 10)+1</f>
        <v>#N/A</v>
      </c>
    </row>
    <row r="768" spans="5:31" x14ac:dyDescent="0.2">
      <c r="N768" s="46">
        <v>767</v>
      </c>
      <c r="O768" s="7" t="s">
        <v>8022</v>
      </c>
      <c r="P768" s="4">
        <f>SUM(W768:AB768)</f>
        <v>-2.5274959700000004</v>
      </c>
      <c r="W768" s="9">
        <v>-1.2877521000000001</v>
      </c>
      <c r="X768" s="9">
        <v>-0.76646360000000002</v>
      </c>
      <c r="Y768" s="9">
        <v>2.2636E-2</v>
      </c>
      <c r="Z768" s="9">
        <v>-0.68965520000000002</v>
      </c>
      <c r="AA768" s="9">
        <v>0.56308002999999995</v>
      </c>
      <c r="AB768" s="9">
        <v>-0.36934109999999998</v>
      </c>
      <c r="AC768" s="12" t="e">
        <f>MATCH(O768,'ESPN ADP'!B:B,0)</f>
        <v>#N/A</v>
      </c>
      <c r="AD768" s="11" t="e">
        <f>AC768-N768</f>
        <v>#N/A</v>
      </c>
      <c r="AE768" s="22" t="e">
        <f>QUOTIENT(AC768-1, 10)+1</f>
        <v>#N/A</v>
      </c>
    </row>
    <row r="769" spans="4:32" x14ac:dyDescent="0.2">
      <c r="E769" s="20" t="s">
        <v>8381</v>
      </c>
      <c r="N769" s="46">
        <v>768</v>
      </c>
      <c r="O769" s="8" t="s">
        <v>458</v>
      </c>
      <c r="P769" s="9">
        <v>-2.536648</v>
      </c>
      <c r="Q769" s="9">
        <v>-0.71074839999999995</v>
      </c>
      <c r="R769" s="9">
        <v>-0.680593</v>
      </c>
      <c r="S769" s="9">
        <v>-0.69004379999999998</v>
      </c>
      <c r="T769" s="9">
        <v>-0.67771619999999999</v>
      </c>
      <c r="U769" s="9">
        <v>0.28499999999999998</v>
      </c>
      <c r="V769" s="9">
        <v>-6.2546500000000005E-2</v>
      </c>
      <c r="W769" s="9"/>
      <c r="X769" s="9"/>
      <c r="Y769" s="9"/>
      <c r="Z769" s="9"/>
      <c r="AA769" s="9"/>
      <c r="AB769" s="9"/>
      <c r="AC769" s="12" t="e">
        <f>MATCH(O769,'ESPN ADP'!B:B,0)</f>
        <v>#N/A</v>
      </c>
      <c r="AD769" s="11" t="e">
        <f>AC769-N769</f>
        <v>#N/A</v>
      </c>
      <c r="AE769" s="22" t="e">
        <f>QUOTIENT(AC769-1, 10)+1</f>
        <v>#N/A</v>
      </c>
    </row>
    <row r="770" spans="4:32" x14ac:dyDescent="0.2">
      <c r="N770" s="46">
        <v>769</v>
      </c>
      <c r="O770" s="7" t="s">
        <v>7924</v>
      </c>
      <c r="P770" s="4">
        <f>SUM(W770:AB770)</f>
        <v>-2.5415813100000002</v>
      </c>
      <c r="W770" s="9">
        <v>-1.0001183</v>
      </c>
      <c r="X770" s="9">
        <v>-0.76646360000000002</v>
      </c>
      <c r="Y770" s="9">
        <v>0.69806499</v>
      </c>
      <c r="Z770" s="9">
        <v>-0.18255579999999999</v>
      </c>
      <c r="AA770" s="9">
        <v>-1.0633755</v>
      </c>
      <c r="AB770" s="9">
        <v>-0.2271331</v>
      </c>
      <c r="AC770" s="12" t="e">
        <f>MATCH(O770,'ESPN ADP'!B:B,0)</f>
        <v>#N/A</v>
      </c>
      <c r="AD770" s="11" t="e">
        <f>AC770-N770</f>
        <v>#N/A</v>
      </c>
      <c r="AE770" s="22" t="e">
        <f>QUOTIENT(AC770-1, 10)+1</f>
        <v>#N/A</v>
      </c>
    </row>
    <row r="771" spans="4:32" x14ac:dyDescent="0.2">
      <c r="N771" s="46">
        <v>770</v>
      </c>
      <c r="O771" s="7" t="s">
        <v>8000</v>
      </c>
      <c r="P771" s="4">
        <f>SUM(W771:AB771)</f>
        <v>-2.5581917200000004</v>
      </c>
      <c r="W771" s="9">
        <v>-1.0001183</v>
      </c>
      <c r="X771" s="9">
        <v>-0.76646360000000002</v>
      </c>
      <c r="Y771" s="9">
        <v>-0.2694414</v>
      </c>
      <c r="Z771" s="9">
        <v>2.028398E-2</v>
      </c>
      <c r="AA771" s="9">
        <v>-0.31531930000000002</v>
      </c>
      <c r="AB771" s="9">
        <v>-0.2271331</v>
      </c>
      <c r="AC771" s="12" t="e">
        <f>MATCH(O771,'ESPN ADP'!B:B,0)</f>
        <v>#N/A</v>
      </c>
      <c r="AD771" s="11" t="e">
        <f>AC771-N771</f>
        <v>#N/A</v>
      </c>
      <c r="AE771" s="22" t="e">
        <f>QUOTIENT(AC771-1, 10)+1</f>
        <v>#N/A</v>
      </c>
    </row>
    <row r="772" spans="4:32" x14ac:dyDescent="0.2">
      <c r="J772" s="18" t="s">
        <v>7559</v>
      </c>
      <c r="N772" s="46">
        <v>771</v>
      </c>
      <c r="O772" s="8" t="s">
        <v>146</v>
      </c>
      <c r="P772" s="9">
        <v>-2.5614284</v>
      </c>
      <c r="Q772" s="9">
        <v>-6.8936999999999998E-2</v>
      </c>
      <c r="R772" s="9">
        <v>0.12803234999999999</v>
      </c>
      <c r="S772" s="9">
        <v>-1.2523E-3</v>
      </c>
      <c r="T772" s="9">
        <v>-0.1715834</v>
      </c>
      <c r="U772" s="9">
        <v>-1.7150000000000001</v>
      </c>
      <c r="V772" s="9">
        <v>-0.73268800000000001</v>
      </c>
      <c r="W772" s="9"/>
      <c r="X772" s="9"/>
      <c r="Y772" s="9"/>
      <c r="Z772" s="9"/>
      <c r="AA772" s="9"/>
      <c r="AB772" s="9"/>
      <c r="AC772" s="12">
        <f>MATCH(O772,'ESPN ADP'!B:B,0)</f>
        <v>313</v>
      </c>
      <c r="AD772" s="11">
        <f>AC772-N772</f>
        <v>-458</v>
      </c>
      <c r="AE772" s="23">
        <f>QUOTIENT(AC772-1, 10)+1</f>
        <v>32</v>
      </c>
      <c r="AF772" s="22"/>
    </row>
    <row r="773" spans="4:32" x14ac:dyDescent="0.2">
      <c r="J773" s="18" t="s">
        <v>7559</v>
      </c>
      <c r="N773" s="46">
        <v>772</v>
      </c>
      <c r="O773" s="8" t="s">
        <v>406</v>
      </c>
      <c r="P773" s="9">
        <v>-2.5619239</v>
      </c>
      <c r="Q773" s="9">
        <v>-0.35775210000000002</v>
      </c>
      <c r="R773" s="9">
        <v>-0.32120399999999999</v>
      </c>
      <c r="S773" s="9">
        <v>-0.34564810000000001</v>
      </c>
      <c r="T773" s="9">
        <v>-0.35236440000000002</v>
      </c>
      <c r="U773" s="9">
        <v>-0.76500000000000001</v>
      </c>
      <c r="V773" s="9">
        <v>-0.41995529999999998</v>
      </c>
      <c r="W773" s="9"/>
      <c r="X773" s="9"/>
      <c r="Y773" s="9"/>
      <c r="Z773" s="9"/>
      <c r="AA773" s="9"/>
      <c r="AB773" s="9"/>
      <c r="AC773" s="12" t="e">
        <f>MATCH(O773,'ESPN ADP'!B:B,0)</f>
        <v>#N/A</v>
      </c>
      <c r="AD773" s="11" t="e">
        <f>AC773-N773</f>
        <v>#N/A</v>
      </c>
      <c r="AE773" s="22" t="e">
        <f>QUOTIENT(AC773-1, 10)+1</f>
        <v>#N/A</v>
      </c>
    </row>
    <row r="774" spans="4:32" x14ac:dyDescent="0.2">
      <c r="N774" s="46">
        <v>773</v>
      </c>
      <c r="O774" s="7" t="s">
        <v>8139</v>
      </c>
      <c r="P774" s="4">
        <f>SUM(W774:AB774)</f>
        <v>-2.5682507699999997</v>
      </c>
      <c r="W774" s="9">
        <v>-1.2199526999999999</v>
      </c>
      <c r="X774" s="9">
        <v>-0.76646360000000002</v>
      </c>
      <c r="Y774" s="9">
        <v>0.22343921</v>
      </c>
      <c r="Z774" s="9">
        <v>-0.58823530000000002</v>
      </c>
      <c r="AA774" s="9">
        <v>1.009472E-2</v>
      </c>
      <c r="AB774" s="9">
        <v>-0.2271331</v>
      </c>
      <c r="AC774" s="12" t="e">
        <f>MATCH(O774,'ESPN ADP'!B:B,0)</f>
        <v>#N/A</v>
      </c>
      <c r="AD774" s="11" t="e">
        <f>AC774-N774</f>
        <v>#N/A</v>
      </c>
      <c r="AE774" s="22" t="e">
        <f>QUOTIENT(AC774-1, 10)+1</f>
        <v>#N/A</v>
      </c>
    </row>
    <row r="775" spans="4:32" x14ac:dyDescent="0.2">
      <c r="J775" s="18" t="s">
        <v>7559</v>
      </c>
      <c r="N775" s="46">
        <v>774</v>
      </c>
      <c r="O775" s="8" t="s">
        <v>365</v>
      </c>
      <c r="P775" s="9">
        <v>-2.5878242999999999</v>
      </c>
      <c r="Q775" s="9">
        <v>-0.2614804</v>
      </c>
      <c r="R775" s="9">
        <v>-0.77044029999999997</v>
      </c>
      <c r="S775" s="9">
        <v>-0.34564810000000001</v>
      </c>
      <c r="T775" s="9">
        <v>-0.17853920000000001</v>
      </c>
      <c r="U775" s="9">
        <v>-0.16500000000000001</v>
      </c>
      <c r="V775" s="9">
        <v>-0.8667163</v>
      </c>
      <c r="W775" s="9"/>
      <c r="X775" s="9"/>
      <c r="Y775" s="9"/>
      <c r="Z775" s="9"/>
      <c r="AA775" s="9"/>
      <c r="AB775" s="9"/>
      <c r="AC775" s="12" t="e">
        <f>MATCH(O775,'ESPN ADP'!B:B,0)</f>
        <v>#N/A</v>
      </c>
      <c r="AD775" s="11" t="e">
        <f>AC775-N775</f>
        <v>#N/A</v>
      </c>
      <c r="AE775" s="22" t="e">
        <f>QUOTIENT(AC775-1, 10)+1</f>
        <v>#N/A</v>
      </c>
    </row>
    <row r="776" spans="4:32" x14ac:dyDescent="0.2">
      <c r="D776" s="45" t="s">
        <v>8380</v>
      </c>
      <c r="E776" s="20" t="s">
        <v>8381</v>
      </c>
      <c r="N776" s="46">
        <v>775</v>
      </c>
      <c r="O776" s="8" t="s">
        <v>7537</v>
      </c>
      <c r="P776" s="9">
        <v>-2.5924038</v>
      </c>
      <c r="Q776" s="9">
        <v>5.9425319999999997E-2</v>
      </c>
      <c r="R776" s="9">
        <v>3.8185089999999998E-2</v>
      </c>
      <c r="S776" s="9">
        <v>0.12398247</v>
      </c>
      <c r="T776" s="9">
        <v>-0.1153034</v>
      </c>
      <c r="U776" s="9">
        <v>-1.415</v>
      </c>
      <c r="V776" s="9">
        <v>-1.2836932000000001</v>
      </c>
      <c r="W776" s="9"/>
      <c r="X776" s="9"/>
      <c r="Y776" s="9"/>
      <c r="Z776" s="9"/>
      <c r="AA776" s="9"/>
      <c r="AB776" s="9"/>
      <c r="AC776" s="12" t="e">
        <f>MATCH(O776,'ESPN ADP'!B:B,0)</f>
        <v>#N/A</v>
      </c>
      <c r="AD776" s="11" t="e">
        <f>AC776-N776</f>
        <v>#N/A</v>
      </c>
      <c r="AE776" s="22" t="e">
        <f>QUOTIENT(AC776-1, 10)+1</f>
        <v>#N/A</v>
      </c>
    </row>
    <row r="777" spans="4:32" x14ac:dyDescent="0.2">
      <c r="N777" s="46">
        <v>776</v>
      </c>
      <c r="O777" s="7" t="s">
        <v>8031</v>
      </c>
      <c r="P777" s="4">
        <f>SUM(W777:AB777)</f>
        <v>-2.6215437000000001</v>
      </c>
      <c r="W777" s="9">
        <v>-0.83370160000000004</v>
      </c>
      <c r="X777" s="9">
        <v>-0.76646360000000002</v>
      </c>
      <c r="Y777" s="9">
        <v>-0.15991240000000001</v>
      </c>
      <c r="Z777" s="9">
        <v>-0.2839757</v>
      </c>
      <c r="AA777" s="9">
        <v>-6.5941299999999994E-2</v>
      </c>
      <c r="AB777" s="9">
        <v>-0.51154909999999998</v>
      </c>
      <c r="AC777" s="12" t="e">
        <f>MATCH(O777,'ESPN ADP'!B:B,0)</f>
        <v>#N/A</v>
      </c>
      <c r="AD777" s="11" t="e">
        <f>AC777-N777</f>
        <v>#N/A</v>
      </c>
      <c r="AE777" s="22" t="e">
        <f>QUOTIENT(AC777-1, 10)+1</f>
        <v>#N/A</v>
      </c>
    </row>
    <row r="778" spans="4:32" x14ac:dyDescent="0.2">
      <c r="L778" s="31" t="s">
        <v>8319</v>
      </c>
      <c r="N778" s="46">
        <v>777</v>
      </c>
      <c r="O778" s="7" t="s">
        <v>7918</v>
      </c>
      <c r="P778" s="4">
        <f>SUM(W778:AB778)</f>
        <v>-2.63711385</v>
      </c>
      <c r="W778" s="9">
        <v>-1.2035165000000001</v>
      </c>
      <c r="X778" s="9">
        <v>-0.55243660000000006</v>
      </c>
      <c r="Y778" s="9">
        <v>-0.36071560000000003</v>
      </c>
      <c r="Z778" s="9">
        <v>0.12170385</v>
      </c>
      <c r="AA778" s="9">
        <v>1.1608E-2</v>
      </c>
      <c r="AB778" s="9">
        <v>-0.65375700000000003</v>
      </c>
      <c r="AC778" s="12" t="e">
        <f>MATCH(O778,'ESPN ADP'!B:B,0)</f>
        <v>#N/A</v>
      </c>
      <c r="AD778" s="11" t="e">
        <f>AC778-N778</f>
        <v>#N/A</v>
      </c>
      <c r="AE778" s="22" t="e">
        <f>QUOTIENT(AC778-1, 10)+1</f>
        <v>#N/A</v>
      </c>
    </row>
    <row r="779" spans="4:32" x14ac:dyDescent="0.2">
      <c r="N779" s="46">
        <v>778</v>
      </c>
      <c r="O779" s="7" t="s">
        <v>8018</v>
      </c>
      <c r="P779" s="4">
        <f>SUM(W779:AB779)</f>
        <v>-2.6417014700000001</v>
      </c>
      <c r="W779" s="9">
        <v>-1.2322799</v>
      </c>
      <c r="X779" s="9">
        <v>-0.76646360000000002</v>
      </c>
      <c r="Y779" s="9">
        <v>-0.59802849999999996</v>
      </c>
      <c r="Z779" s="9">
        <v>0.22312372999999999</v>
      </c>
      <c r="AA779" s="9">
        <v>-4.0920100000000001E-2</v>
      </c>
      <c r="AB779" s="9">
        <v>-0.2271331</v>
      </c>
      <c r="AC779" s="12" t="e">
        <f>MATCH(O779,'ESPN ADP'!B:B,0)</f>
        <v>#N/A</v>
      </c>
      <c r="AD779" s="11" t="e">
        <f>AC779-N779</f>
        <v>#N/A</v>
      </c>
      <c r="AE779" s="22" t="e">
        <f>QUOTIENT(AC779-1, 10)+1</f>
        <v>#N/A</v>
      </c>
    </row>
    <row r="780" spans="4:32" x14ac:dyDescent="0.2">
      <c r="M780" s="44" t="s">
        <v>8349</v>
      </c>
      <c r="N780" s="46">
        <v>779</v>
      </c>
      <c r="O780" s="7" t="s">
        <v>7935</v>
      </c>
      <c r="P780" s="4">
        <f>SUM(W780:AB780)</f>
        <v>-2.6420587100000001</v>
      </c>
      <c r="W780" s="9">
        <v>-1.0987355999999999</v>
      </c>
      <c r="X780" s="9">
        <v>-0.76646360000000002</v>
      </c>
      <c r="Y780" s="9">
        <v>0.31471339999999998</v>
      </c>
      <c r="Z780" s="9">
        <v>-0.2839757</v>
      </c>
      <c r="AA780" s="9">
        <v>-0.86487999999999998</v>
      </c>
      <c r="AB780" s="9">
        <v>5.728279E-2</v>
      </c>
      <c r="AC780" s="12" t="e">
        <f>MATCH(O780,'ESPN ADP'!B:B,0)</f>
        <v>#N/A</v>
      </c>
      <c r="AD780" s="11" t="e">
        <f>AC780-N780</f>
        <v>#N/A</v>
      </c>
      <c r="AE780" s="22" t="e">
        <f>QUOTIENT(AC780-1, 10)+1</f>
        <v>#N/A</v>
      </c>
    </row>
    <row r="781" spans="4:32" x14ac:dyDescent="0.2">
      <c r="M781" s="44" t="s">
        <v>8349</v>
      </c>
      <c r="N781" s="46">
        <v>780</v>
      </c>
      <c r="O781" s="7" t="s">
        <v>8286</v>
      </c>
      <c r="P781" s="4">
        <f>SUM(W781:AB781)</f>
        <v>-2.6569571100000005</v>
      </c>
      <c r="W781" s="9">
        <v>-0.44950499999999999</v>
      </c>
      <c r="X781" s="9">
        <v>-0.76646360000000002</v>
      </c>
      <c r="Y781" s="9">
        <v>-0.63453820000000005</v>
      </c>
      <c r="Z781" s="9">
        <v>-0.68965520000000002</v>
      </c>
      <c r="AA781" s="9">
        <v>-0.17407790000000001</v>
      </c>
      <c r="AB781" s="9">
        <v>5.728279E-2</v>
      </c>
      <c r="AC781" s="12" t="e">
        <f>MATCH(O781,'ESPN ADP'!B:B,0)</f>
        <v>#N/A</v>
      </c>
      <c r="AD781" s="11" t="e">
        <f>AC781-N781</f>
        <v>#N/A</v>
      </c>
      <c r="AE781" s="22" t="e">
        <f>QUOTIENT(AC781-1, 10)+1</f>
        <v>#N/A</v>
      </c>
    </row>
    <row r="782" spans="4:32" x14ac:dyDescent="0.2">
      <c r="F782" s="14" t="s">
        <v>8382</v>
      </c>
      <c r="N782" s="46">
        <v>781</v>
      </c>
      <c r="O782" s="8" t="s">
        <v>461</v>
      </c>
      <c r="P782" s="9">
        <v>-2.6593472</v>
      </c>
      <c r="Q782" s="9">
        <v>-0.4861144</v>
      </c>
      <c r="R782" s="9">
        <v>-0.2313567</v>
      </c>
      <c r="S782" s="9">
        <v>-0.34564810000000001</v>
      </c>
      <c r="T782" s="9">
        <v>-0.44213649999999999</v>
      </c>
      <c r="U782" s="9">
        <v>-0.61499999999999999</v>
      </c>
      <c r="V782" s="9">
        <v>-0.5390916</v>
      </c>
      <c r="W782" s="9"/>
      <c r="X782" s="9"/>
      <c r="Y782" s="9"/>
      <c r="Z782" s="9"/>
      <c r="AA782" s="9"/>
      <c r="AB782" s="9"/>
      <c r="AC782" s="12" t="e">
        <f>MATCH(O782,'ESPN ADP'!B:B,0)</f>
        <v>#N/A</v>
      </c>
      <c r="AD782" s="11" t="e">
        <f>AC782-N782</f>
        <v>#N/A</v>
      </c>
      <c r="AE782" s="22" t="e">
        <f>QUOTIENT(AC782-1, 10)+1</f>
        <v>#N/A</v>
      </c>
    </row>
    <row r="783" spans="4:32" x14ac:dyDescent="0.2">
      <c r="H783" s="16" t="s">
        <v>6</v>
      </c>
      <c r="I783" s="17" t="s">
        <v>7</v>
      </c>
      <c r="N783" s="46">
        <v>782</v>
      </c>
      <c r="O783" s="8" t="s">
        <v>391</v>
      </c>
      <c r="P783" s="9">
        <v>-2.6666045999999999</v>
      </c>
      <c r="Q783" s="9">
        <v>-0.42193330000000001</v>
      </c>
      <c r="R783" s="9">
        <v>-0.41105120000000001</v>
      </c>
      <c r="S783" s="9">
        <v>-0.37695679999999998</v>
      </c>
      <c r="T783" s="9">
        <v>-0.42170800000000003</v>
      </c>
      <c r="U783" s="9">
        <v>-0.61499999999999999</v>
      </c>
      <c r="V783" s="9">
        <v>-0.41995529999999998</v>
      </c>
      <c r="W783" s="9"/>
      <c r="X783" s="9"/>
      <c r="Y783" s="9"/>
      <c r="Z783" s="9"/>
      <c r="AA783" s="9"/>
      <c r="AB783" s="9"/>
      <c r="AC783" s="12">
        <f>MATCH(O783,'ESPN ADP'!B:B,0)</f>
        <v>333</v>
      </c>
      <c r="AD783" s="11">
        <f>AC783-N783</f>
        <v>-449</v>
      </c>
      <c r="AE783" s="22">
        <f>QUOTIENT(AC783-1, 10)+1</f>
        <v>34</v>
      </c>
    </row>
    <row r="784" spans="4:32" x14ac:dyDescent="0.2">
      <c r="N784" s="46">
        <v>783</v>
      </c>
      <c r="O784" s="7" t="s">
        <v>8104</v>
      </c>
      <c r="P784" s="4">
        <f>SUM(W784:AB784)</f>
        <v>-2.67473837</v>
      </c>
      <c r="W784" s="9">
        <v>-0.40019640000000001</v>
      </c>
      <c r="X784" s="9">
        <v>-0.76646360000000002</v>
      </c>
      <c r="Y784" s="9">
        <v>-0.36071560000000003</v>
      </c>
      <c r="Z784" s="9">
        <v>-0.68965520000000002</v>
      </c>
      <c r="AA784" s="9">
        <v>-1.5104461</v>
      </c>
      <c r="AB784" s="9">
        <v>1.0527385300000001</v>
      </c>
      <c r="AC784" s="12" t="e">
        <f>MATCH(O784,'ESPN ADP'!B:B,0)</f>
        <v>#N/A</v>
      </c>
      <c r="AD784" s="11" t="e">
        <f>AC784-N784</f>
        <v>#N/A</v>
      </c>
      <c r="AE784" s="22" t="e">
        <f>QUOTIENT(AC784-1, 10)+1</f>
        <v>#N/A</v>
      </c>
    </row>
    <row r="785" spans="4:31" x14ac:dyDescent="0.2">
      <c r="N785" s="46">
        <v>784</v>
      </c>
      <c r="O785" s="7" t="s">
        <v>8098</v>
      </c>
      <c r="P785" s="4">
        <f>SUM(W785:AB785)</f>
        <v>-2.6861365500000001</v>
      </c>
      <c r="W785" s="9">
        <v>-1.2322799</v>
      </c>
      <c r="X785" s="9">
        <v>-0.76646360000000002</v>
      </c>
      <c r="Y785" s="9">
        <v>9.565535E-2</v>
      </c>
      <c r="Z785" s="9">
        <v>-8.1135899999999997E-2</v>
      </c>
      <c r="AA785" s="9">
        <v>-0.19036339999999999</v>
      </c>
      <c r="AB785" s="9">
        <v>-0.51154909999999998</v>
      </c>
      <c r="AC785" s="12" t="e">
        <f>MATCH(O785,'ESPN ADP'!B:B,0)</f>
        <v>#N/A</v>
      </c>
      <c r="AD785" s="11" t="e">
        <f>AC785-N785</f>
        <v>#N/A</v>
      </c>
      <c r="AE785" s="22" t="e">
        <f>QUOTIENT(AC785-1, 10)+1</f>
        <v>#N/A</v>
      </c>
    </row>
    <row r="786" spans="4:31" x14ac:dyDescent="0.2">
      <c r="N786" s="46">
        <v>785</v>
      </c>
      <c r="O786" s="8" t="s">
        <v>7484</v>
      </c>
      <c r="P786" s="9">
        <v>-2.6968771</v>
      </c>
      <c r="Q786" s="9">
        <v>-0.38984269999999999</v>
      </c>
      <c r="R786" s="9">
        <v>-0.680593</v>
      </c>
      <c r="S786" s="9">
        <v>-0.43957420000000003</v>
      </c>
      <c r="T786" s="9">
        <v>-0.349827</v>
      </c>
      <c r="U786" s="9">
        <v>-1.4999999999999999E-2</v>
      </c>
      <c r="V786" s="9">
        <v>-0.8220402</v>
      </c>
      <c r="W786" s="9"/>
      <c r="X786" s="9"/>
      <c r="Y786" s="9"/>
      <c r="Z786" s="9"/>
      <c r="AA786" s="9"/>
      <c r="AB786" s="9"/>
      <c r="AC786" s="12" t="e">
        <f>MATCH(O786,'ESPN ADP'!B:B,0)</f>
        <v>#N/A</v>
      </c>
      <c r="AD786" s="11" t="e">
        <f>AC786-N786</f>
        <v>#N/A</v>
      </c>
      <c r="AE786" s="22" t="e">
        <f>QUOTIENT(AC786-1, 10)+1</f>
        <v>#N/A</v>
      </c>
    </row>
    <row r="787" spans="4:31" x14ac:dyDescent="0.2">
      <c r="D787" s="45" t="s">
        <v>8380</v>
      </c>
      <c r="F787" s="14" t="s">
        <v>8382</v>
      </c>
      <c r="N787" s="46">
        <v>786</v>
      </c>
      <c r="O787" s="8" t="s">
        <v>388</v>
      </c>
      <c r="P787" s="9">
        <v>-2.7036726</v>
      </c>
      <c r="Q787" s="9">
        <v>-4.7558000000000001E-3</v>
      </c>
      <c r="R787" s="9">
        <v>-0.59074570000000004</v>
      </c>
      <c r="S787" s="9">
        <v>-0.22041330000000001</v>
      </c>
      <c r="T787" s="9">
        <v>-6.8848599999999996E-2</v>
      </c>
      <c r="U787" s="9">
        <v>-0.56499999999999995</v>
      </c>
      <c r="V787" s="9">
        <v>-1.2539092000000001</v>
      </c>
      <c r="W787" s="9"/>
      <c r="X787" s="9"/>
      <c r="Y787" s="9"/>
      <c r="Z787" s="9"/>
      <c r="AA787" s="9"/>
      <c r="AB787" s="9"/>
      <c r="AC787" s="12" t="e">
        <f>MATCH(O787,'ESPN ADP'!B:B,0)</f>
        <v>#N/A</v>
      </c>
      <c r="AD787" s="11" t="e">
        <f>AC787-N787</f>
        <v>#N/A</v>
      </c>
      <c r="AE787" s="22" t="e">
        <f>QUOTIENT(AC787-1, 10)+1</f>
        <v>#N/A</v>
      </c>
    </row>
    <row r="788" spans="4:31" x14ac:dyDescent="0.2">
      <c r="N788" s="46">
        <v>787</v>
      </c>
      <c r="O788" s="8" t="s">
        <v>333</v>
      </c>
      <c r="P788" s="9">
        <v>-2.7045819</v>
      </c>
      <c r="Q788" s="9">
        <v>-0.61447669999999999</v>
      </c>
      <c r="R788" s="9">
        <v>-0.50089850000000002</v>
      </c>
      <c r="S788" s="9">
        <v>-0.56480900000000001</v>
      </c>
      <c r="T788" s="9">
        <v>-0.58944240000000003</v>
      </c>
      <c r="U788" s="9">
        <v>-1.4999999999999999E-2</v>
      </c>
      <c r="V788" s="9">
        <v>-0.41995529999999998</v>
      </c>
      <c r="W788" s="9"/>
      <c r="X788" s="9"/>
      <c r="Y788" s="9"/>
      <c r="Z788" s="9"/>
      <c r="AA788" s="9"/>
      <c r="AB788" s="9"/>
      <c r="AC788" s="12" t="e">
        <f>MATCH(O788,'ESPN ADP'!B:B,0)</f>
        <v>#N/A</v>
      </c>
      <c r="AD788" s="11" t="e">
        <f>AC788-N788</f>
        <v>#N/A</v>
      </c>
      <c r="AE788" s="22" t="e">
        <f>QUOTIENT(AC788-1, 10)+1</f>
        <v>#N/A</v>
      </c>
    </row>
    <row r="789" spans="4:31" x14ac:dyDescent="0.2">
      <c r="L789" s="31" t="s">
        <v>8319</v>
      </c>
      <c r="N789" s="46">
        <v>788</v>
      </c>
      <c r="O789" s="7" t="s">
        <v>7762</v>
      </c>
      <c r="P789" s="4">
        <f>SUM(W789:AB789)</f>
        <v>-2.70995644</v>
      </c>
      <c r="W789" s="9">
        <v>0.46065051000000001</v>
      </c>
      <c r="X789" s="9">
        <v>0.58355285000000001</v>
      </c>
      <c r="Y789" s="9">
        <v>-1.328222</v>
      </c>
      <c r="Z789" s="9">
        <v>-0.58823530000000002</v>
      </c>
      <c r="AA789" s="9">
        <v>-1.0417375</v>
      </c>
      <c r="AB789" s="9">
        <v>-0.79596500000000003</v>
      </c>
      <c r="AC789" s="12" t="e">
        <f>MATCH(O789,'ESPN ADP'!B:B,0)</f>
        <v>#N/A</v>
      </c>
      <c r="AD789" s="11" t="e">
        <f>AC789-N789</f>
        <v>#N/A</v>
      </c>
      <c r="AE789" s="22" t="e">
        <f>QUOTIENT(AC789-1, 10)+1</f>
        <v>#N/A</v>
      </c>
    </row>
    <row r="790" spans="4:31" x14ac:dyDescent="0.2">
      <c r="L790" s="31" t="s">
        <v>8319</v>
      </c>
      <c r="M790" s="44" t="s">
        <v>8349</v>
      </c>
      <c r="N790" s="46">
        <v>789</v>
      </c>
      <c r="O790" s="7" t="s">
        <v>7696</v>
      </c>
      <c r="P790" s="4">
        <f>SUM(W790:AB790)</f>
        <v>-2.71565235</v>
      </c>
      <c r="W790" s="9">
        <v>0.26136137999999998</v>
      </c>
      <c r="X790" s="9">
        <v>0.50123477000000005</v>
      </c>
      <c r="Y790" s="9">
        <v>-0.92661559999999998</v>
      </c>
      <c r="Z790" s="9">
        <v>-0.79107510000000003</v>
      </c>
      <c r="AA790" s="9">
        <v>-0.96459280000000003</v>
      </c>
      <c r="AB790" s="9">
        <v>-0.79596500000000003</v>
      </c>
      <c r="AC790" s="12" t="e">
        <f>MATCH(O790,'ESPN ADP'!B:B,0)</f>
        <v>#N/A</v>
      </c>
      <c r="AD790" s="11" t="e">
        <f>AC790-N790</f>
        <v>#N/A</v>
      </c>
      <c r="AE790" s="22" t="e">
        <f>QUOTIENT(AC790-1, 10)+1</f>
        <v>#N/A</v>
      </c>
    </row>
    <row r="791" spans="4:31" x14ac:dyDescent="0.2">
      <c r="H791" s="16" t="s">
        <v>6</v>
      </c>
      <c r="N791" s="46">
        <v>790</v>
      </c>
      <c r="O791" s="8" t="s">
        <v>328</v>
      </c>
      <c r="P791" s="9">
        <v>-2.7438167999999998</v>
      </c>
      <c r="Q791" s="9">
        <v>-0.64656729999999996</v>
      </c>
      <c r="R791" s="9">
        <v>-0.86028749999999998</v>
      </c>
      <c r="S791" s="9">
        <v>-0.7839699</v>
      </c>
      <c r="T791" s="9">
        <v>-0.67228100000000002</v>
      </c>
      <c r="U791" s="9">
        <v>0.53500000000000003</v>
      </c>
      <c r="V791" s="9">
        <v>-0.31571110000000002</v>
      </c>
      <c r="W791" s="9"/>
      <c r="X791" s="9"/>
      <c r="Y791" s="9"/>
      <c r="Z791" s="9"/>
      <c r="AA791" s="9"/>
      <c r="AB791" s="9"/>
      <c r="AC791" s="12" t="e">
        <f>MATCH(O791,'ESPN ADP'!B:B,0)</f>
        <v>#N/A</v>
      </c>
      <c r="AD791" s="11" t="e">
        <f>AC791-N791</f>
        <v>#N/A</v>
      </c>
      <c r="AE791" s="22" t="e">
        <f>QUOTIENT(AC791-1, 10)+1</f>
        <v>#N/A</v>
      </c>
    </row>
    <row r="792" spans="4:31" x14ac:dyDescent="0.2">
      <c r="N792" s="46">
        <v>791</v>
      </c>
      <c r="O792" s="7" t="s">
        <v>8186</v>
      </c>
      <c r="P792" s="4">
        <f>SUM(W792:AB792)</f>
        <v>-2.7443262000000002</v>
      </c>
      <c r="W792" s="9">
        <v>-1.2322799</v>
      </c>
      <c r="X792" s="9">
        <v>-0.76646360000000002</v>
      </c>
      <c r="Y792" s="9">
        <v>-0.23293169999999999</v>
      </c>
      <c r="Z792" s="9">
        <v>-0.2839757</v>
      </c>
      <c r="AA792" s="9">
        <v>0.28287380000000001</v>
      </c>
      <c r="AB792" s="9">
        <v>-0.51154909999999998</v>
      </c>
      <c r="AC792" s="12" t="e">
        <f>MATCH(O792,'ESPN ADP'!B:B,0)</f>
        <v>#N/A</v>
      </c>
      <c r="AD792" s="11" t="e">
        <f>AC792-N792</f>
        <v>#N/A</v>
      </c>
      <c r="AE792" s="22" t="e">
        <f>QUOTIENT(AC792-1, 10)+1</f>
        <v>#N/A</v>
      </c>
    </row>
    <row r="793" spans="4:31" x14ac:dyDescent="0.2">
      <c r="N793" s="46">
        <v>792</v>
      </c>
      <c r="O793" s="7" t="s">
        <v>8189</v>
      </c>
      <c r="P793" s="4">
        <f>SUM(W793:AB793)</f>
        <v>-2.7548061400000003</v>
      </c>
      <c r="W793" s="9">
        <v>-1.2322799</v>
      </c>
      <c r="X793" s="9">
        <v>-0.76646360000000002</v>
      </c>
      <c r="Y793" s="9">
        <v>-1.3873699999999999E-2</v>
      </c>
      <c r="Z793" s="9">
        <v>-0.58823530000000002</v>
      </c>
      <c r="AA793" s="9">
        <v>0.35759545999999998</v>
      </c>
      <c r="AB793" s="9">
        <v>-0.51154909999999998</v>
      </c>
      <c r="AC793" s="12" t="e">
        <f>MATCH(O793,'ESPN ADP'!B:B,0)</f>
        <v>#N/A</v>
      </c>
      <c r="AD793" s="11" t="e">
        <f>AC793-N793</f>
        <v>#N/A</v>
      </c>
      <c r="AE793" s="22" t="e">
        <f>QUOTIENT(AC793-1, 10)+1</f>
        <v>#N/A</v>
      </c>
    </row>
    <row r="794" spans="4:31" x14ac:dyDescent="0.2">
      <c r="N794" s="46">
        <v>793</v>
      </c>
      <c r="O794" s="8" t="s">
        <v>7512</v>
      </c>
      <c r="P794" s="9">
        <v>-2.7570584999999999</v>
      </c>
      <c r="Q794" s="9">
        <v>-0.58238610000000002</v>
      </c>
      <c r="R794" s="9">
        <v>-0.32120399999999999</v>
      </c>
      <c r="S794" s="9">
        <v>-0.50219159999999996</v>
      </c>
      <c r="T794" s="9">
        <v>-0.60351429999999995</v>
      </c>
      <c r="U794" s="9">
        <v>-0.71499999999999997</v>
      </c>
      <c r="V794" s="9">
        <v>-3.27625E-2</v>
      </c>
      <c r="W794" s="9"/>
      <c r="X794" s="9"/>
      <c r="Y794" s="9"/>
      <c r="Z794" s="9"/>
      <c r="AA794" s="9"/>
      <c r="AB794" s="9"/>
      <c r="AC794" s="12" t="e">
        <f>MATCH(O794,'ESPN ADP'!B:B,0)</f>
        <v>#N/A</v>
      </c>
      <c r="AD794" s="11" t="e">
        <f>AC794-N794</f>
        <v>#N/A</v>
      </c>
      <c r="AE794" s="22" t="e">
        <f>QUOTIENT(AC794-1, 10)+1</f>
        <v>#N/A</v>
      </c>
    </row>
    <row r="795" spans="4:31" x14ac:dyDescent="0.2">
      <c r="N795" s="46">
        <v>794</v>
      </c>
      <c r="O795" s="7" t="s">
        <v>8061</v>
      </c>
      <c r="P795" s="4">
        <f>SUM(W795:AB795)</f>
        <v>-2.7596470800000001</v>
      </c>
      <c r="W795" s="9">
        <v>-1.2322799</v>
      </c>
      <c r="X795" s="9">
        <v>-0.76646360000000002</v>
      </c>
      <c r="Y795" s="9">
        <v>0.42424242000000001</v>
      </c>
      <c r="Z795" s="9">
        <v>-0.2839757</v>
      </c>
      <c r="AA795" s="9">
        <v>-0.3896212</v>
      </c>
      <c r="AB795" s="9">
        <v>-0.51154909999999998</v>
      </c>
      <c r="AC795" s="12" t="e">
        <f>MATCH(O795,'ESPN ADP'!B:B,0)</f>
        <v>#N/A</v>
      </c>
      <c r="AD795" s="11" t="e">
        <f>AC795-N795</f>
        <v>#N/A</v>
      </c>
      <c r="AE795" s="22" t="e">
        <f>QUOTIENT(AC795-1, 10)+1</f>
        <v>#N/A</v>
      </c>
    </row>
    <row r="796" spans="4:31" x14ac:dyDescent="0.2">
      <c r="N796" s="46">
        <v>795</v>
      </c>
      <c r="O796" s="7" t="s">
        <v>8150</v>
      </c>
      <c r="P796" s="4">
        <f>SUM(W796:AB796)</f>
        <v>-2.76419572</v>
      </c>
      <c r="W796" s="9">
        <v>-1.3329517</v>
      </c>
      <c r="X796" s="9">
        <v>-0.76646360000000002</v>
      </c>
      <c r="Y796" s="9">
        <v>-0.56151879999999998</v>
      </c>
      <c r="Z796" s="9">
        <v>-0.3853955</v>
      </c>
      <c r="AA796" s="9">
        <v>0.65147498000000004</v>
      </c>
      <c r="AB796" s="9">
        <v>-0.36934109999999998</v>
      </c>
      <c r="AC796" s="12" t="e">
        <f>MATCH(O796,'ESPN ADP'!B:B,0)</f>
        <v>#N/A</v>
      </c>
      <c r="AD796" s="11" t="e">
        <f>AC796-N796</f>
        <v>#N/A</v>
      </c>
      <c r="AE796" s="22" t="e">
        <f>QUOTIENT(AC796-1, 10)+1</f>
        <v>#N/A</v>
      </c>
    </row>
    <row r="797" spans="4:31" x14ac:dyDescent="0.2">
      <c r="N797" s="46">
        <v>796</v>
      </c>
      <c r="O797" s="7" t="s">
        <v>8087</v>
      </c>
      <c r="P797" s="4">
        <f>SUM(W797:AB797)</f>
        <v>-2.7699720700000001</v>
      </c>
      <c r="W797" s="9">
        <v>-0.89944650000000004</v>
      </c>
      <c r="X797" s="9">
        <v>-0.76646360000000002</v>
      </c>
      <c r="Y797" s="9">
        <v>0.18692954000000001</v>
      </c>
      <c r="Z797" s="9">
        <v>-0.68965520000000002</v>
      </c>
      <c r="AA797" s="9">
        <v>-0.65861910000000001</v>
      </c>
      <c r="AB797" s="9">
        <v>5.728279E-2</v>
      </c>
      <c r="AC797" s="12" t="e">
        <f>MATCH(O797,'ESPN ADP'!B:B,0)</f>
        <v>#N/A</v>
      </c>
      <c r="AD797" s="11" t="e">
        <f>AC797-N797</f>
        <v>#N/A</v>
      </c>
      <c r="AE797" s="22" t="e">
        <f>QUOTIENT(AC797-1, 10)+1</f>
        <v>#N/A</v>
      </c>
    </row>
    <row r="798" spans="4:31" x14ac:dyDescent="0.2">
      <c r="H798" s="16" t="s">
        <v>6</v>
      </c>
      <c r="N798" s="46">
        <v>797</v>
      </c>
      <c r="O798" s="8" t="s">
        <v>367</v>
      </c>
      <c r="P798" s="9">
        <v>-2.7725631000000002</v>
      </c>
      <c r="Q798" s="9">
        <v>-0.38984269999999999</v>
      </c>
      <c r="R798" s="9">
        <v>-0.95013479999999995</v>
      </c>
      <c r="S798" s="9">
        <v>-0.62742640000000005</v>
      </c>
      <c r="T798" s="9">
        <v>-0.49157390000000001</v>
      </c>
      <c r="U798" s="9">
        <v>0.98499999999999999</v>
      </c>
      <c r="V798" s="9">
        <v>-1.2985853000000001</v>
      </c>
      <c r="W798" s="9"/>
      <c r="X798" s="9"/>
      <c r="Y798" s="9"/>
      <c r="Z798" s="9"/>
      <c r="AA798" s="9"/>
      <c r="AB798" s="9"/>
      <c r="AC798" s="12">
        <f>MATCH(O798,'ESPN ADP'!B:B,0)</f>
        <v>260</v>
      </c>
      <c r="AD798" s="11">
        <f>AC798-N798</f>
        <v>-537</v>
      </c>
      <c r="AE798" s="26">
        <f>QUOTIENT(AC798-1, 10)+1</f>
        <v>26</v>
      </c>
    </row>
    <row r="799" spans="4:31" x14ac:dyDescent="0.2">
      <c r="L799" s="31" t="s">
        <v>8319</v>
      </c>
      <c r="M799" s="44" t="s">
        <v>8349</v>
      </c>
      <c r="N799" s="46">
        <v>798</v>
      </c>
      <c r="O799" s="7" t="s">
        <v>7850</v>
      </c>
      <c r="P799" s="4">
        <f>SUM(W799:AB799)</f>
        <v>-2.7747736399999998</v>
      </c>
      <c r="W799" s="9">
        <v>0.10110826000000001</v>
      </c>
      <c r="X799" s="9">
        <v>-0.1573098</v>
      </c>
      <c r="Y799" s="9">
        <v>-1.0178897</v>
      </c>
      <c r="Z799" s="9">
        <v>-0.18255579999999999</v>
      </c>
      <c r="AA799" s="9">
        <v>-1.0065774999999999</v>
      </c>
      <c r="AB799" s="9">
        <v>-0.51154909999999998</v>
      </c>
      <c r="AC799" s="12" t="e">
        <f>MATCH(O799,'ESPN ADP'!B:B,0)</f>
        <v>#N/A</v>
      </c>
      <c r="AD799" s="11" t="e">
        <f>AC799-N799</f>
        <v>#N/A</v>
      </c>
      <c r="AE799" s="22" t="e">
        <f>QUOTIENT(AC799-1, 10)+1</f>
        <v>#N/A</v>
      </c>
    </row>
    <row r="800" spans="4:31" x14ac:dyDescent="0.2">
      <c r="N800" s="46">
        <v>799</v>
      </c>
      <c r="O800" s="7" t="s">
        <v>8265</v>
      </c>
      <c r="P800" s="4">
        <f>SUM(W800:AB800)</f>
        <v>-2.7854314499999999</v>
      </c>
      <c r="W800" s="9">
        <v>-1.0658631999999999</v>
      </c>
      <c r="X800" s="9">
        <v>-0.76646360000000002</v>
      </c>
      <c r="Y800" s="9">
        <v>0.44249726</v>
      </c>
      <c r="Z800" s="9">
        <v>-0.68965520000000002</v>
      </c>
      <c r="AA800" s="9">
        <v>-0.76322950000000001</v>
      </c>
      <c r="AB800" s="9">
        <v>5.728279E-2</v>
      </c>
      <c r="AC800" s="12" t="e">
        <f>MATCH(O800,'ESPN ADP'!B:B,0)</f>
        <v>#N/A</v>
      </c>
      <c r="AD800" s="11" t="e">
        <f>AC800-N800</f>
        <v>#N/A</v>
      </c>
      <c r="AE800" s="22" t="e">
        <f>QUOTIENT(AC800-1, 10)+1</f>
        <v>#N/A</v>
      </c>
    </row>
    <row r="801" spans="4:31" x14ac:dyDescent="0.2">
      <c r="D801" s="45" t="s">
        <v>8380</v>
      </c>
      <c r="N801" s="46">
        <v>800</v>
      </c>
      <c r="O801" s="8" t="s">
        <v>414</v>
      </c>
      <c r="P801" s="9">
        <v>-2.7880991000000002</v>
      </c>
      <c r="Q801" s="9">
        <v>-0.32566149999999999</v>
      </c>
      <c r="R801" s="9">
        <v>-0.41105120000000001</v>
      </c>
      <c r="S801" s="9">
        <v>-0.31433939999999999</v>
      </c>
      <c r="T801" s="9">
        <v>-0.4000068</v>
      </c>
      <c r="U801" s="9">
        <v>-0.51500000000000001</v>
      </c>
      <c r="V801" s="9">
        <v>-0.8220402</v>
      </c>
      <c r="W801" s="9"/>
      <c r="X801" s="9"/>
      <c r="Y801" s="9"/>
      <c r="Z801" s="9"/>
      <c r="AA801" s="9"/>
      <c r="AB801" s="9"/>
      <c r="AC801" s="12">
        <f>MATCH(O801,'ESPN ADP'!B:B,0)</f>
        <v>456</v>
      </c>
      <c r="AD801" s="11">
        <f>AC801-N801</f>
        <v>-344</v>
      </c>
      <c r="AE801" s="22">
        <f>QUOTIENT(AC801-1, 10)+1</f>
        <v>46</v>
      </c>
    </row>
    <row r="802" spans="4:31" x14ac:dyDescent="0.2">
      <c r="N802" s="46">
        <v>801</v>
      </c>
      <c r="O802" s="7" t="s">
        <v>8099</v>
      </c>
      <c r="P802" s="4">
        <f>SUM(W802:AB802)</f>
        <v>-2.7964227300000002</v>
      </c>
      <c r="W802" s="9">
        <v>-1.2322799</v>
      </c>
      <c r="X802" s="9">
        <v>-0.76646360000000002</v>
      </c>
      <c r="Y802" s="9">
        <v>0.16867470000000001</v>
      </c>
      <c r="Z802" s="9">
        <v>-0.58823530000000002</v>
      </c>
      <c r="AA802" s="9">
        <v>0.13343047</v>
      </c>
      <c r="AB802" s="9">
        <v>-0.51154909999999998</v>
      </c>
      <c r="AC802" s="12" t="e">
        <f>MATCH(O802,'ESPN ADP'!B:B,0)</f>
        <v>#N/A</v>
      </c>
      <c r="AD802" s="11" t="e">
        <f>AC802-N802</f>
        <v>#N/A</v>
      </c>
      <c r="AE802" s="22" t="e">
        <f>QUOTIENT(AC802-1, 10)+1</f>
        <v>#N/A</v>
      </c>
    </row>
    <row r="803" spans="4:31" x14ac:dyDescent="0.2">
      <c r="N803" s="46">
        <v>802</v>
      </c>
      <c r="O803" s="7" t="s">
        <v>8003</v>
      </c>
      <c r="P803" s="4">
        <f>SUM(W803:AB803)</f>
        <v>-2.7964778899999994</v>
      </c>
      <c r="W803" s="9">
        <v>-1.0987355999999999</v>
      </c>
      <c r="X803" s="9">
        <v>-0.76646360000000002</v>
      </c>
      <c r="Y803" s="9">
        <v>4.3811600000000003E-3</v>
      </c>
      <c r="Z803" s="9">
        <v>0.12170385</v>
      </c>
      <c r="AA803" s="9">
        <v>-0.68802260000000004</v>
      </c>
      <c r="AB803" s="9">
        <v>-0.36934109999999998</v>
      </c>
      <c r="AC803" s="12" t="e">
        <f>MATCH(O803,'ESPN ADP'!B:B,0)</f>
        <v>#N/A</v>
      </c>
      <c r="AD803" s="11" t="e">
        <f>AC803-N803</f>
        <v>#N/A</v>
      </c>
      <c r="AE803" s="22" t="e">
        <f>QUOTIENT(AC803-1, 10)+1</f>
        <v>#N/A</v>
      </c>
    </row>
    <row r="804" spans="4:31" x14ac:dyDescent="0.2">
      <c r="D804" s="45" t="s">
        <v>8380</v>
      </c>
      <c r="E804" s="20" t="s">
        <v>8381</v>
      </c>
      <c r="H804" s="16" t="s">
        <v>6</v>
      </c>
      <c r="N804" s="46">
        <v>803</v>
      </c>
      <c r="O804" s="8" t="s">
        <v>356</v>
      </c>
      <c r="P804" s="9">
        <v>-2.7997645000000002</v>
      </c>
      <c r="Q804" s="9">
        <v>-0.35775210000000002</v>
      </c>
      <c r="R804" s="9">
        <v>-0.59074570000000004</v>
      </c>
      <c r="S804" s="9">
        <v>-0.47088289999999999</v>
      </c>
      <c r="T804" s="9">
        <v>-0.43053639999999999</v>
      </c>
      <c r="U804" s="9">
        <v>-0.51500000000000001</v>
      </c>
      <c r="V804" s="9">
        <v>-0.4348474</v>
      </c>
      <c r="W804" s="9"/>
      <c r="X804" s="9"/>
      <c r="Y804" s="9"/>
      <c r="Z804" s="9"/>
      <c r="AA804" s="9"/>
      <c r="AB804" s="9"/>
      <c r="AC804" s="12">
        <f>MATCH(O804,'ESPN ADP'!B:B,0)</f>
        <v>442</v>
      </c>
      <c r="AD804" s="11">
        <f>AC804-N804</f>
        <v>-361</v>
      </c>
      <c r="AE804" s="22">
        <f>QUOTIENT(AC804-1, 10)+1</f>
        <v>45</v>
      </c>
    </row>
    <row r="805" spans="4:31" x14ac:dyDescent="0.2">
      <c r="N805" s="46">
        <v>804</v>
      </c>
      <c r="O805" s="7" t="s">
        <v>8122</v>
      </c>
      <c r="P805" s="4">
        <f>SUM(W805:AB805)</f>
        <v>-2.8339555799999996</v>
      </c>
      <c r="W805" s="9">
        <v>-1.2322799</v>
      </c>
      <c r="X805" s="9">
        <v>-0.76646360000000002</v>
      </c>
      <c r="Y805" s="9">
        <v>9.565535E-2</v>
      </c>
      <c r="Z805" s="9">
        <v>-1.3995943</v>
      </c>
      <c r="AA805" s="9">
        <v>0.98027597</v>
      </c>
      <c r="AB805" s="9">
        <v>-0.51154909999999998</v>
      </c>
      <c r="AC805" s="12" t="e">
        <f>MATCH(O805,'ESPN ADP'!B:B,0)</f>
        <v>#N/A</v>
      </c>
      <c r="AD805" s="11" t="e">
        <f>AC805-N805</f>
        <v>#N/A</v>
      </c>
      <c r="AE805" s="22" t="e">
        <f>QUOTIENT(AC805-1, 10)+1</f>
        <v>#N/A</v>
      </c>
    </row>
    <row r="806" spans="4:31" x14ac:dyDescent="0.2">
      <c r="H806" s="16" t="s">
        <v>6</v>
      </c>
      <c r="N806" s="46">
        <v>805</v>
      </c>
      <c r="O806" s="8" t="s">
        <v>281</v>
      </c>
      <c r="P806" s="9">
        <v>-2.8355264999999998</v>
      </c>
      <c r="Q806" s="9">
        <v>-0.64656729999999996</v>
      </c>
      <c r="R806" s="9">
        <v>-0.59074570000000004</v>
      </c>
      <c r="S806" s="9">
        <v>-0.56480900000000001</v>
      </c>
      <c r="T806" s="9">
        <v>-0.59204559999999995</v>
      </c>
      <c r="U806" s="9">
        <v>-0.215</v>
      </c>
      <c r="V806" s="9">
        <v>-0.2263589</v>
      </c>
      <c r="W806" s="9"/>
      <c r="X806" s="9"/>
      <c r="Y806" s="9"/>
      <c r="Z806" s="9"/>
      <c r="AA806" s="9"/>
      <c r="AB806" s="9"/>
      <c r="AC806" s="12" t="e">
        <f>MATCH(O806,'ESPN ADP'!B:B,0)</f>
        <v>#N/A</v>
      </c>
      <c r="AD806" s="11" t="e">
        <f>AC806-N806</f>
        <v>#N/A</v>
      </c>
      <c r="AE806" s="22" t="e">
        <f>QUOTIENT(AC806-1, 10)+1</f>
        <v>#N/A</v>
      </c>
    </row>
    <row r="807" spans="4:31" x14ac:dyDescent="0.2">
      <c r="N807" s="46">
        <v>806</v>
      </c>
      <c r="O807" s="8" t="s">
        <v>408</v>
      </c>
      <c r="P807" s="9">
        <v>-2.863448</v>
      </c>
      <c r="Q807" s="9">
        <v>-0.51820500000000003</v>
      </c>
      <c r="R807" s="9">
        <v>-0.680593</v>
      </c>
      <c r="S807" s="9">
        <v>-0.56480900000000001</v>
      </c>
      <c r="T807" s="9">
        <v>-0.47020960000000001</v>
      </c>
      <c r="U807" s="9">
        <v>-0.16500000000000001</v>
      </c>
      <c r="V807" s="9">
        <v>-0.46463140000000003</v>
      </c>
      <c r="W807" s="9"/>
      <c r="X807" s="9"/>
      <c r="Y807" s="9"/>
      <c r="Z807" s="9"/>
      <c r="AA807" s="9"/>
      <c r="AB807" s="9"/>
      <c r="AC807" s="12" t="e">
        <f>MATCH(O807,'ESPN ADP'!B:B,0)</f>
        <v>#N/A</v>
      </c>
      <c r="AD807" s="11" t="e">
        <f>AC807-N807</f>
        <v>#N/A</v>
      </c>
      <c r="AE807" s="22" t="e">
        <f>QUOTIENT(AC807-1, 10)+1</f>
        <v>#N/A</v>
      </c>
    </row>
    <row r="808" spans="4:31" x14ac:dyDescent="0.2">
      <c r="L808" s="31" t="s">
        <v>8319</v>
      </c>
      <c r="N808" s="46">
        <v>807</v>
      </c>
      <c r="O808" s="7" t="s">
        <v>7659</v>
      </c>
      <c r="P808" s="4">
        <f>SUM(W808:AB808)</f>
        <v>-2.8639958499999993</v>
      </c>
      <c r="W808" s="9">
        <v>1.14275353</v>
      </c>
      <c r="X808" s="9">
        <v>0.97867961999999997</v>
      </c>
      <c r="Y808" s="9">
        <v>-1.5107704</v>
      </c>
      <c r="Z808" s="9">
        <v>-0.99391479999999999</v>
      </c>
      <c r="AA808" s="9">
        <v>-1.6847787999999999</v>
      </c>
      <c r="AB808" s="9">
        <v>-0.79596500000000003</v>
      </c>
      <c r="AC808" s="12" t="e">
        <f>MATCH(O808,'ESPN ADP'!B:B,0)</f>
        <v>#N/A</v>
      </c>
      <c r="AD808" s="11" t="e">
        <f>AC808-N808</f>
        <v>#N/A</v>
      </c>
      <c r="AE808" s="22" t="e">
        <f>QUOTIENT(AC808-1, 10)+1</f>
        <v>#N/A</v>
      </c>
    </row>
    <row r="809" spans="4:31" x14ac:dyDescent="0.2">
      <c r="H809" s="16" t="s">
        <v>6</v>
      </c>
      <c r="N809" s="46">
        <v>808</v>
      </c>
      <c r="O809" s="8" t="s">
        <v>410</v>
      </c>
      <c r="P809" s="9">
        <v>-2.8717811000000002</v>
      </c>
      <c r="Q809" s="9">
        <v>-0.74283900000000003</v>
      </c>
      <c r="R809" s="9">
        <v>-0.95013479999999995</v>
      </c>
      <c r="S809" s="9">
        <v>-0.7839699</v>
      </c>
      <c r="T809" s="9">
        <v>-0.67801310000000004</v>
      </c>
      <c r="U809" s="9">
        <v>1.135</v>
      </c>
      <c r="V809" s="9">
        <v>-0.85182429999999998</v>
      </c>
      <c r="W809" s="9"/>
      <c r="X809" s="9"/>
      <c r="Y809" s="9"/>
      <c r="Z809" s="9"/>
      <c r="AA809" s="9"/>
      <c r="AB809" s="9"/>
      <c r="AC809" s="12" t="e">
        <f>MATCH(O809,'ESPN ADP'!B:B,0)</f>
        <v>#N/A</v>
      </c>
      <c r="AD809" s="11" t="e">
        <f>AC809-N809</f>
        <v>#N/A</v>
      </c>
      <c r="AE809" s="22" t="e">
        <f>QUOTIENT(AC809-1, 10)+1</f>
        <v>#N/A</v>
      </c>
    </row>
    <row r="810" spans="4:31" x14ac:dyDescent="0.2">
      <c r="G810" s="15" t="s">
        <v>8375</v>
      </c>
      <c r="I810" s="17" t="s">
        <v>7</v>
      </c>
      <c r="N810" s="46">
        <v>809</v>
      </c>
      <c r="O810" s="8" t="s">
        <v>384</v>
      </c>
      <c r="P810" s="9">
        <v>-2.8757606</v>
      </c>
      <c r="Q810" s="9">
        <v>-0.5502956</v>
      </c>
      <c r="R810" s="9">
        <v>-0.41105120000000001</v>
      </c>
      <c r="S810" s="9">
        <v>-0.53350030000000004</v>
      </c>
      <c r="T810" s="9">
        <v>-0.52674750000000004</v>
      </c>
      <c r="U810" s="9">
        <v>-1.0149999999999999</v>
      </c>
      <c r="V810" s="9">
        <v>0.16083395</v>
      </c>
      <c r="W810" s="9"/>
      <c r="X810" s="9"/>
      <c r="Y810" s="9"/>
      <c r="Z810" s="9"/>
      <c r="AA810" s="9"/>
      <c r="AB810" s="9"/>
      <c r="AC810" s="12">
        <f>MATCH(O810,'ESPN ADP'!B:B,0)</f>
        <v>484</v>
      </c>
      <c r="AD810" s="11">
        <f>AC810-N810</f>
        <v>-325</v>
      </c>
      <c r="AE810" s="22">
        <f>QUOTIENT(AC810-1, 10)+1</f>
        <v>49</v>
      </c>
    </row>
    <row r="811" spans="4:31" x14ac:dyDescent="0.2">
      <c r="J811" s="18" t="s">
        <v>7559</v>
      </c>
      <c r="N811" s="46">
        <v>810</v>
      </c>
      <c r="O811" s="8" t="s">
        <v>169</v>
      </c>
      <c r="P811" s="9">
        <v>-2.8911438</v>
      </c>
      <c r="Q811" s="9">
        <v>-3.6846400000000001E-2</v>
      </c>
      <c r="R811" s="9">
        <v>-5.1662199999999998E-2</v>
      </c>
      <c r="S811" s="9">
        <v>-6.3869800000000004E-2</v>
      </c>
      <c r="T811" s="9">
        <v>-0.2017253</v>
      </c>
      <c r="U811" s="9">
        <v>-1.7150000000000001</v>
      </c>
      <c r="V811" s="9">
        <v>-0.8220402</v>
      </c>
      <c r="W811" s="9"/>
      <c r="X811" s="9"/>
      <c r="Y811" s="9"/>
      <c r="Z811" s="9"/>
      <c r="AA811" s="9"/>
      <c r="AB811" s="9"/>
      <c r="AC811" s="12">
        <f>MATCH(O811,'ESPN ADP'!B:B,0)</f>
        <v>353</v>
      </c>
      <c r="AD811" s="11">
        <f>AC811-N811</f>
        <v>-457</v>
      </c>
      <c r="AE811" s="22">
        <f>QUOTIENT(AC811-1, 10)+1</f>
        <v>36</v>
      </c>
    </row>
    <row r="812" spans="4:31" x14ac:dyDescent="0.2">
      <c r="N812" s="46">
        <v>811</v>
      </c>
      <c r="O812" s="7" t="s">
        <v>8251</v>
      </c>
      <c r="P812" s="4">
        <f>SUM(W812:AB812)</f>
        <v>-2.8935246900000005</v>
      </c>
      <c r="W812" s="9">
        <v>-1.0658631999999999</v>
      </c>
      <c r="X812" s="9">
        <v>-0.76646360000000002</v>
      </c>
      <c r="Y812" s="9">
        <v>-0.2694414</v>
      </c>
      <c r="Z812" s="9">
        <v>-0.99391479999999999</v>
      </c>
      <c r="AA812" s="9">
        <v>2.6675599999999998E-3</v>
      </c>
      <c r="AB812" s="9">
        <v>0.19949074999999999</v>
      </c>
      <c r="AC812" s="12" t="e">
        <f>MATCH(O812,'ESPN ADP'!B:B,0)</f>
        <v>#N/A</v>
      </c>
      <c r="AD812" s="11" t="e">
        <f>AC812-N812</f>
        <v>#N/A</v>
      </c>
      <c r="AE812" s="22" t="e">
        <f>QUOTIENT(AC812-1, 10)+1</f>
        <v>#N/A</v>
      </c>
    </row>
    <row r="813" spans="4:31" x14ac:dyDescent="0.2">
      <c r="E813" s="20" t="s">
        <v>8381</v>
      </c>
      <c r="F813" s="14" t="s">
        <v>8382</v>
      </c>
      <c r="H813" s="16" t="s">
        <v>6</v>
      </c>
      <c r="N813" s="46">
        <v>812</v>
      </c>
      <c r="O813" s="8" t="s">
        <v>401</v>
      </c>
      <c r="P813" s="9">
        <v>-2.8954366</v>
      </c>
      <c r="Q813" s="9">
        <v>-0.90329190000000004</v>
      </c>
      <c r="R813" s="9">
        <v>-0.86028749999999998</v>
      </c>
      <c r="S813" s="9">
        <v>-0.9405135</v>
      </c>
      <c r="T813" s="9">
        <v>-0.89250169999999995</v>
      </c>
      <c r="U813" s="9">
        <v>0.58499999999999996</v>
      </c>
      <c r="V813" s="9">
        <v>0.11615786</v>
      </c>
      <c r="W813" s="9"/>
      <c r="X813" s="9"/>
      <c r="Y813" s="9"/>
      <c r="Z813" s="9"/>
      <c r="AA813" s="9"/>
      <c r="AB813" s="9"/>
      <c r="AC813" s="12" t="e">
        <f>MATCH(O813,'ESPN ADP'!B:B,0)</f>
        <v>#N/A</v>
      </c>
      <c r="AD813" s="11" t="e">
        <f>AC813-N813</f>
        <v>#N/A</v>
      </c>
      <c r="AE813" s="22" t="e">
        <f>QUOTIENT(AC813-1, 10)+1</f>
        <v>#N/A</v>
      </c>
    </row>
    <row r="814" spans="4:31" x14ac:dyDescent="0.2">
      <c r="J814" s="18" t="s">
        <v>7559</v>
      </c>
      <c r="N814" s="46">
        <v>813</v>
      </c>
      <c r="O814" s="8" t="s">
        <v>364</v>
      </c>
      <c r="P814" s="9">
        <v>-2.9052416999999999</v>
      </c>
      <c r="Q814" s="9">
        <v>-0.45402379999999998</v>
      </c>
      <c r="R814" s="9">
        <v>-0.41105120000000001</v>
      </c>
      <c r="S814" s="9">
        <v>-0.4082655</v>
      </c>
      <c r="T814" s="9">
        <v>-0.47888920000000001</v>
      </c>
      <c r="U814" s="9">
        <v>-0.46500000000000002</v>
      </c>
      <c r="V814" s="9">
        <v>-0.68801190000000001</v>
      </c>
      <c r="W814" s="9"/>
      <c r="X814" s="9"/>
      <c r="Y814" s="9"/>
      <c r="Z814" s="9"/>
      <c r="AA814" s="9"/>
      <c r="AB814" s="9"/>
      <c r="AC814" s="12" t="e">
        <f>MATCH(O814,'ESPN ADP'!B:B,0)</f>
        <v>#N/A</v>
      </c>
      <c r="AD814" s="11" t="e">
        <f>AC814-N814</f>
        <v>#N/A</v>
      </c>
      <c r="AE814" s="22" t="e">
        <f>QUOTIENT(AC814-1, 10)+1</f>
        <v>#N/A</v>
      </c>
    </row>
    <row r="815" spans="4:31" x14ac:dyDescent="0.2">
      <c r="D815" s="45" t="s">
        <v>8380</v>
      </c>
      <c r="E815" s="20" t="s">
        <v>8381</v>
      </c>
      <c r="H815" s="16" t="s">
        <v>6</v>
      </c>
      <c r="N815" s="46">
        <v>814</v>
      </c>
      <c r="O815" s="8" t="s">
        <v>339</v>
      </c>
      <c r="P815" s="9">
        <v>-2.9278960000000001</v>
      </c>
      <c r="Q815" s="9">
        <v>-0.51820500000000003</v>
      </c>
      <c r="R815" s="9">
        <v>-0.86028749999999998</v>
      </c>
      <c r="S815" s="9">
        <v>-0.65873510000000002</v>
      </c>
      <c r="T815" s="9">
        <v>-0.59722459999999999</v>
      </c>
      <c r="U815" s="9">
        <v>0.33500000000000002</v>
      </c>
      <c r="V815" s="9">
        <v>-0.6284438</v>
      </c>
      <c r="W815" s="9"/>
      <c r="X815" s="9"/>
      <c r="Y815" s="9"/>
      <c r="Z815" s="9"/>
      <c r="AA815" s="9"/>
      <c r="AB815" s="9"/>
      <c r="AC815" s="12" t="e">
        <f>MATCH(O815,'ESPN ADP'!B:B,0)</f>
        <v>#N/A</v>
      </c>
      <c r="AD815" s="11" t="e">
        <f>AC815-N815</f>
        <v>#N/A</v>
      </c>
      <c r="AE815" s="22" t="e">
        <f>QUOTIENT(AC815-1, 10)+1</f>
        <v>#N/A</v>
      </c>
    </row>
    <row r="816" spans="4:31" x14ac:dyDescent="0.2">
      <c r="N816" s="46">
        <v>815</v>
      </c>
      <c r="O816" s="7" t="s">
        <v>8182</v>
      </c>
      <c r="P816" s="4">
        <f>SUM(W816:AB816)</f>
        <v>-2.9316843399999999</v>
      </c>
      <c r="W816" s="9">
        <v>-1.2322799</v>
      </c>
      <c r="X816" s="9">
        <v>-0.76646360000000002</v>
      </c>
      <c r="Y816" s="9">
        <v>0.58853595999999997</v>
      </c>
      <c r="Z816" s="9">
        <v>-0.99391479999999999</v>
      </c>
      <c r="AA816" s="9">
        <v>-1.60129E-2</v>
      </c>
      <c r="AB816" s="9">
        <v>-0.51154909999999998</v>
      </c>
      <c r="AC816" s="12" t="e">
        <f>MATCH(O816,'ESPN ADP'!B:B,0)</f>
        <v>#N/A</v>
      </c>
      <c r="AD816" s="11" t="e">
        <f>AC816-N816</f>
        <v>#N/A</v>
      </c>
      <c r="AE816" s="22" t="e">
        <f>QUOTIENT(AC816-1, 10)+1</f>
        <v>#N/A</v>
      </c>
    </row>
    <row r="817" spans="8:31" x14ac:dyDescent="0.2">
      <c r="N817" s="46">
        <v>816</v>
      </c>
      <c r="O817" s="7" t="s">
        <v>8180</v>
      </c>
      <c r="P817" s="4">
        <f>SUM(W817:AB817)</f>
        <v>-2.9430617299999997</v>
      </c>
      <c r="W817" s="9">
        <v>-1.2322799</v>
      </c>
      <c r="X817" s="9">
        <v>-0.76646360000000002</v>
      </c>
      <c r="Y817" s="9">
        <v>-6.8638199999999996E-2</v>
      </c>
      <c r="Z817" s="9">
        <v>-1.0953347</v>
      </c>
      <c r="AA817" s="9">
        <v>0.73120377000000003</v>
      </c>
      <c r="AB817" s="9">
        <v>-0.51154909999999998</v>
      </c>
      <c r="AC817" s="12" t="e">
        <f>MATCH(O817,'ESPN ADP'!B:B,0)</f>
        <v>#N/A</v>
      </c>
      <c r="AD817" s="11" t="e">
        <f>AC817-N817</f>
        <v>#N/A</v>
      </c>
      <c r="AE817" s="22" t="e">
        <f>QUOTIENT(AC817-1, 10)+1</f>
        <v>#N/A</v>
      </c>
    </row>
    <row r="818" spans="8:31" x14ac:dyDescent="0.2">
      <c r="H818" s="16" t="s">
        <v>6</v>
      </c>
      <c r="N818" s="46">
        <v>817</v>
      </c>
      <c r="O818" s="8" t="s">
        <v>311</v>
      </c>
      <c r="P818" s="9">
        <v>-2.9568322999999999</v>
      </c>
      <c r="Q818" s="9">
        <v>-0.35775210000000002</v>
      </c>
      <c r="R818" s="9">
        <v>-0.32120399999999999</v>
      </c>
      <c r="S818" s="9">
        <v>-0.37695679999999998</v>
      </c>
      <c r="T818" s="9">
        <v>-0.49258370000000001</v>
      </c>
      <c r="U818" s="9">
        <v>-0.76500000000000001</v>
      </c>
      <c r="V818" s="9">
        <v>-0.64333580000000001</v>
      </c>
      <c r="W818" s="9"/>
      <c r="X818" s="9"/>
      <c r="Y818" s="9"/>
      <c r="Z818" s="9"/>
      <c r="AA818" s="9"/>
      <c r="AB818" s="9"/>
      <c r="AC818" s="12" t="e">
        <f>MATCH(O818,'ESPN ADP'!B:B,0)</f>
        <v>#N/A</v>
      </c>
      <c r="AD818" s="11" t="e">
        <f>AC818-N818</f>
        <v>#N/A</v>
      </c>
      <c r="AE818" s="22" t="e">
        <f>QUOTIENT(AC818-1, 10)+1</f>
        <v>#N/A</v>
      </c>
    </row>
    <row r="819" spans="8:31" x14ac:dyDescent="0.2">
      <c r="J819" s="18" t="s">
        <v>7559</v>
      </c>
      <c r="N819" s="46">
        <v>818</v>
      </c>
      <c r="O819" s="8" t="s">
        <v>7491</v>
      </c>
      <c r="P819" s="9">
        <v>-2.9592879999999999</v>
      </c>
      <c r="Q819" s="9">
        <v>-1.2241976000000001</v>
      </c>
      <c r="R819" s="9">
        <v>-1.039982</v>
      </c>
      <c r="S819" s="9">
        <v>-1.1909831</v>
      </c>
      <c r="T819" s="9">
        <v>-1.1403911</v>
      </c>
      <c r="U819" s="9">
        <v>1.5349999999999999</v>
      </c>
      <c r="V819" s="9">
        <v>0.10126582000000001</v>
      </c>
      <c r="W819" s="9"/>
      <c r="X819" s="9"/>
      <c r="Y819" s="9"/>
      <c r="Z819" s="9"/>
      <c r="AA819" s="9"/>
      <c r="AB819" s="9"/>
      <c r="AC819" s="12" t="e">
        <f>MATCH(O819,'ESPN ADP'!B:B,0)</f>
        <v>#N/A</v>
      </c>
      <c r="AD819" s="11" t="e">
        <f>AC819-N819</f>
        <v>#N/A</v>
      </c>
      <c r="AE819" s="22" t="e">
        <f>QUOTIENT(AC819-1, 10)+1</f>
        <v>#N/A</v>
      </c>
    </row>
    <row r="820" spans="8:31" x14ac:dyDescent="0.2">
      <c r="N820" s="46">
        <v>819</v>
      </c>
      <c r="O820" s="7" t="s">
        <v>7939</v>
      </c>
      <c r="P820" s="4">
        <f>SUM(W820:AB820)</f>
        <v>-2.9646543000000003</v>
      </c>
      <c r="W820" s="9">
        <v>-1.0001183</v>
      </c>
      <c r="X820" s="9">
        <v>-0.76646360000000002</v>
      </c>
      <c r="Y820" s="9">
        <v>-5.0383400000000002E-2</v>
      </c>
      <c r="Z820" s="9">
        <v>-0.58823530000000002</v>
      </c>
      <c r="AA820" s="9">
        <v>-0.33232060000000002</v>
      </c>
      <c r="AB820" s="9">
        <v>-0.2271331</v>
      </c>
      <c r="AC820" s="12" t="e">
        <f>MATCH(O820,'ESPN ADP'!B:B,0)</f>
        <v>#N/A</v>
      </c>
      <c r="AD820" s="11" t="e">
        <f>AC820-N820</f>
        <v>#N/A</v>
      </c>
      <c r="AE820" s="22" t="e">
        <f>QUOTIENT(AC820-1, 10)+1</f>
        <v>#N/A</v>
      </c>
    </row>
    <row r="821" spans="8:31" x14ac:dyDescent="0.2">
      <c r="N821" s="46">
        <v>820</v>
      </c>
      <c r="O821" s="7" t="s">
        <v>8181</v>
      </c>
      <c r="P821" s="4">
        <f>SUM(W821:AB821)</f>
        <v>-2.9679996399999999</v>
      </c>
      <c r="W821" s="9">
        <v>-1.3165154999999999</v>
      </c>
      <c r="X821" s="9">
        <v>-0.76646360000000002</v>
      </c>
      <c r="Y821" s="9">
        <v>-0.1781672</v>
      </c>
      <c r="Z821" s="9">
        <v>-0.2839757</v>
      </c>
      <c r="AA821" s="9">
        <v>8.8671459999999994E-2</v>
      </c>
      <c r="AB821" s="9">
        <v>-0.51154909999999998</v>
      </c>
      <c r="AC821" s="12" t="e">
        <f>MATCH(O821,'ESPN ADP'!B:B,0)</f>
        <v>#N/A</v>
      </c>
      <c r="AD821" s="11" t="e">
        <f>AC821-N821</f>
        <v>#N/A</v>
      </c>
      <c r="AE821" s="22" t="e">
        <f>QUOTIENT(AC821-1, 10)+1</f>
        <v>#N/A</v>
      </c>
    </row>
    <row r="822" spans="8:31" x14ac:dyDescent="0.2">
      <c r="L822" s="31" t="s">
        <v>8319</v>
      </c>
      <c r="M822" s="44" t="s">
        <v>8349</v>
      </c>
      <c r="N822" s="46">
        <v>821</v>
      </c>
      <c r="O822" s="7" t="s">
        <v>7702</v>
      </c>
      <c r="P822" s="4">
        <f>SUM(W822:AB822)</f>
        <v>-2.9865009599999999</v>
      </c>
      <c r="W822" s="9">
        <v>1.0934448800000001</v>
      </c>
      <c r="X822" s="9">
        <v>1.0280704599999999</v>
      </c>
      <c r="Y822" s="9">
        <v>-0.98138009999999998</v>
      </c>
      <c r="Z822" s="9">
        <v>-1.5010142</v>
      </c>
      <c r="AA822" s="9">
        <v>-1.8296570000000001</v>
      </c>
      <c r="AB822" s="9">
        <v>-0.79596500000000003</v>
      </c>
      <c r="AC822" s="12" t="e">
        <f>MATCH(O822,'ESPN ADP'!B:B,0)</f>
        <v>#N/A</v>
      </c>
      <c r="AD822" s="11" t="e">
        <f>AC822-N822</f>
        <v>#N/A</v>
      </c>
      <c r="AE822" s="22" t="e">
        <f>QUOTIENT(AC822-1, 10)+1</f>
        <v>#N/A</v>
      </c>
    </row>
    <row r="823" spans="8:31" x14ac:dyDescent="0.2">
      <c r="N823" s="46">
        <v>822</v>
      </c>
      <c r="O823" s="7" t="s">
        <v>7984</v>
      </c>
      <c r="P823" s="4">
        <f>SUM(W823:AB823)</f>
        <v>-2.9949234000000002</v>
      </c>
      <c r="W823" s="9">
        <v>-1.2322799</v>
      </c>
      <c r="X823" s="9">
        <v>-0.76646360000000002</v>
      </c>
      <c r="Y823" s="9">
        <v>-1.3873699999999999E-2</v>
      </c>
      <c r="Z823" s="9">
        <v>-8.1135899999999997E-2</v>
      </c>
      <c r="AA823" s="9">
        <v>-0.3896212</v>
      </c>
      <c r="AB823" s="9">
        <v>-0.51154909999999998</v>
      </c>
      <c r="AC823" s="12" t="e">
        <f>MATCH(O823,'ESPN ADP'!B:B,0)</f>
        <v>#N/A</v>
      </c>
      <c r="AD823" s="11" t="e">
        <f>AC823-N823</f>
        <v>#N/A</v>
      </c>
      <c r="AE823" s="22" t="e">
        <f>QUOTIENT(AC823-1, 10)+1</f>
        <v>#N/A</v>
      </c>
    </row>
    <row r="824" spans="8:31" x14ac:dyDescent="0.2">
      <c r="N824" s="46">
        <v>823</v>
      </c>
      <c r="O824" s="7" t="s">
        <v>8006</v>
      </c>
      <c r="P824" s="4">
        <f>SUM(W824:AB824)</f>
        <v>-3.0019683399999999</v>
      </c>
      <c r="W824" s="9">
        <v>-0.89944650000000004</v>
      </c>
      <c r="X824" s="9">
        <v>-0.76646360000000002</v>
      </c>
      <c r="Y824" s="9">
        <v>-1.0726542999999999</v>
      </c>
      <c r="Z824" s="9">
        <v>-0.79107510000000003</v>
      </c>
      <c r="AA824" s="9">
        <v>4.3764480000000001E-2</v>
      </c>
      <c r="AB824" s="9">
        <v>0.48390667999999998</v>
      </c>
      <c r="AC824" s="12" t="e">
        <f>MATCH(O824,'ESPN ADP'!B:B,0)</f>
        <v>#N/A</v>
      </c>
      <c r="AD824" s="11" t="e">
        <f>AC824-N824</f>
        <v>#N/A</v>
      </c>
      <c r="AE824" s="22" t="e">
        <f>QUOTIENT(AC824-1, 10)+1</f>
        <v>#N/A</v>
      </c>
    </row>
    <row r="825" spans="8:31" x14ac:dyDescent="0.2">
      <c r="N825" s="46">
        <v>824</v>
      </c>
      <c r="O825" s="7" t="s">
        <v>8273</v>
      </c>
      <c r="P825" s="4">
        <f>SUM(W825:AB825)</f>
        <v>-3.0139257399999999</v>
      </c>
      <c r="W825" s="9">
        <v>-0.70015729999999998</v>
      </c>
      <c r="X825" s="9">
        <v>-0.76646360000000002</v>
      </c>
      <c r="Y825" s="9">
        <v>-0.87185100000000004</v>
      </c>
      <c r="Z825" s="9">
        <v>-1.0953347</v>
      </c>
      <c r="AA825" s="9">
        <v>0.50480605999999995</v>
      </c>
      <c r="AB825" s="9">
        <v>-8.4925200000000006E-2</v>
      </c>
      <c r="AC825" s="12" t="e">
        <f>MATCH(O825,'ESPN ADP'!B:B,0)</f>
        <v>#N/A</v>
      </c>
      <c r="AD825" s="11" t="e">
        <f>AC825-N825</f>
        <v>#N/A</v>
      </c>
      <c r="AE825" s="22" t="e">
        <f>QUOTIENT(AC825-1, 10)+1</f>
        <v>#N/A</v>
      </c>
    </row>
    <row r="826" spans="8:31" x14ac:dyDescent="0.2">
      <c r="N826" s="46">
        <v>825</v>
      </c>
      <c r="O826" s="7" t="s">
        <v>7902</v>
      </c>
      <c r="P826" s="4">
        <f>SUM(W826:AB826)</f>
        <v>-3.0145892500000002</v>
      </c>
      <c r="W826" s="9">
        <v>-1.3124064</v>
      </c>
      <c r="X826" s="9">
        <v>-0.55243660000000006</v>
      </c>
      <c r="Y826" s="9">
        <v>-0.1781672</v>
      </c>
      <c r="Z826" s="9">
        <v>0.12170385</v>
      </c>
      <c r="AA826" s="9">
        <v>-0.29731790000000002</v>
      </c>
      <c r="AB826" s="9">
        <v>-0.79596500000000003</v>
      </c>
      <c r="AC826" s="12" t="e">
        <f>MATCH(O826,'ESPN ADP'!B:B,0)</f>
        <v>#N/A</v>
      </c>
      <c r="AD826" s="11" t="e">
        <f>AC826-N826</f>
        <v>#N/A</v>
      </c>
      <c r="AE826" s="22" t="e">
        <f>QUOTIENT(AC826-1, 10)+1</f>
        <v>#N/A</v>
      </c>
    </row>
    <row r="827" spans="8:31" x14ac:dyDescent="0.2">
      <c r="J827" s="18" t="s">
        <v>7559</v>
      </c>
      <c r="N827" s="46">
        <v>826</v>
      </c>
      <c r="O827" s="8" t="s">
        <v>307</v>
      </c>
      <c r="P827" s="9">
        <v>-3.0158781000000001</v>
      </c>
      <c r="Q827" s="9">
        <v>-0.32566149999999999</v>
      </c>
      <c r="R827" s="9">
        <v>-0.50089850000000002</v>
      </c>
      <c r="S827" s="9">
        <v>-0.31433939999999999</v>
      </c>
      <c r="T827" s="9">
        <v>-0.28793849999999999</v>
      </c>
      <c r="U827" s="9">
        <v>-0.76500000000000001</v>
      </c>
      <c r="V827" s="9">
        <v>-0.8220402</v>
      </c>
      <c r="W827" s="9"/>
      <c r="X827" s="9"/>
      <c r="Y827" s="9"/>
      <c r="Z827" s="9"/>
      <c r="AA827" s="9"/>
      <c r="AB827" s="9"/>
      <c r="AC827" s="12">
        <f>MATCH(O827,'ESPN ADP'!B:B,0)</f>
        <v>294</v>
      </c>
      <c r="AD827" s="11">
        <f>AC827-N827</f>
        <v>-532</v>
      </c>
      <c r="AE827" s="22">
        <f>QUOTIENT(AC827-1, 10)+1</f>
        <v>30</v>
      </c>
    </row>
    <row r="828" spans="8:31" x14ac:dyDescent="0.2">
      <c r="N828" s="46">
        <v>827</v>
      </c>
      <c r="O828" s="7" t="s">
        <v>7688</v>
      </c>
      <c r="P828" s="4">
        <f>SUM(W828:AB828)</f>
        <v>-3.0194338000000007</v>
      </c>
      <c r="W828" s="9">
        <v>-0.95902770000000004</v>
      </c>
      <c r="X828" s="9">
        <v>-0.25609150000000003</v>
      </c>
      <c r="Y828" s="9">
        <v>-0.48849949999999998</v>
      </c>
      <c r="Z828" s="9">
        <v>-0.3853955</v>
      </c>
      <c r="AA828" s="9">
        <v>-0.13445460000000001</v>
      </c>
      <c r="AB828" s="9">
        <v>-0.79596500000000003</v>
      </c>
      <c r="AC828" s="12" t="e">
        <f>MATCH(O828,'ESPN ADP'!B:B,0)</f>
        <v>#N/A</v>
      </c>
      <c r="AD828" s="11" t="e">
        <f>AC828-N828</f>
        <v>#N/A</v>
      </c>
      <c r="AE828" s="22" t="e">
        <f>QUOTIENT(AC828-1, 10)+1</f>
        <v>#N/A</v>
      </c>
    </row>
    <row r="829" spans="8:31" x14ac:dyDescent="0.2">
      <c r="J829" s="18" t="s">
        <v>7559</v>
      </c>
      <c r="N829" s="46">
        <v>828</v>
      </c>
      <c r="O829" s="8" t="s">
        <v>209</v>
      </c>
      <c r="P829" s="9">
        <v>-3.0271157999999998</v>
      </c>
      <c r="Q829" s="9">
        <v>-0.32566149999999999</v>
      </c>
      <c r="R829" s="9">
        <v>-0.41105120000000001</v>
      </c>
      <c r="S829" s="9">
        <v>-0.34564810000000001</v>
      </c>
      <c r="T829" s="9">
        <v>-0.40347050000000001</v>
      </c>
      <c r="U829" s="9">
        <v>-0.61499999999999999</v>
      </c>
      <c r="V829" s="9">
        <v>-0.92628440000000001</v>
      </c>
      <c r="W829" s="9"/>
      <c r="X829" s="9"/>
      <c r="Y829" s="9"/>
      <c r="Z829" s="9"/>
      <c r="AA829" s="9"/>
      <c r="AB829" s="9"/>
      <c r="AC829" s="12" t="e">
        <f>MATCH(O829,'ESPN ADP'!B:B,0)</f>
        <v>#N/A</v>
      </c>
      <c r="AD829" s="11" t="e">
        <f>AC829-N829</f>
        <v>#N/A</v>
      </c>
      <c r="AE829" s="22" t="e">
        <f>QUOTIENT(AC829-1, 10)+1</f>
        <v>#N/A</v>
      </c>
    </row>
    <row r="830" spans="8:31" x14ac:dyDescent="0.2">
      <c r="L830" s="31" t="s">
        <v>8319</v>
      </c>
      <c r="N830" s="46">
        <v>829</v>
      </c>
      <c r="O830" s="7" t="s">
        <v>7890</v>
      </c>
      <c r="P830" s="4">
        <f>SUM(W830:AB830)</f>
        <v>-3.0290313000000002</v>
      </c>
      <c r="W830" s="9">
        <v>-1.0966811000000001</v>
      </c>
      <c r="X830" s="9">
        <v>-0.55243660000000006</v>
      </c>
      <c r="Y830" s="9">
        <v>-5.0383400000000002E-2</v>
      </c>
      <c r="Z830" s="9">
        <v>-0.2839757</v>
      </c>
      <c r="AA830" s="9">
        <v>-0.39179750000000002</v>
      </c>
      <c r="AB830" s="9">
        <v>-0.65375700000000003</v>
      </c>
      <c r="AC830" s="12">
        <f>MATCH(O830,'ESPN ADP'!B:B,0)</f>
        <v>463</v>
      </c>
      <c r="AD830" s="11">
        <f>AC830-N830</f>
        <v>-366</v>
      </c>
      <c r="AE830" s="22">
        <f>QUOTIENT(AC830-1, 10)+1</f>
        <v>47</v>
      </c>
    </row>
    <row r="831" spans="8:31" x14ac:dyDescent="0.2">
      <c r="N831" s="46">
        <v>830</v>
      </c>
      <c r="O831" s="7" t="s">
        <v>8146</v>
      </c>
      <c r="P831" s="4">
        <f>SUM(W831:AB831)</f>
        <v>-3.03817541</v>
      </c>
      <c r="W831" s="9">
        <v>-1.2322799</v>
      </c>
      <c r="X831" s="9">
        <v>-0.66768190000000005</v>
      </c>
      <c r="Y831" s="9">
        <v>-0.2146769</v>
      </c>
      <c r="Z831" s="9">
        <v>0.42596349</v>
      </c>
      <c r="AA831" s="9">
        <v>-0.83795109999999995</v>
      </c>
      <c r="AB831" s="9">
        <v>-0.51154909999999998</v>
      </c>
      <c r="AC831" s="12" t="e">
        <f>MATCH(O831,'ESPN ADP'!B:B,0)</f>
        <v>#N/A</v>
      </c>
      <c r="AD831" s="11" t="e">
        <f>AC831-N831</f>
        <v>#N/A</v>
      </c>
      <c r="AE831" s="22" t="e">
        <f>QUOTIENT(AC831-1, 10)+1</f>
        <v>#N/A</v>
      </c>
    </row>
    <row r="832" spans="8:31" x14ac:dyDescent="0.2">
      <c r="N832" s="46">
        <v>831</v>
      </c>
      <c r="O832" s="7" t="s">
        <v>8137</v>
      </c>
      <c r="P832" s="4">
        <f>SUM(W832:AB832)</f>
        <v>-3.0433795800000003</v>
      </c>
      <c r="W832" s="9">
        <v>-1.2322799</v>
      </c>
      <c r="X832" s="9">
        <v>-0.76646360000000002</v>
      </c>
      <c r="Y832" s="9">
        <v>-0.23293169999999999</v>
      </c>
      <c r="Z832" s="9">
        <v>-1.703854</v>
      </c>
      <c r="AA832" s="9">
        <v>1.40369872</v>
      </c>
      <c r="AB832" s="9">
        <v>-0.51154909999999998</v>
      </c>
      <c r="AC832" s="12" t="e">
        <f>MATCH(O832,'ESPN ADP'!B:B,0)</f>
        <v>#N/A</v>
      </c>
      <c r="AD832" s="11" t="e">
        <f>AC832-N832</f>
        <v>#N/A</v>
      </c>
      <c r="AE832" s="22" t="e">
        <f>QUOTIENT(AC832-1, 10)+1</f>
        <v>#N/A</v>
      </c>
    </row>
    <row r="833" spans="5:31" x14ac:dyDescent="0.2">
      <c r="N833" s="46">
        <v>832</v>
      </c>
      <c r="O833" s="7" t="s">
        <v>8236</v>
      </c>
      <c r="P833" s="4">
        <f>SUM(W833:AB833)</f>
        <v>-3.04339016</v>
      </c>
      <c r="W833" s="9">
        <v>-1.2322799</v>
      </c>
      <c r="X833" s="9">
        <v>-0.76646360000000002</v>
      </c>
      <c r="Y833" s="9">
        <v>-0.37897039999999999</v>
      </c>
      <c r="Z833" s="9">
        <v>-0.48681540000000001</v>
      </c>
      <c r="AA833" s="9">
        <v>0.33268824000000002</v>
      </c>
      <c r="AB833" s="9">
        <v>-0.51154909999999998</v>
      </c>
      <c r="AC833" s="12" t="e">
        <f>MATCH(O833,'ESPN ADP'!B:B,0)</f>
        <v>#N/A</v>
      </c>
      <c r="AD833" s="11" t="e">
        <f>AC833-N833</f>
        <v>#N/A</v>
      </c>
      <c r="AE833" s="22" t="e">
        <f>QUOTIENT(AC833-1, 10)+1</f>
        <v>#N/A</v>
      </c>
    </row>
    <row r="834" spans="5:31" x14ac:dyDescent="0.2">
      <c r="N834" s="46">
        <v>833</v>
      </c>
      <c r="O834" s="7" t="s">
        <v>8101</v>
      </c>
      <c r="P834" s="4">
        <f>SUM(W834:AB834)</f>
        <v>-3.0568057999999998</v>
      </c>
      <c r="W834" s="9">
        <v>-0.70015729999999998</v>
      </c>
      <c r="X834" s="9">
        <v>-0.76646360000000002</v>
      </c>
      <c r="Y834" s="9">
        <v>-0.48849949999999998</v>
      </c>
      <c r="Z834" s="9">
        <v>-0.68965520000000002</v>
      </c>
      <c r="AA834" s="9">
        <v>-0.32710499999999998</v>
      </c>
      <c r="AB834" s="9">
        <v>-8.4925200000000006E-2</v>
      </c>
      <c r="AC834" s="12" t="e">
        <f>MATCH(O834,'ESPN ADP'!B:B,0)</f>
        <v>#N/A</v>
      </c>
      <c r="AD834" s="11" t="e">
        <f>AC834-N834</f>
        <v>#N/A</v>
      </c>
      <c r="AE834" s="22" t="e">
        <f>QUOTIENT(AC834-1, 10)+1</f>
        <v>#N/A</v>
      </c>
    </row>
    <row r="835" spans="5:31" x14ac:dyDescent="0.2">
      <c r="N835" s="46">
        <v>834</v>
      </c>
      <c r="O835" s="7" t="s">
        <v>8030</v>
      </c>
      <c r="P835" s="4">
        <f>SUM(W835:AB835)</f>
        <v>-3.0622696700000001</v>
      </c>
      <c r="W835" s="9">
        <v>-0.59332189999999996</v>
      </c>
      <c r="X835" s="9">
        <v>-0.55243660000000006</v>
      </c>
      <c r="Y835" s="9">
        <v>-0.56151879999999998</v>
      </c>
      <c r="Z835" s="9">
        <v>0.22312372999999999</v>
      </c>
      <c r="AA835" s="9">
        <v>-1.066567</v>
      </c>
      <c r="AB835" s="9">
        <v>-0.51154909999999998</v>
      </c>
      <c r="AC835" s="12" t="e">
        <f>MATCH(O835,'ESPN ADP'!B:B,0)</f>
        <v>#N/A</v>
      </c>
      <c r="AD835" s="11" t="e">
        <f>AC835-N835</f>
        <v>#N/A</v>
      </c>
      <c r="AE835" s="22" t="e">
        <f>QUOTIENT(AC835-1, 10)+1</f>
        <v>#N/A</v>
      </c>
    </row>
    <row r="836" spans="5:31" x14ac:dyDescent="0.2">
      <c r="N836" s="46">
        <v>835</v>
      </c>
      <c r="O836" s="7" t="s">
        <v>8066</v>
      </c>
      <c r="P836" s="4">
        <f>SUM(W836:AB836)</f>
        <v>-3.0677925199999998</v>
      </c>
      <c r="W836" s="9">
        <v>-1.0987355999999999</v>
      </c>
      <c r="X836" s="9">
        <v>-0.76646360000000002</v>
      </c>
      <c r="Y836" s="9">
        <v>-0.37897039999999999</v>
      </c>
      <c r="Z836" s="9">
        <v>-0.99391479999999999</v>
      </c>
      <c r="AA836" s="9">
        <v>0.25521707999999999</v>
      </c>
      <c r="AB836" s="9">
        <v>-8.4925200000000006E-2</v>
      </c>
      <c r="AC836" s="12" t="e">
        <f>MATCH(O836,'ESPN ADP'!B:B,0)</f>
        <v>#N/A</v>
      </c>
      <c r="AD836" s="11" t="e">
        <f>AC836-N836</f>
        <v>#N/A</v>
      </c>
      <c r="AE836" s="22" t="e">
        <f>QUOTIENT(AC836-1, 10)+1</f>
        <v>#N/A</v>
      </c>
    </row>
    <row r="837" spans="5:31" x14ac:dyDescent="0.2">
      <c r="H837" s="16" t="s">
        <v>6</v>
      </c>
      <c r="I837" s="17" t="s">
        <v>7</v>
      </c>
      <c r="N837" s="46">
        <v>836</v>
      </c>
      <c r="O837" s="8" t="s">
        <v>404</v>
      </c>
      <c r="P837" s="9">
        <v>-3.0862357999999999</v>
      </c>
      <c r="Q837" s="9">
        <v>-0.74283900000000003</v>
      </c>
      <c r="R837" s="9">
        <v>-0.86028749999999998</v>
      </c>
      <c r="S837" s="9">
        <v>-0.72135249999999995</v>
      </c>
      <c r="T837" s="9">
        <v>-0.73428470000000001</v>
      </c>
      <c r="U837" s="9">
        <v>0.73499999999999999</v>
      </c>
      <c r="V837" s="9">
        <v>-0.76247209999999999</v>
      </c>
      <c r="W837" s="9"/>
      <c r="X837" s="9"/>
      <c r="Y837" s="9"/>
      <c r="Z837" s="9"/>
      <c r="AA837" s="9"/>
      <c r="AB837" s="9"/>
      <c r="AC837" s="12" t="e">
        <f>MATCH(O837,'ESPN ADP'!B:B,0)</f>
        <v>#N/A</v>
      </c>
      <c r="AD837" s="11" t="e">
        <f>AC837-N837</f>
        <v>#N/A</v>
      </c>
      <c r="AE837" s="22" t="e">
        <f>QUOTIENT(AC837-1, 10)+1</f>
        <v>#N/A</v>
      </c>
    </row>
    <row r="838" spans="5:31" x14ac:dyDescent="0.2">
      <c r="H838" s="16" t="s">
        <v>6</v>
      </c>
      <c r="N838" s="46">
        <v>837</v>
      </c>
      <c r="O838" s="8" t="s">
        <v>463</v>
      </c>
      <c r="P838" s="9">
        <v>-3.0927685</v>
      </c>
      <c r="Q838" s="9">
        <v>-1.2562880999999999</v>
      </c>
      <c r="R838" s="9">
        <v>-1.039982</v>
      </c>
      <c r="S838" s="9">
        <v>-1.2536004999999999</v>
      </c>
      <c r="T838" s="9">
        <v>-1.1972202000000001</v>
      </c>
      <c r="U838" s="9">
        <v>1.2849999999999999</v>
      </c>
      <c r="V838" s="9">
        <v>0.36932240999999999</v>
      </c>
      <c r="W838" s="9"/>
      <c r="X838" s="9"/>
      <c r="Y838" s="9"/>
      <c r="Z838" s="9"/>
      <c r="AA838" s="9"/>
      <c r="AB838" s="9"/>
      <c r="AC838" s="12" t="e">
        <f>MATCH(O838,'ESPN ADP'!B:B,0)</f>
        <v>#N/A</v>
      </c>
      <c r="AD838" s="11" t="e">
        <f>AC838-N838</f>
        <v>#N/A</v>
      </c>
      <c r="AE838" s="22" t="e">
        <f>QUOTIENT(AC838-1, 10)+1</f>
        <v>#N/A</v>
      </c>
    </row>
    <row r="839" spans="5:31" x14ac:dyDescent="0.2">
      <c r="N839" s="46">
        <v>838</v>
      </c>
      <c r="O839" s="7" t="s">
        <v>8226</v>
      </c>
      <c r="P839" s="4">
        <f>SUM(W839:AB839)</f>
        <v>-3.0960288699999996</v>
      </c>
      <c r="W839" s="9">
        <v>-1.0329907</v>
      </c>
      <c r="X839" s="9">
        <v>-0.76646360000000002</v>
      </c>
      <c r="Y839" s="9">
        <v>-0.70755749999999995</v>
      </c>
      <c r="Z839" s="9">
        <v>-0.3853955</v>
      </c>
      <c r="AA839" s="9">
        <v>0.30792753</v>
      </c>
      <c r="AB839" s="9">
        <v>-0.51154909999999998</v>
      </c>
      <c r="AC839" s="12" t="e">
        <f>MATCH(O839,'ESPN ADP'!B:B,0)</f>
        <v>#N/A</v>
      </c>
      <c r="AD839" s="11" t="e">
        <f>AC839-N839</f>
        <v>#N/A</v>
      </c>
      <c r="AE839" s="22" t="e">
        <f>QUOTIENT(AC839-1, 10)+1</f>
        <v>#N/A</v>
      </c>
    </row>
    <row r="840" spans="5:31" x14ac:dyDescent="0.2">
      <c r="N840" s="46">
        <v>839</v>
      </c>
      <c r="O840" s="7" t="s">
        <v>8096</v>
      </c>
      <c r="P840" s="4">
        <f>SUM(W840:AB840)</f>
        <v>-3.0976119799999999</v>
      </c>
      <c r="W840" s="9">
        <v>-1.2322799</v>
      </c>
      <c r="X840" s="9">
        <v>-0.76646360000000002</v>
      </c>
      <c r="Y840" s="9">
        <v>0.15041985999999999</v>
      </c>
      <c r="Z840" s="9">
        <v>-1.0953347</v>
      </c>
      <c r="AA840" s="9">
        <v>0.35759545999999998</v>
      </c>
      <c r="AB840" s="9">
        <v>-0.51154909999999998</v>
      </c>
      <c r="AC840" s="12" t="e">
        <f>MATCH(O840,'ESPN ADP'!B:B,0)</f>
        <v>#N/A</v>
      </c>
      <c r="AD840" s="11" t="e">
        <f>AC840-N840</f>
        <v>#N/A</v>
      </c>
      <c r="AE840" s="22" t="e">
        <f>QUOTIENT(AC840-1, 10)+1</f>
        <v>#N/A</v>
      </c>
    </row>
    <row r="841" spans="5:31" x14ac:dyDescent="0.2">
      <c r="N841" s="46">
        <v>840</v>
      </c>
      <c r="O841" s="7" t="s">
        <v>8174</v>
      </c>
      <c r="P841" s="4">
        <f>SUM(W841:AB841)</f>
        <v>-3.09909992</v>
      </c>
      <c r="W841" s="9">
        <v>-1.2322799</v>
      </c>
      <c r="X841" s="9">
        <v>-0.76646360000000002</v>
      </c>
      <c r="Y841" s="9">
        <v>-0.54326399999999997</v>
      </c>
      <c r="Z841" s="9">
        <v>2.028398E-2</v>
      </c>
      <c r="AA841" s="9">
        <v>-6.5827300000000005E-2</v>
      </c>
      <c r="AB841" s="9">
        <v>-0.51154909999999998</v>
      </c>
      <c r="AC841" s="12" t="e">
        <f>MATCH(O841,'ESPN ADP'!B:B,0)</f>
        <v>#N/A</v>
      </c>
      <c r="AD841" s="11" t="e">
        <f>AC841-N841</f>
        <v>#N/A</v>
      </c>
      <c r="AE841" s="22" t="e">
        <f>QUOTIENT(AC841-1, 10)+1</f>
        <v>#N/A</v>
      </c>
    </row>
    <row r="842" spans="5:31" x14ac:dyDescent="0.2">
      <c r="N842" s="46">
        <v>841</v>
      </c>
      <c r="O842" s="7" t="s">
        <v>8166</v>
      </c>
      <c r="P842" s="4">
        <f>SUM(W842:AB842)</f>
        <v>-3.1040083600000004</v>
      </c>
      <c r="W842" s="9">
        <v>-1.2199526999999999</v>
      </c>
      <c r="X842" s="9">
        <v>-0.76646360000000002</v>
      </c>
      <c r="Y842" s="9">
        <v>-0.83534140000000001</v>
      </c>
      <c r="Z842" s="9">
        <v>-0.2839757</v>
      </c>
      <c r="AA842" s="9">
        <v>0.22885813999999999</v>
      </c>
      <c r="AB842" s="9">
        <v>-0.2271331</v>
      </c>
      <c r="AC842" s="12" t="e">
        <f>MATCH(O842,'ESPN ADP'!B:B,0)</f>
        <v>#N/A</v>
      </c>
      <c r="AD842" s="11" t="e">
        <f>AC842-N842</f>
        <v>#N/A</v>
      </c>
      <c r="AE842" s="22" t="e">
        <f>QUOTIENT(AC842-1, 10)+1</f>
        <v>#N/A</v>
      </c>
    </row>
    <row r="843" spans="5:31" x14ac:dyDescent="0.2">
      <c r="J843" s="18" t="s">
        <v>7559</v>
      </c>
      <c r="N843" s="46">
        <v>842</v>
      </c>
      <c r="O843" s="8" t="s">
        <v>287</v>
      </c>
      <c r="P843" s="9">
        <v>-3.1064257999999998</v>
      </c>
      <c r="Q843" s="9">
        <v>-0.5502956</v>
      </c>
      <c r="R843" s="9">
        <v>-0.32120399999999999</v>
      </c>
      <c r="S843" s="9">
        <v>-0.4082655</v>
      </c>
      <c r="T843" s="9">
        <v>-0.5023533</v>
      </c>
      <c r="U843" s="9">
        <v>-0.81499999999999995</v>
      </c>
      <c r="V843" s="9">
        <v>-0.50930750000000002</v>
      </c>
      <c r="W843" s="9"/>
      <c r="X843" s="9"/>
      <c r="Y843" s="9"/>
      <c r="Z843" s="9"/>
      <c r="AA843" s="9"/>
      <c r="AB843" s="9"/>
      <c r="AC843" s="12">
        <f>MATCH(O843,'ESPN ADP'!B:B,0)</f>
        <v>390</v>
      </c>
      <c r="AD843" s="11">
        <f>AC843-N843</f>
        <v>-452</v>
      </c>
      <c r="AE843" s="22">
        <f>QUOTIENT(AC843-1, 10)+1</f>
        <v>39</v>
      </c>
    </row>
    <row r="844" spans="5:31" x14ac:dyDescent="0.2">
      <c r="E844" s="20" t="s">
        <v>8381</v>
      </c>
      <c r="H844" s="16" t="s">
        <v>6</v>
      </c>
      <c r="I844" s="17" t="s">
        <v>7</v>
      </c>
      <c r="K844" s="19" t="s">
        <v>8374</v>
      </c>
      <c r="N844" s="46">
        <v>843</v>
      </c>
      <c r="O844" s="8" t="s">
        <v>419</v>
      </c>
      <c r="P844" s="9">
        <v>-3.1091802999999998</v>
      </c>
      <c r="Q844" s="9">
        <v>-0.51820500000000003</v>
      </c>
      <c r="R844" s="9">
        <v>-0.41105120000000001</v>
      </c>
      <c r="S844" s="9">
        <v>-0.43957420000000003</v>
      </c>
      <c r="T844" s="9">
        <v>-0.54158220000000001</v>
      </c>
      <c r="U844" s="9">
        <v>-0.61499999999999999</v>
      </c>
      <c r="V844" s="9">
        <v>-0.5837677</v>
      </c>
      <c r="W844" s="9"/>
      <c r="X844" s="9"/>
      <c r="Y844" s="9"/>
      <c r="Z844" s="9"/>
      <c r="AA844" s="9"/>
      <c r="AB844" s="9"/>
      <c r="AC844" s="12" t="e">
        <f>MATCH(O844,'ESPN ADP'!B:B,0)</f>
        <v>#N/A</v>
      </c>
      <c r="AD844" s="11" t="e">
        <f>AC844-N844</f>
        <v>#N/A</v>
      </c>
      <c r="AE844" s="22" t="e">
        <f>QUOTIENT(AC844-1, 10)+1</f>
        <v>#N/A</v>
      </c>
    </row>
    <row r="845" spans="5:31" x14ac:dyDescent="0.2">
      <c r="L845" s="31" t="s">
        <v>8319</v>
      </c>
      <c r="M845" s="44" t="s">
        <v>8349</v>
      </c>
      <c r="N845" s="46">
        <v>844</v>
      </c>
      <c r="O845" s="7" t="s">
        <v>7941</v>
      </c>
      <c r="P845" s="4">
        <f>SUM(W845:AB845)</f>
        <v>-3.1203982000000003</v>
      </c>
      <c r="W845" s="9">
        <v>-0.89944650000000004</v>
      </c>
      <c r="X845" s="9">
        <v>-0.22316430000000001</v>
      </c>
      <c r="Y845" s="9">
        <v>-0.70755749999999995</v>
      </c>
      <c r="Z845" s="9">
        <v>-0.2839757</v>
      </c>
      <c r="AA845" s="9">
        <v>-0.21028920000000001</v>
      </c>
      <c r="AB845" s="9">
        <v>-0.79596500000000003</v>
      </c>
      <c r="AC845" s="12" t="e">
        <f>MATCH(O845,'ESPN ADP'!B:B,0)</f>
        <v>#N/A</v>
      </c>
      <c r="AD845" s="11" t="e">
        <f>AC845-N845</f>
        <v>#N/A</v>
      </c>
      <c r="AE845" s="22" t="e">
        <f>QUOTIENT(AC845-1, 10)+1</f>
        <v>#N/A</v>
      </c>
    </row>
    <row r="846" spans="5:31" x14ac:dyDescent="0.2">
      <c r="N846" s="46">
        <v>845</v>
      </c>
      <c r="O846" s="7" t="s">
        <v>8134</v>
      </c>
      <c r="P846" s="4">
        <f>SUM(W846:AB846)</f>
        <v>-3.1389255500000002</v>
      </c>
      <c r="W846" s="9">
        <v>-1.2322799</v>
      </c>
      <c r="X846" s="9">
        <v>-0.76646360000000002</v>
      </c>
      <c r="Y846" s="9">
        <v>-0.36071560000000003</v>
      </c>
      <c r="Z846" s="9">
        <v>0.12170385</v>
      </c>
      <c r="AA846" s="9">
        <v>-0.3896212</v>
      </c>
      <c r="AB846" s="9">
        <v>-0.51154909999999998</v>
      </c>
      <c r="AC846" s="12" t="e">
        <f>MATCH(O846,'ESPN ADP'!B:B,0)</f>
        <v>#N/A</v>
      </c>
      <c r="AD846" s="11" t="e">
        <f>AC846-N846</f>
        <v>#N/A</v>
      </c>
      <c r="AE846" s="22" t="e">
        <f>QUOTIENT(AC846-1, 10)+1</f>
        <v>#N/A</v>
      </c>
    </row>
    <row r="847" spans="5:31" x14ac:dyDescent="0.2">
      <c r="N847" s="46">
        <v>846</v>
      </c>
      <c r="O847" s="7" t="s">
        <v>8135</v>
      </c>
      <c r="P847" s="4">
        <f>SUM(W847:AB847)</f>
        <v>-3.1511963999999999</v>
      </c>
      <c r="W847" s="9">
        <v>-1.2322799</v>
      </c>
      <c r="X847" s="9">
        <v>-0.76646360000000002</v>
      </c>
      <c r="Y847" s="9">
        <v>-0.14165749999999999</v>
      </c>
      <c r="Z847" s="9">
        <v>-0.2839757</v>
      </c>
      <c r="AA847" s="9">
        <v>-0.21527060000000001</v>
      </c>
      <c r="AB847" s="9">
        <v>-0.51154909999999998</v>
      </c>
      <c r="AC847" s="12" t="e">
        <f>MATCH(O847,'ESPN ADP'!B:B,0)</f>
        <v>#N/A</v>
      </c>
      <c r="AD847" s="11" t="e">
        <f>AC847-N847</f>
        <v>#N/A</v>
      </c>
      <c r="AE847" s="22" t="e">
        <f>QUOTIENT(AC847-1, 10)+1</f>
        <v>#N/A</v>
      </c>
    </row>
    <row r="848" spans="5:31" x14ac:dyDescent="0.2">
      <c r="N848" s="46">
        <v>847</v>
      </c>
      <c r="O848" s="7" t="s">
        <v>8093</v>
      </c>
      <c r="P848" s="4">
        <f>SUM(W848:AB848)</f>
        <v>-3.1760149999999996</v>
      </c>
      <c r="W848" s="9">
        <v>-1.2322799</v>
      </c>
      <c r="X848" s="9">
        <v>-0.76646360000000002</v>
      </c>
      <c r="Y848" s="9">
        <v>-6.8638199999999996E-2</v>
      </c>
      <c r="Z848" s="9">
        <v>-0.18255579999999999</v>
      </c>
      <c r="AA848" s="9">
        <v>-0.41452840000000002</v>
      </c>
      <c r="AB848" s="9">
        <v>-0.51154909999999998</v>
      </c>
      <c r="AC848" s="12" t="e">
        <f>MATCH(O848,'ESPN ADP'!B:B,0)</f>
        <v>#N/A</v>
      </c>
      <c r="AD848" s="11" t="e">
        <f>AC848-N848</f>
        <v>#N/A</v>
      </c>
      <c r="AE848" s="22" t="e">
        <f>QUOTIENT(AC848-1, 10)+1</f>
        <v>#N/A</v>
      </c>
    </row>
    <row r="849" spans="3:31" x14ac:dyDescent="0.2">
      <c r="N849" s="46">
        <v>848</v>
      </c>
      <c r="O849" s="7" t="s">
        <v>8094</v>
      </c>
      <c r="P849" s="4">
        <f>SUM(W849:AB849)</f>
        <v>-3.1779880600000001</v>
      </c>
      <c r="W849" s="9">
        <v>-1.5322408000000001</v>
      </c>
      <c r="X849" s="9">
        <v>-0.76646360000000002</v>
      </c>
      <c r="Y849" s="9">
        <v>0.18692954000000001</v>
      </c>
      <c r="Z849" s="9">
        <v>-0.2839757</v>
      </c>
      <c r="AA849" s="9">
        <v>-0.1284805</v>
      </c>
      <c r="AB849" s="9">
        <v>-0.65375700000000003</v>
      </c>
      <c r="AC849" s="12" t="e">
        <f>MATCH(O849,'ESPN ADP'!B:B,0)</f>
        <v>#N/A</v>
      </c>
      <c r="AD849" s="11" t="e">
        <f>AC849-N849</f>
        <v>#N/A</v>
      </c>
      <c r="AE849" s="22" t="e">
        <f>QUOTIENT(AC849-1, 10)+1</f>
        <v>#N/A</v>
      </c>
    </row>
    <row r="850" spans="3:31" x14ac:dyDescent="0.2">
      <c r="N850" s="46">
        <v>849</v>
      </c>
      <c r="O850" s="7" t="s">
        <v>8138</v>
      </c>
      <c r="P850" s="4">
        <f>SUM(W850:AB850)</f>
        <v>-3.1876486600000002</v>
      </c>
      <c r="W850" s="9">
        <v>-1.5527861000000001</v>
      </c>
      <c r="X850" s="9">
        <v>-0.76646360000000002</v>
      </c>
      <c r="Y850" s="9">
        <v>0.13216501999999999</v>
      </c>
      <c r="Z850" s="9">
        <v>-0.89249489999999998</v>
      </c>
      <c r="AA850" s="9">
        <v>0.54568791999999999</v>
      </c>
      <c r="AB850" s="9">
        <v>-0.65375700000000003</v>
      </c>
      <c r="AC850" s="12" t="e">
        <f>MATCH(O850,'ESPN ADP'!B:B,0)</f>
        <v>#N/A</v>
      </c>
      <c r="AD850" s="11" t="e">
        <f>AC850-N850</f>
        <v>#N/A</v>
      </c>
      <c r="AE850" s="22" t="e">
        <f>QUOTIENT(AC850-1, 10)+1</f>
        <v>#N/A</v>
      </c>
    </row>
    <row r="851" spans="3:31" x14ac:dyDescent="0.2">
      <c r="D851" s="45" t="s">
        <v>8380</v>
      </c>
      <c r="F851" s="14" t="s">
        <v>8382</v>
      </c>
      <c r="N851" s="46">
        <v>850</v>
      </c>
      <c r="O851" s="8" t="s">
        <v>439</v>
      </c>
      <c r="P851" s="9">
        <v>-3.1919339999999998</v>
      </c>
      <c r="Q851" s="9">
        <v>-0.9995636</v>
      </c>
      <c r="R851" s="9">
        <v>-0.86028749999999998</v>
      </c>
      <c r="S851" s="9">
        <v>-0.97182219999999997</v>
      </c>
      <c r="T851" s="9">
        <v>-0.96674249999999995</v>
      </c>
      <c r="U851" s="9">
        <v>0.53500000000000003</v>
      </c>
      <c r="V851" s="9">
        <v>7.1481760000000005E-2</v>
      </c>
      <c r="W851" s="9"/>
      <c r="X851" s="9"/>
      <c r="Y851" s="9"/>
      <c r="Z851" s="9"/>
      <c r="AA851" s="9"/>
      <c r="AB851" s="9"/>
      <c r="AC851" s="12" t="e">
        <f>MATCH(O851,'ESPN ADP'!B:B,0)</f>
        <v>#N/A</v>
      </c>
      <c r="AD851" s="11" t="e">
        <f>AC851-N851</f>
        <v>#N/A</v>
      </c>
      <c r="AE851" s="22" t="e">
        <f>QUOTIENT(AC851-1, 10)+1</f>
        <v>#N/A</v>
      </c>
    </row>
    <row r="852" spans="3:31" x14ac:dyDescent="0.2">
      <c r="N852" s="46">
        <v>851</v>
      </c>
      <c r="O852" s="7" t="s">
        <v>8007</v>
      </c>
      <c r="P852" s="4">
        <f>SUM(W852:AB852)</f>
        <v>-3.1923693099999997</v>
      </c>
      <c r="W852" s="9">
        <v>-0.98162749999999999</v>
      </c>
      <c r="X852" s="9">
        <v>-0.76646360000000002</v>
      </c>
      <c r="Y852" s="9">
        <v>-5.0383400000000002E-2</v>
      </c>
      <c r="Z852" s="9">
        <v>-1.0953347</v>
      </c>
      <c r="AA852" s="9">
        <v>-0.35584290000000002</v>
      </c>
      <c r="AB852" s="9">
        <v>5.728279E-2</v>
      </c>
      <c r="AC852" s="12" t="e">
        <f>MATCH(O852,'ESPN ADP'!B:B,0)</f>
        <v>#N/A</v>
      </c>
      <c r="AD852" s="11" t="e">
        <f>AC852-N852</f>
        <v>#N/A</v>
      </c>
      <c r="AE852" s="22" t="e">
        <f>QUOTIENT(AC852-1, 10)+1</f>
        <v>#N/A</v>
      </c>
    </row>
    <row r="853" spans="3:31" x14ac:dyDescent="0.2">
      <c r="N853" s="46">
        <v>852</v>
      </c>
      <c r="O853" s="7" t="s">
        <v>8155</v>
      </c>
      <c r="P853" s="4">
        <f>SUM(W853:AB853)</f>
        <v>-3.1923999099999998</v>
      </c>
      <c r="W853" s="9">
        <v>-1.2322799</v>
      </c>
      <c r="X853" s="9">
        <v>-0.76646360000000002</v>
      </c>
      <c r="Y853" s="9">
        <v>-0.28769620000000001</v>
      </c>
      <c r="Z853" s="9">
        <v>-1.3995943</v>
      </c>
      <c r="AA853" s="9">
        <v>1.0051831899999999</v>
      </c>
      <c r="AB853" s="9">
        <v>-0.51154909999999998</v>
      </c>
      <c r="AC853" s="12" t="e">
        <f>MATCH(O853,'ESPN ADP'!B:B,0)</f>
        <v>#N/A</v>
      </c>
      <c r="AD853" s="11" t="e">
        <f>AC853-N853</f>
        <v>#N/A</v>
      </c>
      <c r="AE853" s="22" t="e">
        <f>QUOTIENT(AC853-1, 10)+1</f>
        <v>#N/A</v>
      </c>
    </row>
    <row r="854" spans="3:31" x14ac:dyDescent="0.2">
      <c r="G854" s="15" t="s">
        <v>8375</v>
      </c>
      <c r="H854" s="16" t="s">
        <v>6</v>
      </c>
      <c r="I854" s="17" t="s">
        <v>7</v>
      </c>
      <c r="K854" s="19" t="s">
        <v>8374</v>
      </c>
      <c r="N854" s="46">
        <v>853</v>
      </c>
      <c r="O854" s="8" t="s">
        <v>370</v>
      </c>
      <c r="P854" s="9">
        <v>-3.1958003000000001</v>
      </c>
      <c r="Q854" s="9">
        <v>-0.93538239999999995</v>
      </c>
      <c r="R854" s="9">
        <v>-0.86028749999999998</v>
      </c>
      <c r="S854" s="9">
        <v>-0.90920480000000004</v>
      </c>
      <c r="T854" s="9">
        <v>-0.94208340000000002</v>
      </c>
      <c r="U854" s="9">
        <v>0.33500000000000002</v>
      </c>
      <c r="V854" s="9">
        <v>0.11615786</v>
      </c>
      <c r="W854" s="9"/>
      <c r="X854" s="9"/>
      <c r="Y854" s="9"/>
      <c r="Z854" s="9"/>
      <c r="AA854" s="9"/>
      <c r="AB854" s="9"/>
      <c r="AC854" s="12">
        <f>MATCH(O854,'ESPN ADP'!B:B,0)</f>
        <v>443</v>
      </c>
      <c r="AD854" s="11">
        <f>AC854-N854</f>
        <v>-410</v>
      </c>
      <c r="AE854" s="22">
        <f>QUOTIENT(AC854-1, 10)+1</f>
        <v>45</v>
      </c>
    </row>
    <row r="855" spans="3:31" x14ac:dyDescent="0.2">
      <c r="N855" s="46">
        <v>854</v>
      </c>
      <c r="O855" s="7" t="s">
        <v>8353</v>
      </c>
      <c r="P855" s="4">
        <f>SUM(W855:AB855)</f>
        <v>-3.2024258300000001</v>
      </c>
      <c r="W855" s="9">
        <v>-0.39608729999999998</v>
      </c>
      <c r="X855" s="9">
        <v>7.3180770000000006E-2</v>
      </c>
      <c r="Y855" s="9">
        <v>-0.96312520000000001</v>
      </c>
      <c r="Z855" s="9">
        <v>-1.0953347</v>
      </c>
      <c r="AA855" s="9">
        <v>-2.5094399999999999E-2</v>
      </c>
      <c r="AB855" s="9">
        <v>-0.79596500000000003</v>
      </c>
      <c r="AC855" s="12" t="e">
        <f>MATCH(O855,'ESPN ADP'!B:B,0)</f>
        <v>#N/A</v>
      </c>
      <c r="AD855" s="11" t="e">
        <f>AC855-N855</f>
        <v>#N/A</v>
      </c>
      <c r="AE855" s="22" t="e">
        <f>QUOTIENT(AC855-1, 10)+1</f>
        <v>#N/A</v>
      </c>
    </row>
    <row r="856" spans="3:31" x14ac:dyDescent="0.2">
      <c r="N856" s="46">
        <v>855</v>
      </c>
      <c r="O856" s="7" t="s">
        <v>8292</v>
      </c>
      <c r="P856" s="4">
        <f>SUM(W856:AB856)</f>
        <v>-3.2266782899999997</v>
      </c>
      <c r="W856" s="9">
        <v>-1.0658631999999999</v>
      </c>
      <c r="X856" s="9">
        <v>-0.76646360000000002</v>
      </c>
      <c r="Y856" s="9">
        <v>-0.61628329999999998</v>
      </c>
      <c r="Z856" s="9">
        <v>-1.0953347</v>
      </c>
      <c r="AA856" s="9">
        <v>0.54439961000000003</v>
      </c>
      <c r="AB856" s="9">
        <v>-0.2271331</v>
      </c>
      <c r="AC856" s="12" t="e">
        <f>MATCH(O856,'ESPN ADP'!B:B,0)</f>
        <v>#N/A</v>
      </c>
      <c r="AD856" s="11" t="e">
        <f>AC856-N856</f>
        <v>#N/A</v>
      </c>
      <c r="AE856" s="22" t="e">
        <f>QUOTIENT(AC856-1, 10)+1</f>
        <v>#N/A</v>
      </c>
    </row>
    <row r="857" spans="3:31" x14ac:dyDescent="0.2">
      <c r="J857" s="18" t="s">
        <v>7559</v>
      </c>
      <c r="N857" s="46">
        <v>856</v>
      </c>
      <c r="O857" s="8" t="s">
        <v>252</v>
      </c>
      <c r="P857" s="9">
        <v>-3.2277450000000001</v>
      </c>
      <c r="Q857" s="9">
        <v>-0.58238610000000002</v>
      </c>
      <c r="R857" s="9">
        <v>-0.50089850000000002</v>
      </c>
      <c r="S857" s="9">
        <v>-0.50219159999999996</v>
      </c>
      <c r="T857" s="9">
        <v>-0.554149</v>
      </c>
      <c r="U857" s="9">
        <v>-0.41499999999999998</v>
      </c>
      <c r="V857" s="9">
        <v>-0.67311989999999999</v>
      </c>
      <c r="W857" s="9"/>
      <c r="X857" s="9"/>
      <c r="Y857" s="9"/>
      <c r="Z857" s="9"/>
      <c r="AA857" s="9"/>
      <c r="AB857" s="9"/>
      <c r="AC857" s="12" t="e">
        <f>MATCH(O857,'ESPN ADP'!B:B,0)</f>
        <v>#N/A</v>
      </c>
      <c r="AD857" s="11" t="e">
        <f>AC857-N857</f>
        <v>#N/A</v>
      </c>
      <c r="AE857" s="22" t="e">
        <f>QUOTIENT(AC857-1, 10)+1</f>
        <v>#N/A</v>
      </c>
    </row>
    <row r="858" spans="3:31" x14ac:dyDescent="0.2">
      <c r="N858" s="46">
        <v>857</v>
      </c>
      <c r="O858" s="7" t="s">
        <v>8153</v>
      </c>
      <c r="P858" s="4">
        <f>SUM(W858:AB858)</f>
        <v>-3.2291658999999999</v>
      </c>
      <c r="W858" s="9">
        <v>-1.2322799</v>
      </c>
      <c r="X858" s="9">
        <v>-0.76646360000000002</v>
      </c>
      <c r="Y858" s="9">
        <v>-0.2694414</v>
      </c>
      <c r="Z858" s="9">
        <v>-0.2839757</v>
      </c>
      <c r="AA858" s="9">
        <v>-0.1654562</v>
      </c>
      <c r="AB858" s="9">
        <v>-0.51154909999999998</v>
      </c>
      <c r="AC858" s="12" t="e">
        <f>MATCH(O858,'ESPN ADP'!B:B,0)</f>
        <v>#N/A</v>
      </c>
      <c r="AD858" s="11" t="e">
        <f>AC858-N858</f>
        <v>#N/A</v>
      </c>
      <c r="AE858" s="22" t="e">
        <f>QUOTIENT(AC858-1, 10)+1</f>
        <v>#N/A</v>
      </c>
    </row>
    <row r="859" spans="3:31" x14ac:dyDescent="0.2">
      <c r="L859" s="31" t="s">
        <v>8319</v>
      </c>
      <c r="N859" s="46">
        <v>858</v>
      </c>
      <c r="O859" s="7" t="s">
        <v>7755</v>
      </c>
      <c r="P859" s="4">
        <f>SUM(W859:AB859)</f>
        <v>-3.2296250799999999</v>
      </c>
      <c r="W859" s="9">
        <v>-6.7363000000000006E-2</v>
      </c>
      <c r="X859" s="9">
        <v>0.23781691999999999</v>
      </c>
      <c r="Y859" s="9">
        <v>-1.3647317000000001</v>
      </c>
      <c r="Z859" s="9">
        <v>-0.58823530000000002</v>
      </c>
      <c r="AA859" s="9">
        <v>-0.65114700000000003</v>
      </c>
      <c r="AB859" s="9">
        <v>-0.79596500000000003</v>
      </c>
      <c r="AC859" s="12" t="e">
        <f>MATCH(O859,'ESPN ADP'!B:B,0)</f>
        <v>#N/A</v>
      </c>
      <c r="AD859" s="11" t="e">
        <f>AC859-N859</f>
        <v>#N/A</v>
      </c>
      <c r="AE859" s="22" t="e">
        <f>QUOTIENT(AC859-1, 10)+1</f>
        <v>#N/A</v>
      </c>
    </row>
    <row r="860" spans="3:31" x14ac:dyDescent="0.2">
      <c r="N860" s="46">
        <v>859</v>
      </c>
      <c r="O860" s="7" t="s">
        <v>8235</v>
      </c>
      <c r="P860" s="4">
        <f>SUM(W860:AB860)</f>
        <v>-3.2320686499999995</v>
      </c>
      <c r="W860" s="9">
        <v>-1.2322799</v>
      </c>
      <c r="X860" s="9">
        <v>-0.76646360000000002</v>
      </c>
      <c r="Y860" s="9">
        <v>-0.37897039999999999</v>
      </c>
      <c r="Z860" s="9">
        <v>-1.2981744</v>
      </c>
      <c r="AA860" s="9">
        <v>0.95536874999999999</v>
      </c>
      <c r="AB860" s="9">
        <v>-0.51154909999999998</v>
      </c>
      <c r="AC860" s="12" t="e">
        <f>MATCH(O860,'ESPN ADP'!B:B,0)</f>
        <v>#N/A</v>
      </c>
      <c r="AD860" s="11" t="e">
        <f>AC860-N860</f>
        <v>#N/A</v>
      </c>
      <c r="AE860" s="22" t="e">
        <f>QUOTIENT(AC860-1, 10)+1</f>
        <v>#N/A</v>
      </c>
    </row>
    <row r="861" spans="3:31" x14ac:dyDescent="0.2">
      <c r="L861" s="31" t="s">
        <v>8319</v>
      </c>
      <c r="N861" s="46">
        <v>860</v>
      </c>
      <c r="O861" s="7" t="s">
        <v>8191</v>
      </c>
      <c r="P861" s="4">
        <f>SUM(W861:AB861)</f>
        <v>-3.2352384199999999</v>
      </c>
      <c r="W861" s="9">
        <v>-1.2322799</v>
      </c>
      <c r="X861" s="9">
        <v>-0.76646360000000002</v>
      </c>
      <c r="Y861" s="9">
        <v>-0.5797736</v>
      </c>
      <c r="Z861" s="9">
        <v>2.028398E-2</v>
      </c>
      <c r="AA861" s="9">
        <v>-0.1654562</v>
      </c>
      <c r="AB861" s="9">
        <v>-0.51154909999999998</v>
      </c>
      <c r="AC861" s="12" t="e">
        <f>MATCH(O861,'ESPN ADP'!B:B,0)</f>
        <v>#N/A</v>
      </c>
      <c r="AD861" s="11" t="e">
        <f>AC861-N861</f>
        <v>#N/A</v>
      </c>
      <c r="AE861" s="22" t="e">
        <f>QUOTIENT(AC861-1, 10)+1</f>
        <v>#N/A</v>
      </c>
    </row>
    <row r="862" spans="3:31" x14ac:dyDescent="0.2">
      <c r="L862" s="31" t="s">
        <v>8319</v>
      </c>
      <c r="M862" s="44" t="s">
        <v>8349</v>
      </c>
      <c r="N862" s="46">
        <v>861</v>
      </c>
      <c r="O862" s="7" t="s">
        <v>7878</v>
      </c>
      <c r="P862" s="4">
        <f>SUM(W862:AB862)</f>
        <v>-3.2523132000000001</v>
      </c>
      <c r="W862" s="9">
        <v>-0.49675910000000001</v>
      </c>
      <c r="X862" s="9">
        <v>-0.1408462</v>
      </c>
      <c r="Y862" s="9">
        <v>-1.1091639</v>
      </c>
      <c r="Z862" s="9">
        <v>-0.58823530000000002</v>
      </c>
      <c r="AA862" s="9">
        <v>-0.2635517</v>
      </c>
      <c r="AB862" s="9">
        <v>-0.65375700000000003</v>
      </c>
      <c r="AC862" s="12" t="e">
        <f>MATCH(O862,'ESPN ADP'!B:B,0)</f>
        <v>#N/A</v>
      </c>
      <c r="AD862" s="11" t="e">
        <f>AC862-N862</f>
        <v>#N/A</v>
      </c>
      <c r="AE862" s="22" t="e">
        <f>QUOTIENT(AC862-1, 10)+1</f>
        <v>#N/A</v>
      </c>
    </row>
    <row r="863" spans="3:31" x14ac:dyDescent="0.2">
      <c r="C863" s="8" t="s">
        <v>8384</v>
      </c>
      <c r="G863" s="15" t="s">
        <v>8375</v>
      </c>
      <c r="N863" s="46">
        <v>862</v>
      </c>
      <c r="O863" s="8" t="s">
        <v>571</v>
      </c>
      <c r="P863" s="9">
        <v>-3.2653769000000001</v>
      </c>
      <c r="Q863" s="9">
        <v>-0.67865779999999998</v>
      </c>
      <c r="R863" s="9">
        <v>-0.50089850000000002</v>
      </c>
      <c r="S863" s="9">
        <v>-0.62742640000000005</v>
      </c>
      <c r="T863" s="9">
        <v>-0.66171139999999995</v>
      </c>
      <c r="U863" s="9">
        <v>-0.61499999999999999</v>
      </c>
      <c r="V863" s="9">
        <v>-0.18168280000000001</v>
      </c>
      <c r="W863" s="9"/>
      <c r="X863" s="9"/>
      <c r="Y863" s="9"/>
      <c r="Z863" s="9"/>
      <c r="AA863" s="9"/>
      <c r="AB863" s="9"/>
      <c r="AC863" s="12" t="e">
        <f>MATCH(O863,'ESPN ADP'!B:B,0)</f>
        <v>#N/A</v>
      </c>
      <c r="AD863" s="11" t="e">
        <f>AC863-N863</f>
        <v>#N/A</v>
      </c>
      <c r="AE863" s="22" t="e">
        <f>QUOTIENT(AC863-1, 10)+1</f>
        <v>#N/A</v>
      </c>
    </row>
    <row r="864" spans="3:31" x14ac:dyDescent="0.2">
      <c r="M864" s="44" t="s">
        <v>8349</v>
      </c>
      <c r="N864" s="46">
        <v>863</v>
      </c>
      <c r="O864" s="7" t="s">
        <v>8248</v>
      </c>
      <c r="P864" s="4">
        <f>SUM(W864:AB864)</f>
        <v>-3.2653890600000004</v>
      </c>
      <c r="W864" s="9">
        <v>-1.0987355999999999</v>
      </c>
      <c r="X864" s="9">
        <v>-0.76646360000000002</v>
      </c>
      <c r="Y864" s="9">
        <v>-1.3873699999999999E-2</v>
      </c>
      <c r="Z864" s="9">
        <v>-1.0953347</v>
      </c>
      <c r="AA864" s="9">
        <v>7.8359639999999994E-2</v>
      </c>
      <c r="AB864" s="9">
        <v>-0.36934109999999998</v>
      </c>
      <c r="AC864" s="12" t="e">
        <f>MATCH(O864,'ESPN ADP'!B:B,0)</f>
        <v>#N/A</v>
      </c>
      <c r="AD864" s="11" t="e">
        <f>AC864-N864</f>
        <v>#N/A</v>
      </c>
      <c r="AE864" s="22" t="e">
        <f>QUOTIENT(AC864-1, 10)+1</f>
        <v>#N/A</v>
      </c>
    </row>
    <row r="865" spans="5:31" x14ac:dyDescent="0.2">
      <c r="E865" s="20" t="s">
        <v>8381</v>
      </c>
      <c r="F865" s="14" t="s">
        <v>8382</v>
      </c>
      <c r="N865" s="46">
        <v>864</v>
      </c>
      <c r="O865" s="8" t="s">
        <v>363</v>
      </c>
      <c r="P865" s="9">
        <v>-3.2825726</v>
      </c>
      <c r="Q865" s="9">
        <v>-0.71074839999999995</v>
      </c>
      <c r="R865" s="9">
        <v>-0.86028749999999998</v>
      </c>
      <c r="S865" s="9">
        <v>-0.84658739999999999</v>
      </c>
      <c r="T865" s="9">
        <v>-0.71826650000000003</v>
      </c>
      <c r="U865" s="9">
        <v>3.5000000000000003E-2</v>
      </c>
      <c r="V865" s="9">
        <v>-0.18168280000000001</v>
      </c>
      <c r="W865" s="9"/>
      <c r="X865" s="9"/>
      <c r="Y865" s="9"/>
      <c r="Z865" s="9"/>
      <c r="AA865" s="9"/>
      <c r="AB865" s="9"/>
      <c r="AC865" s="12" t="e">
        <f>MATCH(O865,'ESPN ADP'!B:B,0)</f>
        <v>#N/A</v>
      </c>
      <c r="AD865" s="11" t="e">
        <f>AC865-N865</f>
        <v>#N/A</v>
      </c>
      <c r="AE865" s="22" t="e">
        <f>QUOTIENT(AC865-1, 10)+1</f>
        <v>#N/A</v>
      </c>
    </row>
    <row r="866" spans="5:31" x14ac:dyDescent="0.2">
      <c r="E866" s="20" t="s">
        <v>8381</v>
      </c>
      <c r="F866" s="14" t="s">
        <v>8382</v>
      </c>
      <c r="H866" s="16" t="s">
        <v>6</v>
      </c>
      <c r="I866" s="17" t="s">
        <v>7</v>
      </c>
      <c r="N866" s="46">
        <v>865</v>
      </c>
      <c r="O866" s="8" t="s">
        <v>368</v>
      </c>
      <c r="P866" s="9">
        <v>-3.2853481000000002</v>
      </c>
      <c r="Q866" s="9">
        <v>-0.7749296</v>
      </c>
      <c r="R866" s="9">
        <v>-0.59074570000000004</v>
      </c>
      <c r="S866" s="9">
        <v>-0.72135249999999995</v>
      </c>
      <c r="T866" s="9">
        <v>-0.76228530000000005</v>
      </c>
      <c r="U866" s="9">
        <v>-0.16500000000000001</v>
      </c>
      <c r="V866" s="9">
        <v>-0.27103500000000003</v>
      </c>
      <c r="W866" s="9"/>
      <c r="X866" s="9"/>
      <c r="Y866" s="9"/>
      <c r="Z866" s="9"/>
      <c r="AA866" s="9"/>
      <c r="AB866" s="9"/>
      <c r="AC866" s="12" t="e">
        <f>MATCH(O866,'ESPN ADP'!B:B,0)</f>
        <v>#N/A</v>
      </c>
      <c r="AD866" s="11" t="e">
        <f>AC866-N866</f>
        <v>#N/A</v>
      </c>
      <c r="AE866" s="22" t="e">
        <f>QUOTIENT(AC866-1, 10)+1</f>
        <v>#N/A</v>
      </c>
    </row>
    <row r="867" spans="5:31" x14ac:dyDescent="0.2">
      <c r="J867" s="18" t="s">
        <v>7559</v>
      </c>
      <c r="N867" s="46">
        <v>866</v>
      </c>
      <c r="O867" s="8" t="s">
        <v>168</v>
      </c>
      <c r="P867" s="9">
        <v>-3.2898470999999998</v>
      </c>
      <c r="Q867" s="9">
        <v>2.7334750000000001E-2</v>
      </c>
      <c r="R867" s="9">
        <v>0.39757411999999998</v>
      </c>
      <c r="S867" s="9">
        <v>0.15529117000000001</v>
      </c>
      <c r="T867" s="9">
        <v>-0.19581409999999999</v>
      </c>
      <c r="U867" s="9">
        <v>-2.4649999999999999</v>
      </c>
      <c r="V867" s="9">
        <v>-1.2092331000000001</v>
      </c>
      <c r="W867" s="9"/>
      <c r="X867" s="9"/>
      <c r="Y867" s="9"/>
      <c r="Z867" s="9"/>
      <c r="AA867" s="9"/>
      <c r="AB867" s="9"/>
      <c r="AC867" s="12">
        <f>MATCH(O867,'ESPN ADP'!B:B,0)</f>
        <v>362</v>
      </c>
      <c r="AD867" s="11">
        <f>AC867-N867</f>
        <v>-504</v>
      </c>
      <c r="AE867" s="22">
        <f>QUOTIENT(AC867-1, 10)+1</f>
        <v>37</v>
      </c>
    </row>
    <row r="868" spans="5:31" x14ac:dyDescent="0.2">
      <c r="H868" s="16" t="s">
        <v>6</v>
      </c>
      <c r="I868" s="17" t="s">
        <v>7</v>
      </c>
      <c r="N868" s="46">
        <v>867</v>
      </c>
      <c r="O868" s="8" t="s">
        <v>405</v>
      </c>
      <c r="P868" s="9">
        <v>-3.3022521999999999</v>
      </c>
      <c r="Q868" s="9">
        <v>-1.0316540999999999</v>
      </c>
      <c r="R868" s="9">
        <v>-0.86028749999999998</v>
      </c>
      <c r="S868" s="9">
        <v>-1.0031308999999999</v>
      </c>
      <c r="T868" s="9">
        <v>-0.96790560000000003</v>
      </c>
      <c r="U868" s="9">
        <v>0.38500000000000001</v>
      </c>
      <c r="V868" s="9">
        <v>0.17572599</v>
      </c>
      <c r="W868" s="9"/>
      <c r="X868" s="9"/>
      <c r="Y868" s="9"/>
      <c r="Z868" s="9"/>
      <c r="AA868" s="9"/>
      <c r="AB868" s="9"/>
      <c r="AC868" s="12" t="e">
        <f>MATCH(O868,'ESPN ADP'!B:B,0)</f>
        <v>#N/A</v>
      </c>
      <c r="AD868" s="11" t="e">
        <f>AC868-N868</f>
        <v>#N/A</v>
      </c>
      <c r="AE868" s="22" t="e">
        <f>QUOTIENT(AC868-1, 10)+1</f>
        <v>#N/A</v>
      </c>
    </row>
    <row r="869" spans="5:31" x14ac:dyDescent="0.2">
      <c r="N869" s="46">
        <v>868</v>
      </c>
      <c r="O869" s="7" t="s">
        <v>7953</v>
      </c>
      <c r="P869" s="4">
        <f>SUM(W869:AB869)</f>
        <v>-3.3031462899999999</v>
      </c>
      <c r="W869" s="9">
        <v>-0.48648649999999999</v>
      </c>
      <c r="X869" s="9">
        <v>-0.76646360000000002</v>
      </c>
      <c r="Y869" s="9">
        <v>-0.83534140000000001</v>
      </c>
      <c r="Z869" s="9">
        <v>-1.6024341</v>
      </c>
      <c r="AA869" s="9">
        <v>-0.38074330000000001</v>
      </c>
      <c r="AB869" s="9">
        <v>0.76832261000000002</v>
      </c>
      <c r="AC869" s="12" t="e">
        <f>MATCH(O869,'ESPN ADP'!B:B,0)</f>
        <v>#N/A</v>
      </c>
      <c r="AD869" s="11" t="e">
        <f>AC869-N869</f>
        <v>#N/A</v>
      </c>
      <c r="AE869" s="22" t="e">
        <f>QUOTIENT(AC869-1, 10)+1</f>
        <v>#N/A</v>
      </c>
    </row>
    <row r="870" spans="5:31" x14ac:dyDescent="0.2">
      <c r="N870" s="46">
        <v>869</v>
      </c>
      <c r="O870" s="7" t="s">
        <v>8074</v>
      </c>
      <c r="P870" s="4">
        <f>SUM(W870:AB870)</f>
        <v>-3.30763965</v>
      </c>
      <c r="W870" s="9">
        <v>-0.7987746</v>
      </c>
      <c r="X870" s="9">
        <v>-0.76646360000000002</v>
      </c>
      <c r="Y870" s="9">
        <v>-0.56151879999999998</v>
      </c>
      <c r="Z870" s="9">
        <v>-0.89249489999999998</v>
      </c>
      <c r="AA870" s="9">
        <v>-0.48787849999999999</v>
      </c>
      <c r="AB870" s="9">
        <v>0.19949074999999999</v>
      </c>
      <c r="AC870" s="12" t="e">
        <f>MATCH(O870,'ESPN ADP'!B:B,0)</f>
        <v>#N/A</v>
      </c>
      <c r="AD870" s="11" t="e">
        <f>AC870-N870</f>
        <v>#N/A</v>
      </c>
      <c r="AE870" s="22" t="e">
        <f>QUOTIENT(AC870-1, 10)+1</f>
        <v>#N/A</v>
      </c>
    </row>
    <row r="871" spans="5:31" x14ac:dyDescent="0.2">
      <c r="N871" s="46">
        <v>870</v>
      </c>
      <c r="O871" s="7" t="s">
        <v>8034</v>
      </c>
      <c r="P871" s="4">
        <f>SUM(W871:AB871)</f>
        <v>-3.3114062299999998</v>
      </c>
      <c r="W871" s="9">
        <v>-1.2322799</v>
      </c>
      <c r="X871" s="9">
        <v>-0.76646360000000002</v>
      </c>
      <c r="Y871" s="9">
        <v>-0.56151879999999998</v>
      </c>
      <c r="Z871" s="9">
        <v>-1.0953347</v>
      </c>
      <c r="AA871" s="9">
        <v>0.85573986999999996</v>
      </c>
      <c r="AB871" s="9">
        <v>-0.51154909999999998</v>
      </c>
      <c r="AC871" s="12" t="e">
        <f>MATCH(O871,'ESPN ADP'!B:B,0)</f>
        <v>#N/A</v>
      </c>
      <c r="AD871" s="11" t="e">
        <f>AC871-N871</f>
        <v>#N/A</v>
      </c>
      <c r="AE871" s="22" t="e">
        <f>QUOTIENT(AC871-1, 10)+1</f>
        <v>#N/A</v>
      </c>
    </row>
    <row r="872" spans="5:31" x14ac:dyDescent="0.2">
      <c r="M872" s="44" t="s">
        <v>8349</v>
      </c>
      <c r="N872" s="46">
        <v>871</v>
      </c>
      <c r="O872" s="7" t="s">
        <v>8102</v>
      </c>
      <c r="P872" s="4">
        <f>SUM(W872:AB872)</f>
        <v>-3.3118717800000002</v>
      </c>
      <c r="W872" s="9">
        <v>-1.0740813</v>
      </c>
      <c r="X872" s="9">
        <v>-0.76646360000000002</v>
      </c>
      <c r="Y872" s="9">
        <v>-0.89010590000000001</v>
      </c>
      <c r="Z872" s="9">
        <v>-0.79107510000000003</v>
      </c>
      <c r="AA872" s="9">
        <v>0.43698722000000001</v>
      </c>
      <c r="AB872" s="9">
        <v>-0.2271331</v>
      </c>
      <c r="AC872" s="12" t="e">
        <f>MATCH(O872,'ESPN ADP'!B:B,0)</f>
        <v>#N/A</v>
      </c>
      <c r="AD872" s="11" t="e">
        <f>AC872-N872</f>
        <v>#N/A</v>
      </c>
      <c r="AE872" s="22" t="e">
        <f>QUOTIENT(AC872-1, 10)+1</f>
        <v>#N/A</v>
      </c>
    </row>
    <row r="873" spans="5:31" x14ac:dyDescent="0.2">
      <c r="G873" s="15" t="s">
        <v>8375</v>
      </c>
      <c r="I873" s="17" t="s">
        <v>7</v>
      </c>
      <c r="N873" s="46">
        <v>872</v>
      </c>
      <c r="O873" s="8" t="s">
        <v>470</v>
      </c>
      <c r="P873" s="9">
        <v>-3.3150973000000001</v>
      </c>
      <c r="Q873" s="9">
        <v>-1.0316540999999999</v>
      </c>
      <c r="R873" s="9">
        <v>-0.77044029999999997</v>
      </c>
      <c r="S873" s="9">
        <v>-0.9405135</v>
      </c>
      <c r="T873" s="9">
        <v>-0.97789159999999997</v>
      </c>
      <c r="U873" s="9">
        <v>0.185</v>
      </c>
      <c r="V873" s="9">
        <v>0.22040208</v>
      </c>
      <c r="W873" s="9"/>
      <c r="X873" s="9"/>
      <c r="Y873" s="9"/>
      <c r="Z873" s="9"/>
      <c r="AA873" s="9"/>
      <c r="AB873" s="9"/>
      <c r="AC873" s="12">
        <f>MATCH(O873,'ESPN ADP'!B:B,0)</f>
        <v>372</v>
      </c>
      <c r="AD873" s="11">
        <f>AC873-N873</f>
        <v>-500</v>
      </c>
      <c r="AE873" s="22">
        <f>QUOTIENT(AC873-1, 10)+1</f>
        <v>38</v>
      </c>
    </row>
    <row r="874" spans="5:31" x14ac:dyDescent="0.2">
      <c r="H874" s="16" t="s">
        <v>6</v>
      </c>
      <c r="I874" s="17" t="s">
        <v>7</v>
      </c>
      <c r="N874" s="46">
        <v>873</v>
      </c>
      <c r="O874" s="8" t="s">
        <v>343</v>
      </c>
      <c r="P874" s="9">
        <v>-3.3298245</v>
      </c>
      <c r="Q874" s="9">
        <v>-0.64656729999999996</v>
      </c>
      <c r="R874" s="9">
        <v>-0.680593</v>
      </c>
      <c r="S874" s="9">
        <v>-0.65873510000000002</v>
      </c>
      <c r="T874" s="9">
        <v>-0.67178099999999996</v>
      </c>
      <c r="U874" s="9">
        <v>0.13500000000000001</v>
      </c>
      <c r="V874" s="9">
        <v>-0.80714819999999998</v>
      </c>
      <c r="W874" s="9"/>
      <c r="X874" s="9"/>
      <c r="Y874" s="9"/>
      <c r="Z874" s="9"/>
      <c r="AA874" s="9"/>
      <c r="AB874" s="9"/>
      <c r="AC874" s="12" t="e">
        <f>MATCH(O874,'ESPN ADP'!B:B,0)</f>
        <v>#N/A</v>
      </c>
      <c r="AD874" s="11" t="e">
        <f>AC874-N874</f>
        <v>#N/A</v>
      </c>
      <c r="AE874" s="22" t="e">
        <f>QUOTIENT(AC874-1, 10)+1</f>
        <v>#N/A</v>
      </c>
    </row>
    <row r="875" spans="5:31" x14ac:dyDescent="0.2">
      <c r="F875" s="14" t="s">
        <v>8382</v>
      </c>
      <c r="G875" s="15" t="s">
        <v>8375</v>
      </c>
      <c r="N875" s="46">
        <v>874</v>
      </c>
      <c r="O875" s="8" t="s">
        <v>482</v>
      </c>
      <c r="P875" s="9">
        <v>-3.3424768999999999</v>
      </c>
      <c r="Q875" s="9">
        <v>-0.7749296</v>
      </c>
      <c r="R875" s="9">
        <v>-0.680593</v>
      </c>
      <c r="S875" s="9">
        <v>-0.75266120000000003</v>
      </c>
      <c r="T875" s="9">
        <v>-0.73444580000000004</v>
      </c>
      <c r="U875" s="9">
        <v>3.5000000000000003E-2</v>
      </c>
      <c r="V875" s="9">
        <v>-0.4348474</v>
      </c>
      <c r="W875" s="9"/>
      <c r="X875" s="9"/>
      <c r="Y875" s="9"/>
      <c r="Z875" s="9"/>
      <c r="AA875" s="9"/>
      <c r="AB875" s="9"/>
      <c r="AC875" s="12" t="e">
        <f>MATCH(O875,'ESPN ADP'!B:B,0)</f>
        <v>#N/A</v>
      </c>
      <c r="AD875" s="11" t="e">
        <f>AC875-N875</f>
        <v>#N/A</v>
      </c>
      <c r="AE875" s="22" t="e">
        <f>QUOTIENT(AC875-1, 10)+1</f>
        <v>#N/A</v>
      </c>
    </row>
    <row r="876" spans="5:31" x14ac:dyDescent="0.2">
      <c r="E876" s="20" t="s">
        <v>8381</v>
      </c>
      <c r="H876" s="16" t="s">
        <v>6</v>
      </c>
      <c r="I876" s="17" t="s">
        <v>7</v>
      </c>
      <c r="N876" s="46">
        <v>875</v>
      </c>
      <c r="O876" s="8" t="s">
        <v>383</v>
      </c>
      <c r="P876" s="9">
        <v>-3.3425110999999998</v>
      </c>
      <c r="Q876" s="9">
        <v>-0.71074839999999995</v>
      </c>
      <c r="R876" s="9">
        <v>-0.50089850000000002</v>
      </c>
      <c r="S876" s="9">
        <v>-0.65873510000000002</v>
      </c>
      <c r="T876" s="9">
        <v>-0.69882670000000002</v>
      </c>
      <c r="U876" s="9">
        <v>-0.81499999999999995</v>
      </c>
      <c r="V876" s="9">
        <v>4.1697690000000003E-2</v>
      </c>
      <c r="W876" s="9"/>
      <c r="X876" s="9"/>
      <c r="Y876" s="9"/>
      <c r="Z876" s="9"/>
      <c r="AA876" s="9"/>
      <c r="AB876" s="9"/>
      <c r="AC876" s="12" t="e">
        <f>MATCH(O876,'ESPN ADP'!B:B,0)</f>
        <v>#N/A</v>
      </c>
      <c r="AD876" s="11" t="e">
        <f>AC876-N876</f>
        <v>#N/A</v>
      </c>
      <c r="AE876" s="22" t="e">
        <f>QUOTIENT(AC876-1, 10)+1</f>
        <v>#N/A</v>
      </c>
    </row>
    <row r="877" spans="5:31" x14ac:dyDescent="0.2">
      <c r="H877" s="16" t="s">
        <v>6</v>
      </c>
      <c r="I877" s="17" t="s">
        <v>7</v>
      </c>
      <c r="K877" s="19" t="s">
        <v>8374</v>
      </c>
      <c r="N877" s="46">
        <v>876</v>
      </c>
      <c r="O877" s="8" t="s">
        <v>7485</v>
      </c>
      <c r="P877" s="9">
        <v>-3.343146</v>
      </c>
      <c r="Q877" s="9">
        <v>-1.0958353000000001</v>
      </c>
      <c r="R877" s="9">
        <v>-1.039982</v>
      </c>
      <c r="S877" s="9">
        <v>-1.0970569999999999</v>
      </c>
      <c r="T877" s="9">
        <v>-1.0402084</v>
      </c>
      <c r="U877" s="9">
        <v>1.335</v>
      </c>
      <c r="V877" s="9">
        <v>-0.40506330000000002</v>
      </c>
      <c r="W877" s="9"/>
      <c r="X877" s="9"/>
      <c r="Y877" s="9"/>
      <c r="Z877" s="9"/>
      <c r="AA877" s="9"/>
      <c r="AB877" s="9"/>
      <c r="AC877" s="12" t="e">
        <f>MATCH(O877,'ESPN ADP'!B:B,0)</f>
        <v>#N/A</v>
      </c>
      <c r="AD877" s="11" t="e">
        <f>AC877-N877</f>
        <v>#N/A</v>
      </c>
      <c r="AE877" s="22" t="e">
        <f>QUOTIENT(AC877-1, 10)+1</f>
        <v>#N/A</v>
      </c>
    </row>
    <row r="878" spans="5:31" x14ac:dyDescent="0.2">
      <c r="N878" s="46">
        <v>877</v>
      </c>
      <c r="O878" s="7" t="s">
        <v>8159</v>
      </c>
      <c r="P878" s="4">
        <f>SUM(W878:AB878)</f>
        <v>-3.3453302999999996</v>
      </c>
      <c r="W878" s="9">
        <v>-1.0987355999999999</v>
      </c>
      <c r="X878" s="9">
        <v>-0.76646360000000002</v>
      </c>
      <c r="Y878" s="9">
        <v>-0.3972253</v>
      </c>
      <c r="Z878" s="9">
        <v>-0.48681540000000001</v>
      </c>
      <c r="AA878" s="9">
        <v>-0.51116519999999999</v>
      </c>
      <c r="AB878" s="9">
        <v>-8.4925200000000006E-2</v>
      </c>
      <c r="AC878" s="12" t="e">
        <f>MATCH(O878,'ESPN ADP'!B:B,0)</f>
        <v>#N/A</v>
      </c>
      <c r="AD878" s="11" t="e">
        <f>AC878-N878</f>
        <v>#N/A</v>
      </c>
      <c r="AE878" s="22" t="e">
        <f>QUOTIENT(AC878-1, 10)+1</f>
        <v>#N/A</v>
      </c>
    </row>
    <row r="879" spans="5:31" x14ac:dyDescent="0.2">
      <c r="N879" s="46">
        <v>878</v>
      </c>
      <c r="O879" s="7" t="s">
        <v>8060</v>
      </c>
      <c r="P879" s="4">
        <f>SUM(W879:AB879)</f>
        <v>-3.3466720400000001</v>
      </c>
      <c r="W879" s="9">
        <v>-1.3329517</v>
      </c>
      <c r="X879" s="9">
        <v>-0.76646360000000002</v>
      </c>
      <c r="Y879" s="9">
        <v>4.3811600000000003E-3</v>
      </c>
      <c r="Z879" s="9">
        <v>-0.48681540000000001</v>
      </c>
      <c r="AA879" s="9">
        <v>-0.25327339999999998</v>
      </c>
      <c r="AB879" s="9">
        <v>-0.51154909999999998</v>
      </c>
      <c r="AC879" s="12" t="e">
        <f>MATCH(O879,'ESPN ADP'!B:B,0)</f>
        <v>#N/A</v>
      </c>
      <c r="AD879" s="11" t="e">
        <f>AC879-N879</f>
        <v>#N/A</v>
      </c>
      <c r="AE879" s="22" t="e">
        <f>QUOTIENT(AC879-1, 10)+1</f>
        <v>#N/A</v>
      </c>
    </row>
    <row r="880" spans="5:31" x14ac:dyDescent="0.2">
      <c r="N880" s="46">
        <v>879</v>
      </c>
      <c r="O880" s="7" t="s">
        <v>8053</v>
      </c>
      <c r="P880" s="4">
        <f>SUM(W880:AB880)</f>
        <v>-3.3698665999999999</v>
      </c>
      <c r="W880" s="9">
        <v>-1.0740813</v>
      </c>
      <c r="X880" s="9">
        <v>-0.76646360000000002</v>
      </c>
      <c r="Y880" s="9">
        <v>-0.1051479</v>
      </c>
      <c r="Z880" s="9">
        <v>-1.0953347</v>
      </c>
      <c r="AA880" s="9">
        <v>-0.24391389999999999</v>
      </c>
      <c r="AB880" s="9">
        <v>-8.4925200000000006E-2</v>
      </c>
      <c r="AC880" s="12" t="e">
        <f>MATCH(O880,'ESPN ADP'!B:B,0)</f>
        <v>#N/A</v>
      </c>
      <c r="AD880" s="11" t="e">
        <f>AC880-N880</f>
        <v>#N/A</v>
      </c>
      <c r="AE880" s="22" t="e">
        <f>QUOTIENT(AC880-1, 10)+1</f>
        <v>#N/A</v>
      </c>
    </row>
    <row r="881" spans="7:31" x14ac:dyDescent="0.2">
      <c r="N881" s="46">
        <v>880</v>
      </c>
      <c r="O881" s="7" t="s">
        <v>8097</v>
      </c>
      <c r="P881" s="4">
        <f>SUM(W881:AB881)</f>
        <v>-3.3730410999999996</v>
      </c>
      <c r="W881" s="9">
        <v>-1.2199526999999999</v>
      </c>
      <c r="X881" s="9">
        <v>-0.76646360000000002</v>
      </c>
      <c r="Y881" s="9">
        <v>-0.4519898</v>
      </c>
      <c r="Z881" s="9">
        <v>-0.68965520000000002</v>
      </c>
      <c r="AA881" s="9">
        <v>-0.16005459999999999</v>
      </c>
      <c r="AB881" s="9">
        <v>-8.4925200000000006E-2</v>
      </c>
      <c r="AC881" s="12" t="e">
        <f>MATCH(O881,'ESPN ADP'!B:B,0)</f>
        <v>#N/A</v>
      </c>
      <c r="AD881" s="11" t="e">
        <f>AC881-N881</f>
        <v>#N/A</v>
      </c>
      <c r="AE881" s="22" t="e">
        <f>QUOTIENT(AC881-1, 10)+1</f>
        <v>#N/A</v>
      </c>
    </row>
    <row r="882" spans="7:31" x14ac:dyDescent="0.2">
      <c r="L882" s="31" t="s">
        <v>8319</v>
      </c>
      <c r="N882" s="46">
        <v>881</v>
      </c>
      <c r="O882" s="7" t="s">
        <v>7742</v>
      </c>
      <c r="P882" s="4">
        <f>SUM(W882:AB882)</f>
        <v>-3.3732982499999995</v>
      </c>
      <c r="W882" s="9">
        <v>0.98250040999999999</v>
      </c>
      <c r="X882" s="9">
        <v>0.89636154000000001</v>
      </c>
      <c r="Y882" s="9">
        <v>-1.2734574999999999</v>
      </c>
      <c r="Z882" s="9">
        <v>-1.3995943</v>
      </c>
      <c r="AA882" s="9">
        <v>-1.7831433999999999</v>
      </c>
      <c r="AB882" s="9">
        <v>-0.79596500000000003</v>
      </c>
      <c r="AC882" s="12" t="e">
        <f>MATCH(O882,'ESPN ADP'!B:B,0)</f>
        <v>#N/A</v>
      </c>
      <c r="AD882" s="11" t="e">
        <f>AC882-N882</f>
        <v>#N/A</v>
      </c>
      <c r="AE882" s="22" t="e">
        <f>QUOTIENT(AC882-1, 10)+1</f>
        <v>#N/A</v>
      </c>
    </row>
    <row r="883" spans="7:31" x14ac:dyDescent="0.2">
      <c r="N883" s="46">
        <v>882</v>
      </c>
      <c r="O883" s="7" t="s">
        <v>8145</v>
      </c>
      <c r="P883" s="4">
        <f>SUM(W883:AB883)</f>
        <v>-3.3904989799999998</v>
      </c>
      <c r="W883" s="9">
        <v>-1.4315690000000001</v>
      </c>
      <c r="X883" s="9">
        <v>-0.76646360000000002</v>
      </c>
      <c r="Y883" s="9">
        <v>-3.2128499999999997E-2</v>
      </c>
      <c r="Z883" s="9">
        <v>-0.68965520000000002</v>
      </c>
      <c r="AA883" s="9">
        <v>0.18307432000000001</v>
      </c>
      <c r="AB883" s="9">
        <v>-0.65375700000000003</v>
      </c>
      <c r="AC883" s="12" t="e">
        <f>MATCH(O883,'ESPN ADP'!B:B,0)</f>
        <v>#N/A</v>
      </c>
      <c r="AD883" s="11" t="e">
        <f>AC883-N883</f>
        <v>#N/A</v>
      </c>
      <c r="AE883" s="22" t="e">
        <f>QUOTIENT(AC883-1, 10)+1</f>
        <v>#N/A</v>
      </c>
    </row>
    <row r="884" spans="7:31" x14ac:dyDescent="0.2">
      <c r="N884" s="46">
        <v>883</v>
      </c>
      <c r="O884" s="7" t="s">
        <v>7856</v>
      </c>
      <c r="P884" s="4">
        <f>SUM(W884:AB884)</f>
        <v>-3.3955379899999993</v>
      </c>
      <c r="W884" s="9">
        <v>-0.2666521</v>
      </c>
      <c r="X884" s="9">
        <v>-0.76646360000000002</v>
      </c>
      <c r="Y884" s="9">
        <v>-0.1234027</v>
      </c>
      <c r="Z884" s="9">
        <v>-0.79107510000000003</v>
      </c>
      <c r="AA884" s="9">
        <v>-2.2162671</v>
      </c>
      <c r="AB884" s="9">
        <v>0.76832261000000002</v>
      </c>
      <c r="AC884" s="12">
        <f>MATCH(O884,'ESPN ADP'!B:B,0)</f>
        <v>473</v>
      </c>
      <c r="AD884" s="11">
        <f>AC884-N884</f>
        <v>-410</v>
      </c>
      <c r="AE884" s="22">
        <f>QUOTIENT(AC884-1, 10)+1</f>
        <v>48</v>
      </c>
    </row>
    <row r="885" spans="7:31" x14ac:dyDescent="0.2">
      <c r="N885" s="46">
        <v>884</v>
      </c>
      <c r="O885" s="7" t="s">
        <v>8195</v>
      </c>
      <c r="P885" s="4">
        <f>SUM(W885:AB885)</f>
        <v>-3.4104701999999998</v>
      </c>
      <c r="W885" s="9">
        <v>-0.80288369999999998</v>
      </c>
      <c r="X885" s="9">
        <v>-0.55243660000000006</v>
      </c>
      <c r="Y885" s="9">
        <v>-0.1781672</v>
      </c>
      <c r="Z885" s="9">
        <v>-0.48681540000000001</v>
      </c>
      <c r="AA885" s="9">
        <v>-0.87861820000000002</v>
      </c>
      <c r="AB885" s="9">
        <v>-0.51154909999999998</v>
      </c>
      <c r="AC885" s="12" t="e">
        <f>MATCH(O885,'ESPN ADP'!B:B,0)</f>
        <v>#N/A</v>
      </c>
      <c r="AD885" s="11" t="e">
        <f>AC885-N885</f>
        <v>#N/A</v>
      </c>
      <c r="AE885" s="22" t="e">
        <f>QUOTIENT(AC885-1, 10)+1</f>
        <v>#N/A</v>
      </c>
    </row>
    <row r="886" spans="7:31" x14ac:dyDescent="0.2">
      <c r="L886" s="31" t="s">
        <v>8319</v>
      </c>
      <c r="N886" s="46">
        <v>885</v>
      </c>
      <c r="O886" s="7" t="s">
        <v>7747</v>
      </c>
      <c r="P886" s="4">
        <f>SUM(W886:AB886)</f>
        <v>-3.4298735599999999</v>
      </c>
      <c r="W886" s="9">
        <v>1.0934448800000001</v>
      </c>
      <c r="X886" s="9">
        <v>0.81404346000000005</v>
      </c>
      <c r="Y886" s="9">
        <v>-2.0219057999999999</v>
      </c>
      <c r="Z886" s="9">
        <v>-0.79107510000000003</v>
      </c>
      <c r="AA886" s="9">
        <v>-1.728416</v>
      </c>
      <c r="AB886" s="9">
        <v>-0.79596500000000003</v>
      </c>
      <c r="AC886" s="12">
        <f>MATCH(O886,'ESPN ADP'!B:B,0)</f>
        <v>364</v>
      </c>
      <c r="AD886" s="11">
        <f>AC886-N886</f>
        <v>-521</v>
      </c>
      <c r="AE886" s="22">
        <f>QUOTIENT(AC886-1, 10)+1</f>
        <v>37</v>
      </c>
    </row>
    <row r="887" spans="7:31" x14ac:dyDescent="0.2">
      <c r="N887" s="46">
        <v>886</v>
      </c>
      <c r="O887" s="7" t="s">
        <v>8222</v>
      </c>
      <c r="P887" s="4">
        <f>SUM(W887:AB887)</f>
        <v>-3.4344855499999998</v>
      </c>
      <c r="W887" s="9">
        <v>-1.2322799</v>
      </c>
      <c r="X887" s="9">
        <v>-0.76646360000000002</v>
      </c>
      <c r="Y887" s="9">
        <v>-0.43373489999999998</v>
      </c>
      <c r="Z887" s="9">
        <v>-1.1967546</v>
      </c>
      <c r="AA887" s="9">
        <v>0.70629655000000002</v>
      </c>
      <c r="AB887" s="9">
        <v>-0.51154909999999998</v>
      </c>
      <c r="AC887" s="12" t="e">
        <f>MATCH(O887,'ESPN ADP'!B:B,0)</f>
        <v>#N/A</v>
      </c>
      <c r="AD887" s="11" t="e">
        <f>AC887-N887</f>
        <v>#N/A</v>
      </c>
      <c r="AE887" s="22" t="e">
        <f>QUOTIENT(AC887-1, 10)+1</f>
        <v>#N/A</v>
      </c>
    </row>
    <row r="888" spans="7:31" x14ac:dyDescent="0.2">
      <c r="N888" s="46">
        <v>887</v>
      </c>
      <c r="O888" s="7" t="s">
        <v>8151</v>
      </c>
      <c r="P888" s="4">
        <f>SUM(W888:AB888)</f>
        <v>-3.4379145699999993</v>
      </c>
      <c r="W888" s="9">
        <v>-1.2815885</v>
      </c>
      <c r="X888" s="9">
        <v>-0.76646360000000002</v>
      </c>
      <c r="Y888" s="9">
        <v>-0.5797736</v>
      </c>
      <c r="Z888" s="9">
        <v>0.22312372999999999</v>
      </c>
      <c r="AA888" s="9">
        <v>-0.52166349999999995</v>
      </c>
      <c r="AB888" s="9">
        <v>-0.51154909999999998</v>
      </c>
      <c r="AC888" s="12" t="e">
        <f>MATCH(O888,'ESPN ADP'!B:B,0)</f>
        <v>#N/A</v>
      </c>
      <c r="AD888" s="11" t="e">
        <f>AC888-N888</f>
        <v>#N/A</v>
      </c>
      <c r="AE888" s="22" t="e">
        <f>QUOTIENT(AC888-1, 10)+1</f>
        <v>#N/A</v>
      </c>
    </row>
    <row r="889" spans="7:31" x14ac:dyDescent="0.2">
      <c r="M889" s="44" t="s">
        <v>8349</v>
      </c>
      <c r="N889" s="46">
        <v>888</v>
      </c>
      <c r="O889" s="7" t="s">
        <v>7994</v>
      </c>
      <c r="P889" s="4">
        <f>SUM(W889:AB889)</f>
        <v>-3.4543412599999996</v>
      </c>
      <c r="W889" s="9">
        <v>-0.71248449999999997</v>
      </c>
      <c r="X889" s="9">
        <v>-0.76646360000000002</v>
      </c>
      <c r="Y889" s="9">
        <v>-1.3829864999999999</v>
      </c>
      <c r="Z889" s="9">
        <v>-1.703854</v>
      </c>
      <c r="AA889" s="9">
        <v>5.870881E-2</v>
      </c>
      <c r="AB889" s="9">
        <v>1.0527385300000001</v>
      </c>
      <c r="AC889" s="12" t="e">
        <f>MATCH(O889,'ESPN ADP'!B:B,0)</f>
        <v>#N/A</v>
      </c>
      <c r="AD889" s="11" t="e">
        <f>AC889-N889</f>
        <v>#N/A</v>
      </c>
      <c r="AE889" s="22" t="e">
        <f>QUOTIENT(AC889-1, 10)+1</f>
        <v>#N/A</v>
      </c>
    </row>
    <row r="890" spans="7:31" x14ac:dyDescent="0.2">
      <c r="M890" s="44" t="s">
        <v>8349</v>
      </c>
      <c r="N890" s="46">
        <v>889</v>
      </c>
      <c r="O890" s="7" t="s">
        <v>8108</v>
      </c>
      <c r="P890" s="4">
        <f>SUM(W890:AB890)</f>
        <v>-3.4702467200000005</v>
      </c>
      <c r="W890" s="9">
        <v>-1.4315690000000001</v>
      </c>
      <c r="X890" s="9">
        <v>-0.76646360000000002</v>
      </c>
      <c r="Y890" s="9">
        <v>5.9145669999999997E-2</v>
      </c>
      <c r="Z890" s="9">
        <v>-1.3995943</v>
      </c>
      <c r="AA890" s="9">
        <v>0.72199150999999995</v>
      </c>
      <c r="AB890" s="9">
        <v>-0.65375700000000003</v>
      </c>
      <c r="AC890" s="12" t="e">
        <f>MATCH(O890,'ESPN ADP'!B:B,0)</f>
        <v>#N/A</v>
      </c>
      <c r="AD890" s="11" t="e">
        <f>AC890-N890</f>
        <v>#N/A</v>
      </c>
      <c r="AE890" s="22" t="e">
        <f>QUOTIENT(AC890-1, 10)+1</f>
        <v>#N/A</v>
      </c>
    </row>
    <row r="891" spans="7:31" x14ac:dyDescent="0.2">
      <c r="N891" s="46">
        <v>890</v>
      </c>
      <c r="O891" s="7" t="s">
        <v>7831</v>
      </c>
      <c r="P891" s="4">
        <f>SUM(W891:AB891)</f>
        <v>-3.4935175000000003</v>
      </c>
      <c r="W891" s="9">
        <v>-1.1644805</v>
      </c>
      <c r="X891" s="9">
        <v>-0.37133680000000002</v>
      </c>
      <c r="Y891" s="9">
        <v>-0.25118659999999998</v>
      </c>
      <c r="Z891" s="9">
        <v>-0.48681540000000001</v>
      </c>
      <c r="AA891" s="9">
        <v>-0.42373319999999998</v>
      </c>
      <c r="AB891" s="9">
        <v>-0.79596500000000003</v>
      </c>
      <c r="AC891" s="12" t="e">
        <f>MATCH(O891,'ESPN ADP'!B:B,0)</f>
        <v>#N/A</v>
      </c>
      <c r="AD891" s="11" t="e">
        <f>AC891-N891</f>
        <v>#N/A</v>
      </c>
      <c r="AE891" s="22" t="e">
        <f>QUOTIENT(AC891-1, 10)+1</f>
        <v>#N/A</v>
      </c>
    </row>
    <row r="892" spans="7:31" x14ac:dyDescent="0.2">
      <c r="L892" s="31" t="s">
        <v>8319</v>
      </c>
      <c r="M892" s="44" t="s">
        <v>8349</v>
      </c>
      <c r="N892" s="46">
        <v>891</v>
      </c>
      <c r="O892" s="7" t="s">
        <v>8111</v>
      </c>
      <c r="P892" s="4">
        <f>SUM(W892:AB892)</f>
        <v>-3.5002769900000001</v>
      </c>
      <c r="W892" s="9">
        <v>-1.1028446000000001</v>
      </c>
      <c r="X892" s="9">
        <v>-0.56890019999999997</v>
      </c>
      <c r="Y892" s="9">
        <v>-0.9448704</v>
      </c>
      <c r="Z892" s="9">
        <v>0.32454360999999998</v>
      </c>
      <c r="AA892" s="9">
        <v>-0.55444839999999995</v>
      </c>
      <c r="AB892" s="9">
        <v>-0.65375700000000003</v>
      </c>
      <c r="AC892" s="12" t="e">
        <f>MATCH(O892,'ESPN ADP'!B:B,0)</f>
        <v>#N/A</v>
      </c>
      <c r="AD892" s="11" t="e">
        <f>AC892-N892</f>
        <v>#N/A</v>
      </c>
      <c r="AE892" s="22" t="e">
        <f>QUOTIENT(AC892-1, 10)+1</f>
        <v>#N/A</v>
      </c>
    </row>
    <row r="893" spans="7:31" x14ac:dyDescent="0.2">
      <c r="L893" s="31" t="s">
        <v>8319</v>
      </c>
      <c r="N893" s="46">
        <v>892</v>
      </c>
      <c r="O893" s="7" t="s">
        <v>7754</v>
      </c>
      <c r="P893" s="4">
        <f>SUM(W893:AB893)</f>
        <v>-3.5128175700000002</v>
      </c>
      <c r="W893" s="9">
        <v>0.92908270000000004</v>
      </c>
      <c r="X893" s="9">
        <v>0.78111622999999997</v>
      </c>
      <c r="Y893" s="9">
        <v>-1.7480831999999999</v>
      </c>
      <c r="Z893" s="9">
        <v>-1.2981744</v>
      </c>
      <c r="AA893" s="9">
        <v>-1.3807939</v>
      </c>
      <c r="AB893" s="9">
        <v>-0.79596500000000003</v>
      </c>
      <c r="AC893" s="12" t="e">
        <f>MATCH(O893,'ESPN ADP'!B:B,0)</f>
        <v>#N/A</v>
      </c>
      <c r="AD893" s="11" t="e">
        <f>AC893-N893</f>
        <v>#N/A</v>
      </c>
      <c r="AE893" s="22" t="e">
        <f>QUOTIENT(AC893-1, 10)+1</f>
        <v>#N/A</v>
      </c>
    </row>
    <row r="894" spans="7:31" x14ac:dyDescent="0.2">
      <c r="L894" s="31" t="s">
        <v>8319</v>
      </c>
      <c r="N894" s="46">
        <v>893</v>
      </c>
      <c r="O894" s="7" t="s">
        <v>7932</v>
      </c>
      <c r="P894" s="4">
        <f>SUM(W894:AB894)</f>
        <v>-3.5181243200000001</v>
      </c>
      <c r="W894" s="9">
        <v>-1.2384434</v>
      </c>
      <c r="X894" s="9">
        <v>-0.55243660000000006</v>
      </c>
      <c r="Y894" s="9">
        <v>-0.78057690000000002</v>
      </c>
      <c r="Z894" s="9">
        <v>-0.48681540000000001</v>
      </c>
      <c r="AA894" s="9">
        <v>0.33611298000000001</v>
      </c>
      <c r="AB894" s="9">
        <v>-0.79596500000000003</v>
      </c>
      <c r="AC894" s="12">
        <f>MATCH(O894,'ESPN ADP'!B:B,0)</f>
        <v>412</v>
      </c>
      <c r="AD894" s="11">
        <f>AC894-N894</f>
        <v>-481</v>
      </c>
      <c r="AE894" s="22">
        <f>QUOTIENT(AC894-1, 10)+1</f>
        <v>42</v>
      </c>
    </row>
    <row r="895" spans="7:31" x14ac:dyDescent="0.2">
      <c r="J895" s="18" t="s">
        <v>7559</v>
      </c>
      <c r="N895" s="46">
        <v>894</v>
      </c>
      <c r="O895" s="8" t="s">
        <v>350</v>
      </c>
      <c r="P895" s="9">
        <v>-3.5256395</v>
      </c>
      <c r="Q895" s="9">
        <v>-0.45402379999999998</v>
      </c>
      <c r="R895" s="9">
        <v>-0.59074570000000004</v>
      </c>
      <c r="S895" s="9">
        <v>-0.47088289999999999</v>
      </c>
      <c r="T895" s="9">
        <v>-0.39208310000000002</v>
      </c>
      <c r="U895" s="9">
        <v>-0.91500000000000004</v>
      </c>
      <c r="V895" s="9">
        <v>-0.70290390000000003</v>
      </c>
      <c r="W895" s="9"/>
      <c r="X895" s="9"/>
      <c r="Y895" s="9"/>
      <c r="Z895" s="9"/>
      <c r="AA895" s="9"/>
      <c r="AB895" s="9"/>
      <c r="AC895" s="12" t="e">
        <f>MATCH(O895,'ESPN ADP'!B:B,0)</f>
        <v>#N/A</v>
      </c>
      <c r="AD895" s="11" t="e">
        <f>AC895-N895</f>
        <v>#N/A</v>
      </c>
      <c r="AE895" s="22" t="e">
        <f>QUOTIENT(AC895-1, 10)+1</f>
        <v>#N/A</v>
      </c>
    </row>
    <row r="896" spans="7:31" x14ac:dyDescent="0.2">
      <c r="G896" s="15" t="s">
        <v>8375</v>
      </c>
      <c r="N896" s="46">
        <v>895</v>
      </c>
      <c r="O896" s="8" t="s">
        <v>397</v>
      </c>
      <c r="P896" s="9">
        <v>-3.5309463000000001</v>
      </c>
      <c r="Q896" s="9">
        <v>-0.71074839999999995</v>
      </c>
      <c r="R896" s="9">
        <v>-0.41105120000000001</v>
      </c>
      <c r="S896" s="9">
        <v>-0.62742640000000005</v>
      </c>
      <c r="T896" s="9">
        <v>-0.68287810000000004</v>
      </c>
      <c r="U896" s="9">
        <v>-1.2150000000000001</v>
      </c>
      <c r="V896" s="9">
        <v>0.11615786</v>
      </c>
      <c r="W896" s="9"/>
      <c r="X896" s="9"/>
      <c r="Y896" s="9"/>
      <c r="Z896" s="9"/>
      <c r="AA896" s="9"/>
      <c r="AB896" s="9"/>
      <c r="AC896" s="12" t="e">
        <f>MATCH(O896,'ESPN ADP'!B:B,0)</f>
        <v>#N/A</v>
      </c>
      <c r="AD896" s="11" t="e">
        <f>AC896-N896</f>
        <v>#N/A</v>
      </c>
      <c r="AE896" s="22" t="e">
        <f>QUOTIENT(AC896-1, 10)+1</f>
        <v>#N/A</v>
      </c>
    </row>
    <row r="897" spans="4:31" x14ac:dyDescent="0.2">
      <c r="N897" s="46">
        <v>896</v>
      </c>
      <c r="O897" s="7" t="s">
        <v>8121</v>
      </c>
      <c r="P897" s="4">
        <f>SUM(W897:AB897)</f>
        <v>-3.53700751</v>
      </c>
      <c r="W897" s="9">
        <v>-1.2322799</v>
      </c>
      <c r="X897" s="9">
        <v>-0.76646360000000002</v>
      </c>
      <c r="Y897" s="9">
        <v>-0.2694414</v>
      </c>
      <c r="Z897" s="9">
        <v>-0.79107510000000003</v>
      </c>
      <c r="AA897" s="9">
        <v>3.3801589999999999E-2</v>
      </c>
      <c r="AB897" s="9">
        <v>-0.51154909999999998</v>
      </c>
      <c r="AC897" s="12" t="e">
        <f>MATCH(O897,'ESPN ADP'!B:B,0)</f>
        <v>#N/A</v>
      </c>
      <c r="AD897" s="11" t="e">
        <f>AC897-N897</f>
        <v>#N/A</v>
      </c>
      <c r="AE897" s="22" t="e">
        <f>QUOTIENT(AC897-1, 10)+1</f>
        <v>#N/A</v>
      </c>
    </row>
    <row r="898" spans="4:31" x14ac:dyDescent="0.2">
      <c r="N898" s="46">
        <v>897</v>
      </c>
      <c r="O898" s="7" t="s">
        <v>8237</v>
      </c>
      <c r="P898" s="4">
        <f>SUM(W898:AB898)</f>
        <v>-3.5405826</v>
      </c>
      <c r="W898" s="9">
        <v>-1.0001183</v>
      </c>
      <c r="X898" s="9">
        <v>-0.76646360000000002</v>
      </c>
      <c r="Y898" s="9">
        <v>-0.76232200000000006</v>
      </c>
      <c r="Z898" s="9">
        <v>-0.58823530000000002</v>
      </c>
      <c r="AA898" s="9">
        <v>-0.19631029999999999</v>
      </c>
      <c r="AB898" s="9">
        <v>-0.2271331</v>
      </c>
      <c r="AC898" s="12" t="e">
        <f>MATCH(O898,'ESPN ADP'!B:B,0)</f>
        <v>#N/A</v>
      </c>
      <c r="AD898" s="11" t="e">
        <f>AC898-N898</f>
        <v>#N/A</v>
      </c>
      <c r="AE898" s="22" t="e">
        <f>QUOTIENT(AC898-1, 10)+1</f>
        <v>#N/A</v>
      </c>
    </row>
    <row r="899" spans="4:31" x14ac:dyDescent="0.2">
      <c r="L899" s="31" t="s">
        <v>8319</v>
      </c>
      <c r="N899" s="46">
        <v>898</v>
      </c>
      <c r="O899" s="7" t="s">
        <v>7716</v>
      </c>
      <c r="P899" s="4">
        <f>SUM(W899:AB899)</f>
        <v>-3.54423829</v>
      </c>
      <c r="W899" s="9">
        <v>1.5680406499999999</v>
      </c>
      <c r="X899" s="9">
        <v>1.1268521600000001</v>
      </c>
      <c r="Y899" s="9">
        <v>-2.0401606000000001</v>
      </c>
      <c r="Z899" s="9">
        <v>-1.1967546</v>
      </c>
      <c r="AA899" s="9">
        <v>-2.2062509000000001</v>
      </c>
      <c r="AB899" s="9">
        <v>-0.79596500000000003</v>
      </c>
      <c r="AC899" s="12" t="e">
        <f>MATCH(O899,'ESPN ADP'!B:B,0)</f>
        <v>#N/A</v>
      </c>
      <c r="AD899" s="11" t="e">
        <f>AC899-N899</f>
        <v>#N/A</v>
      </c>
      <c r="AE899" s="22" t="e">
        <f>QUOTIENT(AC899-1, 10)+1</f>
        <v>#N/A</v>
      </c>
    </row>
    <row r="900" spans="4:31" x14ac:dyDescent="0.2">
      <c r="D900" s="45" t="s">
        <v>8380</v>
      </c>
      <c r="N900" s="46">
        <v>899</v>
      </c>
      <c r="O900" s="8" t="s">
        <v>433</v>
      </c>
      <c r="P900" s="9">
        <v>-3.5504639</v>
      </c>
      <c r="Q900" s="9">
        <v>-0.71074839999999995</v>
      </c>
      <c r="R900" s="9">
        <v>-0.59074570000000004</v>
      </c>
      <c r="S900" s="9">
        <v>-0.65873510000000002</v>
      </c>
      <c r="T900" s="9">
        <v>-0.72017129999999996</v>
      </c>
      <c r="U900" s="9">
        <v>-0.46500000000000002</v>
      </c>
      <c r="V900" s="9">
        <v>-0.40506330000000002</v>
      </c>
      <c r="W900" s="9"/>
      <c r="X900" s="9"/>
      <c r="Y900" s="9"/>
      <c r="Z900" s="9"/>
      <c r="AA900" s="9"/>
      <c r="AB900" s="9"/>
      <c r="AC900" s="12" t="e">
        <f>MATCH(O900,'ESPN ADP'!B:B,0)</f>
        <v>#N/A</v>
      </c>
      <c r="AD900" s="11" t="e">
        <f>AC900-N900</f>
        <v>#N/A</v>
      </c>
      <c r="AE900" s="22" t="e">
        <f>QUOTIENT(AC900-1, 10)+1</f>
        <v>#N/A</v>
      </c>
    </row>
    <row r="901" spans="4:31" x14ac:dyDescent="0.2">
      <c r="N901" s="46">
        <v>900</v>
      </c>
      <c r="O901" s="7" t="s">
        <v>7964</v>
      </c>
      <c r="P901" s="4">
        <f>SUM(W901:AB901)</f>
        <v>-3.5592777999999998</v>
      </c>
      <c r="W901" s="9">
        <v>-1.2322799</v>
      </c>
      <c r="X901" s="9">
        <v>-0.76646360000000002</v>
      </c>
      <c r="Y901" s="9">
        <v>-0.37897039999999999</v>
      </c>
      <c r="Z901" s="9">
        <v>-8.1135899999999997E-2</v>
      </c>
      <c r="AA901" s="9">
        <v>-0.58887889999999998</v>
      </c>
      <c r="AB901" s="9">
        <v>-0.51154909999999998</v>
      </c>
      <c r="AC901" s="12" t="e">
        <f>MATCH(O901,'ESPN ADP'!B:B,0)</f>
        <v>#N/A</v>
      </c>
      <c r="AD901" s="11" t="e">
        <f>AC901-N901</f>
        <v>#N/A</v>
      </c>
      <c r="AE901" s="22" t="e">
        <f>QUOTIENT(AC901-1, 10)+1</f>
        <v>#N/A</v>
      </c>
    </row>
    <row r="902" spans="4:31" x14ac:dyDescent="0.2">
      <c r="N902" s="46">
        <v>901</v>
      </c>
      <c r="O902" s="7" t="s">
        <v>8264</v>
      </c>
      <c r="P902" s="4">
        <f>SUM(W902:AB902)</f>
        <v>-3.5782306000000004</v>
      </c>
      <c r="W902" s="9">
        <v>-1.0987355999999999</v>
      </c>
      <c r="X902" s="9">
        <v>-0.76646360000000002</v>
      </c>
      <c r="Y902" s="9">
        <v>-0.32420589999999999</v>
      </c>
      <c r="Z902" s="9">
        <v>-1.8052737999999999</v>
      </c>
      <c r="AA902" s="9">
        <v>0.78578939999999997</v>
      </c>
      <c r="AB902" s="9">
        <v>-0.36934109999999998</v>
      </c>
      <c r="AC902" s="12" t="e">
        <f>MATCH(O902,'ESPN ADP'!B:B,0)</f>
        <v>#N/A</v>
      </c>
      <c r="AD902" s="11" t="e">
        <f>AC902-N902</f>
        <v>#N/A</v>
      </c>
      <c r="AE902" s="22" t="e">
        <f>QUOTIENT(AC902-1, 10)+1</f>
        <v>#N/A</v>
      </c>
    </row>
    <row r="903" spans="4:31" x14ac:dyDescent="0.2">
      <c r="N903" s="46">
        <v>902</v>
      </c>
      <c r="O903" s="7" t="s">
        <v>7817</v>
      </c>
      <c r="P903" s="4">
        <f>SUM(W903:AB903)</f>
        <v>-3.5977869699999996</v>
      </c>
      <c r="W903" s="9">
        <v>-0.85835589999999995</v>
      </c>
      <c r="X903" s="9">
        <v>-0.45365490000000003</v>
      </c>
      <c r="Y903" s="9">
        <v>-0.81708650000000005</v>
      </c>
      <c r="Z903" s="9">
        <v>0.22312372999999999</v>
      </c>
      <c r="AA903" s="9">
        <v>-1.1802642999999999</v>
      </c>
      <c r="AB903" s="9">
        <v>-0.51154909999999998</v>
      </c>
      <c r="AC903" s="12" t="e">
        <f>MATCH(O903,'ESPN ADP'!B:B,0)</f>
        <v>#N/A</v>
      </c>
      <c r="AD903" s="11" t="e">
        <f>AC903-N903</f>
        <v>#N/A</v>
      </c>
      <c r="AE903" s="22" t="e">
        <f>QUOTIENT(AC903-1, 10)+1</f>
        <v>#N/A</v>
      </c>
    </row>
    <row r="904" spans="4:31" x14ac:dyDescent="0.2">
      <c r="M904" s="44" t="s">
        <v>8349</v>
      </c>
      <c r="N904" s="46">
        <v>903</v>
      </c>
      <c r="O904" s="7" t="s">
        <v>7987</v>
      </c>
      <c r="P904" s="4">
        <f>SUM(W904:AB904)</f>
        <v>-3.60772</v>
      </c>
      <c r="W904" s="9">
        <v>-1.0740813</v>
      </c>
      <c r="X904" s="9">
        <v>-0.76646360000000002</v>
      </c>
      <c r="Y904" s="9">
        <v>-0.61628329999999998</v>
      </c>
      <c r="Z904" s="9">
        <v>-0.68965520000000002</v>
      </c>
      <c r="AA904" s="9">
        <v>-0.37631140000000002</v>
      </c>
      <c r="AB904" s="9">
        <v>-8.4925200000000006E-2</v>
      </c>
      <c r="AC904" s="12" t="e">
        <f>MATCH(O904,'ESPN ADP'!B:B,0)</f>
        <v>#N/A</v>
      </c>
      <c r="AD904" s="11" t="e">
        <f>AC904-N904</f>
        <v>#N/A</v>
      </c>
      <c r="AE904" s="22" t="e">
        <f>QUOTIENT(AC904-1, 10)+1</f>
        <v>#N/A</v>
      </c>
    </row>
    <row r="905" spans="4:31" x14ac:dyDescent="0.2">
      <c r="N905" s="46">
        <v>904</v>
      </c>
      <c r="O905" s="7" t="s">
        <v>8175</v>
      </c>
      <c r="P905" s="4">
        <f>SUM(W905:AB905)</f>
        <v>-3.6097176400000004</v>
      </c>
      <c r="W905" s="9">
        <v>-1.5527861000000001</v>
      </c>
      <c r="X905" s="9">
        <v>-0.76646360000000002</v>
      </c>
      <c r="Y905" s="9">
        <v>9.565535E-2</v>
      </c>
      <c r="Z905" s="9">
        <v>-0.79107510000000003</v>
      </c>
      <c r="AA905" s="9">
        <v>5.870881E-2</v>
      </c>
      <c r="AB905" s="9">
        <v>-0.65375700000000003</v>
      </c>
      <c r="AC905" s="12" t="e">
        <f>MATCH(O905,'ESPN ADP'!B:B,0)</f>
        <v>#N/A</v>
      </c>
      <c r="AD905" s="11" t="e">
        <f>AC905-N905</f>
        <v>#N/A</v>
      </c>
      <c r="AE905" s="22" t="e">
        <f>QUOTIENT(AC905-1, 10)+1</f>
        <v>#N/A</v>
      </c>
    </row>
    <row r="906" spans="4:31" x14ac:dyDescent="0.2">
      <c r="M906" s="44" t="s">
        <v>8349</v>
      </c>
      <c r="N906" s="46">
        <v>905</v>
      </c>
      <c r="O906" s="7" t="s">
        <v>8032</v>
      </c>
      <c r="P906" s="4">
        <f>SUM(W906:AB906)</f>
        <v>-3.6465765000000001</v>
      </c>
      <c r="W906" s="9">
        <v>-0.7987746</v>
      </c>
      <c r="X906" s="9">
        <v>-0.76646360000000002</v>
      </c>
      <c r="Y906" s="9">
        <v>-5.0383400000000002E-2</v>
      </c>
      <c r="Z906" s="9">
        <v>-1.2981744</v>
      </c>
      <c r="AA906" s="9">
        <v>-0.64785530000000002</v>
      </c>
      <c r="AB906" s="9">
        <v>-8.4925200000000006E-2</v>
      </c>
      <c r="AC906" s="12" t="e">
        <f>MATCH(O906,'ESPN ADP'!B:B,0)</f>
        <v>#N/A</v>
      </c>
      <c r="AD906" s="11" t="e">
        <f>AC906-N906</f>
        <v>#N/A</v>
      </c>
      <c r="AE906" s="22" t="e">
        <f>QUOTIENT(AC906-1, 10)+1</f>
        <v>#N/A</v>
      </c>
    </row>
    <row r="907" spans="4:31" x14ac:dyDescent="0.2">
      <c r="N907" s="46">
        <v>906</v>
      </c>
      <c r="O907" s="7" t="s">
        <v>8037</v>
      </c>
      <c r="P907" s="4">
        <f>SUM(W907:AB907)</f>
        <v>-3.6522676699999996</v>
      </c>
      <c r="W907" s="9">
        <v>-0.35294219999999998</v>
      </c>
      <c r="X907" s="9">
        <v>4.0253539999999997E-2</v>
      </c>
      <c r="Y907" s="9">
        <v>-1.6933187000000001</v>
      </c>
      <c r="Z907" s="9">
        <v>0.42596349</v>
      </c>
      <c r="AA907" s="9">
        <v>-1.2762587999999999</v>
      </c>
      <c r="AB907" s="9">
        <v>-0.79596500000000003</v>
      </c>
      <c r="AC907" s="12" t="e">
        <f>MATCH(O907,'ESPN ADP'!B:B,0)</f>
        <v>#N/A</v>
      </c>
      <c r="AD907" s="11" t="e">
        <f>AC907-N907</f>
        <v>#N/A</v>
      </c>
      <c r="AE907" s="22" t="e">
        <f>QUOTIENT(AC907-1, 10)+1</f>
        <v>#N/A</v>
      </c>
    </row>
    <row r="908" spans="4:31" x14ac:dyDescent="0.2">
      <c r="N908" s="46">
        <v>907</v>
      </c>
      <c r="O908" s="7" t="s">
        <v>8225</v>
      </c>
      <c r="P908" s="4">
        <f>SUM(W908:AB908)</f>
        <v>-3.6839387500000007</v>
      </c>
      <c r="W908" s="9">
        <v>-1.5322408000000001</v>
      </c>
      <c r="X908" s="9">
        <v>-0.76646360000000002</v>
      </c>
      <c r="Y908" s="9">
        <v>-0.1781672</v>
      </c>
      <c r="Z908" s="9">
        <v>-2.1095335</v>
      </c>
      <c r="AA908" s="9">
        <v>1.55622335</v>
      </c>
      <c r="AB908" s="9">
        <v>-0.65375700000000003</v>
      </c>
      <c r="AC908" s="12" t="e">
        <f>MATCH(O908,'ESPN ADP'!B:B,0)</f>
        <v>#N/A</v>
      </c>
      <c r="AD908" s="11" t="e">
        <f>AC908-N908</f>
        <v>#N/A</v>
      </c>
      <c r="AE908" s="22" t="e">
        <f>QUOTIENT(AC908-1, 10)+1</f>
        <v>#N/A</v>
      </c>
    </row>
    <row r="909" spans="4:31" x14ac:dyDescent="0.2">
      <c r="N909" s="46">
        <v>908</v>
      </c>
      <c r="O909" s="7" t="s">
        <v>8224</v>
      </c>
      <c r="P909" s="4">
        <f>SUM(W909:AB909)</f>
        <v>-3.69090973</v>
      </c>
      <c r="W909" s="9">
        <v>-1.2322799</v>
      </c>
      <c r="X909" s="9">
        <v>-0.76646360000000002</v>
      </c>
      <c r="Y909" s="9">
        <v>-0.72581229999999997</v>
      </c>
      <c r="Z909" s="9">
        <v>-0.58823530000000002</v>
      </c>
      <c r="AA909" s="9">
        <v>0.13343047</v>
      </c>
      <c r="AB909" s="9">
        <v>-0.51154909999999998</v>
      </c>
      <c r="AC909" s="12" t="e">
        <f>MATCH(O909,'ESPN ADP'!B:B,0)</f>
        <v>#N/A</v>
      </c>
      <c r="AD909" s="11" t="e">
        <f>AC909-N909</f>
        <v>#N/A</v>
      </c>
      <c r="AE909" s="22" t="e">
        <f>QUOTIENT(AC909-1, 10)+1</f>
        <v>#N/A</v>
      </c>
    </row>
    <row r="910" spans="4:31" x14ac:dyDescent="0.2">
      <c r="N910" s="46">
        <v>909</v>
      </c>
      <c r="O910" s="7" t="s">
        <v>8244</v>
      </c>
      <c r="P910" s="4">
        <f>SUM(W910:AB910)</f>
        <v>-3.6966248799999999</v>
      </c>
      <c r="W910" s="9">
        <v>-1.0103909</v>
      </c>
      <c r="X910" s="9">
        <v>-0.76646360000000002</v>
      </c>
      <c r="Y910" s="9">
        <v>-0.74406720000000004</v>
      </c>
      <c r="Z910" s="9">
        <v>-1.1967546</v>
      </c>
      <c r="AA910" s="9">
        <v>-0.32064730000000002</v>
      </c>
      <c r="AB910" s="9">
        <v>0.34169872000000001</v>
      </c>
      <c r="AC910" s="12" t="e">
        <f>MATCH(O910,'ESPN ADP'!B:B,0)</f>
        <v>#N/A</v>
      </c>
      <c r="AD910" s="11" t="e">
        <f>AC910-N910</f>
        <v>#N/A</v>
      </c>
      <c r="AE910" s="22" t="e">
        <f>QUOTIENT(AC910-1, 10)+1</f>
        <v>#N/A</v>
      </c>
    </row>
    <row r="911" spans="4:31" x14ac:dyDescent="0.2">
      <c r="J911" s="18" t="s">
        <v>7559</v>
      </c>
      <c r="N911" s="46">
        <v>910</v>
      </c>
      <c r="O911" s="8" t="s">
        <v>335</v>
      </c>
      <c r="P911" s="9">
        <v>-3.6968890999999999</v>
      </c>
      <c r="Q911" s="9">
        <v>-0.58238610000000002</v>
      </c>
      <c r="R911" s="9">
        <v>-0.50089850000000002</v>
      </c>
      <c r="S911" s="9">
        <v>-0.53350030000000004</v>
      </c>
      <c r="T911" s="9">
        <v>-0.55687629999999999</v>
      </c>
      <c r="U911" s="9">
        <v>-0.86499999999999999</v>
      </c>
      <c r="V911" s="9">
        <v>-0.65822780000000003</v>
      </c>
      <c r="W911" s="9"/>
      <c r="X911" s="9"/>
      <c r="Y911" s="9"/>
      <c r="Z911" s="9"/>
      <c r="AA911" s="9"/>
      <c r="AB911" s="9"/>
      <c r="AC911" s="12">
        <f>MATCH(O911,'ESPN ADP'!B:B,0)</f>
        <v>475</v>
      </c>
      <c r="AD911" s="11">
        <f>AC911-N911</f>
        <v>-435</v>
      </c>
      <c r="AE911" s="22">
        <f>QUOTIENT(AC911-1, 10)+1</f>
        <v>48</v>
      </c>
    </row>
    <row r="912" spans="4:31" x14ac:dyDescent="0.2">
      <c r="N912" s="46">
        <v>911</v>
      </c>
      <c r="O912" s="7" t="s">
        <v>8044</v>
      </c>
      <c r="P912" s="4">
        <f>SUM(W912:AB912)</f>
        <v>-3.6978801199999998</v>
      </c>
      <c r="W912" s="9">
        <v>-0.83370160000000004</v>
      </c>
      <c r="X912" s="9">
        <v>-0.76646360000000002</v>
      </c>
      <c r="Y912" s="9">
        <v>-0.14165749999999999</v>
      </c>
      <c r="Z912" s="9">
        <v>2.028398E-2</v>
      </c>
      <c r="AA912" s="9">
        <v>-1.4647923</v>
      </c>
      <c r="AB912" s="9">
        <v>-0.51154909999999998</v>
      </c>
      <c r="AC912" s="12" t="e">
        <f>MATCH(O912,'ESPN ADP'!B:B,0)</f>
        <v>#N/A</v>
      </c>
      <c r="AD912" s="11" t="e">
        <f>AC912-N912</f>
        <v>#N/A</v>
      </c>
      <c r="AE912" s="22" t="e">
        <f>QUOTIENT(AC912-1, 10)+1</f>
        <v>#N/A</v>
      </c>
    </row>
    <row r="913" spans="6:31" x14ac:dyDescent="0.2">
      <c r="G913" s="15" t="s">
        <v>8375</v>
      </c>
      <c r="H913" s="16" t="s">
        <v>6</v>
      </c>
      <c r="K913" s="19" t="s">
        <v>8374</v>
      </c>
      <c r="N913" s="46">
        <v>912</v>
      </c>
      <c r="O913" s="8" t="s">
        <v>390</v>
      </c>
      <c r="P913" s="9">
        <v>-3.7133272000000002</v>
      </c>
      <c r="Q913" s="9">
        <v>-0.71074839999999995</v>
      </c>
      <c r="R913" s="9">
        <v>-0.77044029999999997</v>
      </c>
      <c r="S913" s="9">
        <v>-0.72135249999999995</v>
      </c>
      <c r="T913" s="9">
        <v>-0.69288209999999995</v>
      </c>
      <c r="U913" s="9">
        <v>-0.115</v>
      </c>
      <c r="V913" s="9">
        <v>-0.70290390000000003</v>
      </c>
      <c r="W913" s="9"/>
      <c r="X913" s="9"/>
      <c r="Y913" s="9"/>
      <c r="Z913" s="9"/>
      <c r="AA913" s="9"/>
      <c r="AB913" s="9"/>
      <c r="AC913" s="12" t="e">
        <f>MATCH(O913,'ESPN ADP'!B:B,0)</f>
        <v>#N/A</v>
      </c>
      <c r="AD913" s="11" t="e">
        <f>AC913-N913</f>
        <v>#N/A</v>
      </c>
      <c r="AE913" s="22" t="e">
        <f>QUOTIENT(AC913-1, 10)+1</f>
        <v>#N/A</v>
      </c>
    </row>
    <row r="914" spans="6:31" x14ac:dyDescent="0.2">
      <c r="L914" s="31" t="s">
        <v>8319</v>
      </c>
      <c r="N914" s="46">
        <v>913</v>
      </c>
      <c r="O914" s="7" t="s">
        <v>7793</v>
      </c>
      <c r="P914" s="4">
        <f>SUM(W914:AB914)</f>
        <v>-3.7162107999999998</v>
      </c>
      <c r="W914" s="9">
        <v>0.98250040999999999</v>
      </c>
      <c r="X914" s="9">
        <v>0.63294368999999995</v>
      </c>
      <c r="Y914" s="9">
        <v>-2.7155895999999999</v>
      </c>
      <c r="Z914" s="9">
        <v>-1.0953347</v>
      </c>
      <c r="AA914" s="9">
        <v>-0.72476560000000001</v>
      </c>
      <c r="AB914" s="9">
        <v>-0.79596500000000003</v>
      </c>
      <c r="AC914" s="12" t="e">
        <f>MATCH(O914,'ESPN ADP'!B:B,0)</f>
        <v>#N/A</v>
      </c>
      <c r="AD914" s="11" t="e">
        <f>AC914-N914</f>
        <v>#N/A</v>
      </c>
      <c r="AE914" s="22" t="e">
        <f>QUOTIENT(AC914-1, 10)+1</f>
        <v>#N/A</v>
      </c>
    </row>
    <row r="915" spans="6:31" x14ac:dyDescent="0.2">
      <c r="L915" s="31" t="s">
        <v>8319</v>
      </c>
      <c r="N915" s="46">
        <v>914</v>
      </c>
      <c r="O915" s="7" t="s">
        <v>7946</v>
      </c>
      <c r="P915" s="4">
        <f>SUM(W915:AB915)</f>
        <v>-3.7265855999999999</v>
      </c>
      <c r="W915" s="9">
        <v>-0.57072210000000001</v>
      </c>
      <c r="X915" s="9">
        <v>-0.58536379999999999</v>
      </c>
      <c r="Y915" s="9">
        <v>-0.87185100000000004</v>
      </c>
      <c r="Z915" s="9">
        <v>-0.79107510000000003</v>
      </c>
      <c r="AA915" s="9">
        <v>-0.6804405</v>
      </c>
      <c r="AB915" s="9">
        <v>-0.2271331</v>
      </c>
      <c r="AC915" s="12" t="e">
        <f>MATCH(O915,'ESPN ADP'!B:B,0)</f>
        <v>#N/A</v>
      </c>
      <c r="AD915" s="11" t="e">
        <f>AC915-N915</f>
        <v>#N/A</v>
      </c>
      <c r="AE915" s="22" t="e">
        <f>QUOTIENT(AC915-1, 10)+1</f>
        <v>#N/A</v>
      </c>
    </row>
    <row r="916" spans="6:31" x14ac:dyDescent="0.2">
      <c r="N916" s="46">
        <v>915</v>
      </c>
      <c r="O916" s="7" t="s">
        <v>8036</v>
      </c>
      <c r="P916" s="4">
        <f>SUM(W916:AB916)</f>
        <v>-3.7483324199999997</v>
      </c>
      <c r="W916" s="9">
        <v>-1.2261162999999999</v>
      </c>
      <c r="X916" s="9">
        <v>-0.76646360000000002</v>
      </c>
      <c r="Y916" s="9">
        <v>-0.65279299999999996</v>
      </c>
      <c r="Z916" s="9">
        <v>-1.2981744</v>
      </c>
      <c r="AA916" s="9">
        <v>0.28014008000000001</v>
      </c>
      <c r="AB916" s="9">
        <v>-8.4925200000000006E-2</v>
      </c>
      <c r="AC916" s="12" t="e">
        <f>MATCH(O916,'ESPN ADP'!B:B,0)</f>
        <v>#N/A</v>
      </c>
      <c r="AD916" s="11" t="e">
        <f>AC916-N916</f>
        <v>#N/A</v>
      </c>
      <c r="AE916" s="22" t="e">
        <f>QUOTIENT(AC916-1, 10)+1</f>
        <v>#N/A</v>
      </c>
    </row>
    <row r="917" spans="6:31" x14ac:dyDescent="0.2">
      <c r="N917" s="46">
        <v>916</v>
      </c>
      <c r="O917" s="7" t="s">
        <v>8163</v>
      </c>
      <c r="P917" s="4">
        <f>SUM(W917:AB917)</f>
        <v>-3.7650204999999999</v>
      </c>
      <c r="W917" s="9">
        <v>-1.2322799</v>
      </c>
      <c r="X917" s="9">
        <v>-0.76646360000000002</v>
      </c>
      <c r="Y917" s="9">
        <v>-0.48849949999999998</v>
      </c>
      <c r="Z917" s="9">
        <v>-1.2981744</v>
      </c>
      <c r="AA917" s="9">
        <v>0.53194600000000003</v>
      </c>
      <c r="AB917" s="9">
        <v>-0.51154909999999998</v>
      </c>
      <c r="AC917" s="12" t="e">
        <f>MATCH(O917,'ESPN ADP'!B:B,0)</f>
        <v>#N/A</v>
      </c>
      <c r="AD917" s="11" t="e">
        <f>AC917-N917</f>
        <v>#N/A</v>
      </c>
      <c r="AE917" s="22" t="e">
        <f>QUOTIENT(AC917-1, 10)+1</f>
        <v>#N/A</v>
      </c>
    </row>
    <row r="918" spans="6:31" x14ac:dyDescent="0.2">
      <c r="N918" s="46">
        <v>917</v>
      </c>
      <c r="O918" s="8" t="s">
        <v>437</v>
      </c>
      <c r="P918" s="9">
        <v>-3.7663669999999998</v>
      </c>
      <c r="Q918" s="9">
        <v>-0.9995636</v>
      </c>
      <c r="R918" s="9">
        <v>-0.86028749999999998</v>
      </c>
      <c r="S918" s="9">
        <v>-0.97182219999999997</v>
      </c>
      <c r="T918" s="9">
        <v>-0.97952249999999996</v>
      </c>
      <c r="U918" s="9">
        <v>0.435</v>
      </c>
      <c r="V918" s="9">
        <v>-0.3901713</v>
      </c>
      <c r="W918" s="9"/>
      <c r="X918" s="9"/>
      <c r="Y918" s="9"/>
      <c r="Z918" s="9"/>
      <c r="AA918" s="9"/>
      <c r="AB918" s="9"/>
      <c r="AC918" s="12" t="e">
        <f>MATCH(O918,'ESPN ADP'!B:B,0)</f>
        <v>#N/A</v>
      </c>
      <c r="AD918" s="11" t="e">
        <f>AC918-N918</f>
        <v>#N/A</v>
      </c>
      <c r="AE918" s="22" t="e">
        <f>QUOTIENT(AC918-1, 10)+1</f>
        <v>#N/A</v>
      </c>
    </row>
    <row r="919" spans="6:31" x14ac:dyDescent="0.2">
      <c r="N919" s="46">
        <v>918</v>
      </c>
      <c r="O919" s="7" t="s">
        <v>8063</v>
      </c>
      <c r="P919" s="4">
        <f>SUM(W919:AB919)</f>
        <v>-3.7747226999999999</v>
      </c>
      <c r="W919" s="9">
        <v>-1.2322799</v>
      </c>
      <c r="X919" s="9">
        <v>-0.76646360000000002</v>
      </c>
      <c r="Y919" s="9">
        <v>-3.2128499999999997E-2</v>
      </c>
      <c r="Z919" s="9">
        <v>-0.89249489999999998</v>
      </c>
      <c r="AA919" s="9">
        <v>-0.33980670000000002</v>
      </c>
      <c r="AB919" s="9">
        <v>-0.51154909999999998</v>
      </c>
      <c r="AC919" s="12">
        <f>MATCH(O919,'ESPN ADP'!B:B,0)</f>
        <v>450</v>
      </c>
      <c r="AD919" s="11">
        <f>AC919-N919</f>
        <v>-468</v>
      </c>
      <c r="AE919" s="22">
        <f>QUOTIENT(AC919-1, 10)+1</f>
        <v>45</v>
      </c>
    </row>
    <row r="920" spans="6:31" x14ac:dyDescent="0.2">
      <c r="N920" s="46">
        <v>919</v>
      </c>
      <c r="O920" s="7" t="s">
        <v>8165</v>
      </c>
      <c r="P920" s="4">
        <f>SUM(W920:AB920)</f>
        <v>-3.7763335800000002</v>
      </c>
      <c r="W920" s="9">
        <v>-1.6000402</v>
      </c>
      <c r="X920" s="9">
        <v>-0.76646360000000002</v>
      </c>
      <c r="Y920" s="9">
        <v>-0.78057690000000002</v>
      </c>
      <c r="Z920" s="9">
        <v>-8.1135899999999997E-2</v>
      </c>
      <c r="AA920" s="9">
        <v>0.24784802</v>
      </c>
      <c r="AB920" s="9">
        <v>-0.79596500000000003</v>
      </c>
      <c r="AC920" s="12" t="e">
        <f>MATCH(O920,'ESPN ADP'!B:B,0)</f>
        <v>#N/A</v>
      </c>
      <c r="AD920" s="11" t="e">
        <f>AC920-N920</f>
        <v>#N/A</v>
      </c>
      <c r="AE920" s="22" t="e">
        <f>QUOTIENT(AC920-1, 10)+1</f>
        <v>#N/A</v>
      </c>
    </row>
    <row r="921" spans="6:31" x14ac:dyDescent="0.2">
      <c r="H921" s="16" t="s">
        <v>6</v>
      </c>
      <c r="N921" s="46">
        <v>920</v>
      </c>
      <c r="O921" s="8" t="s">
        <v>402</v>
      </c>
      <c r="P921" s="9">
        <v>-3.7779213999999999</v>
      </c>
      <c r="Q921" s="9">
        <v>-0.51820500000000003</v>
      </c>
      <c r="R921" s="9">
        <v>-0.59074570000000004</v>
      </c>
      <c r="S921" s="9">
        <v>-0.53350030000000004</v>
      </c>
      <c r="T921" s="9">
        <v>-0.53778230000000005</v>
      </c>
      <c r="U921" s="9">
        <v>-0.86499999999999999</v>
      </c>
      <c r="V921" s="9">
        <v>-0.73268800000000001</v>
      </c>
      <c r="W921" s="9"/>
      <c r="X921" s="9"/>
      <c r="Y921" s="9"/>
      <c r="Z921" s="9"/>
      <c r="AA921" s="9"/>
      <c r="AB921" s="9"/>
      <c r="AC921" s="12" t="e">
        <f>MATCH(O921,'ESPN ADP'!B:B,0)</f>
        <v>#N/A</v>
      </c>
      <c r="AD921" s="11" t="e">
        <f>AC921-N921</f>
        <v>#N/A</v>
      </c>
      <c r="AE921" s="22" t="e">
        <f>QUOTIENT(AC921-1, 10)+1</f>
        <v>#N/A</v>
      </c>
    </row>
    <row r="922" spans="6:31" x14ac:dyDescent="0.2">
      <c r="F922" s="14" t="s">
        <v>8382</v>
      </c>
      <c r="N922" s="46">
        <v>921</v>
      </c>
      <c r="O922" s="8" t="s">
        <v>382</v>
      </c>
      <c r="P922" s="9">
        <v>-3.7785155000000001</v>
      </c>
      <c r="Q922" s="9">
        <v>-0.90329190000000004</v>
      </c>
      <c r="R922" s="9">
        <v>-0.86028749999999998</v>
      </c>
      <c r="S922" s="9">
        <v>-0.9405135</v>
      </c>
      <c r="T922" s="9">
        <v>-0.90860359999999996</v>
      </c>
      <c r="U922" s="9">
        <v>0.13500000000000001</v>
      </c>
      <c r="V922" s="9">
        <v>-0.30081910000000001</v>
      </c>
      <c r="W922" s="9"/>
      <c r="X922" s="9"/>
      <c r="Y922" s="9"/>
      <c r="Z922" s="9"/>
      <c r="AA922" s="9"/>
      <c r="AB922" s="9"/>
      <c r="AC922" s="12" t="e">
        <f>MATCH(O922,'ESPN ADP'!B:B,0)</f>
        <v>#N/A</v>
      </c>
      <c r="AD922" s="11" t="e">
        <f>AC922-N922</f>
        <v>#N/A</v>
      </c>
      <c r="AE922" s="22" t="e">
        <f>QUOTIENT(AC922-1, 10)+1</f>
        <v>#N/A</v>
      </c>
    </row>
    <row r="923" spans="6:31" x14ac:dyDescent="0.2">
      <c r="N923" s="46">
        <v>922</v>
      </c>
      <c r="O923" s="7" t="s">
        <v>8090</v>
      </c>
      <c r="P923" s="4">
        <f>SUM(W923:AB923)</f>
        <v>-3.7809825999999997</v>
      </c>
      <c r="W923" s="9">
        <v>-0.98162749999999999</v>
      </c>
      <c r="X923" s="9">
        <v>-0.76646360000000002</v>
      </c>
      <c r="Y923" s="9">
        <v>-1.2004381</v>
      </c>
      <c r="Z923" s="9">
        <v>-8.1135899999999997E-2</v>
      </c>
      <c r="AA923" s="9">
        <v>-0.23976839999999999</v>
      </c>
      <c r="AB923" s="9">
        <v>-0.51154909999999998</v>
      </c>
      <c r="AC923" s="12" t="e">
        <f>MATCH(O923,'ESPN ADP'!B:B,0)</f>
        <v>#N/A</v>
      </c>
      <c r="AD923" s="11" t="e">
        <f>AC923-N923</f>
        <v>#N/A</v>
      </c>
      <c r="AE923" s="22" t="e">
        <f>QUOTIENT(AC923-1, 10)+1</f>
        <v>#N/A</v>
      </c>
    </row>
    <row r="924" spans="6:31" x14ac:dyDescent="0.2">
      <c r="L924" s="31" t="s">
        <v>8319</v>
      </c>
      <c r="N924" s="46">
        <v>923</v>
      </c>
      <c r="O924" s="7" t="s">
        <v>8194</v>
      </c>
      <c r="P924" s="4">
        <f>SUM(W924:AB924)</f>
        <v>-3.7810944300000005</v>
      </c>
      <c r="W924" s="9">
        <v>-1.1110628</v>
      </c>
      <c r="X924" s="9">
        <v>-0.3548732</v>
      </c>
      <c r="Y924" s="9">
        <v>-0.56151879999999998</v>
      </c>
      <c r="Z924" s="9">
        <v>-1.1967546</v>
      </c>
      <c r="AA924" s="9">
        <v>0.23907997</v>
      </c>
      <c r="AB924" s="9">
        <v>-0.79596500000000003</v>
      </c>
      <c r="AC924" s="12" t="e">
        <f>MATCH(O924,'ESPN ADP'!B:B,0)</f>
        <v>#N/A</v>
      </c>
      <c r="AD924" s="11" t="e">
        <f>AC924-N924</f>
        <v>#N/A</v>
      </c>
      <c r="AE924" s="22" t="e">
        <f>QUOTIENT(AC924-1, 10)+1</f>
        <v>#N/A</v>
      </c>
    </row>
    <row r="925" spans="6:31" x14ac:dyDescent="0.2">
      <c r="N925" s="46">
        <v>924</v>
      </c>
      <c r="O925" s="7" t="s">
        <v>8115</v>
      </c>
      <c r="P925" s="4">
        <f>SUM(W925:AB925)</f>
        <v>-3.7821429999999996</v>
      </c>
      <c r="W925" s="9">
        <v>-1.2322799</v>
      </c>
      <c r="X925" s="9">
        <v>-0.76646360000000002</v>
      </c>
      <c r="Y925" s="9">
        <v>2.2636E-2</v>
      </c>
      <c r="Z925" s="9">
        <v>-0.18255579999999999</v>
      </c>
      <c r="AA925" s="9">
        <v>-1.1119306</v>
      </c>
      <c r="AB925" s="9">
        <v>-0.51154909999999998</v>
      </c>
      <c r="AC925" s="12" t="e">
        <f>MATCH(O925,'ESPN ADP'!B:B,0)</f>
        <v>#N/A</v>
      </c>
      <c r="AD925" s="11" t="e">
        <f>AC925-N925</f>
        <v>#N/A</v>
      </c>
      <c r="AE925" s="22" t="e">
        <f>QUOTIENT(AC925-1, 10)+1</f>
        <v>#N/A</v>
      </c>
    </row>
    <row r="926" spans="6:31" x14ac:dyDescent="0.2">
      <c r="N926" s="46">
        <v>925</v>
      </c>
      <c r="O926" s="7" t="s">
        <v>8084</v>
      </c>
      <c r="P926" s="4">
        <f>SUM(W926:AB926)</f>
        <v>-3.7834433199999999</v>
      </c>
      <c r="W926" s="9">
        <v>-1.1624258999999999</v>
      </c>
      <c r="X926" s="9">
        <v>-0.76646360000000002</v>
      </c>
      <c r="Y926" s="9">
        <v>-0.68930270000000005</v>
      </c>
      <c r="Z926" s="9">
        <v>-1.0953347</v>
      </c>
      <c r="AA926" s="9">
        <v>1.5008779999999999E-2</v>
      </c>
      <c r="AB926" s="9">
        <v>-8.4925200000000006E-2</v>
      </c>
      <c r="AC926" s="12" t="e">
        <f>MATCH(O926,'ESPN ADP'!B:B,0)</f>
        <v>#N/A</v>
      </c>
      <c r="AD926" s="11" t="e">
        <f>AC926-N926</f>
        <v>#N/A</v>
      </c>
      <c r="AE926" s="22" t="e">
        <f>QUOTIENT(AC926-1, 10)+1</f>
        <v>#N/A</v>
      </c>
    </row>
    <row r="927" spans="6:31" x14ac:dyDescent="0.2">
      <c r="J927" s="18" t="s">
        <v>7559</v>
      </c>
      <c r="N927" s="46">
        <v>926</v>
      </c>
      <c r="O927" s="8" t="s">
        <v>203</v>
      </c>
      <c r="P927" s="9">
        <v>-3.8051037999999999</v>
      </c>
      <c r="Q927" s="9">
        <v>-0.58238610000000002</v>
      </c>
      <c r="R927" s="9">
        <v>-0.50089850000000002</v>
      </c>
      <c r="S927" s="9">
        <v>-0.50219159999999996</v>
      </c>
      <c r="T927" s="9">
        <v>-0.52085990000000004</v>
      </c>
      <c r="U927" s="9">
        <v>-1.115</v>
      </c>
      <c r="V927" s="9">
        <v>-0.5837677</v>
      </c>
      <c r="W927" s="9"/>
      <c r="X927" s="9"/>
      <c r="Y927" s="9"/>
      <c r="Z927" s="9"/>
      <c r="AA927" s="9"/>
      <c r="AB927" s="9"/>
      <c r="AC927" s="12">
        <f>MATCH(O927,'ESPN ADP'!B:B,0)</f>
        <v>387</v>
      </c>
      <c r="AD927" s="11">
        <f>AC927-N927</f>
        <v>-539</v>
      </c>
      <c r="AE927" s="22">
        <f>QUOTIENT(AC927-1, 10)+1</f>
        <v>39</v>
      </c>
    </row>
    <row r="928" spans="6:31" x14ac:dyDescent="0.2">
      <c r="N928" s="46">
        <v>927</v>
      </c>
      <c r="O928" s="7" t="s">
        <v>8230</v>
      </c>
      <c r="P928" s="4">
        <f>SUM(W928:AB928)</f>
        <v>-3.8142346999999996</v>
      </c>
      <c r="W928" s="9">
        <v>-1.2322799</v>
      </c>
      <c r="X928" s="9">
        <v>-0.76646360000000002</v>
      </c>
      <c r="Y928" s="9">
        <v>-0.3972253</v>
      </c>
      <c r="Z928" s="9">
        <v>-0.79107510000000003</v>
      </c>
      <c r="AA928" s="9">
        <v>-0.1156417</v>
      </c>
      <c r="AB928" s="9">
        <v>-0.51154909999999998</v>
      </c>
      <c r="AC928" s="12" t="e">
        <f>MATCH(O928,'ESPN ADP'!B:B,0)</f>
        <v>#N/A</v>
      </c>
      <c r="AD928" s="11" t="e">
        <f>AC928-N928</f>
        <v>#N/A</v>
      </c>
      <c r="AE928" s="22" t="e">
        <f>QUOTIENT(AC928-1, 10)+1</f>
        <v>#N/A</v>
      </c>
    </row>
    <row r="929" spans="4:31" x14ac:dyDescent="0.2">
      <c r="E929" s="20" t="s">
        <v>8381</v>
      </c>
      <c r="N929" s="46">
        <v>928</v>
      </c>
      <c r="O929" s="8" t="s">
        <v>506</v>
      </c>
      <c r="P929" s="9">
        <v>-3.8173802999999999</v>
      </c>
      <c r="Q929" s="9">
        <v>-0.80702010000000002</v>
      </c>
      <c r="R929" s="9">
        <v>-0.50089850000000002</v>
      </c>
      <c r="S929" s="9">
        <v>-0.69004379999999998</v>
      </c>
      <c r="T929" s="9">
        <v>-0.79611560000000003</v>
      </c>
      <c r="U929" s="9">
        <v>-1.0649999999999999</v>
      </c>
      <c r="V929" s="9">
        <v>4.1697690000000003E-2</v>
      </c>
      <c r="W929" s="9"/>
      <c r="X929" s="9"/>
      <c r="Y929" s="9"/>
      <c r="Z929" s="9"/>
      <c r="AA929" s="9"/>
      <c r="AB929" s="9"/>
      <c r="AC929" s="12" t="e">
        <f>MATCH(O929,'ESPN ADP'!B:B,0)</f>
        <v>#N/A</v>
      </c>
      <c r="AD929" s="11" t="e">
        <f>AC929-N929</f>
        <v>#N/A</v>
      </c>
      <c r="AE929" s="22" t="e">
        <f>QUOTIENT(AC929-1, 10)+1</f>
        <v>#N/A</v>
      </c>
    </row>
    <row r="930" spans="4:31" x14ac:dyDescent="0.2">
      <c r="L930" s="31" t="s">
        <v>8319</v>
      </c>
      <c r="N930" s="46">
        <v>929</v>
      </c>
      <c r="O930" s="7" t="s">
        <v>8283</v>
      </c>
      <c r="P930" s="4">
        <f>SUM(W930:AB930)</f>
        <v>-3.8416452799999998</v>
      </c>
      <c r="W930" s="9">
        <v>0.24903422</v>
      </c>
      <c r="X930" s="9">
        <v>-9.1372999999999992E-3</v>
      </c>
      <c r="Y930" s="9">
        <v>-2.1131799999999998</v>
      </c>
      <c r="Z930" s="9">
        <v>-0.3853955</v>
      </c>
      <c r="AA930" s="9">
        <v>-1.0714176</v>
      </c>
      <c r="AB930" s="9">
        <v>-0.51154909999999998</v>
      </c>
      <c r="AC930" s="12" t="e">
        <f>MATCH(O930,'ESPN ADP'!B:B,0)</f>
        <v>#N/A</v>
      </c>
      <c r="AD930" s="11" t="e">
        <f>AC930-N930</f>
        <v>#N/A</v>
      </c>
      <c r="AE930" s="22" t="e">
        <f>QUOTIENT(AC930-1, 10)+1</f>
        <v>#N/A</v>
      </c>
    </row>
    <row r="931" spans="4:31" x14ac:dyDescent="0.2">
      <c r="N931" s="46">
        <v>930</v>
      </c>
      <c r="O931" s="7" t="s">
        <v>7952</v>
      </c>
      <c r="P931" s="4">
        <f>SUM(W931:AB931)</f>
        <v>-3.8530302999999999</v>
      </c>
      <c r="W931" s="9">
        <v>-1.0001183</v>
      </c>
      <c r="X931" s="9">
        <v>-0.76646360000000002</v>
      </c>
      <c r="Y931" s="9">
        <v>0.16867470000000001</v>
      </c>
      <c r="Z931" s="9">
        <v>-0.18255579999999999</v>
      </c>
      <c r="AA931" s="9">
        <v>-1.8454341999999999</v>
      </c>
      <c r="AB931" s="9">
        <v>-0.2271331</v>
      </c>
      <c r="AC931" s="12" t="e">
        <f>MATCH(O931,'ESPN ADP'!B:B,0)</f>
        <v>#N/A</v>
      </c>
      <c r="AD931" s="11" t="e">
        <f>AC931-N931</f>
        <v>#N/A</v>
      </c>
      <c r="AE931" s="22" t="e">
        <f>QUOTIENT(AC931-1, 10)+1</f>
        <v>#N/A</v>
      </c>
    </row>
    <row r="932" spans="4:31" x14ac:dyDescent="0.2">
      <c r="L932" s="31" t="s">
        <v>8319</v>
      </c>
      <c r="N932" s="46">
        <v>931</v>
      </c>
      <c r="O932" s="7" t="s">
        <v>7960</v>
      </c>
      <c r="P932" s="4">
        <f>SUM(W932:AB932)</f>
        <v>-3.8624105999999996</v>
      </c>
      <c r="W932" s="9">
        <v>-7.3526499999999995E-2</v>
      </c>
      <c r="X932" s="9">
        <v>-0.3548732</v>
      </c>
      <c r="Y932" s="9">
        <v>-1.0726542999999999</v>
      </c>
      <c r="Z932" s="9">
        <v>-0.58823530000000002</v>
      </c>
      <c r="AA932" s="9">
        <v>-1.4037801999999999</v>
      </c>
      <c r="AB932" s="9">
        <v>-0.36934109999999998</v>
      </c>
      <c r="AC932" s="12" t="e">
        <f>MATCH(O932,'ESPN ADP'!B:B,0)</f>
        <v>#N/A</v>
      </c>
      <c r="AD932" s="11" t="e">
        <f>AC932-N932</f>
        <v>#N/A</v>
      </c>
      <c r="AE932" s="22" t="e">
        <f>QUOTIENT(AC932-1, 10)+1</f>
        <v>#N/A</v>
      </c>
    </row>
    <row r="933" spans="4:31" x14ac:dyDescent="0.2">
      <c r="E933" s="20" t="s">
        <v>8381</v>
      </c>
      <c r="G933" s="15" t="s">
        <v>8375</v>
      </c>
      <c r="H933" s="16" t="s">
        <v>6</v>
      </c>
      <c r="I933" s="17" t="s">
        <v>7</v>
      </c>
      <c r="N933" s="46">
        <v>932</v>
      </c>
      <c r="O933" s="8" t="s">
        <v>468</v>
      </c>
      <c r="P933" s="9">
        <v>-3.8645206000000001</v>
      </c>
      <c r="Q933" s="9">
        <v>-0.93538239999999995</v>
      </c>
      <c r="R933" s="9">
        <v>-0.77044029999999997</v>
      </c>
      <c r="S933" s="9">
        <v>-0.9405135</v>
      </c>
      <c r="T933" s="9">
        <v>-0.92574590000000001</v>
      </c>
      <c r="U933" s="9">
        <v>-0.215</v>
      </c>
      <c r="V933" s="9">
        <v>-7.7438599999999996E-2</v>
      </c>
      <c r="W933" s="9"/>
      <c r="X933" s="9"/>
      <c r="Y933" s="9"/>
      <c r="Z933" s="9"/>
      <c r="AA933" s="9"/>
      <c r="AB933" s="9"/>
      <c r="AC933" s="12" t="e">
        <f>MATCH(O933,'ESPN ADP'!B:B,0)</f>
        <v>#N/A</v>
      </c>
      <c r="AD933" s="11" t="e">
        <f>AC933-N933</f>
        <v>#N/A</v>
      </c>
      <c r="AE933" s="22" t="e">
        <f>QUOTIENT(AC933-1, 10)+1</f>
        <v>#N/A</v>
      </c>
    </row>
    <row r="934" spans="4:31" x14ac:dyDescent="0.2">
      <c r="N934" s="46">
        <v>933</v>
      </c>
      <c r="O934" s="7" t="s">
        <v>8050</v>
      </c>
      <c r="P934" s="4">
        <f>SUM(W934:AB934)</f>
        <v>-3.8699877000000003</v>
      </c>
      <c r="W934" s="9">
        <v>-1.2322799</v>
      </c>
      <c r="X934" s="9">
        <v>-0.76646360000000002</v>
      </c>
      <c r="Y934" s="9">
        <v>-0.34246080000000001</v>
      </c>
      <c r="Z934" s="9">
        <v>-0.58823530000000002</v>
      </c>
      <c r="AA934" s="9">
        <v>-0.71341500000000002</v>
      </c>
      <c r="AB934" s="9">
        <v>-0.2271331</v>
      </c>
      <c r="AC934" s="12" t="e">
        <f>MATCH(O934,'ESPN ADP'!B:B,0)</f>
        <v>#N/A</v>
      </c>
      <c r="AD934" s="11" t="e">
        <f>AC934-N934</f>
        <v>#N/A</v>
      </c>
      <c r="AE934" s="22" t="e">
        <f>QUOTIENT(AC934-1, 10)+1</f>
        <v>#N/A</v>
      </c>
    </row>
    <row r="935" spans="4:31" x14ac:dyDescent="0.2">
      <c r="E935" s="20" t="s">
        <v>8381</v>
      </c>
      <c r="G935" s="15" t="s">
        <v>8375</v>
      </c>
      <c r="N935" s="46">
        <v>934</v>
      </c>
      <c r="O935" s="8" t="s">
        <v>7509</v>
      </c>
      <c r="P935" s="9">
        <v>-3.8773713000000001</v>
      </c>
      <c r="Q935" s="9">
        <v>-0.7749296</v>
      </c>
      <c r="R935" s="9">
        <v>-0.59074570000000004</v>
      </c>
      <c r="S935" s="9">
        <v>-0.72135249999999995</v>
      </c>
      <c r="T935" s="9">
        <v>-0.77560410000000002</v>
      </c>
      <c r="U935" s="9">
        <v>-0.56499999999999995</v>
      </c>
      <c r="V935" s="9">
        <v>-0.44973940000000001</v>
      </c>
      <c r="W935" s="9"/>
      <c r="X935" s="9"/>
      <c r="Y935" s="9"/>
      <c r="Z935" s="9"/>
      <c r="AA935" s="9"/>
      <c r="AB935" s="9"/>
      <c r="AC935" s="12" t="e">
        <f>MATCH(O935,'ESPN ADP'!B:B,0)</f>
        <v>#N/A</v>
      </c>
      <c r="AD935" s="11" t="e">
        <f>AC935-N935</f>
        <v>#N/A</v>
      </c>
      <c r="AE935" s="22" t="e">
        <f>QUOTIENT(AC935-1, 10)+1</f>
        <v>#N/A</v>
      </c>
    </row>
    <row r="936" spans="4:31" x14ac:dyDescent="0.2">
      <c r="D936" s="45" t="s">
        <v>8380</v>
      </c>
      <c r="E936" s="20" t="s">
        <v>8381</v>
      </c>
      <c r="F936" s="14" t="s">
        <v>8382</v>
      </c>
      <c r="N936" s="46">
        <v>935</v>
      </c>
      <c r="O936" s="8" t="s">
        <v>455</v>
      </c>
      <c r="P936" s="9">
        <v>-3.8974991999999999</v>
      </c>
      <c r="Q936" s="9">
        <v>-0.61447669999999999</v>
      </c>
      <c r="R936" s="9">
        <v>-0.59074570000000004</v>
      </c>
      <c r="S936" s="9">
        <v>-0.59611769999999997</v>
      </c>
      <c r="T936" s="9">
        <v>-0.7037949</v>
      </c>
      <c r="U936" s="9">
        <v>-0.61499999999999999</v>
      </c>
      <c r="V936" s="9">
        <v>-0.7773641</v>
      </c>
      <c r="W936" s="9"/>
      <c r="X936" s="9"/>
      <c r="Y936" s="9"/>
      <c r="Z936" s="9"/>
      <c r="AA936" s="9"/>
      <c r="AB936" s="9"/>
      <c r="AC936" s="12">
        <f>MATCH(O936,'ESPN ADP'!B:B,0)</f>
        <v>277</v>
      </c>
      <c r="AD936" s="11">
        <f>AC936-N936</f>
        <v>-658</v>
      </c>
      <c r="AE936" s="30">
        <f>QUOTIENT(AC936-1, 10)+1</f>
        <v>28</v>
      </c>
    </row>
    <row r="937" spans="4:31" x14ac:dyDescent="0.2">
      <c r="N937" s="46">
        <v>936</v>
      </c>
      <c r="O937" s="7" t="s">
        <v>7923</v>
      </c>
      <c r="P937" s="4">
        <f>SUM(W937:AB937)</f>
        <v>-3.9076317000000005</v>
      </c>
      <c r="W937" s="9">
        <v>-1.4973139</v>
      </c>
      <c r="X937" s="9">
        <v>-0.61829109999999998</v>
      </c>
      <c r="Y937" s="9">
        <v>-0.61628329999999998</v>
      </c>
      <c r="Z937" s="9">
        <v>-0.3853955</v>
      </c>
      <c r="AA937" s="9">
        <v>5.6170999999999999E-3</v>
      </c>
      <c r="AB937" s="9">
        <v>-0.79596500000000003</v>
      </c>
      <c r="AC937" s="12" t="e">
        <f>MATCH(O937,'ESPN ADP'!B:B,0)</f>
        <v>#N/A</v>
      </c>
      <c r="AD937" s="11" t="e">
        <f>AC937-N937</f>
        <v>#N/A</v>
      </c>
      <c r="AE937" s="22" t="e">
        <f>QUOTIENT(AC937-1, 10)+1</f>
        <v>#N/A</v>
      </c>
    </row>
    <row r="938" spans="4:31" x14ac:dyDescent="0.2">
      <c r="N938" s="46">
        <v>937</v>
      </c>
      <c r="O938" s="7" t="s">
        <v>7931</v>
      </c>
      <c r="P938" s="4">
        <f>SUM(W938:AB938)</f>
        <v>-3.91681247</v>
      </c>
      <c r="W938" s="9">
        <v>-3.2436E-2</v>
      </c>
      <c r="X938" s="9">
        <v>0.13903523000000001</v>
      </c>
      <c r="Y938" s="9">
        <v>-1.2917122999999999</v>
      </c>
      <c r="Z938" s="9">
        <v>-0.89249489999999998</v>
      </c>
      <c r="AA938" s="9">
        <v>-1.1854475</v>
      </c>
      <c r="AB938" s="9">
        <v>-0.65375700000000003</v>
      </c>
      <c r="AC938" s="12" t="e">
        <f>MATCH(O938,'ESPN ADP'!B:B,0)</f>
        <v>#N/A</v>
      </c>
      <c r="AD938" s="11" t="e">
        <f>AC938-N938</f>
        <v>#N/A</v>
      </c>
      <c r="AE938" s="22" t="e">
        <f>QUOTIENT(AC938-1, 10)+1</f>
        <v>#N/A</v>
      </c>
    </row>
    <row r="939" spans="4:31" x14ac:dyDescent="0.2">
      <c r="J939" s="18" t="s">
        <v>7559</v>
      </c>
      <c r="N939" s="46">
        <v>938</v>
      </c>
      <c r="O939" s="8" t="s">
        <v>216</v>
      </c>
      <c r="P939" s="9">
        <v>-3.9259214</v>
      </c>
      <c r="Q939" s="9">
        <v>-0.16520869999999999</v>
      </c>
      <c r="R939" s="9">
        <v>-0.2313567</v>
      </c>
      <c r="S939" s="9">
        <v>-0.12648719999999999</v>
      </c>
      <c r="T939" s="9">
        <v>-0.36482340000000002</v>
      </c>
      <c r="U939" s="9">
        <v>-1.665</v>
      </c>
      <c r="V939" s="9">
        <v>-1.3730454000000001</v>
      </c>
      <c r="W939" s="9"/>
      <c r="X939" s="9"/>
      <c r="Y939" s="9"/>
      <c r="Z939" s="9"/>
      <c r="AA939" s="9"/>
      <c r="AB939" s="9"/>
      <c r="AC939" s="12">
        <f>MATCH(O939,'ESPN ADP'!B:B,0)</f>
        <v>366</v>
      </c>
      <c r="AD939" s="11">
        <f>AC939-N939</f>
        <v>-572</v>
      </c>
      <c r="AE939" s="22">
        <f>QUOTIENT(AC939-1, 10)+1</f>
        <v>37</v>
      </c>
    </row>
    <row r="940" spans="4:31" x14ac:dyDescent="0.2">
      <c r="N940" s="46">
        <v>939</v>
      </c>
      <c r="O940" s="7" t="s">
        <v>8229</v>
      </c>
      <c r="P940" s="4">
        <f>SUM(W940:AB940)</f>
        <v>-3.9349431999999998</v>
      </c>
      <c r="W940" s="9">
        <v>-1.2322799</v>
      </c>
      <c r="X940" s="9">
        <v>-0.76646360000000002</v>
      </c>
      <c r="Y940" s="9">
        <v>-0.59802849999999996</v>
      </c>
      <c r="Z940" s="9">
        <v>-0.48681540000000001</v>
      </c>
      <c r="AA940" s="9">
        <v>-0.33980670000000002</v>
      </c>
      <c r="AB940" s="9">
        <v>-0.51154909999999998</v>
      </c>
      <c r="AC940" s="12" t="e">
        <f>MATCH(O940,'ESPN ADP'!B:B,0)</f>
        <v>#N/A</v>
      </c>
      <c r="AD940" s="11" t="e">
        <f>AC940-N940</f>
        <v>#N/A</v>
      </c>
      <c r="AE940" s="22" t="e">
        <f>QUOTIENT(AC940-1, 10)+1</f>
        <v>#N/A</v>
      </c>
    </row>
    <row r="941" spans="4:31" x14ac:dyDescent="0.2">
      <c r="N941" s="46">
        <v>940</v>
      </c>
      <c r="O941" s="7" t="s">
        <v>8152</v>
      </c>
      <c r="P941" s="4">
        <f>SUM(W941:AB941)</f>
        <v>-3.9461177999999997</v>
      </c>
      <c r="W941" s="9">
        <v>-0.28514279999999997</v>
      </c>
      <c r="X941" s="9">
        <v>-0.28901880000000002</v>
      </c>
      <c r="Y941" s="9">
        <v>-1.3829864999999999</v>
      </c>
      <c r="Z941" s="9">
        <v>-0.68965520000000002</v>
      </c>
      <c r="AA941" s="9">
        <v>-0.92997339999999995</v>
      </c>
      <c r="AB941" s="9">
        <v>-0.36934109999999998</v>
      </c>
      <c r="AC941" s="12" t="e">
        <f>MATCH(O941,'ESPN ADP'!B:B,0)</f>
        <v>#N/A</v>
      </c>
      <c r="AD941" s="11" t="e">
        <f>AC941-N941</f>
        <v>#N/A</v>
      </c>
      <c r="AE941" s="22" t="e">
        <f>QUOTIENT(AC941-1, 10)+1</f>
        <v>#N/A</v>
      </c>
    </row>
    <row r="942" spans="4:31" x14ac:dyDescent="0.2">
      <c r="N942" s="46">
        <v>941</v>
      </c>
      <c r="O942" s="7" t="s">
        <v>7985</v>
      </c>
      <c r="P942" s="4">
        <f>SUM(W942:AB942)</f>
        <v>-3.9638707200000005</v>
      </c>
      <c r="W942" s="9">
        <v>-1.3617151000000001</v>
      </c>
      <c r="X942" s="9">
        <v>-0.65121830000000003</v>
      </c>
      <c r="Y942" s="9">
        <v>-0.23293169999999999</v>
      </c>
      <c r="Z942" s="9">
        <v>2.028398E-2</v>
      </c>
      <c r="AA942" s="9">
        <v>-1.0845326</v>
      </c>
      <c r="AB942" s="9">
        <v>-0.65375700000000003</v>
      </c>
      <c r="AC942" s="12" t="e">
        <f>MATCH(O942,'ESPN ADP'!B:B,0)</f>
        <v>#N/A</v>
      </c>
      <c r="AD942" s="11" t="e">
        <f>AC942-N942</f>
        <v>#N/A</v>
      </c>
      <c r="AE942" s="22" t="e">
        <f>QUOTIENT(AC942-1, 10)+1</f>
        <v>#N/A</v>
      </c>
    </row>
    <row r="943" spans="4:31" x14ac:dyDescent="0.2">
      <c r="N943" s="46">
        <v>942</v>
      </c>
      <c r="O943" s="8" t="s">
        <v>323</v>
      </c>
      <c r="P943" s="9">
        <v>-4.0164730000000004</v>
      </c>
      <c r="Q943" s="9">
        <v>-0.74283900000000003</v>
      </c>
      <c r="R943" s="9">
        <v>-0.77044029999999997</v>
      </c>
      <c r="S943" s="9">
        <v>-0.75266120000000003</v>
      </c>
      <c r="T943" s="9">
        <v>-0.77198080000000002</v>
      </c>
      <c r="U943" s="9">
        <v>-0.36499999999999999</v>
      </c>
      <c r="V943" s="9">
        <v>-0.61355170000000003</v>
      </c>
      <c r="W943" s="9"/>
      <c r="X943" s="9"/>
      <c r="Y943" s="9"/>
      <c r="Z943" s="9"/>
      <c r="AA943" s="9"/>
      <c r="AB943" s="9"/>
      <c r="AC943" s="12" t="e">
        <f>MATCH(O943,'ESPN ADP'!B:B,0)</f>
        <v>#N/A</v>
      </c>
      <c r="AD943" s="11" t="e">
        <f>AC943-N943</f>
        <v>#N/A</v>
      </c>
      <c r="AE943" s="22" t="e">
        <f>QUOTIENT(AC943-1, 10)+1</f>
        <v>#N/A</v>
      </c>
    </row>
    <row r="944" spans="4:31" x14ac:dyDescent="0.2">
      <c r="J944" s="18" t="s">
        <v>7559</v>
      </c>
      <c r="N944" s="46">
        <v>943</v>
      </c>
      <c r="O944" s="8" t="s">
        <v>372</v>
      </c>
      <c r="P944" s="9">
        <v>-4.0178243</v>
      </c>
      <c r="Q944" s="9">
        <v>-0.90329190000000004</v>
      </c>
      <c r="R944" s="9">
        <v>-0.86028749999999998</v>
      </c>
      <c r="S944" s="9">
        <v>-0.87789609999999996</v>
      </c>
      <c r="T944" s="9">
        <v>-0.84247329999999998</v>
      </c>
      <c r="U944" s="9">
        <v>3.5000000000000003E-2</v>
      </c>
      <c r="V944" s="9">
        <v>-0.56887569999999998</v>
      </c>
      <c r="W944" s="9"/>
      <c r="X944" s="9"/>
      <c r="Y944" s="9"/>
      <c r="Z944" s="9"/>
      <c r="AA944" s="9"/>
      <c r="AB944" s="9"/>
      <c r="AC944" s="12" t="e">
        <f>MATCH(O944,'ESPN ADP'!B:B,0)</f>
        <v>#N/A</v>
      </c>
      <c r="AD944" s="11" t="e">
        <f>AC944-N944</f>
        <v>#N/A</v>
      </c>
      <c r="AE944" s="22" t="e">
        <f>QUOTIENT(AC944-1, 10)+1</f>
        <v>#N/A</v>
      </c>
    </row>
    <row r="945" spans="5:31" x14ac:dyDescent="0.2">
      <c r="N945" s="46">
        <v>944</v>
      </c>
      <c r="O945" s="7" t="s">
        <v>7781</v>
      </c>
      <c r="P945" s="4">
        <f>SUM(W945:AB945)</f>
        <v>-4.0223831499999996</v>
      </c>
      <c r="W945" s="9">
        <v>0.24287064</v>
      </c>
      <c r="X945" s="9">
        <v>0.43538030999999999</v>
      </c>
      <c r="Y945" s="9">
        <v>-1.4012412999999999</v>
      </c>
      <c r="Z945" s="9">
        <v>-0.99391479999999999</v>
      </c>
      <c r="AA945" s="9">
        <v>-1.5095130000000001</v>
      </c>
      <c r="AB945" s="9">
        <v>-0.79596500000000003</v>
      </c>
      <c r="AC945" s="12" t="e">
        <f>MATCH(O945,'ESPN ADP'!B:B,0)</f>
        <v>#N/A</v>
      </c>
      <c r="AD945" s="11" t="e">
        <f>AC945-N945</f>
        <v>#N/A</v>
      </c>
      <c r="AE945" s="22" t="e">
        <f>QUOTIENT(AC945-1, 10)+1</f>
        <v>#N/A</v>
      </c>
    </row>
    <row r="946" spans="5:31" x14ac:dyDescent="0.2">
      <c r="L946" s="31" t="s">
        <v>8319</v>
      </c>
      <c r="N946" s="46">
        <v>945</v>
      </c>
      <c r="O946" s="7" t="s">
        <v>7772</v>
      </c>
      <c r="P946" s="4">
        <f>SUM(W946:AB946)</f>
        <v>-4.0250350299999997</v>
      </c>
      <c r="W946" s="9">
        <v>3.3308869999999997E-2</v>
      </c>
      <c r="X946" s="9">
        <v>0.320135</v>
      </c>
      <c r="Y946" s="9">
        <v>-1.2917122999999999</v>
      </c>
      <c r="Z946" s="9">
        <v>-1.0953347</v>
      </c>
      <c r="AA946" s="9">
        <v>-1.1954669</v>
      </c>
      <c r="AB946" s="9">
        <v>-0.79596500000000003</v>
      </c>
      <c r="AC946" s="12" t="e">
        <f>MATCH(O946,'ESPN ADP'!B:B,0)</f>
        <v>#N/A</v>
      </c>
      <c r="AD946" s="11" t="e">
        <f>AC946-N946</f>
        <v>#N/A</v>
      </c>
      <c r="AE946" s="22" t="e">
        <f>QUOTIENT(AC946-1, 10)+1</f>
        <v>#N/A</v>
      </c>
    </row>
    <row r="947" spans="5:31" x14ac:dyDescent="0.2">
      <c r="N947" s="46">
        <v>946</v>
      </c>
      <c r="O947" s="7" t="s">
        <v>7988</v>
      </c>
      <c r="P947" s="4">
        <f>SUM(W947:AB947)</f>
        <v>-4.0273079000000003</v>
      </c>
      <c r="W947" s="9">
        <v>-1.0042272999999999</v>
      </c>
      <c r="X947" s="9">
        <v>-0.56890019999999997</v>
      </c>
      <c r="Y947" s="9">
        <v>-0.90836070000000002</v>
      </c>
      <c r="Z947" s="9">
        <v>-0.2839757</v>
      </c>
      <c r="AA947" s="9">
        <v>-0.60808700000000004</v>
      </c>
      <c r="AB947" s="9">
        <v>-0.65375700000000003</v>
      </c>
      <c r="AC947" s="12" t="e">
        <f>MATCH(O947,'ESPN ADP'!B:B,0)</f>
        <v>#N/A</v>
      </c>
      <c r="AD947" s="11" t="e">
        <f>AC947-N947</f>
        <v>#N/A</v>
      </c>
      <c r="AE947" s="22" t="e">
        <f>QUOTIENT(AC947-1, 10)+1</f>
        <v>#N/A</v>
      </c>
    </row>
    <row r="948" spans="5:31" x14ac:dyDescent="0.2">
      <c r="N948" s="46">
        <v>947</v>
      </c>
      <c r="O948" s="7" t="s">
        <v>8290</v>
      </c>
      <c r="P948" s="4">
        <f>SUM(W948:AB948)</f>
        <v>-4.0323573599999998</v>
      </c>
      <c r="W948" s="9">
        <v>-0.56866760000000005</v>
      </c>
      <c r="X948" s="9">
        <v>-0.68414549999999996</v>
      </c>
      <c r="Y948" s="9">
        <v>-1.4560058</v>
      </c>
      <c r="Z948" s="9">
        <v>0.12170385</v>
      </c>
      <c r="AA948" s="9">
        <v>-1.5025250999999999</v>
      </c>
      <c r="AB948" s="9">
        <v>5.728279E-2</v>
      </c>
      <c r="AC948" s="12" t="e">
        <f>MATCH(O948,'ESPN ADP'!B:B,0)</f>
        <v>#N/A</v>
      </c>
      <c r="AD948" s="11" t="e">
        <f>AC948-N948</f>
        <v>#N/A</v>
      </c>
      <c r="AE948" s="22" t="e">
        <f>QUOTIENT(AC948-1, 10)+1</f>
        <v>#N/A</v>
      </c>
    </row>
    <row r="949" spans="5:31" x14ac:dyDescent="0.2">
      <c r="I949" s="17" t="s">
        <v>7</v>
      </c>
      <c r="J949" s="43"/>
      <c r="N949" s="46">
        <v>948</v>
      </c>
      <c r="O949" s="8" t="s">
        <v>386</v>
      </c>
      <c r="P949" s="9">
        <v>-4.0477723000000001</v>
      </c>
      <c r="Q949" s="9">
        <v>-1.0637447</v>
      </c>
      <c r="R949" s="9">
        <v>-1.039982</v>
      </c>
      <c r="S949" s="9">
        <v>-1.0970569999999999</v>
      </c>
      <c r="T949" s="9">
        <v>-1.0364933999999999</v>
      </c>
      <c r="U949" s="9">
        <v>0.53500000000000003</v>
      </c>
      <c r="V949" s="9">
        <v>-0.3454952</v>
      </c>
      <c r="W949" s="9"/>
      <c r="X949" s="9"/>
      <c r="Y949" s="9"/>
      <c r="Z949" s="9"/>
      <c r="AA949" s="9"/>
      <c r="AB949" s="9"/>
      <c r="AC949" s="12" t="e">
        <f>MATCH(O949,'ESPN ADP'!B:B,0)</f>
        <v>#N/A</v>
      </c>
      <c r="AD949" s="11" t="e">
        <f>AC949-N949</f>
        <v>#N/A</v>
      </c>
      <c r="AE949" s="22" t="e">
        <f>QUOTIENT(AC949-1, 10)+1</f>
        <v>#N/A</v>
      </c>
    </row>
    <row r="950" spans="5:31" x14ac:dyDescent="0.2">
      <c r="N950" s="46">
        <v>949</v>
      </c>
      <c r="O950" s="7" t="s">
        <v>8358</v>
      </c>
      <c r="P950" s="4">
        <f>SUM(W950:AB950)</f>
        <v>-4.0480222999999995</v>
      </c>
      <c r="W950" s="9">
        <v>-1.1685894999999999</v>
      </c>
      <c r="X950" s="9">
        <v>-0.47011849999999999</v>
      </c>
      <c r="Y950" s="9">
        <v>-0.34246080000000001</v>
      </c>
      <c r="Z950" s="9">
        <v>-0.58823530000000002</v>
      </c>
      <c r="AA950" s="9">
        <v>-0.82486119999999996</v>
      </c>
      <c r="AB950" s="9">
        <v>-0.65375700000000003</v>
      </c>
      <c r="AC950" s="12" t="e">
        <f>MATCH(O950,'ESPN ADP'!B:B,0)</f>
        <v>#N/A</v>
      </c>
      <c r="AD950" s="11" t="e">
        <f>AC950-N950</f>
        <v>#N/A</v>
      </c>
      <c r="AE950" s="22" t="e">
        <f>QUOTIENT(AC950-1, 10)+1</f>
        <v>#N/A</v>
      </c>
    </row>
    <row r="951" spans="5:31" x14ac:dyDescent="0.2">
      <c r="L951" s="31" t="s">
        <v>8319</v>
      </c>
      <c r="N951" s="46">
        <v>950</v>
      </c>
      <c r="O951" s="7" t="s">
        <v>8200</v>
      </c>
      <c r="P951" s="4">
        <f>SUM(W951:AB951)</f>
        <v>-4.0743973200000001</v>
      </c>
      <c r="W951" s="9">
        <v>-1.4973139</v>
      </c>
      <c r="X951" s="9">
        <v>-0.61829109999999998</v>
      </c>
      <c r="Y951" s="9">
        <v>-0.81708650000000005</v>
      </c>
      <c r="Z951" s="9">
        <v>2.028398E-2</v>
      </c>
      <c r="AA951" s="9">
        <v>-0.36602479999999998</v>
      </c>
      <c r="AB951" s="9">
        <v>-0.79596500000000003</v>
      </c>
      <c r="AC951" s="12" t="e">
        <f>MATCH(O951,'ESPN ADP'!B:B,0)</f>
        <v>#N/A</v>
      </c>
      <c r="AD951" s="11" t="e">
        <f>AC951-N951</f>
        <v>#N/A</v>
      </c>
      <c r="AE951" s="22" t="e">
        <f>QUOTIENT(AC951-1, 10)+1</f>
        <v>#N/A</v>
      </c>
    </row>
    <row r="952" spans="5:31" x14ac:dyDescent="0.2">
      <c r="N952" s="46">
        <v>951</v>
      </c>
      <c r="O952" s="7" t="s">
        <v>8117</v>
      </c>
      <c r="P952" s="4">
        <f>SUM(W952:AB952)</f>
        <v>-4.0748170000000004</v>
      </c>
      <c r="W952" s="9">
        <v>-0.73302979999999995</v>
      </c>
      <c r="X952" s="9">
        <v>-0.76646360000000002</v>
      </c>
      <c r="Y952" s="9">
        <v>-0.19642209999999999</v>
      </c>
      <c r="Z952" s="9">
        <v>-0.18255579999999999</v>
      </c>
      <c r="AA952" s="9">
        <v>-1.6847966000000001</v>
      </c>
      <c r="AB952" s="9">
        <v>-0.51154909999999998</v>
      </c>
      <c r="AC952" s="12" t="e">
        <f>MATCH(O952,'ESPN ADP'!B:B,0)</f>
        <v>#N/A</v>
      </c>
      <c r="AD952" s="11" t="e">
        <f>AC952-N952</f>
        <v>#N/A</v>
      </c>
      <c r="AE952" s="22" t="e">
        <f>QUOTIENT(AC952-1, 10)+1</f>
        <v>#N/A</v>
      </c>
    </row>
    <row r="953" spans="5:31" x14ac:dyDescent="0.2">
      <c r="L953" s="31" t="s">
        <v>8319</v>
      </c>
      <c r="N953" s="46">
        <v>952</v>
      </c>
      <c r="O953" s="7" t="s">
        <v>7837</v>
      </c>
      <c r="P953" s="4">
        <f>SUM(W953:AB953)</f>
        <v>-4.0848442199999999</v>
      </c>
      <c r="W953" s="9">
        <v>-0.28925190000000001</v>
      </c>
      <c r="X953" s="9">
        <v>0.18842608</v>
      </c>
      <c r="Y953" s="9">
        <v>-0.5797736</v>
      </c>
      <c r="Z953" s="9">
        <v>-1.3995943</v>
      </c>
      <c r="AA953" s="9">
        <v>-1.2086855000000001</v>
      </c>
      <c r="AB953" s="9">
        <v>-0.79596500000000003</v>
      </c>
      <c r="AC953" s="12" t="e">
        <f>MATCH(O953,'ESPN ADP'!B:B,0)</f>
        <v>#N/A</v>
      </c>
      <c r="AD953" s="11" t="e">
        <f>AC953-N953</f>
        <v>#N/A</v>
      </c>
      <c r="AE953" s="22" t="e">
        <f>QUOTIENT(AC953-1, 10)+1</f>
        <v>#N/A</v>
      </c>
    </row>
    <row r="954" spans="5:31" x14ac:dyDescent="0.2">
      <c r="N954" s="46">
        <v>953</v>
      </c>
      <c r="O954" s="8" t="s">
        <v>7546</v>
      </c>
      <c r="P954" s="9">
        <v>-4.0970094000000001</v>
      </c>
      <c r="Q954" s="9">
        <v>-0.5502956</v>
      </c>
      <c r="R954" s="9">
        <v>-1.039982</v>
      </c>
      <c r="S954" s="9">
        <v>-0.75266120000000003</v>
      </c>
      <c r="T954" s="9">
        <v>-0.61602520000000005</v>
      </c>
      <c r="U954" s="9">
        <v>0.23499999999999999</v>
      </c>
      <c r="V954" s="9">
        <v>-1.3730454000000001</v>
      </c>
      <c r="W954" s="9"/>
      <c r="X954" s="9"/>
      <c r="Y954" s="9"/>
      <c r="Z954" s="9"/>
      <c r="AA954" s="9"/>
      <c r="AB954" s="9"/>
      <c r="AC954" s="12" t="e">
        <f>MATCH(O954,'ESPN ADP'!B:B,0)</f>
        <v>#N/A</v>
      </c>
      <c r="AD954" s="11" t="e">
        <f>AC954-N954</f>
        <v>#N/A</v>
      </c>
      <c r="AE954" s="22" t="e">
        <f>QUOTIENT(AC954-1, 10)+1</f>
        <v>#N/A</v>
      </c>
    </row>
    <row r="955" spans="5:31" x14ac:dyDescent="0.2">
      <c r="N955" s="46">
        <v>954</v>
      </c>
      <c r="O955" s="7" t="s">
        <v>7854</v>
      </c>
      <c r="P955" s="4">
        <f>SUM(W955:AB955)</f>
        <v>-4.1061610000000002</v>
      </c>
      <c r="W955" s="9">
        <v>-0.63852149999999996</v>
      </c>
      <c r="X955" s="9">
        <v>-0.32194600000000001</v>
      </c>
      <c r="Y955" s="9">
        <v>-0.47024460000000001</v>
      </c>
      <c r="Z955" s="9">
        <v>-0.99391479999999999</v>
      </c>
      <c r="AA955" s="9">
        <v>-1.1699850000000001</v>
      </c>
      <c r="AB955" s="9">
        <v>-0.51154909999999998</v>
      </c>
      <c r="AC955" s="12" t="e">
        <f>MATCH(O955,'ESPN ADP'!B:B,0)</f>
        <v>#N/A</v>
      </c>
      <c r="AD955" s="11" t="e">
        <f>AC955-N955</f>
        <v>#N/A</v>
      </c>
      <c r="AE955" s="22" t="e">
        <f>QUOTIENT(AC955-1, 10)+1</f>
        <v>#N/A</v>
      </c>
    </row>
    <row r="956" spans="5:31" x14ac:dyDescent="0.2">
      <c r="K956" s="19" t="s">
        <v>8374</v>
      </c>
      <c r="N956" s="46">
        <v>955</v>
      </c>
      <c r="O956" s="8" t="s">
        <v>417</v>
      </c>
      <c r="P956" s="9">
        <v>-4.1081776999999997</v>
      </c>
      <c r="Q956" s="9">
        <v>-0.80702010000000002</v>
      </c>
      <c r="R956" s="9">
        <v>-0.77044029999999997</v>
      </c>
      <c r="S956" s="9">
        <v>-0.75266120000000003</v>
      </c>
      <c r="T956" s="9">
        <v>-0.79101589999999999</v>
      </c>
      <c r="U956" s="9">
        <v>-0.16500000000000001</v>
      </c>
      <c r="V956" s="9">
        <v>-0.8220402</v>
      </c>
      <c r="W956" s="9"/>
      <c r="X956" s="9"/>
      <c r="Y956" s="9"/>
      <c r="Z956" s="9"/>
      <c r="AA956" s="9"/>
      <c r="AB956" s="9"/>
      <c r="AC956" s="12">
        <f>MATCH(O956,'ESPN ADP'!B:B,0)</f>
        <v>335</v>
      </c>
      <c r="AD956" s="11">
        <f>AC956-N956</f>
        <v>-620</v>
      </c>
      <c r="AE956" s="22">
        <f>QUOTIENT(AC956-1, 10)+1</f>
        <v>34</v>
      </c>
    </row>
    <row r="957" spans="5:31" x14ac:dyDescent="0.2">
      <c r="N957" s="46">
        <v>956</v>
      </c>
      <c r="O957" s="8" t="s">
        <v>438</v>
      </c>
      <c r="P957" s="9">
        <v>-4.1095993000000002</v>
      </c>
      <c r="Q957" s="9">
        <v>-0.87120129999999996</v>
      </c>
      <c r="R957" s="9">
        <v>-0.680593</v>
      </c>
      <c r="S957" s="9">
        <v>-0.87789609999999996</v>
      </c>
      <c r="T957" s="9">
        <v>-0.88747039999999999</v>
      </c>
      <c r="U957" s="9">
        <v>-0.71499999999999997</v>
      </c>
      <c r="V957" s="9">
        <v>-7.7438599999999996E-2</v>
      </c>
      <c r="W957" s="9"/>
      <c r="X957" s="9"/>
      <c r="Y957" s="9"/>
      <c r="Z957" s="9"/>
      <c r="AA957" s="9"/>
      <c r="AB957" s="9"/>
      <c r="AC957" s="12" t="e">
        <f>MATCH(O957,'ESPN ADP'!B:B,0)</f>
        <v>#N/A</v>
      </c>
      <c r="AD957" s="11" t="e">
        <f>AC957-N957</f>
        <v>#N/A</v>
      </c>
      <c r="AE957" s="22" t="e">
        <f>QUOTIENT(AC957-1, 10)+1</f>
        <v>#N/A</v>
      </c>
    </row>
    <row r="958" spans="5:31" x14ac:dyDescent="0.2">
      <c r="N958" s="46">
        <v>957</v>
      </c>
      <c r="O958" s="8" t="s">
        <v>394</v>
      </c>
      <c r="P958" s="9">
        <v>-4.1158489999999999</v>
      </c>
      <c r="Q958" s="9">
        <v>-0.96747300000000003</v>
      </c>
      <c r="R958" s="9">
        <v>-0.680593</v>
      </c>
      <c r="S958" s="9">
        <v>-0.87789609999999996</v>
      </c>
      <c r="T958" s="9">
        <v>-0.94104480000000001</v>
      </c>
      <c r="U958" s="9">
        <v>-0.76500000000000001</v>
      </c>
      <c r="V958" s="9">
        <v>0.11615786</v>
      </c>
      <c r="W958" s="9"/>
      <c r="X958" s="9"/>
      <c r="Y958" s="9"/>
      <c r="Z958" s="9"/>
      <c r="AA958" s="9"/>
      <c r="AB958" s="9"/>
      <c r="AC958" s="12" t="e">
        <f>MATCH(O958,'ESPN ADP'!B:B,0)</f>
        <v>#N/A</v>
      </c>
      <c r="AD958" s="11" t="e">
        <f>AC958-N958</f>
        <v>#N/A</v>
      </c>
      <c r="AE958" s="22" t="e">
        <f>QUOTIENT(AC958-1, 10)+1</f>
        <v>#N/A</v>
      </c>
    </row>
    <row r="959" spans="5:31" x14ac:dyDescent="0.2">
      <c r="E959" s="20" t="s">
        <v>8381</v>
      </c>
      <c r="F959" s="14" t="s">
        <v>8382</v>
      </c>
      <c r="N959" s="46">
        <v>958</v>
      </c>
      <c r="O959" s="8" t="s">
        <v>508</v>
      </c>
      <c r="P959" s="9">
        <v>-4.1213626999999997</v>
      </c>
      <c r="Q959" s="9">
        <v>-1.3204693000000001</v>
      </c>
      <c r="R959" s="9">
        <v>-1.1298292999999999</v>
      </c>
      <c r="S959" s="9">
        <v>-1.3162179000000001</v>
      </c>
      <c r="T959" s="9">
        <v>-1.2708961000000001</v>
      </c>
      <c r="U959" s="9">
        <v>0.78500000000000003</v>
      </c>
      <c r="V959" s="9">
        <v>0.13104989</v>
      </c>
      <c r="W959" s="9"/>
      <c r="X959" s="9"/>
      <c r="Y959" s="9"/>
      <c r="Z959" s="9"/>
      <c r="AA959" s="9"/>
      <c r="AB959" s="9"/>
      <c r="AC959" s="12" t="e">
        <f>MATCH(O959,'ESPN ADP'!B:B,0)</f>
        <v>#N/A</v>
      </c>
      <c r="AD959" s="11" t="e">
        <f>AC959-N959</f>
        <v>#N/A</v>
      </c>
      <c r="AE959" s="22" t="e">
        <f>QUOTIENT(AC959-1, 10)+1</f>
        <v>#N/A</v>
      </c>
    </row>
    <row r="960" spans="5:31" x14ac:dyDescent="0.2">
      <c r="N960" s="46">
        <v>959</v>
      </c>
      <c r="O960" s="8" t="s">
        <v>7545</v>
      </c>
      <c r="P960" s="9">
        <v>-4.1653950999999996</v>
      </c>
      <c r="Q960" s="9">
        <v>-1.0316540999999999</v>
      </c>
      <c r="R960" s="9">
        <v>-0.95013479999999995</v>
      </c>
      <c r="S960" s="9">
        <v>-0.97182219999999997</v>
      </c>
      <c r="T960" s="9">
        <v>-0.99280040000000003</v>
      </c>
      <c r="U960" s="9">
        <v>0.33500000000000002</v>
      </c>
      <c r="V960" s="9">
        <v>-0.55398360000000002</v>
      </c>
      <c r="W960" s="9"/>
      <c r="X960" s="9"/>
      <c r="Y960" s="9"/>
      <c r="Z960" s="9"/>
      <c r="AA960" s="9"/>
      <c r="AB960" s="9"/>
      <c r="AC960" s="12" t="e">
        <f>MATCH(O960,'ESPN ADP'!B:B,0)</f>
        <v>#N/A</v>
      </c>
      <c r="AD960" s="11" t="e">
        <f>AC960-N960</f>
        <v>#N/A</v>
      </c>
      <c r="AE960" s="22" t="e">
        <f>QUOTIENT(AC960-1, 10)+1</f>
        <v>#N/A</v>
      </c>
    </row>
    <row r="961" spans="4:31" x14ac:dyDescent="0.2">
      <c r="N961" s="46">
        <v>960</v>
      </c>
      <c r="O961" s="7" t="s">
        <v>8240</v>
      </c>
      <c r="P961" s="4">
        <f>SUM(W961:AB961)</f>
        <v>-4.1677707999999996</v>
      </c>
      <c r="W961" s="9">
        <v>-1.1829711999999999</v>
      </c>
      <c r="X961" s="9">
        <v>-0.76646360000000002</v>
      </c>
      <c r="Y961" s="9">
        <v>-0.68930270000000005</v>
      </c>
      <c r="Z961" s="9">
        <v>-0.48681540000000001</v>
      </c>
      <c r="AA961" s="9">
        <v>-0.53066880000000005</v>
      </c>
      <c r="AB961" s="9">
        <v>-0.51154909999999998</v>
      </c>
      <c r="AC961" s="12" t="e">
        <f>MATCH(O961,'ESPN ADP'!B:B,0)</f>
        <v>#N/A</v>
      </c>
      <c r="AD961" s="11" t="e">
        <f>AC961-N961</f>
        <v>#N/A</v>
      </c>
      <c r="AE961" s="22" t="e">
        <f>QUOTIENT(AC961-1, 10)+1</f>
        <v>#N/A</v>
      </c>
    </row>
    <row r="962" spans="4:31" x14ac:dyDescent="0.2">
      <c r="I962" s="17" t="s">
        <v>7</v>
      </c>
      <c r="J962" s="43"/>
      <c r="N962" s="46">
        <v>961</v>
      </c>
      <c r="O962" s="8" t="s">
        <v>352</v>
      </c>
      <c r="P962" s="9">
        <v>-4.1858135000000001</v>
      </c>
      <c r="Q962" s="9">
        <v>-0.80702010000000002</v>
      </c>
      <c r="R962" s="9">
        <v>-0.77044029999999997</v>
      </c>
      <c r="S962" s="9">
        <v>-0.84658739999999999</v>
      </c>
      <c r="T962" s="9">
        <v>-0.81191840000000004</v>
      </c>
      <c r="U962" s="9">
        <v>-0.51500000000000001</v>
      </c>
      <c r="V962" s="9">
        <v>-0.4348474</v>
      </c>
      <c r="W962" s="9"/>
      <c r="X962" s="9"/>
      <c r="Y962" s="9"/>
      <c r="Z962" s="9"/>
      <c r="AA962" s="9"/>
      <c r="AB962" s="9"/>
      <c r="AC962" s="12" t="e">
        <f>MATCH(O962,'ESPN ADP'!B:B,0)</f>
        <v>#N/A</v>
      </c>
      <c r="AD962" s="11" t="e">
        <f>AC962-N962</f>
        <v>#N/A</v>
      </c>
      <c r="AE962" s="22" t="e">
        <f>QUOTIENT(AC962-1, 10)+1</f>
        <v>#N/A</v>
      </c>
    </row>
    <row r="963" spans="4:31" x14ac:dyDescent="0.2">
      <c r="N963" s="46">
        <v>962</v>
      </c>
      <c r="O963" s="7" t="s">
        <v>8167</v>
      </c>
      <c r="P963" s="4">
        <f>SUM(W963:AB963)</f>
        <v>-4.1904757400000001</v>
      </c>
      <c r="W963" s="9">
        <v>-1.6103129</v>
      </c>
      <c r="X963" s="9">
        <v>-0.76646360000000002</v>
      </c>
      <c r="Y963" s="9">
        <v>-0.28769620000000001</v>
      </c>
      <c r="Z963" s="9">
        <v>-0.99391479999999999</v>
      </c>
      <c r="AA963" s="9">
        <v>0.26387675999999999</v>
      </c>
      <c r="AB963" s="9">
        <v>-0.79596500000000003</v>
      </c>
      <c r="AC963" s="12" t="e">
        <f>MATCH(O963,'ESPN ADP'!B:B,0)</f>
        <v>#N/A</v>
      </c>
      <c r="AD963" s="11" t="e">
        <f>AC963-N963</f>
        <v>#N/A</v>
      </c>
      <c r="AE963" s="22" t="e">
        <f>QUOTIENT(AC963-1, 10)+1</f>
        <v>#N/A</v>
      </c>
    </row>
    <row r="964" spans="4:31" x14ac:dyDescent="0.2">
      <c r="N964" s="46">
        <v>963</v>
      </c>
      <c r="O964" s="7" t="s">
        <v>7995</v>
      </c>
      <c r="P964" s="4">
        <f>SUM(W964:AB964)</f>
        <v>-4.1910527999999996</v>
      </c>
      <c r="W964" s="9">
        <v>-1.0658631999999999</v>
      </c>
      <c r="X964" s="9">
        <v>-0.76646360000000002</v>
      </c>
      <c r="Y964" s="9">
        <v>-0.34246080000000001</v>
      </c>
      <c r="Z964" s="9">
        <v>-0.68965520000000002</v>
      </c>
      <c r="AA964" s="9">
        <v>-1.0994769</v>
      </c>
      <c r="AB964" s="9">
        <v>-0.2271331</v>
      </c>
      <c r="AC964" s="12" t="e">
        <f>MATCH(O964,'ESPN ADP'!B:B,0)</f>
        <v>#N/A</v>
      </c>
      <c r="AD964" s="11" t="e">
        <f>AC964-N964</f>
        <v>#N/A</v>
      </c>
      <c r="AE964" s="22" t="e">
        <f>QUOTIENT(AC964-1, 10)+1</f>
        <v>#N/A</v>
      </c>
    </row>
    <row r="965" spans="4:31" x14ac:dyDescent="0.2">
      <c r="N965" s="46">
        <v>964</v>
      </c>
      <c r="O965" s="7" t="s">
        <v>7857</v>
      </c>
      <c r="P965" s="4">
        <f>SUM(W965:AB965)</f>
        <v>-4.2067389000000004</v>
      </c>
      <c r="W965" s="9">
        <v>-0.89944650000000004</v>
      </c>
      <c r="X965" s="9">
        <v>-0.2396279</v>
      </c>
      <c r="Y965" s="9">
        <v>-0.92661559999999998</v>
      </c>
      <c r="Z965" s="9">
        <v>-0.79107510000000003</v>
      </c>
      <c r="AA965" s="9">
        <v>-0.55400879999999997</v>
      </c>
      <c r="AB965" s="9">
        <v>-0.79596500000000003</v>
      </c>
      <c r="AC965" s="12" t="e">
        <f>MATCH(O965,'ESPN ADP'!B:B,0)</f>
        <v>#N/A</v>
      </c>
      <c r="AD965" s="11" t="e">
        <f>AC965-N965</f>
        <v>#N/A</v>
      </c>
      <c r="AE965" s="22" t="e">
        <f>QUOTIENT(AC965-1, 10)+1</f>
        <v>#N/A</v>
      </c>
    </row>
    <row r="966" spans="4:31" x14ac:dyDescent="0.2">
      <c r="D966" s="45" t="s">
        <v>8380</v>
      </c>
      <c r="E966" s="20" t="s">
        <v>8381</v>
      </c>
      <c r="F966" s="14" t="s">
        <v>8382</v>
      </c>
      <c r="N966" s="46">
        <v>965</v>
      </c>
      <c r="O966" s="8" t="s">
        <v>441</v>
      </c>
      <c r="P966" s="9">
        <v>-4.2069336000000002</v>
      </c>
      <c r="Q966" s="9">
        <v>-1.0637447</v>
      </c>
      <c r="R966" s="9">
        <v>-0.95013479999999995</v>
      </c>
      <c r="S966" s="9">
        <v>-1.0657483000000001</v>
      </c>
      <c r="T966" s="9">
        <v>-1.0508389</v>
      </c>
      <c r="U966" s="9">
        <v>0.13500000000000001</v>
      </c>
      <c r="V966" s="9">
        <v>-0.21146690000000001</v>
      </c>
      <c r="W966" s="9"/>
      <c r="X966" s="9"/>
      <c r="Y966" s="9"/>
      <c r="Z966" s="9"/>
      <c r="AA966" s="9"/>
      <c r="AB966" s="9"/>
      <c r="AC966" s="12">
        <f>MATCH(O966,'ESPN ADP'!B:B,0)</f>
        <v>420</v>
      </c>
      <c r="AD966" s="11">
        <f>AC966-N966</f>
        <v>-545</v>
      </c>
      <c r="AE966" s="22">
        <f>QUOTIENT(AC966-1, 10)+1</f>
        <v>42</v>
      </c>
    </row>
    <row r="967" spans="4:31" x14ac:dyDescent="0.2">
      <c r="N967" s="46">
        <v>966</v>
      </c>
      <c r="O967" s="7" t="s">
        <v>8295</v>
      </c>
      <c r="P967" s="4">
        <f>SUM(W967:AB967)</f>
        <v>-4.2091490799999995</v>
      </c>
      <c r="W967" s="9">
        <v>-0.5994855</v>
      </c>
      <c r="X967" s="9">
        <v>-0.76646360000000002</v>
      </c>
      <c r="Y967" s="9">
        <v>-0.85359620000000003</v>
      </c>
      <c r="Z967" s="9">
        <v>-1.9066936999999999</v>
      </c>
      <c r="AA967" s="9">
        <v>-0.42460880000000001</v>
      </c>
      <c r="AB967" s="9">
        <v>0.34169872000000001</v>
      </c>
      <c r="AC967" s="12" t="e">
        <f>MATCH(O967,'ESPN ADP'!B:B,0)</f>
        <v>#N/A</v>
      </c>
      <c r="AD967" s="11" t="e">
        <f>AC967-N967</f>
        <v>#N/A</v>
      </c>
      <c r="AE967" s="22" t="e">
        <f>QUOTIENT(AC967-1, 10)+1</f>
        <v>#N/A</v>
      </c>
    </row>
    <row r="968" spans="4:31" x14ac:dyDescent="0.2">
      <c r="F968" s="14" t="s">
        <v>8382</v>
      </c>
      <c r="G968" s="15" t="s">
        <v>8375</v>
      </c>
      <c r="N968" s="46">
        <v>967</v>
      </c>
      <c r="O968" s="8" t="s">
        <v>522</v>
      </c>
      <c r="P968" s="9">
        <v>-4.2100128000000003</v>
      </c>
      <c r="Q968" s="9">
        <v>-1.3846503999999999</v>
      </c>
      <c r="R968" s="9">
        <v>-1.2196765000000001</v>
      </c>
      <c r="S968" s="9">
        <v>-1.3788353</v>
      </c>
      <c r="T968" s="9">
        <v>-1.3439801</v>
      </c>
      <c r="U968" s="9">
        <v>1.135</v>
      </c>
      <c r="V968" s="9">
        <v>-1.7870400000000002E-2</v>
      </c>
      <c r="W968" s="9"/>
      <c r="X968" s="9"/>
      <c r="Y968" s="9"/>
      <c r="Z968" s="9"/>
      <c r="AA968" s="9"/>
      <c r="AB968" s="9"/>
      <c r="AC968" s="12" t="e">
        <f>MATCH(O968,'ESPN ADP'!B:B,0)</f>
        <v>#N/A</v>
      </c>
      <c r="AD968" s="11" t="e">
        <f>AC968-N968</f>
        <v>#N/A</v>
      </c>
      <c r="AE968" s="22" t="e">
        <f>QUOTIENT(AC968-1, 10)+1</f>
        <v>#N/A</v>
      </c>
    </row>
    <row r="969" spans="4:31" x14ac:dyDescent="0.2">
      <c r="D969" s="45" t="s">
        <v>8380</v>
      </c>
      <c r="E969" s="20" t="s">
        <v>8381</v>
      </c>
      <c r="F969" s="14" t="s">
        <v>8382</v>
      </c>
      <c r="N969" s="46">
        <v>968</v>
      </c>
      <c r="O969" s="8" t="s">
        <v>7370</v>
      </c>
      <c r="P969" s="9">
        <v>-4.2145023999999998</v>
      </c>
      <c r="Q969" s="9">
        <v>-1.0316540999999999</v>
      </c>
      <c r="R969" s="9">
        <v>-1.039982</v>
      </c>
      <c r="S969" s="9">
        <v>-1.0344396</v>
      </c>
      <c r="T969" s="9">
        <v>-0.98303940000000001</v>
      </c>
      <c r="U969" s="9">
        <v>0.23499999999999999</v>
      </c>
      <c r="V969" s="9">
        <v>-0.36038720000000002</v>
      </c>
      <c r="W969" s="9"/>
      <c r="X969" s="9"/>
      <c r="Y969" s="9"/>
      <c r="Z969" s="9"/>
      <c r="AA969" s="9"/>
      <c r="AB969" s="9"/>
      <c r="AC969" s="12">
        <f>MATCH(O969,'ESPN ADP'!B:B,0)</f>
        <v>426</v>
      </c>
      <c r="AD969" s="11">
        <f>AC969-N969</f>
        <v>-542</v>
      </c>
      <c r="AE969" s="22">
        <f>QUOTIENT(AC969-1, 10)+1</f>
        <v>43</v>
      </c>
    </row>
    <row r="970" spans="4:31" x14ac:dyDescent="0.2">
      <c r="N970" s="46">
        <v>969</v>
      </c>
      <c r="O970" s="7" t="s">
        <v>8001</v>
      </c>
      <c r="P970" s="4">
        <f>SUM(W970:AB970)</f>
        <v>-4.2247950900000006</v>
      </c>
      <c r="W970" s="9">
        <v>-1.3822603</v>
      </c>
      <c r="X970" s="9">
        <v>-0.76646360000000002</v>
      </c>
      <c r="Y970" s="9">
        <v>0.22343921</v>
      </c>
      <c r="Z970" s="9">
        <v>-1.703854</v>
      </c>
      <c r="AA970" s="9">
        <v>-0.3685233</v>
      </c>
      <c r="AB970" s="9">
        <v>-0.2271331</v>
      </c>
      <c r="AC970" s="12" t="e">
        <f>MATCH(O970,'ESPN ADP'!B:B,0)</f>
        <v>#N/A</v>
      </c>
      <c r="AD970" s="11" t="e">
        <f>AC970-N970</f>
        <v>#N/A</v>
      </c>
      <c r="AE970" s="22" t="e">
        <f>QUOTIENT(AC970-1, 10)+1</f>
        <v>#N/A</v>
      </c>
    </row>
    <row r="971" spans="4:31" x14ac:dyDescent="0.2">
      <c r="L971" s="31" t="s">
        <v>8319</v>
      </c>
      <c r="N971" s="46">
        <v>970</v>
      </c>
      <c r="O971" s="7" t="s">
        <v>8204</v>
      </c>
      <c r="P971" s="4">
        <f>SUM(W971:AB971)</f>
        <v>-4.2269179000000001</v>
      </c>
      <c r="W971" s="9">
        <v>-1.1870803000000001</v>
      </c>
      <c r="X971" s="9">
        <v>-0.42072769999999998</v>
      </c>
      <c r="Y971" s="9">
        <v>-1.1639284000000001</v>
      </c>
      <c r="Z971" s="9">
        <v>-0.2839757</v>
      </c>
      <c r="AA971" s="9">
        <v>-0.37524079999999999</v>
      </c>
      <c r="AB971" s="9">
        <v>-0.79596500000000003</v>
      </c>
      <c r="AC971" s="12">
        <f>MATCH(O971,'ESPN ADP'!B:B,0)</f>
        <v>398</v>
      </c>
      <c r="AD971" s="11">
        <f>AC971-N971</f>
        <v>-572</v>
      </c>
      <c r="AE971" s="22">
        <f>QUOTIENT(AC971-1, 10)+1</f>
        <v>40</v>
      </c>
    </row>
    <row r="972" spans="4:31" x14ac:dyDescent="0.2">
      <c r="L972" s="31" t="s">
        <v>8319</v>
      </c>
      <c r="N972" s="46">
        <v>971</v>
      </c>
      <c r="O972" s="8" t="s">
        <v>545</v>
      </c>
      <c r="P972" s="9">
        <v>-4.2300430000000002</v>
      </c>
      <c r="Q972" s="9">
        <v>-1.3204693000000001</v>
      </c>
      <c r="R972" s="9">
        <v>-1.1298292999999999</v>
      </c>
      <c r="S972" s="9">
        <v>-1.3162179000000001</v>
      </c>
      <c r="T972" s="9">
        <v>-1.2774915</v>
      </c>
      <c r="U972" s="9">
        <v>1.085</v>
      </c>
      <c r="V972" s="9">
        <v>-0.27103500000000003</v>
      </c>
      <c r="W972" s="9"/>
      <c r="X972" s="9"/>
      <c r="Y972" s="9"/>
      <c r="Z972" s="9"/>
      <c r="AA972" s="9"/>
      <c r="AB972" s="9"/>
      <c r="AC972" s="12" t="e">
        <f>MATCH(O972,'ESPN ADP'!B:B,0)</f>
        <v>#N/A</v>
      </c>
      <c r="AD972" s="11" t="e">
        <f>AC972-N972</f>
        <v>#N/A</v>
      </c>
      <c r="AE972" s="22" t="e">
        <f>QUOTIENT(AC972-1, 10)+1</f>
        <v>#N/A</v>
      </c>
    </row>
    <row r="973" spans="4:31" x14ac:dyDescent="0.2">
      <c r="N973" s="46">
        <v>972</v>
      </c>
      <c r="O973" s="7" t="s">
        <v>8275</v>
      </c>
      <c r="P973" s="4">
        <f>SUM(W973:AB973)</f>
        <v>-4.2376221099999993</v>
      </c>
      <c r="W973" s="9">
        <v>-0.98162749999999999</v>
      </c>
      <c r="X973" s="9">
        <v>-0.76646360000000002</v>
      </c>
      <c r="Y973" s="9">
        <v>-0.78057690000000002</v>
      </c>
      <c r="Z973" s="9">
        <v>-1.0953347</v>
      </c>
      <c r="AA973" s="9">
        <v>-0.6709022</v>
      </c>
      <c r="AB973" s="9">
        <v>5.728279E-2</v>
      </c>
      <c r="AC973" s="12" t="e">
        <f>MATCH(O973,'ESPN ADP'!B:B,0)</f>
        <v>#N/A</v>
      </c>
      <c r="AD973" s="11" t="e">
        <f>AC973-N973</f>
        <v>#N/A</v>
      </c>
      <c r="AE973" s="22" t="e">
        <f>QUOTIENT(AC973-1, 10)+1</f>
        <v>#N/A</v>
      </c>
    </row>
    <row r="974" spans="4:31" x14ac:dyDescent="0.2">
      <c r="N974" s="46">
        <v>973</v>
      </c>
      <c r="O974" s="8" t="s">
        <v>501</v>
      </c>
      <c r="P974" s="9">
        <v>-4.2526948999999998</v>
      </c>
      <c r="Q974" s="9">
        <v>-0.9995636</v>
      </c>
      <c r="R974" s="9">
        <v>-0.95013479999999995</v>
      </c>
      <c r="S974" s="9">
        <v>-1.0344396</v>
      </c>
      <c r="T974" s="9">
        <v>-0.97935740000000004</v>
      </c>
      <c r="U974" s="9">
        <v>0.23499999999999999</v>
      </c>
      <c r="V974" s="9">
        <v>-0.52419959999999999</v>
      </c>
      <c r="W974" s="9"/>
      <c r="X974" s="9"/>
      <c r="Y974" s="9"/>
      <c r="Z974" s="9"/>
      <c r="AA974" s="9"/>
      <c r="AB974" s="9"/>
      <c r="AC974" s="12" t="e">
        <f>MATCH(O974,'ESPN ADP'!B:B,0)</f>
        <v>#N/A</v>
      </c>
      <c r="AD974" s="11" t="e">
        <f>AC974-N974</f>
        <v>#N/A</v>
      </c>
      <c r="AE974" s="22" t="e">
        <f>QUOTIENT(AC974-1, 10)+1</f>
        <v>#N/A</v>
      </c>
    </row>
    <row r="975" spans="4:31" x14ac:dyDescent="0.2">
      <c r="M975" s="44" t="s">
        <v>8349</v>
      </c>
      <c r="N975" s="46">
        <v>974</v>
      </c>
      <c r="O975" s="7" t="s">
        <v>8302</v>
      </c>
      <c r="P975" s="4">
        <f>SUM(W975:AB975)</f>
        <v>-4.2634793599999998</v>
      </c>
      <c r="W975" s="9">
        <v>-0.98573659999999996</v>
      </c>
      <c r="X975" s="9">
        <v>-0.76646360000000002</v>
      </c>
      <c r="Y975" s="9">
        <v>-1.0726542999999999</v>
      </c>
      <c r="Z975" s="9">
        <v>-1.9066936999999999</v>
      </c>
      <c r="AA975" s="9">
        <v>-0.15804579999999999</v>
      </c>
      <c r="AB975" s="9">
        <v>0.62611463999999994</v>
      </c>
      <c r="AC975" s="12" t="e">
        <f>MATCH(O975,'ESPN ADP'!B:B,0)</f>
        <v>#N/A</v>
      </c>
      <c r="AD975" s="11" t="e">
        <f>AC975-N975</f>
        <v>#N/A</v>
      </c>
      <c r="AE975" s="22" t="e">
        <f>QUOTIENT(AC975-1, 10)+1</f>
        <v>#N/A</v>
      </c>
    </row>
    <row r="976" spans="4:31" x14ac:dyDescent="0.2">
      <c r="J976" s="18" t="s">
        <v>7559</v>
      </c>
      <c r="N976" s="46">
        <v>975</v>
      </c>
      <c r="O976" s="8" t="s">
        <v>353</v>
      </c>
      <c r="P976" s="9">
        <v>-4.2652026999999997</v>
      </c>
      <c r="Q976" s="9">
        <v>-0.71074839999999995</v>
      </c>
      <c r="R976" s="9">
        <v>-0.680593</v>
      </c>
      <c r="S976" s="9">
        <v>-0.65873510000000002</v>
      </c>
      <c r="T976" s="9">
        <v>-0.7334098</v>
      </c>
      <c r="U976" s="9">
        <v>-0.61499999999999999</v>
      </c>
      <c r="V976" s="9">
        <v>-0.8667163</v>
      </c>
      <c r="W976" s="9"/>
      <c r="X976" s="9"/>
      <c r="Y976" s="9"/>
      <c r="Z976" s="9"/>
      <c r="AA976" s="9"/>
      <c r="AB976" s="9"/>
      <c r="AC976" s="12">
        <f>MATCH(O976,'ESPN ADP'!B:B,0)</f>
        <v>421</v>
      </c>
      <c r="AD976" s="11">
        <f>AC976-N976</f>
        <v>-554</v>
      </c>
      <c r="AE976" s="22">
        <f>QUOTIENT(AC976-1, 10)+1</f>
        <v>43</v>
      </c>
    </row>
    <row r="977" spans="4:31" x14ac:dyDescent="0.2">
      <c r="L977" s="31" t="s">
        <v>8319</v>
      </c>
      <c r="N977" s="46">
        <v>976</v>
      </c>
      <c r="O977" s="7" t="s">
        <v>8206</v>
      </c>
      <c r="P977" s="4">
        <f>SUM(W977:AB977)</f>
        <v>-4.2787251499999996</v>
      </c>
      <c r="W977" s="9">
        <v>-0.85630139999999999</v>
      </c>
      <c r="X977" s="9">
        <v>-0.22316430000000001</v>
      </c>
      <c r="Y977" s="9">
        <v>-1.218693</v>
      </c>
      <c r="Z977" s="9">
        <v>-1.3995943</v>
      </c>
      <c r="AA977" s="9">
        <v>0.21499285000000001</v>
      </c>
      <c r="AB977" s="9">
        <v>-0.79596500000000003</v>
      </c>
      <c r="AC977" s="12" t="e">
        <f>MATCH(O977,'ESPN ADP'!B:B,0)</f>
        <v>#N/A</v>
      </c>
      <c r="AD977" s="11" t="e">
        <f>AC977-N977</f>
        <v>#N/A</v>
      </c>
      <c r="AE977" s="22" t="e">
        <f>QUOTIENT(AC977-1, 10)+1</f>
        <v>#N/A</v>
      </c>
    </row>
    <row r="978" spans="4:31" x14ac:dyDescent="0.2">
      <c r="N978" s="46">
        <v>977</v>
      </c>
      <c r="O978" s="7" t="s">
        <v>8185</v>
      </c>
      <c r="P978" s="4">
        <f>SUM(W978:AB978)</f>
        <v>-4.2802139500000003</v>
      </c>
      <c r="W978" s="9">
        <v>-0.70632090000000003</v>
      </c>
      <c r="X978" s="9">
        <v>-0.76646360000000002</v>
      </c>
      <c r="Y978" s="9">
        <v>-0.28769620000000001</v>
      </c>
      <c r="Z978" s="9">
        <v>-1.2981744</v>
      </c>
      <c r="AA978" s="9">
        <v>-1.4210495999999999</v>
      </c>
      <c r="AB978" s="9">
        <v>0.19949074999999999</v>
      </c>
      <c r="AC978" s="12" t="e">
        <f>MATCH(O978,'ESPN ADP'!B:B,0)</f>
        <v>#N/A</v>
      </c>
      <c r="AD978" s="11" t="e">
        <f>AC978-N978</f>
        <v>#N/A</v>
      </c>
      <c r="AE978" s="22" t="e">
        <f>QUOTIENT(AC978-1, 10)+1</f>
        <v>#N/A</v>
      </c>
    </row>
    <row r="979" spans="4:31" x14ac:dyDescent="0.2">
      <c r="N979" s="46">
        <v>978</v>
      </c>
      <c r="O979" s="8" t="s">
        <v>465</v>
      </c>
      <c r="P979" s="9">
        <v>-4.2994408000000002</v>
      </c>
      <c r="Q979" s="9">
        <v>-0.67865779999999998</v>
      </c>
      <c r="R979" s="9">
        <v>-0.77044029999999997</v>
      </c>
      <c r="S979" s="9">
        <v>-0.69004379999999998</v>
      </c>
      <c r="T979" s="9">
        <v>-0.68074190000000001</v>
      </c>
      <c r="U979" s="9">
        <v>-0.315</v>
      </c>
      <c r="V979" s="9">
        <v>-1.1645570000000001</v>
      </c>
      <c r="W979" s="9"/>
      <c r="X979" s="9"/>
      <c r="Y979" s="9"/>
      <c r="Z979" s="9"/>
      <c r="AA979" s="9"/>
      <c r="AB979" s="9"/>
      <c r="AC979" s="12" t="e">
        <f>MATCH(O979,'ESPN ADP'!B:B,0)</f>
        <v>#N/A</v>
      </c>
      <c r="AD979" s="11" t="e">
        <f>AC979-N979</f>
        <v>#N/A</v>
      </c>
      <c r="AE979" s="22" t="e">
        <f>QUOTIENT(AC979-1, 10)+1</f>
        <v>#N/A</v>
      </c>
    </row>
    <row r="980" spans="4:31" x14ac:dyDescent="0.2">
      <c r="E980" s="20" t="s">
        <v>8381</v>
      </c>
      <c r="F980" s="14" t="s">
        <v>8382</v>
      </c>
      <c r="I980" s="17" t="s">
        <v>7</v>
      </c>
      <c r="J980" s="43"/>
      <c r="N980" s="46">
        <v>979</v>
      </c>
      <c r="O980" s="8" t="s">
        <v>7505</v>
      </c>
      <c r="P980" s="9">
        <v>-4.3041998000000001</v>
      </c>
      <c r="Q980" s="9">
        <v>-0.90329190000000004</v>
      </c>
      <c r="R980" s="9">
        <v>-0.86028749999999998</v>
      </c>
      <c r="S980" s="9">
        <v>-0.87789609999999996</v>
      </c>
      <c r="T980" s="9">
        <v>-0.866116</v>
      </c>
      <c r="U980" s="9">
        <v>8.5000000000000006E-2</v>
      </c>
      <c r="V980" s="9">
        <v>-0.88160830000000001</v>
      </c>
      <c r="W980" s="9"/>
      <c r="X980" s="9"/>
      <c r="Y980" s="9"/>
      <c r="Z980" s="9"/>
      <c r="AA980" s="9"/>
      <c r="AB980" s="9"/>
      <c r="AC980" s="12" t="e">
        <f>MATCH(O980,'ESPN ADP'!B:B,0)</f>
        <v>#N/A</v>
      </c>
      <c r="AD980" s="11" t="e">
        <f>AC980-N980</f>
        <v>#N/A</v>
      </c>
      <c r="AE980" s="22" t="e">
        <f>QUOTIENT(AC980-1, 10)+1</f>
        <v>#N/A</v>
      </c>
    </row>
    <row r="981" spans="4:31" x14ac:dyDescent="0.2">
      <c r="K981" s="19" t="s">
        <v>8374</v>
      </c>
      <c r="N981" s="46">
        <v>980</v>
      </c>
      <c r="O981" s="8" t="s">
        <v>375</v>
      </c>
      <c r="P981" s="9">
        <v>-4.3098381000000003</v>
      </c>
      <c r="Q981" s="9">
        <v>-0.83911069999999999</v>
      </c>
      <c r="R981" s="9">
        <v>-0.95013479999999995</v>
      </c>
      <c r="S981" s="9">
        <v>-0.87789609999999996</v>
      </c>
      <c r="T981" s="9">
        <v>-0.86630410000000002</v>
      </c>
      <c r="U981" s="9">
        <v>0.13500000000000001</v>
      </c>
      <c r="V981" s="9">
        <v>-0.91139239999999999</v>
      </c>
      <c r="W981" s="9"/>
      <c r="X981" s="9"/>
      <c r="Y981" s="9"/>
      <c r="Z981" s="9"/>
      <c r="AA981" s="9"/>
      <c r="AB981" s="9"/>
      <c r="AC981" s="12" t="e">
        <f>MATCH(O981,'ESPN ADP'!B:B,0)</f>
        <v>#N/A</v>
      </c>
      <c r="AD981" s="11" t="e">
        <f>AC981-N981</f>
        <v>#N/A</v>
      </c>
      <c r="AE981" s="22" t="e">
        <f>QUOTIENT(AC981-1, 10)+1</f>
        <v>#N/A</v>
      </c>
    </row>
    <row r="982" spans="4:31" x14ac:dyDescent="0.2">
      <c r="N982" s="46">
        <v>981</v>
      </c>
      <c r="O982" s="7" t="s">
        <v>8288</v>
      </c>
      <c r="P982" s="4">
        <f>SUM(W982:AB982)</f>
        <v>-4.3142198999999994</v>
      </c>
      <c r="W982" s="9">
        <v>-1.0001183</v>
      </c>
      <c r="X982" s="9">
        <v>-0.76646360000000002</v>
      </c>
      <c r="Y982" s="9">
        <v>-1.1091639</v>
      </c>
      <c r="Z982" s="9">
        <v>-0.2839757</v>
      </c>
      <c r="AA982" s="9">
        <v>-0.92736529999999995</v>
      </c>
      <c r="AB982" s="9">
        <v>-0.2271331</v>
      </c>
      <c r="AC982" s="12" t="e">
        <f>MATCH(O982,'ESPN ADP'!B:B,0)</f>
        <v>#N/A</v>
      </c>
      <c r="AD982" s="11" t="e">
        <f>AC982-N982</f>
        <v>#N/A</v>
      </c>
      <c r="AE982" s="22" t="e">
        <f>QUOTIENT(AC982-1, 10)+1</f>
        <v>#N/A</v>
      </c>
    </row>
    <row r="983" spans="4:31" x14ac:dyDescent="0.2">
      <c r="N983" s="46">
        <v>982</v>
      </c>
      <c r="O983" s="7" t="s">
        <v>8172</v>
      </c>
      <c r="P983" s="4">
        <f>SUM(W983:AB983)</f>
        <v>-4.3223025799999997</v>
      </c>
      <c r="W983" s="9">
        <v>-1.6205855</v>
      </c>
      <c r="X983" s="9">
        <v>-0.76646360000000002</v>
      </c>
      <c r="Y983" s="9">
        <v>0.13216501999999999</v>
      </c>
      <c r="Z983" s="9">
        <v>-0.99391479999999999</v>
      </c>
      <c r="AA983" s="9">
        <v>-0.27753870000000003</v>
      </c>
      <c r="AB983" s="9">
        <v>-0.79596500000000003</v>
      </c>
      <c r="AC983" s="12" t="e">
        <f>MATCH(O983,'ESPN ADP'!B:B,0)</f>
        <v>#N/A</v>
      </c>
      <c r="AD983" s="11" t="e">
        <f>AC983-N983</f>
        <v>#N/A</v>
      </c>
      <c r="AE983" s="22" t="e">
        <f>QUOTIENT(AC983-1, 10)+1</f>
        <v>#N/A</v>
      </c>
    </row>
    <row r="984" spans="4:31" x14ac:dyDescent="0.2">
      <c r="D984" s="45" t="s">
        <v>8380</v>
      </c>
      <c r="N984" s="46">
        <v>983</v>
      </c>
      <c r="O984" s="8" t="s">
        <v>345</v>
      </c>
      <c r="P984" s="9">
        <v>-4.3249075000000001</v>
      </c>
      <c r="Q984" s="9">
        <v>-0.10102750000000001</v>
      </c>
      <c r="R984" s="9">
        <v>-0.32120399999999999</v>
      </c>
      <c r="S984" s="9">
        <v>-0.18910460000000001</v>
      </c>
      <c r="T984" s="9">
        <v>-0.26487830000000001</v>
      </c>
      <c r="U984" s="9">
        <v>-2.165</v>
      </c>
      <c r="V984" s="9">
        <v>-1.2836932000000001</v>
      </c>
      <c r="W984" s="9"/>
      <c r="X984" s="9"/>
      <c r="Y984" s="9"/>
      <c r="Z984" s="9"/>
      <c r="AA984" s="9"/>
      <c r="AB984" s="9"/>
      <c r="AC984" s="12" t="e">
        <f>MATCH(O984,'ESPN ADP'!B:B,0)</f>
        <v>#N/A</v>
      </c>
      <c r="AD984" s="11" t="e">
        <f>AC984-N984</f>
        <v>#N/A</v>
      </c>
      <c r="AE984" s="22" t="e">
        <f>QUOTIENT(AC984-1, 10)+1</f>
        <v>#N/A</v>
      </c>
    </row>
    <row r="985" spans="4:31" x14ac:dyDescent="0.2">
      <c r="J985" s="18" t="s">
        <v>7559</v>
      </c>
      <c r="N985" s="46">
        <v>984</v>
      </c>
      <c r="O985" s="8" t="s">
        <v>447</v>
      </c>
      <c r="P985" s="9">
        <v>-4.3267224000000004</v>
      </c>
      <c r="Q985" s="9">
        <v>-1.3525598999999999</v>
      </c>
      <c r="R985" s="9">
        <v>-1.1298292999999999</v>
      </c>
      <c r="S985" s="9">
        <v>-1.3475265999999999</v>
      </c>
      <c r="T985" s="9">
        <v>-1.3075326</v>
      </c>
      <c r="U985" s="9">
        <v>0.63500000000000001</v>
      </c>
      <c r="V985" s="9">
        <v>0.17572599</v>
      </c>
      <c r="W985" s="9"/>
      <c r="X985" s="9"/>
      <c r="Y985" s="9"/>
      <c r="Z985" s="9"/>
      <c r="AA985" s="9"/>
      <c r="AB985" s="9"/>
      <c r="AC985" s="12" t="e">
        <f>MATCH(O985,'ESPN ADP'!B:B,0)</f>
        <v>#N/A</v>
      </c>
      <c r="AD985" s="11" t="e">
        <f>AC985-N985</f>
        <v>#N/A</v>
      </c>
      <c r="AE985" s="22" t="e">
        <f>QUOTIENT(AC985-1, 10)+1</f>
        <v>#N/A</v>
      </c>
    </row>
    <row r="986" spans="4:31" x14ac:dyDescent="0.2">
      <c r="D986" s="45" t="s">
        <v>8380</v>
      </c>
      <c r="E986" s="20" t="s">
        <v>8381</v>
      </c>
      <c r="F986" s="14" t="s">
        <v>8382</v>
      </c>
      <c r="N986" s="46">
        <v>985</v>
      </c>
      <c r="O986" s="8" t="s">
        <v>7522</v>
      </c>
      <c r="P986" s="9">
        <v>-4.3306487000000002</v>
      </c>
      <c r="Q986" s="9">
        <v>-0.58238610000000002</v>
      </c>
      <c r="R986" s="9">
        <v>-0.86028749999999998</v>
      </c>
      <c r="S986" s="9">
        <v>-0.65873510000000002</v>
      </c>
      <c r="T986" s="9">
        <v>-0.66989889999999996</v>
      </c>
      <c r="U986" s="9">
        <v>-0.36499999999999999</v>
      </c>
      <c r="V986" s="9">
        <v>-1.1943410000000001</v>
      </c>
      <c r="W986" s="9"/>
      <c r="X986" s="9"/>
      <c r="Y986" s="9"/>
      <c r="Z986" s="9"/>
      <c r="AA986" s="9"/>
      <c r="AB986" s="9"/>
      <c r="AC986" s="12" t="e">
        <f>MATCH(O986,'ESPN ADP'!B:B,0)</f>
        <v>#N/A</v>
      </c>
      <c r="AD986" s="11" t="e">
        <f>AC986-N986</f>
        <v>#N/A</v>
      </c>
      <c r="AE986" s="22" t="e">
        <f>QUOTIENT(AC986-1, 10)+1</f>
        <v>#N/A</v>
      </c>
    </row>
    <row r="987" spans="4:31" x14ac:dyDescent="0.2">
      <c r="N987" s="46">
        <v>986</v>
      </c>
      <c r="O987" s="7" t="s">
        <v>7940</v>
      </c>
      <c r="P987" s="4">
        <f>SUM(W987:AB987)</f>
        <v>-4.3581371999999998</v>
      </c>
      <c r="W987" s="9">
        <v>-1.3904783999999999</v>
      </c>
      <c r="X987" s="9">
        <v>-0.53597300000000003</v>
      </c>
      <c r="Y987" s="9">
        <v>-0.61628329999999998</v>
      </c>
      <c r="Z987" s="9">
        <v>-0.3853955</v>
      </c>
      <c r="AA987" s="9">
        <v>-0.63404199999999999</v>
      </c>
      <c r="AB987" s="9">
        <v>-0.79596500000000003</v>
      </c>
      <c r="AC987" s="12" t="e">
        <f>MATCH(O987,'ESPN ADP'!B:B,0)</f>
        <v>#N/A</v>
      </c>
      <c r="AD987" s="11" t="e">
        <f>AC987-N987</f>
        <v>#N/A</v>
      </c>
      <c r="AE987" s="22" t="e">
        <f>QUOTIENT(AC987-1, 10)+1</f>
        <v>#N/A</v>
      </c>
    </row>
    <row r="988" spans="4:31" x14ac:dyDescent="0.2">
      <c r="N988" s="46">
        <v>987</v>
      </c>
      <c r="O988" s="7" t="s">
        <v>8258</v>
      </c>
      <c r="P988" s="4">
        <f>SUM(W988:AB988)</f>
        <v>-4.3646159000000004</v>
      </c>
      <c r="W988" s="9">
        <v>-1.2322799</v>
      </c>
      <c r="X988" s="9">
        <v>-0.76646360000000002</v>
      </c>
      <c r="Y988" s="9">
        <v>-1.0543994000000001</v>
      </c>
      <c r="Z988" s="9">
        <v>-0.3853955</v>
      </c>
      <c r="AA988" s="9">
        <v>-0.41452840000000002</v>
      </c>
      <c r="AB988" s="9">
        <v>-0.51154909999999998</v>
      </c>
      <c r="AC988" s="12" t="e">
        <f>MATCH(O988,'ESPN ADP'!B:B,0)</f>
        <v>#N/A</v>
      </c>
      <c r="AD988" s="11" t="e">
        <f>AC988-N988</f>
        <v>#N/A</v>
      </c>
      <c r="AE988" s="22" t="e">
        <f>QUOTIENT(AC988-1, 10)+1</f>
        <v>#N/A</v>
      </c>
    </row>
    <row r="989" spans="4:31" x14ac:dyDescent="0.2">
      <c r="L989" s="31" t="s">
        <v>8319</v>
      </c>
      <c r="N989" s="46">
        <v>988</v>
      </c>
      <c r="O989" s="7" t="s">
        <v>7840</v>
      </c>
      <c r="P989" s="4">
        <f>SUM(W989:AB989)</f>
        <v>-4.3692660000000005</v>
      </c>
      <c r="W989" s="9">
        <v>-1.1870803000000001</v>
      </c>
      <c r="X989" s="9">
        <v>-0.38780049999999999</v>
      </c>
      <c r="Y989" s="9">
        <v>-0.32420589999999999</v>
      </c>
      <c r="Z989" s="9">
        <v>-0.3853955</v>
      </c>
      <c r="AA989" s="9">
        <v>-1.2888188</v>
      </c>
      <c r="AB989" s="9">
        <v>-0.79596500000000003</v>
      </c>
      <c r="AC989" s="12" t="e">
        <f>MATCH(O989,'ESPN ADP'!B:B,0)</f>
        <v>#N/A</v>
      </c>
      <c r="AD989" s="11" t="e">
        <f>AC989-N989</f>
        <v>#N/A</v>
      </c>
      <c r="AE989" s="22" t="e">
        <f>QUOTIENT(AC989-1, 10)+1</f>
        <v>#N/A</v>
      </c>
    </row>
    <row r="990" spans="4:31" x14ac:dyDescent="0.2">
      <c r="N990" s="46">
        <v>989</v>
      </c>
      <c r="O990" s="7" t="s">
        <v>8301</v>
      </c>
      <c r="P990" s="4">
        <f>SUM(W990:AB990)</f>
        <v>-4.3737949699999996</v>
      </c>
      <c r="W990" s="9">
        <v>-0.89122840000000003</v>
      </c>
      <c r="X990" s="9">
        <v>-0.76646360000000002</v>
      </c>
      <c r="Y990" s="9">
        <v>-1.0726542999999999</v>
      </c>
      <c r="Z990" s="9">
        <v>-1.6024341</v>
      </c>
      <c r="AA990" s="9">
        <v>4.3910629999999999E-2</v>
      </c>
      <c r="AB990" s="9">
        <v>-8.4925200000000006E-2</v>
      </c>
      <c r="AC990" s="12" t="e">
        <f>MATCH(O990,'ESPN ADP'!B:B,0)</f>
        <v>#N/A</v>
      </c>
      <c r="AD990" s="11" t="e">
        <f>AC990-N990</f>
        <v>#N/A</v>
      </c>
      <c r="AE990" s="22" t="e">
        <f>QUOTIENT(AC990-1, 10)+1</f>
        <v>#N/A</v>
      </c>
    </row>
    <row r="991" spans="4:31" x14ac:dyDescent="0.2">
      <c r="N991" s="46">
        <v>990</v>
      </c>
      <c r="O991" s="7" t="s">
        <v>8299</v>
      </c>
      <c r="P991" s="4">
        <f>SUM(W991:AB991)</f>
        <v>-4.3956226999999997</v>
      </c>
      <c r="W991" s="9">
        <v>-0.73302979999999995</v>
      </c>
      <c r="X991" s="9">
        <v>-0.76646360000000002</v>
      </c>
      <c r="Y991" s="9">
        <v>-1.1091639</v>
      </c>
      <c r="Z991" s="9">
        <v>-1.3995943</v>
      </c>
      <c r="AA991" s="9">
        <v>-0.30244589999999999</v>
      </c>
      <c r="AB991" s="9">
        <v>-8.4925200000000006E-2</v>
      </c>
      <c r="AC991" s="12" t="e">
        <f>MATCH(O991,'ESPN ADP'!B:B,0)</f>
        <v>#N/A</v>
      </c>
      <c r="AD991" s="11" t="e">
        <f>AC991-N991</f>
        <v>#N/A</v>
      </c>
      <c r="AE991" s="22" t="e">
        <f>QUOTIENT(AC991-1, 10)+1</f>
        <v>#N/A</v>
      </c>
    </row>
    <row r="992" spans="4:31" x14ac:dyDescent="0.2">
      <c r="D992" s="45" t="s">
        <v>8380</v>
      </c>
      <c r="N992" s="46">
        <v>991</v>
      </c>
      <c r="O992" s="8" t="s">
        <v>457</v>
      </c>
      <c r="P992" s="9">
        <v>-4.4028549000000003</v>
      </c>
      <c r="Q992" s="9">
        <v>-0.35775210000000002</v>
      </c>
      <c r="R992" s="9">
        <v>-0.2313567</v>
      </c>
      <c r="S992" s="9">
        <v>-0.28303070000000002</v>
      </c>
      <c r="T992" s="9">
        <v>-0.51180630000000005</v>
      </c>
      <c r="U992" s="9">
        <v>-1.7649999999999999</v>
      </c>
      <c r="V992" s="9">
        <v>-1.2539092000000001</v>
      </c>
      <c r="W992" s="9"/>
      <c r="X992" s="9"/>
      <c r="Y992" s="9"/>
      <c r="Z992" s="9"/>
      <c r="AA992" s="9"/>
      <c r="AB992" s="9"/>
      <c r="AC992" s="12">
        <f>MATCH(O992,'ESPN ADP'!B:B,0)</f>
        <v>485</v>
      </c>
      <c r="AD992" s="11">
        <f>AC992-N992</f>
        <v>-506</v>
      </c>
      <c r="AE992" s="22">
        <f>QUOTIENT(AC992-1, 10)+1</f>
        <v>49</v>
      </c>
    </row>
    <row r="993" spans="4:31" x14ac:dyDescent="0.2">
      <c r="D993" s="45" t="s">
        <v>8380</v>
      </c>
      <c r="F993" s="14" t="s">
        <v>8382</v>
      </c>
      <c r="N993" s="46">
        <v>992</v>
      </c>
      <c r="O993" s="8" t="s">
        <v>7547</v>
      </c>
      <c r="P993" s="9">
        <v>-4.4082017000000002</v>
      </c>
      <c r="Q993" s="9">
        <v>-0.2293898</v>
      </c>
      <c r="R993" s="9">
        <v>-0.2313567</v>
      </c>
      <c r="S993" s="9">
        <v>-0.12648719999999999</v>
      </c>
      <c r="T993" s="9">
        <v>-0.30529790000000001</v>
      </c>
      <c r="U993" s="9">
        <v>-1.8149999999999999</v>
      </c>
      <c r="V993" s="9">
        <v>-1.7006701</v>
      </c>
      <c r="W993" s="9"/>
      <c r="X993" s="9"/>
      <c r="Y993" s="9"/>
      <c r="Z993" s="9"/>
      <c r="AA993" s="9"/>
      <c r="AB993" s="9"/>
      <c r="AC993" s="12">
        <f>MATCH(O993,'ESPN ADP'!B:B,0)</f>
        <v>461</v>
      </c>
      <c r="AD993" s="11">
        <f>AC993-N993</f>
        <v>-531</v>
      </c>
      <c r="AE993" s="22">
        <f>QUOTIENT(AC993-1, 10)+1</f>
        <v>47</v>
      </c>
    </row>
    <row r="994" spans="4:31" x14ac:dyDescent="0.2">
      <c r="N994" s="46">
        <v>993</v>
      </c>
      <c r="O994" s="7" t="s">
        <v>8228</v>
      </c>
      <c r="P994" s="4">
        <f>SUM(W994:AB994)</f>
        <v>-4.4108376999999992</v>
      </c>
      <c r="W994" s="9">
        <v>-1.2322799</v>
      </c>
      <c r="X994" s="9">
        <v>-0.76646360000000002</v>
      </c>
      <c r="Y994" s="9">
        <v>-0.90836070000000002</v>
      </c>
      <c r="Z994" s="9">
        <v>-1.3995943</v>
      </c>
      <c r="AA994" s="9">
        <v>0.40740989999999999</v>
      </c>
      <c r="AB994" s="9">
        <v>-0.51154909999999998</v>
      </c>
      <c r="AC994" s="12" t="e">
        <f>MATCH(O994,'ESPN ADP'!B:B,0)</f>
        <v>#N/A</v>
      </c>
      <c r="AD994" s="11" t="e">
        <f>AC994-N994</f>
        <v>#N/A</v>
      </c>
      <c r="AE994" s="22" t="e">
        <f>QUOTIENT(AC994-1, 10)+1</f>
        <v>#N/A</v>
      </c>
    </row>
    <row r="995" spans="4:31" x14ac:dyDescent="0.2">
      <c r="L995" s="31" t="s">
        <v>8319</v>
      </c>
      <c r="N995" s="46">
        <v>994</v>
      </c>
      <c r="O995" s="7" t="s">
        <v>7874</v>
      </c>
      <c r="P995" s="4">
        <f>SUM(W995:AB995)</f>
        <v>-4.4645386</v>
      </c>
      <c r="W995" s="9">
        <v>-0.92820979999999997</v>
      </c>
      <c r="X995" s="9">
        <v>-0.45365490000000003</v>
      </c>
      <c r="Y995" s="9">
        <v>-0.41548010000000002</v>
      </c>
      <c r="Z995" s="9">
        <v>-1.2981744</v>
      </c>
      <c r="AA995" s="9">
        <v>-0.71526239999999996</v>
      </c>
      <c r="AB995" s="9">
        <v>-0.65375700000000003</v>
      </c>
      <c r="AC995" s="12" t="e">
        <f>MATCH(O995,'ESPN ADP'!B:B,0)</f>
        <v>#N/A</v>
      </c>
      <c r="AD995" s="11" t="e">
        <f>AC995-N995</f>
        <v>#N/A</v>
      </c>
      <c r="AE995" s="22" t="e">
        <f>QUOTIENT(AC995-1, 10)+1</f>
        <v>#N/A</v>
      </c>
    </row>
    <row r="996" spans="4:31" x14ac:dyDescent="0.2">
      <c r="H996" s="16" t="s">
        <v>6</v>
      </c>
      <c r="I996" s="17" t="s">
        <v>7</v>
      </c>
      <c r="N996" s="46">
        <v>995</v>
      </c>
      <c r="O996" s="8" t="s">
        <v>428</v>
      </c>
      <c r="P996" s="9">
        <v>-4.4694770000000004</v>
      </c>
      <c r="Q996" s="9">
        <v>-0.74283900000000003</v>
      </c>
      <c r="R996" s="9">
        <v>-0.95013479999999995</v>
      </c>
      <c r="S996" s="9">
        <v>-0.7839699</v>
      </c>
      <c r="T996" s="9">
        <v>-0.68743650000000001</v>
      </c>
      <c r="U996" s="9">
        <v>-0.215</v>
      </c>
      <c r="V996" s="9">
        <v>-1.0900968</v>
      </c>
      <c r="W996" s="9"/>
      <c r="X996" s="9"/>
      <c r="Y996" s="9"/>
      <c r="Z996" s="9"/>
      <c r="AA996" s="9"/>
      <c r="AB996" s="9"/>
      <c r="AC996" s="12" t="e">
        <f>MATCH(O996,'ESPN ADP'!B:B,0)</f>
        <v>#N/A</v>
      </c>
      <c r="AD996" s="11" t="e">
        <f>AC996-N996</f>
        <v>#N/A</v>
      </c>
      <c r="AE996" s="22" t="e">
        <f>QUOTIENT(AC996-1, 10)+1</f>
        <v>#N/A</v>
      </c>
    </row>
    <row r="997" spans="4:31" x14ac:dyDescent="0.2">
      <c r="N997" s="46">
        <v>996</v>
      </c>
      <c r="O997" s="8" t="s">
        <v>2695</v>
      </c>
      <c r="P997" s="9">
        <v>-4.4700097000000003</v>
      </c>
      <c r="Q997" s="9">
        <v>-1.2562880999999999</v>
      </c>
      <c r="R997" s="9">
        <v>-1.1298292999999999</v>
      </c>
      <c r="S997" s="9">
        <v>-1.2536004999999999</v>
      </c>
      <c r="T997" s="9">
        <v>-1.2133931</v>
      </c>
      <c r="U997" s="9">
        <v>0.53500000000000003</v>
      </c>
      <c r="V997" s="9">
        <v>-0.1518987</v>
      </c>
      <c r="W997" s="9"/>
      <c r="X997" s="9"/>
      <c r="Y997" s="9"/>
      <c r="Z997" s="9"/>
      <c r="AA997" s="9"/>
      <c r="AB997" s="9"/>
      <c r="AC997" s="12" t="e">
        <f>MATCH(O997,'ESPN ADP'!B:B,0)</f>
        <v>#N/A</v>
      </c>
      <c r="AD997" s="11" t="e">
        <f>AC997-N997</f>
        <v>#N/A</v>
      </c>
      <c r="AE997" s="22" t="e">
        <f>QUOTIENT(AC997-1, 10)+1</f>
        <v>#N/A</v>
      </c>
    </row>
    <row r="998" spans="4:31" x14ac:dyDescent="0.2">
      <c r="E998" s="20" t="s">
        <v>8381</v>
      </c>
      <c r="F998" s="14" t="s">
        <v>8382</v>
      </c>
      <c r="N998" s="46">
        <v>997</v>
      </c>
      <c r="O998" s="8" t="s">
        <v>464</v>
      </c>
      <c r="P998" s="9">
        <v>-4.4762541000000002</v>
      </c>
      <c r="Q998" s="9">
        <v>-1.0958353000000001</v>
      </c>
      <c r="R998" s="9">
        <v>-0.86028749999999998</v>
      </c>
      <c r="S998" s="9">
        <v>-1.0657483000000001</v>
      </c>
      <c r="T998" s="9">
        <v>-1.0715125999999999</v>
      </c>
      <c r="U998" s="9">
        <v>-0.36499999999999999</v>
      </c>
      <c r="V998" s="9">
        <v>-1.7870400000000002E-2</v>
      </c>
      <c r="W998" s="9"/>
      <c r="X998" s="9"/>
      <c r="Y998" s="9"/>
      <c r="Z998" s="9"/>
      <c r="AA998" s="9"/>
      <c r="AB998" s="9"/>
      <c r="AC998" s="12">
        <f>MATCH(O998,'ESPN ADP'!B:B,0)</f>
        <v>336</v>
      </c>
      <c r="AD998" s="11">
        <f>AC998-N998</f>
        <v>-661</v>
      </c>
      <c r="AE998" s="22">
        <f>QUOTIENT(AC998-1, 10)+1</f>
        <v>34</v>
      </c>
    </row>
    <row r="999" spans="4:31" x14ac:dyDescent="0.2">
      <c r="N999" s="46">
        <v>998</v>
      </c>
      <c r="O999" s="7" t="s">
        <v>8057</v>
      </c>
      <c r="P999" s="4">
        <f>SUM(W999:AB999)</f>
        <v>-4.4836605</v>
      </c>
      <c r="W999" s="9">
        <v>-1.3822603</v>
      </c>
      <c r="X999" s="9">
        <v>-0.76646360000000002</v>
      </c>
      <c r="Y999" s="9">
        <v>-1.3873699999999999E-2</v>
      </c>
      <c r="Z999" s="9">
        <v>-1.2981744</v>
      </c>
      <c r="AA999" s="9">
        <v>-0.7957554</v>
      </c>
      <c r="AB999" s="9">
        <v>-0.2271331</v>
      </c>
      <c r="AC999" s="12" t="e">
        <f>MATCH(O999,'ESPN ADP'!B:B,0)</f>
        <v>#N/A</v>
      </c>
      <c r="AD999" s="11" t="e">
        <f>AC999-N999</f>
        <v>#N/A</v>
      </c>
      <c r="AE999" s="22" t="e">
        <f>QUOTIENT(AC999-1, 10)+1</f>
        <v>#N/A</v>
      </c>
    </row>
    <row r="1000" spans="4:31" x14ac:dyDescent="0.2">
      <c r="N1000" s="46">
        <v>999</v>
      </c>
      <c r="O1000" s="7" t="s">
        <v>8303</v>
      </c>
      <c r="P1000" s="4">
        <f>SUM(W1000:AB1000)</f>
        <v>-4.5048334999999993</v>
      </c>
      <c r="W1000" s="9">
        <v>-0.70015729999999998</v>
      </c>
      <c r="X1000" s="9">
        <v>-0.76646360000000002</v>
      </c>
      <c r="Y1000" s="9">
        <v>-0.99963489999999999</v>
      </c>
      <c r="Z1000" s="9">
        <v>-1.6024341</v>
      </c>
      <c r="AA1000" s="9">
        <v>-0.35121839999999999</v>
      </c>
      <c r="AB1000" s="9">
        <v>-8.4925200000000006E-2</v>
      </c>
      <c r="AC1000" s="12">
        <f>MATCH(O1000,'ESPN ADP'!B:B,0)</f>
        <v>496</v>
      </c>
      <c r="AD1000" s="11">
        <f>AC1000-N1000</f>
        <v>-503</v>
      </c>
      <c r="AE1000" s="22">
        <f>QUOTIENT(AC1000-1, 10)+1</f>
        <v>50</v>
      </c>
    </row>
    <row r="1001" spans="4:31" x14ac:dyDescent="0.2">
      <c r="N1001" s="46">
        <v>1000</v>
      </c>
      <c r="O1001" s="8" t="s">
        <v>1054</v>
      </c>
      <c r="P1001" s="9">
        <v>-4.5159881000000004</v>
      </c>
      <c r="Q1001" s="9">
        <v>-1.416741</v>
      </c>
      <c r="R1001" s="9">
        <v>-1.2196765000000001</v>
      </c>
      <c r="S1001" s="9">
        <v>-1.4101440000000001</v>
      </c>
      <c r="T1001" s="9">
        <v>-1.3791473000000001</v>
      </c>
      <c r="U1001" s="9">
        <v>1.2849999999999999</v>
      </c>
      <c r="V1001" s="9">
        <v>-0.37527919999999998</v>
      </c>
      <c r="W1001" s="9"/>
      <c r="X1001" s="9"/>
      <c r="Y1001" s="9"/>
      <c r="Z1001" s="9"/>
      <c r="AA1001" s="9"/>
      <c r="AB1001" s="9"/>
      <c r="AC1001" s="12" t="e">
        <f>MATCH(O1001,'ESPN ADP'!B:B,0)</f>
        <v>#N/A</v>
      </c>
      <c r="AD1001" s="11" t="e">
        <f>AC1001-N1001</f>
        <v>#N/A</v>
      </c>
      <c r="AE1001" s="22" t="e">
        <f>QUOTIENT(AC1001-1, 10)+1</f>
        <v>#N/A</v>
      </c>
    </row>
    <row r="1002" spans="4:31" x14ac:dyDescent="0.2">
      <c r="N1002" s="46">
        <v>1001</v>
      </c>
      <c r="O1002" s="7" t="s">
        <v>8360</v>
      </c>
      <c r="P1002" s="4">
        <f>SUM(W1002:AB1002)</f>
        <v>-4.5242936999999994</v>
      </c>
      <c r="W1002" s="9">
        <v>-1.2322799</v>
      </c>
      <c r="X1002" s="9">
        <v>-0.76646360000000002</v>
      </c>
      <c r="Y1002" s="9">
        <v>-1.0361446000000001</v>
      </c>
      <c r="Z1002" s="9">
        <v>-0.58823530000000002</v>
      </c>
      <c r="AA1002" s="9">
        <v>-0.3896212</v>
      </c>
      <c r="AB1002" s="9">
        <v>-0.51154909999999998</v>
      </c>
      <c r="AC1002" s="12" t="e">
        <f>MATCH(O1002,'ESPN ADP'!B:B,0)</f>
        <v>#N/A</v>
      </c>
      <c r="AD1002" s="11" t="e">
        <f>AC1002-N1002</f>
        <v>#N/A</v>
      </c>
      <c r="AE1002" s="22" t="e">
        <f>QUOTIENT(AC1002-1, 10)+1</f>
        <v>#N/A</v>
      </c>
    </row>
    <row r="1003" spans="4:31" x14ac:dyDescent="0.2">
      <c r="G1003" s="15" t="s">
        <v>8375</v>
      </c>
      <c r="I1003" s="17" t="s">
        <v>7</v>
      </c>
      <c r="N1003" s="46">
        <v>1002</v>
      </c>
      <c r="O1003" s="8" t="s">
        <v>493</v>
      </c>
      <c r="P1003" s="9">
        <v>-4.5376231999999996</v>
      </c>
      <c r="Q1003" s="9">
        <v>-1.2883787</v>
      </c>
      <c r="R1003" s="9">
        <v>-1.039982</v>
      </c>
      <c r="S1003" s="9">
        <v>-1.2849092</v>
      </c>
      <c r="T1003" s="9">
        <v>-1.2616243</v>
      </c>
      <c r="U1003" s="9">
        <v>-0.315</v>
      </c>
      <c r="V1003" s="9">
        <v>0.65227102999999997</v>
      </c>
      <c r="W1003" s="9"/>
      <c r="X1003" s="9"/>
      <c r="Y1003" s="9"/>
      <c r="Z1003" s="9"/>
      <c r="AA1003" s="9"/>
      <c r="AB1003" s="9"/>
      <c r="AC1003" s="12" t="e">
        <f>MATCH(O1003,'ESPN ADP'!B:B,0)</f>
        <v>#N/A</v>
      </c>
      <c r="AD1003" s="11" t="e">
        <f>AC1003-N1003</f>
        <v>#N/A</v>
      </c>
      <c r="AE1003" s="22" t="e">
        <f>QUOTIENT(AC1003-1, 10)+1</f>
        <v>#N/A</v>
      </c>
    </row>
    <row r="1004" spans="4:31" x14ac:dyDescent="0.2">
      <c r="N1004" s="46">
        <v>1003</v>
      </c>
      <c r="O1004" s="7" t="s">
        <v>8184</v>
      </c>
      <c r="P1004" s="4">
        <f>SUM(W1004:AB1004)</f>
        <v>-4.5395257999999998</v>
      </c>
      <c r="W1004" s="9">
        <v>-1.2322799</v>
      </c>
      <c r="X1004" s="9">
        <v>-0.76646360000000002</v>
      </c>
      <c r="Y1004" s="9">
        <v>-0.30595109999999998</v>
      </c>
      <c r="Z1004" s="9">
        <v>-0.48681540000000001</v>
      </c>
      <c r="AA1004" s="9">
        <v>-1.2364667</v>
      </c>
      <c r="AB1004" s="9">
        <v>-0.51154909999999998</v>
      </c>
      <c r="AC1004" s="12" t="e">
        <f>MATCH(O1004,'ESPN ADP'!B:B,0)</f>
        <v>#N/A</v>
      </c>
      <c r="AD1004" s="11" t="e">
        <f>AC1004-N1004</f>
        <v>#N/A</v>
      </c>
      <c r="AE1004" s="22" t="e">
        <f>QUOTIENT(AC1004-1, 10)+1</f>
        <v>#N/A</v>
      </c>
    </row>
    <row r="1005" spans="4:31" x14ac:dyDescent="0.2">
      <c r="N1005" s="46">
        <v>1004</v>
      </c>
      <c r="O1005" s="7" t="s">
        <v>8253</v>
      </c>
      <c r="P1005" s="4">
        <f>SUM(W1005:AB1005)</f>
        <v>-4.5501849999999999</v>
      </c>
      <c r="W1005" s="9">
        <v>-1.1665350000000001</v>
      </c>
      <c r="X1005" s="9">
        <v>-0.76646360000000002</v>
      </c>
      <c r="Y1005" s="9">
        <v>-1.1091639</v>
      </c>
      <c r="Z1005" s="9">
        <v>-0.79107510000000003</v>
      </c>
      <c r="AA1005" s="9">
        <v>-0.20539830000000001</v>
      </c>
      <c r="AB1005" s="9">
        <v>-0.51154909999999998</v>
      </c>
      <c r="AC1005" s="12" t="e">
        <f>MATCH(O1005,'ESPN ADP'!B:B,0)</f>
        <v>#N/A</v>
      </c>
      <c r="AD1005" s="11" t="e">
        <f>AC1005-N1005</f>
        <v>#N/A</v>
      </c>
      <c r="AE1005" s="22" t="e">
        <f>QUOTIENT(AC1005-1, 10)+1</f>
        <v>#N/A</v>
      </c>
    </row>
    <row r="1006" spans="4:31" x14ac:dyDescent="0.2">
      <c r="L1006" s="31" t="s">
        <v>8319</v>
      </c>
      <c r="M1006" s="44" t="s">
        <v>8349</v>
      </c>
      <c r="N1006" s="46">
        <v>1005</v>
      </c>
      <c r="O1006" s="7" t="s">
        <v>7751</v>
      </c>
      <c r="P1006" s="4">
        <f>SUM(W1006:AB1006)</f>
        <v>-4.5517384600000002</v>
      </c>
      <c r="W1006" s="9">
        <v>0.17712576999999999</v>
      </c>
      <c r="X1006" s="9">
        <v>0.28720776999999997</v>
      </c>
      <c r="Y1006" s="9">
        <v>-1.2734574999999999</v>
      </c>
      <c r="Z1006" s="9">
        <v>-1.0953347</v>
      </c>
      <c r="AA1006" s="9">
        <v>-1.9935228</v>
      </c>
      <c r="AB1006" s="9">
        <v>-0.65375700000000003</v>
      </c>
      <c r="AC1006" s="12" t="e">
        <f>MATCH(O1006,'ESPN ADP'!B:B,0)</f>
        <v>#N/A</v>
      </c>
      <c r="AD1006" s="11" t="e">
        <f>AC1006-N1006</f>
        <v>#N/A</v>
      </c>
      <c r="AE1006" s="22" t="e">
        <f>QUOTIENT(AC1006-1, 10)+1</f>
        <v>#N/A</v>
      </c>
    </row>
    <row r="1007" spans="4:31" x14ac:dyDescent="0.2">
      <c r="N1007" s="46">
        <v>1006</v>
      </c>
      <c r="O1007" s="8" t="s">
        <v>7506</v>
      </c>
      <c r="P1007" s="9">
        <v>-4.5554145000000004</v>
      </c>
      <c r="Q1007" s="9">
        <v>-0.87120129999999996</v>
      </c>
      <c r="R1007" s="9">
        <v>-0.680593</v>
      </c>
      <c r="S1007" s="9">
        <v>-0.84658739999999999</v>
      </c>
      <c r="T1007" s="9">
        <v>-0.85718550000000004</v>
      </c>
      <c r="U1007" s="9">
        <v>-0.86499999999999999</v>
      </c>
      <c r="V1007" s="9">
        <v>-0.4348474</v>
      </c>
      <c r="W1007" s="9"/>
      <c r="X1007" s="9"/>
      <c r="Y1007" s="9"/>
      <c r="Z1007" s="9"/>
      <c r="AA1007" s="9"/>
      <c r="AB1007" s="9"/>
      <c r="AC1007" s="12" t="e">
        <f>MATCH(O1007,'ESPN ADP'!B:B,0)</f>
        <v>#N/A</v>
      </c>
      <c r="AD1007" s="11" t="e">
        <f>AC1007-N1007</f>
        <v>#N/A</v>
      </c>
      <c r="AE1007" s="22" t="e">
        <f>QUOTIENT(AC1007-1, 10)+1</f>
        <v>#N/A</v>
      </c>
    </row>
    <row r="1008" spans="4:31" x14ac:dyDescent="0.2">
      <c r="E1008" s="20" t="s">
        <v>8381</v>
      </c>
      <c r="F1008" s="14" t="s">
        <v>8382</v>
      </c>
      <c r="N1008" s="46">
        <v>1007</v>
      </c>
      <c r="O1008" s="8" t="s">
        <v>527</v>
      </c>
      <c r="P1008" s="9">
        <v>-4.5626924999999998</v>
      </c>
      <c r="Q1008" s="9">
        <v>-1.3846503999999999</v>
      </c>
      <c r="R1008" s="9">
        <v>-1.2196765000000001</v>
      </c>
      <c r="S1008" s="9">
        <v>-1.3788353</v>
      </c>
      <c r="T1008" s="9">
        <v>-1.3551481999999999</v>
      </c>
      <c r="U1008" s="9">
        <v>0.58499999999999996</v>
      </c>
      <c r="V1008" s="9">
        <v>0.19061802</v>
      </c>
      <c r="W1008" s="9"/>
      <c r="X1008" s="9"/>
      <c r="Y1008" s="9"/>
      <c r="Z1008" s="9"/>
      <c r="AA1008" s="9"/>
      <c r="AB1008" s="9"/>
      <c r="AC1008" s="12" t="e">
        <f>MATCH(O1008,'ESPN ADP'!B:B,0)</f>
        <v>#N/A</v>
      </c>
      <c r="AD1008" s="11" t="e">
        <f>AC1008-N1008</f>
        <v>#N/A</v>
      </c>
      <c r="AE1008" s="22" t="e">
        <f>QUOTIENT(AC1008-1, 10)+1</f>
        <v>#N/A</v>
      </c>
    </row>
    <row r="1009" spans="4:31" x14ac:dyDescent="0.2">
      <c r="N1009" s="46">
        <v>1008</v>
      </c>
      <c r="O1009" s="7" t="s">
        <v>8051</v>
      </c>
      <c r="P1009" s="4">
        <f>SUM(W1009:AB1009)</f>
        <v>-4.6156987800000007</v>
      </c>
      <c r="W1009" s="9">
        <v>-0.48648649999999999</v>
      </c>
      <c r="X1009" s="9">
        <v>-0.76646360000000002</v>
      </c>
      <c r="Y1009" s="9">
        <v>-0.28769620000000001</v>
      </c>
      <c r="Z1009" s="9">
        <v>-1.2981744</v>
      </c>
      <c r="AA1009" s="9">
        <v>-2.1185768</v>
      </c>
      <c r="AB1009" s="9">
        <v>0.34169872000000001</v>
      </c>
      <c r="AC1009" s="12" t="e">
        <f>MATCH(O1009,'ESPN ADP'!B:B,0)</f>
        <v>#N/A</v>
      </c>
      <c r="AD1009" s="11" t="e">
        <f>AC1009-N1009</f>
        <v>#N/A</v>
      </c>
      <c r="AE1009" s="22" t="e">
        <f>QUOTIENT(AC1009-1, 10)+1</f>
        <v>#N/A</v>
      </c>
    </row>
    <row r="1010" spans="4:31" x14ac:dyDescent="0.2">
      <c r="N1010" s="46">
        <v>1009</v>
      </c>
      <c r="O1010" s="7" t="s">
        <v>8249</v>
      </c>
      <c r="P1010" s="4">
        <f>SUM(W1010:AB1010)</f>
        <v>-4.6248819000000001</v>
      </c>
      <c r="W1010" s="9">
        <v>-1.4315690000000001</v>
      </c>
      <c r="X1010" s="9">
        <v>-0.76646360000000002</v>
      </c>
      <c r="Y1010" s="9">
        <v>-0.54326399999999997</v>
      </c>
      <c r="Z1010" s="9">
        <v>-0.79107510000000003</v>
      </c>
      <c r="AA1010" s="9">
        <v>-0.43875320000000001</v>
      </c>
      <c r="AB1010" s="9">
        <v>-0.65375700000000003</v>
      </c>
      <c r="AC1010" s="12" t="e">
        <f>MATCH(O1010,'ESPN ADP'!B:B,0)</f>
        <v>#N/A</v>
      </c>
      <c r="AD1010" s="11" t="e">
        <f>AC1010-N1010</f>
        <v>#N/A</v>
      </c>
      <c r="AE1010" s="22" t="e">
        <f>QUOTIENT(AC1010-1, 10)+1</f>
        <v>#N/A</v>
      </c>
    </row>
    <row r="1011" spans="4:31" x14ac:dyDescent="0.2">
      <c r="N1011" s="46">
        <v>1010</v>
      </c>
      <c r="O1011" s="8" t="s">
        <v>398</v>
      </c>
      <c r="P1011" s="9">
        <v>-4.6248842000000003</v>
      </c>
      <c r="Q1011" s="9">
        <v>-0.67865779999999998</v>
      </c>
      <c r="R1011" s="9">
        <v>-0.77044029999999997</v>
      </c>
      <c r="S1011" s="9">
        <v>-0.72135249999999995</v>
      </c>
      <c r="T1011" s="9">
        <v>-0.66314910000000005</v>
      </c>
      <c r="U1011" s="9">
        <v>-0.86499999999999999</v>
      </c>
      <c r="V1011" s="9">
        <v>-0.92628440000000001</v>
      </c>
      <c r="W1011" s="9"/>
      <c r="X1011" s="9"/>
      <c r="Y1011" s="9"/>
      <c r="Z1011" s="9"/>
      <c r="AA1011" s="9"/>
      <c r="AB1011" s="9"/>
      <c r="AC1011" s="12" t="e">
        <f>MATCH(O1011,'ESPN ADP'!B:B,0)</f>
        <v>#N/A</v>
      </c>
      <c r="AD1011" s="11" t="e">
        <f>AC1011-N1011</f>
        <v>#N/A</v>
      </c>
      <c r="AE1011" s="22" t="e">
        <f>QUOTIENT(AC1011-1, 10)+1</f>
        <v>#N/A</v>
      </c>
    </row>
    <row r="1012" spans="4:31" x14ac:dyDescent="0.2">
      <c r="E1012" s="20" t="s">
        <v>8381</v>
      </c>
      <c r="G1012" s="15" t="s">
        <v>8375</v>
      </c>
      <c r="N1012" s="46">
        <v>1011</v>
      </c>
      <c r="O1012" s="8" t="s">
        <v>7531</v>
      </c>
      <c r="P1012" s="9">
        <v>-4.6255974000000002</v>
      </c>
      <c r="Q1012" s="9">
        <v>-1.0958353000000001</v>
      </c>
      <c r="R1012" s="9">
        <v>-0.95013479999999995</v>
      </c>
      <c r="S1012" s="9">
        <v>-1.0970569999999999</v>
      </c>
      <c r="T1012" s="9">
        <v>-1.0678308999999999</v>
      </c>
      <c r="U1012" s="9">
        <v>3.5000000000000003E-2</v>
      </c>
      <c r="V1012" s="9">
        <v>-0.44973940000000001</v>
      </c>
      <c r="W1012" s="9"/>
      <c r="X1012" s="9"/>
      <c r="Y1012" s="9"/>
      <c r="Z1012" s="9"/>
      <c r="AA1012" s="9"/>
      <c r="AB1012" s="9"/>
      <c r="AC1012" s="12" t="e">
        <f>MATCH(O1012,'ESPN ADP'!B:B,0)</f>
        <v>#N/A</v>
      </c>
      <c r="AD1012" s="11" t="e">
        <f>AC1012-N1012</f>
        <v>#N/A</v>
      </c>
      <c r="AE1012" s="22" t="e">
        <f>QUOTIENT(AC1012-1, 10)+1</f>
        <v>#N/A</v>
      </c>
    </row>
    <row r="1013" spans="4:31" x14ac:dyDescent="0.2">
      <c r="I1013" s="17" t="s">
        <v>7</v>
      </c>
      <c r="J1013" s="43"/>
      <c r="N1013" s="46">
        <v>1012</v>
      </c>
      <c r="O1013" s="8" t="s">
        <v>478</v>
      </c>
      <c r="P1013" s="9">
        <v>-4.6386113</v>
      </c>
      <c r="Q1013" s="9">
        <v>-1.0958353000000001</v>
      </c>
      <c r="R1013" s="9">
        <v>-0.86028749999999998</v>
      </c>
      <c r="S1013" s="9">
        <v>-1.0657483000000001</v>
      </c>
      <c r="T1013" s="9">
        <v>-1.0923582999999999</v>
      </c>
      <c r="U1013" s="9">
        <v>-0.71499999999999997</v>
      </c>
      <c r="V1013" s="9">
        <v>0.19061802</v>
      </c>
      <c r="W1013" s="9"/>
      <c r="X1013" s="9"/>
      <c r="Y1013" s="9"/>
      <c r="Z1013" s="9"/>
      <c r="AA1013" s="9"/>
      <c r="AB1013" s="9"/>
      <c r="AC1013" s="12">
        <f>MATCH(O1013,'ESPN ADP'!B:B,0)</f>
        <v>414</v>
      </c>
      <c r="AD1013" s="11">
        <f>AC1013-N1013</f>
        <v>-598</v>
      </c>
      <c r="AE1013" s="22">
        <f>QUOTIENT(AC1013-1, 10)+1</f>
        <v>42</v>
      </c>
    </row>
    <row r="1014" spans="4:31" x14ac:dyDescent="0.2">
      <c r="N1014" s="46">
        <v>1013</v>
      </c>
      <c r="O1014" s="8" t="s">
        <v>462</v>
      </c>
      <c r="P1014" s="9">
        <v>-4.6536115999999996</v>
      </c>
      <c r="Q1014" s="9">
        <v>-1.192107</v>
      </c>
      <c r="R1014" s="9">
        <v>-1.1298292999999999</v>
      </c>
      <c r="S1014" s="9">
        <v>-1.2222918</v>
      </c>
      <c r="T1014" s="9">
        <v>-1.155292</v>
      </c>
      <c r="U1014" s="9">
        <v>0.58499999999999996</v>
      </c>
      <c r="V1014" s="9">
        <v>-0.5390916</v>
      </c>
      <c r="W1014" s="9"/>
      <c r="X1014" s="9"/>
      <c r="Y1014" s="9"/>
      <c r="Z1014" s="9"/>
      <c r="AA1014" s="9"/>
      <c r="AB1014" s="9"/>
      <c r="AC1014" s="12" t="e">
        <f>MATCH(O1014,'ESPN ADP'!B:B,0)</f>
        <v>#N/A</v>
      </c>
      <c r="AD1014" s="11" t="e">
        <f>AC1014-N1014</f>
        <v>#N/A</v>
      </c>
      <c r="AE1014" s="22" t="e">
        <f>QUOTIENT(AC1014-1, 10)+1</f>
        <v>#N/A</v>
      </c>
    </row>
    <row r="1015" spans="4:31" x14ac:dyDescent="0.2">
      <c r="N1015" s="46">
        <v>1014</v>
      </c>
      <c r="O1015" s="8" t="s">
        <v>7497</v>
      </c>
      <c r="P1015" s="9">
        <v>-4.6702750999999996</v>
      </c>
      <c r="Q1015" s="9">
        <v>-0.9995636</v>
      </c>
      <c r="R1015" s="9">
        <v>-1.039982</v>
      </c>
      <c r="S1015" s="9">
        <v>-1.0031308999999999</v>
      </c>
      <c r="T1015" s="9">
        <v>-0.96717790000000003</v>
      </c>
      <c r="U1015" s="9">
        <v>0.38500000000000001</v>
      </c>
      <c r="V1015" s="9">
        <v>-1.0454207</v>
      </c>
      <c r="W1015" s="9"/>
      <c r="X1015" s="9"/>
      <c r="Y1015" s="9"/>
      <c r="Z1015" s="9"/>
      <c r="AA1015" s="9"/>
      <c r="AB1015" s="9"/>
      <c r="AC1015" s="12" t="e">
        <f>MATCH(O1015,'ESPN ADP'!B:B,0)</f>
        <v>#N/A</v>
      </c>
      <c r="AD1015" s="11" t="e">
        <f>AC1015-N1015</f>
        <v>#N/A</v>
      </c>
      <c r="AE1015" s="22" t="e">
        <f>QUOTIENT(AC1015-1, 10)+1</f>
        <v>#N/A</v>
      </c>
    </row>
    <row r="1016" spans="4:31" x14ac:dyDescent="0.2">
      <c r="G1016" s="15" t="s">
        <v>8375</v>
      </c>
      <c r="I1016" s="17" t="s">
        <v>7</v>
      </c>
      <c r="N1016" s="46">
        <v>1015</v>
      </c>
      <c r="O1016" s="8" t="s">
        <v>7481</v>
      </c>
      <c r="P1016" s="9">
        <v>-4.6713263999999999</v>
      </c>
      <c r="Q1016" s="9">
        <v>-1.1600163999999999</v>
      </c>
      <c r="R1016" s="9">
        <v>-0.95013479999999995</v>
      </c>
      <c r="S1016" s="9">
        <v>-1.0970569999999999</v>
      </c>
      <c r="T1016" s="9">
        <v>-1.0876513000000001</v>
      </c>
      <c r="U1016" s="9">
        <v>-0.16500000000000001</v>
      </c>
      <c r="V1016" s="9">
        <v>-0.21146690000000001</v>
      </c>
      <c r="W1016" s="9"/>
      <c r="X1016" s="9"/>
      <c r="Y1016" s="9"/>
      <c r="Z1016" s="9"/>
      <c r="AA1016" s="9"/>
      <c r="AB1016" s="9"/>
      <c r="AC1016" s="12" t="e">
        <f>MATCH(O1016,'ESPN ADP'!B:B,0)</f>
        <v>#N/A</v>
      </c>
      <c r="AD1016" s="11" t="e">
        <f>AC1016-N1016</f>
        <v>#N/A</v>
      </c>
      <c r="AE1016" s="22" t="e">
        <f>QUOTIENT(AC1016-1, 10)+1</f>
        <v>#N/A</v>
      </c>
    </row>
    <row r="1017" spans="4:31" x14ac:dyDescent="0.2">
      <c r="D1017" s="45" t="s">
        <v>8380</v>
      </c>
      <c r="N1017" s="46">
        <v>1016</v>
      </c>
      <c r="O1017" s="8" t="s">
        <v>376</v>
      </c>
      <c r="P1017" s="9">
        <v>-4.6738245999999997</v>
      </c>
      <c r="Q1017" s="9">
        <v>-1.1600163999999999</v>
      </c>
      <c r="R1017" s="9">
        <v>-0.95013479999999995</v>
      </c>
      <c r="S1017" s="9">
        <v>-1.1596744000000001</v>
      </c>
      <c r="T1017" s="9">
        <v>-1.1381055</v>
      </c>
      <c r="U1017" s="9">
        <v>-0.66500000000000004</v>
      </c>
      <c r="V1017" s="9">
        <v>0.39910647999999999</v>
      </c>
      <c r="W1017" s="9"/>
      <c r="X1017" s="9"/>
      <c r="Y1017" s="9"/>
      <c r="Z1017" s="9"/>
      <c r="AA1017" s="9"/>
      <c r="AB1017" s="9"/>
      <c r="AC1017" s="12">
        <f>MATCH(O1017,'ESPN ADP'!B:B,0)</f>
        <v>331</v>
      </c>
      <c r="AD1017" s="11">
        <f>AC1017-N1017</f>
        <v>-685</v>
      </c>
      <c r="AE1017" s="22">
        <f>QUOTIENT(AC1017-1, 10)+1</f>
        <v>34</v>
      </c>
    </row>
    <row r="1018" spans="4:31" x14ac:dyDescent="0.2">
      <c r="D1018" s="45" t="s">
        <v>8380</v>
      </c>
      <c r="E1018" s="20" t="s">
        <v>8381</v>
      </c>
      <c r="F1018" s="14" t="s">
        <v>8382</v>
      </c>
      <c r="N1018" s="46">
        <v>1017</v>
      </c>
      <c r="O1018" s="8" t="s">
        <v>357</v>
      </c>
      <c r="P1018" s="9">
        <v>-4.6799961999999997</v>
      </c>
      <c r="Q1018" s="9">
        <v>-0.38984269999999999</v>
      </c>
      <c r="R1018" s="9">
        <v>-0.77044029999999997</v>
      </c>
      <c r="S1018" s="9">
        <v>-0.65873510000000002</v>
      </c>
      <c r="T1018" s="9">
        <v>-0.59314860000000003</v>
      </c>
      <c r="U1018" s="9">
        <v>-0.86499999999999999</v>
      </c>
      <c r="V1018" s="9">
        <v>-1.4028295</v>
      </c>
      <c r="W1018" s="9"/>
      <c r="X1018" s="9"/>
      <c r="Y1018" s="9"/>
      <c r="Z1018" s="9"/>
      <c r="AA1018" s="9"/>
      <c r="AB1018" s="9"/>
      <c r="AC1018" s="12" t="e">
        <f>MATCH(O1018,'ESPN ADP'!B:B,0)</f>
        <v>#N/A</v>
      </c>
      <c r="AD1018" s="11" t="e">
        <f>AC1018-N1018</f>
        <v>#N/A</v>
      </c>
      <c r="AE1018" s="22" t="e">
        <f>QUOTIENT(AC1018-1, 10)+1</f>
        <v>#N/A</v>
      </c>
    </row>
    <row r="1019" spans="4:31" x14ac:dyDescent="0.2">
      <c r="L1019" s="31" t="s">
        <v>8319</v>
      </c>
      <c r="N1019" s="46">
        <v>1018</v>
      </c>
      <c r="O1019" s="7" t="s">
        <v>7836</v>
      </c>
      <c r="P1019" s="4">
        <f>SUM(W1019:AB1019)</f>
        <v>-4.6809915000000002</v>
      </c>
      <c r="W1019" s="9">
        <v>-1.0638086</v>
      </c>
      <c r="X1019" s="9">
        <v>-0.33840959999999998</v>
      </c>
      <c r="Y1019" s="9">
        <v>-0.70755749999999995</v>
      </c>
      <c r="Z1019" s="9">
        <v>-0.79107510000000003</v>
      </c>
      <c r="AA1019" s="9">
        <v>-0.98417569999999999</v>
      </c>
      <c r="AB1019" s="9">
        <v>-0.79596500000000003</v>
      </c>
      <c r="AC1019" s="12" t="e">
        <f>MATCH(O1019,'ESPN ADP'!B:B,0)</f>
        <v>#N/A</v>
      </c>
      <c r="AD1019" s="11" t="e">
        <f>AC1019-N1019</f>
        <v>#N/A</v>
      </c>
      <c r="AE1019" s="22" t="e">
        <f>QUOTIENT(AC1019-1, 10)+1</f>
        <v>#N/A</v>
      </c>
    </row>
    <row r="1020" spans="4:31" x14ac:dyDescent="0.2">
      <c r="N1020" s="46">
        <v>1019</v>
      </c>
      <c r="O1020" s="8" t="s">
        <v>567</v>
      </c>
      <c r="P1020" s="9">
        <v>-4.6838417999999997</v>
      </c>
      <c r="Q1020" s="9">
        <v>-1.416741</v>
      </c>
      <c r="R1020" s="9">
        <v>-1.2196765000000001</v>
      </c>
      <c r="S1020" s="9">
        <v>-1.4101440000000001</v>
      </c>
      <c r="T1020" s="9">
        <v>-1.3682221000000001</v>
      </c>
      <c r="U1020" s="9">
        <v>0.58499999999999996</v>
      </c>
      <c r="V1020" s="9">
        <v>0.14594192</v>
      </c>
      <c r="W1020" s="9"/>
      <c r="X1020" s="9"/>
      <c r="Y1020" s="9"/>
      <c r="Z1020" s="9"/>
      <c r="AA1020" s="9"/>
      <c r="AB1020" s="9"/>
      <c r="AC1020" s="12" t="e">
        <f>MATCH(O1020,'ESPN ADP'!B:B,0)</f>
        <v>#N/A</v>
      </c>
      <c r="AD1020" s="11" t="e">
        <f>AC1020-N1020</f>
        <v>#N/A</v>
      </c>
      <c r="AE1020" s="22" t="e">
        <f>QUOTIENT(AC1020-1, 10)+1</f>
        <v>#N/A</v>
      </c>
    </row>
    <row r="1021" spans="4:31" x14ac:dyDescent="0.2">
      <c r="N1021" s="46">
        <v>1020</v>
      </c>
      <c r="O1021" s="7" t="s">
        <v>8136</v>
      </c>
      <c r="P1021" s="4">
        <f>SUM(W1021:AB1021)</f>
        <v>-4.6893442999999992</v>
      </c>
      <c r="W1021" s="9">
        <v>-1.2322799</v>
      </c>
      <c r="X1021" s="9">
        <v>-0.76646360000000002</v>
      </c>
      <c r="Y1021" s="9">
        <v>-1.0178897</v>
      </c>
      <c r="Z1021" s="9">
        <v>-1.0953347</v>
      </c>
      <c r="AA1021" s="9">
        <v>-6.5827300000000005E-2</v>
      </c>
      <c r="AB1021" s="9">
        <v>-0.51154909999999998</v>
      </c>
      <c r="AC1021" s="12" t="e">
        <f>MATCH(O1021,'ESPN ADP'!B:B,0)</f>
        <v>#N/A</v>
      </c>
      <c r="AD1021" s="11" t="e">
        <f>AC1021-N1021</f>
        <v>#N/A</v>
      </c>
      <c r="AE1021" s="22" t="e">
        <f>QUOTIENT(AC1021-1, 10)+1</f>
        <v>#N/A</v>
      </c>
    </row>
    <row r="1022" spans="4:31" x14ac:dyDescent="0.2">
      <c r="N1022" s="46">
        <v>1021</v>
      </c>
      <c r="O1022" s="7" t="s">
        <v>7818</v>
      </c>
      <c r="P1022" s="4">
        <f>SUM(W1022:AB1022)</f>
        <v>-4.7066429000000003</v>
      </c>
      <c r="W1022" s="9">
        <v>-0.89944650000000004</v>
      </c>
      <c r="X1022" s="9">
        <v>-0.2396279</v>
      </c>
      <c r="Y1022" s="9">
        <v>-0.98138009999999998</v>
      </c>
      <c r="Z1022" s="9">
        <v>-0.89249489999999998</v>
      </c>
      <c r="AA1022" s="9">
        <v>-0.89772850000000004</v>
      </c>
      <c r="AB1022" s="9">
        <v>-0.79596500000000003</v>
      </c>
      <c r="AC1022" s="12" t="e">
        <f>MATCH(O1022,'ESPN ADP'!B:B,0)</f>
        <v>#N/A</v>
      </c>
      <c r="AD1022" s="11" t="e">
        <f>AC1022-N1022</f>
        <v>#N/A</v>
      </c>
      <c r="AE1022" s="22" t="e">
        <f>QUOTIENT(AC1022-1, 10)+1</f>
        <v>#N/A</v>
      </c>
    </row>
    <row r="1023" spans="4:31" x14ac:dyDescent="0.2">
      <c r="N1023" s="46">
        <v>1022</v>
      </c>
      <c r="O1023" s="7" t="s">
        <v>8241</v>
      </c>
      <c r="P1023" s="4">
        <f>SUM(W1023:AB1023)</f>
        <v>-4.7236110999999994</v>
      </c>
      <c r="W1023" s="9">
        <v>-1.5116955000000001</v>
      </c>
      <c r="X1023" s="9">
        <v>-0.76646360000000002</v>
      </c>
      <c r="Y1023" s="9">
        <v>-1.1821832999999999</v>
      </c>
      <c r="Z1023" s="9">
        <v>-0.3853955</v>
      </c>
      <c r="AA1023" s="9">
        <v>-0.22411619999999999</v>
      </c>
      <c r="AB1023" s="9">
        <v>-0.65375700000000003</v>
      </c>
      <c r="AC1023" s="12" t="e">
        <f>MATCH(O1023,'ESPN ADP'!B:B,0)</f>
        <v>#N/A</v>
      </c>
      <c r="AD1023" s="11" t="e">
        <f>AC1023-N1023</f>
        <v>#N/A</v>
      </c>
      <c r="AE1023" s="22" t="e">
        <f>QUOTIENT(AC1023-1, 10)+1</f>
        <v>#N/A</v>
      </c>
    </row>
    <row r="1024" spans="4:31" x14ac:dyDescent="0.2">
      <c r="N1024" s="46">
        <v>1023</v>
      </c>
      <c r="O1024" s="7" t="s">
        <v>8058</v>
      </c>
      <c r="P1024" s="4">
        <f>SUM(W1024:AB1024)</f>
        <v>-4.7240504000000003</v>
      </c>
      <c r="W1024" s="9">
        <v>-1.0001183</v>
      </c>
      <c r="X1024" s="9">
        <v>-0.76646360000000002</v>
      </c>
      <c r="Y1024" s="9">
        <v>-0.72581229999999997</v>
      </c>
      <c r="Z1024" s="9">
        <v>-1.2981744</v>
      </c>
      <c r="AA1024" s="9">
        <v>-0.70634870000000005</v>
      </c>
      <c r="AB1024" s="9">
        <v>-0.2271331</v>
      </c>
      <c r="AC1024" s="12" t="e">
        <f>MATCH(O1024,'ESPN ADP'!B:B,0)</f>
        <v>#N/A</v>
      </c>
      <c r="AD1024" s="11" t="e">
        <f>AC1024-N1024</f>
        <v>#N/A</v>
      </c>
      <c r="AE1024" s="22" t="e">
        <f>QUOTIENT(AC1024-1, 10)+1</f>
        <v>#N/A</v>
      </c>
    </row>
    <row r="1025" spans="9:32" x14ac:dyDescent="0.2">
      <c r="N1025" s="46">
        <v>1024</v>
      </c>
      <c r="O1025" s="7" t="s">
        <v>8231</v>
      </c>
      <c r="P1025" s="4">
        <f>SUM(W1025:AB1025)</f>
        <v>-4.7241209399999997</v>
      </c>
      <c r="W1025" s="9">
        <v>-1.4315690000000001</v>
      </c>
      <c r="X1025" s="9">
        <v>-0.76646360000000002</v>
      </c>
      <c r="Y1025" s="9">
        <v>-1.2917122999999999</v>
      </c>
      <c r="Z1025" s="9">
        <v>-1.0953347</v>
      </c>
      <c r="AA1025" s="9">
        <v>0.51471566000000002</v>
      </c>
      <c r="AB1025" s="9">
        <v>-0.65375700000000003</v>
      </c>
      <c r="AC1025" s="12">
        <f>MATCH(O1025,'ESPN ADP'!B:B,0)</f>
        <v>446</v>
      </c>
      <c r="AD1025" s="11">
        <f>AC1025-N1025</f>
        <v>-578</v>
      </c>
      <c r="AE1025" s="22">
        <f>QUOTIENT(AC1025-1, 10)+1</f>
        <v>45</v>
      </c>
    </row>
    <row r="1026" spans="9:32" x14ac:dyDescent="0.2">
      <c r="N1026" s="46">
        <v>1025</v>
      </c>
      <c r="O1026" s="7" t="s">
        <v>8148</v>
      </c>
      <c r="P1026" s="4">
        <f>SUM(W1026:AB1026)</f>
        <v>-4.7310835999999998</v>
      </c>
      <c r="W1026" s="9">
        <v>-1.6205855</v>
      </c>
      <c r="X1026" s="9">
        <v>-0.76646360000000002</v>
      </c>
      <c r="Y1026" s="9">
        <v>-0.41548010000000002</v>
      </c>
      <c r="Z1026" s="9">
        <v>-0.18255579999999999</v>
      </c>
      <c r="AA1026" s="9">
        <v>-0.95003360000000003</v>
      </c>
      <c r="AB1026" s="9">
        <v>-0.79596500000000003</v>
      </c>
      <c r="AC1026" s="12" t="e">
        <f>MATCH(O1026,'ESPN ADP'!B:B,0)</f>
        <v>#N/A</v>
      </c>
      <c r="AD1026" s="11" t="e">
        <f>AC1026-N1026</f>
        <v>#N/A</v>
      </c>
      <c r="AE1026" s="22" t="e">
        <f>QUOTIENT(AC1026-1, 10)+1</f>
        <v>#N/A</v>
      </c>
    </row>
    <row r="1027" spans="9:32" x14ac:dyDescent="0.2">
      <c r="N1027" s="46">
        <v>1026</v>
      </c>
      <c r="O1027" s="7" t="s">
        <v>8232</v>
      </c>
      <c r="P1027" s="4">
        <f>SUM(W1027:AB1027)</f>
        <v>-4.7311380999999999</v>
      </c>
      <c r="W1027" s="9">
        <v>-1.0987355999999999</v>
      </c>
      <c r="X1027" s="9">
        <v>-0.76646360000000002</v>
      </c>
      <c r="Y1027" s="9">
        <v>-0.79883170000000003</v>
      </c>
      <c r="Z1027" s="9">
        <v>-1.5010142</v>
      </c>
      <c r="AA1027" s="9">
        <v>-0.19675190000000001</v>
      </c>
      <c r="AB1027" s="9">
        <v>-0.36934109999999998</v>
      </c>
      <c r="AC1027" s="12" t="e">
        <f>MATCH(O1027,'ESPN ADP'!B:B,0)</f>
        <v>#N/A</v>
      </c>
      <c r="AD1027" s="11" t="e">
        <f>AC1027-N1027</f>
        <v>#N/A</v>
      </c>
      <c r="AE1027" s="22" t="e">
        <f>QUOTIENT(AC1027-1, 10)+1</f>
        <v>#N/A</v>
      </c>
    </row>
    <row r="1028" spans="9:32" x14ac:dyDescent="0.2">
      <c r="N1028" s="46">
        <v>1027</v>
      </c>
      <c r="O1028" s="7" t="s">
        <v>7933</v>
      </c>
      <c r="P1028" s="4">
        <f>SUM(W1028:AB1028)</f>
        <v>-4.7392546999999992</v>
      </c>
      <c r="W1028" s="9">
        <v>-0.55839499999999997</v>
      </c>
      <c r="X1028" s="9">
        <v>-0.45365490000000003</v>
      </c>
      <c r="Y1028" s="9">
        <v>-0.89010590000000001</v>
      </c>
      <c r="Z1028" s="9">
        <v>-0.99391479999999999</v>
      </c>
      <c r="AA1028" s="9">
        <v>-1.6160509999999999</v>
      </c>
      <c r="AB1028" s="9">
        <v>-0.2271331</v>
      </c>
      <c r="AC1028" s="12" t="e">
        <f>MATCH(O1028,'ESPN ADP'!B:B,0)</f>
        <v>#N/A</v>
      </c>
      <c r="AD1028" s="11" t="e">
        <f>AC1028-N1028</f>
        <v>#N/A</v>
      </c>
      <c r="AE1028" s="22" t="e">
        <f>QUOTIENT(AC1028-1, 10)+1</f>
        <v>#N/A</v>
      </c>
    </row>
    <row r="1029" spans="9:32" x14ac:dyDescent="0.2">
      <c r="N1029" s="46">
        <v>1028</v>
      </c>
      <c r="O1029" s="7" t="s">
        <v>8359</v>
      </c>
      <c r="P1029" s="4">
        <f>SUM(W1029:AB1029)</f>
        <v>-4.7459884699999995</v>
      </c>
      <c r="W1029" s="9">
        <v>-1.2322799</v>
      </c>
      <c r="X1029" s="9">
        <v>-0.76646360000000002</v>
      </c>
      <c r="Y1029" s="9">
        <v>-1.1456736000000001</v>
      </c>
      <c r="Z1029" s="9">
        <v>-1.2981744</v>
      </c>
      <c r="AA1029" s="9">
        <v>0.20815212999999999</v>
      </c>
      <c r="AB1029" s="9">
        <v>-0.51154909999999998</v>
      </c>
      <c r="AC1029" s="12" t="e">
        <f>MATCH(O1029,'ESPN ADP'!B:B,0)</f>
        <v>#N/A</v>
      </c>
      <c r="AD1029" s="11" t="e">
        <f>AC1029-N1029</f>
        <v>#N/A</v>
      </c>
      <c r="AE1029" s="22" t="e">
        <f>QUOTIENT(AC1029-1, 10)+1</f>
        <v>#N/A</v>
      </c>
    </row>
    <row r="1030" spans="9:32" x14ac:dyDescent="0.2">
      <c r="N1030" s="46">
        <v>1029</v>
      </c>
      <c r="O1030" s="8" t="s">
        <v>7528</v>
      </c>
      <c r="P1030" s="9">
        <v>-4.7496454999999997</v>
      </c>
      <c r="Q1030" s="9">
        <v>-0.87120129999999996</v>
      </c>
      <c r="R1030" s="9">
        <v>-0.59074570000000004</v>
      </c>
      <c r="S1030" s="9">
        <v>-0.7839699</v>
      </c>
      <c r="T1030" s="9">
        <v>-0.85704579999999997</v>
      </c>
      <c r="U1030" s="9">
        <v>-1.4650000000000001</v>
      </c>
      <c r="V1030" s="9">
        <v>-0.18168280000000001</v>
      </c>
      <c r="W1030" s="9"/>
      <c r="X1030" s="9"/>
      <c r="Y1030" s="9"/>
      <c r="Z1030" s="9"/>
      <c r="AA1030" s="9"/>
      <c r="AB1030" s="9"/>
      <c r="AC1030" s="12" t="e">
        <f>MATCH(O1030,'ESPN ADP'!B:B,0)</f>
        <v>#N/A</v>
      </c>
      <c r="AD1030" s="11" t="e">
        <f>AC1030-N1030</f>
        <v>#N/A</v>
      </c>
      <c r="AE1030" s="22" t="e">
        <f>QUOTIENT(AC1030-1, 10)+1</f>
        <v>#N/A</v>
      </c>
    </row>
    <row r="1031" spans="9:32" x14ac:dyDescent="0.2">
      <c r="N1031" s="46">
        <v>1030</v>
      </c>
      <c r="O1031" s="7" t="s">
        <v>8239</v>
      </c>
      <c r="P1031" s="4">
        <f>SUM(W1031:AB1031)</f>
        <v>-4.7583317999999997</v>
      </c>
      <c r="W1031" s="9">
        <v>-1.0329907</v>
      </c>
      <c r="X1031" s="9">
        <v>-0.76646360000000002</v>
      </c>
      <c r="Y1031" s="9">
        <v>-0.99963489999999999</v>
      </c>
      <c r="Z1031" s="9">
        <v>-1.3995943</v>
      </c>
      <c r="AA1031" s="9">
        <v>-4.8099200000000002E-2</v>
      </c>
      <c r="AB1031" s="9">
        <v>-0.51154909999999998</v>
      </c>
      <c r="AC1031" s="12" t="e">
        <f>MATCH(O1031,'ESPN ADP'!B:B,0)</f>
        <v>#N/A</v>
      </c>
      <c r="AD1031" s="11" t="e">
        <f>AC1031-N1031</f>
        <v>#N/A</v>
      </c>
      <c r="AE1031" s="22" t="e">
        <f>QUOTIENT(AC1031-1, 10)+1</f>
        <v>#N/A</v>
      </c>
    </row>
    <row r="1032" spans="9:32" x14ac:dyDescent="0.2">
      <c r="N1032" s="46">
        <v>1031</v>
      </c>
      <c r="O1032" s="7" t="s">
        <v>8361</v>
      </c>
      <c r="P1032" s="4">
        <f>SUM(W1032:AB1032)</f>
        <v>-4.7626978299999996</v>
      </c>
      <c r="W1032" s="9">
        <v>-1.2322799</v>
      </c>
      <c r="X1032" s="9">
        <v>-0.76646360000000002</v>
      </c>
      <c r="Y1032" s="9">
        <v>-0.96312520000000001</v>
      </c>
      <c r="Z1032" s="9">
        <v>-1.2981744</v>
      </c>
      <c r="AA1032" s="9">
        <v>8.8943700000000004E-3</v>
      </c>
      <c r="AB1032" s="9">
        <v>-0.51154909999999998</v>
      </c>
      <c r="AC1032" s="12" t="e">
        <f>MATCH(O1032,'ESPN ADP'!B:B,0)</f>
        <v>#N/A</v>
      </c>
      <c r="AD1032" s="11" t="e">
        <f>AC1032-N1032</f>
        <v>#N/A</v>
      </c>
      <c r="AE1032" s="22" t="e">
        <f>QUOTIENT(AC1032-1, 10)+1</f>
        <v>#N/A</v>
      </c>
    </row>
    <row r="1033" spans="9:32" x14ac:dyDescent="0.2">
      <c r="N1033" s="46">
        <v>1032</v>
      </c>
      <c r="O1033" s="7" t="s">
        <v>8266</v>
      </c>
      <c r="P1033" s="4">
        <f>SUM(W1033:AB1033)</f>
        <v>-4.7852976500000004</v>
      </c>
      <c r="W1033" s="9">
        <v>-0.98573659999999996</v>
      </c>
      <c r="X1033" s="9">
        <v>-0.76646360000000002</v>
      </c>
      <c r="Y1033" s="9">
        <v>-1.5290252</v>
      </c>
      <c r="Z1033" s="9">
        <v>-1.0953347</v>
      </c>
      <c r="AA1033" s="9">
        <v>-0.60822830000000006</v>
      </c>
      <c r="AB1033" s="9">
        <v>0.19949074999999999</v>
      </c>
      <c r="AC1033" s="12" t="e">
        <f>MATCH(O1033,'ESPN ADP'!B:B,0)</f>
        <v>#N/A</v>
      </c>
      <c r="AD1033" s="11" t="e">
        <f>AC1033-N1033</f>
        <v>#N/A</v>
      </c>
      <c r="AE1033" s="22" t="e">
        <f>QUOTIENT(AC1033-1, 10)+1</f>
        <v>#N/A</v>
      </c>
    </row>
    <row r="1034" spans="9:32" x14ac:dyDescent="0.2">
      <c r="J1034" s="18" t="s">
        <v>7559</v>
      </c>
      <c r="N1034" s="46">
        <v>1033</v>
      </c>
      <c r="O1034" s="8" t="s">
        <v>400</v>
      </c>
      <c r="P1034" s="9">
        <v>-4.7860091000000002</v>
      </c>
      <c r="Q1034" s="9">
        <v>-0.80702010000000002</v>
      </c>
      <c r="R1034" s="9">
        <v>-0.680593</v>
      </c>
      <c r="S1034" s="9">
        <v>-0.75266120000000003</v>
      </c>
      <c r="T1034" s="9">
        <v>-0.82466629999999996</v>
      </c>
      <c r="U1034" s="9">
        <v>-0.76500000000000001</v>
      </c>
      <c r="V1034" s="9">
        <v>-0.95606849999999999</v>
      </c>
      <c r="W1034" s="9"/>
      <c r="X1034" s="9"/>
      <c r="Y1034" s="9"/>
      <c r="Z1034" s="9"/>
      <c r="AA1034" s="9"/>
      <c r="AB1034" s="9"/>
      <c r="AC1034" s="12">
        <f>MATCH(O1034,'ESPN ADP'!B:B,0)</f>
        <v>360</v>
      </c>
      <c r="AD1034" s="11">
        <f>AC1034-N1034</f>
        <v>-673</v>
      </c>
      <c r="AE1034" s="23">
        <f>QUOTIENT(AC1034-1, 10)+1</f>
        <v>36</v>
      </c>
      <c r="AF1034" s="22"/>
    </row>
    <row r="1035" spans="9:32" x14ac:dyDescent="0.2">
      <c r="I1035" s="17" t="s">
        <v>7</v>
      </c>
      <c r="J1035" s="43"/>
      <c r="N1035" s="46">
        <v>1034</v>
      </c>
      <c r="O1035" s="8" t="s">
        <v>426</v>
      </c>
      <c r="P1035" s="9">
        <v>-4.7979991000000002</v>
      </c>
      <c r="Q1035" s="9">
        <v>-1.2241976000000001</v>
      </c>
      <c r="R1035" s="9">
        <v>-1.039982</v>
      </c>
      <c r="S1035" s="9">
        <v>-1.2222918</v>
      </c>
      <c r="T1035" s="9">
        <v>-1.1893050999999999</v>
      </c>
      <c r="U1035" s="9">
        <v>-1.4999999999999999E-2</v>
      </c>
      <c r="V1035" s="9">
        <v>-0.1072226</v>
      </c>
      <c r="W1035" s="9"/>
      <c r="X1035" s="9"/>
      <c r="Y1035" s="9"/>
      <c r="Z1035" s="9"/>
      <c r="AA1035" s="9"/>
      <c r="AB1035" s="9"/>
      <c r="AC1035" s="12" t="e">
        <f>MATCH(O1035,'ESPN ADP'!B:B,0)</f>
        <v>#N/A</v>
      </c>
      <c r="AD1035" s="11" t="e">
        <f>AC1035-N1035</f>
        <v>#N/A</v>
      </c>
      <c r="AE1035" s="22" t="e">
        <f>QUOTIENT(AC1035-1, 10)+1</f>
        <v>#N/A</v>
      </c>
    </row>
    <row r="1036" spans="9:32" x14ac:dyDescent="0.2">
      <c r="N1036" s="46">
        <v>1035</v>
      </c>
      <c r="O1036" s="8" t="s">
        <v>7549</v>
      </c>
      <c r="P1036" s="9">
        <v>-4.8042778000000004</v>
      </c>
      <c r="Q1036" s="9">
        <v>-0.64656729999999996</v>
      </c>
      <c r="R1036" s="9">
        <v>-0.77044029999999997</v>
      </c>
      <c r="S1036" s="9">
        <v>-0.59611769999999997</v>
      </c>
      <c r="T1036" s="9">
        <v>-0.66483460000000005</v>
      </c>
      <c r="U1036" s="9">
        <v>-0.51500000000000001</v>
      </c>
      <c r="V1036" s="9">
        <v>-1.6113179</v>
      </c>
      <c r="W1036" s="9"/>
      <c r="X1036" s="9"/>
      <c r="Y1036" s="9"/>
      <c r="Z1036" s="9"/>
      <c r="AA1036" s="9"/>
      <c r="AB1036" s="9"/>
      <c r="AC1036" s="12" t="e">
        <f>MATCH(O1036,'ESPN ADP'!B:B,0)</f>
        <v>#N/A</v>
      </c>
      <c r="AD1036" s="11" t="e">
        <f>AC1036-N1036</f>
        <v>#N/A</v>
      </c>
      <c r="AE1036" s="22" t="e">
        <f>QUOTIENT(AC1036-1, 10)+1</f>
        <v>#N/A</v>
      </c>
    </row>
    <row r="1037" spans="9:32" x14ac:dyDescent="0.2">
      <c r="N1037" s="46">
        <v>1036</v>
      </c>
      <c r="O1037" s="7" t="s">
        <v>8246</v>
      </c>
      <c r="P1037" s="4">
        <f>SUM(W1037:AB1037)</f>
        <v>-4.8042801999999991</v>
      </c>
      <c r="W1037" s="9">
        <v>-1.0987355999999999</v>
      </c>
      <c r="X1037" s="9">
        <v>-0.76646360000000002</v>
      </c>
      <c r="Y1037" s="9">
        <v>-1.3099670999999999</v>
      </c>
      <c r="Z1037" s="9">
        <v>-0.68965520000000002</v>
      </c>
      <c r="AA1037" s="9">
        <v>-0.5701176</v>
      </c>
      <c r="AB1037" s="9">
        <v>-0.36934109999999998</v>
      </c>
      <c r="AC1037" s="12" t="e">
        <f>MATCH(O1037,'ESPN ADP'!B:B,0)</f>
        <v>#N/A</v>
      </c>
      <c r="AD1037" s="11" t="e">
        <f>AC1037-N1037</f>
        <v>#N/A</v>
      </c>
      <c r="AE1037" s="22" t="e">
        <f>QUOTIENT(AC1037-1, 10)+1</f>
        <v>#N/A</v>
      </c>
    </row>
    <row r="1038" spans="9:32" x14ac:dyDescent="0.2">
      <c r="N1038" s="46">
        <v>1037</v>
      </c>
      <c r="O1038" s="7" t="s">
        <v>8272</v>
      </c>
      <c r="P1038" s="4">
        <f>SUM(W1038:AB1038)</f>
        <v>-4.8226749</v>
      </c>
      <c r="W1038" s="9">
        <v>-0.73302979999999995</v>
      </c>
      <c r="X1038" s="9">
        <v>-0.76646360000000002</v>
      </c>
      <c r="Y1038" s="9">
        <v>-1.1274188000000001</v>
      </c>
      <c r="Z1038" s="9">
        <v>-1.0953347</v>
      </c>
      <c r="AA1038" s="9">
        <v>-0.58887889999999998</v>
      </c>
      <c r="AB1038" s="9">
        <v>-0.51154909999999998</v>
      </c>
      <c r="AC1038" s="12">
        <f>MATCH(O1038,'ESPN ADP'!B:B,0)</f>
        <v>438</v>
      </c>
      <c r="AD1038" s="11">
        <f>AC1038-N1038</f>
        <v>-599</v>
      </c>
      <c r="AE1038" s="22">
        <f>QUOTIENT(AC1038-1, 10)+1</f>
        <v>44</v>
      </c>
    </row>
    <row r="1039" spans="9:32" x14ac:dyDescent="0.2">
      <c r="J1039" s="18" t="s">
        <v>7559</v>
      </c>
      <c r="N1039" s="46">
        <v>1038</v>
      </c>
      <c r="O1039" s="8" t="s">
        <v>7469</v>
      </c>
      <c r="P1039" s="9">
        <v>-4.8307609999999999</v>
      </c>
      <c r="Q1039" s="9">
        <v>-1.2883787</v>
      </c>
      <c r="R1039" s="9">
        <v>-1.1298292999999999</v>
      </c>
      <c r="S1039" s="9">
        <v>-1.2849092</v>
      </c>
      <c r="T1039" s="9">
        <v>-1.2373645</v>
      </c>
      <c r="U1039" s="9">
        <v>0.48499999999999999</v>
      </c>
      <c r="V1039" s="9">
        <v>-0.37527919999999998</v>
      </c>
      <c r="W1039" s="9"/>
      <c r="X1039" s="9"/>
      <c r="Y1039" s="9"/>
      <c r="Z1039" s="9"/>
      <c r="AA1039" s="9"/>
      <c r="AB1039" s="9"/>
      <c r="AC1039" s="12" t="e">
        <f>MATCH(O1039,'ESPN ADP'!B:B,0)</f>
        <v>#N/A</v>
      </c>
      <c r="AD1039" s="11" t="e">
        <f>AC1039-N1039</f>
        <v>#N/A</v>
      </c>
      <c r="AE1039" s="22" t="e">
        <f>QUOTIENT(AC1039-1, 10)+1</f>
        <v>#N/A</v>
      </c>
    </row>
    <row r="1040" spans="9:32" x14ac:dyDescent="0.2">
      <c r="L1040" s="31" t="s">
        <v>8319</v>
      </c>
      <c r="M1040" s="44" t="s">
        <v>8349</v>
      </c>
      <c r="N1040" s="46">
        <v>1039</v>
      </c>
      <c r="O1040" s="7" t="s">
        <v>7909</v>
      </c>
      <c r="P1040" s="4">
        <f>SUM(W1040:AB1040)</f>
        <v>-4.8488316999999999</v>
      </c>
      <c r="W1040" s="9">
        <v>-0.67550299999999996</v>
      </c>
      <c r="X1040" s="9">
        <v>-0.1408462</v>
      </c>
      <c r="Y1040" s="9">
        <v>-1.5837897000000001</v>
      </c>
      <c r="Z1040" s="9">
        <v>-0.48681540000000001</v>
      </c>
      <c r="AA1040" s="9">
        <v>-1.1659124000000001</v>
      </c>
      <c r="AB1040" s="9">
        <v>-0.79596500000000003</v>
      </c>
      <c r="AC1040" s="12" t="e">
        <f>MATCH(O1040,'ESPN ADP'!B:B,0)</f>
        <v>#N/A</v>
      </c>
      <c r="AD1040" s="11" t="e">
        <f>AC1040-N1040</f>
        <v>#N/A</v>
      </c>
      <c r="AE1040" s="22" t="e">
        <f>QUOTIENT(AC1040-1, 10)+1</f>
        <v>#N/A</v>
      </c>
    </row>
    <row r="1041" spans="4:31" x14ac:dyDescent="0.2">
      <c r="D1041" s="45" t="s">
        <v>8380</v>
      </c>
      <c r="N1041" s="46">
        <v>1040</v>
      </c>
      <c r="O1041" s="8" t="s">
        <v>7526</v>
      </c>
      <c r="P1041" s="9">
        <v>-4.8665956000000001</v>
      </c>
      <c r="Q1041" s="9">
        <v>-0.7749296</v>
      </c>
      <c r="R1041" s="9">
        <v>-0.86028749999999998</v>
      </c>
      <c r="S1041" s="9">
        <v>-0.7839699</v>
      </c>
      <c r="T1041" s="9">
        <v>-0.81144810000000001</v>
      </c>
      <c r="U1041" s="9">
        <v>-0.66500000000000004</v>
      </c>
      <c r="V1041" s="9">
        <v>-0.9709605</v>
      </c>
      <c r="W1041" s="9"/>
      <c r="X1041" s="9"/>
      <c r="Y1041" s="9"/>
      <c r="Z1041" s="9"/>
      <c r="AA1041" s="9"/>
      <c r="AB1041" s="9"/>
      <c r="AC1041" s="12" t="e">
        <f>MATCH(O1041,'ESPN ADP'!B:B,0)</f>
        <v>#N/A</v>
      </c>
      <c r="AD1041" s="11" t="e">
        <f>AC1041-N1041</f>
        <v>#N/A</v>
      </c>
      <c r="AE1041" s="22" t="e">
        <f>QUOTIENT(AC1041-1, 10)+1</f>
        <v>#N/A</v>
      </c>
    </row>
    <row r="1042" spans="4:31" x14ac:dyDescent="0.2">
      <c r="D1042" s="45" t="s">
        <v>8380</v>
      </c>
      <c r="E1042" s="20" t="s">
        <v>8381</v>
      </c>
      <c r="F1042" s="14" t="s">
        <v>8382</v>
      </c>
      <c r="N1042" s="46">
        <v>1041</v>
      </c>
      <c r="O1042" s="8" t="s">
        <v>7482</v>
      </c>
      <c r="P1042" s="9">
        <v>-4.8830686999999999</v>
      </c>
      <c r="Q1042" s="9">
        <v>-0.90329190000000004</v>
      </c>
      <c r="R1042" s="9">
        <v>-1.039982</v>
      </c>
      <c r="S1042" s="9">
        <v>-0.97182219999999997</v>
      </c>
      <c r="T1042" s="9">
        <v>-0.92136430000000002</v>
      </c>
      <c r="U1042" s="9">
        <v>-0.16500000000000001</v>
      </c>
      <c r="V1042" s="9">
        <v>-0.88160830000000001</v>
      </c>
      <c r="W1042" s="9"/>
      <c r="X1042" s="9"/>
      <c r="Y1042" s="9"/>
      <c r="Z1042" s="9"/>
      <c r="AA1042" s="9"/>
      <c r="AB1042" s="9"/>
      <c r="AC1042" s="12" t="e">
        <f>MATCH(O1042,'ESPN ADP'!B:B,0)</f>
        <v>#N/A</v>
      </c>
      <c r="AD1042" s="11" t="e">
        <f>AC1042-N1042</f>
        <v>#N/A</v>
      </c>
      <c r="AE1042" s="22" t="e">
        <f>QUOTIENT(AC1042-1, 10)+1</f>
        <v>#N/A</v>
      </c>
    </row>
    <row r="1043" spans="4:31" x14ac:dyDescent="0.2">
      <c r="N1043" s="46">
        <v>1042</v>
      </c>
      <c r="O1043" s="7" t="s">
        <v>8196</v>
      </c>
      <c r="P1043" s="4">
        <f>SUM(W1043:AB1043)</f>
        <v>-4.9087804999999998</v>
      </c>
      <c r="W1043" s="9">
        <v>-1.0802448</v>
      </c>
      <c r="X1043" s="9">
        <v>-0.33840959999999998</v>
      </c>
      <c r="Y1043" s="9">
        <v>-0.65279299999999996</v>
      </c>
      <c r="Z1043" s="9">
        <v>-1.2981744</v>
      </c>
      <c r="AA1043" s="9">
        <v>-0.74319369999999996</v>
      </c>
      <c r="AB1043" s="9">
        <v>-0.79596500000000003</v>
      </c>
      <c r="AC1043" s="12" t="e">
        <f>MATCH(O1043,'ESPN ADP'!B:B,0)</f>
        <v>#N/A</v>
      </c>
      <c r="AD1043" s="11" t="e">
        <f>AC1043-N1043</f>
        <v>#N/A</v>
      </c>
      <c r="AE1043" s="22" t="e">
        <f>QUOTIENT(AC1043-1, 10)+1</f>
        <v>#N/A</v>
      </c>
    </row>
    <row r="1044" spans="4:31" x14ac:dyDescent="0.2">
      <c r="N1044" s="46">
        <v>1043</v>
      </c>
      <c r="O1044" s="8" t="s">
        <v>490</v>
      </c>
      <c r="P1044" s="9">
        <v>-4.9257977000000004</v>
      </c>
      <c r="Q1044" s="9">
        <v>-1.2241976000000001</v>
      </c>
      <c r="R1044" s="9">
        <v>-1.1298292999999999</v>
      </c>
      <c r="S1044" s="9">
        <v>-1.2222918</v>
      </c>
      <c r="T1044" s="9">
        <v>-1.1794902</v>
      </c>
      <c r="U1044" s="9">
        <v>0.93500000000000005</v>
      </c>
      <c r="V1044" s="9">
        <v>-1.1049888000000001</v>
      </c>
      <c r="W1044" s="9"/>
      <c r="X1044" s="9"/>
      <c r="Y1044" s="9"/>
      <c r="Z1044" s="9"/>
      <c r="AA1044" s="9"/>
      <c r="AB1044" s="9"/>
      <c r="AC1044" s="12" t="e">
        <f>MATCH(O1044,'ESPN ADP'!B:B,0)</f>
        <v>#N/A</v>
      </c>
      <c r="AD1044" s="11" t="e">
        <f>AC1044-N1044</f>
        <v>#N/A</v>
      </c>
      <c r="AE1044" s="22" t="e">
        <f>QUOTIENT(AC1044-1, 10)+1</f>
        <v>#N/A</v>
      </c>
    </row>
    <row r="1045" spans="4:31" x14ac:dyDescent="0.2">
      <c r="N1045" s="46">
        <v>1044</v>
      </c>
      <c r="O1045" s="8" t="s">
        <v>430</v>
      </c>
      <c r="P1045" s="9">
        <v>-4.931883</v>
      </c>
      <c r="Q1045" s="9">
        <v>-0.74283900000000003</v>
      </c>
      <c r="R1045" s="9">
        <v>-0.95013479999999995</v>
      </c>
      <c r="S1045" s="9">
        <v>-0.87789609999999996</v>
      </c>
      <c r="T1045" s="9">
        <v>-0.73994470000000001</v>
      </c>
      <c r="U1045" s="9">
        <v>-0.66500000000000004</v>
      </c>
      <c r="V1045" s="9">
        <v>-0.95606849999999999</v>
      </c>
      <c r="W1045" s="9"/>
      <c r="X1045" s="9"/>
      <c r="Y1045" s="9"/>
      <c r="Z1045" s="9"/>
      <c r="AA1045" s="9"/>
      <c r="AB1045" s="9"/>
      <c r="AC1045" s="12" t="e">
        <f>MATCH(O1045,'ESPN ADP'!B:B,0)</f>
        <v>#N/A</v>
      </c>
      <c r="AD1045" s="11" t="e">
        <f>AC1045-N1045</f>
        <v>#N/A</v>
      </c>
      <c r="AE1045" s="22" t="e">
        <f>QUOTIENT(AC1045-1, 10)+1</f>
        <v>#N/A</v>
      </c>
    </row>
    <row r="1046" spans="4:31" x14ac:dyDescent="0.2">
      <c r="G1046" s="15" t="s">
        <v>8375</v>
      </c>
      <c r="H1046" s="16" t="s">
        <v>6</v>
      </c>
      <c r="I1046" s="17" t="s">
        <v>7</v>
      </c>
      <c r="K1046" s="19" t="s">
        <v>8374</v>
      </c>
      <c r="N1046" s="46">
        <v>1045</v>
      </c>
      <c r="O1046" s="8" t="s">
        <v>434</v>
      </c>
      <c r="P1046" s="9">
        <v>-4.9640712000000002</v>
      </c>
      <c r="Q1046" s="9">
        <v>-1.1279258999999999</v>
      </c>
      <c r="R1046" s="9">
        <v>-1.039982</v>
      </c>
      <c r="S1046" s="9">
        <v>-1.1283657</v>
      </c>
      <c r="T1046" s="9">
        <v>-1.0998937</v>
      </c>
      <c r="U1046" s="9">
        <v>0.13500000000000001</v>
      </c>
      <c r="V1046" s="9">
        <v>-0.70290390000000003</v>
      </c>
      <c r="W1046" s="9"/>
      <c r="X1046" s="9"/>
      <c r="Y1046" s="9"/>
      <c r="Z1046" s="9"/>
      <c r="AA1046" s="9"/>
      <c r="AB1046" s="9"/>
      <c r="AC1046" s="12">
        <f>MATCH(O1046,'ESPN ADP'!B:B,0)</f>
        <v>355</v>
      </c>
      <c r="AD1046" s="11">
        <f>AC1046-N1046</f>
        <v>-690</v>
      </c>
      <c r="AE1046" s="22">
        <f>QUOTIENT(AC1046-1, 10)+1</f>
        <v>36</v>
      </c>
    </row>
    <row r="1047" spans="4:31" x14ac:dyDescent="0.2">
      <c r="N1047" s="46">
        <v>1046</v>
      </c>
      <c r="O1047" s="7" t="s">
        <v>8263</v>
      </c>
      <c r="P1047" s="4">
        <f>SUM(W1047:AB1047)</f>
        <v>-4.9669841999999997</v>
      </c>
      <c r="W1047" s="9">
        <v>-1.5712767999999999</v>
      </c>
      <c r="X1047" s="9">
        <v>-0.76646360000000002</v>
      </c>
      <c r="Y1047" s="9">
        <v>-0.92661559999999998</v>
      </c>
      <c r="Z1047" s="9">
        <v>-0.48681540000000001</v>
      </c>
      <c r="AA1047" s="9">
        <v>-0.56205579999999999</v>
      </c>
      <c r="AB1047" s="9">
        <v>-0.65375700000000003</v>
      </c>
      <c r="AC1047" s="12" t="e">
        <f>MATCH(O1047,'ESPN ADP'!B:B,0)</f>
        <v>#N/A</v>
      </c>
      <c r="AD1047" s="11" t="e">
        <f>AC1047-N1047</f>
        <v>#N/A</v>
      </c>
      <c r="AE1047" s="22" t="e">
        <f>QUOTIENT(AC1047-1, 10)+1</f>
        <v>#N/A</v>
      </c>
    </row>
    <row r="1048" spans="4:31" x14ac:dyDescent="0.2">
      <c r="J1048" s="18" t="s">
        <v>7559</v>
      </c>
      <c r="N1048" s="46">
        <v>1047</v>
      </c>
      <c r="O1048" s="8" t="s">
        <v>263</v>
      </c>
      <c r="P1048" s="9">
        <v>-4.9699407000000004</v>
      </c>
      <c r="Q1048" s="9">
        <v>-0.58238610000000002</v>
      </c>
      <c r="R1048" s="9">
        <v>-0.59074570000000004</v>
      </c>
      <c r="S1048" s="9">
        <v>-0.69004379999999998</v>
      </c>
      <c r="T1048" s="9">
        <v>-0.6771336</v>
      </c>
      <c r="U1048" s="9">
        <v>-1.9650000000000001</v>
      </c>
      <c r="V1048" s="9">
        <v>-0.46463140000000003</v>
      </c>
      <c r="W1048" s="9"/>
      <c r="X1048" s="9"/>
      <c r="Y1048" s="9"/>
      <c r="Z1048" s="9"/>
      <c r="AA1048" s="9"/>
      <c r="AB1048" s="9"/>
      <c r="AC1048" s="12">
        <f>MATCH(O1048,'ESPN ADP'!B:B,0)</f>
        <v>378</v>
      </c>
      <c r="AD1048" s="11">
        <f>AC1048-N1048</f>
        <v>-669</v>
      </c>
      <c r="AE1048" s="22">
        <f>QUOTIENT(AC1048-1, 10)+1</f>
        <v>38</v>
      </c>
    </row>
    <row r="1049" spans="4:31" x14ac:dyDescent="0.2">
      <c r="N1049" s="46">
        <v>1048</v>
      </c>
      <c r="O1049" s="8" t="s">
        <v>469</v>
      </c>
      <c r="P1049" s="9">
        <v>-4.9779103999999998</v>
      </c>
      <c r="Q1049" s="9">
        <v>-0.93538239999999995</v>
      </c>
      <c r="R1049" s="9">
        <v>-0.95013479999999995</v>
      </c>
      <c r="S1049" s="9">
        <v>-0.90920480000000004</v>
      </c>
      <c r="T1049" s="9">
        <v>-0.92384739999999999</v>
      </c>
      <c r="U1049" s="9">
        <v>-6.5000000000000002E-2</v>
      </c>
      <c r="V1049" s="9">
        <v>-1.1943410000000001</v>
      </c>
      <c r="W1049" s="9"/>
      <c r="X1049" s="9"/>
      <c r="Y1049" s="9"/>
      <c r="Z1049" s="9"/>
      <c r="AA1049" s="9"/>
      <c r="AB1049" s="9"/>
      <c r="AC1049" s="12">
        <f>MATCH(O1049,'ESPN ADP'!B:B,0)</f>
        <v>395</v>
      </c>
      <c r="AD1049" s="11">
        <f>AC1049-N1049</f>
        <v>-653</v>
      </c>
      <c r="AE1049" s="22">
        <f>QUOTIENT(AC1049-1, 10)+1</f>
        <v>40</v>
      </c>
    </row>
    <row r="1050" spans="4:31" x14ac:dyDescent="0.2">
      <c r="N1050" s="46">
        <v>1049</v>
      </c>
      <c r="O1050" s="7" t="s">
        <v>8110</v>
      </c>
      <c r="P1050" s="4">
        <f>SUM(W1050:AB1050)</f>
        <v>-4.9819389100000002</v>
      </c>
      <c r="W1050" s="9">
        <v>-1.0658631999999999</v>
      </c>
      <c r="X1050" s="9">
        <v>-0.76646360000000002</v>
      </c>
      <c r="Y1050" s="9">
        <v>-0.92661559999999998</v>
      </c>
      <c r="Z1050" s="9">
        <v>-1.703854</v>
      </c>
      <c r="AA1050" s="9">
        <v>-0.57642530000000003</v>
      </c>
      <c r="AB1050" s="9">
        <v>5.728279E-2</v>
      </c>
      <c r="AC1050" s="12" t="e">
        <f>MATCH(O1050,'ESPN ADP'!B:B,0)</f>
        <v>#N/A</v>
      </c>
      <c r="AD1050" s="11" t="e">
        <f>AC1050-N1050</f>
        <v>#N/A</v>
      </c>
      <c r="AE1050" s="22" t="e">
        <f>QUOTIENT(AC1050-1, 10)+1</f>
        <v>#N/A</v>
      </c>
    </row>
    <row r="1051" spans="4:31" x14ac:dyDescent="0.2">
      <c r="L1051" s="31" t="s">
        <v>8319</v>
      </c>
      <c r="N1051" s="46">
        <v>1050</v>
      </c>
      <c r="O1051" s="7" t="s">
        <v>7900</v>
      </c>
      <c r="P1051" s="4">
        <f>SUM(W1051:AB1051)</f>
        <v>-4.9825356999999997</v>
      </c>
      <c r="W1051" s="9">
        <v>-1.2939156999999999</v>
      </c>
      <c r="X1051" s="9">
        <v>-0.48658220000000002</v>
      </c>
      <c r="Y1051" s="9">
        <v>-0.85359620000000003</v>
      </c>
      <c r="Z1051" s="9">
        <v>-0.58823530000000002</v>
      </c>
      <c r="AA1051" s="9">
        <v>-0.96424129999999997</v>
      </c>
      <c r="AB1051" s="9">
        <v>-0.79596500000000003</v>
      </c>
      <c r="AC1051" s="12" t="e">
        <f>MATCH(O1051,'ESPN ADP'!B:B,0)</f>
        <v>#N/A</v>
      </c>
      <c r="AD1051" s="11" t="e">
        <f>AC1051-N1051</f>
        <v>#N/A</v>
      </c>
      <c r="AE1051" s="22" t="e">
        <f>QUOTIENT(AC1051-1, 10)+1</f>
        <v>#N/A</v>
      </c>
    </row>
    <row r="1052" spans="4:31" x14ac:dyDescent="0.2">
      <c r="N1052" s="46">
        <v>1051</v>
      </c>
      <c r="O1052" s="7" t="s">
        <v>8357</v>
      </c>
      <c r="P1052" s="4">
        <f>SUM(W1052:AB1052)</f>
        <v>-5.0075598000000001</v>
      </c>
      <c r="W1052" s="9">
        <v>-1.1480442</v>
      </c>
      <c r="X1052" s="9">
        <v>-0.76646360000000002</v>
      </c>
      <c r="Y1052" s="9">
        <v>-1.2369478</v>
      </c>
      <c r="Z1052" s="9">
        <v>-1.6024341</v>
      </c>
      <c r="AA1052" s="9">
        <v>-2.6537000000000002E-2</v>
      </c>
      <c r="AB1052" s="9">
        <v>-0.2271331</v>
      </c>
      <c r="AC1052" s="12" t="e">
        <f>MATCH(O1052,'ESPN ADP'!B:B,0)</f>
        <v>#N/A</v>
      </c>
      <c r="AD1052" s="11" t="e">
        <f>AC1052-N1052</f>
        <v>#N/A</v>
      </c>
      <c r="AE1052" s="22" t="e">
        <f>QUOTIENT(AC1052-1, 10)+1</f>
        <v>#N/A</v>
      </c>
    </row>
    <row r="1053" spans="4:31" x14ac:dyDescent="0.2">
      <c r="D1053" s="45" t="s">
        <v>8380</v>
      </c>
      <c r="H1053" s="16" t="s">
        <v>6</v>
      </c>
      <c r="I1053" s="17" t="s">
        <v>7</v>
      </c>
      <c r="K1053" s="19" t="s">
        <v>8374</v>
      </c>
      <c r="N1053" s="46">
        <v>1052</v>
      </c>
      <c r="O1053" s="8" t="s">
        <v>424</v>
      </c>
      <c r="P1053" s="9">
        <v>-5.0270105999999997</v>
      </c>
      <c r="Q1053" s="9">
        <v>-0.74283900000000003</v>
      </c>
      <c r="R1053" s="9">
        <v>-0.86028749999999998</v>
      </c>
      <c r="S1053" s="9">
        <v>-0.90920480000000004</v>
      </c>
      <c r="T1053" s="9">
        <v>-0.80001440000000001</v>
      </c>
      <c r="U1053" s="9">
        <v>-0.56499999999999995</v>
      </c>
      <c r="V1053" s="9">
        <v>-1.1496649000000001</v>
      </c>
      <c r="W1053" s="9"/>
      <c r="X1053" s="9"/>
      <c r="Y1053" s="9"/>
      <c r="Z1053" s="9"/>
      <c r="AA1053" s="9"/>
      <c r="AB1053" s="9"/>
      <c r="AC1053" s="12">
        <f>MATCH(O1053,'ESPN ADP'!B:B,0)</f>
        <v>230</v>
      </c>
      <c r="AD1053" s="11">
        <f>AC1053-N1053</f>
        <v>-822</v>
      </c>
      <c r="AE1053" s="27">
        <f>QUOTIENT(AC1053-1, 10)+1</f>
        <v>23</v>
      </c>
    </row>
    <row r="1054" spans="4:31" x14ac:dyDescent="0.2">
      <c r="N1054" s="46">
        <v>1053</v>
      </c>
      <c r="O1054" s="7" t="s">
        <v>8095</v>
      </c>
      <c r="P1054" s="4">
        <f>SUM(W1054:AB1054)</f>
        <v>-5.0316861999999993</v>
      </c>
      <c r="W1054" s="9">
        <v>-1.2322799</v>
      </c>
      <c r="X1054" s="9">
        <v>-0.76646360000000002</v>
      </c>
      <c r="Y1054" s="9">
        <v>-6.8638199999999996E-2</v>
      </c>
      <c r="Z1054" s="9">
        <v>-0.89249489999999998</v>
      </c>
      <c r="AA1054" s="9">
        <v>-1.5602605000000001</v>
      </c>
      <c r="AB1054" s="9">
        <v>-0.51154909999999998</v>
      </c>
      <c r="AC1054" s="12" t="e">
        <f>MATCH(O1054,'ESPN ADP'!B:B,0)</f>
        <v>#N/A</v>
      </c>
      <c r="AD1054" s="11" t="e">
        <f>AC1054-N1054</f>
        <v>#N/A</v>
      </c>
      <c r="AE1054" s="22" t="e">
        <f>QUOTIENT(AC1054-1, 10)+1</f>
        <v>#N/A</v>
      </c>
    </row>
    <row r="1055" spans="4:31" x14ac:dyDescent="0.2">
      <c r="L1055" s="31" t="s">
        <v>8319</v>
      </c>
      <c r="M1055" s="44" t="s">
        <v>8349</v>
      </c>
      <c r="N1055" s="46">
        <v>1054</v>
      </c>
      <c r="O1055" s="7" t="s">
        <v>8132</v>
      </c>
      <c r="P1055" s="4">
        <f>SUM(W1055:AB1055)</f>
        <v>-5.0379616999999994</v>
      </c>
      <c r="W1055" s="9">
        <v>-1.3329517</v>
      </c>
      <c r="X1055" s="9">
        <v>-0.76646360000000002</v>
      </c>
      <c r="Y1055" s="9">
        <v>-0.67104779999999997</v>
      </c>
      <c r="Z1055" s="9">
        <v>-0.89249489999999998</v>
      </c>
      <c r="AA1055" s="9">
        <v>-0.72124670000000002</v>
      </c>
      <c r="AB1055" s="9">
        <v>-0.65375700000000003</v>
      </c>
      <c r="AC1055" s="12" t="e">
        <f>MATCH(O1055,'ESPN ADP'!B:B,0)</f>
        <v>#N/A</v>
      </c>
      <c r="AD1055" s="11" t="e">
        <f>AC1055-N1055</f>
        <v>#N/A</v>
      </c>
      <c r="AE1055" s="22" t="e">
        <f>QUOTIENT(AC1055-1, 10)+1</f>
        <v>#N/A</v>
      </c>
    </row>
    <row r="1056" spans="4:31" x14ac:dyDescent="0.2">
      <c r="N1056" s="46">
        <v>1055</v>
      </c>
      <c r="O1056" s="7" t="s">
        <v>8223</v>
      </c>
      <c r="P1056" s="4">
        <f>SUM(W1056:AB1056)</f>
        <v>-5.0397271999999997</v>
      </c>
      <c r="W1056" s="9">
        <v>-1.2322799</v>
      </c>
      <c r="X1056" s="9">
        <v>-0.76646360000000002</v>
      </c>
      <c r="Y1056" s="9">
        <v>-0.52500910000000001</v>
      </c>
      <c r="Z1056" s="9">
        <v>-0.89249489999999998</v>
      </c>
      <c r="AA1056" s="9">
        <v>-1.1119306</v>
      </c>
      <c r="AB1056" s="9">
        <v>-0.51154909999999998</v>
      </c>
      <c r="AC1056" s="12" t="e">
        <f>MATCH(O1056,'ESPN ADP'!B:B,0)</f>
        <v>#N/A</v>
      </c>
      <c r="AD1056" s="11" t="e">
        <f>AC1056-N1056</f>
        <v>#N/A</v>
      </c>
      <c r="AE1056" s="22" t="e">
        <f>QUOTIENT(AC1056-1, 10)+1</f>
        <v>#N/A</v>
      </c>
    </row>
    <row r="1057" spans="4:31" x14ac:dyDescent="0.2">
      <c r="N1057" s="46">
        <v>1056</v>
      </c>
      <c r="O1057" s="8" t="s">
        <v>7470</v>
      </c>
      <c r="P1057" s="9">
        <v>-5.0823733999999998</v>
      </c>
      <c r="Q1057" s="9">
        <v>-1.0316540999999999</v>
      </c>
      <c r="R1057" s="9">
        <v>-0.95013479999999995</v>
      </c>
      <c r="S1057" s="9">
        <v>-1.0031308999999999</v>
      </c>
      <c r="T1057" s="9">
        <v>-0.99444169999999998</v>
      </c>
      <c r="U1057" s="9">
        <v>-0.41499999999999998</v>
      </c>
      <c r="V1057" s="9">
        <v>-0.68801190000000001</v>
      </c>
      <c r="W1057" s="9"/>
      <c r="X1057" s="9"/>
      <c r="Y1057" s="9"/>
      <c r="Z1057" s="9"/>
      <c r="AA1057" s="9"/>
      <c r="AB1057" s="9"/>
      <c r="AC1057" s="12" t="e">
        <f>MATCH(O1057,'ESPN ADP'!B:B,0)</f>
        <v>#N/A</v>
      </c>
      <c r="AD1057" s="11" t="e">
        <f>AC1057-N1057</f>
        <v>#N/A</v>
      </c>
      <c r="AE1057" s="22" t="e">
        <f>QUOTIENT(AC1057-1, 10)+1</f>
        <v>#N/A</v>
      </c>
    </row>
    <row r="1058" spans="4:31" x14ac:dyDescent="0.2">
      <c r="N1058" s="46">
        <v>1057</v>
      </c>
      <c r="O1058" s="7" t="s">
        <v>8284</v>
      </c>
      <c r="P1058" s="4">
        <f>SUM(W1058:AB1058)</f>
        <v>-5.1031640999999999</v>
      </c>
      <c r="W1058" s="9">
        <v>-1.5322408000000001</v>
      </c>
      <c r="X1058" s="9">
        <v>-0.76646360000000002</v>
      </c>
      <c r="Y1058" s="9">
        <v>-1.0909091</v>
      </c>
      <c r="Z1058" s="9">
        <v>-0.18255579999999999</v>
      </c>
      <c r="AA1058" s="9">
        <v>-0.87723779999999996</v>
      </c>
      <c r="AB1058" s="9">
        <v>-0.65375700000000003</v>
      </c>
      <c r="AC1058" s="12" t="e">
        <f>MATCH(O1058,'ESPN ADP'!B:B,0)</f>
        <v>#N/A</v>
      </c>
      <c r="AD1058" s="11" t="e">
        <f>AC1058-N1058</f>
        <v>#N/A</v>
      </c>
      <c r="AE1058" s="22" t="e">
        <f>QUOTIENT(AC1058-1, 10)+1</f>
        <v>#N/A</v>
      </c>
    </row>
    <row r="1059" spans="4:31" x14ac:dyDescent="0.2">
      <c r="L1059" s="31" t="s">
        <v>8319</v>
      </c>
      <c r="M1059" s="44" t="s">
        <v>8349</v>
      </c>
      <c r="N1059" s="46">
        <v>1058</v>
      </c>
      <c r="O1059" s="7" t="s">
        <v>7880</v>
      </c>
      <c r="P1059" s="4">
        <f>SUM(W1059:AB1059)</f>
        <v>-5.1128549999999997</v>
      </c>
      <c r="W1059" s="9">
        <v>-0.92820979999999997</v>
      </c>
      <c r="X1059" s="9">
        <v>-0.45365490000000003</v>
      </c>
      <c r="Y1059" s="9">
        <v>-0.56151879999999998</v>
      </c>
      <c r="Z1059" s="9">
        <v>-1.1967546</v>
      </c>
      <c r="AA1059" s="9">
        <v>-1.3189599000000001</v>
      </c>
      <c r="AB1059" s="9">
        <v>-0.65375700000000003</v>
      </c>
      <c r="AC1059" s="12" t="e">
        <f>MATCH(O1059,'ESPN ADP'!B:B,0)</f>
        <v>#N/A</v>
      </c>
      <c r="AD1059" s="11" t="e">
        <f>AC1059-N1059</f>
        <v>#N/A</v>
      </c>
      <c r="AE1059" s="22" t="e">
        <f>QUOTIENT(AC1059-1, 10)+1</f>
        <v>#N/A</v>
      </c>
    </row>
    <row r="1060" spans="4:31" x14ac:dyDescent="0.2">
      <c r="N1060" s="46">
        <v>1059</v>
      </c>
      <c r="O1060" s="7" t="s">
        <v>8160</v>
      </c>
      <c r="P1060" s="4">
        <f>SUM(W1060:AB1060)</f>
        <v>-5.122897</v>
      </c>
      <c r="W1060" s="9">
        <v>-1.3329517</v>
      </c>
      <c r="X1060" s="9">
        <v>-0.76646360000000002</v>
      </c>
      <c r="Y1060" s="9">
        <v>-0.74406720000000004</v>
      </c>
      <c r="Z1060" s="9">
        <v>-0.68965520000000002</v>
      </c>
      <c r="AA1060" s="9">
        <v>-1.2204181999999999</v>
      </c>
      <c r="AB1060" s="9">
        <v>-0.36934109999999998</v>
      </c>
      <c r="AC1060" s="12" t="e">
        <f>MATCH(O1060,'ESPN ADP'!B:B,0)</f>
        <v>#N/A</v>
      </c>
      <c r="AD1060" s="11" t="e">
        <f>AC1060-N1060</f>
        <v>#N/A</v>
      </c>
      <c r="AE1060" s="22" t="e">
        <f>QUOTIENT(AC1060-1, 10)+1</f>
        <v>#N/A</v>
      </c>
    </row>
    <row r="1061" spans="4:31" x14ac:dyDescent="0.2">
      <c r="D1061" s="45" t="s">
        <v>8380</v>
      </c>
      <c r="F1061" s="14" t="s">
        <v>8382</v>
      </c>
      <c r="K1061" s="19" t="s">
        <v>8374</v>
      </c>
      <c r="N1061" s="46">
        <v>1060</v>
      </c>
      <c r="O1061" s="8" t="s">
        <v>392</v>
      </c>
      <c r="P1061" s="9">
        <v>-5.1257465</v>
      </c>
      <c r="Q1061" s="9">
        <v>-0.9995636</v>
      </c>
      <c r="R1061" s="9">
        <v>-1.1298292999999999</v>
      </c>
      <c r="S1061" s="9">
        <v>-1.0970569999999999</v>
      </c>
      <c r="T1061" s="9">
        <v>-1.0548476</v>
      </c>
      <c r="U1061" s="9">
        <v>0.33500000000000002</v>
      </c>
      <c r="V1061" s="9">
        <v>-1.179449</v>
      </c>
      <c r="W1061" s="9"/>
      <c r="X1061" s="9"/>
      <c r="Y1061" s="9"/>
      <c r="Z1061" s="9"/>
      <c r="AA1061" s="9"/>
      <c r="AB1061" s="9"/>
      <c r="AC1061" s="12" t="e">
        <f>MATCH(O1061,'ESPN ADP'!B:B,0)</f>
        <v>#N/A</v>
      </c>
      <c r="AD1061" s="11" t="e">
        <f>AC1061-N1061</f>
        <v>#N/A</v>
      </c>
      <c r="AE1061" s="22" t="e">
        <f>QUOTIENT(AC1061-1, 10)+1</f>
        <v>#N/A</v>
      </c>
    </row>
    <row r="1062" spans="4:31" x14ac:dyDescent="0.2">
      <c r="N1062" s="46">
        <v>1061</v>
      </c>
      <c r="O1062" s="7" t="s">
        <v>7869</v>
      </c>
      <c r="P1062" s="4">
        <f>SUM(W1062:AB1062)</f>
        <v>-5.1355630400000001</v>
      </c>
      <c r="W1062" s="9">
        <v>-0.34266960000000002</v>
      </c>
      <c r="X1062" s="9">
        <v>5.6717160000000003E-2</v>
      </c>
      <c r="Y1062" s="9">
        <v>-1.6202993999999999</v>
      </c>
      <c r="Z1062" s="9">
        <v>-1.0953347</v>
      </c>
      <c r="AA1062" s="9">
        <v>-1.3380114999999999</v>
      </c>
      <c r="AB1062" s="9">
        <v>-0.79596500000000003</v>
      </c>
      <c r="AC1062" s="12" t="e">
        <f>MATCH(O1062,'ESPN ADP'!B:B,0)</f>
        <v>#N/A</v>
      </c>
      <c r="AD1062" s="11" t="e">
        <f>AC1062-N1062</f>
        <v>#N/A</v>
      </c>
      <c r="AE1062" s="22" t="e">
        <f>QUOTIENT(AC1062-1, 10)+1</f>
        <v>#N/A</v>
      </c>
    </row>
    <row r="1063" spans="4:31" x14ac:dyDescent="0.2">
      <c r="N1063" s="46">
        <v>1062</v>
      </c>
      <c r="O1063" s="7" t="s">
        <v>8267</v>
      </c>
      <c r="P1063" s="4">
        <f>SUM(W1063:AB1063)</f>
        <v>-5.1355934999999997</v>
      </c>
      <c r="W1063" s="9">
        <v>-1.0740813</v>
      </c>
      <c r="X1063" s="9">
        <v>-0.76646360000000002</v>
      </c>
      <c r="Y1063" s="9">
        <v>-1.2552026000000001</v>
      </c>
      <c r="Z1063" s="9">
        <v>-0.68965520000000002</v>
      </c>
      <c r="AA1063" s="9">
        <v>-1.2652656</v>
      </c>
      <c r="AB1063" s="9">
        <v>-8.4925200000000006E-2</v>
      </c>
      <c r="AC1063" s="12" t="e">
        <f>MATCH(O1063,'ESPN ADP'!B:B,0)</f>
        <v>#N/A</v>
      </c>
      <c r="AD1063" s="11" t="e">
        <f>AC1063-N1063</f>
        <v>#N/A</v>
      </c>
      <c r="AE1063" s="22" t="e">
        <f>QUOTIENT(AC1063-1, 10)+1</f>
        <v>#N/A</v>
      </c>
    </row>
    <row r="1064" spans="4:31" x14ac:dyDescent="0.2">
      <c r="J1064" s="18" t="s">
        <v>7559</v>
      </c>
      <c r="N1064" s="46">
        <v>1063</v>
      </c>
      <c r="O1064" s="8" t="s">
        <v>510</v>
      </c>
      <c r="P1064" s="9">
        <v>-5.1424086999999998</v>
      </c>
      <c r="Q1064" s="9">
        <v>-0.93538239999999995</v>
      </c>
      <c r="R1064" s="9">
        <v>-0.680593</v>
      </c>
      <c r="S1064" s="9">
        <v>-0.84658739999999999</v>
      </c>
      <c r="T1064" s="9">
        <v>-0.88748179999999999</v>
      </c>
      <c r="U1064" s="9">
        <v>-1.0149999999999999</v>
      </c>
      <c r="V1064" s="9">
        <v>-0.7773641</v>
      </c>
      <c r="W1064" s="9"/>
      <c r="X1064" s="9"/>
      <c r="Y1064" s="9"/>
      <c r="Z1064" s="9"/>
      <c r="AA1064" s="9"/>
      <c r="AB1064" s="9"/>
      <c r="AC1064" s="12" t="e">
        <f>MATCH(O1064,'ESPN ADP'!B:B,0)</f>
        <v>#N/A</v>
      </c>
      <c r="AD1064" s="11" t="e">
        <f>AC1064-N1064</f>
        <v>#N/A</v>
      </c>
      <c r="AE1064" s="22" t="e">
        <f>QUOTIENT(AC1064-1, 10)+1</f>
        <v>#N/A</v>
      </c>
    </row>
    <row r="1065" spans="4:31" x14ac:dyDescent="0.2">
      <c r="N1065" s="46">
        <v>1064</v>
      </c>
      <c r="O1065" s="7" t="s">
        <v>8177</v>
      </c>
      <c r="P1065" s="4">
        <f>SUM(W1065:AB1065)</f>
        <v>-5.1613702999999997</v>
      </c>
      <c r="W1065" s="9">
        <v>-1.2322799</v>
      </c>
      <c r="X1065" s="9">
        <v>-0.76646360000000002</v>
      </c>
      <c r="Y1065" s="9">
        <v>-0.68930270000000005</v>
      </c>
      <c r="Z1065" s="9">
        <v>-1.2981744</v>
      </c>
      <c r="AA1065" s="9">
        <v>-0.66360059999999998</v>
      </c>
      <c r="AB1065" s="9">
        <v>-0.51154909999999998</v>
      </c>
      <c r="AC1065" s="12" t="e">
        <f>MATCH(O1065,'ESPN ADP'!B:B,0)</f>
        <v>#N/A</v>
      </c>
      <c r="AD1065" s="11" t="e">
        <f>AC1065-N1065</f>
        <v>#N/A</v>
      </c>
      <c r="AE1065" s="22" t="e">
        <f>QUOTIENT(AC1065-1, 10)+1</f>
        <v>#N/A</v>
      </c>
    </row>
    <row r="1066" spans="4:31" x14ac:dyDescent="0.2">
      <c r="L1066" s="31" t="s">
        <v>8319</v>
      </c>
      <c r="N1066" s="46">
        <v>1065</v>
      </c>
      <c r="O1066" s="7" t="s">
        <v>7784</v>
      </c>
      <c r="P1066" s="4">
        <f>SUM(W1066:AB1066)</f>
        <v>-5.1783657999999999</v>
      </c>
      <c r="W1066" s="9">
        <v>-0.39608729999999998</v>
      </c>
      <c r="X1066" s="9">
        <v>-9.1372999999999992E-3</v>
      </c>
      <c r="Y1066" s="9">
        <v>-1.9306315999999999</v>
      </c>
      <c r="Z1066" s="9">
        <v>-1.6024341</v>
      </c>
      <c r="AA1066" s="9">
        <v>-0.44411050000000002</v>
      </c>
      <c r="AB1066" s="9">
        <v>-0.79596500000000003</v>
      </c>
      <c r="AC1066" s="12" t="e">
        <f>MATCH(O1066,'ESPN ADP'!B:B,0)</f>
        <v>#N/A</v>
      </c>
      <c r="AD1066" s="11" t="e">
        <f>AC1066-N1066</f>
        <v>#N/A</v>
      </c>
      <c r="AE1066" s="22" t="e">
        <f>QUOTIENT(AC1066-1, 10)+1</f>
        <v>#N/A</v>
      </c>
    </row>
    <row r="1067" spans="4:31" x14ac:dyDescent="0.2">
      <c r="N1067" s="46">
        <v>1066</v>
      </c>
      <c r="O1067" s="8" t="s">
        <v>7532</v>
      </c>
      <c r="P1067" s="9">
        <v>-5.1844032999999996</v>
      </c>
      <c r="Q1067" s="9">
        <v>-1.0316540999999999</v>
      </c>
      <c r="R1067" s="9">
        <v>-0.95013479999999995</v>
      </c>
      <c r="S1067" s="9">
        <v>-1.0344396</v>
      </c>
      <c r="T1067" s="9">
        <v>-1.0055947000000001</v>
      </c>
      <c r="U1067" s="9">
        <v>-0.41499999999999998</v>
      </c>
      <c r="V1067" s="9">
        <v>-0.74758000000000002</v>
      </c>
      <c r="W1067" s="9"/>
      <c r="X1067" s="9"/>
      <c r="Y1067" s="9"/>
      <c r="Z1067" s="9"/>
      <c r="AA1067" s="9"/>
      <c r="AB1067" s="9"/>
      <c r="AC1067" s="12" t="e">
        <f>MATCH(O1067,'ESPN ADP'!B:B,0)</f>
        <v>#N/A</v>
      </c>
      <c r="AD1067" s="11" t="e">
        <f>AC1067-N1067</f>
        <v>#N/A</v>
      </c>
      <c r="AE1067" s="22" t="e">
        <f>QUOTIENT(AC1067-1, 10)+1</f>
        <v>#N/A</v>
      </c>
    </row>
    <row r="1068" spans="4:31" x14ac:dyDescent="0.2">
      <c r="N1068" s="46">
        <v>1067</v>
      </c>
      <c r="O1068" s="7" t="s">
        <v>8250</v>
      </c>
      <c r="P1068" s="4">
        <f>SUM(W1068:AB1068)</f>
        <v>-5.1870345999999996</v>
      </c>
      <c r="W1068" s="9">
        <v>-1.2322799</v>
      </c>
      <c r="X1068" s="9">
        <v>-0.76646360000000002</v>
      </c>
      <c r="Y1068" s="9">
        <v>-0.50675429999999999</v>
      </c>
      <c r="Z1068" s="9">
        <v>-1.8052737999999999</v>
      </c>
      <c r="AA1068" s="9">
        <v>-0.36471389999999998</v>
      </c>
      <c r="AB1068" s="9">
        <v>-0.51154909999999998</v>
      </c>
      <c r="AC1068" s="12" t="e">
        <f>MATCH(O1068,'ESPN ADP'!B:B,0)</f>
        <v>#N/A</v>
      </c>
      <c r="AD1068" s="11" t="e">
        <f>AC1068-N1068</f>
        <v>#N/A</v>
      </c>
      <c r="AE1068" s="22" t="e">
        <f>QUOTIENT(AC1068-1, 10)+1</f>
        <v>#N/A</v>
      </c>
    </row>
    <row r="1069" spans="4:31" x14ac:dyDescent="0.2">
      <c r="N1069" s="46">
        <v>1068</v>
      </c>
      <c r="O1069" s="7" t="s">
        <v>8282</v>
      </c>
      <c r="P1069" s="4">
        <f>SUM(W1069:AB1069)</f>
        <v>-5.1914049999999996</v>
      </c>
      <c r="W1069" s="9">
        <v>-1.2322799</v>
      </c>
      <c r="X1069" s="9">
        <v>-0.76646360000000002</v>
      </c>
      <c r="Y1069" s="9">
        <v>-0.89010590000000001</v>
      </c>
      <c r="Z1069" s="9">
        <v>-1.5010142</v>
      </c>
      <c r="AA1069" s="9">
        <v>-0.28999229999999998</v>
      </c>
      <c r="AB1069" s="9">
        <v>-0.51154909999999998</v>
      </c>
      <c r="AC1069" s="12" t="e">
        <f>MATCH(O1069,'ESPN ADP'!B:B,0)</f>
        <v>#N/A</v>
      </c>
      <c r="AD1069" s="11" t="e">
        <f>AC1069-N1069</f>
        <v>#N/A</v>
      </c>
      <c r="AE1069" s="22" t="e">
        <f>QUOTIENT(AC1069-1, 10)+1</f>
        <v>#N/A</v>
      </c>
    </row>
    <row r="1070" spans="4:31" x14ac:dyDescent="0.2">
      <c r="N1070" s="46">
        <v>1069</v>
      </c>
      <c r="O1070" s="8" t="s">
        <v>3205</v>
      </c>
      <c r="P1070" s="9">
        <v>-5.2000218</v>
      </c>
      <c r="Q1070" s="9">
        <v>-1.2562880999999999</v>
      </c>
      <c r="R1070" s="9">
        <v>-1.1298292999999999</v>
      </c>
      <c r="S1070" s="9">
        <v>-1.2536004999999999</v>
      </c>
      <c r="T1070" s="9">
        <v>-1.1966441000000001</v>
      </c>
      <c r="U1070" s="9">
        <v>0.23499999999999999</v>
      </c>
      <c r="V1070" s="9">
        <v>-0.59865970000000002</v>
      </c>
      <c r="W1070" s="9"/>
      <c r="X1070" s="9"/>
      <c r="Y1070" s="9"/>
      <c r="Z1070" s="9"/>
      <c r="AA1070" s="9"/>
      <c r="AB1070" s="9"/>
      <c r="AC1070" s="12" t="e">
        <f>MATCH(O1070,'ESPN ADP'!B:B,0)</f>
        <v>#N/A</v>
      </c>
      <c r="AD1070" s="11" t="e">
        <f>AC1070-N1070</f>
        <v>#N/A</v>
      </c>
      <c r="AE1070" s="22" t="e">
        <f>QUOTIENT(AC1070-1, 10)+1</f>
        <v>#N/A</v>
      </c>
    </row>
    <row r="1071" spans="4:31" x14ac:dyDescent="0.2">
      <c r="N1071" s="46">
        <v>1070</v>
      </c>
      <c r="O1071" s="7" t="s">
        <v>8201</v>
      </c>
      <c r="P1071" s="4">
        <f>SUM(W1071:AB1071)</f>
        <v>-5.2053117899999997</v>
      </c>
      <c r="W1071" s="9">
        <v>-1.4007510999999999</v>
      </c>
      <c r="X1071" s="9">
        <v>-0.55243660000000006</v>
      </c>
      <c r="Y1071" s="9">
        <v>-0.50675429999999999</v>
      </c>
      <c r="Z1071" s="9">
        <v>-2.0081136000000002</v>
      </c>
      <c r="AA1071" s="9">
        <v>5.870881E-2</v>
      </c>
      <c r="AB1071" s="9">
        <v>-0.79596500000000003</v>
      </c>
      <c r="AC1071" s="12" t="e">
        <f>MATCH(O1071,'ESPN ADP'!B:B,0)</f>
        <v>#N/A</v>
      </c>
      <c r="AD1071" s="11" t="e">
        <f>AC1071-N1071</f>
        <v>#N/A</v>
      </c>
      <c r="AE1071" s="22" t="e">
        <f>QUOTIENT(AC1071-1, 10)+1</f>
        <v>#N/A</v>
      </c>
    </row>
    <row r="1072" spans="4:31" x14ac:dyDescent="0.2">
      <c r="N1072" s="46">
        <v>1071</v>
      </c>
      <c r="O1072" s="7" t="s">
        <v>8113</v>
      </c>
      <c r="P1072" s="4">
        <f>SUM(W1072:AB1072)</f>
        <v>-5.2129037999999994</v>
      </c>
      <c r="W1072" s="9">
        <v>-0.73302979999999995</v>
      </c>
      <c r="X1072" s="9">
        <v>-0.76646360000000002</v>
      </c>
      <c r="Y1072" s="9">
        <v>-0.87185100000000004</v>
      </c>
      <c r="Z1072" s="9">
        <v>-0.99391479999999999</v>
      </c>
      <c r="AA1072" s="9">
        <v>-1.3360955000000001</v>
      </c>
      <c r="AB1072" s="9">
        <v>-0.51154909999999998</v>
      </c>
      <c r="AC1072" s="12" t="e">
        <f>MATCH(O1072,'ESPN ADP'!B:B,0)</f>
        <v>#N/A</v>
      </c>
      <c r="AD1072" s="11" t="e">
        <f>AC1072-N1072</f>
        <v>#N/A</v>
      </c>
      <c r="AE1072" s="22" t="e">
        <f>QUOTIENT(AC1072-1, 10)+1</f>
        <v>#N/A</v>
      </c>
    </row>
    <row r="1073" spans="10:31" x14ac:dyDescent="0.2">
      <c r="N1073" s="46">
        <v>1072</v>
      </c>
      <c r="O1073" s="7" t="s">
        <v>8259</v>
      </c>
      <c r="P1073" s="4">
        <f>SUM(W1073:AB1073)</f>
        <v>-5.235341</v>
      </c>
      <c r="W1073" s="9">
        <v>-1.5322408000000001</v>
      </c>
      <c r="X1073" s="9">
        <v>-0.76646360000000002</v>
      </c>
      <c r="Y1073" s="9">
        <v>-0.76232200000000006</v>
      </c>
      <c r="Z1073" s="9">
        <v>-2.5152130000000001</v>
      </c>
      <c r="AA1073" s="9">
        <v>0.99465539999999997</v>
      </c>
      <c r="AB1073" s="9">
        <v>-0.65375700000000003</v>
      </c>
      <c r="AC1073" s="12" t="e">
        <f>MATCH(O1073,'ESPN ADP'!B:B,0)</f>
        <v>#N/A</v>
      </c>
      <c r="AD1073" s="11" t="e">
        <f>AC1073-N1073</f>
        <v>#N/A</v>
      </c>
      <c r="AE1073" s="22" t="e">
        <f>QUOTIENT(AC1073-1, 10)+1</f>
        <v>#N/A</v>
      </c>
    </row>
    <row r="1074" spans="10:31" x14ac:dyDescent="0.2">
      <c r="N1074" s="46">
        <v>1073</v>
      </c>
      <c r="O1074" s="7" t="s">
        <v>8260</v>
      </c>
      <c r="P1074" s="4">
        <f>SUM(W1074:AB1074)</f>
        <v>-5.2790084999999998</v>
      </c>
      <c r="W1074" s="9">
        <v>-1.2322799</v>
      </c>
      <c r="X1074" s="9">
        <v>-0.76646360000000002</v>
      </c>
      <c r="Y1074" s="9">
        <v>-0.90836070000000002</v>
      </c>
      <c r="Z1074" s="9">
        <v>-1.1967546</v>
      </c>
      <c r="AA1074" s="9">
        <v>-0.66360059999999998</v>
      </c>
      <c r="AB1074" s="9">
        <v>-0.51154909999999998</v>
      </c>
      <c r="AC1074" s="12" t="e">
        <f>MATCH(O1074,'ESPN ADP'!B:B,0)</f>
        <v>#N/A</v>
      </c>
      <c r="AD1074" s="11" t="e">
        <f>AC1074-N1074</f>
        <v>#N/A</v>
      </c>
      <c r="AE1074" s="22" t="e">
        <f>QUOTIENT(AC1074-1, 10)+1</f>
        <v>#N/A</v>
      </c>
    </row>
    <row r="1075" spans="10:31" x14ac:dyDescent="0.2">
      <c r="N1075" s="46">
        <v>1074</v>
      </c>
      <c r="O1075" s="7" t="s">
        <v>8287</v>
      </c>
      <c r="P1075" s="4">
        <f>SUM(W1075:AB1075)</f>
        <v>-5.3001271899999995</v>
      </c>
      <c r="W1075" s="9">
        <v>-1.0822993999999999</v>
      </c>
      <c r="X1075" s="9">
        <v>-0.76646360000000002</v>
      </c>
      <c r="Y1075" s="9">
        <v>-1.3464768</v>
      </c>
      <c r="Z1075" s="9">
        <v>-1.8052737999999999</v>
      </c>
      <c r="AA1075" s="9">
        <v>0.21193550999999999</v>
      </c>
      <c r="AB1075" s="9">
        <v>-0.51154909999999998</v>
      </c>
      <c r="AC1075" s="12" t="e">
        <f>MATCH(O1075,'ESPN ADP'!B:B,0)</f>
        <v>#N/A</v>
      </c>
      <c r="AD1075" s="11" t="e">
        <f>AC1075-N1075</f>
        <v>#N/A</v>
      </c>
      <c r="AE1075" s="22" t="e">
        <f>QUOTIENT(AC1075-1, 10)+1</f>
        <v>#N/A</v>
      </c>
    </row>
    <row r="1076" spans="10:31" x14ac:dyDescent="0.2">
      <c r="N1076" s="46">
        <v>1075</v>
      </c>
      <c r="O1076" s="8" t="s">
        <v>475</v>
      </c>
      <c r="P1076" s="9">
        <v>-5.3018752999999998</v>
      </c>
      <c r="Q1076" s="9">
        <v>-1.3204693000000001</v>
      </c>
      <c r="R1076" s="9">
        <v>-1.1298292999999999</v>
      </c>
      <c r="S1076" s="9">
        <v>-1.3162179000000001</v>
      </c>
      <c r="T1076" s="9">
        <v>-1.2801876000000001</v>
      </c>
      <c r="U1076" s="9">
        <v>0.13500000000000001</v>
      </c>
      <c r="V1076" s="9">
        <v>-0.3901713</v>
      </c>
      <c r="W1076" s="9"/>
      <c r="X1076" s="9"/>
      <c r="Y1076" s="9"/>
      <c r="Z1076" s="9"/>
      <c r="AA1076" s="9"/>
      <c r="AB1076" s="9"/>
      <c r="AC1076" s="12" t="e">
        <f>MATCH(O1076,'ESPN ADP'!B:B,0)</f>
        <v>#N/A</v>
      </c>
      <c r="AD1076" s="11" t="e">
        <f>AC1076-N1076</f>
        <v>#N/A</v>
      </c>
      <c r="AE1076" s="22" t="e">
        <f>QUOTIENT(AC1076-1, 10)+1</f>
        <v>#N/A</v>
      </c>
    </row>
    <row r="1077" spans="10:31" x14ac:dyDescent="0.2">
      <c r="N1077" s="46">
        <v>1076</v>
      </c>
      <c r="O1077" s="7" t="s">
        <v>8257</v>
      </c>
      <c r="P1077" s="4">
        <f>SUM(W1077:AB1077)</f>
        <v>-5.3078227</v>
      </c>
      <c r="W1077" s="9">
        <v>-1.2877521000000001</v>
      </c>
      <c r="X1077" s="9">
        <v>-0.76646360000000002</v>
      </c>
      <c r="Y1077" s="9">
        <v>-0.34246080000000001</v>
      </c>
      <c r="Z1077" s="9">
        <v>-1.703854</v>
      </c>
      <c r="AA1077" s="9">
        <v>-0.83795109999999995</v>
      </c>
      <c r="AB1077" s="9">
        <v>-0.36934109999999998</v>
      </c>
      <c r="AC1077" s="12" t="e">
        <f>MATCH(O1077,'ESPN ADP'!B:B,0)</f>
        <v>#N/A</v>
      </c>
      <c r="AD1077" s="11" t="e">
        <f>AC1077-N1077</f>
        <v>#N/A</v>
      </c>
      <c r="AE1077" s="22" t="e">
        <f>QUOTIENT(AC1077-1, 10)+1</f>
        <v>#N/A</v>
      </c>
    </row>
    <row r="1078" spans="10:31" x14ac:dyDescent="0.2">
      <c r="N1078" s="46">
        <v>1077</v>
      </c>
      <c r="O1078" s="8" t="s">
        <v>471</v>
      </c>
      <c r="P1078" s="9">
        <v>-5.3348300000000002</v>
      </c>
      <c r="Q1078" s="9">
        <v>-1.0958353000000001</v>
      </c>
      <c r="R1078" s="9">
        <v>-0.95013479999999995</v>
      </c>
      <c r="S1078" s="9">
        <v>-1.0657483000000001</v>
      </c>
      <c r="T1078" s="9">
        <v>-1.0711793999999999</v>
      </c>
      <c r="U1078" s="9">
        <v>-0.315</v>
      </c>
      <c r="V1078" s="9">
        <v>-0.83693220000000002</v>
      </c>
      <c r="W1078" s="9"/>
      <c r="X1078" s="9"/>
      <c r="Y1078" s="9"/>
      <c r="Z1078" s="9"/>
      <c r="AA1078" s="9"/>
      <c r="AB1078" s="9"/>
      <c r="AC1078" s="12">
        <f>MATCH(O1078,'ESPN ADP'!B:B,0)</f>
        <v>479</v>
      </c>
      <c r="AD1078" s="11">
        <f>AC1078-N1078</f>
        <v>-598</v>
      </c>
      <c r="AE1078" s="22">
        <f>QUOTIENT(AC1078-1, 10)+1</f>
        <v>48</v>
      </c>
    </row>
    <row r="1079" spans="10:31" x14ac:dyDescent="0.2">
      <c r="N1079" s="46">
        <v>1078</v>
      </c>
      <c r="O1079" s="7" t="s">
        <v>8285</v>
      </c>
      <c r="P1079" s="4">
        <f>SUM(W1079:AB1079)</f>
        <v>-5.3479860000000006</v>
      </c>
      <c r="W1079" s="9">
        <v>-1.3329517</v>
      </c>
      <c r="X1079" s="9">
        <v>-0.76646360000000002</v>
      </c>
      <c r="Y1079" s="9">
        <v>-0.61628329999999998</v>
      </c>
      <c r="Z1079" s="9">
        <v>-0.99391479999999999</v>
      </c>
      <c r="AA1079" s="9">
        <v>-1.1268235</v>
      </c>
      <c r="AB1079" s="9">
        <v>-0.51154909999999998</v>
      </c>
      <c r="AC1079" s="12" t="e">
        <f>MATCH(O1079,'ESPN ADP'!B:B,0)</f>
        <v>#N/A</v>
      </c>
      <c r="AD1079" s="11" t="e">
        <f>AC1079-N1079</f>
        <v>#N/A</v>
      </c>
      <c r="AE1079" s="22" t="e">
        <f>QUOTIENT(AC1079-1, 10)+1</f>
        <v>#N/A</v>
      </c>
    </row>
    <row r="1080" spans="10:31" x14ac:dyDescent="0.2">
      <c r="L1080" s="31" t="s">
        <v>8319</v>
      </c>
      <c r="M1080" s="44" t="s">
        <v>8349</v>
      </c>
      <c r="N1080" s="46">
        <v>1079</v>
      </c>
      <c r="O1080" s="7" t="s">
        <v>7830</v>
      </c>
      <c r="P1080" s="4">
        <f>SUM(W1080:AB1080)</f>
        <v>-5.3634250899999998</v>
      </c>
      <c r="W1080" s="9">
        <v>-0.47826839999999998</v>
      </c>
      <c r="X1080" s="9">
        <v>7.3263099999999999E-3</v>
      </c>
      <c r="Y1080" s="9">
        <v>-1.2552026000000001</v>
      </c>
      <c r="Z1080" s="9">
        <v>-1.5010142</v>
      </c>
      <c r="AA1080" s="9">
        <v>-1.3403012000000001</v>
      </c>
      <c r="AB1080" s="9">
        <v>-0.79596500000000003</v>
      </c>
      <c r="AC1080" s="12" t="e">
        <f>MATCH(O1080,'ESPN ADP'!B:B,0)</f>
        <v>#N/A</v>
      </c>
      <c r="AD1080" s="11" t="e">
        <f>AC1080-N1080</f>
        <v>#N/A</v>
      </c>
      <c r="AE1080" s="22" t="e">
        <f>QUOTIENT(AC1080-1, 10)+1</f>
        <v>#N/A</v>
      </c>
    </row>
    <row r="1081" spans="10:31" x14ac:dyDescent="0.2">
      <c r="N1081" s="46">
        <v>1080</v>
      </c>
      <c r="O1081" s="8" t="s">
        <v>421</v>
      </c>
      <c r="P1081" s="9">
        <v>-5.3698179000000001</v>
      </c>
      <c r="Q1081" s="9">
        <v>-1.1279258999999999</v>
      </c>
      <c r="R1081" s="9">
        <v>-1.039982</v>
      </c>
      <c r="S1081" s="9">
        <v>-1.1283657</v>
      </c>
      <c r="T1081" s="9">
        <v>-1.0907484000000001</v>
      </c>
      <c r="U1081" s="9">
        <v>-0.26500000000000001</v>
      </c>
      <c r="V1081" s="9">
        <v>-0.71779599999999999</v>
      </c>
      <c r="W1081" s="9"/>
      <c r="X1081" s="9"/>
      <c r="Y1081" s="9"/>
      <c r="Z1081" s="9"/>
      <c r="AA1081" s="9"/>
      <c r="AB1081" s="9"/>
      <c r="AC1081" s="12" t="e">
        <f>MATCH(O1081,'ESPN ADP'!B:B,0)</f>
        <v>#N/A</v>
      </c>
      <c r="AD1081" s="11" t="e">
        <f>AC1081-N1081</f>
        <v>#N/A</v>
      </c>
      <c r="AE1081" s="22" t="e">
        <f>QUOTIENT(AC1081-1, 10)+1</f>
        <v>#N/A</v>
      </c>
    </row>
    <row r="1082" spans="10:31" x14ac:dyDescent="0.2">
      <c r="L1082" s="31" t="s">
        <v>8319</v>
      </c>
      <c r="N1082" s="46">
        <v>1081</v>
      </c>
      <c r="O1082" s="7" t="s">
        <v>7735</v>
      </c>
      <c r="P1082" s="4">
        <f>SUM(W1082:AB1082)</f>
        <v>-5.3712353500000001</v>
      </c>
      <c r="W1082" s="9">
        <v>0.60035835999999998</v>
      </c>
      <c r="X1082" s="9">
        <v>0.51769838999999995</v>
      </c>
      <c r="Y1082" s="9">
        <v>-2.1496897000000001</v>
      </c>
      <c r="Z1082" s="9">
        <v>-1.8052737999999999</v>
      </c>
      <c r="AA1082" s="9">
        <v>-1.7383636</v>
      </c>
      <c r="AB1082" s="9">
        <v>-0.79596500000000003</v>
      </c>
      <c r="AC1082" s="12" t="e">
        <f>MATCH(O1082,'ESPN ADP'!B:B,0)</f>
        <v>#N/A</v>
      </c>
      <c r="AD1082" s="11" t="e">
        <f>AC1082-N1082</f>
        <v>#N/A</v>
      </c>
      <c r="AE1082" s="22" t="e">
        <f>QUOTIENT(AC1082-1, 10)+1</f>
        <v>#N/A</v>
      </c>
    </row>
    <row r="1083" spans="10:31" x14ac:dyDescent="0.2">
      <c r="N1083" s="46">
        <v>1082</v>
      </c>
      <c r="O1083" s="8" t="s">
        <v>484</v>
      </c>
      <c r="P1083" s="9">
        <v>-5.3800464999999997</v>
      </c>
      <c r="Q1083" s="9">
        <v>-1.0958353000000001</v>
      </c>
      <c r="R1083" s="9">
        <v>-0.86028749999999998</v>
      </c>
      <c r="S1083" s="9">
        <v>-1.0344396</v>
      </c>
      <c r="T1083" s="9">
        <v>-1.0502845999999999</v>
      </c>
      <c r="U1083" s="9">
        <v>-0.81499999999999995</v>
      </c>
      <c r="V1083" s="9">
        <v>-0.52419959999999999</v>
      </c>
      <c r="W1083" s="9"/>
      <c r="X1083" s="9"/>
      <c r="Y1083" s="9"/>
      <c r="Z1083" s="9"/>
      <c r="AA1083" s="9"/>
      <c r="AB1083" s="9"/>
      <c r="AC1083" s="12" t="e">
        <f>MATCH(O1083,'ESPN ADP'!B:B,0)</f>
        <v>#N/A</v>
      </c>
      <c r="AD1083" s="11" t="e">
        <f>AC1083-N1083</f>
        <v>#N/A</v>
      </c>
      <c r="AE1083" s="22" t="e">
        <f>QUOTIENT(AC1083-1, 10)+1</f>
        <v>#N/A</v>
      </c>
    </row>
    <row r="1084" spans="10:31" x14ac:dyDescent="0.2">
      <c r="N1084" s="46">
        <v>1083</v>
      </c>
      <c r="O1084" s="7" t="s">
        <v>8128</v>
      </c>
      <c r="P1084" s="4">
        <f>SUM(W1084:AB1084)</f>
        <v>-5.3842559899999998</v>
      </c>
      <c r="W1084" s="9">
        <v>-1.5322408000000001</v>
      </c>
      <c r="X1084" s="9">
        <v>-0.76646360000000002</v>
      </c>
      <c r="Y1084" s="9">
        <v>-1.0909091</v>
      </c>
      <c r="Z1084" s="9">
        <v>-1.3995943</v>
      </c>
      <c r="AA1084" s="9">
        <v>5.870881E-2</v>
      </c>
      <c r="AB1084" s="9">
        <v>-0.65375700000000003</v>
      </c>
      <c r="AC1084" s="12" t="e">
        <f>MATCH(O1084,'ESPN ADP'!B:B,0)</f>
        <v>#N/A</v>
      </c>
      <c r="AD1084" s="11" t="e">
        <f>AC1084-N1084</f>
        <v>#N/A</v>
      </c>
      <c r="AE1084" s="22" t="e">
        <f>QUOTIENT(AC1084-1, 10)+1</f>
        <v>#N/A</v>
      </c>
    </row>
    <row r="1085" spans="10:31" x14ac:dyDescent="0.2">
      <c r="J1085" s="18" t="s">
        <v>7559</v>
      </c>
      <c r="N1085" s="46">
        <v>1084</v>
      </c>
      <c r="O1085" s="8" t="s">
        <v>248</v>
      </c>
      <c r="P1085" s="9">
        <v>-5.4022988999999999</v>
      </c>
      <c r="Q1085" s="9">
        <v>-0.74283900000000003</v>
      </c>
      <c r="R1085" s="9">
        <v>-0.77044029999999997</v>
      </c>
      <c r="S1085" s="9">
        <v>-0.7839699</v>
      </c>
      <c r="T1085" s="9">
        <v>-0.75419720000000001</v>
      </c>
      <c r="U1085" s="9">
        <v>-1.365</v>
      </c>
      <c r="V1085" s="9">
        <v>-0.98585259999999997</v>
      </c>
      <c r="W1085" s="9"/>
      <c r="X1085" s="9"/>
      <c r="Y1085" s="9"/>
      <c r="Z1085" s="9"/>
      <c r="AA1085" s="9"/>
      <c r="AB1085" s="9"/>
      <c r="AC1085" s="12">
        <f>MATCH(O1085,'ESPN ADP'!B:B,0)</f>
        <v>391</v>
      </c>
      <c r="AD1085" s="11">
        <f>AC1085-N1085</f>
        <v>-693</v>
      </c>
      <c r="AE1085" s="22">
        <f>QUOTIENT(AC1085-1, 10)+1</f>
        <v>40</v>
      </c>
    </row>
    <row r="1086" spans="10:31" x14ac:dyDescent="0.2">
      <c r="N1086" s="46">
        <v>1085</v>
      </c>
      <c r="O1086" s="7" t="s">
        <v>7820</v>
      </c>
      <c r="P1086" s="4">
        <f>SUM(W1086:AB1086)</f>
        <v>-5.40712846</v>
      </c>
      <c r="W1086" s="9">
        <v>-0.50086819999999999</v>
      </c>
      <c r="X1086" s="9">
        <v>4.0253539999999997E-2</v>
      </c>
      <c r="Y1086" s="9">
        <v>-0.61628329999999998</v>
      </c>
      <c r="Z1086" s="9">
        <v>-1.6024341</v>
      </c>
      <c r="AA1086" s="9">
        <v>-1.9318314000000001</v>
      </c>
      <c r="AB1086" s="9">
        <v>-0.79596500000000003</v>
      </c>
      <c r="AC1086" s="12" t="e">
        <f>MATCH(O1086,'ESPN ADP'!B:B,0)</f>
        <v>#N/A</v>
      </c>
      <c r="AD1086" s="11" t="e">
        <f>AC1086-N1086</f>
        <v>#N/A</v>
      </c>
      <c r="AE1086" s="22" t="e">
        <f>QUOTIENT(AC1086-1, 10)+1</f>
        <v>#N/A</v>
      </c>
    </row>
    <row r="1087" spans="10:31" x14ac:dyDescent="0.2">
      <c r="N1087" s="46">
        <v>1086</v>
      </c>
      <c r="O1087" s="8" t="s">
        <v>473</v>
      </c>
      <c r="P1087" s="9">
        <v>-5.4078472</v>
      </c>
      <c r="Q1087" s="9">
        <v>-1.3204693000000001</v>
      </c>
      <c r="R1087" s="9">
        <v>-1.1298292999999999</v>
      </c>
      <c r="S1087" s="9">
        <v>-1.3162179000000001</v>
      </c>
      <c r="T1087" s="9">
        <v>-1.2883188000000001</v>
      </c>
      <c r="U1087" s="9">
        <v>0.33500000000000002</v>
      </c>
      <c r="V1087" s="9">
        <v>-0.68801190000000001</v>
      </c>
      <c r="W1087" s="9"/>
      <c r="X1087" s="9"/>
      <c r="Y1087" s="9"/>
      <c r="Z1087" s="9"/>
      <c r="AA1087" s="9"/>
      <c r="AB1087" s="9"/>
      <c r="AC1087" s="12" t="e">
        <f>MATCH(O1087,'ESPN ADP'!B:B,0)</f>
        <v>#N/A</v>
      </c>
      <c r="AD1087" s="11" t="e">
        <f>AC1087-N1087</f>
        <v>#N/A</v>
      </c>
      <c r="AE1087" s="22" t="e">
        <f>QUOTIENT(AC1087-1, 10)+1</f>
        <v>#N/A</v>
      </c>
    </row>
    <row r="1088" spans="10:31" x14ac:dyDescent="0.2">
      <c r="N1088" s="46">
        <v>1087</v>
      </c>
      <c r="O1088" s="7" t="s">
        <v>8069</v>
      </c>
      <c r="P1088" s="4">
        <f>SUM(W1088:AB1088)</f>
        <v>-5.4284777100000001</v>
      </c>
      <c r="W1088" s="9">
        <v>-0.98162749999999999</v>
      </c>
      <c r="X1088" s="9">
        <v>-0.76646360000000002</v>
      </c>
      <c r="Y1088" s="9">
        <v>-1.1639284000000001</v>
      </c>
      <c r="Z1088" s="9">
        <v>-1.703854</v>
      </c>
      <c r="AA1088" s="9">
        <v>-0.86988699999999997</v>
      </c>
      <c r="AB1088" s="9">
        <v>5.728279E-2</v>
      </c>
      <c r="AC1088" s="12" t="e">
        <f>MATCH(O1088,'ESPN ADP'!B:B,0)</f>
        <v>#N/A</v>
      </c>
      <c r="AD1088" s="11" t="e">
        <f>AC1088-N1088</f>
        <v>#N/A</v>
      </c>
      <c r="AE1088" s="22" t="e">
        <f>QUOTIENT(AC1088-1, 10)+1</f>
        <v>#N/A</v>
      </c>
    </row>
    <row r="1089" spans="4:31" x14ac:dyDescent="0.2">
      <c r="N1089" s="46">
        <v>1088</v>
      </c>
      <c r="O1089" s="7" t="s">
        <v>8289</v>
      </c>
      <c r="P1089" s="4">
        <f>SUM(W1089:AB1089)</f>
        <v>-5.4301063899999997</v>
      </c>
      <c r="W1089" s="9">
        <v>-1.2322799</v>
      </c>
      <c r="X1089" s="9">
        <v>-0.76646360000000002</v>
      </c>
      <c r="Y1089" s="9">
        <v>-1.6020445000000001</v>
      </c>
      <c r="Z1089" s="9">
        <v>-1.5010142</v>
      </c>
      <c r="AA1089" s="9">
        <v>0.18324491000000001</v>
      </c>
      <c r="AB1089" s="9">
        <v>-0.51154909999999998</v>
      </c>
      <c r="AC1089" s="12" t="e">
        <f>MATCH(O1089,'ESPN ADP'!B:B,0)</f>
        <v>#N/A</v>
      </c>
      <c r="AD1089" s="11" t="e">
        <f>AC1089-N1089</f>
        <v>#N/A</v>
      </c>
      <c r="AE1089" s="22" t="e">
        <f>QUOTIENT(AC1089-1, 10)+1</f>
        <v>#N/A</v>
      </c>
    </row>
    <row r="1090" spans="4:31" x14ac:dyDescent="0.2">
      <c r="N1090" s="46">
        <v>1089</v>
      </c>
      <c r="O1090" s="7" t="s">
        <v>8164</v>
      </c>
      <c r="P1090" s="4">
        <f>SUM(W1090:AB1090)</f>
        <v>-5.4379928999999994</v>
      </c>
      <c r="W1090" s="9">
        <v>-1.2322799</v>
      </c>
      <c r="X1090" s="9">
        <v>-0.76646360000000002</v>
      </c>
      <c r="Y1090" s="9">
        <v>-1.2734574999999999</v>
      </c>
      <c r="Z1090" s="9">
        <v>-1.3995943</v>
      </c>
      <c r="AA1090" s="9">
        <v>-0.53906449999999995</v>
      </c>
      <c r="AB1090" s="9">
        <v>-0.2271331</v>
      </c>
      <c r="AC1090" s="12" t="e">
        <f>MATCH(O1090,'ESPN ADP'!B:B,0)</f>
        <v>#N/A</v>
      </c>
      <c r="AD1090" s="11" t="e">
        <f>AC1090-N1090</f>
        <v>#N/A</v>
      </c>
      <c r="AE1090" s="22" t="e">
        <f>QUOTIENT(AC1090-1, 10)+1</f>
        <v>#N/A</v>
      </c>
    </row>
    <row r="1091" spans="4:31" x14ac:dyDescent="0.2">
      <c r="N1091" s="46">
        <v>1090</v>
      </c>
      <c r="O1091" s="7" t="s">
        <v>8279</v>
      </c>
      <c r="P1091" s="4">
        <f>SUM(W1091:AB1091)</f>
        <v>-5.4396582999999996</v>
      </c>
      <c r="W1091" s="9">
        <v>-0.89944650000000004</v>
      </c>
      <c r="X1091" s="9">
        <v>-0.76646360000000002</v>
      </c>
      <c r="Y1091" s="9">
        <v>-0.43373489999999998</v>
      </c>
      <c r="Z1091" s="9">
        <v>-1.6024341</v>
      </c>
      <c r="AA1091" s="9">
        <v>-1.5104461</v>
      </c>
      <c r="AB1091" s="9">
        <v>-0.2271331</v>
      </c>
      <c r="AC1091" s="12" t="e">
        <f>MATCH(O1091,'ESPN ADP'!B:B,0)</f>
        <v>#N/A</v>
      </c>
      <c r="AD1091" s="11" t="e">
        <f>AC1091-N1091</f>
        <v>#N/A</v>
      </c>
      <c r="AE1091" s="22" t="e">
        <f>QUOTIENT(AC1091-1, 10)+1</f>
        <v>#N/A</v>
      </c>
    </row>
    <row r="1092" spans="4:31" x14ac:dyDescent="0.2">
      <c r="D1092" s="45" t="s">
        <v>8380</v>
      </c>
      <c r="N1092" s="46">
        <v>1091</v>
      </c>
      <c r="O1092" s="8" t="s">
        <v>7544</v>
      </c>
      <c r="P1092" s="9">
        <v>-5.4422227000000003</v>
      </c>
      <c r="Q1092" s="9">
        <v>-0.93538239999999995</v>
      </c>
      <c r="R1092" s="9">
        <v>-1.039982</v>
      </c>
      <c r="S1092" s="9">
        <v>-0.90920480000000004</v>
      </c>
      <c r="T1092" s="9">
        <v>-0.9068754</v>
      </c>
      <c r="U1092" s="9">
        <v>3.5000000000000003E-2</v>
      </c>
      <c r="V1092" s="9">
        <v>-1.6857781000000001</v>
      </c>
      <c r="W1092" s="9"/>
      <c r="X1092" s="9"/>
      <c r="Y1092" s="9"/>
      <c r="Z1092" s="9"/>
      <c r="AA1092" s="9"/>
      <c r="AB1092" s="9"/>
      <c r="AC1092" s="12" t="e">
        <f>MATCH(O1092,'ESPN ADP'!B:B,0)</f>
        <v>#N/A</v>
      </c>
      <c r="AD1092" s="11" t="e">
        <f>AC1092-N1092</f>
        <v>#N/A</v>
      </c>
      <c r="AE1092" s="22" t="e">
        <f>QUOTIENT(AC1092-1, 10)+1</f>
        <v>#N/A</v>
      </c>
    </row>
    <row r="1093" spans="4:31" x14ac:dyDescent="0.2">
      <c r="N1093" s="46">
        <v>1092</v>
      </c>
      <c r="O1093" s="8" t="s">
        <v>7521</v>
      </c>
      <c r="P1093" s="9">
        <v>-5.4553368000000004</v>
      </c>
      <c r="Q1093" s="9">
        <v>-0.93538239999999995</v>
      </c>
      <c r="R1093" s="9">
        <v>-0.95013479999999995</v>
      </c>
      <c r="S1093" s="9">
        <v>-1.0031308999999999</v>
      </c>
      <c r="T1093" s="9">
        <v>-0.98180789999999996</v>
      </c>
      <c r="U1093" s="9">
        <v>-0.46500000000000002</v>
      </c>
      <c r="V1093" s="9">
        <v>-1.1198809000000001</v>
      </c>
      <c r="W1093" s="9"/>
      <c r="X1093" s="9"/>
      <c r="Y1093" s="9"/>
      <c r="Z1093" s="9"/>
      <c r="AA1093" s="9"/>
      <c r="AB1093" s="9"/>
      <c r="AC1093" s="12" t="e">
        <f>MATCH(O1093,'ESPN ADP'!B:B,0)</f>
        <v>#N/A</v>
      </c>
      <c r="AD1093" s="11" t="e">
        <f>AC1093-N1093</f>
        <v>#N/A</v>
      </c>
      <c r="AE1093" s="22" t="e">
        <f>QUOTIENT(AC1093-1, 10)+1</f>
        <v>#N/A</v>
      </c>
    </row>
    <row r="1094" spans="4:31" x14ac:dyDescent="0.2">
      <c r="N1094" s="46">
        <v>1093</v>
      </c>
      <c r="O1094" s="7" t="s">
        <v>8256</v>
      </c>
      <c r="P1094" s="4">
        <f>SUM(W1094:AB1094)</f>
        <v>-5.4708607899999997</v>
      </c>
      <c r="W1094" s="9">
        <v>-1.1829711999999999</v>
      </c>
      <c r="X1094" s="9">
        <v>-0.76646360000000002</v>
      </c>
      <c r="Y1094" s="9">
        <v>-1.3647317000000001</v>
      </c>
      <c r="Z1094" s="9">
        <v>-1.703854</v>
      </c>
      <c r="AA1094" s="9">
        <v>5.870881E-2</v>
      </c>
      <c r="AB1094" s="9">
        <v>-0.51154909999999998</v>
      </c>
      <c r="AC1094" s="12" t="e">
        <f>MATCH(O1094,'ESPN ADP'!B:B,0)</f>
        <v>#N/A</v>
      </c>
      <c r="AD1094" s="11" t="e">
        <f>AC1094-N1094</f>
        <v>#N/A</v>
      </c>
      <c r="AE1094" s="22" t="e">
        <f>QUOTIENT(AC1094-1, 10)+1</f>
        <v>#N/A</v>
      </c>
    </row>
    <row r="1095" spans="4:31" x14ac:dyDescent="0.2">
      <c r="G1095" s="15" t="s">
        <v>8375</v>
      </c>
      <c r="N1095" s="46">
        <v>1094</v>
      </c>
      <c r="O1095" s="8" t="s">
        <v>7551</v>
      </c>
      <c r="P1095" s="9">
        <v>-5.4870717999999998</v>
      </c>
      <c r="Q1095" s="9">
        <v>-0.4861144</v>
      </c>
      <c r="R1095" s="9">
        <v>-5.1662199999999998E-2</v>
      </c>
      <c r="S1095" s="9">
        <v>-0.4082655</v>
      </c>
      <c r="T1095" s="9">
        <v>-0.57636480000000001</v>
      </c>
      <c r="U1095" s="9">
        <v>-2.8149999999999999</v>
      </c>
      <c r="V1095" s="9">
        <v>-1.1496649000000001</v>
      </c>
      <c r="W1095" s="9"/>
      <c r="X1095" s="9"/>
      <c r="Y1095" s="9"/>
      <c r="Z1095" s="9"/>
      <c r="AA1095" s="9"/>
      <c r="AB1095" s="9"/>
      <c r="AC1095" s="12" t="e">
        <f>MATCH(O1095,'ESPN ADP'!B:B,0)</f>
        <v>#N/A</v>
      </c>
      <c r="AD1095" s="11" t="e">
        <f>AC1095-N1095</f>
        <v>#N/A</v>
      </c>
      <c r="AE1095" s="22" t="e">
        <f>QUOTIENT(AC1095-1, 10)+1</f>
        <v>#N/A</v>
      </c>
    </row>
    <row r="1096" spans="4:31" x14ac:dyDescent="0.2">
      <c r="N1096" s="46">
        <v>1095</v>
      </c>
      <c r="O1096" s="8" t="s">
        <v>337</v>
      </c>
      <c r="P1096" s="9">
        <v>-5.4961985000000002</v>
      </c>
      <c r="Q1096" s="9">
        <v>-1.0637447</v>
      </c>
      <c r="R1096" s="9">
        <v>-1.039982</v>
      </c>
      <c r="S1096" s="9">
        <v>-1.0657483000000001</v>
      </c>
      <c r="T1096" s="9">
        <v>-1.0514108</v>
      </c>
      <c r="U1096" s="9">
        <v>-0.215</v>
      </c>
      <c r="V1096" s="9">
        <v>-1.0603127000000001</v>
      </c>
      <c r="W1096" s="9"/>
      <c r="X1096" s="9"/>
      <c r="Y1096" s="9"/>
      <c r="Z1096" s="9"/>
      <c r="AA1096" s="9"/>
      <c r="AB1096" s="9"/>
      <c r="AC1096" s="12" t="e">
        <f>MATCH(O1096,'ESPN ADP'!B:B,0)</f>
        <v>#N/A</v>
      </c>
      <c r="AD1096" s="11" t="e">
        <f>AC1096-N1096</f>
        <v>#N/A</v>
      </c>
      <c r="AE1096" s="22" t="e">
        <f>QUOTIENT(AC1096-1, 10)+1</f>
        <v>#N/A</v>
      </c>
    </row>
    <row r="1097" spans="4:31" x14ac:dyDescent="0.2">
      <c r="N1097" s="46">
        <v>1096</v>
      </c>
      <c r="O1097" s="7" t="s">
        <v>8305</v>
      </c>
      <c r="P1097" s="4">
        <f>SUM(W1097:AB1097)</f>
        <v>-5.5010586999999997</v>
      </c>
      <c r="W1097" s="9">
        <v>-0.89944650000000004</v>
      </c>
      <c r="X1097" s="9">
        <v>-0.76646360000000002</v>
      </c>
      <c r="Y1097" s="9">
        <v>-1.8028477999999999</v>
      </c>
      <c r="Z1097" s="9">
        <v>-0.89249489999999998</v>
      </c>
      <c r="AA1097" s="9">
        <v>-0.91267279999999995</v>
      </c>
      <c r="AB1097" s="9">
        <v>-0.2271331</v>
      </c>
      <c r="AC1097" s="12" t="e">
        <f>MATCH(O1097,'ESPN ADP'!B:B,0)</f>
        <v>#N/A</v>
      </c>
      <c r="AD1097" s="11" t="e">
        <f>AC1097-N1097</f>
        <v>#N/A</v>
      </c>
      <c r="AE1097" s="22" t="e">
        <f>QUOTIENT(AC1097-1, 10)+1</f>
        <v>#N/A</v>
      </c>
    </row>
    <row r="1098" spans="4:31" x14ac:dyDescent="0.2">
      <c r="N1098" s="46">
        <v>1097</v>
      </c>
      <c r="O1098" s="8" t="s">
        <v>453</v>
      </c>
      <c r="P1098" s="9">
        <v>-5.5277731000000001</v>
      </c>
      <c r="Q1098" s="9">
        <v>-1.1600163999999999</v>
      </c>
      <c r="R1098" s="9">
        <v>-1.039982</v>
      </c>
      <c r="S1098" s="9">
        <v>-1.1596744000000001</v>
      </c>
      <c r="T1098" s="9">
        <v>-1.1470317000000001</v>
      </c>
      <c r="U1098" s="9">
        <v>-6.5000000000000002E-2</v>
      </c>
      <c r="V1098" s="9">
        <v>-0.95606849999999999</v>
      </c>
      <c r="W1098" s="9"/>
      <c r="X1098" s="9"/>
      <c r="Y1098" s="9"/>
      <c r="Z1098" s="9"/>
      <c r="AA1098" s="9"/>
      <c r="AB1098" s="9"/>
      <c r="AC1098" s="12" t="e">
        <f>MATCH(O1098,'ESPN ADP'!B:B,0)</f>
        <v>#N/A</v>
      </c>
      <c r="AD1098" s="11" t="e">
        <f>AC1098-N1098</f>
        <v>#N/A</v>
      </c>
      <c r="AE1098" s="22" t="e">
        <f>QUOTIENT(AC1098-1, 10)+1</f>
        <v>#N/A</v>
      </c>
    </row>
    <row r="1099" spans="4:31" x14ac:dyDescent="0.2">
      <c r="L1099" s="31" t="s">
        <v>8319</v>
      </c>
      <c r="N1099" s="46">
        <v>1098</v>
      </c>
      <c r="O1099" s="7" t="s">
        <v>7713</v>
      </c>
      <c r="P1099" s="4">
        <f>SUM(W1099:AB1099)</f>
        <v>-5.5403340899999991</v>
      </c>
      <c r="W1099" s="9">
        <v>0.98250040999999999</v>
      </c>
      <c r="X1099" s="9">
        <v>0.74818899999999999</v>
      </c>
      <c r="Y1099" s="9">
        <v>-2.1131799999999998</v>
      </c>
      <c r="Z1099" s="9">
        <v>-2.4137930999999999</v>
      </c>
      <c r="AA1099" s="9">
        <v>-1.9480854000000001</v>
      </c>
      <c r="AB1099" s="9">
        <v>-0.79596500000000003</v>
      </c>
      <c r="AC1099" s="12" t="e">
        <f>MATCH(O1099,'ESPN ADP'!B:B,0)</f>
        <v>#N/A</v>
      </c>
      <c r="AD1099" s="11" t="e">
        <f>AC1099-N1099</f>
        <v>#N/A</v>
      </c>
      <c r="AE1099" s="22" t="e">
        <f>QUOTIENT(AC1099-1, 10)+1</f>
        <v>#N/A</v>
      </c>
    </row>
    <row r="1100" spans="4:31" x14ac:dyDescent="0.2">
      <c r="N1100" s="46">
        <v>1099</v>
      </c>
      <c r="O1100" s="8" t="s">
        <v>293</v>
      </c>
      <c r="P1100" s="9">
        <v>-5.5534113999999999</v>
      </c>
      <c r="Q1100" s="9">
        <v>-0.96747300000000003</v>
      </c>
      <c r="R1100" s="9">
        <v>-0.77044029999999997</v>
      </c>
      <c r="S1100" s="9">
        <v>-0.97182219999999997</v>
      </c>
      <c r="T1100" s="9">
        <v>-0.91936850000000003</v>
      </c>
      <c r="U1100" s="9">
        <v>-1.415</v>
      </c>
      <c r="V1100" s="9">
        <v>-0.50930750000000002</v>
      </c>
      <c r="W1100" s="9"/>
      <c r="X1100" s="9"/>
      <c r="Y1100" s="9"/>
      <c r="Z1100" s="9"/>
      <c r="AA1100" s="9"/>
      <c r="AB1100" s="9"/>
      <c r="AC1100" s="12" t="e">
        <f>MATCH(O1100,'ESPN ADP'!B:B,0)</f>
        <v>#N/A</v>
      </c>
      <c r="AD1100" s="11" t="e">
        <f>AC1100-N1100</f>
        <v>#N/A</v>
      </c>
      <c r="AE1100" s="22" t="e">
        <f>QUOTIENT(AC1100-1, 10)+1</f>
        <v>#N/A</v>
      </c>
    </row>
    <row r="1101" spans="4:31" x14ac:dyDescent="0.2">
      <c r="N1101" s="46">
        <v>1100</v>
      </c>
      <c r="O1101" s="7" t="s">
        <v>8075</v>
      </c>
      <c r="P1101" s="4">
        <f>SUM(W1101:AB1101)</f>
        <v>-5.5570006000000003</v>
      </c>
      <c r="W1101" s="9">
        <v>-1.5178590999999999</v>
      </c>
      <c r="X1101" s="9">
        <v>-0.63475470000000001</v>
      </c>
      <c r="Y1101" s="9">
        <v>-1.7480831999999999</v>
      </c>
      <c r="Z1101" s="9">
        <v>-1.5010142</v>
      </c>
      <c r="AA1101" s="9">
        <v>0.64067560000000001</v>
      </c>
      <c r="AB1101" s="9">
        <v>-0.79596500000000003</v>
      </c>
      <c r="AC1101" s="12" t="e">
        <f>MATCH(O1101,'ESPN ADP'!B:B,0)</f>
        <v>#N/A</v>
      </c>
      <c r="AD1101" s="11" t="e">
        <f>AC1101-N1101</f>
        <v>#N/A</v>
      </c>
      <c r="AE1101" s="22" t="e">
        <f>QUOTIENT(AC1101-1, 10)+1</f>
        <v>#N/A</v>
      </c>
    </row>
    <row r="1102" spans="4:31" x14ac:dyDescent="0.2">
      <c r="N1102" s="46">
        <v>1101</v>
      </c>
      <c r="O1102" s="8" t="s">
        <v>570</v>
      </c>
      <c r="P1102" s="9">
        <v>-5.5662865000000004</v>
      </c>
      <c r="Q1102" s="9">
        <v>-1.416741</v>
      </c>
      <c r="R1102" s="9">
        <v>-1.2196765000000001</v>
      </c>
      <c r="S1102" s="9">
        <v>-1.4101440000000001</v>
      </c>
      <c r="T1102" s="9">
        <v>-1.3772119</v>
      </c>
      <c r="U1102" s="9">
        <v>-0.76500000000000001</v>
      </c>
      <c r="V1102" s="9">
        <v>0.62248696999999997</v>
      </c>
      <c r="W1102" s="9"/>
      <c r="X1102" s="9"/>
      <c r="Y1102" s="9"/>
      <c r="Z1102" s="9"/>
      <c r="AA1102" s="9"/>
      <c r="AB1102" s="9"/>
      <c r="AC1102" s="12" t="e">
        <f>MATCH(O1102,'ESPN ADP'!B:B,0)</f>
        <v>#N/A</v>
      </c>
      <c r="AD1102" s="11" t="e">
        <f>AC1102-N1102</f>
        <v>#N/A</v>
      </c>
      <c r="AE1102" s="22" t="e">
        <f>QUOTIENT(AC1102-1, 10)+1</f>
        <v>#N/A</v>
      </c>
    </row>
    <row r="1103" spans="4:31" x14ac:dyDescent="0.2">
      <c r="N1103" s="46">
        <v>1102</v>
      </c>
      <c r="O1103" s="8" t="s">
        <v>7477</v>
      </c>
      <c r="P1103" s="9">
        <v>-5.5767246000000004</v>
      </c>
      <c r="Q1103" s="9">
        <v>-0.7749296</v>
      </c>
      <c r="R1103" s="9">
        <v>-0.86028749999999998</v>
      </c>
      <c r="S1103" s="9">
        <v>-0.81527859999999996</v>
      </c>
      <c r="T1103" s="9">
        <v>-0.83077469999999998</v>
      </c>
      <c r="U1103" s="9">
        <v>-0.56499999999999995</v>
      </c>
      <c r="V1103" s="9">
        <v>-1.7304542000000001</v>
      </c>
      <c r="W1103" s="9"/>
      <c r="X1103" s="9"/>
      <c r="Y1103" s="9"/>
      <c r="Z1103" s="9"/>
      <c r="AA1103" s="9"/>
      <c r="AB1103" s="9"/>
      <c r="AC1103" s="12" t="e">
        <f>MATCH(O1103,'ESPN ADP'!B:B,0)</f>
        <v>#N/A</v>
      </c>
      <c r="AD1103" s="11" t="e">
        <f>AC1103-N1103</f>
        <v>#N/A</v>
      </c>
      <c r="AE1103" s="22" t="e">
        <f>QUOTIENT(AC1103-1, 10)+1</f>
        <v>#N/A</v>
      </c>
    </row>
    <row r="1104" spans="4:31" x14ac:dyDescent="0.2">
      <c r="N1104" s="46">
        <v>1103</v>
      </c>
      <c r="O1104" s="7" t="s">
        <v>8262</v>
      </c>
      <c r="P1104" s="4">
        <f>SUM(W1104:AB1104)</f>
        <v>-5.5792837000000004</v>
      </c>
      <c r="W1104" s="9">
        <v>-1.2322799</v>
      </c>
      <c r="X1104" s="9">
        <v>-0.76646360000000002</v>
      </c>
      <c r="Y1104" s="9">
        <v>-1.3829864999999999</v>
      </c>
      <c r="Z1104" s="9">
        <v>-1.1967546</v>
      </c>
      <c r="AA1104" s="9">
        <v>-0.48925000000000002</v>
      </c>
      <c r="AB1104" s="9">
        <v>-0.51154909999999998</v>
      </c>
      <c r="AC1104" s="12" t="e">
        <f>MATCH(O1104,'ESPN ADP'!B:B,0)</f>
        <v>#N/A</v>
      </c>
      <c r="AD1104" s="11" t="e">
        <f>AC1104-N1104</f>
        <v>#N/A</v>
      </c>
      <c r="AE1104" s="22" t="e">
        <f>QUOTIENT(AC1104-1, 10)+1</f>
        <v>#N/A</v>
      </c>
    </row>
    <row r="1105" spans="5:31" x14ac:dyDescent="0.2">
      <c r="N1105" s="46">
        <v>1104</v>
      </c>
      <c r="O1105" s="7" t="s">
        <v>8268</v>
      </c>
      <c r="P1105" s="4">
        <f>SUM(W1105:AB1105)</f>
        <v>-5.5971340000000005</v>
      </c>
      <c r="W1105" s="9">
        <v>-1.0740813</v>
      </c>
      <c r="X1105" s="9">
        <v>-0.76646360000000002</v>
      </c>
      <c r="Y1105" s="9">
        <v>-1.0361446000000001</v>
      </c>
      <c r="Z1105" s="9">
        <v>-1.8052737999999999</v>
      </c>
      <c r="AA1105" s="9">
        <v>-0.83024549999999997</v>
      </c>
      <c r="AB1105" s="9">
        <v>-8.4925200000000006E-2</v>
      </c>
      <c r="AC1105" s="12" t="e">
        <f>MATCH(O1105,'ESPN ADP'!B:B,0)</f>
        <v>#N/A</v>
      </c>
      <c r="AD1105" s="11" t="e">
        <f>AC1105-N1105</f>
        <v>#N/A</v>
      </c>
      <c r="AE1105" s="22" t="e">
        <f>QUOTIENT(AC1105-1, 10)+1</f>
        <v>#N/A</v>
      </c>
    </row>
    <row r="1106" spans="5:31" x14ac:dyDescent="0.2">
      <c r="K1106" s="19" t="s">
        <v>8374</v>
      </c>
      <c r="N1106" s="46">
        <v>1105</v>
      </c>
      <c r="O1106" s="8" t="s">
        <v>409</v>
      </c>
      <c r="P1106" s="9">
        <v>-5.6002280000000004</v>
      </c>
      <c r="Q1106" s="9">
        <v>-1.0958353000000001</v>
      </c>
      <c r="R1106" s="9">
        <v>-1.039982</v>
      </c>
      <c r="S1106" s="9">
        <v>-1.0970569999999999</v>
      </c>
      <c r="T1106" s="9">
        <v>-1.042041</v>
      </c>
      <c r="U1106" s="9">
        <v>-0.26500000000000001</v>
      </c>
      <c r="V1106" s="9">
        <v>-1.0603127000000001</v>
      </c>
      <c r="W1106" s="9"/>
      <c r="X1106" s="9"/>
      <c r="Y1106" s="9"/>
      <c r="Z1106" s="9"/>
      <c r="AA1106" s="9"/>
      <c r="AB1106" s="9"/>
      <c r="AC1106" s="12" t="e">
        <f>MATCH(O1106,'ESPN ADP'!B:B,0)</f>
        <v>#N/A</v>
      </c>
      <c r="AD1106" s="11" t="e">
        <f>AC1106-N1106</f>
        <v>#N/A</v>
      </c>
      <c r="AE1106" s="22" t="e">
        <f>QUOTIENT(AC1106-1, 10)+1</f>
        <v>#N/A</v>
      </c>
    </row>
    <row r="1107" spans="5:31" x14ac:dyDescent="0.2">
      <c r="E1107" s="20" t="s">
        <v>8381</v>
      </c>
      <c r="G1107" s="15" t="s">
        <v>8375</v>
      </c>
      <c r="N1107" s="46">
        <v>1106</v>
      </c>
      <c r="O1107" s="8" t="s">
        <v>516</v>
      </c>
      <c r="P1107" s="9">
        <v>-5.6109650999999996</v>
      </c>
      <c r="Q1107" s="9">
        <v>-1.3846503999999999</v>
      </c>
      <c r="R1107" s="9">
        <v>-1.1298292999999999</v>
      </c>
      <c r="S1107" s="9">
        <v>-1.3788353</v>
      </c>
      <c r="T1107" s="9">
        <v>-1.3539159000000001</v>
      </c>
      <c r="U1107" s="9">
        <v>-0.46500000000000002</v>
      </c>
      <c r="V1107" s="9">
        <v>0.10126582000000001</v>
      </c>
      <c r="W1107" s="9"/>
      <c r="X1107" s="9"/>
      <c r="Y1107" s="9"/>
      <c r="Z1107" s="9"/>
      <c r="AA1107" s="9"/>
      <c r="AB1107" s="9"/>
      <c r="AC1107" s="12" t="e">
        <f>MATCH(O1107,'ESPN ADP'!B:B,0)</f>
        <v>#N/A</v>
      </c>
      <c r="AD1107" s="11" t="e">
        <f>AC1107-N1107</f>
        <v>#N/A</v>
      </c>
      <c r="AE1107" s="22" t="e">
        <f>QUOTIENT(AC1107-1, 10)+1</f>
        <v>#N/A</v>
      </c>
    </row>
    <row r="1108" spans="5:31" x14ac:dyDescent="0.2">
      <c r="N1108" s="46">
        <v>1107</v>
      </c>
      <c r="O1108" s="8" t="s">
        <v>7539</v>
      </c>
      <c r="P1108" s="9">
        <v>-5.6268329000000001</v>
      </c>
      <c r="Q1108" s="9">
        <v>-0.9995636</v>
      </c>
      <c r="R1108" s="9">
        <v>-0.77044029999999997</v>
      </c>
      <c r="S1108" s="9">
        <v>-0.9405135</v>
      </c>
      <c r="T1108" s="9">
        <v>-1.0345993</v>
      </c>
      <c r="U1108" s="9">
        <v>-1.0149999999999999</v>
      </c>
      <c r="V1108" s="9">
        <v>-0.8667163</v>
      </c>
      <c r="W1108" s="9"/>
      <c r="X1108" s="9"/>
      <c r="Y1108" s="9"/>
      <c r="Z1108" s="9"/>
      <c r="AA1108" s="9"/>
      <c r="AB1108" s="9"/>
      <c r="AC1108" s="12" t="e">
        <f>MATCH(O1108,'ESPN ADP'!B:B,0)</f>
        <v>#N/A</v>
      </c>
      <c r="AD1108" s="11" t="e">
        <f>AC1108-N1108</f>
        <v>#N/A</v>
      </c>
      <c r="AE1108" s="22" t="e">
        <f>QUOTIENT(AC1108-1, 10)+1</f>
        <v>#N/A</v>
      </c>
    </row>
    <row r="1109" spans="5:31" x14ac:dyDescent="0.2">
      <c r="N1109" s="46">
        <v>1108</v>
      </c>
      <c r="O1109" s="7" t="s">
        <v>8144</v>
      </c>
      <c r="P1109" s="4">
        <f>SUM(W1109:AB1109)</f>
        <v>-5.6303218799999994</v>
      </c>
      <c r="W1109" s="9">
        <v>0.43599619000000001</v>
      </c>
      <c r="X1109" s="9">
        <v>0.35306222999999998</v>
      </c>
      <c r="Y1109" s="9">
        <v>-2.6608250999999998</v>
      </c>
      <c r="Z1109" s="9">
        <v>-1.5010142</v>
      </c>
      <c r="AA1109" s="9">
        <v>-1.461576</v>
      </c>
      <c r="AB1109" s="9">
        <v>-0.79596500000000003</v>
      </c>
      <c r="AC1109" s="12" t="e">
        <f>MATCH(O1109,'ESPN ADP'!B:B,0)</f>
        <v>#N/A</v>
      </c>
      <c r="AD1109" s="11" t="e">
        <f>AC1109-N1109</f>
        <v>#N/A</v>
      </c>
      <c r="AE1109" s="22" t="e">
        <f>QUOTIENT(AC1109-1, 10)+1</f>
        <v>#N/A</v>
      </c>
    </row>
    <row r="1110" spans="5:31" x14ac:dyDescent="0.2">
      <c r="L1110" s="31" t="s">
        <v>8319</v>
      </c>
      <c r="M1110" s="44" t="s">
        <v>8349</v>
      </c>
      <c r="N1110" s="46">
        <v>1109</v>
      </c>
      <c r="O1110" s="7" t="s">
        <v>7873</v>
      </c>
      <c r="P1110" s="4">
        <f>SUM(W1110:AB1110)</f>
        <v>-5.6387857399999994</v>
      </c>
      <c r="W1110" s="9">
        <v>-0.31596069999999998</v>
      </c>
      <c r="X1110" s="9">
        <v>5.6717160000000003E-2</v>
      </c>
      <c r="Y1110" s="9">
        <v>-1.8028477999999999</v>
      </c>
      <c r="Z1110" s="9">
        <v>-1.1967546</v>
      </c>
      <c r="AA1110" s="9">
        <v>-1.5839748</v>
      </c>
      <c r="AB1110" s="9">
        <v>-0.79596500000000003</v>
      </c>
      <c r="AC1110" s="12" t="e">
        <f>MATCH(O1110,'ESPN ADP'!B:B,0)</f>
        <v>#N/A</v>
      </c>
      <c r="AD1110" s="11" t="e">
        <f>AC1110-N1110</f>
        <v>#N/A</v>
      </c>
      <c r="AE1110" s="22" t="e">
        <f>QUOTIENT(AC1110-1, 10)+1</f>
        <v>#N/A</v>
      </c>
    </row>
    <row r="1111" spans="5:31" x14ac:dyDescent="0.2">
      <c r="G1111" s="15" t="s">
        <v>8375</v>
      </c>
      <c r="H1111" s="16" t="s">
        <v>6</v>
      </c>
      <c r="I1111" s="17" t="s">
        <v>7</v>
      </c>
      <c r="N1111" s="46">
        <v>1110</v>
      </c>
      <c r="O1111" s="8" t="s">
        <v>575</v>
      </c>
      <c r="P1111" s="9">
        <v>-5.6468233999999997</v>
      </c>
      <c r="Q1111" s="9">
        <v>-1.2562880999999999</v>
      </c>
      <c r="R1111" s="9">
        <v>-1.039982</v>
      </c>
      <c r="S1111" s="9">
        <v>-1.2222918</v>
      </c>
      <c r="T1111" s="9">
        <v>-1.1975503000000001</v>
      </c>
      <c r="U1111" s="9">
        <v>-0.61499999999999999</v>
      </c>
      <c r="V1111" s="9">
        <v>-0.31571110000000002</v>
      </c>
      <c r="W1111" s="9"/>
      <c r="X1111" s="9"/>
      <c r="Y1111" s="9"/>
      <c r="Z1111" s="9"/>
      <c r="AA1111" s="9"/>
      <c r="AB1111" s="9"/>
      <c r="AC1111" s="12" t="e">
        <f>MATCH(O1111,'ESPN ADP'!B:B,0)</f>
        <v>#N/A</v>
      </c>
      <c r="AD1111" s="11" t="e">
        <f>AC1111-N1111</f>
        <v>#N/A</v>
      </c>
      <c r="AE1111" s="22" t="e">
        <f>QUOTIENT(AC1111-1, 10)+1</f>
        <v>#N/A</v>
      </c>
    </row>
    <row r="1112" spans="5:31" x14ac:dyDescent="0.2">
      <c r="N1112" s="46">
        <v>1111</v>
      </c>
      <c r="O1112" s="7" t="s">
        <v>8170</v>
      </c>
      <c r="P1112" s="4">
        <f>SUM(W1112:AB1112)</f>
        <v>-5.6473816999999995</v>
      </c>
      <c r="W1112" s="9">
        <v>-1.6205855</v>
      </c>
      <c r="X1112" s="9">
        <v>-0.76646360000000002</v>
      </c>
      <c r="Y1112" s="9">
        <v>-0.83534140000000001</v>
      </c>
      <c r="Z1112" s="9">
        <v>-0.79107510000000003</v>
      </c>
      <c r="AA1112" s="9">
        <v>-0.83795109999999995</v>
      </c>
      <c r="AB1112" s="9">
        <v>-0.79596500000000003</v>
      </c>
      <c r="AC1112" s="12" t="e">
        <f>MATCH(O1112,'ESPN ADP'!B:B,0)</f>
        <v>#N/A</v>
      </c>
      <c r="AD1112" s="11" t="e">
        <f>AC1112-N1112</f>
        <v>#N/A</v>
      </c>
      <c r="AE1112" s="22" t="e">
        <f>QUOTIENT(AC1112-1, 10)+1</f>
        <v>#N/A</v>
      </c>
    </row>
    <row r="1113" spans="5:31" x14ac:dyDescent="0.2">
      <c r="N1113" s="46">
        <v>1112</v>
      </c>
      <c r="O1113" s="7" t="s">
        <v>8254</v>
      </c>
      <c r="P1113" s="4">
        <f>SUM(W1113:AB1113)</f>
        <v>-5.6618556</v>
      </c>
      <c r="W1113" s="9">
        <v>-1.5322408000000001</v>
      </c>
      <c r="X1113" s="9">
        <v>-0.76646360000000002</v>
      </c>
      <c r="Y1113" s="9">
        <v>-0.90836070000000002</v>
      </c>
      <c r="Z1113" s="9">
        <v>-1.2981744</v>
      </c>
      <c r="AA1113" s="9">
        <v>-0.5028591</v>
      </c>
      <c r="AB1113" s="9">
        <v>-0.65375700000000003</v>
      </c>
      <c r="AC1113" s="12" t="e">
        <f>MATCH(O1113,'ESPN ADP'!B:B,0)</f>
        <v>#N/A</v>
      </c>
      <c r="AD1113" s="11" t="e">
        <f>AC1113-N1113</f>
        <v>#N/A</v>
      </c>
      <c r="AE1113" s="22" t="e">
        <f>QUOTIENT(AC1113-1, 10)+1</f>
        <v>#N/A</v>
      </c>
    </row>
    <row r="1114" spans="5:31" x14ac:dyDescent="0.2">
      <c r="J1114" s="18" t="s">
        <v>7559</v>
      </c>
      <c r="N1114" s="46">
        <v>1113</v>
      </c>
      <c r="O1114" s="8" t="s">
        <v>231</v>
      </c>
      <c r="P1114" s="9">
        <v>-5.6785617000000004</v>
      </c>
      <c r="Q1114" s="9">
        <v>-0.71074839999999995</v>
      </c>
      <c r="R1114" s="9">
        <v>-0.32120399999999999</v>
      </c>
      <c r="S1114" s="9">
        <v>-0.56480900000000001</v>
      </c>
      <c r="T1114" s="9">
        <v>-0.73843099999999995</v>
      </c>
      <c r="U1114" s="9">
        <v>-2.0150000000000001</v>
      </c>
      <c r="V1114" s="9">
        <v>-1.3283693000000001</v>
      </c>
      <c r="W1114" s="9"/>
      <c r="X1114" s="9"/>
      <c r="Y1114" s="9"/>
      <c r="Z1114" s="9"/>
      <c r="AA1114" s="9"/>
      <c r="AB1114" s="9"/>
      <c r="AC1114" s="12" t="e">
        <f>MATCH(O1114,'ESPN ADP'!B:B,0)</f>
        <v>#N/A</v>
      </c>
      <c r="AD1114" s="11" t="e">
        <f>AC1114-N1114</f>
        <v>#N/A</v>
      </c>
      <c r="AE1114" s="22" t="e">
        <f>QUOTIENT(AC1114-1, 10)+1</f>
        <v>#N/A</v>
      </c>
    </row>
    <row r="1115" spans="5:31" x14ac:dyDescent="0.2">
      <c r="J1115" s="18" t="s">
        <v>7559</v>
      </c>
      <c r="N1115" s="46">
        <v>1114</v>
      </c>
      <c r="O1115" s="8" t="s">
        <v>530</v>
      </c>
      <c r="P1115" s="9">
        <v>-5.6793316000000003</v>
      </c>
      <c r="Q1115" s="9">
        <v>-1.416741</v>
      </c>
      <c r="R1115" s="9">
        <v>-1.2196765000000001</v>
      </c>
      <c r="S1115" s="9">
        <v>-1.4101440000000001</v>
      </c>
      <c r="T1115" s="9">
        <v>-1.3595421999999999</v>
      </c>
      <c r="U1115" s="9">
        <v>0.38500000000000001</v>
      </c>
      <c r="V1115" s="9">
        <v>-0.65822780000000003</v>
      </c>
      <c r="W1115" s="9"/>
      <c r="X1115" s="9"/>
      <c r="Y1115" s="9"/>
      <c r="Z1115" s="9"/>
      <c r="AA1115" s="9"/>
      <c r="AB1115" s="9"/>
      <c r="AC1115" s="12" t="e">
        <f>MATCH(O1115,'ESPN ADP'!B:B,0)</f>
        <v>#N/A</v>
      </c>
      <c r="AD1115" s="11" t="e">
        <f>AC1115-N1115</f>
        <v>#N/A</v>
      </c>
      <c r="AE1115" s="22" t="e">
        <f>QUOTIENT(AC1115-1, 10)+1</f>
        <v>#N/A</v>
      </c>
    </row>
    <row r="1116" spans="5:31" x14ac:dyDescent="0.2">
      <c r="N1116" s="46">
        <v>1115</v>
      </c>
      <c r="O1116" s="7" t="s">
        <v>7974</v>
      </c>
      <c r="P1116" s="4">
        <f>SUM(W1116:AB1116)</f>
        <v>-5.6797676000000008</v>
      </c>
      <c r="W1116" s="9">
        <v>-1.5178590999999999</v>
      </c>
      <c r="X1116" s="9">
        <v>-0.63475470000000001</v>
      </c>
      <c r="Y1116" s="9">
        <v>-1.0543994000000001</v>
      </c>
      <c r="Z1116" s="9">
        <v>-1.0953347</v>
      </c>
      <c r="AA1116" s="9">
        <v>-0.58145469999999999</v>
      </c>
      <c r="AB1116" s="9">
        <v>-0.79596500000000003</v>
      </c>
      <c r="AC1116" s="12" t="e">
        <f>MATCH(O1116,'ESPN ADP'!B:B,0)</f>
        <v>#N/A</v>
      </c>
      <c r="AD1116" s="11" t="e">
        <f>AC1116-N1116</f>
        <v>#N/A</v>
      </c>
      <c r="AE1116" s="22" t="e">
        <f>QUOTIENT(AC1116-1, 10)+1</f>
        <v>#N/A</v>
      </c>
    </row>
    <row r="1117" spans="5:31" x14ac:dyDescent="0.2">
      <c r="N1117" s="46">
        <v>1116</v>
      </c>
      <c r="O1117" s="8" t="s">
        <v>536</v>
      </c>
      <c r="P1117" s="9">
        <v>-5.6836152000000002</v>
      </c>
      <c r="Q1117" s="9">
        <v>-1.2883787</v>
      </c>
      <c r="R1117" s="9">
        <v>-1.1298292999999999</v>
      </c>
      <c r="S1117" s="9">
        <v>-1.2849092</v>
      </c>
      <c r="T1117" s="9">
        <v>-1.262594</v>
      </c>
      <c r="U1117" s="9">
        <v>-1.4999999999999999E-2</v>
      </c>
      <c r="V1117" s="9">
        <v>-0.70290390000000003</v>
      </c>
      <c r="W1117" s="9"/>
      <c r="X1117" s="9"/>
      <c r="Y1117" s="9"/>
      <c r="Z1117" s="9"/>
      <c r="AA1117" s="9"/>
      <c r="AB1117" s="9"/>
      <c r="AC1117" s="12" t="e">
        <f>MATCH(O1117,'ESPN ADP'!B:B,0)</f>
        <v>#N/A</v>
      </c>
      <c r="AD1117" s="11" t="e">
        <f>AC1117-N1117</f>
        <v>#N/A</v>
      </c>
      <c r="AE1117" s="22" t="e">
        <f>QUOTIENT(AC1117-1, 10)+1</f>
        <v>#N/A</v>
      </c>
    </row>
    <row r="1118" spans="5:31" x14ac:dyDescent="0.2">
      <c r="N1118" s="46">
        <v>1117</v>
      </c>
      <c r="O1118" s="8" t="s">
        <v>502</v>
      </c>
      <c r="P1118" s="9">
        <v>-5.6858643000000004</v>
      </c>
      <c r="Q1118" s="9">
        <v>-1.3204693000000001</v>
      </c>
      <c r="R1118" s="9">
        <v>-1.1298292999999999</v>
      </c>
      <c r="S1118" s="9">
        <v>-1.3162179000000001</v>
      </c>
      <c r="T1118" s="9">
        <v>-1.2971997</v>
      </c>
      <c r="U1118" s="9">
        <v>0.185</v>
      </c>
      <c r="V1118" s="9">
        <v>-0.80714819999999998</v>
      </c>
      <c r="W1118" s="9"/>
      <c r="X1118" s="9"/>
      <c r="Y1118" s="9"/>
      <c r="Z1118" s="9"/>
      <c r="AA1118" s="9"/>
      <c r="AB1118" s="9"/>
      <c r="AC1118" s="12" t="e">
        <f>MATCH(O1118,'ESPN ADP'!B:B,0)</f>
        <v>#N/A</v>
      </c>
      <c r="AD1118" s="11" t="e">
        <f>AC1118-N1118</f>
        <v>#N/A</v>
      </c>
      <c r="AE1118" s="22" t="e">
        <f>QUOTIENT(AC1118-1, 10)+1</f>
        <v>#N/A</v>
      </c>
    </row>
    <row r="1119" spans="5:31" x14ac:dyDescent="0.2">
      <c r="N1119" s="46">
        <v>1118</v>
      </c>
      <c r="O1119" s="7" t="s">
        <v>8277</v>
      </c>
      <c r="P1119" s="4">
        <f>SUM(W1119:AB1119)</f>
        <v>-5.7102795500000001</v>
      </c>
      <c r="W1119" s="9">
        <v>-0.51935889999999996</v>
      </c>
      <c r="X1119" s="9">
        <v>-0.76646360000000002</v>
      </c>
      <c r="Y1119" s="9">
        <v>-0.32420589999999999</v>
      </c>
      <c r="Z1119" s="9">
        <v>-1.9066936999999999</v>
      </c>
      <c r="AA1119" s="9">
        <v>-2.3930482</v>
      </c>
      <c r="AB1119" s="9">
        <v>0.19949074999999999</v>
      </c>
      <c r="AC1119" s="12" t="e">
        <f>MATCH(O1119,'ESPN ADP'!B:B,0)</f>
        <v>#N/A</v>
      </c>
      <c r="AD1119" s="11" t="e">
        <f>AC1119-N1119</f>
        <v>#N/A</v>
      </c>
      <c r="AE1119" s="22" t="e">
        <f>QUOTIENT(AC1119-1, 10)+1</f>
        <v>#N/A</v>
      </c>
    </row>
    <row r="1120" spans="5:31" x14ac:dyDescent="0.2">
      <c r="N1120" s="46">
        <v>1119</v>
      </c>
      <c r="O1120" s="8" t="s">
        <v>300</v>
      </c>
      <c r="P1120" s="9">
        <v>-5.7151106</v>
      </c>
      <c r="Q1120" s="9">
        <v>-0.90329190000000004</v>
      </c>
      <c r="R1120" s="9">
        <v>-0.680593</v>
      </c>
      <c r="S1120" s="9">
        <v>-0.84658739999999999</v>
      </c>
      <c r="T1120" s="9">
        <v>-0.96249030000000002</v>
      </c>
      <c r="U1120" s="9">
        <v>-1.5149999999999999</v>
      </c>
      <c r="V1120" s="9">
        <v>-0.80714819999999998</v>
      </c>
      <c r="W1120" s="9"/>
      <c r="X1120" s="9"/>
      <c r="Y1120" s="9"/>
      <c r="Z1120" s="9"/>
      <c r="AA1120" s="9"/>
      <c r="AB1120" s="9"/>
      <c r="AC1120" s="12">
        <f>MATCH(O1120,'ESPN ADP'!B:B,0)</f>
        <v>445</v>
      </c>
      <c r="AD1120" s="11">
        <f>AC1120-N1120</f>
        <v>-674</v>
      </c>
      <c r="AE1120" s="22">
        <f>QUOTIENT(AC1120-1, 10)+1</f>
        <v>45</v>
      </c>
    </row>
    <row r="1121" spans="4:31" x14ac:dyDescent="0.2">
      <c r="N1121" s="46">
        <v>1120</v>
      </c>
      <c r="O1121" s="8" t="s">
        <v>460</v>
      </c>
      <c r="P1121" s="9">
        <v>-5.7169983999999996</v>
      </c>
      <c r="Q1121" s="9">
        <v>-0.80702010000000002</v>
      </c>
      <c r="R1121" s="9">
        <v>-0.77044029999999997</v>
      </c>
      <c r="S1121" s="9">
        <v>-0.90920480000000004</v>
      </c>
      <c r="T1121" s="9">
        <v>-0.90610020000000002</v>
      </c>
      <c r="U1121" s="9">
        <v>-1.115</v>
      </c>
      <c r="V1121" s="9">
        <v>-1.2092331000000001</v>
      </c>
      <c r="W1121" s="9"/>
      <c r="X1121" s="9"/>
      <c r="Y1121" s="9"/>
      <c r="Z1121" s="9"/>
      <c r="AA1121" s="9"/>
      <c r="AB1121" s="9"/>
      <c r="AC1121" s="12" t="e">
        <f>MATCH(O1121,'ESPN ADP'!B:B,0)</f>
        <v>#N/A</v>
      </c>
      <c r="AD1121" s="11" t="e">
        <f>AC1121-N1121</f>
        <v>#N/A</v>
      </c>
      <c r="AE1121" s="22" t="e">
        <f>QUOTIENT(AC1121-1, 10)+1</f>
        <v>#N/A</v>
      </c>
    </row>
    <row r="1122" spans="4:31" x14ac:dyDescent="0.2">
      <c r="N1122" s="46">
        <v>1121</v>
      </c>
      <c r="O1122" s="8" t="s">
        <v>492</v>
      </c>
      <c r="P1122" s="9">
        <v>-5.7255871999999997</v>
      </c>
      <c r="Q1122" s="9">
        <v>-1.416741</v>
      </c>
      <c r="R1122" s="9">
        <v>-1.2196765000000001</v>
      </c>
      <c r="S1122" s="9">
        <v>-1.4101440000000001</v>
      </c>
      <c r="T1122" s="9">
        <v>-1.360042</v>
      </c>
      <c r="U1122" s="9">
        <v>0.23499999999999999</v>
      </c>
      <c r="V1122" s="9">
        <v>-0.55398360000000002</v>
      </c>
      <c r="W1122" s="9"/>
      <c r="X1122" s="9"/>
      <c r="Y1122" s="9"/>
      <c r="Z1122" s="9"/>
      <c r="AA1122" s="9"/>
      <c r="AB1122" s="9"/>
      <c r="AC1122" s="12" t="e">
        <f>MATCH(O1122,'ESPN ADP'!B:B,0)</f>
        <v>#N/A</v>
      </c>
      <c r="AD1122" s="11" t="e">
        <f>AC1122-N1122</f>
        <v>#N/A</v>
      </c>
      <c r="AE1122" s="22" t="e">
        <f>QUOTIENT(AC1122-1, 10)+1</f>
        <v>#N/A</v>
      </c>
    </row>
    <row r="1123" spans="4:31" x14ac:dyDescent="0.2">
      <c r="N1123" s="46">
        <v>1122</v>
      </c>
      <c r="O1123" s="8" t="s">
        <v>586</v>
      </c>
      <c r="P1123" s="9">
        <v>-5.7300275000000003</v>
      </c>
      <c r="Q1123" s="9">
        <v>-1.3846503999999999</v>
      </c>
      <c r="R1123" s="9">
        <v>-1.2196765000000001</v>
      </c>
      <c r="S1123" s="9">
        <v>-1.3788353</v>
      </c>
      <c r="T1123" s="9">
        <v>-1.3565859</v>
      </c>
      <c r="U1123" s="9">
        <v>-1.4999999999999999E-2</v>
      </c>
      <c r="V1123" s="9">
        <v>-0.37527919999999998</v>
      </c>
      <c r="W1123" s="9"/>
      <c r="X1123" s="9"/>
      <c r="Y1123" s="9"/>
      <c r="Z1123" s="9"/>
      <c r="AA1123" s="9"/>
      <c r="AB1123" s="9"/>
      <c r="AC1123" s="12" t="e">
        <f>MATCH(O1123,'ESPN ADP'!B:B,0)</f>
        <v>#N/A</v>
      </c>
      <c r="AD1123" s="11" t="e">
        <f>AC1123-N1123</f>
        <v>#N/A</v>
      </c>
      <c r="AE1123" s="22" t="e">
        <f>QUOTIENT(AC1123-1, 10)+1</f>
        <v>#N/A</v>
      </c>
    </row>
    <row r="1124" spans="4:31" x14ac:dyDescent="0.2">
      <c r="D1124" s="45" t="s">
        <v>8380</v>
      </c>
      <c r="N1124" s="46">
        <v>1123</v>
      </c>
      <c r="O1124" s="8" t="s">
        <v>415</v>
      </c>
      <c r="P1124" s="9">
        <v>-5.7507786999999997</v>
      </c>
      <c r="Q1124" s="9">
        <v>-0.61447669999999999</v>
      </c>
      <c r="R1124" s="9">
        <v>-0.95013479999999995</v>
      </c>
      <c r="S1124" s="9">
        <v>-0.84658739999999999</v>
      </c>
      <c r="T1124" s="9">
        <v>-0.79729019999999995</v>
      </c>
      <c r="U1124" s="9">
        <v>-1.0649999999999999</v>
      </c>
      <c r="V1124" s="9">
        <v>-1.4772897</v>
      </c>
      <c r="W1124" s="9"/>
      <c r="X1124" s="9"/>
      <c r="Y1124" s="9"/>
      <c r="Z1124" s="9"/>
      <c r="AA1124" s="9"/>
      <c r="AB1124" s="9"/>
      <c r="AC1124" s="12" t="e">
        <f>MATCH(O1124,'ESPN ADP'!B:B,0)</f>
        <v>#N/A</v>
      </c>
      <c r="AD1124" s="11" t="e">
        <f>AC1124-N1124</f>
        <v>#N/A</v>
      </c>
      <c r="AE1124" s="22" t="e">
        <f>QUOTIENT(AC1124-1, 10)+1</f>
        <v>#N/A</v>
      </c>
    </row>
    <row r="1125" spans="4:31" x14ac:dyDescent="0.2">
      <c r="N1125" s="46">
        <v>1124</v>
      </c>
      <c r="O1125" s="7" t="s">
        <v>8255</v>
      </c>
      <c r="P1125" s="4">
        <f>SUM(W1125:AB1125)</f>
        <v>-5.7781266000000002</v>
      </c>
      <c r="W1125" s="9">
        <v>-1.3719877</v>
      </c>
      <c r="X1125" s="9">
        <v>-0.76646360000000002</v>
      </c>
      <c r="Y1125" s="9">
        <v>-0.43373489999999998</v>
      </c>
      <c r="Z1125" s="9">
        <v>-1.1967546</v>
      </c>
      <c r="AA1125" s="9">
        <v>-1.4976366999999999</v>
      </c>
      <c r="AB1125" s="9">
        <v>-0.51154909999999998</v>
      </c>
      <c r="AC1125" s="12" t="e">
        <f>MATCH(O1125,'ESPN ADP'!B:B,0)</f>
        <v>#N/A</v>
      </c>
      <c r="AD1125" s="11" t="e">
        <f>AC1125-N1125</f>
        <v>#N/A</v>
      </c>
      <c r="AE1125" s="22" t="e">
        <f>QUOTIENT(AC1125-1, 10)+1</f>
        <v>#N/A</v>
      </c>
    </row>
    <row r="1126" spans="4:31" x14ac:dyDescent="0.2">
      <c r="N1126" s="46">
        <v>1125</v>
      </c>
      <c r="O1126" s="7" t="s">
        <v>7979</v>
      </c>
      <c r="P1126" s="4">
        <f>SUM(W1126:AB1126)</f>
        <v>-5.7894965999999997</v>
      </c>
      <c r="W1126" s="9">
        <v>-1.5610042</v>
      </c>
      <c r="X1126" s="9">
        <v>-0.70060920000000004</v>
      </c>
      <c r="Y1126" s="9">
        <v>-0.67104779999999997</v>
      </c>
      <c r="Z1126" s="9">
        <v>-0.58823530000000002</v>
      </c>
      <c r="AA1126" s="9">
        <v>-1.4726351</v>
      </c>
      <c r="AB1126" s="9">
        <v>-0.79596500000000003</v>
      </c>
      <c r="AC1126" s="12" t="e">
        <f>MATCH(O1126,'ESPN ADP'!B:B,0)</f>
        <v>#N/A</v>
      </c>
      <c r="AD1126" s="11" t="e">
        <f>AC1126-N1126</f>
        <v>#N/A</v>
      </c>
      <c r="AE1126" s="22" t="e">
        <f>QUOTIENT(AC1126-1, 10)+1</f>
        <v>#N/A</v>
      </c>
    </row>
    <row r="1127" spans="4:31" x14ac:dyDescent="0.2">
      <c r="N1127" s="46">
        <v>1126</v>
      </c>
      <c r="O1127" s="8" t="s">
        <v>7533</v>
      </c>
      <c r="P1127" s="9">
        <v>-5.7903821000000004</v>
      </c>
      <c r="Q1127" s="9">
        <v>-0.80702010000000002</v>
      </c>
      <c r="R1127" s="9">
        <v>-0.86028749999999998</v>
      </c>
      <c r="S1127" s="9">
        <v>-0.81527859999999996</v>
      </c>
      <c r="T1127" s="9">
        <v>-0.84104599999999996</v>
      </c>
      <c r="U1127" s="9">
        <v>-0.91500000000000004</v>
      </c>
      <c r="V1127" s="9">
        <v>-1.5517498000000001</v>
      </c>
      <c r="W1127" s="9"/>
      <c r="X1127" s="9"/>
      <c r="Y1127" s="9"/>
      <c r="Z1127" s="9"/>
      <c r="AA1127" s="9"/>
      <c r="AB1127" s="9"/>
      <c r="AC1127" s="12" t="e">
        <f>MATCH(O1127,'ESPN ADP'!B:B,0)</f>
        <v>#N/A</v>
      </c>
      <c r="AD1127" s="11" t="e">
        <f>AC1127-N1127</f>
        <v>#N/A</v>
      </c>
      <c r="AE1127" s="22" t="e">
        <f>QUOTIENT(AC1127-1, 10)+1</f>
        <v>#N/A</v>
      </c>
    </row>
    <row r="1128" spans="4:31" x14ac:dyDescent="0.2">
      <c r="N1128" s="46">
        <v>1127</v>
      </c>
      <c r="O1128" s="7" t="s">
        <v>7972</v>
      </c>
      <c r="P1128" s="4">
        <f>SUM(W1128:AB1128)</f>
        <v>-5.8072820000000007</v>
      </c>
      <c r="W1128" s="9">
        <v>-1.1973529000000001</v>
      </c>
      <c r="X1128" s="9">
        <v>-0.45365490000000003</v>
      </c>
      <c r="Y1128" s="9">
        <v>-1.6020445000000001</v>
      </c>
      <c r="Z1128" s="9">
        <v>-1.0953347</v>
      </c>
      <c r="AA1128" s="9">
        <v>-0.66293000000000002</v>
      </c>
      <c r="AB1128" s="9">
        <v>-0.79596500000000003</v>
      </c>
      <c r="AC1128" s="12" t="e">
        <f>MATCH(O1128,'ESPN ADP'!B:B,0)</f>
        <v>#N/A</v>
      </c>
      <c r="AD1128" s="11" t="e">
        <f>AC1128-N1128</f>
        <v>#N/A</v>
      </c>
      <c r="AE1128" s="22" t="e">
        <f>QUOTIENT(AC1128-1, 10)+1</f>
        <v>#N/A</v>
      </c>
    </row>
    <row r="1129" spans="4:31" x14ac:dyDescent="0.2">
      <c r="H1129" s="16" t="s">
        <v>6</v>
      </c>
      <c r="I1129" s="17" t="s">
        <v>7</v>
      </c>
      <c r="K1129" s="19" t="s">
        <v>8374</v>
      </c>
      <c r="N1129" s="46">
        <v>1128</v>
      </c>
      <c r="O1129" s="8" t="s">
        <v>418</v>
      </c>
      <c r="P1129" s="9">
        <v>-5.8113535000000001</v>
      </c>
      <c r="Q1129" s="9">
        <v>-0.9995636</v>
      </c>
      <c r="R1129" s="9">
        <v>-0.95013479999999995</v>
      </c>
      <c r="S1129" s="9">
        <v>-1.0344396</v>
      </c>
      <c r="T1129" s="9">
        <v>-0.991255</v>
      </c>
      <c r="U1129" s="9">
        <v>-0.86499999999999999</v>
      </c>
      <c r="V1129" s="9">
        <v>-0.9709605</v>
      </c>
      <c r="W1129" s="9"/>
      <c r="X1129" s="9"/>
      <c r="Y1129" s="9"/>
      <c r="Z1129" s="9"/>
      <c r="AA1129" s="9"/>
      <c r="AB1129" s="9"/>
      <c r="AC1129" s="12" t="e">
        <f>MATCH(O1129,'ESPN ADP'!B:B,0)</f>
        <v>#N/A</v>
      </c>
      <c r="AD1129" s="11" t="e">
        <f>AC1129-N1129</f>
        <v>#N/A</v>
      </c>
      <c r="AE1129" s="22" t="e">
        <f>QUOTIENT(AC1129-1, 10)+1</f>
        <v>#N/A</v>
      </c>
    </row>
    <row r="1130" spans="4:31" x14ac:dyDescent="0.2">
      <c r="N1130" s="46">
        <v>1129</v>
      </c>
      <c r="O1130" s="7" t="s">
        <v>8234</v>
      </c>
      <c r="P1130" s="4">
        <f>SUM(W1130:AB1130)</f>
        <v>-5.8177440999999996</v>
      </c>
      <c r="W1130" s="9">
        <v>-1.5322408000000001</v>
      </c>
      <c r="X1130" s="9">
        <v>-0.76646360000000002</v>
      </c>
      <c r="Y1130" s="9">
        <v>-0.90836070000000002</v>
      </c>
      <c r="Z1130" s="9">
        <v>-0.89249489999999998</v>
      </c>
      <c r="AA1130" s="9">
        <v>-1.0644271000000001</v>
      </c>
      <c r="AB1130" s="9">
        <v>-0.65375700000000003</v>
      </c>
      <c r="AC1130" s="12" t="e">
        <f>MATCH(O1130,'ESPN ADP'!B:B,0)</f>
        <v>#N/A</v>
      </c>
      <c r="AD1130" s="11" t="e">
        <f>AC1130-N1130</f>
        <v>#N/A</v>
      </c>
      <c r="AE1130" s="22" t="e">
        <f>QUOTIENT(AC1130-1, 10)+1</f>
        <v>#N/A</v>
      </c>
    </row>
    <row r="1131" spans="4:31" x14ac:dyDescent="0.2">
      <c r="H1131" s="16" t="s">
        <v>6</v>
      </c>
      <c r="N1131" s="46">
        <v>1130</v>
      </c>
      <c r="O1131" s="8" t="s">
        <v>442</v>
      </c>
      <c r="P1131" s="9">
        <v>-5.8303459000000002</v>
      </c>
      <c r="Q1131" s="9">
        <v>-1.2562880999999999</v>
      </c>
      <c r="R1131" s="9">
        <v>-1.1298292999999999</v>
      </c>
      <c r="S1131" s="9">
        <v>-1.2536004999999999</v>
      </c>
      <c r="T1131" s="9">
        <v>-1.2280479</v>
      </c>
      <c r="U1131" s="9">
        <v>-0.215</v>
      </c>
      <c r="V1131" s="9">
        <v>-0.74758000000000002</v>
      </c>
      <c r="W1131" s="9"/>
      <c r="X1131" s="9"/>
      <c r="Y1131" s="9"/>
      <c r="Z1131" s="9"/>
      <c r="AA1131" s="9"/>
      <c r="AB1131" s="9"/>
      <c r="AC1131" s="12" t="e">
        <f>MATCH(O1131,'ESPN ADP'!B:B,0)</f>
        <v>#N/A</v>
      </c>
      <c r="AD1131" s="11" t="e">
        <f>AC1131-N1131</f>
        <v>#N/A</v>
      </c>
      <c r="AE1131" s="22" t="e">
        <f>QUOTIENT(AC1131-1, 10)+1</f>
        <v>#N/A</v>
      </c>
    </row>
    <row r="1132" spans="4:31" x14ac:dyDescent="0.2">
      <c r="N1132" s="46">
        <v>1131</v>
      </c>
      <c r="O1132" s="7" t="s">
        <v>8068</v>
      </c>
      <c r="P1132" s="4">
        <f>SUM(W1132:AB1132)</f>
        <v>-5.8310864999999996</v>
      </c>
      <c r="W1132" s="9">
        <v>-1.5178590999999999</v>
      </c>
      <c r="X1132" s="9">
        <v>-0.63475470000000001</v>
      </c>
      <c r="Y1132" s="9">
        <v>-1.0726542999999999</v>
      </c>
      <c r="Z1132" s="9">
        <v>-0.58823530000000002</v>
      </c>
      <c r="AA1132" s="9">
        <v>-1.2216180999999999</v>
      </c>
      <c r="AB1132" s="9">
        <v>-0.79596500000000003</v>
      </c>
      <c r="AC1132" s="12" t="e">
        <f>MATCH(O1132,'ESPN ADP'!B:B,0)</f>
        <v>#N/A</v>
      </c>
      <c r="AD1132" s="11" t="e">
        <f>AC1132-N1132</f>
        <v>#N/A</v>
      </c>
      <c r="AE1132" s="22" t="e">
        <f>QUOTIENT(AC1132-1, 10)+1</f>
        <v>#N/A</v>
      </c>
    </row>
    <row r="1133" spans="4:31" x14ac:dyDescent="0.2">
      <c r="N1133" s="46">
        <v>1132</v>
      </c>
      <c r="O1133" s="7" t="s">
        <v>4417</v>
      </c>
      <c r="P1133" s="4">
        <f>SUM(W1133:AB1133)</f>
        <v>-5.8371105000000005</v>
      </c>
      <c r="W1133" s="9">
        <v>-1.3822603</v>
      </c>
      <c r="X1133" s="9">
        <v>-0.76646360000000002</v>
      </c>
      <c r="Y1133" s="9">
        <v>-1.4194962</v>
      </c>
      <c r="Z1133" s="9">
        <v>-1.6024341</v>
      </c>
      <c r="AA1133" s="9">
        <v>-0.15490719999999999</v>
      </c>
      <c r="AB1133" s="9">
        <v>-0.51154909999999998</v>
      </c>
      <c r="AC1133" s="12" t="e">
        <f>MATCH(O1133,'ESPN ADP'!B:B,0)</f>
        <v>#N/A</v>
      </c>
      <c r="AD1133" s="11" t="e">
        <f>AC1133-N1133</f>
        <v>#N/A</v>
      </c>
      <c r="AE1133" s="22" t="e">
        <f>QUOTIENT(AC1133-1, 10)+1</f>
        <v>#N/A</v>
      </c>
    </row>
    <row r="1134" spans="4:31" x14ac:dyDescent="0.2">
      <c r="N1134" s="46">
        <v>1133</v>
      </c>
      <c r="O1134" s="8" t="s">
        <v>569</v>
      </c>
      <c r="P1134" s="9">
        <v>-5.8516390999999999</v>
      </c>
      <c r="Q1134" s="9">
        <v>-1.3846503999999999</v>
      </c>
      <c r="R1134" s="9">
        <v>-1.1298292999999999</v>
      </c>
      <c r="S1134" s="9">
        <v>-1.3788353</v>
      </c>
      <c r="T1134" s="9">
        <v>-1.3372554999999999</v>
      </c>
      <c r="U1134" s="9">
        <v>0.33500000000000002</v>
      </c>
      <c r="V1134" s="9">
        <v>-0.95606849999999999</v>
      </c>
      <c r="W1134" s="9"/>
      <c r="X1134" s="9"/>
      <c r="Y1134" s="9"/>
      <c r="Z1134" s="9"/>
      <c r="AA1134" s="9"/>
      <c r="AB1134" s="9"/>
      <c r="AC1134" s="12" t="e">
        <f>MATCH(O1134,'ESPN ADP'!B:B,0)</f>
        <v>#N/A</v>
      </c>
      <c r="AD1134" s="11" t="e">
        <f>AC1134-N1134</f>
        <v>#N/A</v>
      </c>
      <c r="AE1134" s="22" t="e">
        <f>QUOTIENT(AC1134-1, 10)+1</f>
        <v>#N/A</v>
      </c>
    </row>
    <row r="1135" spans="4:31" x14ac:dyDescent="0.2">
      <c r="N1135" s="46">
        <v>1134</v>
      </c>
      <c r="O1135" s="8" t="s">
        <v>500</v>
      </c>
      <c r="P1135" s="9">
        <v>-5.8599509999999997</v>
      </c>
      <c r="Q1135" s="9">
        <v>-1.3846503999999999</v>
      </c>
      <c r="R1135" s="9">
        <v>-1.1298292999999999</v>
      </c>
      <c r="S1135" s="9">
        <v>-1.3788353</v>
      </c>
      <c r="T1135" s="9">
        <v>-1.3476523</v>
      </c>
      <c r="U1135" s="9">
        <v>-6.5000000000000002E-2</v>
      </c>
      <c r="V1135" s="9">
        <v>-0.55398360000000002</v>
      </c>
      <c r="W1135" s="9"/>
      <c r="X1135" s="9"/>
      <c r="Y1135" s="9"/>
      <c r="Z1135" s="9"/>
      <c r="AA1135" s="9"/>
      <c r="AB1135" s="9"/>
      <c r="AC1135" s="12" t="e">
        <f>MATCH(O1135,'ESPN ADP'!B:B,0)</f>
        <v>#N/A</v>
      </c>
      <c r="AD1135" s="11" t="e">
        <f>AC1135-N1135</f>
        <v>#N/A</v>
      </c>
      <c r="AE1135" s="22" t="e">
        <f>QUOTIENT(AC1135-1, 10)+1</f>
        <v>#N/A</v>
      </c>
    </row>
    <row r="1136" spans="4:31" x14ac:dyDescent="0.2">
      <c r="N1136" s="46">
        <v>1135</v>
      </c>
      <c r="O1136" s="8" t="s">
        <v>7541</v>
      </c>
      <c r="P1136" s="9">
        <v>-5.8784793999999998</v>
      </c>
      <c r="Q1136" s="9">
        <v>-0.96747300000000003</v>
      </c>
      <c r="R1136" s="9">
        <v>-0.95013479999999995</v>
      </c>
      <c r="S1136" s="9">
        <v>-0.9405135</v>
      </c>
      <c r="T1136" s="9">
        <v>-0.93231280000000005</v>
      </c>
      <c r="U1136" s="9">
        <v>-0.71499999999999997</v>
      </c>
      <c r="V1136" s="9">
        <v>-1.3730454000000001</v>
      </c>
      <c r="W1136" s="9"/>
      <c r="X1136" s="9"/>
      <c r="Y1136" s="9"/>
      <c r="Z1136" s="9"/>
      <c r="AA1136" s="9"/>
      <c r="AB1136" s="9"/>
      <c r="AC1136" s="12" t="e">
        <f>MATCH(O1136,'ESPN ADP'!B:B,0)</f>
        <v>#N/A</v>
      </c>
      <c r="AD1136" s="11" t="e">
        <f>AC1136-N1136</f>
        <v>#N/A</v>
      </c>
      <c r="AE1136" s="22" t="e">
        <f>QUOTIENT(AC1136-1, 10)+1</f>
        <v>#N/A</v>
      </c>
    </row>
    <row r="1137" spans="3:31" x14ac:dyDescent="0.2">
      <c r="C1137" s="8" t="s">
        <v>8384</v>
      </c>
      <c r="G1137" s="15" t="s">
        <v>8375</v>
      </c>
      <c r="N1137" s="46">
        <v>1136</v>
      </c>
      <c r="O1137" s="8" t="s">
        <v>555</v>
      </c>
      <c r="P1137" s="9">
        <v>-5.8836822</v>
      </c>
      <c r="Q1137" s="9">
        <v>-1.2883787</v>
      </c>
      <c r="R1137" s="9">
        <v>-1.039982</v>
      </c>
      <c r="S1137" s="9">
        <v>-1.2536004999999999</v>
      </c>
      <c r="T1137" s="9">
        <v>-1.2528788</v>
      </c>
      <c r="U1137" s="9">
        <v>-1.165</v>
      </c>
      <c r="V1137" s="9">
        <v>0.11615786</v>
      </c>
      <c r="W1137" s="9"/>
      <c r="X1137" s="9"/>
      <c r="Y1137" s="9"/>
      <c r="Z1137" s="9"/>
      <c r="AA1137" s="9"/>
      <c r="AB1137" s="9"/>
      <c r="AC1137" s="12" t="e">
        <f>MATCH(O1137,'ESPN ADP'!B:B,0)</f>
        <v>#N/A</v>
      </c>
      <c r="AD1137" s="11" t="e">
        <f>AC1137-N1137</f>
        <v>#N/A</v>
      </c>
      <c r="AE1137" s="22" t="e">
        <f>QUOTIENT(AC1137-1, 10)+1</f>
        <v>#N/A</v>
      </c>
    </row>
    <row r="1138" spans="3:31" x14ac:dyDescent="0.2">
      <c r="L1138" s="31" t="s">
        <v>8319</v>
      </c>
      <c r="N1138" s="46">
        <v>1137</v>
      </c>
      <c r="O1138" s="7" t="s">
        <v>8207</v>
      </c>
      <c r="P1138" s="4">
        <f>SUM(W1138:AB1138)</f>
        <v>-5.9265860999999997</v>
      </c>
      <c r="W1138" s="9">
        <v>-1.0268271</v>
      </c>
      <c r="X1138" s="9">
        <v>-0.33840959999999998</v>
      </c>
      <c r="Y1138" s="9">
        <v>-1.5290252</v>
      </c>
      <c r="Z1138" s="9">
        <v>-1.5010142</v>
      </c>
      <c r="AA1138" s="9">
        <v>-0.73534500000000003</v>
      </c>
      <c r="AB1138" s="9">
        <v>-0.79596500000000003</v>
      </c>
      <c r="AC1138" s="12" t="e">
        <f>MATCH(O1138,'ESPN ADP'!B:B,0)</f>
        <v>#N/A</v>
      </c>
      <c r="AD1138" s="11" t="e">
        <f>AC1138-N1138</f>
        <v>#N/A</v>
      </c>
      <c r="AE1138" s="22" t="e">
        <f>QUOTIENT(AC1138-1, 10)+1</f>
        <v>#N/A</v>
      </c>
    </row>
    <row r="1139" spans="3:31" x14ac:dyDescent="0.2">
      <c r="C1139" s="8" t="s">
        <v>8384</v>
      </c>
      <c r="J1139" s="18" t="s">
        <v>7559</v>
      </c>
      <c r="N1139" s="46">
        <v>1138</v>
      </c>
      <c r="O1139" s="8" t="s">
        <v>7460</v>
      </c>
      <c r="P1139" s="9">
        <v>-5.9306806999999999</v>
      </c>
      <c r="Q1139" s="9">
        <v>-1.3204693000000001</v>
      </c>
      <c r="R1139" s="9">
        <v>-1.039982</v>
      </c>
      <c r="S1139" s="9">
        <v>-1.2849092</v>
      </c>
      <c r="T1139" s="9">
        <v>-1.2759046000000001</v>
      </c>
      <c r="U1139" s="9">
        <v>-0.51500000000000001</v>
      </c>
      <c r="V1139" s="9">
        <v>-0.49441550000000001</v>
      </c>
      <c r="W1139" s="9"/>
      <c r="X1139" s="9"/>
      <c r="Y1139" s="9"/>
      <c r="Z1139" s="9"/>
      <c r="AA1139" s="9"/>
      <c r="AB1139" s="9"/>
      <c r="AC1139" s="12" t="e">
        <f>MATCH(O1139,'ESPN ADP'!B:B,0)</f>
        <v>#N/A</v>
      </c>
      <c r="AD1139" s="11" t="e">
        <f>AC1139-N1139</f>
        <v>#N/A</v>
      </c>
      <c r="AE1139" s="22" t="e">
        <f>QUOTIENT(AC1139-1, 10)+1</f>
        <v>#N/A</v>
      </c>
    </row>
    <row r="1140" spans="3:31" x14ac:dyDescent="0.2">
      <c r="N1140" s="46">
        <v>1139</v>
      </c>
      <c r="O1140" s="8" t="s">
        <v>485</v>
      </c>
      <c r="P1140" s="9">
        <v>-5.9356150000000003</v>
      </c>
      <c r="Q1140" s="9">
        <v>-1.3525598999999999</v>
      </c>
      <c r="R1140" s="9">
        <v>-1.1298292999999999</v>
      </c>
      <c r="S1140" s="9">
        <v>-1.3475265999999999</v>
      </c>
      <c r="T1140" s="9">
        <v>-1.2888748999999999</v>
      </c>
      <c r="U1140" s="9">
        <v>3.5000000000000003E-2</v>
      </c>
      <c r="V1140" s="9">
        <v>-0.85182429999999998</v>
      </c>
      <c r="W1140" s="9"/>
      <c r="X1140" s="9"/>
      <c r="Y1140" s="9"/>
      <c r="Z1140" s="9"/>
      <c r="AA1140" s="9"/>
      <c r="AB1140" s="9"/>
      <c r="AC1140" s="12" t="e">
        <f>MATCH(O1140,'ESPN ADP'!B:B,0)</f>
        <v>#N/A</v>
      </c>
      <c r="AD1140" s="11" t="e">
        <f>AC1140-N1140</f>
        <v>#N/A</v>
      </c>
      <c r="AE1140" s="22" t="e">
        <f>QUOTIENT(AC1140-1, 10)+1</f>
        <v>#N/A</v>
      </c>
    </row>
    <row r="1141" spans="3:31" x14ac:dyDescent="0.2">
      <c r="N1141" s="46">
        <v>1140</v>
      </c>
      <c r="O1141" s="7" t="s">
        <v>7779</v>
      </c>
      <c r="P1141" s="4">
        <f>SUM(W1141:AB1141)</f>
        <v>-5.9575149000000005</v>
      </c>
      <c r="W1141" s="9">
        <v>-0.4289597</v>
      </c>
      <c r="X1141" s="9">
        <v>-4.2064499999999998E-2</v>
      </c>
      <c r="Y1141" s="9">
        <v>-2.1861993000000002</v>
      </c>
      <c r="Z1141" s="9">
        <v>-1.703854</v>
      </c>
      <c r="AA1141" s="9">
        <v>-0.80047239999999997</v>
      </c>
      <c r="AB1141" s="9">
        <v>-0.79596500000000003</v>
      </c>
      <c r="AC1141" s="12" t="e">
        <f>MATCH(O1141,'ESPN ADP'!B:B,0)</f>
        <v>#N/A</v>
      </c>
      <c r="AD1141" s="11" t="e">
        <f>AC1141-N1141</f>
        <v>#N/A</v>
      </c>
      <c r="AE1141" s="22" t="e">
        <f>QUOTIENT(AC1141-1, 10)+1</f>
        <v>#N/A</v>
      </c>
    </row>
    <row r="1142" spans="3:31" x14ac:dyDescent="0.2">
      <c r="D1142" s="45" t="s">
        <v>8380</v>
      </c>
      <c r="N1142" s="46">
        <v>1141</v>
      </c>
      <c r="O1142" s="8" t="s">
        <v>7514</v>
      </c>
      <c r="P1142" s="9">
        <v>-5.9705035000000004</v>
      </c>
      <c r="Q1142" s="9">
        <v>-1.0637447</v>
      </c>
      <c r="R1142" s="9">
        <v>-0.95013479999999995</v>
      </c>
      <c r="S1142" s="9">
        <v>-1.0344396</v>
      </c>
      <c r="T1142" s="9">
        <v>-1.0564397999999999</v>
      </c>
      <c r="U1142" s="9">
        <v>-0.86499999999999999</v>
      </c>
      <c r="V1142" s="9">
        <v>-1.0007446</v>
      </c>
      <c r="W1142" s="9"/>
      <c r="X1142" s="9"/>
      <c r="Y1142" s="9"/>
      <c r="Z1142" s="9"/>
      <c r="AA1142" s="9"/>
      <c r="AB1142" s="9"/>
      <c r="AC1142" s="12" t="e">
        <f>MATCH(O1142,'ESPN ADP'!B:B,0)</f>
        <v>#N/A</v>
      </c>
      <c r="AD1142" s="11" t="e">
        <f>AC1142-N1142</f>
        <v>#N/A</v>
      </c>
      <c r="AE1142" s="22" t="e">
        <f>QUOTIENT(AC1142-1, 10)+1</f>
        <v>#N/A</v>
      </c>
    </row>
    <row r="1143" spans="3:31" x14ac:dyDescent="0.2">
      <c r="H1143" s="16" t="s">
        <v>6</v>
      </c>
      <c r="I1143" s="17" t="s">
        <v>7</v>
      </c>
      <c r="K1143" s="19" t="s">
        <v>8374</v>
      </c>
      <c r="N1143" s="46">
        <v>1142</v>
      </c>
      <c r="O1143" s="8" t="s">
        <v>7473</v>
      </c>
      <c r="P1143" s="9">
        <v>-5.9822198999999996</v>
      </c>
      <c r="Q1143" s="9">
        <v>-1.2883787</v>
      </c>
      <c r="R1143" s="9">
        <v>-1.039982</v>
      </c>
      <c r="S1143" s="9">
        <v>-1.2536004999999999</v>
      </c>
      <c r="T1143" s="9">
        <v>-1.2387581999999999</v>
      </c>
      <c r="U1143" s="9">
        <v>-0.26500000000000001</v>
      </c>
      <c r="V1143" s="9">
        <v>-0.89650039999999998</v>
      </c>
      <c r="W1143" s="9"/>
      <c r="X1143" s="9"/>
      <c r="Y1143" s="9"/>
      <c r="Z1143" s="9"/>
      <c r="AA1143" s="9"/>
      <c r="AB1143" s="9"/>
      <c r="AC1143" s="12">
        <f>MATCH(O1143,'ESPN ADP'!B:B,0)</f>
        <v>466</v>
      </c>
      <c r="AD1143" s="11">
        <f>AC1143-N1143</f>
        <v>-676</v>
      </c>
      <c r="AE1143" s="22">
        <f>QUOTIENT(AC1143-1, 10)+1</f>
        <v>47</v>
      </c>
    </row>
    <row r="1144" spans="3:31" x14ac:dyDescent="0.2">
      <c r="G1144" s="15" t="s">
        <v>8375</v>
      </c>
      <c r="I1144" s="17" t="s">
        <v>7</v>
      </c>
      <c r="N1144" s="46">
        <v>1143</v>
      </c>
      <c r="O1144" s="8" t="s">
        <v>487</v>
      </c>
      <c r="P1144" s="9">
        <v>-5.9867476000000002</v>
      </c>
      <c r="Q1144" s="9">
        <v>-1.2562880999999999</v>
      </c>
      <c r="R1144" s="9">
        <v>-1.039982</v>
      </c>
      <c r="S1144" s="9">
        <v>-1.2222918</v>
      </c>
      <c r="T1144" s="9">
        <v>-1.2194179999999999</v>
      </c>
      <c r="U1144" s="9">
        <v>-0.66500000000000004</v>
      </c>
      <c r="V1144" s="9">
        <v>-0.5837677</v>
      </c>
      <c r="W1144" s="9"/>
      <c r="X1144" s="9"/>
      <c r="Y1144" s="9"/>
      <c r="Z1144" s="9"/>
      <c r="AA1144" s="9"/>
      <c r="AB1144" s="9"/>
      <c r="AC1144" s="12" t="e">
        <f>MATCH(O1144,'ESPN ADP'!B:B,0)</f>
        <v>#N/A</v>
      </c>
      <c r="AD1144" s="11" t="e">
        <f>AC1144-N1144</f>
        <v>#N/A</v>
      </c>
      <c r="AE1144" s="22" t="e">
        <f>QUOTIENT(AC1144-1, 10)+1</f>
        <v>#N/A</v>
      </c>
    </row>
    <row r="1145" spans="3:31" x14ac:dyDescent="0.2">
      <c r="E1145" s="20" t="s">
        <v>8381</v>
      </c>
      <c r="N1145" s="46">
        <v>1144</v>
      </c>
      <c r="O1145" s="8" t="s">
        <v>7492</v>
      </c>
      <c r="P1145" s="9">
        <v>-6.0041606999999999</v>
      </c>
      <c r="Q1145" s="9">
        <v>-1.3846503999999999</v>
      </c>
      <c r="R1145" s="9">
        <v>-1.1298292999999999</v>
      </c>
      <c r="S1145" s="9">
        <v>-1.3475265999999999</v>
      </c>
      <c r="T1145" s="9">
        <v>-1.3327389000000001</v>
      </c>
      <c r="U1145" s="9">
        <v>-0.315</v>
      </c>
      <c r="V1145" s="9">
        <v>-0.49441550000000001</v>
      </c>
      <c r="W1145" s="9"/>
      <c r="X1145" s="9"/>
      <c r="Y1145" s="9"/>
      <c r="Z1145" s="9"/>
      <c r="AA1145" s="9"/>
      <c r="AB1145" s="9"/>
      <c r="AC1145" s="12" t="e">
        <f>MATCH(O1145,'ESPN ADP'!B:B,0)</f>
        <v>#N/A</v>
      </c>
      <c r="AD1145" s="11" t="e">
        <f>AC1145-N1145</f>
        <v>#N/A</v>
      </c>
      <c r="AE1145" s="22" t="e">
        <f>QUOTIENT(AC1145-1, 10)+1</f>
        <v>#N/A</v>
      </c>
    </row>
    <row r="1146" spans="3:31" x14ac:dyDescent="0.2">
      <c r="K1146" s="19" t="s">
        <v>8374</v>
      </c>
      <c r="N1146" s="46">
        <v>1145</v>
      </c>
      <c r="O1146" s="8" t="s">
        <v>429</v>
      </c>
      <c r="P1146" s="9">
        <v>-6.0108547000000003</v>
      </c>
      <c r="Q1146" s="9">
        <v>-1.1600163999999999</v>
      </c>
      <c r="R1146" s="9">
        <v>-1.039982</v>
      </c>
      <c r="S1146" s="9">
        <v>-1.1596744000000001</v>
      </c>
      <c r="T1146" s="9">
        <v>-1.1503293000000001</v>
      </c>
      <c r="U1146" s="9">
        <v>-0.51500000000000001</v>
      </c>
      <c r="V1146" s="9">
        <v>-0.98585259999999997</v>
      </c>
      <c r="W1146" s="9"/>
      <c r="X1146" s="9"/>
      <c r="Y1146" s="9"/>
      <c r="Z1146" s="9"/>
      <c r="AA1146" s="9"/>
      <c r="AB1146" s="9"/>
      <c r="AC1146" s="12" t="e">
        <f>MATCH(O1146,'ESPN ADP'!B:B,0)</f>
        <v>#N/A</v>
      </c>
      <c r="AD1146" s="11" t="e">
        <f>AC1146-N1146</f>
        <v>#N/A</v>
      </c>
      <c r="AE1146" s="22" t="e">
        <f>QUOTIENT(AC1146-1, 10)+1</f>
        <v>#N/A</v>
      </c>
    </row>
    <row r="1147" spans="3:31" x14ac:dyDescent="0.2">
      <c r="N1147" s="46">
        <v>1146</v>
      </c>
      <c r="O1147" s="8" t="s">
        <v>553</v>
      </c>
      <c r="P1147" s="9">
        <v>-6.0129839</v>
      </c>
      <c r="Q1147" s="9">
        <v>-1.3525598999999999</v>
      </c>
      <c r="R1147" s="9">
        <v>-1.1298292999999999</v>
      </c>
      <c r="S1147" s="9">
        <v>-1.3475265999999999</v>
      </c>
      <c r="T1147" s="9">
        <v>-1.3045164</v>
      </c>
      <c r="U1147" s="9">
        <v>-0.26500000000000001</v>
      </c>
      <c r="V1147" s="9">
        <v>-0.61355170000000003</v>
      </c>
      <c r="W1147" s="9"/>
      <c r="X1147" s="9"/>
      <c r="Y1147" s="9"/>
      <c r="Z1147" s="9"/>
      <c r="AA1147" s="9"/>
      <c r="AB1147" s="9"/>
      <c r="AC1147" s="12" t="e">
        <f>MATCH(O1147,'ESPN ADP'!B:B,0)</f>
        <v>#N/A</v>
      </c>
      <c r="AD1147" s="11" t="e">
        <f>AC1147-N1147</f>
        <v>#N/A</v>
      </c>
      <c r="AE1147" s="22" t="e">
        <f>QUOTIENT(AC1147-1, 10)+1</f>
        <v>#N/A</v>
      </c>
    </row>
    <row r="1148" spans="3:31" x14ac:dyDescent="0.2">
      <c r="G1148" s="15" t="s">
        <v>8375</v>
      </c>
      <c r="I1148" s="17" t="s">
        <v>7</v>
      </c>
      <c r="N1148" s="46">
        <v>1147</v>
      </c>
      <c r="O1148" s="8" t="s">
        <v>532</v>
      </c>
      <c r="P1148" s="9">
        <v>-6.0209438999999998</v>
      </c>
      <c r="Q1148" s="9">
        <v>-1.3846503999999999</v>
      </c>
      <c r="R1148" s="9">
        <v>-1.1298292999999999</v>
      </c>
      <c r="S1148" s="9">
        <v>-1.3475265999999999</v>
      </c>
      <c r="T1148" s="9">
        <v>-1.3346301</v>
      </c>
      <c r="U1148" s="9">
        <v>-0.315</v>
      </c>
      <c r="V1148" s="9">
        <v>-0.50930750000000002</v>
      </c>
      <c r="W1148" s="9"/>
      <c r="X1148" s="9"/>
      <c r="Y1148" s="9"/>
      <c r="Z1148" s="9"/>
      <c r="AA1148" s="9"/>
      <c r="AB1148" s="9"/>
      <c r="AC1148" s="12" t="e">
        <f>MATCH(O1148,'ESPN ADP'!B:B,0)</f>
        <v>#N/A</v>
      </c>
      <c r="AD1148" s="11" t="e">
        <f>AC1148-N1148</f>
        <v>#N/A</v>
      </c>
      <c r="AE1148" s="22" t="e">
        <f>QUOTIENT(AC1148-1, 10)+1</f>
        <v>#N/A</v>
      </c>
    </row>
    <row r="1149" spans="3:31" x14ac:dyDescent="0.2">
      <c r="N1149" s="46">
        <v>1148</v>
      </c>
      <c r="O1149" s="8" t="s">
        <v>423</v>
      </c>
      <c r="P1149" s="9">
        <v>-6.0212665000000003</v>
      </c>
      <c r="Q1149" s="9">
        <v>-0.90329190000000004</v>
      </c>
      <c r="R1149" s="9">
        <v>-0.77044029999999997</v>
      </c>
      <c r="S1149" s="9">
        <v>-0.87789609999999996</v>
      </c>
      <c r="T1149" s="9">
        <v>-0.92094509999999996</v>
      </c>
      <c r="U1149" s="9">
        <v>-1.2649999999999999</v>
      </c>
      <c r="V1149" s="9">
        <v>-1.2836932000000001</v>
      </c>
      <c r="W1149" s="9"/>
      <c r="X1149" s="9"/>
      <c r="Y1149" s="9"/>
      <c r="Z1149" s="9"/>
      <c r="AA1149" s="9"/>
      <c r="AB1149" s="9"/>
      <c r="AC1149" s="12" t="e">
        <f>MATCH(O1149,'ESPN ADP'!B:B,0)</f>
        <v>#N/A</v>
      </c>
      <c r="AD1149" s="11" t="e">
        <f>AC1149-N1149</f>
        <v>#N/A</v>
      </c>
      <c r="AE1149" s="22" t="e">
        <f>QUOTIENT(AC1149-1, 10)+1</f>
        <v>#N/A</v>
      </c>
    </row>
    <row r="1150" spans="3:31" x14ac:dyDescent="0.2">
      <c r="N1150" s="46">
        <v>1149</v>
      </c>
      <c r="O1150" s="7" t="s">
        <v>8120</v>
      </c>
      <c r="P1150" s="4">
        <f>SUM(W1150:AB1150)</f>
        <v>-6.0313033999999996</v>
      </c>
      <c r="W1150" s="9">
        <v>-0.92615530000000001</v>
      </c>
      <c r="X1150" s="9">
        <v>-0.76646360000000002</v>
      </c>
      <c r="Y1150" s="9">
        <v>-1.7298283999999999</v>
      </c>
      <c r="Z1150" s="9">
        <v>-2.0081136000000002</v>
      </c>
      <c r="AA1150" s="9">
        <v>-0.37360939999999998</v>
      </c>
      <c r="AB1150" s="9">
        <v>-0.2271331</v>
      </c>
      <c r="AC1150" s="12" t="e">
        <f>MATCH(O1150,'ESPN ADP'!B:B,0)</f>
        <v>#N/A</v>
      </c>
      <c r="AD1150" s="11" t="e">
        <f>AC1150-N1150</f>
        <v>#N/A</v>
      </c>
      <c r="AE1150" s="22" t="e">
        <f>QUOTIENT(AC1150-1, 10)+1</f>
        <v>#N/A</v>
      </c>
    </row>
    <row r="1151" spans="3:31" x14ac:dyDescent="0.2">
      <c r="N1151" s="46">
        <v>1150</v>
      </c>
      <c r="O1151" s="8" t="s">
        <v>558</v>
      </c>
      <c r="P1151" s="9">
        <v>-6.0328445999999998</v>
      </c>
      <c r="Q1151" s="9">
        <v>-1.3204693000000001</v>
      </c>
      <c r="R1151" s="9">
        <v>-1.1298292999999999</v>
      </c>
      <c r="S1151" s="9">
        <v>-1.3162179000000001</v>
      </c>
      <c r="T1151" s="9">
        <v>-1.2792878999999999</v>
      </c>
      <c r="U1151" s="9">
        <v>-0.16500000000000001</v>
      </c>
      <c r="V1151" s="9">
        <v>-0.8220402</v>
      </c>
      <c r="W1151" s="9"/>
      <c r="X1151" s="9"/>
      <c r="Y1151" s="9"/>
      <c r="Z1151" s="9"/>
      <c r="AA1151" s="9"/>
      <c r="AB1151" s="9"/>
      <c r="AC1151" s="12" t="e">
        <f>MATCH(O1151,'ESPN ADP'!B:B,0)</f>
        <v>#N/A</v>
      </c>
      <c r="AD1151" s="11" t="e">
        <f>AC1151-N1151</f>
        <v>#N/A</v>
      </c>
      <c r="AE1151" s="22" t="e">
        <f>QUOTIENT(AC1151-1, 10)+1</f>
        <v>#N/A</v>
      </c>
    </row>
    <row r="1152" spans="3:31" x14ac:dyDescent="0.2">
      <c r="N1152" s="46">
        <v>1151</v>
      </c>
      <c r="O1152" s="7" t="s">
        <v>7949</v>
      </c>
      <c r="P1152" s="4">
        <f>SUM(W1152:AB1152)</f>
        <v>-6.0384079999999996</v>
      </c>
      <c r="W1152" s="9">
        <v>-0.83781059999999996</v>
      </c>
      <c r="X1152" s="9">
        <v>-0.3548732</v>
      </c>
      <c r="Y1152" s="9">
        <v>-1.437751</v>
      </c>
      <c r="Z1152" s="9">
        <v>-1.6024341</v>
      </c>
      <c r="AA1152" s="9">
        <v>-1.1517820999999999</v>
      </c>
      <c r="AB1152" s="9">
        <v>-0.65375700000000003</v>
      </c>
      <c r="AC1152" s="12" t="e">
        <f>MATCH(O1152,'ESPN ADP'!B:B,0)</f>
        <v>#N/A</v>
      </c>
      <c r="AD1152" s="11" t="e">
        <f>AC1152-N1152</f>
        <v>#N/A</v>
      </c>
      <c r="AE1152" s="22" t="e">
        <f>QUOTIENT(AC1152-1, 10)+1</f>
        <v>#N/A</v>
      </c>
    </row>
    <row r="1153" spans="4:31" x14ac:dyDescent="0.2">
      <c r="N1153" s="46">
        <v>1152</v>
      </c>
      <c r="O1153" s="8" t="s">
        <v>7486</v>
      </c>
      <c r="P1153" s="9">
        <v>-6.0483351000000001</v>
      </c>
      <c r="Q1153" s="9">
        <v>-1.3525598999999999</v>
      </c>
      <c r="R1153" s="9">
        <v>-1.1298292999999999</v>
      </c>
      <c r="S1153" s="9">
        <v>-1.3162179000000001</v>
      </c>
      <c r="T1153" s="9">
        <v>-1.3094488</v>
      </c>
      <c r="U1153" s="9">
        <v>-0.56499999999999995</v>
      </c>
      <c r="V1153" s="9">
        <v>-0.37527919999999998</v>
      </c>
      <c r="W1153" s="9"/>
      <c r="X1153" s="9"/>
      <c r="Y1153" s="9"/>
      <c r="Z1153" s="9"/>
      <c r="AA1153" s="9"/>
      <c r="AB1153" s="9"/>
      <c r="AC1153" s="12" t="e">
        <f>MATCH(O1153,'ESPN ADP'!B:B,0)</f>
        <v>#N/A</v>
      </c>
      <c r="AD1153" s="11" t="e">
        <f>AC1153-N1153</f>
        <v>#N/A</v>
      </c>
      <c r="AE1153" s="22" t="e">
        <f>QUOTIENT(AC1153-1, 10)+1</f>
        <v>#N/A</v>
      </c>
    </row>
    <row r="1154" spans="4:31" x14ac:dyDescent="0.2">
      <c r="H1154" s="16" t="s">
        <v>6</v>
      </c>
      <c r="N1154" s="46">
        <v>1153</v>
      </c>
      <c r="O1154" s="8" t="s">
        <v>7529</v>
      </c>
      <c r="P1154" s="9">
        <v>-6.0652301</v>
      </c>
      <c r="Q1154" s="9">
        <v>-1.0958353000000001</v>
      </c>
      <c r="R1154" s="9">
        <v>-1.039982</v>
      </c>
      <c r="S1154" s="9">
        <v>-1.0970569999999999</v>
      </c>
      <c r="T1154" s="9">
        <v>-1.0794184</v>
      </c>
      <c r="U1154" s="9">
        <v>-0.36499999999999999</v>
      </c>
      <c r="V1154" s="9">
        <v>-1.3879375</v>
      </c>
      <c r="W1154" s="9"/>
      <c r="X1154" s="9"/>
      <c r="Y1154" s="9"/>
      <c r="Z1154" s="9"/>
      <c r="AA1154" s="9"/>
      <c r="AB1154" s="9"/>
      <c r="AC1154" s="12" t="e">
        <f>MATCH(O1154,'ESPN ADP'!B:B,0)</f>
        <v>#N/A</v>
      </c>
      <c r="AD1154" s="11" t="e">
        <f>AC1154-N1154</f>
        <v>#N/A</v>
      </c>
      <c r="AE1154" s="22" t="e">
        <f>QUOTIENT(AC1154-1, 10)+1</f>
        <v>#N/A</v>
      </c>
    </row>
    <row r="1155" spans="4:31" x14ac:dyDescent="0.2">
      <c r="N1155" s="46">
        <v>1154</v>
      </c>
      <c r="O1155" s="7" t="s">
        <v>8298</v>
      </c>
      <c r="P1155" s="4">
        <f>SUM(W1155:AB1155)</f>
        <v>-6.0658126999999995</v>
      </c>
      <c r="W1155" s="9">
        <v>-1.3822603</v>
      </c>
      <c r="X1155" s="9">
        <v>-0.76646360000000002</v>
      </c>
      <c r="Y1155" s="9">
        <v>-1.5107704</v>
      </c>
      <c r="Z1155" s="9">
        <v>-1.703854</v>
      </c>
      <c r="AA1155" s="9">
        <v>-0.47533130000000001</v>
      </c>
      <c r="AB1155" s="9">
        <v>-0.2271331</v>
      </c>
      <c r="AC1155" s="12" t="e">
        <f>MATCH(O1155,'ESPN ADP'!B:B,0)</f>
        <v>#N/A</v>
      </c>
      <c r="AD1155" s="11" t="e">
        <f>AC1155-N1155</f>
        <v>#N/A</v>
      </c>
      <c r="AE1155" s="22" t="e">
        <f>QUOTIENT(AC1155-1, 10)+1</f>
        <v>#N/A</v>
      </c>
    </row>
    <row r="1156" spans="4:31" x14ac:dyDescent="0.2">
      <c r="L1156" s="31" t="s">
        <v>8319</v>
      </c>
      <c r="N1156" s="46">
        <v>1155</v>
      </c>
      <c r="O1156" s="7" t="s">
        <v>7973</v>
      </c>
      <c r="P1156" s="4">
        <f>SUM(W1156:AB1156)</f>
        <v>-6.1043785999999995</v>
      </c>
      <c r="W1156" s="9">
        <v>-1.4028056</v>
      </c>
      <c r="X1156" s="9">
        <v>-0.56890019999999997</v>
      </c>
      <c r="Y1156" s="9">
        <v>-1.1274188000000001</v>
      </c>
      <c r="Z1156" s="9">
        <v>-1.0953347</v>
      </c>
      <c r="AA1156" s="9">
        <v>-1.1139543000000001</v>
      </c>
      <c r="AB1156" s="9">
        <v>-0.79596500000000003</v>
      </c>
      <c r="AC1156" s="12" t="e">
        <f>MATCH(O1156,'ESPN ADP'!B:B,0)</f>
        <v>#N/A</v>
      </c>
      <c r="AD1156" s="11" t="e">
        <f>AC1156-N1156</f>
        <v>#N/A</v>
      </c>
      <c r="AE1156" s="22" t="e">
        <f>QUOTIENT(AC1156-1, 10)+1</f>
        <v>#N/A</v>
      </c>
    </row>
    <row r="1157" spans="4:31" x14ac:dyDescent="0.2">
      <c r="D1157" s="45" t="s">
        <v>8380</v>
      </c>
      <c r="N1157" s="46">
        <v>1156</v>
      </c>
      <c r="O1157" s="8" t="s">
        <v>597</v>
      </c>
      <c r="P1157" s="9">
        <v>-6.1081224000000001</v>
      </c>
      <c r="Q1157" s="9">
        <v>-1.3525598999999999</v>
      </c>
      <c r="R1157" s="9">
        <v>-1.1298292999999999</v>
      </c>
      <c r="S1157" s="9">
        <v>-1.3475265999999999</v>
      </c>
      <c r="T1157" s="9">
        <v>-1.3071381</v>
      </c>
      <c r="U1157" s="9">
        <v>-1.4999999999999999E-2</v>
      </c>
      <c r="V1157" s="9">
        <v>-0.95606849999999999</v>
      </c>
      <c r="W1157" s="9"/>
      <c r="X1157" s="9"/>
      <c r="Y1157" s="9"/>
      <c r="Z1157" s="9"/>
      <c r="AA1157" s="9"/>
      <c r="AB1157" s="9"/>
      <c r="AC1157" s="12">
        <f>MATCH(O1157,'ESPN ADP'!B:B,0)</f>
        <v>419</v>
      </c>
      <c r="AD1157" s="11">
        <f>AC1157-N1157</f>
        <v>-737</v>
      </c>
      <c r="AE1157" s="22">
        <f>QUOTIENT(AC1157-1, 10)+1</f>
        <v>42</v>
      </c>
    </row>
    <row r="1158" spans="4:31" x14ac:dyDescent="0.2">
      <c r="N1158" s="46">
        <v>1157</v>
      </c>
      <c r="O1158" s="7" t="s">
        <v>7888</v>
      </c>
      <c r="P1158" s="4">
        <f>SUM(W1158:AB1158)</f>
        <v>-6.1092733699999995</v>
      </c>
      <c r="W1158" s="9">
        <v>-6.7363000000000006E-2</v>
      </c>
      <c r="X1158" s="9">
        <v>0.13903523000000001</v>
      </c>
      <c r="Y1158" s="9">
        <v>-2.2774735000000002</v>
      </c>
      <c r="Z1158" s="9">
        <v>-1.2981744</v>
      </c>
      <c r="AA1158" s="9">
        <v>-1.8093326999999999</v>
      </c>
      <c r="AB1158" s="9">
        <v>-0.79596500000000003</v>
      </c>
      <c r="AC1158" s="12" t="e">
        <f>MATCH(O1158,'ESPN ADP'!B:B,0)</f>
        <v>#N/A</v>
      </c>
      <c r="AD1158" s="11" t="e">
        <f>AC1158-N1158</f>
        <v>#N/A</v>
      </c>
      <c r="AE1158" s="22" t="e">
        <f>QUOTIENT(AC1158-1, 10)+1</f>
        <v>#N/A</v>
      </c>
    </row>
    <row r="1159" spans="4:31" x14ac:dyDescent="0.2">
      <c r="N1159" s="46">
        <v>1158</v>
      </c>
      <c r="O1159" s="7" t="s">
        <v>8269</v>
      </c>
      <c r="P1159" s="4">
        <f>SUM(W1159:AB1159)</f>
        <v>-6.1309131999999993</v>
      </c>
      <c r="W1159" s="9">
        <v>-1.2322799</v>
      </c>
      <c r="X1159" s="9">
        <v>-0.76646360000000002</v>
      </c>
      <c r="Y1159" s="9">
        <v>-1.4560058</v>
      </c>
      <c r="Z1159" s="9">
        <v>-1.5010142</v>
      </c>
      <c r="AA1159" s="9">
        <v>-0.66360059999999998</v>
      </c>
      <c r="AB1159" s="9">
        <v>-0.51154909999999998</v>
      </c>
      <c r="AC1159" s="12" t="e">
        <f>MATCH(O1159,'ESPN ADP'!B:B,0)</f>
        <v>#N/A</v>
      </c>
      <c r="AD1159" s="11" t="e">
        <f>AC1159-N1159</f>
        <v>#N/A</v>
      </c>
      <c r="AE1159" s="22" t="e">
        <f>QUOTIENT(AC1159-1, 10)+1</f>
        <v>#N/A</v>
      </c>
    </row>
    <row r="1160" spans="4:31" x14ac:dyDescent="0.2">
      <c r="N1160" s="46">
        <v>1159</v>
      </c>
      <c r="O1160" s="8" t="s">
        <v>7527</v>
      </c>
      <c r="P1160" s="9">
        <v>-6.1812515000000001</v>
      </c>
      <c r="Q1160" s="9">
        <v>-1.2883787</v>
      </c>
      <c r="R1160" s="9">
        <v>-1.1298292999999999</v>
      </c>
      <c r="S1160" s="9">
        <v>-1.2536004999999999</v>
      </c>
      <c r="T1160" s="9">
        <v>-1.2532665000000001</v>
      </c>
      <c r="U1160" s="9">
        <v>-0.315</v>
      </c>
      <c r="V1160" s="9">
        <v>-0.94117649999999997</v>
      </c>
      <c r="W1160" s="9"/>
      <c r="X1160" s="9"/>
      <c r="Y1160" s="9"/>
      <c r="Z1160" s="9"/>
      <c r="AA1160" s="9"/>
      <c r="AB1160" s="9"/>
      <c r="AC1160" s="12" t="e">
        <f>MATCH(O1160,'ESPN ADP'!B:B,0)</f>
        <v>#N/A</v>
      </c>
      <c r="AD1160" s="11" t="e">
        <f>AC1160-N1160</f>
        <v>#N/A</v>
      </c>
      <c r="AE1160" s="22" t="e">
        <f>QUOTIENT(AC1160-1, 10)+1</f>
        <v>#N/A</v>
      </c>
    </row>
    <row r="1161" spans="4:31" x14ac:dyDescent="0.2">
      <c r="N1161" s="46">
        <v>1160</v>
      </c>
      <c r="O1161" s="8" t="s">
        <v>514</v>
      </c>
      <c r="P1161" s="9">
        <v>-6.1829033999999998</v>
      </c>
      <c r="Q1161" s="9">
        <v>-1.2883787</v>
      </c>
      <c r="R1161" s="9">
        <v>-1.039982</v>
      </c>
      <c r="S1161" s="9">
        <v>-1.2849092</v>
      </c>
      <c r="T1161" s="9">
        <v>-1.2569789</v>
      </c>
      <c r="U1161" s="9">
        <v>-1.2649999999999999</v>
      </c>
      <c r="V1161" s="9">
        <v>-4.7654500000000002E-2</v>
      </c>
      <c r="W1161" s="9"/>
      <c r="X1161" s="9"/>
      <c r="Y1161" s="9"/>
      <c r="Z1161" s="9"/>
      <c r="AA1161" s="9"/>
      <c r="AB1161" s="9"/>
      <c r="AC1161" s="12" t="e">
        <f>MATCH(O1161,'ESPN ADP'!B:B,0)</f>
        <v>#N/A</v>
      </c>
      <c r="AD1161" s="11" t="e">
        <f>AC1161-N1161</f>
        <v>#N/A</v>
      </c>
      <c r="AE1161" s="22" t="e">
        <f>QUOTIENT(AC1161-1, 10)+1</f>
        <v>#N/A</v>
      </c>
    </row>
    <row r="1162" spans="4:31" x14ac:dyDescent="0.2">
      <c r="G1162" s="15" t="s">
        <v>8375</v>
      </c>
      <c r="H1162" s="16" t="s">
        <v>6</v>
      </c>
      <c r="K1162" s="19" t="s">
        <v>8374</v>
      </c>
      <c r="N1162" s="46">
        <v>1161</v>
      </c>
      <c r="O1162" s="8" t="s">
        <v>544</v>
      </c>
      <c r="P1162" s="9">
        <v>-6.2023916999999997</v>
      </c>
      <c r="Q1162" s="9">
        <v>-1.3525598999999999</v>
      </c>
      <c r="R1162" s="9">
        <v>-1.1298292999999999</v>
      </c>
      <c r="S1162" s="9">
        <v>-1.3162179000000001</v>
      </c>
      <c r="T1162" s="9">
        <v>-1.3209887</v>
      </c>
      <c r="U1162" s="9">
        <v>-0.36499999999999999</v>
      </c>
      <c r="V1162" s="9">
        <v>-0.71779599999999999</v>
      </c>
      <c r="W1162" s="9"/>
      <c r="X1162" s="9"/>
      <c r="Y1162" s="9"/>
      <c r="Z1162" s="9"/>
      <c r="AA1162" s="9"/>
      <c r="AB1162" s="9"/>
      <c r="AC1162" s="12" t="e">
        <f>MATCH(O1162,'ESPN ADP'!B:B,0)</f>
        <v>#N/A</v>
      </c>
      <c r="AD1162" s="11" t="e">
        <f>AC1162-N1162</f>
        <v>#N/A</v>
      </c>
      <c r="AE1162" s="22" t="e">
        <f>QUOTIENT(AC1162-1, 10)+1</f>
        <v>#N/A</v>
      </c>
    </row>
    <row r="1163" spans="4:31" x14ac:dyDescent="0.2">
      <c r="N1163" s="46">
        <v>1162</v>
      </c>
      <c r="O1163" s="7" t="s">
        <v>8025</v>
      </c>
      <c r="P1163" s="4">
        <f>SUM(W1163:AB1163)</f>
        <v>-6.2040965999999997</v>
      </c>
      <c r="W1163" s="9">
        <v>-1.3904783999999999</v>
      </c>
      <c r="X1163" s="9">
        <v>-0.55243660000000006</v>
      </c>
      <c r="Y1163" s="9">
        <v>-1.0543994000000001</v>
      </c>
      <c r="Z1163" s="9">
        <v>-1.703854</v>
      </c>
      <c r="AA1163" s="9">
        <v>-0.70696320000000001</v>
      </c>
      <c r="AB1163" s="9">
        <v>-0.79596500000000003</v>
      </c>
      <c r="AC1163" s="12" t="e">
        <f>MATCH(O1163,'ESPN ADP'!B:B,0)</f>
        <v>#N/A</v>
      </c>
      <c r="AD1163" s="11" t="e">
        <f>AC1163-N1163</f>
        <v>#N/A</v>
      </c>
      <c r="AE1163" s="22" t="e">
        <f>QUOTIENT(AC1163-1, 10)+1</f>
        <v>#N/A</v>
      </c>
    </row>
    <row r="1164" spans="4:31" x14ac:dyDescent="0.2">
      <c r="I1164" s="17" t="s">
        <v>7</v>
      </c>
      <c r="J1164" s="18" t="s">
        <v>7559</v>
      </c>
      <c r="N1164" s="46">
        <v>1163</v>
      </c>
      <c r="O1164" s="8" t="s">
        <v>7483</v>
      </c>
      <c r="P1164" s="9">
        <v>-6.2337113000000004</v>
      </c>
      <c r="Q1164" s="9">
        <v>-1.3525598999999999</v>
      </c>
      <c r="R1164" s="9">
        <v>-1.2196765000000001</v>
      </c>
      <c r="S1164" s="9">
        <v>-1.3475265999999999</v>
      </c>
      <c r="T1164" s="9">
        <v>-1.3237435</v>
      </c>
      <c r="U1164" s="9">
        <v>8.5000000000000006E-2</v>
      </c>
      <c r="V1164" s="9">
        <v>-1.0752048000000001</v>
      </c>
      <c r="W1164" s="9"/>
      <c r="X1164" s="9"/>
      <c r="Y1164" s="9"/>
      <c r="Z1164" s="9"/>
      <c r="AA1164" s="9"/>
      <c r="AB1164" s="9"/>
      <c r="AC1164" s="12" t="e">
        <f>MATCH(O1164,'ESPN ADP'!B:B,0)</f>
        <v>#N/A</v>
      </c>
      <c r="AD1164" s="11" t="e">
        <f>AC1164-N1164</f>
        <v>#N/A</v>
      </c>
      <c r="AE1164" s="22" t="e">
        <f>QUOTIENT(AC1164-1, 10)+1</f>
        <v>#N/A</v>
      </c>
    </row>
    <row r="1165" spans="4:31" x14ac:dyDescent="0.2">
      <c r="E1165" s="20" t="s">
        <v>8381</v>
      </c>
      <c r="F1165" s="14" t="s">
        <v>8382</v>
      </c>
      <c r="N1165" s="46">
        <v>1164</v>
      </c>
      <c r="O1165" s="8" t="s">
        <v>7504</v>
      </c>
      <c r="P1165" s="9">
        <v>-6.2415931999999996</v>
      </c>
      <c r="Q1165" s="9">
        <v>-1.0958353000000001</v>
      </c>
      <c r="R1165" s="9">
        <v>-0.95013479999999995</v>
      </c>
      <c r="S1165" s="9">
        <v>-1.0657483000000001</v>
      </c>
      <c r="T1165" s="9">
        <v>-1.0790223000000001</v>
      </c>
      <c r="U1165" s="9">
        <v>-1.0649999999999999</v>
      </c>
      <c r="V1165" s="9">
        <v>-0.98585259999999997</v>
      </c>
      <c r="W1165" s="9"/>
      <c r="X1165" s="9"/>
      <c r="Y1165" s="9"/>
      <c r="Z1165" s="9"/>
      <c r="AA1165" s="9"/>
      <c r="AB1165" s="9"/>
      <c r="AC1165" s="12" t="e">
        <f>MATCH(O1165,'ESPN ADP'!B:B,0)</f>
        <v>#N/A</v>
      </c>
      <c r="AD1165" s="11" t="e">
        <f>AC1165-N1165</f>
        <v>#N/A</v>
      </c>
      <c r="AE1165" s="22" t="e">
        <f>QUOTIENT(AC1165-1, 10)+1</f>
        <v>#N/A</v>
      </c>
    </row>
    <row r="1166" spans="4:31" x14ac:dyDescent="0.2">
      <c r="N1166" s="46">
        <v>1165</v>
      </c>
      <c r="O1166" s="8" t="s">
        <v>528</v>
      </c>
      <c r="P1166" s="9">
        <v>-6.2519745999999996</v>
      </c>
      <c r="Q1166" s="9">
        <v>-1.3846503999999999</v>
      </c>
      <c r="R1166" s="9">
        <v>-1.2196765000000001</v>
      </c>
      <c r="S1166" s="9">
        <v>-1.3788353</v>
      </c>
      <c r="T1166" s="9">
        <v>-1.3583171999999999</v>
      </c>
      <c r="U1166" s="9">
        <v>-0.56499999999999995</v>
      </c>
      <c r="V1166" s="9">
        <v>-0.3454952</v>
      </c>
      <c r="W1166" s="9"/>
      <c r="X1166" s="9"/>
      <c r="Y1166" s="9"/>
      <c r="Z1166" s="9"/>
      <c r="AA1166" s="9"/>
      <c r="AB1166" s="9"/>
      <c r="AC1166" s="12" t="e">
        <f>MATCH(O1166,'ESPN ADP'!B:B,0)</f>
        <v>#N/A</v>
      </c>
      <c r="AD1166" s="11" t="e">
        <f>AC1166-N1166</f>
        <v>#N/A</v>
      </c>
      <c r="AE1166" s="22" t="e">
        <f>QUOTIENT(AC1166-1, 10)+1</f>
        <v>#N/A</v>
      </c>
    </row>
    <row r="1167" spans="4:31" x14ac:dyDescent="0.2">
      <c r="N1167" s="46">
        <v>1166</v>
      </c>
      <c r="O1167" s="8" t="s">
        <v>7538</v>
      </c>
      <c r="P1167" s="9">
        <v>-6.2551689000000001</v>
      </c>
      <c r="Q1167" s="9">
        <v>-0.83911069999999999</v>
      </c>
      <c r="R1167" s="9">
        <v>-1.039982</v>
      </c>
      <c r="S1167" s="9">
        <v>-1.0031308999999999</v>
      </c>
      <c r="T1167" s="9">
        <v>-0.92216719999999996</v>
      </c>
      <c r="U1167" s="9">
        <v>-0.76500000000000001</v>
      </c>
      <c r="V1167" s="9">
        <v>-1.6857781000000001</v>
      </c>
      <c r="W1167" s="9"/>
      <c r="X1167" s="9"/>
      <c r="Y1167" s="9"/>
      <c r="Z1167" s="9"/>
      <c r="AA1167" s="9"/>
      <c r="AB1167" s="9"/>
      <c r="AC1167" s="12" t="e">
        <f>MATCH(O1167,'ESPN ADP'!B:B,0)</f>
        <v>#N/A</v>
      </c>
      <c r="AD1167" s="11" t="e">
        <f>AC1167-N1167</f>
        <v>#N/A</v>
      </c>
      <c r="AE1167" s="22" t="e">
        <f>QUOTIENT(AC1167-1, 10)+1</f>
        <v>#N/A</v>
      </c>
    </row>
    <row r="1168" spans="4:31" x14ac:dyDescent="0.2">
      <c r="G1168" s="15" t="s">
        <v>8375</v>
      </c>
      <c r="N1168" s="46">
        <v>1167</v>
      </c>
      <c r="O1168" s="8" t="s">
        <v>7494</v>
      </c>
      <c r="P1168" s="9">
        <v>-6.2556180000000001</v>
      </c>
      <c r="Q1168" s="9">
        <v>-1.2562880999999999</v>
      </c>
      <c r="R1168" s="9">
        <v>-1.039982</v>
      </c>
      <c r="S1168" s="9">
        <v>-1.2536004999999999</v>
      </c>
      <c r="T1168" s="9">
        <v>-1.2218716999999999</v>
      </c>
      <c r="U1168" s="9">
        <v>-0.91500000000000004</v>
      </c>
      <c r="V1168" s="9">
        <v>-0.56887569999999998</v>
      </c>
      <c r="W1168" s="9"/>
      <c r="X1168" s="9"/>
      <c r="Y1168" s="9"/>
      <c r="Z1168" s="9"/>
      <c r="AA1168" s="9"/>
      <c r="AB1168" s="9"/>
      <c r="AC1168" s="12" t="e">
        <f>MATCH(O1168,'ESPN ADP'!B:B,0)</f>
        <v>#N/A</v>
      </c>
      <c r="AD1168" s="11" t="e">
        <f>AC1168-N1168</f>
        <v>#N/A</v>
      </c>
      <c r="AE1168" s="22" t="e">
        <f>QUOTIENT(AC1168-1, 10)+1</f>
        <v>#N/A</v>
      </c>
    </row>
    <row r="1169" spans="4:31" x14ac:dyDescent="0.2">
      <c r="N1169" s="46">
        <v>1168</v>
      </c>
      <c r="O1169" s="8" t="s">
        <v>635</v>
      </c>
      <c r="P1169" s="9">
        <v>-6.2617044999999996</v>
      </c>
      <c r="Q1169" s="9">
        <v>-1.416741</v>
      </c>
      <c r="R1169" s="9">
        <v>-1.2196765000000001</v>
      </c>
      <c r="S1169" s="9">
        <v>-1.3788353</v>
      </c>
      <c r="T1169" s="9">
        <v>-1.3583318</v>
      </c>
      <c r="U1169" s="9">
        <v>-0.215</v>
      </c>
      <c r="V1169" s="9">
        <v>-0.67311989999999999</v>
      </c>
      <c r="W1169" s="9"/>
      <c r="X1169" s="9"/>
      <c r="Y1169" s="9"/>
      <c r="Z1169" s="9"/>
      <c r="AA1169" s="9"/>
      <c r="AB1169" s="9"/>
      <c r="AC1169" s="12" t="e">
        <f>MATCH(O1169,'ESPN ADP'!B:B,0)</f>
        <v>#N/A</v>
      </c>
      <c r="AD1169" s="11" t="e">
        <f>AC1169-N1169</f>
        <v>#N/A</v>
      </c>
      <c r="AE1169" s="22" t="e">
        <f>QUOTIENT(AC1169-1, 10)+1</f>
        <v>#N/A</v>
      </c>
    </row>
    <row r="1170" spans="4:31" x14ac:dyDescent="0.2">
      <c r="N1170" s="46">
        <v>1169</v>
      </c>
      <c r="O1170" s="8" t="s">
        <v>472</v>
      </c>
      <c r="P1170" s="9">
        <v>-6.2804422999999998</v>
      </c>
      <c r="Q1170" s="9">
        <v>-1.2241976000000001</v>
      </c>
      <c r="R1170" s="9">
        <v>-1.1298292999999999</v>
      </c>
      <c r="S1170" s="9">
        <v>-1.2222918</v>
      </c>
      <c r="T1170" s="9">
        <v>-1.1830552000000001</v>
      </c>
      <c r="U1170" s="9">
        <v>-0.56499999999999995</v>
      </c>
      <c r="V1170" s="9">
        <v>-0.95606849999999999</v>
      </c>
      <c r="W1170" s="9"/>
      <c r="X1170" s="9"/>
      <c r="Y1170" s="9"/>
      <c r="Z1170" s="9"/>
      <c r="AA1170" s="9"/>
      <c r="AB1170" s="9"/>
      <c r="AC1170" s="12" t="e">
        <f>MATCH(O1170,'ESPN ADP'!B:B,0)</f>
        <v>#N/A</v>
      </c>
      <c r="AD1170" s="11" t="e">
        <f>AC1170-N1170</f>
        <v>#N/A</v>
      </c>
      <c r="AE1170" s="22" t="e">
        <f>QUOTIENT(AC1170-1, 10)+1</f>
        <v>#N/A</v>
      </c>
    </row>
    <row r="1171" spans="4:31" x14ac:dyDescent="0.2">
      <c r="H1171" s="16" t="s">
        <v>6</v>
      </c>
      <c r="I1171" s="17" t="s">
        <v>7</v>
      </c>
      <c r="N1171" s="46">
        <v>1170</v>
      </c>
      <c r="O1171" s="8" t="s">
        <v>518</v>
      </c>
      <c r="P1171" s="9">
        <v>-6.2898009999999998</v>
      </c>
      <c r="Q1171" s="9">
        <v>-1.3846503999999999</v>
      </c>
      <c r="R1171" s="9">
        <v>-1.2196765000000001</v>
      </c>
      <c r="S1171" s="9">
        <v>-1.3788353</v>
      </c>
      <c r="T1171" s="9">
        <v>-1.3567913</v>
      </c>
      <c r="U1171" s="9">
        <v>-0.51500000000000001</v>
      </c>
      <c r="V1171" s="9">
        <v>-0.4348474</v>
      </c>
      <c r="W1171" s="9"/>
      <c r="X1171" s="9"/>
      <c r="Y1171" s="9"/>
      <c r="Z1171" s="9"/>
      <c r="AA1171" s="9"/>
      <c r="AB1171" s="9"/>
      <c r="AC1171" s="12" t="e">
        <f>MATCH(O1171,'ESPN ADP'!B:B,0)</f>
        <v>#N/A</v>
      </c>
      <c r="AD1171" s="11" t="e">
        <f>AC1171-N1171</f>
        <v>#N/A</v>
      </c>
      <c r="AE1171" s="22" t="e">
        <f>QUOTIENT(AC1171-1, 10)+1</f>
        <v>#N/A</v>
      </c>
    </row>
    <row r="1172" spans="4:31" x14ac:dyDescent="0.2">
      <c r="D1172" s="45" t="s">
        <v>8380</v>
      </c>
      <c r="E1172" s="20" t="s">
        <v>8381</v>
      </c>
      <c r="F1172" s="14" t="s">
        <v>8382</v>
      </c>
      <c r="H1172" s="16" t="s">
        <v>6</v>
      </c>
      <c r="I1172" s="17" t="s">
        <v>7</v>
      </c>
      <c r="K1172" s="19" t="s">
        <v>8374</v>
      </c>
      <c r="N1172" s="46">
        <v>1171</v>
      </c>
      <c r="O1172" s="8" t="s">
        <v>7478</v>
      </c>
      <c r="P1172" s="9">
        <v>-6.2899335000000001</v>
      </c>
      <c r="Q1172" s="9">
        <v>-1.3525598999999999</v>
      </c>
      <c r="R1172" s="9">
        <v>-1.2196765000000001</v>
      </c>
      <c r="S1172" s="9">
        <v>-1.3475265999999999</v>
      </c>
      <c r="T1172" s="9">
        <v>-1.3034205999999999</v>
      </c>
      <c r="U1172" s="9">
        <v>0.48499999999999999</v>
      </c>
      <c r="V1172" s="9">
        <v>-1.5517498000000001</v>
      </c>
      <c r="W1172" s="9"/>
      <c r="X1172" s="9"/>
      <c r="Y1172" s="9"/>
      <c r="Z1172" s="9"/>
      <c r="AA1172" s="9"/>
      <c r="AB1172" s="9"/>
      <c r="AC1172" s="12" t="e">
        <f>MATCH(O1172,'ESPN ADP'!B:B,0)</f>
        <v>#N/A</v>
      </c>
      <c r="AD1172" s="11" t="e">
        <f>AC1172-N1172</f>
        <v>#N/A</v>
      </c>
      <c r="AE1172" s="22" t="e">
        <f>QUOTIENT(AC1172-1, 10)+1</f>
        <v>#N/A</v>
      </c>
    </row>
    <row r="1173" spans="4:31" x14ac:dyDescent="0.2">
      <c r="N1173" s="46">
        <v>1172</v>
      </c>
      <c r="O1173" s="8" t="s">
        <v>7540</v>
      </c>
      <c r="P1173" s="9">
        <v>-6.2900435000000003</v>
      </c>
      <c r="Q1173" s="9">
        <v>-1.0958353000000001</v>
      </c>
      <c r="R1173" s="9">
        <v>-0.95013479999999995</v>
      </c>
      <c r="S1173" s="9">
        <v>-1.0657483000000001</v>
      </c>
      <c r="T1173" s="9">
        <v>-1.0849557999999999</v>
      </c>
      <c r="U1173" s="9">
        <v>-0.76500000000000001</v>
      </c>
      <c r="V1173" s="9">
        <v>-1.3283693000000001</v>
      </c>
      <c r="W1173" s="9"/>
      <c r="X1173" s="9"/>
      <c r="Y1173" s="9"/>
      <c r="Z1173" s="9"/>
      <c r="AA1173" s="9"/>
      <c r="AB1173" s="9"/>
      <c r="AC1173" s="12" t="e">
        <f>MATCH(O1173,'ESPN ADP'!B:B,0)</f>
        <v>#N/A</v>
      </c>
      <c r="AD1173" s="11" t="e">
        <f>AC1173-N1173</f>
        <v>#N/A</v>
      </c>
      <c r="AE1173" s="22" t="e">
        <f>QUOTIENT(AC1173-1, 10)+1</f>
        <v>#N/A</v>
      </c>
    </row>
    <row r="1174" spans="4:31" x14ac:dyDescent="0.2">
      <c r="N1174" s="46">
        <v>1173</v>
      </c>
      <c r="O1174" s="7" t="s">
        <v>8280</v>
      </c>
      <c r="P1174" s="4">
        <f>SUM(W1174:AB1174)</f>
        <v>-6.3132531899999993</v>
      </c>
      <c r="W1174" s="9">
        <v>-1.5322408000000001</v>
      </c>
      <c r="X1174" s="9">
        <v>-0.76646360000000002</v>
      </c>
      <c r="Y1174" s="9">
        <v>-1.3099670999999999</v>
      </c>
      <c r="Z1174" s="9">
        <v>-2.1095335</v>
      </c>
      <c r="AA1174" s="9">
        <v>5.870881E-2</v>
      </c>
      <c r="AB1174" s="9">
        <v>-0.65375700000000003</v>
      </c>
      <c r="AC1174" s="12" t="e">
        <f>MATCH(O1174,'ESPN ADP'!B:B,0)</f>
        <v>#N/A</v>
      </c>
      <c r="AD1174" s="11" t="e">
        <f>AC1174-N1174</f>
        <v>#N/A</v>
      </c>
      <c r="AE1174" s="22" t="e">
        <f>QUOTIENT(AC1174-1, 10)+1</f>
        <v>#N/A</v>
      </c>
    </row>
    <row r="1175" spans="4:31" x14ac:dyDescent="0.2">
      <c r="L1175" s="31" t="s">
        <v>8319</v>
      </c>
      <c r="N1175" s="46">
        <v>1174</v>
      </c>
      <c r="O1175" s="7" t="s">
        <v>8212</v>
      </c>
      <c r="P1175" s="4">
        <f>SUM(W1175:AB1175)</f>
        <v>-6.3200634999999998</v>
      </c>
      <c r="W1175" s="9">
        <v>-1.0062819000000001</v>
      </c>
      <c r="X1175" s="9">
        <v>-0.33840959999999998</v>
      </c>
      <c r="Y1175" s="9">
        <v>-1.8211025999999999</v>
      </c>
      <c r="Z1175" s="9">
        <v>-0.99391479999999999</v>
      </c>
      <c r="AA1175" s="9">
        <v>-1.3643896</v>
      </c>
      <c r="AB1175" s="9">
        <v>-0.79596500000000003</v>
      </c>
      <c r="AC1175" s="12">
        <f>MATCH(O1175,'ESPN ADP'!B:B,0)</f>
        <v>376</v>
      </c>
      <c r="AD1175" s="11">
        <f>AC1175-N1175</f>
        <v>-798</v>
      </c>
      <c r="AE1175" s="22">
        <f>QUOTIENT(AC1175-1, 10)+1</f>
        <v>38</v>
      </c>
    </row>
    <row r="1176" spans="4:31" x14ac:dyDescent="0.2">
      <c r="N1176" s="46">
        <v>1175</v>
      </c>
      <c r="O1176" s="7" t="s">
        <v>8362</v>
      </c>
      <c r="P1176" s="4">
        <f>SUM(W1176:AB1176)</f>
        <v>-6.3214328099999992</v>
      </c>
      <c r="W1176" s="9">
        <v>-1.3329517</v>
      </c>
      <c r="X1176" s="9">
        <v>-0.76646360000000002</v>
      </c>
      <c r="Y1176" s="9">
        <v>-0.81708650000000005</v>
      </c>
      <c r="Z1176" s="9">
        <v>-2.9208924999999999</v>
      </c>
      <c r="AA1176" s="9">
        <v>2.7510590000000001E-2</v>
      </c>
      <c r="AB1176" s="9">
        <v>-0.51154909999999998</v>
      </c>
      <c r="AC1176" s="12" t="e">
        <f>MATCH(O1176,'ESPN ADP'!B:B,0)</f>
        <v>#N/A</v>
      </c>
      <c r="AD1176" s="11" t="e">
        <f>AC1176-N1176</f>
        <v>#N/A</v>
      </c>
      <c r="AE1176" s="22" t="e">
        <f>QUOTIENT(AC1176-1, 10)+1</f>
        <v>#N/A</v>
      </c>
    </row>
    <row r="1177" spans="4:31" x14ac:dyDescent="0.2">
      <c r="N1177" s="46">
        <v>1176</v>
      </c>
      <c r="O1177" s="8" t="s">
        <v>499</v>
      </c>
      <c r="P1177" s="9">
        <v>-6.3354507</v>
      </c>
      <c r="Q1177" s="9">
        <v>-1.2241976000000001</v>
      </c>
      <c r="R1177" s="9">
        <v>-0.95013479999999995</v>
      </c>
      <c r="S1177" s="9">
        <v>-1.2222918</v>
      </c>
      <c r="T1177" s="9">
        <v>-1.2176836</v>
      </c>
      <c r="U1177" s="9">
        <v>-1.4650000000000001</v>
      </c>
      <c r="V1177" s="9">
        <v>-0.25614300000000001</v>
      </c>
      <c r="W1177" s="9"/>
      <c r="X1177" s="9"/>
      <c r="Y1177" s="9"/>
      <c r="Z1177" s="9"/>
      <c r="AA1177" s="9"/>
      <c r="AB1177" s="9"/>
      <c r="AC1177" s="12" t="e">
        <f>MATCH(O1177,'ESPN ADP'!B:B,0)</f>
        <v>#N/A</v>
      </c>
      <c r="AD1177" s="11" t="e">
        <f>AC1177-N1177</f>
        <v>#N/A</v>
      </c>
      <c r="AE1177" s="22" t="e">
        <f>QUOTIENT(AC1177-1, 10)+1</f>
        <v>#N/A</v>
      </c>
    </row>
    <row r="1178" spans="4:31" x14ac:dyDescent="0.2">
      <c r="L1178" s="31" t="s">
        <v>8319</v>
      </c>
      <c r="N1178" s="46">
        <v>1177</v>
      </c>
      <c r="O1178" s="7" t="s">
        <v>7943</v>
      </c>
      <c r="P1178" s="4">
        <f>SUM(W1178:AB1178)</f>
        <v>-6.3380813999999992</v>
      </c>
      <c r="W1178" s="9">
        <v>-0.86657399999999996</v>
      </c>
      <c r="X1178" s="9">
        <v>-0.2725552</v>
      </c>
      <c r="Y1178" s="9">
        <v>-1.9671413</v>
      </c>
      <c r="Z1178" s="9">
        <v>-1.703854</v>
      </c>
      <c r="AA1178" s="9">
        <v>-0.73199190000000003</v>
      </c>
      <c r="AB1178" s="9">
        <v>-0.79596500000000003</v>
      </c>
      <c r="AC1178" s="12" t="e">
        <f>MATCH(O1178,'ESPN ADP'!B:B,0)</f>
        <v>#N/A</v>
      </c>
      <c r="AD1178" s="11" t="e">
        <f>AC1178-N1178</f>
        <v>#N/A</v>
      </c>
      <c r="AE1178" s="22" t="e">
        <f>QUOTIENT(AC1178-1, 10)+1</f>
        <v>#N/A</v>
      </c>
    </row>
    <row r="1179" spans="4:31" x14ac:dyDescent="0.2">
      <c r="N1179" s="46">
        <v>1178</v>
      </c>
      <c r="O1179" s="7" t="s">
        <v>8281</v>
      </c>
      <c r="P1179" s="4">
        <f>SUM(W1179:AB1179)</f>
        <v>-6.3428622399999997</v>
      </c>
      <c r="W1179" s="9">
        <v>-1.2261162999999999</v>
      </c>
      <c r="X1179" s="9">
        <v>-0.76646360000000002</v>
      </c>
      <c r="Y1179" s="9">
        <v>-1.6750639000000001</v>
      </c>
      <c r="Z1179" s="9">
        <v>-2.4137930999999999</v>
      </c>
      <c r="AA1179" s="9">
        <v>0.10791576</v>
      </c>
      <c r="AB1179" s="9">
        <v>-0.36934109999999998</v>
      </c>
      <c r="AC1179" s="12" t="e">
        <f>MATCH(O1179,'ESPN ADP'!B:B,0)</f>
        <v>#N/A</v>
      </c>
      <c r="AD1179" s="11" t="e">
        <f>AC1179-N1179</f>
        <v>#N/A</v>
      </c>
      <c r="AE1179" s="22" t="e">
        <f>QUOTIENT(AC1179-1, 10)+1</f>
        <v>#N/A</v>
      </c>
    </row>
    <row r="1180" spans="4:31" x14ac:dyDescent="0.2">
      <c r="N1180" s="46">
        <v>1179</v>
      </c>
      <c r="O1180" s="7" t="s">
        <v>8067</v>
      </c>
      <c r="P1180" s="4">
        <f>SUM(W1180:AB1180)</f>
        <v>-6.3447273999999991</v>
      </c>
      <c r="W1180" s="9">
        <v>-1.4028056</v>
      </c>
      <c r="X1180" s="9">
        <v>-0.56890019999999997</v>
      </c>
      <c r="Y1180" s="9">
        <v>-1.0909091</v>
      </c>
      <c r="Z1180" s="9">
        <v>-0.99391479999999999</v>
      </c>
      <c r="AA1180" s="9">
        <v>-1.4922327</v>
      </c>
      <c r="AB1180" s="9">
        <v>-0.79596500000000003</v>
      </c>
      <c r="AC1180" s="12" t="e">
        <f>MATCH(O1180,'ESPN ADP'!B:B,0)</f>
        <v>#N/A</v>
      </c>
      <c r="AD1180" s="11" t="e">
        <f>AC1180-N1180</f>
        <v>#N/A</v>
      </c>
      <c r="AE1180" s="22" t="e">
        <f>QUOTIENT(AC1180-1, 10)+1</f>
        <v>#N/A</v>
      </c>
    </row>
    <row r="1181" spans="4:31" x14ac:dyDescent="0.2">
      <c r="N1181" s="46">
        <v>1180</v>
      </c>
      <c r="O1181" s="8" t="s">
        <v>539</v>
      </c>
      <c r="P1181" s="9">
        <v>-6.3576363000000002</v>
      </c>
      <c r="Q1181" s="9">
        <v>-1.3525598999999999</v>
      </c>
      <c r="R1181" s="9">
        <v>-1.1298292999999999</v>
      </c>
      <c r="S1181" s="9">
        <v>-1.3475265999999999</v>
      </c>
      <c r="T1181" s="9">
        <v>-1.3183795</v>
      </c>
      <c r="U1181" s="9">
        <v>-1.4999999999999999E-2</v>
      </c>
      <c r="V1181" s="9">
        <v>-1.1943410000000001</v>
      </c>
      <c r="W1181" s="9"/>
      <c r="X1181" s="9"/>
      <c r="Y1181" s="9"/>
      <c r="Z1181" s="9"/>
      <c r="AA1181" s="9"/>
      <c r="AB1181" s="9"/>
      <c r="AC1181" s="12" t="e">
        <f>MATCH(O1181,'ESPN ADP'!B:B,0)</f>
        <v>#N/A</v>
      </c>
      <c r="AD1181" s="11" t="e">
        <f>AC1181-N1181</f>
        <v>#N/A</v>
      </c>
      <c r="AE1181" s="22" t="e">
        <f>QUOTIENT(AC1181-1, 10)+1</f>
        <v>#N/A</v>
      </c>
    </row>
    <row r="1182" spans="4:31" x14ac:dyDescent="0.2">
      <c r="N1182" s="46">
        <v>1181</v>
      </c>
      <c r="O1182" s="8" t="s">
        <v>498</v>
      </c>
      <c r="P1182" s="9">
        <v>-6.3791696</v>
      </c>
      <c r="Q1182" s="9">
        <v>-1.2883787</v>
      </c>
      <c r="R1182" s="9">
        <v>-1.1298292999999999</v>
      </c>
      <c r="S1182" s="9">
        <v>-1.2849092</v>
      </c>
      <c r="T1182" s="9">
        <v>-1.2518193</v>
      </c>
      <c r="U1182" s="9">
        <v>-0.215</v>
      </c>
      <c r="V1182" s="9">
        <v>-1.2092331000000001</v>
      </c>
      <c r="W1182" s="9"/>
      <c r="X1182" s="9"/>
      <c r="Y1182" s="9"/>
      <c r="Z1182" s="9"/>
      <c r="AA1182" s="9"/>
      <c r="AB1182" s="9"/>
      <c r="AC1182" s="12" t="e">
        <f>MATCH(O1182,'ESPN ADP'!B:B,0)</f>
        <v>#N/A</v>
      </c>
      <c r="AD1182" s="11" t="e">
        <f>AC1182-N1182</f>
        <v>#N/A</v>
      </c>
      <c r="AE1182" s="22" t="e">
        <f>QUOTIENT(AC1182-1, 10)+1</f>
        <v>#N/A</v>
      </c>
    </row>
    <row r="1183" spans="4:31" x14ac:dyDescent="0.2">
      <c r="N1183" s="46">
        <v>1182</v>
      </c>
      <c r="O1183" s="7" t="s">
        <v>8056</v>
      </c>
      <c r="P1183" s="4">
        <f>SUM(W1183:AB1183)</f>
        <v>-6.3836604999999995</v>
      </c>
      <c r="W1183" s="9">
        <v>-0.57072210000000001</v>
      </c>
      <c r="X1183" s="9">
        <v>-0.107919</v>
      </c>
      <c r="Y1183" s="9">
        <v>-1.8941219</v>
      </c>
      <c r="Z1183" s="9">
        <v>-2.1095335</v>
      </c>
      <c r="AA1183" s="9">
        <v>-0.90539899999999995</v>
      </c>
      <c r="AB1183" s="9">
        <v>-0.79596500000000003</v>
      </c>
      <c r="AC1183" s="12" t="e">
        <f>MATCH(O1183,'ESPN ADP'!B:B,0)</f>
        <v>#N/A</v>
      </c>
      <c r="AD1183" s="11" t="e">
        <f>AC1183-N1183</f>
        <v>#N/A</v>
      </c>
      <c r="AE1183" s="22" t="e">
        <f>QUOTIENT(AC1183-1, 10)+1</f>
        <v>#N/A</v>
      </c>
    </row>
    <row r="1184" spans="4:31" x14ac:dyDescent="0.2">
      <c r="D1184" s="45" t="s">
        <v>8380</v>
      </c>
      <c r="N1184" s="46">
        <v>1183</v>
      </c>
      <c r="O1184" s="8" t="s">
        <v>7524</v>
      </c>
      <c r="P1184" s="9">
        <v>-6.3925330999999996</v>
      </c>
      <c r="Q1184" s="9">
        <v>-0.90329190000000004</v>
      </c>
      <c r="R1184" s="9">
        <v>-0.77044029999999997</v>
      </c>
      <c r="S1184" s="9">
        <v>-0.87789609999999996</v>
      </c>
      <c r="T1184" s="9">
        <v>-0.91350730000000002</v>
      </c>
      <c r="U1184" s="9">
        <v>-1.4650000000000001</v>
      </c>
      <c r="V1184" s="9">
        <v>-1.4623976000000001</v>
      </c>
      <c r="W1184" s="9"/>
      <c r="X1184" s="9"/>
      <c r="Y1184" s="9"/>
      <c r="Z1184" s="9"/>
      <c r="AA1184" s="9"/>
      <c r="AB1184" s="9"/>
      <c r="AC1184" s="12" t="e">
        <f>MATCH(O1184,'ESPN ADP'!B:B,0)</f>
        <v>#N/A</v>
      </c>
      <c r="AD1184" s="11" t="e">
        <f>AC1184-N1184</f>
        <v>#N/A</v>
      </c>
      <c r="AE1184" s="22" t="e">
        <f>QUOTIENT(AC1184-1, 10)+1</f>
        <v>#N/A</v>
      </c>
    </row>
    <row r="1185" spans="7:31" x14ac:dyDescent="0.2">
      <c r="N1185" s="46">
        <v>1184</v>
      </c>
      <c r="O1185" s="8" t="s">
        <v>4437</v>
      </c>
      <c r="P1185" s="9">
        <v>-6.4365692000000001</v>
      </c>
      <c r="Q1185" s="9">
        <v>-1.416741</v>
      </c>
      <c r="R1185" s="9">
        <v>-1.2196765000000001</v>
      </c>
      <c r="S1185" s="9">
        <v>-1.4101440000000001</v>
      </c>
      <c r="T1185" s="9">
        <v>-1.3817463000000001</v>
      </c>
      <c r="U1185" s="9">
        <v>0.33500000000000002</v>
      </c>
      <c r="V1185" s="9">
        <v>-1.3432614</v>
      </c>
      <c r="W1185" s="9"/>
      <c r="X1185" s="9"/>
      <c r="Y1185" s="9"/>
      <c r="Z1185" s="9"/>
      <c r="AA1185" s="9"/>
      <c r="AB1185" s="9"/>
      <c r="AC1185" s="12" t="e">
        <f>MATCH(O1185,'ESPN ADP'!B:B,0)</f>
        <v>#N/A</v>
      </c>
      <c r="AD1185" s="11" t="e">
        <f>AC1185-N1185</f>
        <v>#N/A</v>
      </c>
      <c r="AE1185" s="22" t="e">
        <f>QUOTIENT(AC1185-1, 10)+1</f>
        <v>#N/A</v>
      </c>
    </row>
    <row r="1186" spans="7:31" x14ac:dyDescent="0.2">
      <c r="N1186" s="46">
        <v>1185</v>
      </c>
      <c r="O1186" s="7" t="s">
        <v>8261</v>
      </c>
      <c r="P1186" s="4">
        <f>SUM(W1186:AB1186)</f>
        <v>-6.4416514000000005</v>
      </c>
      <c r="W1186" s="9">
        <v>-1.3329517</v>
      </c>
      <c r="X1186" s="9">
        <v>-0.76646360000000002</v>
      </c>
      <c r="Y1186" s="9">
        <v>-1.1639284000000001</v>
      </c>
      <c r="Z1186" s="9">
        <v>-1.1967546</v>
      </c>
      <c r="AA1186" s="9">
        <v>-1.4700040000000001</v>
      </c>
      <c r="AB1186" s="9">
        <v>-0.51154909999999998</v>
      </c>
      <c r="AC1186" s="12" t="e">
        <f>MATCH(O1186,'ESPN ADP'!B:B,0)</f>
        <v>#N/A</v>
      </c>
      <c r="AD1186" s="11" t="e">
        <f>AC1186-N1186</f>
        <v>#N/A</v>
      </c>
      <c r="AE1186" s="22" t="e">
        <f>QUOTIENT(AC1186-1, 10)+1</f>
        <v>#N/A</v>
      </c>
    </row>
    <row r="1187" spans="7:31" x14ac:dyDescent="0.2">
      <c r="G1187" s="15" t="s">
        <v>8375</v>
      </c>
      <c r="N1187" s="46">
        <v>1186</v>
      </c>
      <c r="O1187" s="8" t="s">
        <v>556</v>
      </c>
      <c r="P1187" s="9">
        <v>-6.4449905999999997</v>
      </c>
      <c r="Q1187" s="9">
        <v>-1.3846503999999999</v>
      </c>
      <c r="R1187" s="9">
        <v>-1.1298292999999999</v>
      </c>
      <c r="S1187" s="9">
        <v>-1.3788353</v>
      </c>
      <c r="T1187" s="9">
        <v>-1.3560725</v>
      </c>
      <c r="U1187" s="9">
        <v>-0.86499999999999999</v>
      </c>
      <c r="V1187" s="9">
        <v>-0.33060309999999998</v>
      </c>
      <c r="W1187" s="9"/>
      <c r="X1187" s="9"/>
      <c r="Y1187" s="9"/>
      <c r="Z1187" s="9"/>
      <c r="AA1187" s="9"/>
      <c r="AB1187" s="9"/>
      <c r="AC1187" s="12" t="e">
        <f>MATCH(O1187,'ESPN ADP'!B:B,0)</f>
        <v>#N/A</v>
      </c>
      <c r="AD1187" s="11" t="e">
        <f>AC1187-N1187</f>
        <v>#N/A</v>
      </c>
      <c r="AE1187" s="22" t="e">
        <f>QUOTIENT(AC1187-1, 10)+1</f>
        <v>#N/A</v>
      </c>
    </row>
    <row r="1188" spans="7:31" x14ac:dyDescent="0.2">
      <c r="N1188" s="46">
        <v>1187</v>
      </c>
      <c r="O1188" s="8" t="s">
        <v>505</v>
      </c>
      <c r="P1188" s="9">
        <v>-6.4454688999999998</v>
      </c>
      <c r="Q1188" s="9">
        <v>-1.0958353000000001</v>
      </c>
      <c r="R1188" s="9">
        <v>-1.039982</v>
      </c>
      <c r="S1188" s="9">
        <v>-1.0970569999999999</v>
      </c>
      <c r="T1188" s="9">
        <v>-1.0936854</v>
      </c>
      <c r="U1188" s="9">
        <v>-0.86499999999999999</v>
      </c>
      <c r="V1188" s="9">
        <v>-1.2539092000000001</v>
      </c>
      <c r="W1188" s="9"/>
      <c r="X1188" s="9"/>
      <c r="Y1188" s="9"/>
      <c r="Z1188" s="9"/>
      <c r="AA1188" s="9"/>
      <c r="AB1188" s="9"/>
      <c r="AC1188" s="12" t="e">
        <f>MATCH(O1188,'ESPN ADP'!B:B,0)</f>
        <v>#N/A</v>
      </c>
      <c r="AD1188" s="11" t="e">
        <f>AC1188-N1188</f>
        <v>#N/A</v>
      </c>
      <c r="AE1188" s="22" t="e">
        <f>QUOTIENT(AC1188-1, 10)+1</f>
        <v>#N/A</v>
      </c>
    </row>
    <row r="1189" spans="7:31" x14ac:dyDescent="0.2">
      <c r="N1189" s="46">
        <v>1188</v>
      </c>
      <c r="O1189" s="8" t="s">
        <v>7517</v>
      </c>
      <c r="P1189" s="9">
        <v>-6.4663928000000004</v>
      </c>
      <c r="Q1189" s="9">
        <v>-1.0637447</v>
      </c>
      <c r="R1189" s="9">
        <v>-1.039982</v>
      </c>
      <c r="S1189" s="9">
        <v>-1.0657483000000001</v>
      </c>
      <c r="T1189" s="9">
        <v>-1.0439803000000001</v>
      </c>
      <c r="U1189" s="9">
        <v>-0.86499999999999999</v>
      </c>
      <c r="V1189" s="9">
        <v>-1.3879375</v>
      </c>
      <c r="W1189" s="9"/>
      <c r="X1189" s="9"/>
      <c r="Y1189" s="9"/>
      <c r="Z1189" s="9"/>
      <c r="AA1189" s="9"/>
      <c r="AB1189" s="9"/>
      <c r="AC1189" s="12" t="e">
        <f>MATCH(O1189,'ESPN ADP'!B:B,0)</f>
        <v>#N/A</v>
      </c>
      <c r="AD1189" s="11" t="e">
        <f>AC1189-N1189</f>
        <v>#N/A</v>
      </c>
      <c r="AE1189" s="22" t="e">
        <f>QUOTIENT(AC1189-1, 10)+1</f>
        <v>#N/A</v>
      </c>
    </row>
    <row r="1190" spans="7:31" x14ac:dyDescent="0.2">
      <c r="N1190" s="46">
        <v>1189</v>
      </c>
      <c r="O1190" s="8" t="s">
        <v>7490</v>
      </c>
      <c r="P1190" s="9">
        <v>-6.4674912000000004</v>
      </c>
      <c r="Q1190" s="9">
        <v>-0.83911069999999999</v>
      </c>
      <c r="R1190" s="9">
        <v>-0.680593</v>
      </c>
      <c r="S1190" s="9">
        <v>-0.84658739999999999</v>
      </c>
      <c r="T1190" s="9">
        <v>-0.89610339999999999</v>
      </c>
      <c r="U1190" s="9">
        <v>-2.1150000000000002</v>
      </c>
      <c r="V1190" s="9">
        <v>-1.0900968</v>
      </c>
      <c r="W1190" s="9"/>
      <c r="X1190" s="9"/>
      <c r="Y1190" s="9"/>
      <c r="Z1190" s="9"/>
      <c r="AA1190" s="9"/>
      <c r="AB1190" s="9"/>
      <c r="AC1190" s="12" t="e">
        <f>MATCH(O1190,'ESPN ADP'!B:B,0)</f>
        <v>#N/A</v>
      </c>
      <c r="AD1190" s="11" t="e">
        <f>AC1190-N1190</f>
        <v>#N/A</v>
      </c>
      <c r="AE1190" s="22" t="e">
        <f>QUOTIENT(AC1190-1, 10)+1</f>
        <v>#N/A</v>
      </c>
    </row>
    <row r="1191" spans="7:31" x14ac:dyDescent="0.2">
      <c r="N1191" s="46">
        <v>1190</v>
      </c>
      <c r="O1191" s="8" t="s">
        <v>540</v>
      </c>
      <c r="P1191" s="9">
        <v>-6.4762893999999998</v>
      </c>
      <c r="Q1191" s="9">
        <v>-1.3846503999999999</v>
      </c>
      <c r="R1191" s="9">
        <v>-1.2196765000000001</v>
      </c>
      <c r="S1191" s="9">
        <v>-1.3788353</v>
      </c>
      <c r="T1191" s="9">
        <v>-1.3570921</v>
      </c>
      <c r="U1191" s="9">
        <v>-0.86499999999999999</v>
      </c>
      <c r="V1191" s="9">
        <v>-0.27103500000000003</v>
      </c>
      <c r="W1191" s="9"/>
      <c r="X1191" s="9"/>
      <c r="Y1191" s="9"/>
      <c r="Z1191" s="9"/>
      <c r="AA1191" s="9"/>
      <c r="AB1191" s="9"/>
      <c r="AC1191" s="12" t="e">
        <f>MATCH(O1191,'ESPN ADP'!B:B,0)</f>
        <v>#N/A</v>
      </c>
      <c r="AD1191" s="11" t="e">
        <f>AC1191-N1191</f>
        <v>#N/A</v>
      </c>
      <c r="AE1191" s="22" t="e">
        <f>QUOTIENT(AC1191-1, 10)+1</f>
        <v>#N/A</v>
      </c>
    </row>
    <row r="1192" spans="7:31" x14ac:dyDescent="0.2">
      <c r="N1192" s="46">
        <v>1191</v>
      </c>
      <c r="O1192" s="8" t="s">
        <v>7519</v>
      </c>
      <c r="P1192" s="9">
        <v>-6.4779397999999997</v>
      </c>
      <c r="Q1192" s="9">
        <v>-1.192107</v>
      </c>
      <c r="R1192" s="9">
        <v>-1.1298292999999999</v>
      </c>
      <c r="S1192" s="9">
        <v>-1.2536004999999999</v>
      </c>
      <c r="T1192" s="9">
        <v>-1.1770902000000001</v>
      </c>
      <c r="U1192" s="9">
        <v>-0.66500000000000004</v>
      </c>
      <c r="V1192" s="9">
        <v>-1.0603127000000001</v>
      </c>
      <c r="W1192" s="9"/>
      <c r="X1192" s="9"/>
      <c r="Y1192" s="9"/>
      <c r="Z1192" s="9"/>
      <c r="AA1192" s="9"/>
      <c r="AB1192" s="9"/>
      <c r="AC1192" s="12" t="e">
        <f>MATCH(O1192,'ESPN ADP'!B:B,0)</f>
        <v>#N/A</v>
      </c>
      <c r="AD1192" s="11" t="e">
        <f>AC1192-N1192</f>
        <v>#N/A</v>
      </c>
      <c r="AE1192" s="22" t="e">
        <f>QUOTIENT(AC1192-1, 10)+1</f>
        <v>#N/A</v>
      </c>
    </row>
    <row r="1193" spans="7:31" x14ac:dyDescent="0.2">
      <c r="J1193" s="18" t="s">
        <v>7559</v>
      </c>
      <c r="N1193" s="46">
        <v>1192</v>
      </c>
      <c r="O1193" s="8" t="s">
        <v>444</v>
      </c>
      <c r="P1193" s="9">
        <v>-6.4872823000000004</v>
      </c>
      <c r="Q1193" s="9">
        <v>-0.90329190000000004</v>
      </c>
      <c r="R1193" s="9">
        <v>-0.86028749999999998</v>
      </c>
      <c r="S1193" s="9">
        <v>-0.87789609999999996</v>
      </c>
      <c r="T1193" s="9">
        <v>-0.90884109999999996</v>
      </c>
      <c r="U1193" s="9">
        <v>-1.415</v>
      </c>
      <c r="V1193" s="9">
        <v>-1.5219657</v>
      </c>
      <c r="W1193" s="9"/>
      <c r="X1193" s="9"/>
      <c r="Y1193" s="9"/>
      <c r="Z1193" s="9"/>
      <c r="AA1193" s="9"/>
      <c r="AB1193" s="9"/>
      <c r="AC1193" s="12" t="e">
        <f>MATCH(O1193,'ESPN ADP'!B:B,0)</f>
        <v>#N/A</v>
      </c>
      <c r="AD1193" s="11" t="e">
        <f>AC1193-N1193</f>
        <v>#N/A</v>
      </c>
      <c r="AE1193" s="22" t="e">
        <f>QUOTIENT(AC1193-1, 10)+1</f>
        <v>#N/A</v>
      </c>
    </row>
    <row r="1194" spans="7:31" x14ac:dyDescent="0.2">
      <c r="N1194" s="46">
        <v>1193</v>
      </c>
      <c r="O1194" s="8" t="s">
        <v>7535</v>
      </c>
      <c r="P1194" s="9">
        <v>-6.5187495999999996</v>
      </c>
      <c r="Q1194" s="9">
        <v>-1.1279258999999999</v>
      </c>
      <c r="R1194" s="9">
        <v>-1.039982</v>
      </c>
      <c r="S1194" s="9">
        <v>-1.1283657</v>
      </c>
      <c r="T1194" s="9">
        <v>-1.1046465000000001</v>
      </c>
      <c r="U1194" s="9">
        <v>-0.71499999999999997</v>
      </c>
      <c r="V1194" s="9">
        <v>-1.4028295</v>
      </c>
      <c r="W1194" s="9"/>
      <c r="X1194" s="9"/>
      <c r="Y1194" s="9"/>
      <c r="Z1194" s="9"/>
      <c r="AA1194" s="9"/>
      <c r="AB1194" s="9"/>
      <c r="AC1194" s="12" t="e">
        <f>MATCH(O1194,'ESPN ADP'!B:B,0)</f>
        <v>#N/A</v>
      </c>
      <c r="AD1194" s="11" t="e">
        <f>AC1194-N1194</f>
        <v>#N/A</v>
      </c>
      <c r="AE1194" s="22" t="e">
        <f>QUOTIENT(AC1194-1, 10)+1</f>
        <v>#N/A</v>
      </c>
    </row>
    <row r="1195" spans="7:31" x14ac:dyDescent="0.2">
      <c r="J1195" s="18" t="s">
        <v>7559</v>
      </c>
      <c r="N1195" s="46">
        <v>1194</v>
      </c>
      <c r="O1195" s="8" t="s">
        <v>336</v>
      </c>
      <c r="P1195" s="9">
        <v>-6.5416800000000004</v>
      </c>
      <c r="Q1195" s="9">
        <v>-0.67865779999999998</v>
      </c>
      <c r="R1195" s="9">
        <v>-0.680593</v>
      </c>
      <c r="S1195" s="9">
        <v>-0.65873510000000002</v>
      </c>
      <c r="T1195" s="9">
        <v>-0.78464339999999999</v>
      </c>
      <c r="U1195" s="9">
        <v>-1.8149999999999999</v>
      </c>
      <c r="V1195" s="9">
        <v>-1.9240505999999999</v>
      </c>
      <c r="W1195" s="9"/>
      <c r="X1195" s="9"/>
      <c r="Y1195" s="9"/>
      <c r="Z1195" s="9"/>
      <c r="AA1195" s="9"/>
      <c r="AB1195" s="9"/>
      <c r="AC1195" s="12" t="e">
        <f>MATCH(O1195,'ESPN ADP'!B:B,0)</f>
        <v>#N/A</v>
      </c>
      <c r="AD1195" s="11" t="e">
        <f>AC1195-N1195</f>
        <v>#N/A</v>
      </c>
      <c r="AE1195" s="22" t="e">
        <f>QUOTIENT(AC1195-1, 10)+1</f>
        <v>#N/A</v>
      </c>
    </row>
    <row r="1196" spans="7:31" x14ac:dyDescent="0.2">
      <c r="N1196" s="46">
        <v>1195</v>
      </c>
      <c r="O1196" s="7" t="s">
        <v>8238</v>
      </c>
      <c r="P1196" s="4">
        <f>SUM(W1196:AB1196)</f>
        <v>-6.5463002000000001</v>
      </c>
      <c r="W1196" s="9">
        <v>-1.0822993999999999</v>
      </c>
      <c r="X1196" s="9">
        <v>-0.56890019999999997</v>
      </c>
      <c r="Y1196" s="9">
        <v>-1.3647317000000001</v>
      </c>
      <c r="Z1196" s="9">
        <v>-1.8052737999999999</v>
      </c>
      <c r="AA1196" s="9">
        <v>-1.0713381</v>
      </c>
      <c r="AB1196" s="9">
        <v>-0.65375700000000003</v>
      </c>
      <c r="AC1196" s="12" t="e">
        <f>MATCH(O1196,'ESPN ADP'!B:B,0)</f>
        <v>#N/A</v>
      </c>
      <c r="AD1196" s="11" t="e">
        <f>AC1196-N1196</f>
        <v>#N/A</v>
      </c>
      <c r="AE1196" s="22" t="e">
        <f>QUOTIENT(AC1196-1, 10)+1</f>
        <v>#N/A</v>
      </c>
    </row>
    <row r="1197" spans="7:31" x14ac:dyDescent="0.2">
      <c r="N1197" s="46">
        <v>1196</v>
      </c>
      <c r="O1197" s="8" t="s">
        <v>489</v>
      </c>
      <c r="P1197" s="9">
        <v>-6.5683026</v>
      </c>
      <c r="Q1197" s="9">
        <v>-1.0316540999999999</v>
      </c>
      <c r="R1197" s="9">
        <v>-1.039982</v>
      </c>
      <c r="S1197" s="9">
        <v>-1.0657483000000001</v>
      </c>
      <c r="T1197" s="9">
        <v>-1.0641683</v>
      </c>
      <c r="U1197" s="9">
        <v>-0.81499999999999995</v>
      </c>
      <c r="V1197" s="9">
        <v>-1.5517498000000001</v>
      </c>
      <c r="W1197" s="9"/>
      <c r="X1197" s="9"/>
      <c r="Y1197" s="9"/>
      <c r="Z1197" s="9"/>
      <c r="AA1197" s="9"/>
      <c r="AB1197" s="9"/>
      <c r="AC1197" s="12">
        <f>MATCH(O1197,'ESPN ADP'!B:B,0)</f>
        <v>454</v>
      </c>
      <c r="AD1197" s="11">
        <f>AC1197-N1197</f>
        <v>-742</v>
      </c>
      <c r="AE1197" s="22">
        <f>QUOTIENT(AC1197-1, 10)+1</f>
        <v>46</v>
      </c>
    </row>
    <row r="1198" spans="7:31" x14ac:dyDescent="0.2">
      <c r="N1198" s="46">
        <v>1197</v>
      </c>
      <c r="O1198" s="7" t="s">
        <v>8215</v>
      </c>
      <c r="P1198" s="4">
        <f>SUM(W1198:AB1198)</f>
        <v>-6.5760661999999996</v>
      </c>
      <c r="W1198" s="9">
        <v>-1.5322408000000001</v>
      </c>
      <c r="X1198" s="9">
        <v>-0.76646360000000002</v>
      </c>
      <c r="Y1198" s="9">
        <v>-1.4012412999999999</v>
      </c>
      <c r="Z1198" s="9">
        <v>-1.9066936999999999</v>
      </c>
      <c r="AA1198" s="9">
        <v>-0.3156698</v>
      </c>
      <c r="AB1198" s="9">
        <v>-0.65375700000000003</v>
      </c>
      <c r="AC1198" s="12" t="e">
        <f>MATCH(O1198,'ESPN ADP'!B:B,0)</f>
        <v>#N/A</v>
      </c>
      <c r="AD1198" s="11" t="e">
        <f>AC1198-N1198</f>
        <v>#N/A</v>
      </c>
      <c r="AE1198" s="22" t="e">
        <f>QUOTIENT(AC1198-1, 10)+1</f>
        <v>#N/A</v>
      </c>
    </row>
    <row r="1199" spans="7:31" x14ac:dyDescent="0.2">
      <c r="J1199" s="18" t="s">
        <v>7559</v>
      </c>
      <c r="N1199" s="46">
        <v>1198</v>
      </c>
      <c r="O1199" s="8" t="s">
        <v>431</v>
      </c>
      <c r="P1199" s="9">
        <v>-6.5766482999999996</v>
      </c>
      <c r="Q1199" s="9">
        <v>-0.96747300000000003</v>
      </c>
      <c r="R1199" s="9">
        <v>-0.95013479999999995</v>
      </c>
      <c r="S1199" s="9">
        <v>-1.0344396</v>
      </c>
      <c r="T1199" s="9">
        <v>-1.0323112999999999</v>
      </c>
      <c r="U1199" s="9">
        <v>-1.115</v>
      </c>
      <c r="V1199" s="9">
        <v>-1.4772897</v>
      </c>
      <c r="W1199" s="9"/>
      <c r="X1199" s="9"/>
      <c r="Y1199" s="9"/>
      <c r="Z1199" s="9"/>
      <c r="AA1199" s="9"/>
      <c r="AB1199" s="9"/>
      <c r="AC1199" s="12" t="e">
        <f>MATCH(O1199,'ESPN ADP'!B:B,0)</f>
        <v>#N/A</v>
      </c>
      <c r="AD1199" s="11" t="e">
        <f>AC1199-N1199</f>
        <v>#N/A</v>
      </c>
      <c r="AE1199" s="22" t="e">
        <f>QUOTIENT(AC1199-1, 10)+1</f>
        <v>#N/A</v>
      </c>
    </row>
    <row r="1200" spans="7:31" x14ac:dyDescent="0.2">
      <c r="K1200" s="19" t="s">
        <v>8374</v>
      </c>
      <c r="N1200" s="46">
        <v>1199</v>
      </c>
      <c r="O1200" s="8" t="s">
        <v>561</v>
      </c>
      <c r="P1200" s="9">
        <v>-6.5902903999999998</v>
      </c>
      <c r="Q1200" s="9">
        <v>-1.3846503999999999</v>
      </c>
      <c r="R1200" s="9">
        <v>-1.2196765000000001</v>
      </c>
      <c r="S1200" s="9">
        <v>-1.4101440000000001</v>
      </c>
      <c r="T1200" s="9">
        <v>-1.3622342000000001</v>
      </c>
      <c r="U1200" s="9">
        <v>8.5000000000000006E-2</v>
      </c>
      <c r="V1200" s="9">
        <v>-1.2985853000000001</v>
      </c>
      <c r="W1200" s="9"/>
      <c r="X1200" s="9"/>
      <c r="Y1200" s="9"/>
      <c r="Z1200" s="9"/>
      <c r="AA1200" s="9"/>
      <c r="AB1200" s="9"/>
      <c r="AC1200" s="12" t="e">
        <f>MATCH(O1200,'ESPN ADP'!B:B,0)</f>
        <v>#N/A</v>
      </c>
      <c r="AD1200" s="11" t="e">
        <f>AC1200-N1200</f>
        <v>#N/A</v>
      </c>
      <c r="AE1200" s="22" t="e">
        <f>QUOTIENT(AC1200-1, 10)+1</f>
        <v>#N/A</v>
      </c>
    </row>
    <row r="1201" spans="10:31" x14ac:dyDescent="0.2">
      <c r="N1201" s="46">
        <v>1200</v>
      </c>
      <c r="O1201" s="8" t="s">
        <v>503</v>
      </c>
      <c r="P1201" s="9">
        <v>-6.6218785000000002</v>
      </c>
      <c r="Q1201" s="9">
        <v>-1.3525598999999999</v>
      </c>
      <c r="R1201" s="9">
        <v>-1.2196765000000001</v>
      </c>
      <c r="S1201" s="9">
        <v>-1.3475265999999999</v>
      </c>
      <c r="T1201" s="9">
        <v>-1.3140700999999999</v>
      </c>
      <c r="U1201" s="9">
        <v>-1.4999999999999999E-2</v>
      </c>
      <c r="V1201" s="9">
        <v>-1.3730454000000001</v>
      </c>
      <c r="W1201" s="9"/>
      <c r="X1201" s="9"/>
      <c r="Y1201" s="9"/>
      <c r="Z1201" s="9"/>
      <c r="AA1201" s="9"/>
      <c r="AB1201" s="9"/>
      <c r="AC1201" s="12" t="e">
        <f>MATCH(O1201,'ESPN ADP'!B:B,0)</f>
        <v>#N/A</v>
      </c>
      <c r="AD1201" s="11" t="e">
        <f>AC1201-N1201</f>
        <v>#N/A</v>
      </c>
      <c r="AE1201" s="22" t="e">
        <f>QUOTIENT(AC1201-1, 10)+1</f>
        <v>#N/A</v>
      </c>
    </row>
    <row r="1202" spans="10:31" x14ac:dyDescent="0.2">
      <c r="N1202" s="46">
        <v>1201</v>
      </c>
      <c r="O1202" s="8" t="s">
        <v>7498</v>
      </c>
      <c r="P1202" s="9">
        <v>-6.6297655000000004</v>
      </c>
      <c r="Q1202" s="9">
        <v>-1.0316540999999999</v>
      </c>
      <c r="R1202" s="9">
        <v>-1.039982</v>
      </c>
      <c r="S1202" s="9">
        <v>-1.0344396</v>
      </c>
      <c r="T1202" s="9">
        <v>-1.0622639</v>
      </c>
      <c r="U1202" s="9">
        <v>-0.86499999999999999</v>
      </c>
      <c r="V1202" s="9">
        <v>-1.5964259000000001</v>
      </c>
      <c r="W1202" s="9"/>
      <c r="X1202" s="9"/>
      <c r="Y1202" s="9"/>
      <c r="Z1202" s="9"/>
      <c r="AA1202" s="9"/>
      <c r="AB1202" s="9"/>
      <c r="AC1202" s="12" t="e">
        <f>MATCH(O1202,'ESPN ADP'!B:B,0)</f>
        <v>#N/A</v>
      </c>
      <c r="AD1202" s="11" t="e">
        <f>AC1202-N1202</f>
        <v>#N/A</v>
      </c>
      <c r="AE1202" s="22" t="e">
        <f>QUOTIENT(AC1202-1, 10)+1</f>
        <v>#N/A</v>
      </c>
    </row>
    <row r="1203" spans="10:31" x14ac:dyDescent="0.2">
      <c r="N1203" s="46">
        <v>1202</v>
      </c>
      <c r="O1203" s="7" t="s">
        <v>8210</v>
      </c>
      <c r="P1203" s="4">
        <f>SUM(W1203:AB1203)</f>
        <v>-6.6471676000000004</v>
      </c>
      <c r="W1203" s="9">
        <v>-1.4315690000000001</v>
      </c>
      <c r="X1203" s="9">
        <v>-0.76646360000000002</v>
      </c>
      <c r="Y1203" s="9">
        <v>-1.0361446000000001</v>
      </c>
      <c r="Z1203" s="9">
        <v>-0.99391479999999999</v>
      </c>
      <c r="AA1203" s="9">
        <v>-1.7653186000000001</v>
      </c>
      <c r="AB1203" s="9">
        <v>-0.65375700000000003</v>
      </c>
      <c r="AC1203" s="12" t="e">
        <f>MATCH(O1203,'ESPN ADP'!B:B,0)</f>
        <v>#N/A</v>
      </c>
      <c r="AD1203" s="11" t="e">
        <f>AC1203-N1203</f>
        <v>#N/A</v>
      </c>
      <c r="AE1203" s="22" t="e">
        <f>QUOTIENT(AC1203-1, 10)+1</f>
        <v>#N/A</v>
      </c>
    </row>
    <row r="1204" spans="10:31" x14ac:dyDescent="0.2">
      <c r="N1204" s="46">
        <v>1203</v>
      </c>
      <c r="O1204" s="7" t="s">
        <v>8270</v>
      </c>
      <c r="P1204" s="4">
        <f>SUM(W1204:AB1204)</f>
        <v>-6.6484925000000006</v>
      </c>
      <c r="W1204" s="9">
        <v>-1.2322799</v>
      </c>
      <c r="X1204" s="9">
        <v>-0.76646360000000002</v>
      </c>
      <c r="Y1204" s="9">
        <v>-1.2369478</v>
      </c>
      <c r="Z1204" s="9">
        <v>-2.3123732000000001</v>
      </c>
      <c r="AA1204" s="9">
        <v>-0.58887889999999998</v>
      </c>
      <c r="AB1204" s="9">
        <v>-0.51154909999999998</v>
      </c>
      <c r="AC1204" s="12" t="e">
        <f>MATCH(O1204,'ESPN ADP'!B:B,0)</f>
        <v>#N/A</v>
      </c>
      <c r="AD1204" s="11" t="e">
        <f>AC1204-N1204</f>
        <v>#N/A</v>
      </c>
      <c r="AE1204" s="22" t="e">
        <f>QUOTIENT(AC1204-1, 10)+1</f>
        <v>#N/A</v>
      </c>
    </row>
    <row r="1205" spans="10:31" x14ac:dyDescent="0.2">
      <c r="N1205" s="46">
        <v>1204</v>
      </c>
      <c r="O1205" s="8" t="s">
        <v>4819</v>
      </c>
      <c r="P1205" s="9">
        <v>-6.6558469999999996</v>
      </c>
      <c r="Q1205" s="9">
        <v>-1.3525598999999999</v>
      </c>
      <c r="R1205" s="9">
        <v>-1.1298292999999999</v>
      </c>
      <c r="S1205" s="9">
        <v>-1.3475265999999999</v>
      </c>
      <c r="T1205" s="9">
        <v>-1.3133512000000001</v>
      </c>
      <c r="U1205" s="9">
        <v>-0.76500000000000001</v>
      </c>
      <c r="V1205" s="9">
        <v>-0.74758000000000002</v>
      </c>
      <c r="W1205" s="9"/>
      <c r="X1205" s="9"/>
      <c r="Y1205" s="9"/>
      <c r="Z1205" s="9"/>
      <c r="AA1205" s="9"/>
      <c r="AB1205" s="9"/>
      <c r="AC1205" s="12" t="e">
        <f>MATCH(O1205,'ESPN ADP'!B:B,0)</f>
        <v>#N/A</v>
      </c>
      <c r="AD1205" s="11" t="e">
        <f>AC1205-N1205</f>
        <v>#N/A</v>
      </c>
      <c r="AE1205" s="22" t="e">
        <f>QUOTIENT(AC1205-1, 10)+1</f>
        <v>#N/A</v>
      </c>
    </row>
    <row r="1206" spans="10:31" x14ac:dyDescent="0.2">
      <c r="N1206" s="46">
        <v>1205</v>
      </c>
      <c r="O1206" s="7" t="s">
        <v>7978</v>
      </c>
      <c r="P1206" s="4">
        <f>SUM(W1206:AB1206)</f>
        <v>-6.6681837999999996</v>
      </c>
      <c r="W1206" s="9">
        <v>-1.3904783999999999</v>
      </c>
      <c r="X1206" s="9">
        <v>-0.55243660000000006</v>
      </c>
      <c r="Y1206" s="9">
        <v>-1.328222</v>
      </c>
      <c r="Z1206" s="9">
        <v>-1.6024341</v>
      </c>
      <c r="AA1206" s="9">
        <v>-0.99864770000000003</v>
      </c>
      <c r="AB1206" s="9">
        <v>-0.79596500000000003</v>
      </c>
      <c r="AC1206" s="12" t="e">
        <f>MATCH(O1206,'ESPN ADP'!B:B,0)</f>
        <v>#N/A</v>
      </c>
      <c r="AD1206" s="11" t="e">
        <f>AC1206-N1206</f>
        <v>#N/A</v>
      </c>
      <c r="AE1206" s="22" t="e">
        <f>QUOTIENT(AC1206-1, 10)+1</f>
        <v>#N/A</v>
      </c>
    </row>
    <row r="1207" spans="10:31" x14ac:dyDescent="0.2">
      <c r="N1207" s="46">
        <v>1206</v>
      </c>
      <c r="O1207" s="8" t="s">
        <v>525</v>
      </c>
      <c r="P1207" s="9">
        <v>-6.6735661000000004</v>
      </c>
      <c r="Q1207" s="9">
        <v>-1.416741</v>
      </c>
      <c r="R1207" s="9">
        <v>-1.2196765000000001</v>
      </c>
      <c r="S1207" s="9">
        <v>-1.4101440000000001</v>
      </c>
      <c r="T1207" s="9">
        <v>-1.3601802999999999</v>
      </c>
      <c r="U1207" s="9">
        <v>-0.41499999999999998</v>
      </c>
      <c r="V1207" s="9">
        <v>-0.85182429999999998</v>
      </c>
      <c r="W1207" s="9"/>
      <c r="X1207" s="9"/>
      <c r="Y1207" s="9"/>
      <c r="Z1207" s="9"/>
      <c r="AA1207" s="9"/>
      <c r="AB1207" s="9"/>
      <c r="AC1207" s="12" t="e">
        <f>MATCH(O1207,'ESPN ADP'!B:B,0)</f>
        <v>#N/A</v>
      </c>
      <c r="AD1207" s="11" t="e">
        <f>AC1207-N1207</f>
        <v>#N/A</v>
      </c>
      <c r="AE1207" s="22" t="e">
        <f>QUOTIENT(AC1207-1, 10)+1</f>
        <v>#N/A</v>
      </c>
    </row>
    <row r="1208" spans="10:31" x14ac:dyDescent="0.2">
      <c r="J1208" s="18" t="s">
        <v>7559</v>
      </c>
      <c r="N1208" s="46">
        <v>1207</v>
      </c>
      <c r="O1208" s="8" t="s">
        <v>222</v>
      </c>
      <c r="P1208" s="9">
        <v>-6.6842946000000003</v>
      </c>
      <c r="Q1208" s="9">
        <v>-0.67865779999999998</v>
      </c>
      <c r="R1208" s="9">
        <v>-0.59074570000000004</v>
      </c>
      <c r="S1208" s="9">
        <v>-0.69004379999999998</v>
      </c>
      <c r="T1208" s="9">
        <v>-0.80385309999999999</v>
      </c>
      <c r="U1208" s="9">
        <v>-2.2650000000000001</v>
      </c>
      <c r="V1208" s="9">
        <v>-1.655994</v>
      </c>
      <c r="W1208" s="9"/>
      <c r="X1208" s="9"/>
      <c r="Y1208" s="9"/>
      <c r="Z1208" s="9"/>
      <c r="AA1208" s="9"/>
      <c r="AB1208" s="9"/>
      <c r="AC1208" s="12" t="e">
        <f>MATCH(O1208,'ESPN ADP'!B:B,0)</f>
        <v>#N/A</v>
      </c>
      <c r="AD1208" s="11" t="e">
        <f>AC1208-N1208</f>
        <v>#N/A</v>
      </c>
      <c r="AE1208" s="22" t="e">
        <f>QUOTIENT(AC1208-1, 10)+1</f>
        <v>#N/A</v>
      </c>
    </row>
    <row r="1209" spans="10:31" x14ac:dyDescent="0.2">
      <c r="N1209" s="46">
        <v>1208</v>
      </c>
      <c r="O1209" s="8" t="s">
        <v>549</v>
      </c>
      <c r="P1209" s="9">
        <v>-6.6960660000000001</v>
      </c>
      <c r="Q1209" s="9">
        <v>-1.3846503999999999</v>
      </c>
      <c r="R1209" s="9">
        <v>-1.2196765000000001</v>
      </c>
      <c r="S1209" s="9">
        <v>-1.3788353</v>
      </c>
      <c r="T1209" s="9">
        <v>-1.3609713999999999</v>
      </c>
      <c r="U1209" s="9">
        <v>-0.51500000000000001</v>
      </c>
      <c r="V1209" s="9">
        <v>-0.83693220000000002</v>
      </c>
      <c r="W1209" s="9"/>
      <c r="X1209" s="9"/>
      <c r="Y1209" s="9"/>
      <c r="Z1209" s="9"/>
      <c r="AA1209" s="9"/>
      <c r="AB1209" s="9"/>
      <c r="AC1209" s="12" t="e">
        <f>MATCH(O1209,'ESPN ADP'!B:B,0)</f>
        <v>#N/A</v>
      </c>
      <c r="AD1209" s="11" t="e">
        <f>AC1209-N1209</f>
        <v>#N/A</v>
      </c>
      <c r="AE1209" s="22" t="e">
        <f>QUOTIENT(AC1209-1, 10)+1</f>
        <v>#N/A</v>
      </c>
    </row>
    <row r="1210" spans="10:31" x14ac:dyDescent="0.2">
      <c r="N1210" s="46">
        <v>1209</v>
      </c>
      <c r="O1210" s="7" t="s">
        <v>8008</v>
      </c>
      <c r="P1210" s="4">
        <f>SUM(W1210:AB1210)</f>
        <v>-6.6974736000000004</v>
      </c>
      <c r="W1210" s="9">
        <v>-1.0864084000000001</v>
      </c>
      <c r="X1210" s="9">
        <v>-0.47011849999999999</v>
      </c>
      <c r="Y1210" s="9">
        <v>-1.437751</v>
      </c>
      <c r="Z1210" s="9">
        <v>-1.5010142</v>
      </c>
      <c r="AA1210" s="9">
        <v>-1.4062165</v>
      </c>
      <c r="AB1210" s="9">
        <v>-0.79596500000000003</v>
      </c>
      <c r="AC1210" s="12" t="e">
        <f>MATCH(O1210,'ESPN ADP'!B:B,0)</f>
        <v>#N/A</v>
      </c>
      <c r="AD1210" s="11" t="e">
        <f>AC1210-N1210</f>
        <v>#N/A</v>
      </c>
      <c r="AE1210" s="22" t="e">
        <f>QUOTIENT(AC1210-1, 10)+1</f>
        <v>#N/A</v>
      </c>
    </row>
    <row r="1211" spans="10:31" x14ac:dyDescent="0.2">
      <c r="N1211" s="46">
        <v>1210</v>
      </c>
      <c r="O1211" s="7" t="s">
        <v>8080</v>
      </c>
      <c r="P1211" s="4">
        <f>SUM(W1211:AB1211)</f>
        <v>-6.6980922899999991</v>
      </c>
      <c r="W1211" s="9">
        <v>2.7145289999999999E-2</v>
      </c>
      <c r="X1211" s="9">
        <v>2.3789919999999999E-2</v>
      </c>
      <c r="Y1211" s="9">
        <v>-2.8068637999999999</v>
      </c>
      <c r="Z1211" s="9">
        <v>-2.4137930999999999</v>
      </c>
      <c r="AA1211" s="9">
        <v>-0.87461359999999999</v>
      </c>
      <c r="AB1211" s="9">
        <v>-0.65375700000000003</v>
      </c>
      <c r="AC1211" s="12" t="e">
        <f>MATCH(O1211,'ESPN ADP'!B:B,0)</f>
        <v>#N/A</v>
      </c>
      <c r="AD1211" s="11" t="e">
        <f>AC1211-N1211</f>
        <v>#N/A</v>
      </c>
      <c r="AE1211" s="22" t="e">
        <f>QUOTIENT(AC1211-1, 10)+1</f>
        <v>#N/A</v>
      </c>
    </row>
    <row r="1212" spans="10:31" x14ac:dyDescent="0.2">
      <c r="N1212" s="46">
        <v>1211</v>
      </c>
      <c r="O1212" s="8" t="s">
        <v>7543</v>
      </c>
      <c r="P1212" s="9">
        <v>-6.7028951000000001</v>
      </c>
      <c r="Q1212" s="9">
        <v>-0.9995636</v>
      </c>
      <c r="R1212" s="9">
        <v>-0.77044029999999997</v>
      </c>
      <c r="S1212" s="9">
        <v>-0.97182219999999997</v>
      </c>
      <c r="T1212" s="9">
        <v>-1.0102165000000001</v>
      </c>
      <c r="U1212" s="9">
        <v>-1.9650000000000001</v>
      </c>
      <c r="V1212" s="9">
        <v>-0.98585259999999997</v>
      </c>
      <c r="W1212" s="9"/>
      <c r="X1212" s="9"/>
      <c r="Y1212" s="9"/>
      <c r="Z1212" s="9"/>
      <c r="AA1212" s="9"/>
      <c r="AB1212" s="9"/>
      <c r="AC1212" s="12" t="e">
        <f>MATCH(O1212,'ESPN ADP'!B:B,0)</f>
        <v>#N/A</v>
      </c>
      <c r="AD1212" s="11" t="e">
        <f>AC1212-N1212</f>
        <v>#N/A</v>
      </c>
      <c r="AE1212" s="22" t="e">
        <f>QUOTIENT(AC1212-1, 10)+1</f>
        <v>#N/A</v>
      </c>
    </row>
    <row r="1213" spans="10:31" x14ac:dyDescent="0.2">
      <c r="N1213" s="46">
        <v>1212</v>
      </c>
      <c r="O1213" s="8" t="s">
        <v>543</v>
      </c>
      <c r="P1213" s="9">
        <v>-6.7645467000000004</v>
      </c>
      <c r="Q1213" s="9">
        <v>-1.3846503999999999</v>
      </c>
      <c r="R1213" s="9">
        <v>-1.2196765000000001</v>
      </c>
      <c r="S1213" s="9">
        <v>-1.3475265999999999</v>
      </c>
      <c r="T1213" s="9">
        <v>-1.3246477000000001</v>
      </c>
      <c r="U1213" s="9">
        <v>-0.115</v>
      </c>
      <c r="V1213" s="9">
        <v>-1.3730454000000001</v>
      </c>
      <c r="W1213" s="9"/>
      <c r="X1213" s="9"/>
      <c r="Y1213" s="9"/>
      <c r="Z1213" s="9"/>
      <c r="AA1213" s="9"/>
      <c r="AB1213" s="9"/>
      <c r="AC1213" s="12" t="e">
        <f>MATCH(O1213,'ESPN ADP'!B:B,0)</f>
        <v>#N/A</v>
      </c>
      <c r="AD1213" s="11" t="e">
        <f>AC1213-N1213</f>
        <v>#N/A</v>
      </c>
      <c r="AE1213" s="22" t="e">
        <f>QUOTIENT(AC1213-1, 10)+1</f>
        <v>#N/A</v>
      </c>
    </row>
    <row r="1214" spans="10:31" x14ac:dyDescent="0.2">
      <c r="L1214" s="31" t="s">
        <v>8319</v>
      </c>
      <c r="N1214" s="46">
        <v>1213</v>
      </c>
      <c r="O1214" s="7" t="s">
        <v>7947</v>
      </c>
      <c r="P1214" s="4">
        <f>SUM(W1214:AB1214)</f>
        <v>-6.7706464999999998</v>
      </c>
      <c r="W1214" s="9">
        <v>-1.5671678</v>
      </c>
      <c r="X1214" s="9">
        <v>-0.66768190000000005</v>
      </c>
      <c r="Y1214" s="9">
        <v>-0.96312520000000001</v>
      </c>
      <c r="Z1214" s="9">
        <v>-1.0953347</v>
      </c>
      <c r="AA1214" s="9">
        <v>-1.6813719</v>
      </c>
      <c r="AB1214" s="9">
        <v>-0.79596500000000003</v>
      </c>
      <c r="AC1214" s="12" t="e">
        <f>MATCH(O1214,'ESPN ADP'!B:B,0)</f>
        <v>#N/A</v>
      </c>
      <c r="AD1214" s="11" t="e">
        <f>AC1214-N1214</f>
        <v>#N/A</v>
      </c>
      <c r="AE1214" s="22" t="e">
        <f>QUOTIENT(AC1214-1, 10)+1</f>
        <v>#N/A</v>
      </c>
    </row>
    <row r="1215" spans="10:31" x14ac:dyDescent="0.2">
      <c r="N1215" s="46">
        <v>1214</v>
      </c>
      <c r="O1215" s="7" t="s">
        <v>8294</v>
      </c>
      <c r="P1215" s="4">
        <f>SUM(W1215:AB1215)</f>
        <v>-6.7714462000000006</v>
      </c>
      <c r="W1215" s="9">
        <v>-1.2322799</v>
      </c>
      <c r="X1215" s="9">
        <v>-0.76646360000000002</v>
      </c>
      <c r="Y1215" s="9">
        <v>-1.9488865</v>
      </c>
      <c r="Z1215" s="9">
        <v>-1.3995943</v>
      </c>
      <c r="AA1215" s="9">
        <v>-0.91267279999999995</v>
      </c>
      <c r="AB1215" s="9">
        <v>-0.51154909999999998</v>
      </c>
      <c r="AC1215" s="12" t="e">
        <f>MATCH(O1215,'ESPN ADP'!B:B,0)</f>
        <v>#N/A</v>
      </c>
      <c r="AD1215" s="11" t="e">
        <f>AC1215-N1215</f>
        <v>#N/A</v>
      </c>
      <c r="AE1215" s="22" t="e">
        <f>QUOTIENT(AC1215-1, 10)+1</f>
        <v>#N/A</v>
      </c>
    </row>
    <row r="1216" spans="10:31" x14ac:dyDescent="0.2">
      <c r="N1216" s="46">
        <v>1215</v>
      </c>
      <c r="O1216" s="8" t="s">
        <v>537</v>
      </c>
      <c r="P1216" s="9">
        <v>-6.772024</v>
      </c>
      <c r="Q1216" s="9">
        <v>-1.2562880999999999</v>
      </c>
      <c r="R1216" s="9">
        <v>-1.039982</v>
      </c>
      <c r="S1216" s="9">
        <v>-1.2536004999999999</v>
      </c>
      <c r="T1216" s="9">
        <v>-1.2351131</v>
      </c>
      <c r="U1216" s="9">
        <v>-1.165</v>
      </c>
      <c r="V1216" s="9">
        <v>-0.8220402</v>
      </c>
      <c r="W1216" s="9"/>
      <c r="X1216" s="9"/>
      <c r="Y1216" s="9"/>
      <c r="Z1216" s="9"/>
      <c r="AA1216" s="9"/>
      <c r="AB1216" s="9"/>
      <c r="AC1216" s="12" t="e">
        <f>MATCH(O1216,'ESPN ADP'!B:B,0)</f>
        <v>#N/A</v>
      </c>
      <c r="AD1216" s="11" t="e">
        <f>AC1216-N1216</f>
        <v>#N/A</v>
      </c>
      <c r="AE1216" s="22" t="e">
        <f>QUOTIENT(AC1216-1, 10)+1</f>
        <v>#N/A</v>
      </c>
    </row>
    <row r="1217" spans="4:31" x14ac:dyDescent="0.2">
      <c r="N1217" s="46">
        <v>1216</v>
      </c>
      <c r="O1217" s="8" t="s">
        <v>7501</v>
      </c>
      <c r="P1217" s="9">
        <v>-6.8084088999999999</v>
      </c>
      <c r="Q1217" s="9">
        <v>-1.1600163999999999</v>
      </c>
      <c r="R1217" s="9">
        <v>-1.1298292999999999</v>
      </c>
      <c r="S1217" s="9">
        <v>-1.1909831</v>
      </c>
      <c r="T1217" s="9">
        <v>-1.1459383000000001</v>
      </c>
      <c r="U1217" s="9">
        <v>-0.61499999999999999</v>
      </c>
      <c r="V1217" s="9">
        <v>-1.5666418</v>
      </c>
      <c r="W1217" s="9"/>
      <c r="X1217" s="9"/>
      <c r="Y1217" s="9"/>
      <c r="Z1217" s="9"/>
      <c r="AA1217" s="9"/>
      <c r="AB1217" s="9"/>
      <c r="AC1217" s="12" t="e">
        <f>MATCH(O1217,'ESPN ADP'!B:B,0)</f>
        <v>#N/A</v>
      </c>
      <c r="AD1217" s="11" t="e">
        <f>AC1217-N1217</f>
        <v>#N/A</v>
      </c>
      <c r="AE1217" s="22" t="e">
        <f>QUOTIENT(AC1217-1, 10)+1</f>
        <v>#N/A</v>
      </c>
    </row>
    <row r="1218" spans="4:31" x14ac:dyDescent="0.2">
      <c r="L1218" s="31" t="s">
        <v>8319</v>
      </c>
      <c r="M1218" s="44" t="s">
        <v>8349</v>
      </c>
      <c r="N1218" s="46">
        <v>1217</v>
      </c>
      <c r="O1218" s="7" t="s">
        <v>8107</v>
      </c>
      <c r="P1218" s="4">
        <f>SUM(W1218:AB1218)</f>
        <v>-6.8250032000000003</v>
      </c>
      <c r="W1218" s="9">
        <v>-1.2939156999999999</v>
      </c>
      <c r="X1218" s="9">
        <v>-0.53597300000000003</v>
      </c>
      <c r="Y1218" s="9">
        <v>-2.3870026000000002</v>
      </c>
      <c r="Z1218" s="9">
        <v>-0.79107510000000003</v>
      </c>
      <c r="AA1218" s="9">
        <v>-1.0210718000000001</v>
      </c>
      <c r="AB1218" s="9">
        <v>-0.79596500000000003</v>
      </c>
      <c r="AC1218" s="12" t="e">
        <f>MATCH(O1218,'ESPN ADP'!B:B,0)</f>
        <v>#N/A</v>
      </c>
      <c r="AD1218" s="11" t="e">
        <f>AC1218-N1218</f>
        <v>#N/A</v>
      </c>
      <c r="AE1218" s="22" t="e">
        <f>QUOTIENT(AC1218-1, 10)+1</f>
        <v>#N/A</v>
      </c>
    </row>
    <row r="1219" spans="4:31" x14ac:dyDescent="0.2">
      <c r="E1219" s="20" t="s">
        <v>8381</v>
      </c>
      <c r="H1219" s="16" t="s">
        <v>6</v>
      </c>
      <c r="N1219" s="46">
        <v>1218</v>
      </c>
      <c r="O1219" s="8" t="s">
        <v>1256</v>
      </c>
      <c r="P1219" s="9">
        <v>-6.8283211000000001</v>
      </c>
      <c r="Q1219" s="9">
        <v>-1.416741</v>
      </c>
      <c r="R1219" s="9">
        <v>-1.2196765000000001</v>
      </c>
      <c r="S1219" s="9">
        <v>-1.4101440000000001</v>
      </c>
      <c r="T1219" s="9">
        <v>-1.3628503000000001</v>
      </c>
      <c r="U1219" s="9">
        <v>-0.16500000000000001</v>
      </c>
      <c r="V1219" s="9">
        <v>-1.2539092000000001</v>
      </c>
      <c r="W1219" s="9"/>
      <c r="X1219" s="9"/>
      <c r="Y1219" s="9"/>
      <c r="Z1219" s="9"/>
      <c r="AA1219" s="9"/>
      <c r="AB1219" s="9"/>
      <c r="AC1219" s="12" t="e">
        <f>MATCH(O1219,'ESPN ADP'!B:B,0)</f>
        <v>#N/A</v>
      </c>
      <c r="AD1219" s="11" t="e">
        <f>AC1219-N1219</f>
        <v>#N/A</v>
      </c>
      <c r="AE1219" s="22" t="e">
        <f>QUOTIENT(AC1219-1, 10)+1</f>
        <v>#N/A</v>
      </c>
    </row>
    <row r="1220" spans="4:31" x14ac:dyDescent="0.2">
      <c r="J1220" s="18" t="s">
        <v>7559</v>
      </c>
      <c r="N1220" s="46">
        <v>1219</v>
      </c>
      <c r="O1220" s="8" t="s">
        <v>399</v>
      </c>
      <c r="P1220" s="9">
        <v>-6.8498592</v>
      </c>
      <c r="Q1220" s="9">
        <v>-0.87120129999999996</v>
      </c>
      <c r="R1220" s="9">
        <v>-0.680593</v>
      </c>
      <c r="S1220" s="9">
        <v>-0.87789609999999996</v>
      </c>
      <c r="T1220" s="9">
        <v>-0.92679959999999995</v>
      </c>
      <c r="U1220" s="9">
        <v>-2.165</v>
      </c>
      <c r="V1220" s="9">
        <v>-1.3283693000000001</v>
      </c>
      <c r="W1220" s="9"/>
      <c r="X1220" s="9"/>
      <c r="Y1220" s="9"/>
      <c r="Z1220" s="9"/>
      <c r="AA1220" s="9"/>
      <c r="AB1220" s="9"/>
      <c r="AC1220" s="12" t="e">
        <f>MATCH(O1220,'ESPN ADP'!B:B,0)</f>
        <v>#N/A</v>
      </c>
      <c r="AD1220" s="11" t="e">
        <f>AC1220-N1220</f>
        <v>#N/A</v>
      </c>
      <c r="AE1220" s="22" t="e">
        <f>QUOTIENT(AC1220-1, 10)+1</f>
        <v>#N/A</v>
      </c>
    </row>
    <row r="1221" spans="4:31" x14ac:dyDescent="0.2">
      <c r="E1221" s="20" t="s">
        <v>8381</v>
      </c>
      <c r="F1221" s="14" t="s">
        <v>8382</v>
      </c>
      <c r="G1221" s="15" t="s">
        <v>8375</v>
      </c>
      <c r="N1221" s="46">
        <v>1220</v>
      </c>
      <c r="O1221" s="8" t="s">
        <v>7468</v>
      </c>
      <c r="P1221" s="9">
        <v>-6.8555888999999999</v>
      </c>
      <c r="Q1221" s="9">
        <v>-1.3525598999999999</v>
      </c>
      <c r="R1221" s="9">
        <v>-1.1298292999999999</v>
      </c>
      <c r="S1221" s="9">
        <v>-1.3475265999999999</v>
      </c>
      <c r="T1221" s="9">
        <v>-1.3141727000000001</v>
      </c>
      <c r="U1221" s="9">
        <v>-0.81499999999999995</v>
      </c>
      <c r="V1221" s="9">
        <v>-0.89650039999999998</v>
      </c>
      <c r="W1221" s="9"/>
      <c r="X1221" s="9"/>
      <c r="Y1221" s="9"/>
      <c r="Z1221" s="9"/>
      <c r="AA1221" s="9"/>
      <c r="AB1221" s="9"/>
      <c r="AC1221" s="12" t="e">
        <f>MATCH(O1221,'ESPN ADP'!B:B,0)</f>
        <v>#N/A</v>
      </c>
      <c r="AD1221" s="11" t="e">
        <f>AC1221-N1221</f>
        <v>#N/A</v>
      </c>
      <c r="AE1221" s="22" t="e">
        <f>QUOTIENT(AC1221-1, 10)+1</f>
        <v>#N/A</v>
      </c>
    </row>
    <row r="1222" spans="4:31" x14ac:dyDescent="0.2">
      <c r="N1222" s="46">
        <v>1221</v>
      </c>
      <c r="O1222" s="8" t="s">
        <v>511</v>
      </c>
      <c r="P1222" s="9">
        <v>-6.8641478999999999</v>
      </c>
      <c r="Q1222" s="9">
        <v>-1.416741</v>
      </c>
      <c r="R1222" s="9">
        <v>-1.2196765000000001</v>
      </c>
      <c r="S1222" s="9">
        <v>-1.4101440000000001</v>
      </c>
      <c r="T1222" s="9">
        <v>-1.3635691999999999</v>
      </c>
      <c r="U1222" s="9">
        <v>-0.215</v>
      </c>
      <c r="V1222" s="9">
        <v>-1.2390171000000001</v>
      </c>
      <c r="W1222" s="9"/>
      <c r="X1222" s="9"/>
      <c r="Y1222" s="9"/>
      <c r="Z1222" s="9"/>
      <c r="AA1222" s="9"/>
      <c r="AB1222" s="9"/>
      <c r="AC1222" s="12" t="e">
        <f>MATCH(O1222,'ESPN ADP'!B:B,0)</f>
        <v>#N/A</v>
      </c>
      <c r="AD1222" s="11" t="e">
        <f>AC1222-N1222</f>
        <v>#N/A</v>
      </c>
      <c r="AE1222" s="22" t="e">
        <f>QUOTIENT(AC1222-1, 10)+1</f>
        <v>#N/A</v>
      </c>
    </row>
    <row r="1223" spans="4:31" x14ac:dyDescent="0.2">
      <c r="D1223" s="45" t="s">
        <v>8380</v>
      </c>
      <c r="F1223" s="14" t="s">
        <v>8382</v>
      </c>
      <c r="N1223" s="46">
        <v>1222</v>
      </c>
      <c r="O1223" s="8" t="s">
        <v>7518</v>
      </c>
      <c r="P1223" s="9">
        <v>-6.8697866000000003</v>
      </c>
      <c r="Q1223" s="9">
        <v>-1.1279258999999999</v>
      </c>
      <c r="R1223" s="9">
        <v>-1.039982</v>
      </c>
      <c r="S1223" s="9">
        <v>-1.0970569999999999</v>
      </c>
      <c r="T1223" s="9">
        <v>-1.0987197</v>
      </c>
      <c r="U1223" s="9">
        <v>-0.86499999999999999</v>
      </c>
      <c r="V1223" s="9">
        <v>-1.6411020000000001</v>
      </c>
      <c r="W1223" s="9"/>
      <c r="X1223" s="9"/>
      <c r="Y1223" s="9"/>
      <c r="Z1223" s="9"/>
      <c r="AA1223" s="9"/>
      <c r="AB1223" s="9"/>
      <c r="AC1223" s="12" t="e">
        <f>MATCH(O1223,'ESPN ADP'!B:B,0)</f>
        <v>#N/A</v>
      </c>
      <c r="AD1223" s="11" t="e">
        <f>AC1223-N1223</f>
        <v>#N/A</v>
      </c>
      <c r="AE1223" s="22" t="e">
        <f>QUOTIENT(AC1223-1, 10)+1</f>
        <v>#N/A</v>
      </c>
    </row>
    <row r="1224" spans="4:31" x14ac:dyDescent="0.2">
      <c r="N1224" s="46">
        <v>1223</v>
      </c>
      <c r="O1224" s="7" t="s">
        <v>8085</v>
      </c>
      <c r="P1224" s="4">
        <f>SUM(W1224:AB1224)</f>
        <v>-6.8968257999999993</v>
      </c>
      <c r="W1224" s="9">
        <v>-1.5178590999999999</v>
      </c>
      <c r="X1224" s="9">
        <v>-0.65121830000000003</v>
      </c>
      <c r="Y1224" s="9">
        <v>-1.8758671</v>
      </c>
      <c r="Z1224" s="9">
        <v>-0.89249489999999998</v>
      </c>
      <c r="AA1224" s="9">
        <v>-1.1634214</v>
      </c>
      <c r="AB1224" s="9">
        <v>-0.79596500000000003</v>
      </c>
      <c r="AC1224" s="12" t="e">
        <f>MATCH(O1224,'ESPN ADP'!B:B,0)</f>
        <v>#N/A</v>
      </c>
      <c r="AD1224" s="11" t="e">
        <f>AC1224-N1224</f>
        <v>#N/A</v>
      </c>
      <c r="AE1224" s="22" t="e">
        <f>QUOTIENT(AC1224-1, 10)+1</f>
        <v>#N/A</v>
      </c>
    </row>
    <row r="1225" spans="4:31" x14ac:dyDescent="0.2">
      <c r="N1225" s="46">
        <v>1224</v>
      </c>
      <c r="O1225" s="7" t="s">
        <v>7997</v>
      </c>
      <c r="P1225" s="4">
        <f>SUM(W1225:AB1225)</f>
        <v>-6.9197876000000003</v>
      </c>
      <c r="W1225" s="9">
        <v>-0.48237740000000001</v>
      </c>
      <c r="X1225" s="9">
        <v>-0.107919</v>
      </c>
      <c r="Y1225" s="9">
        <v>-2.5512961000000001</v>
      </c>
      <c r="Z1225" s="9">
        <v>-2.4137930999999999</v>
      </c>
      <c r="AA1225" s="9">
        <v>-0.56843699999999997</v>
      </c>
      <c r="AB1225" s="9">
        <v>-0.79596500000000003</v>
      </c>
      <c r="AC1225" s="12" t="e">
        <f>MATCH(O1225,'ESPN ADP'!B:B,0)</f>
        <v>#N/A</v>
      </c>
      <c r="AD1225" s="11" t="e">
        <f>AC1225-N1225</f>
        <v>#N/A</v>
      </c>
      <c r="AE1225" s="22" t="e">
        <f>QUOTIENT(AC1225-1, 10)+1</f>
        <v>#N/A</v>
      </c>
    </row>
    <row r="1226" spans="4:31" x14ac:dyDescent="0.2">
      <c r="N1226" s="46">
        <v>1225</v>
      </c>
      <c r="O1226" s="8" t="s">
        <v>1570</v>
      </c>
      <c r="P1226" s="9">
        <v>-6.9218225999999996</v>
      </c>
      <c r="Q1226" s="9">
        <v>-1.3204693000000001</v>
      </c>
      <c r="R1226" s="9">
        <v>-1.2196765000000001</v>
      </c>
      <c r="S1226" s="9">
        <v>-1.3475265999999999</v>
      </c>
      <c r="T1226" s="9">
        <v>-1.2961047000000001</v>
      </c>
      <c r="U1226" s="9">
        <v>-0.36499999999999999</v>
      </c>
      <c r="V1226" s="9">
        <v>-1.3730454000000001</v>
      </c>
      <c r="W1226" s="9"/>
      <c r="X1226" s="9"/>
      <c r="Y1226" s="9"/>
      <c r="Z1226" s="9"/>
      <c r="AA1226" s="9"/>
      <c r="AB1226" s="9"/>
      <c r="AC1226" s="12" t="e">
        <f>MATCH(O1226,'ESPN ADP'!B:B,0)</f>
        <v>#N/A</v>
      </c>
      <c r="AD1226" s="11" t="e">
        <f>AC1226-N1226</f>
        <v>#N/A</v>
      </c>
      <c r="AE1226" s="22" t="e">
        <f>QUOTIENT(AC1226-1, 10)+1</f>
        <v>#N/A</v>
      </c>
    </row>
    <row r="1227" spans="4:31" x14ac:dyDescent="0.2">
      <c r="N1227" s="46">
        <v>1226</v>
      </c>
      <c r="O1227" s="8" t="s">
        <v>2052</v>
      </c>
      <c r="P1227" s="9">
        <v>-6.9232553000000001</v>
      </c>
      <c r="Q1227" s="9">
        <v>-1.416741</v>
      </c>
      <c r="R1227" s="9">
        <v>-1.2196765000000001</v>
      </c>
      <c r="S1227" s="9">
        <v>-1.4101440000000001</v>
      </c>
      <c r="T1227" s="9">
        <v>-1.3620288</v>
      </c>
      <c r="U1227" s="9">
        <v>-0.36499999999999999</v>
      </c>
      <c r="V1227" s="9">
        <v>-1.1496649000000001</v>
      </c>
      <c r="W1227" s="9"/>
      <c r="X1227" s="9"/>
      <c r="Y1227" s="9"/>
      <c r="Z1227" s="9"/>
      <c r="AA1227" s="9"/>
      <c r="AB1227" s="9"/>
      <c r="AC1227" s="12" t="e">
        <f>MATCH(O1227,'ESPN ADP'!B:B,0)</f>
        <v>#N/A</v>
      </c>
      <c r="AD1227" s="11" t="e">
        <f>AC1227-N1227</f>
        <v>#N/A</v>
      </c>
      <c r="AE1227" s="22" t="e">
        <f>QUOTIENT(AC1227-1, 10)+1</f>
        <v>#N/A</v>
      </c>
    </row>
    <row r="1228" spans="4:31" x14ac:dyDescent="0.2">
      <c r="L1228" s="31" t="s">
        <v>8319</v>
      </c>
      <c r="N1228" s="46">
        <v>1227</v>
      </c>
      <c r="O1228" s="7" t="s">
        <v>8306</v>
      </c>
      <c r="P1228" s="4">
        <f>SUM(W1228:AB1228)</f>
        <v>-6.9308939000000009</v>
      </c>
      <c r="W1228" s="9">
        <v>-9.8361999999999998E-3</v>
      </c>
      <c r="X1228" s="9">
        <v>-2.5600899999999999E-2</v>
      </c>
      <c r="Y1228" s="9">
        <v>-2.2957283999999998</v>
      </c>
      <c r="Z1228" s="9">
        <v>-2.3123732000000001</v>
      </c>
      <c r="AA1228" s="9">
        <v>-1.7758061000000001</v>
      </c>
      <c r="AB1228" s="9">
        <v>-0.51154909999999998</v>
      </c>
      <c r="AC1228" s="12" t="e">
        <f>MATCH(O1228,'ESPN ADP'!B:B,0)</f>
        <v>#N/A</v>
      </c>
      <c r="AD1228" s="11" t="e">
        <f>AC1228-N1228</f>
        <v>#N/A</v>
      </c>
      <c r="AE1228" s="22" t="e">
        <f>QUOTIENT(AC1228-1, 10)+1</f>
        <v>#N/A</v>
      </c>
    </row>
    <row r="1229" spans="4:31" x14ac:dyDescent="0.2">
      <c r="N1229" s="46">
        <v>1228</v>
      </c>
      <c r="O1229" s="8" t="s">
        <v>557</v>
      </c>
      <c r="P1229" s="9">
        <v>-6.9342876999999996</v>
      </c>
      <c r="Q1229" s="9">
        <v>-1.3846503999999999</v>
      </c>
      <c r="R1229" s="9">
        <v>-1.2196765000000001</v>
      </c>
      <c r="S1229" s="9">
        <v>-1.3788353</v>
      </c>
      <c r="T1229" s="9">
        <v>-1.3461031000000001</v>
      </c>
      <c r="U1229" s="9">
        <v>0.185</v>
      </c>
      <c r="V1229" s="9">
        <v>-1.7900223</v>
      </c>
      <c r="W1229" s="9"/>
      <c r="X1229" s="9"/>
      <c r="Y1229" s="9"/>
      <c r="Z1229" s="9"/>
      <c r="AA1229" s="9"/>
      <c r="AB1229" s="9"/>
      <c r="AC1229" s="12" t="e">
        <f>MATCH(O1229,'ESPN ADP'!B:B,0)</f>
        <v>#N/A</v>
      </c>
      <c r="AD1229" s="11" t="e">
        <f>AC1229-N1229</f>
        <v>#N/A</v>
      </c>
      <c r="AE1229" s="22" t="e">
        <f>QUOTIENT(AC1229-1, 10)+1</f>
        <v>#N/A</v>
      </c>
    </row>
    <row r="1230" spans="4:31" x14ac:dyDescent="0.2">
      <c r="N1230" s="46">
        <v>1229</v>
      </c>
      <c r="O1230" s="8" t="s">
        <v>494</v>
      </c>
      <c r="P1230" s="9">
        <v>-6.9359586999999996</v>
      </c>
      <c r="Q1230" s="9">
        <v>-1.3846503999999999</v>
      </c>
      <c r="R1230" s="9">
        <v>-1.1298292999999999</v>
      </c>
      <c r="S1230" s="9">
        <v>-1.3788353</v>
      </c>
      <c r="T1230" s="9">
        <v>-1.3396317</v>
      </c>
      <c r="U1230" s="9">
        <v>-1.0149999999999999</v>
      </c>
      <c r="V1230" s="9">
        <v>-0.68801190000000001</v>
      </c>
      <c r="W1230" s="9"/>
      <c r="X1230" s="9"/>
      <c r="Y1230" s="9"/>
      <c r="Z1230" s="9"/>
      <c r="AA1230" s="9"/>
      <c r="AB1230" s="9"/>
      <c r="AC1230" s="12" t="e">
        <f>MATCH(O1230,'ESPN ADP'!B:B,0)</f>
        <v>#N/A</v>
      </c>
      <c r="AD1230" s="11" t="e">
        <f>AC1230-N1230</f>
        <v>#N/A</v>
      </c>
      <c r="AE1230" s="22" t="e">
        <f>QUOTIENT(AC1230-1, 10)+1</f>
        <v>#N/A</v>
      </c>
    </row>
    <row r="1231" spans="4:31" x14ac:dyDescent="0.2">
      <c r="G1231" s="15" t="s">
        <v>8375</v>
      </c>
      <c r="N1231" s="46">
        <v>1230</v>
      </c>
      <c r="O1231" s="8" t="s">
        <v>3049</v>
      </c>
      <c r="P1231" s="9">
        <v>-6.9381930000000001</v>
      </c>
      <c r="Q1231" s="9">
        <v>-1.3846503999999999</v>
      </c>
      <c r="R1231" s="9">
        <v>-1.1298292999999999</v>
      </c>
      <c r="S1231" s="9">
        <v>-1.3788353</v>
      </c>
      <c r="T1231" s="9">
        <v>-1.3535189999999999</v>
      </c>
      <c r="U1231" s="9">
        <v>-1.4650000000000001</v>
      </c>
      <c r="V1231" s="9">
        <v>-0.2263589</v>
      </c>
      <c r="W1231" s="9"/>
      <c r="X1231" s="9"/>
      <c r="Y1231" s="9"/>
      <c r="Z1231" s="9"/>
      <c r="AA1231" s="9"/>
      <c r="AB1231" s="9"/>
      <c r="AC1231" s="12" t="e">
        <f>MATCH(O1231,'ESPN ADP'!B:B,0)</f>
        <v>#N/A</v>
      </c>
      <c r="AD1231" s="11" t="e">
        <f>AC1231-N1231</f>
        <v>#N/A</v>
      </c>
      <c r="AE1231" s="22" t="e">
        <f>QUOTIENT(AC1231-1, 10)+1</f>
        <v>#N/A</v>
      </c>
    </row>
    <row r="1232" spans="4:31" x14ac:dyDescent="0.2">
      <c r="G1232" s="15" t="s">
        <v>8375</v>
      </c>
      <c r="I1232" s="17" t="s">
        <v>7</v>
      </c>
      <c r="N1232" s="46">
        <v>1231</v>
      </c>
      <c r="O1232" s="8" t="s">
        <v>7503</v>
      </c>
      <c r="P1232" s="9">
        <v>-6.9395537000000003</v>
      </c>
      <c r="Q1232" s="9">
        <v>-1.3204693000000001</v>
      </c>
      <c r="R1232" s="9">
        <v>-1.039982</v>
      </c>
      <c r="S1232" s="9">
        <v>-1.2849092</v>
      </c>
      <c r="T1232" s="9">
        <v>-1.2858574</v>
      </c>
      <c r="U1232" s="9">
        <v>-1.365</v>
      </c>
      <c r="V1232" s="9">
        <v>-0.64333580000000001</v>
      </c>
      <c r="W1232" s="9"/>
      <c r="X1232" s="9"/>
      <c r="Y1232" s="9"/>
      <c r="Z1232" s="9"/>
      <c r="AA1232" s="9"/>
      <c r="AB1232" s="9"/>
      <c r="AC1232" s="12" t="e">
        <f>MATCH(O1232,'ESPN ADP'!B:B,0)</f>
        <v>#N/A</v>
      </c>
      <c r="AD1232" s="11" t="e">
        <f>AC1232-N1232</f>
        <v>#N/A</v>
      </c>
      <c r="AE1232" s="22" t="e">
        <f>QUOTIENT(AC1232-1, 10)+1</f>
        <v>#N/A</v>
      </c>
    </row>
    <row r="1233" spans="4:31" x14ac:dyDescent="0.2">
      <c r="N1233" s="46">
        <v>1232</v>
      </c>
      <c r="O1233" s="8" t="s">
        <v>5483</v>
      </c>
      <c r="P1233" s="9">
        <v>-6.952534</v>
      </c>
      <c r="Q1233" s="9">
        <v>-1.2562880999999999</v>
      </c>
      <c r="R1233" s="9">
        <v>-1.1298292999999999</v>
      </c>
      <c r="S1233" s="9">
        <v>-1.2536004999999999</v>
      </c>
      <c r="T1233" s="9">
        <v>-1.2598786</v>
      </c>
      <c r="U1233" s="9">
        <v>-0.66500000000000004</v>
      </c>
      <c r="V1233" s="9">
        <v>-1.3879375</v>
      </c>
      <c r="W1233" s="9"/>
      <c r="X1233" s="9"/>
      <c r="Y1233" s="9"/>
      <c r="Z1233" s="9"/>
      <c r="AA1233" s="9"/>
      <c r="AB1233" s="9"/>
      <c r="AC1233" s="12" t="e">
        <f>MATCH(O1233,'ESPN ADP'!B:B,0)</f>
        <v>#N/A</v>
      </c>
      <c r="AD1233" s="11" t="e">
        <f>AC1233-N1233</f>
        <v>#N/A</v>
      </c>
      <c r="AE1233" s="22" t="e">
        <f>QUOTIENT(AC1233-1, 10)+1</f>
        <v>#N/A</v>
      </c>
    </row>
    <row r="1234" spans="4:31" x14ac:dyDescent="0.2">
      <c r="G1234" s="15" t="s">
        <v>8375</v>
      </c>
      <c r="H1234" s="16" t="s">
        <v>6</v>
      </c>
      <c r="I1234" s="17" t="s">
        <v>7</v>
      </c>
      <c r="J1234" s="18" t="s">
        <v>7559</v>
      </c>
      <c r="N1234" s="46">
        <v>1233</v>
      </c>
      <c r="O1234" s="8" t="s">
        <v>7510</v>
      </c>
      <c r="P1234" s="9">
        <v>-6.9526259000000001</v>
      </c>
      <c r="Q1234" s="9">
        <v>-1.2562880999999999</v>
      </c>
      <c r="R1234" s="9">
        <v>-1.039982</v>
      </c>
      <c r="S1234" s="9">
        <v>-1.2222918</v>
      </c>
      <c r="T1234" s="9">
        <v>-1.2109105</v>
      </c>
      <c r="U1234" s="9">
        <v>-0.86499999999999999</v>
      </c>
      <c r="V1234" s="9">
        <v>-1.3581534</v>
      </c>
      <c r="W1234" s="9"/>
      <c r="X1234" s="9"/>
      <c r="Y1234" s="9"/>
      <c r="Z1234" s="9"/>
      <c r="AA1234" s="9"/>
      <c r="AB1234" s="9"/>
      <c r="AC1234" s="12" t="e">
        <f>MATCH(O1234,'ESPN ADP'!B:B,0)</f>
        <v>#N/A</v>
      </c>
      <c r="AD1234" s="11" t="e">
        <f>AC1234-N1234</f>
        <v>#N/A</v>
      </c>
      <c r="AE1234" s="22" t="e">
        <f>QUOTIENT(AC1234-1, 10)+1</f>
        <v>#N/A</v>
      </c>
    </row>
    <row r="1235" spans="4:31" x14ac:dyDescent="0.2">
      <c r="N1235" s="46">
        <v>1234</v>
      </c>
      <c r="O1235" s="8" t="s">
        <v>7480</v>
      </c>
      <c r="P1235" s="9">
        <v>-6.9551185999999996</v>
      </c>
      <c r="Q1235" s="9">
        <v>-1.3846503999999999</v>
      </c>
      <c r="R1235" s="9">
        <v>-1.2196765000000001</v>
      </c>
      <c r="S1235" s="9">
        <v>-1.3788353</v>
      </c>
      <c r="T1235" s="9">
        <v>-1.3445587000000001</v>
      </c>
      <c r="U1235" s="9">
        <v>-0.16500000000000001</v>
      </c>
      <c r="V1235" s="9">
        <v>-1.4623976000000001</v>
      </c>
      <c r="W1235" s="9"/>
      <c r="X1235" s="9"/>
      <c r="Y1235" s="9"/>
      <c r="Z1235" s="9"/>
      <c r="AA1235" s="9"/>
      <c r="AB1235" s="9"/>
      <c r="AC1235" s="12" t="e">
        <f>MATCH(O1235,'ESPN ADP'!B:B,0)</f>
        <v>#N/A</v>
      </c>
      <c r="AD1235" s="11" t="e">
        <f>AC1235-N1235</f>
        <v>#N/A</v>
      </c>
      <c r="AE1235" s="22" t="e">
        <f>QUOTIENT(AC1235-1, 10)+1</f>
        <v>#N/A</v>
      </c>
    </row>
    <row r="1236" spans="4:31" x14ac:dyDescent="0.2">
      <c r="N1236" s="46">
        <v>1235</v>
      </c>
      <c r="O1236" s="8" t="s">
        <v>362</v>
      </c>
      <c r="P1236" s="9">
        <v>-6.9627694</v>
      </c>
      <c r="Q1236" s="9">
        <v>-0.74283900000000003</v>
      </c>
      <c r="R1236" s="9">
        <v>-0.77044029999999997</v>
      </c>
      <c r="S1236" s="9">
        <v>-0.72135249999999995</v>
      </c>
      <c r="T1236" s="9">
        <v>-0.79549049999999999</v>
      </c>
      <c r="U1236" s="9">
        <v>-1.8149999999999999</v>
      </c>
      <c r="V1236" s="9">
        <v>-2.1176471000000001</v>
      </c>
      <c r="W1236" s="9"/>
      <c r="X1236" s="9"/>
      <c r="Y1236" s="9"/>
      <c r="Z1236" s="9"/>
      <c r="AA1236" s="9"/>
      <c r="AB1236" s="9"/>
      <c r="AC1236" s="12" t="e">
        <f>MATCH(O1236,'ESPN ADP'!B:B,0)</f>
        <v>#N/A</v>
      </c>
      <c r="AD1236" s="11" t="e">
        <f>AC1236-N1236</f>
        <v>#N/A</v>
      </c>
      <c r="AE1236" s="22" t="e">
        <f>QUOTIENT(AC1236-1, 10)+1</f>
        <v>#N/A</v>
      </c>
    </row>
    <row r="1237" spans="4:31" x14ac:dyDescent="0.2">
      <c r="N1237" s="46">
        <v>1236</v>
      </c>
      <c r="O1237" s="8" t="s">
        <v>7516</v>
      </c>
      <c r="P1237" s="9">
        <v>-6.9755935999999998</v>
      </c>
      <c r="Q1237" s="9">
        <v>-0.9995636</v>
      </c>
      <c r="R1237" s="9">
        <v>-0.95013479999999995</v>
      </c>
      <c r="S1237" s="9">
        <v>-1.0344396</v>
      </c>
      <c r="T1237" s="9">
        <v>-1.0118988</v>
      </c>
      <c r="U1237" s="9">
        <v>-1.8149999999999999</v>
      </c>
      <c r="V1237" s="9">
        <v>-1.1645570000000001</v>
      </c>
      <c r="W1237" s="9"/>
      <c r="X1237" s="9"/>
      <c r="Y1237" s="9"/>
      <c r="Z1237" s="9"/>
      <c r="AA1237" s="9"/>
      <c r="AB1237" s="9"/>
      <c r="AC1237" s="12">
        <f>MATCH(O1237,'ESPN ADP'!B:B,0)</f>
        <v>472</v>
      </c>
      <c r="AD1237" s="11">
        <f>AC1237-N1237</f>
        <v>-764</v>
      </c>
      <c r="AE1237" s="22">
        <f>QUOTIENT(AC1237-1, 10)+1</f>
        <v>48</v>
      </c>
    </row>
    <row r="1238" spans="4:31" x14ac:dyDescent="0.2">
      <c r="N1238" s="46">
        <v>1237</v>
      </c>
      <c r="O1238" s="8" t="s">
        <v>403</v>
      </c>
      <c r="P1238" s="9">
        <v>-6.9875062000000003</v>
      </c>
      <c r="Q1238" s="9">
        <v>-0.96747300000000003</v>
      </c>
      <c r="R1238" s="9">
        <v>-0.86028749999999998</v>
      </c>
      <c r="S1238" s="9">
        <v>-0.90920480000000004</v>
      </c>
      <c r="T1238" s="9">
        <v>-0.97638239999999998</v>
      </c>
      <c r="U1238" s="9">
        <v>-1.365</v>
      </c>
      <c r="V1238" s="9">
        <v>-1.9091586</v>
      </c>
      <c r="W1238" s="9"/>
      <c r="X1238" s="9"/>
      <c r="Y1238" s="9"/>
      <c r="Z1238" s="9"/>
      <c r="AA1238" s="9"/>
      <c r="AB1238" s="9"/>
      <c r="AC1238" s="12" t="e">
        <f>MATCH(O1238,'ESPN ADP'!B:B,0)</f>
        <v>#N/A</v>
      </c>
      <c r="AD1238" s="11" t="e">
        <f>AC1238-N1238</f>
        <v>#N/A</v>
      </c>
      <c r="AE1238" s="22" t="e">
        <f>QUOTIENT(AC1238-1, 10)+1</f>
        <v>#N/A</v>
      </c>
    </row>
    <row r="1239" spans="4:31" x14ac:dyDescent="0.2">
      <c r="N1239" s="46">
        <v>1238</v>
      </c>
      <c r="O1239" s="8" t="s">
        <v>551</v>
      </c>
      <c r="P1239" s="9">
        <v>-6.9909879999999998</v>
      </c>
      <c r="Q1239" s="9">
        <v>-1.416741</v>
      </c>
      <c r="R1239" s="9">
        <v>-1.2196765000000001</v>
      </c>
      <c r="S1239" s="9">
        <v>-1.4101440000000001</v>
      </c>
      <c r="T1239" s="9">
        <v>-1.3807666999999999</v>
      </c>
      <c r="U1239" s="9">
        <v>-0.96499999999999997</v>
      </c>
      <c r="V1239" s="9">
        <v>-0.59865970000000002</v>
      </c>
      <c r="W1239" s="9"/>
      <c r="X1239" s="9"/>
      <c r="Y1239" s="9"/>
      <c r="Z1239" s="9"/>
      <c r="AA1239" s="9"/>
      <c r="AB1239" s="9"/>
      <c r="AC1239" s="12" t="e">
        <f>MATCH(O1239,'ESPN ADP'!B:B,0)</f>
        <v>#N/A</v>
      </c>
      <c r="AD1239" s="11" t="e">
        <f>AC1239-N1239</f>
        <v>#N/A</v>
      </c>
      <c r="AE1239" s="22" t="e">
        <f>QUOTIENT(AC1239-1, 10)+1</f>
        <v>#N/A</v>
      </c>
    </row>
    <row r="1240" spans="4:31" x14ac:dyDescent="0.2">
      <c r="N1240" s="46">
        <v>1239</v>
      </c>
      <c r="O1240" s="8" t="s">
        <v>546</v>
      </c>
      <c r="P1240" s="9">
        <v>-6.9918158999999998</v>
      </c>
      <c r="Q1240" s="9">
        <v>-1.3204693000000001</v>
      </c>
      <c r="R1240" s="9">
        <v>-1.1298292999999999</v>
      </c>
      <c r="S1240" s="9">
        <v>-1.3475265999999999</v>
      </c>
      <c r="T1240" s="9">
        <v>-1.2995417</v>
      </c>
      <c r="U1240" s="9">
        <v>-0.71499999999999997</v>
      </c>
      <c r="V1240" s="9">
        <v>-1.179449</v>
      </c>
      <c r="W1240" s="9"/>
      <c r="X1240" s="9"/>
      <c r="Y1240" s="9"/>
      <c r="Z1240" s="9"/>
      <c r="AA1240" s="9"/>
      <c r="AB1240" s="9"/>
      <c r="AC1240" s="12" t="e">
        <f>MATCH(O1240,'ESPN ADP'!B:B,0)</f>
        <v>#N/A</v>
      </c>
      <c r="AD1240" s="11" t="e">
        <f>AC1240-N1240</f>
        <v>#N/A</v>
      </c>
      <c r="AE1240" s="22" t="e">
        <f>QUOTIENT(AC1240-1, 10)+1</f>
        <v>#N/A</v>
      </c>
    </row>
    <row r="1241" spans="4:31" x14ac:dyDescent="0.2">
      <c r="J1241" s="18" t="s">
        <v>7559</v>
      </c>
      <c r="N1241" s="46">
        <v>1240</v>
      </c>
      <c r="O1241" s="8" t="s">
        <v>446</v>
      </c>
      <c r="P1241" s="9">
        <v>-7.0013467</v>
      </c>
      <c r="Q1241" s="9">
        <v>-1.2241976000000001</v>
      </c>
      <c r="R1241" s="9">
        <v>-1.039982</v>
      </c>
      <c r="S1241" s="9">
        <v>-1.2222918</v>
      </c>
      <c r="T1241" s="9">
        <v>-1.1927270999999999</v>
      </c>
      <c r="U1241" s="9">
        <v>-1.5149999999999999</v>
      </c>
      <c r="V1241" s="9">
        <v>-0.80714819999999998</v>
      </c>
      <c r="W1241" s="9"/>
      <c r="X1241" s="9"/>
      <c r="Y1241" s="9"/>
      <c r="Z1241" s="9"/>
      <c r="AA1241" s="9"/>
      <c r="AB1241" s="9"/>
      <c r="AC1241" s="12" t="e">
        <f>MATCH(O1241,'ESPN ADP'!B:B,0)</f>
        <v>#N/A</v>
      </c>
      <c r="AD1241" s="11" t="e">
        <f>AC1241-N1241</f>
        <v>#N/A</v>
      </c>
      <c r="AE1241" s="22" t="e">
        <f>QUOTIENT(AC1241-1, 10)+1</f>
        <v>#N/A</v>
      </c>
    </row>
    <row r="1242" spans="4:31" x14ac:dyDescent="0.2">
      <c r="N1242" s="46">
        <v>1241</v>
      </c>
      <c r="O1242" s="8" t="s">
        <v>466</v>
      </c>
      <c r="P1242" s="9">
        <v>-7.0028461999999996</v>
      </c>
      <c r="Q1242" s="9">
        <v>-1.0637447</v>
      </c>
      <c r="R1242" s="9">
        <v>-1.039982</v>
      </c>
      <c r="S1242" s="9">
        <v>-1.0970569999999999</v>
      </c>
      <c r="T1242" s="9">
        <v>-1.0938011999999999</v>
      </c>
      <c r="U1242" s="9">
        <v>-1.365</v>
      </c>
      <c r="V1242" s="9">
        <v>-1.3432614</v>
      </c>
      <c r="W1242" s="9"/>
      <c r="X1242" s="9"/>
      <c r="Y1242" s="9"/>
      <c r="Z1242" s="9"/>
      <c r="AA1242" s="9"/>
      <c r="AB1242" s="9"/>
      <c r="AC1242" s="12" t="e">
        <f>MATCH(O1242,'ESPN ADP'!B:B,0)</f>
        <v>#N/A</v>
      </c>
      <c r="AD1242" s="11" t="e">
        <f>AC1242-N1242</f>
        <v>#N/A</v>
      </c>
      <c r="AE1242" s="22" t="e">
        <f>QUOTIENT(AC1242-1, 10)+1</f>
        <v>#N/A</v>
      </c>
    </row>
    <row r="1243" spans="4:31" x14ac:dyDescent="0.2">
      <c r="N1243" s="46">
        <v>1242</v>
      </c>
      <c r="O1243" s="8" t="s">
        <v>524</v>
      </c>
      <c r="P1243" s="9">
        <v>-7.0053172000000004</v>
      </c>
      <c r="Q1243" s="9">
        <v>-1.416741</v>
      </c>
      <c r="R1243" s="9">
        <v>-1.1298292999999999</v>
      </c>
      <c r="S1243" s="9">
        <v>-1.3788353</v>
      </c>
      <c r="T1243" s="9">
        <v>-1.3566838000000001</v>
      </c>
      <c r="U1243" s="9">
        <v>-1.0649999999999999</v>
      </c>
      <c r="V1243" s="9">
        <v>-0.65822780000000003</v>
      </c>
      <c r="W1243" s="9"/>
      <c r="X1243" s="9"/>
      <c r="Y1243" s="9"/>
      <c r="Z1243" s="9"/>
      <c r="AA1243" s="9"/>
      <c r="AB1243" s="9"/>
      <c r="AC1243" s="12" t="e">
        <f>MATCH(O1243,'ESPN ADP'!B:B,0)</f>
        <v>#N/A</v>
      </c>
      <c r="AD1243" s="11" t="e">
        <f>AC1243-N1243</f>
        <v>#N/A</v>
      </c>
      <c r="AE1243" s="22" t="e">
        <f>QUOTIENT(AC1243-1, 10)+1</f>
        <v>#N/A</v>
      </c>
    </row>
    <row r="1244" spans="4:31" x14ac:dyDescent="0.2">
      <c r="G1244" s="15" t="s">
        <v>8375</v>
      </c>
      <c r="J1244" s="18" t="s">
        <v>7559</v>
      </c>
      <c r="N1244" s="46">
        <v>1243</v>
      </c>
      <c r="O1244" s="8" t="s">
        <v>377</v>
      </c>
      <c r="P1244" s="9">
        <v>-7.0700856999999999</v>
      </c>
      <c r="Q1244" s="9">
        <v>-0.80702010000000002</v>
      </c>
      <c r="R1244" s="9">
        <v>-0.680593</v>
      </c>
      <c r="S1244" s="9">
        <v>-0.72135249999999995</v>
      </c>
      <c r="T1244" s="9">
        <v>-0.8273933</v>
      </c>
      <c r="U1244" s="9">
        <v>-2.0649999999999999</v>
      </c>
      <c r="V1244" s="9">
        <v>-1.9687266999999999</v>
      </c>
      <c r="W1244" s="9"/>
      <c r="X1244" s="9"/>
      <c r="Y1244" s="9"/>
      <c r="Z1244" s="9"/>
      <c r="AA1244" s="9"/>
      <c r="AB1244" s="9"/>
      <c r="AC1244" s="12" t="e">
        <f>MATCH(O1244,'ESPN ADP'!B:B,0)</f>
        <v>#N/A</v>
      </c>
      <c r="AD1244" s="11" t="e">
        <f>AC1244-N1244</f>
        <v>#N/A</v>
      </c>
      <c r="AE1244" s="22" t="e">
        <f>QUOTIENT(AC1244-1, 10)+1</f>
        <v>#N/A</v>
      </c>
    </row>
    <row r="1245" spans="4:31" x14ac:dyDescent="0.2">
      <c r="J1245" s="18" t="s">
        <v>7559</v>
      </c>
      <c r="N1245" s="46">
        <v>1244</v>
      </c>
      <c r="O1245" s="8" t="s">
        <v>454</v>
      </c>
      <c r="P1245" s="9">
        <v>-7.0760462000000004</v>
      </c>
      <c r="Q1245" s="9">
        <v>-1.2562880999999999</v>
      </c>
      <c r="R1245" s="9">
        <v>-1.039982</v>
      </c>
      <c r="S1245" s="9">
        <v>-1.2536004999999999</v>
      </c>
      <c r="T1245" s="9">
        <v>-1.2220839999999999</v>
      </c>
      <c r="U1245" s="9">
        <v>-1.7649999999999999</v>
      </c>
      <c r="V1245" s="9">
        <v>-0.5390916</v>
      </c>
      <c r="W1245" s="9"/>
      <c r="X1245" s="9"/>
      <c r="Y1245" s="9"/>
      <c r="Z1245" s="9"/>
      <c r="AA1245" s="9"/>
      <c r="AB1245" s="9"/>
      <c r="AC1245" s="12" t="e">
        <f>MATCH(O1245,'ESPN ADP'!B:B,0)</f>
        <v>#N/A</v>
      </c>
      <c r="AD1245" s="11" t="e">
        <f>AC1245-N1245</f>
        <v>#N/A</v>
      </c>
      <c r="AE1245" s="22" t="e">
        <f>QUOTIENT(AC1245-1, 10)+1</f>
        <v>#N/A</v>
      </c>
    </row>
    <row r="1246" spans="4:31" x14ac:dyDescent="0.2">
      <c r="N1246" s="46">
        <v>1245</v>
      </c>
      <c r="O1246" s="8" t="s">
        <v>585</v>
      </c>
      <c r="P1246" s="9">
        <v>-7.0776643999999997</v>
      </c>
      <c r="Q1246" s="9">
        <v>-1.416741</v>
      </c>
      <c r="R1246" s="9">
        <v>-1.2196765000000001</v>
      </c>
      <c r="S1246" s="9">
        <v>-1.4101440000000001</v>
      </c>
      <c r="T1246" s="9">
        <v>-1.390898</v>
      </c>
      <c r="U1246" s="9">
        <v>-0.56499999999999995</v>
      </c>
      <c r="V1246" s="9">
        <v>-1.0752048000000001</v>
      </c>
      <c r="W1246" s="9"/>
      <c r="X1246" s="9"/>
      <c r="Y1246" s="9"/>
      <c r="Z1246" s="9"/>
      <c r="AA1246" s="9"/>
      <c r="AB1246" s="9"/>
      <c r="AC1246" s="12" t="e">
        <f>MATCH(O1246,'ESPN ADP'!B:B,0)</f>
        <v>#N/A</v>
      </c>
      <c r="AD1246" s="11" t="e">
        <f>AC1246-N1246</f>
        <v>#N/A</v>
      </c>
      <c r="AE1246" s="22" t="e">
        <f>QUOTIENT(AC1246-1, 10)+1</f>
        <v>#N/A</v>
      </c>
    </row>
    <row r="1247" spans="4:31" x14ac:dyDescent="0.2">
      <c r="N1247" s="46">
        <v>1246</v>
      </c>
      <c r="O1247" s="7" t="s">
        <v>8278</v>
      </c>
      <c r="P1247" s="4">
        <f>SUM(W1247:AB1247)</f>
        <v>-7.0835694</v>
      </c>
      <c r="W1247" s="9">
        <v>-1.2322799</v>
      </c>
      <c r="X1247" s="9">
        <v>-0.76646360000000002</v>
      </c>
      <c r="Y1247" s="9">
        <v>-2.2592186999999999</v>
      </c>
      <c r="Z1247" s="9">
        <v>-1.5010142</v>
      </c>
      <c r="AA1247" s="9">
        <v>-0.81304390000000004</v>
      </c>
      <c r="AB1247" s="9">
        <v>-0.51154909999999998</v>
      </c>
      <c r="AC1247" s="12" t="e">
        <f>MATCH(O1247,'ESPN ADP'!B:B,0)</f>
        <v>#N/A</v>
      </c>
      <c r="AD1247" s="11" t="e">
        <f>AC1247-N1247</f>
        <v>#N/A</v>
      </c>
      <c r="AE1247" s="22" t="e">
        <f>QUOTIENT(AC1247-1, 10)+1</f>
        <v>#N/A</v>
      </c>
    </row>
    <row r="1248" spans="4:31" x14ac:dyDescent="0.2">
      <c r="D1248" s="45" t="s">
        <v>8380</v>
      </c>
      <c r="N1248" s="46">
        <v>1247</v>
      </c>
      <c r="O1248" s="8" t="s">
        <v>449</v>
      </c>
      <c r="P1248" s="9">
        <v>-7.1052188000000003</v>
      </c>
      <c r="Q1248" s="9">
        <v>-0.74283900000000003</v>
      </c>
      <c r="R1248" s="9">
        <v>-1.039982</v>
      </c>
      <c r="S1248" s="9">
        <v>-0.90920480000000004</v>
      </c>
      <c r="T1248" s="9">
        <v>-0.87630180000000002</v>
      </c>
      <c r="U1248" s="9">
        <v>-1.3149999999999999</v>
      </c>
      <c r="V1248" s="9">
        <v>-2.2218912999999998</v>
      </c>
      <c r="W1248" s="9"/>
      <c r="X1248" s="9"/>
      <c r="Y1248" s="9"/>
      <c r="Z1248" s="9"/>
      <c r="AA1248" s="9"/>
      <c r="AB1248" s="9"/>
      <c r="AC1248" s="12">
        <f>MATCH(O1248,'ESPN ADP'!B:B,0)</f>
        <v>382</v>
      </c>
      <c r="AD1248" s="11">
        <f>AC1248-N1248</f>
        <v>-865</v>
      </c>
      <c r="AE1248" s="22">
        <f>QUOTIENT(AC1248-1, 10)+1</f>
        <v>39</v>
      </c>
    </row>
    <row r="1249" spans="4:31" x14ac:dyDescent="0.2">
      <c r="N1249" s="46">
        <v>1248</v>
      </c>
      <c r="O1249" s="8" t="s">
        <v>7495</v>
      </c>
      <c r="P1249" s="9">
        <v>-7.1143111000000001</v>
      </c>
      <c r="Q1249" s="9">
        <v>-1.3846503999999999</v>
      </c>
      <c r="R1249" s="9">
        <v>-1.2196765000000001</v>
      </c>
      <c r="S1249" s="9">
        <v>-1.3788353</v>
      </c>
      <c r="T1249" s="9">
        <v>-1.3537512</v>
      </c>
      <c r="U1249" s="9">
        <v>-0.315</v>
      </c>
      <c r="V1249" s="9">
        <v>-1.4623976000000001</v>
      </c>
      <c r="W1249" s="9"/>
      <c r="X1249" s="9"/>
      <c r="Y1249" s="9"/>
      <c r="Z1249" s="9"/>
      <c r="AA1249" s="9"/>
      <c r="AB1249" s="9"/>
      <c r="AC1249" s="12" t="e">
        <f>MATCH(O1249,'ESPN ADP'!B:B,0)</f>
        <v>#N/A</v>
      </c>
      <c r="AD1249" s="11" t="e">
        <f>AC1249-N1249</f>
        <v>#N/A</v>
      </c>
      <c r="AE1249" s="22" t="e">
        <f>QUOTIENT(AC1249-1, 10)+1</f>
        <v>#N/A</v>
      </c>
    </row>
    <row r="1250" spans="4:31" x14ac:dyDescent="0.2">
      <c r="N1250" s="46">
        <v>1249</v>
      </c>
      <c r="O1250" s="7" t="s">
        <v>7965</v>
      </c>
      <c r="P1250" s="4">
        <f>SUM(W1250:AB1250)</f>
        <v>-7.1144626999999998</v>
      </c>
      <c r="W1250" s="9">
        <v>-3.6545099999999997E-2</v>
      </c>
      <c r="X1250" s="9">
        <v>-4.2064499999999998E-2</v>
      </c>
      <c r="Y1250" s="9">
        <v>-2.0401606000000001</v>
      </c>
      <c r="Z1250" s="9">
        <v>-2.5152130000000001</v>
      </c>
      <c r="AA1250" s="9">
        <v>-1.8267225</v>
      </c>
      <c r="AB1250" s="9">
        <v>-0.65375700000000003</v>
      </c>
      <c r="AC1250" s="12" t="e">
        <f>MATCH(O1250,'ESPN ADP'!B:B,0)</f>
        <v>#N/A</v>
      </c>
      <c r="AD1250" s="11" t="e">
        <f>AC1250-N1250</f>
        <v>#N/A</v>
      </c>
      <c r="AE1250" s="22" t="e">
        <f>QUOTIENT(AC1250-1, 10)+1</f>
        <v>#N/A</v>
      </c>
    </row>
    <row r="1251" spans="4:31" x14ac:dyDescent="0.2">
      <c r="D1251" s="45" t="s">
        <v>8380</v>
      </c>
      <c r="F1251" s="14" t="s">
        <v>8382</v>
      </c>
      <c r="N1251" s="46">
        <v>1250</v>
      </c>
      <c r="O1251" s="8" t="s">
        <v>477</v>
      </c>
      <c r="P1251" s="9">
        <v>-7.1151654999999998</v>
      </c>
      <c r="Q1251" s="9">
        <v>-1.2562880999999999</v>
      </c>
      <c r="R1251" s="9">
        <v>-1.1298292999999999</v>
      </c>
      <c r="S1251" s="9">
        <v>-1.2849092</v>
      </c>
      <c r="T1251" s="9">
        <v>-1.2486101999999999</v>
      </c>
      <c r="U1251" s="9">
        <v>-1.165</v>
      </c>
      <c r="V1251" s="9">
        <v>-1.0305287000000001</v>
      </c>
      <c r="W1251" s="9"/>
      <c r="X1251" s="9"/>
      <c r="Y1251" s="9"/>
      <c r="Z1251" s="9"/>
      <c r="AA1251" s="9"/>
      <c r="AB1251" s="9"/>
      <c r="AC1251" s="12" t="e">
        <f>MATCH(O1251,'ESPN ADP'!B:B,0)</f>
        <v>#N/A</v>
      </c>
      <c r="AD1251" s="11" t="e">
        <f>AC1251-N1251</f>
        <v>#N/A</v>
      </c>
      <c r="AE1251" s="22" t="e">
        <f>QUOTIENT(AC1251-1, 10)+1</f>
        <v>#N/A</v>
      </c>
    </row>
    <row r="1252" spans="4:31" x14ac:dyDescent="0.2">
      <c r="J1252" s="18" t="s">
        <v>7559</v>
      </c>
      <c r="N1252" s="46">
        <v>1251</v>
      </c>
      <c r="O1252" s="8" t="s">
        <v>507</v>
      </c>
      <c r="P1252" s="9">
        <v>-7.118341</v>
      </c>
      <c r="Q1252" s="9">
        <v>-1.3525598999999999</v>
      </c>
      <c r="R1252" s="9">
        <v>-1.1298292999999999</v>
      </c>
      <c r="S1252" s="9">
        <v>-1.3475265999999999</v>
      </c>
      <c r="T1252" s="9">
        <v>-1.3216753999999999</v>
      </c>
      <c r="U1252" s="9">
        <v>-0.41499999999999998</v>
      </c>
      <c r="V1252" s="9">
        <v>-1.5517498000000001</v>
      </c>
      <c r="W1252" s="9"/>
      <c r="X1252" s="9"/>
      <c r="Y1252" s="9"/>
      <c r="Z1252" s="9"/>
      <c r="AA1252" s="9"/>
      <c r="AB1252" s="9"/>
      <c r="AC1252" s="12" t="e">
        <f>MATCH(O1252,'ESPN ADP'!B:B,0)</f>
        <v>#N/A</v>
      </c>
      <c r="AD1252" s="11" t="e">
        <f>AC1252-N1252</f>
        <v>#N/A</v>
      </c>
      <c r="AE1252" s="22" t="e">
        <f>QUOTIENT(AC1252-1, 10)+1</f>
        <v>#N/A</v>
      </c>
    </row>
    <row r="1253" spans="4:31" x14ac:dyDescent="0.2">
      <c r="N1253" s="46">
        <v>1252</v>
      </c>
      <c r="O1253" s="8" t="s">
        <v>520</v>
      </c>
      <c r="P1253" s="9">
        <v>-7.1726495999999997</v>
      </c>
      <c r="Q1253" s="9">
        <v>-1.416741</v>
      </c>
      <c r="R1253" s="9">
        <v>-1.2196765000000001</v>
      </c>
      <c r="S1253" s="9">
        <v>-1.4101440000000001</v>
      </c>
      <c r="T1253" s="9">
        <v>-1.3625027999999999</v>
      </c>
      <c r="U1253" s="9">
        <v>-0.46500000000000002</v>
      </c>
      <c r="V1253" s="9">
        <v>-1.2985853000000001</v>
      </c>
      <c r="W1253" s="9"/>
      <c r="X1253" s="9"/>
      <c r="Y1253" s="9"/>
      <c r="Z1253" s="9"/>
      <c r="AA1253" s="9"/>
      <c r="AB1253" s="9"/>
      <c r="AC1253" s="12">
        <f>MATCH(O1253,'ESPN ADP'!B:B,0)</f>
        <v>491</v>
      </c>
      <c r="AD1253" s="11">
        <f>AC1253-N1253</f>
        <v>-761</v>
      </c>
      <c r="AE1253" s="22">
        <f>QUOTIENT(AC1253-1, 10)+1</f>
        <v>50</v>
      </c>
    </row>
    <row r="1254" spans="4:31" x14ac:dyDescent="0.2">
      <c r="N1254" s="46">
        <v>1253</v>
      </c>
      <c r="O1254" s="7" t="s">
        <v>8045</v>
      </c>
      <c r="P1254" s="4">
        <f>SUM(W1254:AB1254)</f>
        <v>-7.1838322999999997</v>
      </c>
      <c r="W1254" s="9">
        <v>-1.5610042</v>
      </c>
      <c r="X1254" s="9">
        <v>-0.66768190000000005</v>
      </c>
      <c r="Y1254" s="9">
        <v>-1.1821832999999999</v>
      </c>
      <c r="Z1254" s="9">
        <v>-0.99391479999999999</v>
      </c>
      <c r="AA1254" s="9">
        <v>-1.9830831</v>
      </c>
      <c r="AB1254" s="9">
        <v>-0.79596500000000003</v>
      </c>
      <c r="AC1254" s="12" t="e">
        <f>MATCH(O1254,'ESPN ADP'!B:B,0)</f>
        <v>#N/A</v>
      </c>
      <c r="AD1254" s="11" t="e">
        <f>AC1254-N1254</f>
        <v>#N/A</v>
      </c>
      <c r="AE1254" s="22" t="e">
        <f>QUOTIENT(AC1254-1, 10)+1</f>
        <v>#N/A</v>
      </c>
    </row>
    <row r="1255" spans="4:31" x14ac:dyDescent="0.2">
      <c r="N1255" s="46">
        <v>1254</v>
      </c>
      <c r="O1255" s="8" t="s">
        <v>529</v>
      </c>
      <c r="P1255" s="9">
        <v>-7.1886397999999998</v>
      </c>
      <c r="Q1255" s="9">
        <v>-1.3846503999999999</v>
      </c>
      <c r="R1255" s="9">
        <v>-1.1298292999999999</v>
      </c>
      <c r="S1255" s="9">
        <v>-1.3788353</v>
      </c>
      <c r="T1255" s="9">
        <v>-1.3550454999999999</v>
      </c>
      <c r="U1255" s="9">
        <v>-1.5649999999999999</v>
      </c>
      <c r="V1255" s="9">
        <v>-0.37527919999999998</v>
      </c>
      <c r="W1255" s="9"/>
      <c r="X1255" s="9"/>
      <c r="Y1255" s="9"/>
      <c r="Z1255" s="9"/>
      <c r="AA1255" s="9"/>
      <c r="AB1255" s="9"/>
      <c r="AC1255" s="12" t="e">
        <f>MATCH(O1255,'ESPN ADP'!B:B,0)</f>
        <v>#N/A</v>
      </c>
      <c r="AD1255" s="11" t="e">
        <f>AC1255-N1255</f>
        <v>#N/A</v>
      </c>
      <c r="AE1255" s="22" t="e">
        <f>QUOTIENT(AC1255-1, 10)+1</f>
        <v>#N/A</v>
      </c>
    </row>
    <row r="1256" spans="4:31" x14ac:dyDescent="0.2">
      <c r="J1256" s="18" t="s">
        <v>7559</v>
      </c>
      <c r="N1256" s="46">
        <v>1255</v>
      </c>
      <c r="O1256" s="8" t="s">
        <v>547</v>
      </c>
      <c r="P1256" s="9">
        <v>-7.2034767000000004</v>
      </c>
      <c r="Q1256" s="9">
        <v>-1.3525598999999999</v>
      </c>
      <c r="R1256" s="9">
        <v>-1.1298292999999999</v>
      </c>
      <c r="S1256" s="9">
        <v>-1.3788353</v>
      </c>
      <c r="T1256" s="9">
        <v>-1.3244227</v>
      </c>
      <c r="U1256" s="9">
        <v>-0.61499999999999999</v>
      </c>
      <c r="V1256" s="9">
        <v>-1.4028295</v>
      </c>
      <c r="W1256" s="9"/>
      <c r="X1256" s="9"/>
      <c r="Y1256" s="9"/>
      <c r="Z1256" s="9"/>
      <c r="AA1256" s="9"/>
      <c r="AB1256" s="9"/>
      <c r="AC1256" s="12" t="e">
        <f>MATCH(O1256,'ESPN ADP'!B:B,0)</f>
        <v>#N/A</v>
      </c>
      <c r="AD1256" s="11" t="e">
        <f>AC1256-N1256</f>
        <v>#N/A</v>
      </c>
      <c r="AE1256" s="22" t="e">
        <f>QUOTIENT(AC1256-1, 10)+1</f>
        <v>#N/A</v>
      </c>
    </row>
    <row r="1257" spans="4:31" x14ac:dyDescent="0.2">
      <c r="N1257" s="46">
        <v>1256</v>
      </c>
      <c r="O1257" s="8" t="s">
        <v>521</v>
      </c>
      <c r="P1257" s="9">
        <v>-7.2252542999999996</v>
      </c>
      <c r="Q1257" s="9">
        <v>-0.93538239999999995</v>
      </c>
      <c r="R1257" s="9">
        <v>-0.95013479999999995</v>
      </c>
      <c r="S1257" s="9">
        <v>-0.97182219999999997</v>
      </c>
      <c r="T1257" s="9">
        <v>-0.99267669999999997</v>
      </c>
      <c r="U1257" s="9">
        <v>-1.615</v>
      </c>
      <c r="V1257" s="9">
        <v>-1.7602382999999999</v>
      </c>
      <c r="W1257" s="9"/>
      <c r="X1257" s="9"/>
      <c r="Y1257" s="9"/>
      <c r="Z1257" s="9"/>
      <c r="AA1257" s="9"/>
      <c r="AB1257" s="9"/>
      <c r="AC1257" s="12" t="e">
        <f>MATCH(O1257,'ESPN ADP'!B:B,0)</f>
        <v>#N/A</v>
      </c>
      <c r="AD1257" s="11" t="e">
        <f>AC1257-N1257</f>
        <v>#N/A</v>
      </c>
      <c r="AE1257" s="22" t="e">
        <f>QUOTIENT(AC1257-1, 10)+1</f>
        <v>#N/A</v>
      </c>
    </row>
    <row r="1258" spans="4:31" x14ac:dyDescent="0.2">
      <c r="N1258" s="46">
        <v>1257</v>
      </c>
      <c r="O1258" s="8" t="s">
        <v>565</v>
      </c>
      <c r="P1258" s="9">
        <v>-7.2291594000000003</v>
      </c>
      <c r="Q1258" s="9">
        <v>-1.416741</v>
      </c>
      <c r="R1258" s="9">
        <v>-1.2196765000000001</v>
      </c>
      <c r="S1258" s="9">
        <v>-1.4101440000000001</v>
      </c>
      <c r="T1258" s="9">
        <v>-1.3743364</v>
      </c>
      <c r="U1258" s="9">
        <v>-0.46500000000000002</v>
      </c>
      <c r="V1258" s="9">
        <v>-1.3432614</v>
      </c>
      <c r="W1258" s="9"/>
      <c r="X1258" s="9"/>
      <c r="Y1258" s="9"/>
      <c r="Z1258" s="9"/>
      <c r="AA1258" s="9"/>
      <c r="AB1258" s="9"/>
      <c r="AC1258" s="12" t="e">
        <f>MATCH(O1258,'ESPN ADP'!B:B,0)</f>
        <v>#N/A</v>
      </c>
      <c r="AD1258" s="11" t="e">
        <f>AC1258-N1258</f>
        <v>#N/A</v>
      </c>
      <c r="AE1258" s="22" t="e">
        <f>QUOTIENT(AC1258-1, 10)+1</f>
        <v>#N/A</v>
      </c>
    </row>
    <row r="1259" spans="4:31" x14ac:dyDescent="0.2">
      <c r="N1259" s="46">
        <v>1258</v>
      </c>
      <c r="O1259" s="8" t="s">
        <v>451</v>
      </c>
      <c r="P1259" s="9">
        <v>-7.2411298999999998</v>
      </c>
      <c r="Q1259" s="9">
        <v>-1.2883787</v>
      </c>
      <c r="R1259" s="9">
        <v>-1.1298292999999999</v>
      </c>
      <c r="S1259" s="9">
        <v>-1.2849092</v>
      </c>
      <c r="T1259" s="9">
        <v>-1.2659389999999999</v>
      </c>
      <c r="U1259" s="9">
        <v>-0.76500000000000001</v>
      </c>
      <c r="V1259" s="9">
        <v>-1.5070737000000001</v>
      </c>
      <c r="W1259" s="9"/>
      <c r="X1259" s="9"/>
      <c r="Y1259" s="9"/>
      <c r="Z1259" s="9"/>
      <c r="AA1259" s="9"/>
      <c r="AB1259" s="9"/>
      <c r="AC1259" s="12" t="e">
        <f>MATCH(O1259,'ESPN ADP'!B:B,0)</f>
        <v>#N/A</v>
      </c>
      <c r="AD1259" s="11" t="e">
        <f>AC1259-N1259</f>
        <v>#N/A</v>
      </c>
      <c r="AE1259" s="22" t="e">
        <f>QUOTIENT(AC1259-1, 10)+1</f>
        <v>#N/A</v>
      </c>
    </row>
    <row r="1260" spans="4:31" x14ac:dyDescent="0.2">
      <c r="N1260" s="46">
        <v>1259</v>
      </c>
      <c r="O1260" s="8" t="s">
        <v>7461</v>
      </c>
      <c r="P1260" s="9">
        <v>-7.2413015999999999</v>
      </c>
      <c r="Q1260" s="9">
        <v>-1.416741</v>
      </c>
      <c r="R1260" s="9">
        <v>-1.1298292999999999</v>
      </c>
      <c r="S1260" s="9">
        <v>-1.3788353</v>
      </c>
      <c r="T1260" s="9">
        <v>-1.3586398</v>
      </c>
      <c r="U1260" s="9">
        <v>-1.165</v>
      </c>
      <c r="V1260" s="9">
        <v>-0.79225610000000002</v>
      </c>
      <c r="W1260" s="9"/>
      <c r="X1260" s="9"/>
      <c r="Y1260" s="9"/>
      <c r="Z1260" s="9"/>
      <c r="AA1260" s="9"/>
      <c r="AB1260" s="9"/>
      <c r="AC1260" s="12" t="e">
        <f>MATCH(O1260,'ESPN ADP'!B:B,0)</f>
        <v>#N/A</v>
      </c>
      <c r="AD1260" s="11" t="e">
        <f>AC1260-N1260</f>
        <v>#N/A</v>
      </c>
      <c r="AE1260" s="22" t="e">
        <f>QUOTIENT(AC1260-1, 10)+1</f>
        <v>#N/A</v>
      </c>
    </row>
    <row r="1261" spans="4:31" x14ac:dyDescent="0.2">
      <c r="N1261" s="46">
        <v>1260</v>
      </c>
      <c r="O1261" s="8" t="s">
        <v>4486</v>
      </c>
      <c r="P1261" s="9">
        <v>-7.2467892999999997</v>
      </c>
      <c r="Q1261" s="9">
        <v>-1.2883787</v>
      </c>
      <c r="R1261" s="9">
        <v>-1.1298292999999999</v>
      </c>
      <c r="S1261" s="9">
        <v>-1.3162179000000001</v>
      </c>
      <c r="T1261" s="9">
        <v>-1.2818012000000001</v>
      </c>
      <c r="U1261" s="9">
        <v>-0.51500000000000001</v>
      </c>
      <c r="V1261" s="9">
        <v>-1.7155621999999999</v>
      </c>
      <c r="W1261" s="9"/>
      <c r="X1261" s="9"/>
      <c r="Y1261" s="9"/>
      <c r="Z1261" s="9"/>
      <c r="AA1261" s="9"/>
      <c r="AB1261" s="9"/>
      <c r="AC1261" s="12" t="e">
        <f>MATCH(O1261,'ESPN ADP'!B:B,0)</f>
        <v>#N/A</v>
      </c>
      <c r="AD1261" s="11" t="e">
        <f>AC1261-N1261</f>
        <v>#N/A</v>
      </c>
      <c r="AE1261" s="22" t="e">
        <f>QUOTIENT(AC1261-1, 10)+1</f>
        <v>#N/A</v>
      </c>
    </row>
    <row r="1262" spans="4:31" x14ac:dyDescent="0.2">
      <c r="E1262" s="20" t="s">
        <v>8381</v>
      </c>
      <c r="F1262" s="14" t="s">
        <v>8382</v>
      </c>
      <c r="N1262" s="46">
        <v>1261</v>
      </c>
      <c r="O1262" s="8" t="s">
        <v>7466</v>
      </c>
      <c r="P1262" s="9">
        <v>-7.2565647000000002</v>
      </c>
      <c r="Q1262" s="9">
        <v>-1.416741</v>
      </c>
      <c r="R1262" s="9">
        <v>-1.2196765000000001</v>
      </c>
      <c r="S1262" s="9">
        <v>-1.4101440000000001</v>
      </c>
      <c r="T1262" s="9">
        <v>-1.3613099</v>
      </c>
      <c r="U1262" s="9">
        <v>-0.56499999999999995</v>
      </c>
      <c r="V1262" s="9">
        <v>-1.2836932000000001</v>
      </c>
      <c r="W1262" s="9"/>
      <c r="X1262" s="9"/>
      <c r="Y1262" s="9"/>
      <c r="Z1262" s="9"/>
      <c r="AA1262" s="9"/>
      <c r="AB1262" s="9"/>
      <c r="AC1262" s="12" t="e">
        <f>MATCH(O1262,'ESPN ADP'!B:B,0)</f>
        <v>#N/A</v>
      </c>
      <c r="AD1262" s="11" t="e">
        <f>AC1262-N1262</f>
        <v>#N/A</v>
      </c>
      <c r="AE1262" s="22" t="e">
        <f>QUOTIENT(AC1262-1, 10)+1</f>
        <v>#N/A</v>
      </c>
    </row>
    <row r="1263" spans="4:31" x14ac:dyDescent="0.2">
      <c r="N1263" s="46">
        <v>1262</v>
      </c>
      <c r="O1263" s="8" t="s">
        <v>582</v>
      </c>
      <c r="P1263" s="9">
        <v>-7.2711531999999997</v>
      </c>
      <c r="Q1263" s="9">
        <v>-1.416741</v>
      </c>
      <c r="R1263" s="9">
        <v>-1.2196765000000001</v>
      </c>
      <c r="S1263" s="9">
        <v>-1.4101440000000001</v>
      </c>
      <c r="T1263" s="9">
        <v>-1.3801426999999999</v>
      </c>
      <c r="U1263" s="9">
        <v>-0.66500000000000004</v>
      </c>
      <c r="V1263" s="9">
        <v>-1.179449</v>
      </c>
      <c r="W1263" s="9"/>
      <c r="X1263" s="9"/>
      <c r="Y1263" s="9"/>
      <c r="Z1263" s="9"/>
      <c r="AA1263" s="9"/>
      <c r="AB1263" s="9"/>
      <c r="AC1263" s="12" t="e">
        <f>MATCH(O1263,'ESPN ADP'!B:B,0)</f>
        <v>#N/A</v>
      </c>
      <c r="AD1263" s="11" t="e">
        <f>AC1263-N1263</f>
        <v>#N/A</v>
      </c>
      <c r="AE1263" s="22" t="e">
        <f>QUOTIENT(AC1263-1, 10)+1</f>
        <v>#N/A</v>
      </c>
    </row>
    <row r="1264" spans="4:31" x14ac:dyDescent="0.2">
      <c r="N1264" s="46">
        <v>1263</v>
      </c>
      <c r="O1264" s="8" t="s">
        <v>560</v>
      </c>
      <c r="P1264" s="9">
        <v>-7.2720349999999998</v>
      </c>
      <c r="Q1264" s="9">
        <v>-1.416741</v>
      </c>
      <c r="R1264" s="9">
        <v>-1.2196765000000001</v>
      </c>
      <c r="S1264" s="9">
        <v>-1.4101440000000001</v>
      </c>
      <c r="T1264" s="9">
        <v>-1.3916721999999999</v>
      </c>
      <c r="U1264" s="9">
        <v>-0.56499999999999995</v>
      </c>
      <c r="V1264" s="9">
        <v>-1.2688012</v>
      </c>
      <c r="W1264" s="9"/>
      <c r="X1264" s="9"/>
      <c r="Y1264" s="9"/>
      <c r="Z1264" s="9"/>
      <c r="AA1264" s="9"/>
      <c r="AB1264" s="9"/>
      <c r="AC1264" s="12" t="e">
        <f>MATCH(O1264,'ESPN ADP'!B:B,0)</f>
        <v>#N/A</v>
      </c>
      <c r="AD1264" s="11" t="e">
        <f>AC1264-N1264</f>
        <v>#N/A</v>
      </c>
      <c r="AE1264" s="22" t="e">
        <f>QUOTIENT(AC1264-1, 10)+1</f>
        <v>#N/A</v>
      </c>
    </row>
    <row r="1265" spans="3:31" x14ac:dyDescent="0.2">
      <c r="N1265" s="46">
        <v>1264</v>
      </c>
      <c r="O1265" s="7" t="s">
        <v>7951</v>
      </c>
      <c r="P1265" s="4">
        <f>SUM(W1265:AB1265)</f>
        <v>-7.2927553000000005</v>
      </c>
      <c r="W1265" s="9">
        <v>-1.5178590999999999</v>
      </c>
      <c r="X1265" s="9">
        <v>-0.63475470000000001</v>
      </c>
      <c r="Y1265" s="9">
        <v>-1.8393573999999999</v>
      </c>
      <c r="Z1265" s="9">
        <v>-1.3995943</v>
      </c>
      <c r="AA1265" s="9">
        <v>-1.1052248</v>
      </c>
      <c r="AB1265" s="9">
        <v>-0.79596500000000003</v>
      </c>
      <c r="AC1265" s="12" t="e">
        <f>MATCH(O1265,'ESPN ADP'!B:B,0)</f>
        <v>#N/A</v>
      </c>
      <c r="AD1265" s="11" t="e">
        <f>AC1265-N1265</f>
        <v>#N/A</v>
      </c>
      <c r="AE1265" s="22" t="e">
        <f>QUOTIENT(AC1265-1, 10)+1</f>
        <v>#N/A</v>
      </c>
    </row>
    <row r="1266" spans="3:31" x14ac:dyDescent="0.2">
      <c r="N1266" s="46">
        <v>1265</v>
      </c>
      <c r="O1266" s="7" t="s">
        <v>8187</v>
      </c>
      <c r="P1266" s="4">
        <f>SUM(W1266:AB1266)</f>
        <v>-7.3166536999999989</v>
      </c>
      <c r="W1266" s="9">
        <v>-0.70015729999999998</v>
      </c>
      <c r="X1266" s="9">
        <v>-0.19023709999999999</v>
      </c>
      <c r="Y1266" s="9">
        <v>-2.5695508999999999</v>
      </c>
      <c r="Z1266" s="9">
        <v>-1.8052737999999999</v>
      </c>
      <c r="AA1266" s="9">
        <v>-1.2554696000000001</v>
      </c>
      <c r="AB1266" s="9">
        <v>-0.79596500000000003</v>
      </c>
      <c r="AC1266" s="12" t="e">
        <f>MATCH(O1266,'ESPN ADP'!B:B,0)</f>
        <v>#N/A</v>
      </c>
      <c r="AD1266" s="11" t="e">
        <f>AC1266-N1266</f>
        <v>#N/A</v>
      </c>
      <c r="AE1266" s="22" t="e">
        <f>QUOTIENT(AC1266-1, 10)+1</f>
        <v>#N/A</v>
      </c>
    </row>
    <row r="1267" spans="3:31" x14ac:dyDescent="0.2">
      <c r="N1267" s="46">
        <v>1266</v>
      </c>
      <c r="O1267" s="7" t="s">
        <v>8297</v>
      </c>
      <c r="P1267" s="4">
        <f>SUM(W1267:AB1267)</f>
        <v>-7.3354090000000003</v>
      </c>
      <c r="W1267" s="9">
        <v>-1.4130782</v>
      </c>
      <c r="X1267" s="9">
        <v>-0.76646360000000002</v>
      </c>
      <c r="Y1267" s="9">
        <v>-1.2734574999999999</v>
      </c>
      <c r="Z1267" s="9">
        <v>-1.9066936999999999</v>
      </c>
      <c r="AA1267" s="9">
        <v>-1.4641668999999999</v>
      </c>
      <c r="AB1267" s="9">
        <v>-0.51154909999999998</v>
      </c>
      <c r="AC1267" s="12" t="e">
        <f>MATCH(O1267,'ESPN ADP'!B:B,0)</f>
        <v>#N/A</v>
      </c>
      <c r="AD1267" s="11" t="e">
        <f>AC1267-N1267</f>
        <v>#N/A</v>
      </c>
      <c r="AE1267" s="22" t="e">
        <f>QUOTIENT(AC1267-1, 10)+1</f>
        <v>#N/A</v>
      </c>
    </row>
    <row r="1268" spans="3:31" x14ac:dyDescent="0.2">
      <c r="N1268" s="46">
        <v>1267</v>
      </c>
      <c r="O1268" s="8" t="s">
        <v>548</v>
      </c>
      <c r="P1268" s="9">
        <v>-7.3660926</v>
      </c>
      <c r="Q1268" s="9">
        <v>-1.2883787</v>
      </c>
      <c r="R1268" s="9">
        <v>-1.1298292999999999</v>
      </c>
      <c r="S1268" s="9">
        <v>-1.2849092</v>
      </c>
      <c r="T1268" s="9">
        <v>-1.2780944999999999</v>
      </c>
      <c r="U1268" s="9">
        <v>-1.2649999999999999</v>
      </c>
      <c r="V1268" s="9">
        <v>-1.1198809000000001</v>
      </c>
      <c r="W1268" s="9"/>
      <c r="X1268" s="9"/>
      <c r="Y1268" s="9"/>
      <c r="Z1268" s="9"/>
      <c r="AA1268" s="9"/>
      <c r="AB1268" s="9"/>
      <c r="AC1268" s="12" t="e">
        <f>MATCH(O1268,'ESPN ADP'!B:B,0)</f>
        <v>#N/A</v>
      </c>
      <c r="AD1268" s="11" t="e">
        <f>AC1268-N1268</f>
        <v>#N/A</v>
      </c>
      <c r="AE1268" s="22" t="e">
        <f>QUOTIENT(AC1268-1, 10)+1</f>
        <v>#N/A</v>
      </c>
    </row>
    <row r="1269" spans="3:31" x14ac:dyDescent="0.2">
      <c r="N1269" s="46">
        <v>1268</v>
      </c>
      <c r="O1269" s="7" t="s">
        <v>8300</v>
      </c>
      <c r="P1269" s="4">
        <f>SUM(W1269:AB1269)</f>
        <v>-7.3729282700000001</v>
      </c>
      <c r="W1269" s="9">
        <v>-1.4315690000000001</v>
      </c>
      <c r="X1269" s="9">
        <v>-0.76646360000000002</v>
      </c>
      <c r="Y1269" s="9">
        <v>-1.9306315999999999</v>
      </c>
      <c r="Z1269" s="9">
        <v>-3.0223124000000001</v>
      </c>
      <c r="AA1269" s="9">
        <v>0.43180532999999999</v>
      </c>
      <c r="AB1269" s="9">
        <v>-0.65375700000000003</v>
      </c>
      <c r="AC1269" s="12" t="e">
        <f>MATCH(O1269,'ESPN ADP'!B:B,0)</f>
        <v>#N/A</v>
      </c>
      <c r="AD1269" s="11" t="e">
        <f>AC1269-N1269</f>
        <v>#N/A</v>
      </c>
      <c r="AE1269" s="22" t="e">
        <f>QUOTIENT(AC1269-1, 10)+1</f>
        <v>#N/A</v>
      </c>
    </row>
    <row r="1270" spans="3:31" x14ac:dyDescent="0.2">
      <c r="J1270" s="18" t="s">
        <v>7559</v>
      </c>
      <c r="N1270" s="46">
        <v>1269</v>
      </c>
      <c r="O1270" s="8" t="s">
        <v>542</v>
      </c>
      <c r="P1270" s="9">
        <v>-7.3868876999999999</v>
      </c>
      <c r="Q1270" s="9">
        <v>-1.3846503999999999</v>
      </c>
      <c r="R1270" s="9">
        <v>-1.1298292999999999</v>
      </c>
      <c r="S1270" s="9">
        <v>-1.3788353</v>
      </c>
      <c r="T1270" s="9">
        <v>-1.348044</v>
      </c>
      <c r="U1270" s="9">
        <v>-1.115</v>
      </c>
      <c r="V1270" s="9">
        <v>-1.0305287000000001</v>
      </c>
      <c r="W1270" s="9"/>
      <c r="X1270" s="9"/>
      <c r="Y1270" s="9"/>
      <c r="Z1270" s="9"/>
      <c r="AA1270" s="9"/>
      <c r="AB1270" s="9"/>
      <c r="AC1270" s="12" t="e">
        <f>MATCH(O1270,'ESPN ADP'!B:B,0)</f>
        <v>#N/A</v>
      </c>
      <c r="AD1270" s="11" t="e">
        <f>AC1270-N1270</f>
        <v>#N/A</v>
      </c>
      <c r="AE1270" s="22" t="e">
        <f>QUOTIENT(AC1270-1, 10)+1</f>
        <v>#N/A</v>
      </c>
    </row>
    <row r="1271" spans="3:31" x14ac:dyDescent="0.2">
      <c r="N1271" s="46">
        <v>1270</v>
      </c>
      <c r="O1271" s="8" t="s">
        <v>572</v>
      </c>
      <c r="P1271" s="9">
        <v>-7.4023316000000001</v>
      </c>
      <c r="Q1271" s="9">
        <v>-1.416741</v>
      </c>
      <c r="R1271" s="9">
        <v>-1.2196765000000001</v>
      </c>
      <c r="S1271" s="9">
        <v>-1.4101440000000001</v>
      </c>
      <c r="T1271" s="9">
        <v>-1.3624007</v>
      </c>
      <c r="U1271" s="9">
        <v>-0.66500000000000004</v>
      </c>
      <c r="V1271" s="9">
        <v>-1.3283693000000001</v>
      </c>
      <c r="W1271" s="9"/>
      <c r="X1271" s="9"/>
      <c r="Y1271" s="9"/>
      <c r="Z1271" s="9"/>
      <c r="AA1271" s="9"/>
      <c r="AB1271" s="9"/>
      <c r="AC1271" s="12" t="e">
        <f>MATCH(O1271,'ESPN ADP'!B:B,0)</f>
        <v>#N/A</v>
      </c>
      <c r="AD1271" s="11" t="e">
        <f>AC1271-N1271</f>
        <v>#N/A</v>
      </c>
      <c r="AE1271" s="22" t="e">
        <f>QUOTIENT(AC1271-1, 10)+1</f>
        <v>#N/A</v>
      </c>
    </row>
    <row r="1272" spans="3:31" x14ac:dyDescent="0.2">
      <c r="N1272" s="46">
        <v>1271</v>
      </c>
      <c r="O1272" s="7" t="s">
        <v>8245</v>
      </c>
      <c r="P1272" s="4">
        <f>SUM(W1272:AB1272)</f>
        <v>-7.4168092999999997</v>
      </c>
      <c r="W1272" s="9">
        <v>-1.2322799</v>
      </c>
      <c r="X1272" s="9">
        <v>-0.76646360000000002</v>
      </c>
      <c r="Y1272" s="9">
        <v>-1.8576123</v>
      </c>
      <c r="Z1272" s="9">
        <v>-2.2109532999999999</v>
      </c>
      <c r="AA1272" s="9">
        <v>-0.83795109999999995</v>
      </c>
      <c r="AB1272" s="9">
        <v>-0.51154909999999998</v>
      </c>
      <c r="AC1272" s="12" t="e">
        <f>MATCH(O1272,'ESPN ADP'!B:B,0)</f>
        <v>#N/A</v>
      </c>
      <c r="AD1272" s="11" t="e">
        <f>AC1272-N1272</f>
        <v>#N/A</v>
      </c>
      <c r="AE1272" s="22" t="e">
        <f>QUOTIENT(AC1272-1, 10)+1</f>
        <v>#N/A</v>
      </c>
    </row>
    <row r="1273" spans="3:31" x14ac:dyDescent="0.2">
      <c r="N1273" s="46">
        <v>1272</v>
      </c>
      <c r="O1273" s="8" t="s">
        <v>7513</v>
      </c>
      <c r="P1273" s="9">
        <v>-7.4288789</v>
      </c>
      <c r="Q1273" s="9">
        <v>-1.2562880999999999</v>
      </c>
      <c r="R1273" s="9">
        <v>-1.1298292999999999</v>
      </c>
      <c r="S1273" s="9">
        <v>-1.2849092</v>
      </c>
      <c r="T1273" s="9">
        <v>-1.2570741000000001</v>
      </c>
      <c r="U1273" s="9">
        <v>-0.81499999999999995</v>
      </c>
      <c r="V1273" s="9">
        <v>-1.6857781000000001</v>
      </c>
      <c r="W1273" s="9"/>
      <c r="X1273" s="9"/>
      <c r="Y1273" s="9"/>
      <c r="Z1273" s="9"/>
      <c r="AA1273" s="9"/>
      <c r="AB1273" s="9"/>
      <c r="AC1273" s="12" t="e">
        <f>MATCH(O1273,'ESPN ADP'!B:B,0)</f>
        <v>#N/A</v>
      </c>
      <c r="AD1273" s="11" t="e">
        <f>AC1273-N1273</f>
        <v>#N/A</v>
      </c>
      <c r="AE1273" s="22" t="e">
        <f>QUOTIENT(AC1273-1, 10)+1</f>
        <v>#N/A</v>
      </c>
    </row>
    <row r="1274" spans="3:31" x14ac:dyDescent="0.2">
      <c r="N1274" s="46">
        <v>1273</v>
      </c>
      <c r="O1274" s="8" t="s">
        <v>488</v>
      </c>
      <c r="P1274" s="9">
        <v>-7.4301982000000004</v>
      </c>
      <c r="Q1274" s="9">
        <v>-1.416741</v>
      </c>
      <c r="R1274" s="9">
        <v>-1.2196765000000001</v>
      </c>
      <c r="S1274" s="9">
        <v>-1.3788353</v>
      </c>
      <c r="T1274" s="9">
        <v>-1.3598485</v>
      </c>
      <c r="U1274" s="9">
        <v>-0.96499999999999997</v>
      </c>
      <c r="V1274" s="9">
        <v>-1.0900968</v>
      </c>
      <c r="W1274" s="9"/>
      <c r="X1274" s="9"/>
      <c r="Y1274" s="9"/>
      <c r="Z1274" s="9"/>
      <c r="AA1274" s="9"/>
      <c r="AB1274" s="9"/>
      <c r="AC1274" s="12" t="e">
        <f>MATCH(O1274,'ESPN ADP'!B:B,0)</f>
        <v>#N/A</v>
      </c>
      <c r="AD1274" s="11" t="e">
        <f>AC1274-N1274</f>
        <v>#N/A</v>
      </c>
      <c r="AE1274" s="22" t="e">
        <f>QUOTIENT(AC1274-1, 10)+1</f>
        <v>#N/A</v>
      </c>
    </row>
    <row r="1275" spans="3:31" x14ac:dyDescent="0.2">
      <c r="F1275" s="14" t="s">
        <v>8382</v>
      </c>
      <c r="N1275" s="46">
        <v>1274</v>
      </c>
      <c r="O1275" s="8" t="s">
        <v>7500</v>
      </c>
      <c r="P1275" s="9">
        <v>-7.5026146999999996</v>
      </c>
      <c r="Q1275" s="9">
        <v>-1.0958353000000001</v>
      </c>
      <c r="R1275" s="9">
        <v>-1.039982</v>
      </c>
      <c r="S1275" s="9">
        <v>-1.1283657</v>
      </c>
      <c r="T1275" s="9">
        <v>-1.1376535999999999</v>
      </c>
      <c r="U1275" s="9">
        <v>-1.415</v>
      </c>
      <c r="V1275" s="9">
        <v>-1.6857781000000001</v>
      </c>
      <c r="W1275" s="9"/>
      <c r="X1275" s="9"/>
      <c r="Y1275" s="9"/>
      <c r="Z1275" s="9"/>
      <c r="AA1275" s="9"/>
      <c r="AB1275" s="9"/>
      <c r="AC1275" s="12" t="e">
        <f>MATCH(O1275,'ESPN ADP'!B:B,0)</f>
        <v>#N/A</v>
      </c>
      <c r="AD1275" s="11" t="e">
        <f>AC1275-N1275</f>
        <v>#N/A</v>
      </c>
      <c r="AE1275" s="22" t="e">
        <f>QUOTIENT(AC1275-1, 10)+1</f>
        <v>#N/A</v>
      </c>
    </row>
    <row r="1276" spans="3:31" x14ac:dyDescent="0.2">
      <c r="C1276" s="8" t="s">
        <v>8384</v>
      </c>
      <c r="J1276" s="18" t="s">
        <v>7559</v>
      </c>
      <c r="N1276" s="46">
        <v>1275</v>
      </c>
      <c r="O1276" s="8" t="s">
        <v>512</v>
      </c>
      <c r="P1276" s="9">
        <v>-7.5139702000000002</v>
      </c>
      <c r="Q1276" s="9">
        <v>-1.3204693000000001</v>
      </c>
      <c r="R1276" s="9">
        <v>-1.1298292999999999</v>
      </c>
      <c r="S1276" s="9">
        <v>-1.3162179000000001</v>
      </c>
      <c r="T1276" s="9">
        <v>-1.2880381999999999</v>
      </c>
      <c r="U1276" s="9">
        <v>-1.9650000000000001</v>
      </c>
      <c r="V1276" s="9">
        <v>-0.49441550000000001</v>
      </c>
      <c r="W1276" s="9"/>
      <c r="X1276" s="9"/>
      <c r="Y1276" s="9"/>
      <c r="Z1276" s="9"/>
      <c r="AA1276" s="9"/>
      <c r="AB1276" s="9"/>
      <c r="AC1276" s="12" t="e">
        <f>MATCH(O1276,'ESPN ADP'!B:B,0)</f>
        <v>#N/A</v>
      </c>
      <c r="AD1276" s="11" t="e">
        <f>AC1276-N1276</f>
        <v>#N/A</v>
      </c>
      <c r="AE1276" s="22" t="e">
        <f>QUOTIENT(AC1276-1, 10)+1</f>
        <v>#N/A</v>
      </c>
    </row>
    <row r="1277" spans="3:31" x14ac:dyDescent="0.2">
      <c r="N1277" s="46">
        <v>1276</v>
      </c>
      <c r="O1277" s="7" t="s">
        <v>8023</v>
      </c>
      <c r="P1277" s="4">
        <f>SUM(W1277:AB1277)</f>
        <v>-7.5207734000000004</v>
      </c>
      <c r="W1277" s="9">
        <v>-0.3693785</v>
      </c>
      <c r="X1277" s="9">
        <v>-4.2064499999999998E-2</v>
      </c>
      <c r="Y1277" s="9">
        <v>-2.4052574</v>
      </c>
      <c r="Z1277" s="9">
        <v>-1.6024341</v>
      </c>
      <c r="AA1277" s="9">
        <v>-2.3056738999999999</v>
      </c>
      <c r="AB1277" s="9">
        <v>-0.79596500000000003</v>
      </c>
      <c r="AC1277" s="12" t="e">
        <f>MATCH(O1277,'ESPN ADP'!B:B,0)</f>
        <v>#N/A</v>
      </c>
      <c r="AD1277" s="11" t="e">
        <f>AC1277-N1277</f>
        <v>#N/A</v>
      </c>
      <c r="AE1277" s="22" t="e">
        <f>QUOTIENT(AC1277-1, 10)+1</f>
        <v>#N/A</v>
      </c>
    </row>
    <row r="1278" spans="3:31" x14ac:dyDescent="0.2">
      <c r="N1278" s="46">
        <v>1277</v>
      </c>
      <c r="O1278" s="8" t="s">
        <v>378</v>
      </c>
      <c r="P1278" s="9">
        <v>-7.5391794000000001</v>
      </c>
      <c r="Q1278" s="9">
        <v>-0.93538239999999995</v>
      </c>
      <c r="R1278" s="9">
        <v>-0.86028749999999998</v>
      </c>
      <c r="S1278" s="9">
        <v>-0.9405135</v>
      </c>
      <c r="T1278" s="9">
        <v>-1.0160302999999999</v>
      </c>
      <c r="U1278" s="9">
        <v>-2.2650000000000001</v>
      </c>
      <c r="V1278" s="9">
        <v>-1.5219657</v>
      </c>
      <c r="W1278" s="9"/>
      <c r="X1278" s="9"/>
      <c r="Y1278" s="9"/>
      <c r="Z1278" s="9"/>
      <c r="AA1278" s="9"/>
      <c r="AB1278" s="9"/>
      <c r="AC1278" s="12">
        <f>MATCH(O1278,'ESPN ADP'!B:B,0)</f>
        <v>498</v>
      </c>
      <c r="AD1278" s="11">
        <f>AC1278-N1278</f>
        <v>-779</v>
      </c>
      <c r="AE1278" s="22">
        <f>QUOTIENT(AC1278-1, 10)+1</f>
        <v>50</v>
      </c>
    </row>
    <row r="1279" spans="3:31" x14ac:dyDescent="0.2">
      <c r="N1279" s="46">
        <v>1278</v>
      </c>
      <c r="O1279" s="7" t="s">
        <v>8083</v>
      </c>
      <c r="P1279" s="4">
        <f>SUM(W1279:AB1279)</f>
        <v>-7.5692685000000006</v>
      </c>
      <c r="W1279" s="9">
        <v>-0.89944650000000004</v>
      </c>
      <c r="X1279" s="9">
        <v>-0.32194600000000001</v>
      </c>
      <c r="Y1279" s="9">
        <v>-2.3322379999999998</v>
      </c>
      <c r="Z1279" s="9">
        <v>-2.0081136000000002</v>
      </c>
      <c r="AA1279" s="9">
        <v>-1.2115594000000001</v>
      </c>
      <c r="AB1279" s="9">
        <v>-0.79596500000000003</v>
      </c>
      <c r="AC1279" s="12" t="e">
        <f>MATCH(O1279,'ESPN ADP'!B:B,0)</f>
        <v>#N/A</v>
      </c>
      <c r="AD1279" s="11" t="e">
        <f>AC1279-N1279</f>
        <v>#N/A</v>
      </c>
      <c r="AE1279" s="22" t="e">
        <f>QUOTIENT(AC1279-1, 10)+1</f>
        <v>#N/A</v>
      </c>
    </row>
    <row r="1280" spans="3:31" x14ac:dyDescent="0.2">
      <c r="N1280" s="46">
        <v>1279</v>
      </c>
      <c r="O1280" s="7" t="s">
        <v>8091</v>
      </c>
      <c r="P1280" s="4">
        <f>SUM(W1280:AB1280)</f>
        <v>-7.5815098999999995</v>
      </c>
      <c r="W1280" s="9">
        <v>-1.4007510999999999</v>
      </c>
      <c r="X1280" s="9">
        <v>-0.58536379999999999</v>
      </c>
      <c r="Y1280" s="9">
        <v>-2.1314348000000001</v>
      </c>
      <c r="Z1280" s="9">
        <v>-1.2981744</v>
      </c>
      <c r="AA1280" s="9">
        <v>-1.3698208000000001</v>
      </c>
      <c r="AB1280" s="9">
        <v>-0.79596500000000003</v>
      </c>
      <c r="AC1280" s="12" t="e">
        <f>MATCH(O1280,'ESPN ADP'!B:B,0)</f>
        <v>#N/A</v>
      </c>
      <c r="AD1280" s="11" t="e">
        <f>AC1280-N1280</f>
        <v>#N/A</v>
      </c>
      <c r="AE1280" s="22" t="e">
        <f>QUOTIENT(AC1280-1, 10)+1</f>
        <v>#N/A</v>
      </c>
    </row>
    <row r="1281" spans="8:31" x14ac:dyDescent="0.2">
      <c r="N1281" s="46">
        <v>1280</v>
      </c>
      <c r="O1281" s="7" t="s">
        <v>8190</v>
      </c>
      <c r="P1281" s="4">
        <f>SUM(W1281:AB1281)</f>
        <v>-7.5832775999999997</v>
      </c>
      <c r="W1281" s="9">
        <v>-1.3576060000000001</v>
      </c>
      <c r="X1281" s="9">
        <v>-0.53597300000000003</v>
      </c>
      <c r="Y1281" s="9">
        <v>-1.3829864999999999</v>
      </c>
      <c r="Z1281" s="9">
        <v>-1.9066936999999999</v>
      </c>
      <c r="AA1281" s="9">
        <v>-1.6040534</v>
      </c>
      <c r="AB1281" s="9">
        <v>-0.79596500000000003</v>
      </c>
      <c r="AC1281" s="12" t="e">
        <f>MATCH(O1281,'ESPN ADP'!B:B,0)</f>
        <v>#N/A</v>
      </c>
      <c r="AD1281" s="11" t="e">
        <f>AC1281-N1281</f>
        <v>#N/A</v>
      </c>
      <c r="AE1281" s="22" t="e">
        <f>QUOTIENT(AC1281-1, 10)+1</f>
        <v>#N/A</v>
      </c>
    </row>
    <row r="1282" spans="8:31" x14ac:dyDescent="0.2">
      <c r="H1282" s="16" t="s">
        <v>6</v>
      </c>
      <c r="I1282" s="17" t="s">
        <v>7</v>
      </c>
      <c r="K1282" s="19" t="s">
        <v>8374</v>
      </c>
      <c r="N1282" s="46">
        <v>1281</v>
      </c>
      <c r="O1282" s="8" t="s">
        <v>1067</v>
      </c>
      <c r="P1282" s="9">
        <v>-7.5932104000000002</v>
      </c>
      <c r="Q1282" s="9">
        <v>-1.416741</v>
      </c>
      <c r="R1282" s="9">
        <v>-1.2196765000000001</v>
      </c>
      <c r="S1282" s="9">
        <v>-1.4101440000000001</v>
      </c>
      <c r="T1282" s="9">
        <v>-1.3650070000000001</v>
      </c>
      <c r="U1282" s="9">
        <v>-0.61499999999999999</v>
      </c>
      <c r="V1282" s="9">
        <v>-1.5666418</v>
      </c>
      <c r="W1282" s="9"/>
      <c r="X1282" s="9"/>
      <c r="Y1282" s="9"/>
      <c r="Z1282" s="9"/>
      <c r="AA1282" s="9"/>
      <c r="AB1282" s="9"/>
      <c r="AC1282" s="12">
        <f>MATCH(O1282,'ESPN ADP'!B:B,0)</f>
        <v>497</v>
      </c>
      <c r="AD1282" s="11">
        <f>AC1282-N1282</f>
        <v>-784</v>
      </c>
      <c r="AE1282" s="22">
        <f>QUOTIENT(AC1282-1, 10)+1</f>
        <v>50</v>
      </c>
    </row>
    <row r="1283" spans="8:31" x14ac:dyDescent="0.2">
      <c r="N1283" s="46">
        <v>1282</v>
      </c>
      <c r="O1283" s="8" t="s">
        <v>795</v>
      </c>
      <c r="P1283" s="9">
        <v>-7.5991226000000003</v>
      </c>
      <c r="Q1283" s="9">
        <v>-1.3846503999999999</v>
      </c>
      <c r="R1283" s="9">
        <v>-1.2196765000000001</v>
      </c>
      <c r="S1283" s="9">
        <v>-1.3788353</v>
      </c>
      <c r="T1283" s="9">
        <v>-1.3534546999999999</v>
      </c>
      <c r="U1283" s="9">
        <v>-0.81499999999999995</v>
      </c>
      <c r="V1283" s="9">
        <v>-1.4475055999999999</v>
      </c>
      <c r="W1283" s="9"/>
      <c r="X1283" s="9"/>
      <c r="Y1283" s="9"/>
      <c r="Z1283" s="9"/>
      <c r="AA1283" s="9"/>
      <c r="AB1283" s="9"/>
      <c r="AC1283" s="12" t="e">
        <f>MATCH(O1283,'ESPN ADP'!B:B,0)</f>
        <v>#N/A</v>
      </c>
      <c r="AD1283" s="11" t="e">
        <f>AC1283-N1283</f>
        <v>#N/A</v>
      </c>
      <c r="AE1283" s="22" t="e">
        <f>QUOTIENT(AC1283-1, 10)+1</f>
        <v>#N/A</v>
      </c>
    </row>
    <row r="1284" spans="8:31" x14ac:dyDescent="0.2">
      <c r="N1284" s="46">
        <v>1283</v>
      </c>
      <c r="O1284" s="8" t="s">
        <v>496</v>
      </c>
      <c r="P1284" s="9">
        <v>-7.6275293</v>
      </c>
      <c r="Q1284" s="9">
        <v>-1.3525598999999999</v>
      </c>
      <c r="R1284" s="9">
        <v>-1.1298292999999999</v>
      </c>
      <c r="S1284" s="9">
        <v>-1.3475265999999999</v>
      </c>
      <c r="T1284" s="9">
        <v>-1.3158972</v>
      </c>
      <c r="U1284" s="9">
        <v>-1.615</v>
      </c>
      <c r="V1284" s="9">
        <v>-0.8667163</v>
      </c>
      <c r="W1284" s="9"/>
      <c r="X1284" s="9"/>
      <c r="Y1284" s="9"/>
      <c r="Z1284" s="9"/>
      <c r="AA1284" s="9"/>
      <c r="AB1284" s="9"/>
      <c r="AC1284" s="12" t="e">
        <f>MATCH(O1284,'ESPN ADP'!B:B,0)</f>
        <v>#N/A</v>
      </c>
      <c r="AD1284" s="11" t="e">
        <f>AC1284-N1284</f>
        <v>#N/A</v>
      </c>
      <c r="AE1284" s="22" t="e">
        <f>QUOTIENT(AC1284-1, 10)+1</f>
        <v>#N/A</v>
      </c>
    </row>
    <row r="1285" spans="8:31" x14ac:dyDescent="0.2">
      <c r="L1285" s="31" t="s">
        <v>8319</v>
      </c>
      <c r="N1285" s="46">
        <v>1284</v>
      </c>
      <c r="O1285" s="7" t="s">
        <v>8209</v>
      </c>
      <c r="P1285" s="4">
        <f>SUM(W1285:AB1285)</f>
        <v>-7.7163510999999998</v>
      </c>
      <c r="W1285" s="9">
        <v>-1.6144219</v>
      </c>
      <c r="X1285" s="9">
        <v>-0.70060920000000004</v>
      </c>
      <c r="Y1285" s="9">
        <v>-1.5655349000000001</v>
      </c>
      <c r="Z1285" s="9">
        <v>-1.3995943</v>
      </c>
      <c r="AA1285" s="9">
        <v>-1.6402258000000001</v>
      </c>
      <c r="AB1285" s="9">
        <v>-0.79596500000000003</v>
      </c>
      <c r="AC1285" s="12" t="e">
        <f>MATCH(O1285,'ESPN ADP'!B:B,0)</f>
        <v>#N/A</v>
      </c>
      <c r="AD1285" s="11" t="e">
        <f>AC1285-N1285</f>
        <v>#N/A</v>
      </c>
      <c r="AE1285" s="22" t="e">
        <f>QUOTIENT(AC1285-1, 10)+1</f>
        <v>#N/A</v>
      </c>
    </row>
    <row r="1286" spans="8:31" x14ac:dyDescent="0.2">
      <c r="N1286" s="46">
        <v>1285</v>
      </c>
      <c r="O1286" s="8" t="s">
        <v>7472</v>
      </c>
      <c r="P1286" s="9">
        <v>-7.731274</v>
      </c>
      <c r="Q1286" s="9">
        <v>-1.3204693000000001</v>
      </c>
      <c r="R1286" s="9">
        <v>-1.1298292999999999</v>
      </c>
      <c r="S1286" s="9">
        <v>-1.3162179000000001</v>
      </c>
      <c r="T1286" s="9">
        <v>-1.3064962</v>
      </c>
      <c r="U1286" s="9">
        <v>-1.3149999999999999</v>
      </c>
      <c r="V1286" s="9">
        <v>-1.3432614</v>
      </c>
      <c r="W1286" s="9"/>
      <c r="X1286" s="9"/>
      <c r="Y1286" s="9"/>
      <c r="Z1286" s="9"/>
      <c r="AA1286" s="9"/>
      <c r="AB1286" s="9"/>
      <c r="AC1286" s="12" t="e">
        <f>MATCH(O1286,'ESPN ADP'!B:B,0)</f>
        <v>#N/A</v>
      </c>
      <c r="AD1286" s="11" t="e">
        <f>AC1286-N1286</f>
        <v>#N/A</v>
      </c>
      <c r="AE1286" s="22" t="e">
        <f>QUOTIENT(AC1286-1, 10)+1</f>
        <v>#N/A</v>
      </c>
    </row>
    <row r="1287" spans="8:31" x14ac:dyDescent="0.2">
      <c r="N1287" s="46">
        <v>1286</v>
      </c>
      <c r="O1287" s="8" t="s">
        <v>7471</v>
      </c>
      <c r="P1287" s="9">
        <v>-7.7575896999999996</v>
      </c>
      <c r="Q1287" s="9">
        <v>-1.2562880999999999</v>
      </c>
      <c r="R1287" s="9">
        <v>-1.1298292999999999</v>
      </c>
      <c r="S1287" s="9">
        <v>-1.2536004999999999</v>
      </c>
      <c r="T1287" s="9">
        <v>-1.2277414</v>
      </c>
      <c r="U1287" s="9">
        <v>-1.115</v>
      </c>
      <c r="V1287" s="9">
        <v>-1.7751303</v>
      </c>
      <c r="W1287" s="9"/>
      <c r="X1287" s="9"/>
      <c r="Y1287" s="9"/>
      <c r="Z1287" s="9"/>
      <c r="AA1287" s="9"/>
      <c r="AB1287" s="9"/>
      <c r="AC1287" s="12" t="e">
        <f>MATCH(O1287,'ESPN ADP'!B:B,0)</f>
        <v>#N/A</v>
      </c>
      <c r="AD1287" s="11" t="e">
        <f>AC1287-N1287</f>
        <v>#N/A</v>
      </c>
      <c r="AE1287" s="22" t="e">
        <f>QUOTIENT(AC1287-1, 10)+1</f>
        <v>#N/A</v>
      </c>
    </row>
    <row r="1288" spans="8:31" x14ac:dyDescent="0.2">
      <c r="N1288" s="46">
        <v>1287</v>
      </c>
      <c r="O1288" s="7" t="s">
        <v>8026</v>
      </c>
      <c r="P1288" s="4">
        <f>SUM(W1288:AB1288)</f>
        <v>-7.7645527999999997</v>
      </c>
      <c r="W1288" s="9">
        <v>-0.89944650000000004</v>
      </c>
      <c r="X1288" s="9">
        <v>-0.32194600000000001</v>
      </c>
      <c r="Y1288" s="9">
        <v>-2.3322379999999998</v>
      </c>
      <c r="Z1288" s="9">
        <v>-1.5010142</v>
      </c>
      <c r="AA1288" s="9">
        <v>-1.9139431</v>
      </c>
      <c r="AB1288" s="9">
        <v>-0.79596500000000003</v>
      </c>
      <c r="AC1288" s="12" t="e">
        <f>MATCH(O1288,'ESPN ADP'!B:B,0)</f>
        <v>#N/A</v>
      </c>
      <c r="AD1288" s="11" t="e">
        <f>AC1288-N1288</f>
        <v>#N/A</v>
      </c>
      <c r="AE1288" s="22" t="e">
        <f>QUOTIENT(AC1288-1, 10)+1</f>
        <v>#N/A</v>
      </c>
    </row>
    <row r="1289" spans="8:31" x14ac:dyDescent="0.2">
      <c r="N1289" s="46">
        <v>1288</v>
      </c>
      <c r="O1289" s="7" t="s">
        <v>7937</v>
      </c>
      <c r="P1289" s="4">
        <f>SUM(W1289:AB1289)</f>
        <v>-7.7899273999999998</v>
      </c>
      <c r="W1289" s="9">
        <v>-1.3021338</v>
      </c>
      <c r="X1289" s="9">
        <v>-0.58536379999999999</v>
      </c>
      <c r="Y1289" s="9">
        <v>-1.8393573999999999</v>
      </c>
      <c r="Z1289" s="9">
        <v>-2.1095335</v>
      </c>
      <c r="AA1289" s="9">
        <v>-1.1575739</v>
      </c>
      <c r="AB1289" s="9">
        <v>-0.79596500000000003</v>
      </c>
      <c r="AC1289" s="12" t="e">
        <f>MATCH(O1289,'ESPN ADP'!B:B,0)</f>
        <v>#N/A</v>
      </c>
      <c r="AD1289" s="11" t="e">
        <f>AC1289-N1289</f>
        <v>#N/A</v>
      </c>
      <c r="AE1289" s="22" t="e">
        <f>QUOTIENT(AC1289-1, 10)+1</f>
        <v>#N/A</v>
      </c>
    </row>
    <row r="1290" spans="8:31" x14ac:dyDescent="0.2">
      <c r="N1290" s="46">
        <v>1289</v>
      </c>
      <c r="O1290" s="8" t="s">
        <v>2251</v>
      </c>
      <c r="P1290" s="9">
        <v>-7.8249522999999996</v>
      </c>
      <c r="Q1290" s="9">
        <v>-1.416741</v>
      </c>
      <c r="R1290" s="9">
        <v>-1.2196765000000001</v>
      </c>
      <c r="S1290" s="9">
        <v>-1.4101440000000001</v>
      </c>
      <c r="T1290" s="9">
        <v>-1.3818569000000001</v>
      </c>
      <c r="U1290" s="9">
        <v>-0.81499999999999995</v>
      </c>
      <c r="V1290" s="9">
        <v>-1.5815338999999999</v>
      </c>
      <c r="W1290" s="9"/>
      <c r="X1290" s="9"/>
      <c r="Y1290" s="9"/>
      <c r="Z1290" s="9"/>
      <c r="AA1290" s="9"/>
      <c r="AB1290" s="9"/>
      <c r="AC1290" s="12" t="e">
        <f>MATCH(O1290,'ESPN ADP'!B:B,0)</f>
        <v>#N/A</v>
      </c>
      <c r="AD1290" s="11" t="e">
        <f>AC1290-N1290</f>
        <v>#N/A</v>
      </c>
      <c r="AE1290" s="22" t="e">
        <f>QUOTIENT(AC1290-1, 10)+1</f>
        <v>#N/A</v>
      </c>
    </row>
    <row r="1291" spans="8:31" x14ac:dyDescent="0.2">
      <c r="N1291" s="46">
        <v>1290</v>
      </c>
      <c r="O1291" s="8" t="s">
        <v>4861</v>
      </c>
      <c r="P1291" s="9">
        <v>-7.8417025999999996</v>
      </c>
      <c r="Q1291" s="9">
        <v>-1.3525598999999999</v>
      </c>
      <c r="R1291" s="9">
        <v>-1.1298292999999999</v>
      </c>
      <c r="S1291" s="9">
        <v>-1.3475265999999999</v>
      </c>
      <c r="T1291" s="9">
        <v>-1.3163326</v>
      </c>
      <c r="U1291" s="9">
        <v>-0.96499999999999997</v>
      </c>
      <c r="V1291" s="9">
        <v>-1.7304542000000001</v>
      </c>
      <c r="W1291" s="9"/>
      <c r="X1291" s="9"/>
      <c r="Y1291" s="9"/>
      <c r="Z1291" s="9"/>
      <c r="AA1291" s="9"/>
      <c r="AB1291" s="9"/>
      <c r="AC1291" s="12" t="e">
        <f>MATCH(O1291,'ESPN ADP'!B:B,0)</f>
        <v>#N/A</v>
      </c>
      <c r="AD1291" s="11" t="e">
        <f>AC1291-N1291</f>
        <v>#N/A</v>
      </c>
      <c r="AE1291" s="22" t="e">
        <f>QUOTIENT(AC1291-1, 10)+1</f>
        <v>#N/A</v>
      </c>
    </row>
    <row r="1292" spans="8:31" x14ac:dyDescent="0.2">
      <c r="N1292" s="46">
        <v>1291</v>
      </c>
      <c r="O1292" s="8" t="s">
        <v>7534</v>
      </c>
      <c r="P1292" s="9">
        <v>-7.8469248</v>
      </c>
      <c r="Q1292" s="9">
        <v>-1.192107</v>
      </c>
      <c r="R1292" s="9">
        <v>-0.95013479999999995</v>
      </c>
      <c r="S1292" s="9">
        <v>-1.1596744000000001</v>
      </c>
      <c r="T1292" s="9">
        <v>-1.1686907</v>
      </c>
      <c r="U1292" s="9">
        <v>-1.7649999999999999</v>
      </c>
      <c r="V1292" s="9">
        <v>-1.6113179</v>
      </c>
      <c r="W1292" s="9"/>
      <c r="X1292" s="9"/>
      <c r="Y1292" s="9"/>
      <c r="Z1292" s="9"/>
      <c r="AA1292" s="9"/>
      <c r="AB1292" s="9"/>
      <c r="AC1292" s="12" t="e">
        <f>MATCH(O1292,'ESPN ADP'!B:B,0)</f>
        <v>#N/A</v>
      </c>
      <c r="AD1292" s="11" t="e">
        <f>AC1292-N1292</f>
        <v>#N/A</v>
      </c>
      <c r="AE1292" s="22" t="e">
        <f>QUOTIENT(AC1292-1, 10)+1</f>
        <v>#N/A</v>
      </c>
    </row>
    <row r="1293" spans="8:31" x14ac:dyDescent="0.2">
      <c r="N1293" s="46">
        <v>1292</v>
      </c>
      <c r="O1293" s="8" t="s">
        <v>682</v>
      </c>
      <c r="P1293" s="9">
        <v>-7.8500489</v>
      </c>
      <c r="Q1293" s="9">
        <v>-1.3846503999999999</v>
      </c>
      <c r="R1293" s="9">
        <v>-1.2196765000000001</v>
      </c>
      <c r="S1293" s="9">
        <v>-1.3788353</v>
      </c>
      <c r="T1293" s="9">
        <v>-1.3437332</v>
      </c>
      <c r="U1293" s="9">
        <v>-1.165</v>
      </c>
      <c r="V1293" s="9">
        <v>-1.3581534</v>
      </c>
      <c r="W1293" s="9"/>
      <c r="X1293" s="9"/>
      <c r="Y1293" s="9"/>
      <c r="Z1293" s="9"/>
      <c r="AA1293" s="9"/>
      <c r="AB1293" s="9"/>
      <c r="AC1293" s="12" t="e">
        <f>MATCH(O1293,'ESPN ADP'!B:B,0)</f>
        <v>#N/A</v>
      </c>
      <c r="AD1293" s="11" t="e">
        <f>AC1293-N1293</f>
        <v>#N/A</v>
      </c>
      <c r="AE1293" s="22" t="e">
        <f>QUOTIENT(AC1293-1, 10)+1</f>
        <v>#N/A</v>
      </c>
    </row>
    <row r="1294" spans="8:31" x14ac:dyDescent="0.2">
      <c r="N1294" s="46">
        <v>1293</v>
      </c>
      <c r="O1294" s="8" t="s">
        <v>573</v>
      </c>
      <c r="P1294" s="9">
        <v>-7.8629005000000003</v>
      </c>
      <c r="Q1294" s="9">
        <v>-1.3846503999999999</v>
      </c>
      <c r="R1294" s="9">
        <v>-1.2196765000000001</v>
      </c>
      <c r="S1294" s="9">
        <v>-1.3788353</v>
      </c>
      <c r="T1294" s="9">
        <v>-1.3448572999999999</v>
      </c>
      <c r="U1294" s="9">
        <v>-1.415</v>
      </c>
      <c r="V1294" s="9">
        <v>-1.1198809000000001</v>
      </c>
      <c r="W1294" s="9"/>
      <c r="X1294" s="9"/>
      <c r="Y1294" s="9"/>
      <c r="Z1294" s="9"/>
      <c r="AA1294" s="9"/>
      <c r="AB1294" s="9"/>
      <c r="AC1294" s="12" t="e">
        <f>MATCH(O1294,'ESPN ADP'!B:B,0)</f>
        <v>#N/A</v>
      </c>
      <c r="AD1294" s="11" t="e">
        <f>AC1294-N1294</f>
        <v>#N/A</v>
      </c>
      <c r="AE1294" s="22" t="e">
        <f>QUOTIENT(AC1294-1, 10)+1</f>
        <v>#N/A</v>
      </c>
    </row>
    <row r="1295" spans="8:31" x14ac:dyDescent="0.2">
      <c r="N1295" s="46">
        <v>1294</v>
      </c>
      <c r="O1295" s="7" t="s">
        <v>8293</v>
      </c>
      <c r="P1295" s="4">
        <f>SUM(W1295:AB1295)</f>
        <v>-7.9162536999999986</v>
      </c>
      <c r="W1295" s="9">
        <v>-1.2322799</v>
      </c>
      <c r="X1295" s="9">
        <v>-0.76646360000000002</v>
      </c>
      <c r="Y1295" s="9">
        <v>-2.2592186999999999</v>
      </c>
      <c r="Z1295" s="9">
        <v>-2.1095335</v>
      </c>
      <c r="AA1295" s="9">
        <v>-1.0372089</v>
      </c>
      <c r="AB1295" s="9">
        <v>-0.51154909999999998</v>
      </c>
      <c r="AC1295" s="12" t="e">
        <f>MATCH(O1295,'ESPN ADP'!B:B,0)</f>
        <v>#N/A</v>
      </c>
      <c r="AD1295" s="11" t="e">
        <f>AC1295-N1295</f>
        <v>#N/A</v>
      </c>
      <c r="AE1295" s="22" t="e">
        <f>QUOTIENT(AC1295-1, 10)+1</f>
        <v>#N/A</v>
      </c>
    </row>
    <row r="1296" spans="8:31" x14ac:dyDescent="0.2">
      <c r="N1296" s="46">
        <v>1295</v>
      </c>
      <c r="O1296" s="8" t="s">
        <v>7443</v>
      </c>
      <c r="P1296" s="9">
        <v>-7.9301164000000002</v>
      </c>
      <c r="Q1296" s="9">
        <v>-1.1279258999999999</v>
      </c>
      <c r="R1296" s="9">
        <v>-1.039982</v>
      </c>
      <c r="S1296" s="9">
        <v>-1.1283657</v>
      </c>
      <c r="T1296" s="9">
        <v>-1.1170929999999999</v>
      </c>
      <c r="U1296" s="9">
        <v>-1.9650000000000001</v>
      </c>
      <c r="V1296" s="9">
        <v>-1.5517498000000001</v>
      </c>
      <c r="W1296" s="9"/>
      <c r="X1296" s="9"/>
      <c r="Y1296" s="9"/>
      <c r="Z1296" s="9"/>
      <c r="AA1296" s="9"/>
      <c r="AB1296" s="9"/>
      <c r="AC1296" s="12" t="e">
        <f>MATCH(O1296,'ESPN ADP'!B:B,0)</f>
        <v>#N/A</v>
      </c>
      <c r="AD1296" s="11" t="e">
        <f>AC1296-N1296</f>
        <v>#N/A</v>
      </c>
      <c r="AE1296" s="22" t="e">
        <f>QUOTIENT(AC1296-1, 10)+1</f>
        <v>#N/A</v>
      </c>
    </row>
    <row r="1297" spans="4:31" x14ac:dyDescent="0.2">
      <c r="N1297" s="46">
        <v>1296</v>
      </c>
      <c r="O1297" s="8" t="s">
        <v>755</v>
      </c>
      <c r="P1297" s="9">
        <v>-7.9430905000000003</v>
      </c>
      <c r="Q1297" s="9">
        <v>-1.416741</v>
      </c>
      <c r="R1297" s="9">
        <v>-1.2196765000000001</v>
      </c>
      <c r="S1297" s="9">
        <v>-1.4101440000000001</v>
      </c>
      <c r="T1297" s="9">
        <v>-1.3830180999999999</v>
      </c>
      <c r="U1297" s="9">
        <v>-0.51500000000000001</v>
      </c>
      <c r="V1297" s="9">
        <v>-1.9985108</v>
      </c>
      <c r="W1297" s="9"/>
      <c r="X1297" s="9"/>
      <c r="Y1297" s="9"/>
      <c r="Z1297" s="9"/>
      <c r="AA1297" s="9"/>
      <c r="AB1297" s="9"/>
      <c r="AC1297" s="12" t="e">
        <f>MATCH(O1297,'ESPN ADP'!B:B,0)</f>
        <v>#N/A</v>
      </c>
      <c r="AD1297" s="11" t="e">
        <f>AC1297-N1297</f>
        <v>#N/A</v>
      </c>
      <c r="AE1297" s="22" t="e">
        <f>QUOTIENT(AC1297-1, 10)+1</f>
        <v>#N/A</v>
      </c>
    </row>
    <row r="1298" spans="4:31" x14ac:dyDescent="0.2">
      <c r="D1298" s="45" t="s">
        <v>8380</v>
      </c>
      <c r="N1298" s="46">
        <v>1297</v>
      </c>
      <c r="O1298" s="8" t="s">
        <v>534</v>
      </c>
      <c r="P1298" s="9">
        <v>-7.9593458999999998</v>
      </c>
      <c r="Q1298" s="9">
        <v>-1.3846503999999999</v>
      </c>
      <c r="R1298" s="9">
        <v>-1.2196765000000001</v>
      </c>
      <c r="S1298" s="9">
        <v>-1.3788353</v>
      </c>
      <c r="T1298" s="9">
        <v>-1.3423824</v>
      </c>
      <c r="U1298" s="9">
        <v>-1.365</v>
      </c>
      <c r="V1298" s="9">
        <v>-1.2688012</v>
      </c>
      <c r="W1298" s="9"/>
      <c r="X1298" s="9"/>
      <c r="Y1298" s="9"/>
      <c r="Z1298" s="9"/>
      <c r="AA1298" s="9"/>
      <c r="AB1298" s="9"/>
      <c r="AC1298" s="12" t="e">
        <f>MATCH(O1298,'ESPN ADP'!B:B,0)</f>
        <v>#N/A</v>
      </c>
      <c r="AD1298" s="11" t="e">
        <f>AC1298-N1298</f>
        <v>#N/A</v>
      </c>
      <c r="AE1298" s="22" t="e">
        <f>QUOTIENT(AC1298-1, 10)+1</f>
        <v>#N/A</v>
      </c>
    </row>
    <row r="1299" spans="4:31" x14ac:dyDescent="0.2">
      <c r="N1299" s="46">
        <v>1298</v>
      </c>
      <c r="O1299" s="8" t="s">
        <v>563</v>
      </c>
      <c r="P1299" s="9">
        <v>-7.9885036999999999</v>
      </c>
      <c r="Q1299" s="9">
        <v>-1.416741</v>
      </c>
      <c r="R1299" s="9">
        <v>-1.2196765000000001</v>
      </c>
      <c r="S1299" s="9">
        <v>-1.4101440000000001</v>
      </c>
      <c r="T1299" s="9">
        <v>-1.3645445</v>
      </c>
      <c r="U1299" s="9">
        <v>-1.115</v>
      </c>
      <c r="V1299" s="9">
        <v>-1.4623976000000001</v>
      </c>
      <c r="W1299" s="9"/>
      <c r="X1299" s="9"/>
      <c r="Y1299" s="9"/>
      <c r="Z1299" s="9"/>
      <c r="AA1299" s="9"/>
      <c r="AB1299" s="9"/>
      <c r="AC1299" s="12" t="e">
        <f>MATCH(O1299,'ESPN ADP'!B:B,0)</f>
        <v>#N/A</v>
      </c>
      <c r="AD1299" s="11" t="e">
        <f>AC1299-N1299</f>
        <v>#N/A</v>
      </c>
      <c r="AE1299" s="22" t="e">
        <f>QUOTIENT(AC1299-1, 10)+1</f>
        <v>#N/A</v>
      </c>
    </row>
    <row r="1300" spans="4:31" x14ac:dyDescent="0.2">
      <c r="N1300" s="46">
        <v>1299</v>
      </c>
      <c r="O1300" s="8" t="s">
        <v>476</v>
      </c>
      <c r="P1300" s="9">
        <v>-7.9967940000000004</v>
      </c>
      <c r="Q1300" s="9">
        <v>-1.2883787</v>
      </c>
      <c r="R1300" s="9">
        <v>-1.039982</v>
      </c>
      <c r="S1300" s="9">
        <v>-1.2536004999999999</v>
      </c>
      <c r="T1300" s="9">
        <v>-1.2788721999999999</v>
      </c>
      <c r="U1300" s="9">
        <v>-2.165</v>
      </c>
      <c r="V1300" s="9">
        <v>-0.9709605</v>
      </c>
      <c r="W1300" s="9"/>
      <c r="X1300" s="9"/>
      <c r="Y1300" s="9"/>
      <c r="Z1300" s="9"/>
      <c r="AA1300" s="9"/>
      <c r="AB1300" s="9"/>
      <c r="AC1300" s="12" t="e">
        <f>MATCH(O1300,'ESPN ADP'!B:B,0)</f>
        <v>#N/A</v>
      </c>
      <c r="AD1300" s="11" t="e">
        <f>AC1300-N1300</f>
        <v>#N/A</v>
      </c>
      <c r="AE1300" s="22" t="e">
        <f>QUOTIENT(AC1300-1, 10)+1</f>
        <v>#N/A</v>
      </c>
    </row>
    <row r="1301" spans="4:31" x14ac:dyDescent="0.2">
      <c r="D1301" s="45" t="s">
        <v>8380</v>
      </c>
      <c r="M1301" s="44" t="s">
        <v>8349</v>
      </c>
      <c r="N1301" s="46">
        <v>1300</v>
      </c>
      <c r="O1301" s="8" t="s">
        <v>7561</v>
      </c>
      <c r="P1301" s="9">
        <v>-8.0038856000000003</v>
      </c>
      <c r="Q1301" s="9">
        <v>-1.192107</v>
      </c>
      <c r="R1301" s="9">
        <v>-1.039982</v>
      </c>
      <c r="S1301" s="9">
        <v>-1.1909831</v>
      </c>
      <c r="T1301" s="9">
        <v>-1.1896035</v>
      </c>
      <c r="U1301" s="9">
        <v>-1.7649999999999999</v>
      </c>
      <c r="V1301" s="9">
        <v>-1.6262099999999999</v>
      </c>
      <c r="W1301" s="9"/>
      <c r="X1301" s="9"/>
      <c r="Y1301" s="9"/>
      <c r="Z1301" s="9"/>
      <c r="AA1301" s="9"/>
      <c r="AB1301" s="9"/>
      <c r="AC1301" s="12">
        <f>MATCH(O1301,'ESPN ADP'!B:B,0)</f>
        <v>399</v>
      </c>
      <c r="AD1301" s="11">
        <f>AC1301-N1301</f>
        <v>-901</v>
      </c>
      <c r="AE1301" s="22">
        <f>QUOTIENT(AC1301-1, 10)+1</f>
        <v>40</v>
      </c>
    </row>
    <row r="1302" spans="4:31" x14ac:dyDescent="0.2">
      <c r="N1302" s="46">
        <v>1301</v>
      </c>
      <c r="O1302" s="8" t="s">
        <v>533</v>
      </c>
      <c r="P1302" s="9">
        <v>-8.0314907000000009</v>
      </c>
      <c r="Q1302" s="9">
        <v>-1.3846503999999999</v>
      </c>
      <c r="R1302" s="9">
        <v>-1.2196765000000001</v>
      </c>
      <c r="S1302" s="9">
        <v>-1.3788353</v>
      </c>
      <c r="T1302" s="9">
        <v>-1.3602829999999999</v>
      </c>
      <c r="U1302" s="9">
        <v>-1.3149999999999999</v>
      </c>
      <c r="V1302" s="9">
        <v>-1.3730454000000001</v>
      </c>
      <c r="W1302" s="9"/>
      <c r="X1302" s="9"/>
      <c r="Y1302" s="9"/>
      <c r="Z1302" s="9"/>
      <c r="AA1302" s="9"/>
      <c r="AB1302" s="9"/>
      <c r="AC1302" s="12" t="e">
        <f>MATCH(O1302,'ESPN ADP'!B:B,0)</f>
        <v>#N/A</v>
      </c>
      <c r="AD1302" s="11" t="e">
        <f>AC1302-N1302</f>
        <v>#N/A</v>
      </c>
      <c r="AE1302" s="22" t="e">
        <f>QUOTIENT(AC1302-1, 10)+1</f>
        <v>#N/A</v>
      </c>
    </row>
    <row r="1303" spans="4:31" x14ac:dyDescent="0.2">
      <c r="E1303" s="20" t="s">
        <v>8381</v>
      </c>
      <c r="H1303" s="16" t="s">
        <v>6</v>
      </c>
      <c r="I1303" s="17" t="s">
        <v>7</v>
      </c>
      <c r="K1303" s="19" t="s">
        <v>8374</v>
      </c>
      <c r="N1303" s="46">
        <v>1302</v>
      </c>
      <c r="O1303" s="8" t="s">
        <v>481</v>
      </c>
      <c r="P1303" s="9">
        <v>-8.0611864000000004</v>
      </c>
      <c r="Q1303" s="9">
        <v>-1.2883787</v>
      </c>
      <c r="R1303" s="9">
        <v>-1.1298292999999999</v>
      </c>
      <c r="S1303" s="9">
        <v>-1.2849092</v>
      </c>
      <c r="T1303" s="9">
        <v>-1.2657795000000001</v>
      </c>
      <c r="U1303" s="9">
        <v>-1.615</v>
      </c>
      <c r="V1303" s="9">
        <v>-1.4772897</v>
      </c>
      <c r="W1303" s="9"/>
      <c r="X1303" s="9"/>
      <c r="Y1303" s="9"/>
      <c r="Z1303" s="9"/>
      <c r="AA1303" s="9"/>
      <c r="AB1303" s="9"/>
      <c r="AC1303" s="12" t="e">
        <f>MATCH(O1303,'ESPN ADP'!B:B,0)</f>
        <v>#N/A</v>
      </c>
      <c r="AD1303" s="11" t="e">
        <f>AC1303-N1303</f>
        <v>#N/A</v>
      </c>
      <c r="AE1303" s="22" t="e">
        <f>QUOTIENT(AC1303-1, 10)+1</f>
        <v>#N/A</v>
      </c>
    </row>
    <row r="1304" spans="4:31" x14ac:dyDescent="0.2">
      <c r="N1304" s="46">
        <v>1303</v>
      </c>
      <c r="O1304" s="7" t="s">
        <v>8130</v>
      </c>
      <c r="P1304" s="4">
        <f>SUM(W1304:AB1304)</f>
        <v>-8.0689063000000001</v>
      </c>
      <c r="W1304" s="9">
        <v>-1.5178590999999999</v>
      </c>
      <c r="X1304" s="9">
        <v>-0.65121830000000003</v>
      </c>
      <c r="Y1304" s="9">
        <v>-1.9306315999999999</v>
      </c>
      <c r="Z1304" s="9">
        <v>-1.6024341</v>
      </c>
      <c r="AA1304" s="9">
        <v>-1.5707982</v>
      </c>
      <c r="AB1304" s="9">
        <v>-0.79596500000000003</v>
      </c>
      <c r="AC1304" s="12" t="e">
        <f>MATCH(O1304,'ESPN ADP'!B:B,0)</f>
        <v>#N/A</v>
      </c>
      <c r="AD1304" s="11" t="e">
        <f>AC1304-N1304</f>
        <v>#N/A</v>
      </c>
      <c r="AE1304" s="22" t="e">
        <f>QUOTIENT(AC1304-1, 10)+1</f>
        <v>#N/A</v>
      </c>
    </row>
    <row r="1305" spans="4:31" x14ac:dyDescent="0.2">
      <c r="N1305" s="46">
        <v>1304</v>
      </c>
      <c r="O1305" s="7" t="s">
        <v>8242</v>
      </c>
      <c r="P1305" s="4">
        <f>SUM(W1305:AB1305)</f>
        <v>-8.0901648999999995</v>
      </c>
      <c r="W1305" s="9">
        <v>-1.4028056</v>
      </c>
      <c r="X1305" s="9">
        <v>-0.58536379999999999</v>
      </c>
      <c r="Y1305" s="9">
        <v>-2.0584155000000002</v>
      </c>
      <c r="Z1305" s="9">
        <v>-1.9066936999999999</v>
      </c>
      <c r="AA1305" s="9">
        <v>-1.3409213</v>
      </c>
      <c r="AB1305" s="9">
        <v>-0.79596500000000003</v>
      </c>
      <c r="AC1305" s="12" t="e">
        <f>MATCH(O1305,'ESPN ADP'!B:B,0)</f>
        <v>#N/A</v>
      </c>
      <c r="AD1305" s="11" t="e">
        <f>AC1305-N1305</f>
        <v>#N/A</v>
      </c>
      <c r="AE1305" s="22" t="e">
        <f>QUOTIENT(AC1305-1, 10)+1</f>
        <v>#N/A</v>
      </c>
    </row>
    <row r="1306" spans="4:31" x14ac:dyDescent="0.2">
      <c r="N1306" s="46">
        <v>1305</v>
      </c>
      <c r="O1306" s="8" t="s">
        <v>4859</v>
      </c>
      <c r="P1306" s="9">
        <v>-8.0986893999999996</v>
      </c>
      <c r="Q1306" s="9">
        <v>-1.3846503999999999</v>
      </c>
      <c r="R1306" s="9">
        <v>-1.2196765000000001</v>
      </c>
      <c r="S1306" s="9">
        <v>-1.3788353</v>
      </c>
      <c r="T1306" s="9">
        <v>-1.3424482</v>
      </c>
      <c r="U1306" s="9">
        <v>-0.71499999999999997</v>
      </c>
      <c r="V1306" s="9">
        <v>-2.0580788999999999</v>
      </c>
      <c r="W1306" s="9"/>
      <c r="X1306" s="9"/>
      <c r="Y1306" s="9"/>
      <c r="Z1306" s="9"/>
      <c r="AA1306" s="9"/>
      <c r="AB1306" s="9"/>
      <c r="AC1306" s="12" t="e">
        <f>MATCH(O1306,'ESPN ADP'!B:B,0)</f>
        <v>#N/A</v>
      </c>
      <c r="AD1306" s="11" t="e">
        <f>AC1306-N1306</f>
        <v>#N/A</v>
      </c>
      <c r="AE1306" s="22" t="e">
        <f>QUOTIENT(AC1306-1, 10)+1</f>
        <v>#N/A</v>
      </c>
    </row>
    <row r="1307" spans="4:31" x14ac:dyDescent="0.2">
      <c r="N1307" s="46">
        <v>1306</v>
      </c>
      <c r="O1307" s="8" t="s">
        <v>7493</v>
      </c>
      <c r="P1307" s="9">
        <v>-8.1099124000000007</v>
      </c>
      <c r="Q1307" s="9">
        <v>-1.192107</v>
      </c>
      <c r="R1307" s="9">
        <v>-1.039982</v>
      </c>
      <c r="S1307" s="9">
        <v>-1.1909831</v>
      </c>
      <c r="T1307" s="9">
        <v>-1.1903063</v>
      </c>
      <c r="U1307" s="9">
        <v>-1.915</v>
      </c>
      <c r="V1307" s="9">
        <v>-1.5815338999999999</v>
      </c>
      <c r="W1307" s="9"/>
      <c r="X1307" s="9"/>
      <c r="Y1307" s="9"/>
      <c r="Z1307" s="9"/>
      <c r="AA1307" s="9"/>
      <c r="AB1307" s="9"/>
      <c r="AC1307" s="12" t="e">
        <f>MATCH(O1307,'ESPN ADP'!B:B,0)</f>
        <v>#N/A</v>
      </c>
      <c r="AD1307" s="11" t="e">
        <f>AC1307-N1307</f>
        <v>#N/A</v>
      </c>
      <c r="AE1307" s="22" t="e">
        <f>QUOTIENT(AC1307-1, 10)+1</f>
        <v>#N/A</v>
      </c>
    </row>
    <row r="1308" spans="4:31" x14ac:dyDescent="0.2">
      <c r="N1308" s="46">
        <v>1307</v>
      </c>
      <c r="O1308" s="7" t="s">
        <v>8021</v>
      </c>
      <c r="P1308" s="4">
        <f>SUM(W1308:AB1308)</f>
        <v>-8.1288169999999997</v>
      </c>
      <c r="W1308" s="9">
        <v>-1.4007510999999999</v>
      </c>
      <c r="X1308" s="9">
        <v>-0.56890019999999997</v>
      </c>
      <c r="Y1308" s="9">
        <v>-1.8576123</v>
      </c>
      <c r="Z1308" s="9">
        <v>-2.2109532999999999</v>
      </c>
      <c r="AA1308" s="9">
        <v>-1.2946351</v>
      </c>
      <c r="AB1308" s="9">
        <v>-0.79596500000000003</v>
      </c>
      <c r="AC1308" s="12" t="e">
        <f>MATCH(O1308,'ESPN ADP'!B:B,0)</f>
        <v>#N/A</v>
      </c>
      <c r="AD1308" s="11" t="e">
        <f>AC1308-N1308</f>
        <v>#N/A</v>
      </c>
      <c r="AE1308" s="22" t="e">
        <f>QUOTIENT(AC1308-1, 10)+1</f>
        <v>#N/A</v>
      </c>
    </row>
    <row r="1309" spans="4:31" x14ac:dyDescent="0.2">
      <c r="N1309" s="46">
        <v>1308</v>
      </c>
      <c r="O1309" s="7" t="s">
        <v>8211</v>
      </c>
      <c r="P1309" s="4">
        <f>SUM(W1309:AB1309)</f>
        <v>-8.1957274899999994</v>
      </c>
      <c r="W1309" s="9">
        <v>-1.4171872999999999</v>
      </c>
      <c r="X1309" s="9">
        <v>-0.76646360000000002</v>
      </c>
      <c r="Y1309" s="9">
        <v>0.16867470000000001</v>
      </c>
      <c r="Z1309" s="9">
        <v>0.32454360999999998</v>
      </c>
      <c r="AA1309" s="9">
        <v>-5.9937458000000001</v>
      </c>
      <c r="AB1309" s="9">
        <v>-0.51154909999999998</v>
      </c>
      <c r="AC1309" s="12">
        <f>MATCH(O1309,'ESPN ADP'!B:B,0)</f>
        <v>448</v>
      </c>
      <c r="AD1309" s="11">
        <f>AC1309-N1309</f>
        <v>-860</v>
      </c>
      <c r="AE1309" s="22">
        <f>QUOTIENT(AC1309-1, 10)+1</f>
        <v>45</v>
      </c>
    </row>
    <row r="1310" spans="4:31" x14ac:dyDescent="0.2">
      <c r="K1310" s="19" t="s">
        <v>8374</v>
      </c>
      <c r="N1310" s="46">
        <v>1309</v>
      </c>
      <c r="O1310" s="8" t="s">
        <v>1440</v>
      </c>
      <c r="P1310" s="9">
        <v>-8.2043526999999994</v>
      </c>
      <c r="Q1310" s="9">
        <v>-1.416741</v>
      </c>
      <c r="R1310" s="9">
        <v>-1.2196765000000001</v>
      </c>
      <c r="S1310" s="9">
        <v>-1.4101440000000001</v>
      </c>
      <c r="T1310" s="9">
        <v>-1.3623369000000001</v>
      </c>
      <c r="U1310" s="9">
        <v>-1.0649999999999999</v>
      </c>
      <c r="V1310" s="9">
        <v>-1.7304542000000001</v>
      </c>
      <c r="W1310" s="9"/>
      <c r="X1310" s="9"/>
      <c r="Y1310" s="9"/>
      <c r="Z1310" s="9"/>
      <c r="AA1310" s="9"/>
      <c r="AB1310" s="9"/>
      <c r="AC1310" s="12" t="e">
        <f>MATCH(O1310,'ESPN ADP'!B:B,0)</f>
        <v>#N/A</v>
      </c>
      <c r="AD1310" s="11" t="e">
        <f>AC1310-N1310</f>
        <v>#N/A</v>
      </c>
      <c r="AE1310" s="22" t="e">
        <f>QUOTIENT(AC1310-1, 10)+1</f>
        <v>#N/A</v>
      </c>
    </row>
    <row r="1311" spans="4:31" x14ac:dyDescent="0.2">
      <c r="N1311" s="46">
        <v>1310</v>
      </c>
      <c r="O1311" s="7" t="s">
        <v>8173</v>
      </c>
      <c r="P1311" s="4">
        <f>SUM(W1311:AB1311)</f>
        <v>-8.2224248000000006</v>
      </c>
      <c r="W1311" s="9">
        <v>-1.0802448</v>
      </c>
      <c r="X1311" s="9">
        <v>-0.42072769999999998</v>
      </c>
      <c r="Y1311" s="9">
        <v>-2.5512961000000001</v>
      </c>
      <c r="Z1311" s="9">
        <v>-2.2109532999999999</v>
      </c>
      <c r="AA1311" s="9">
        <v>-1.1632378999999999</v>
      </c>
      <c r="AB1311" s="9">
        <v>-0.79596500000000003</v>
      </c>
      <c r="AC1311" s="12" t="e">
        <f>MATCH(O1311,'ESPN ADP'!B:B,0)</f>
        <v>#N/A</v>
      </c>
      <c r="AD1311" s="11" t="e">
        <f>AC1311-N1311</f>
        <v>#N/A</v>
      </c>
      <c r="AE1311" s="22" t="e">
        <f>QUOTIENT(AC1311-1, 10)+1</f>
        <v>#N/A</v>
      </c>
    </row>
    <row r="1312" spans="4:31" x14ac:dyDescent="0.2">
      <c r="N1312" s="46">
        <v>1311</v>
      </c>
      <c r="O1312" s="7" t="s">
        <v>8020</v>
      </c>
      <c r="P1312" s="4">
        <f>SUM(W1312:AB1312)</f>
        <v>-8.2304838</v>
      </c>
      <c r="W1312" s="9">
        <v>-1.2939156999999999</v>
      </c>
      <c r="X1312" s="9">
        <v>-0.51950940000000001</v>
      </c>
      <c r="Y1312" s="9">
        <v>-2.3322379999999998</v>
      </c>
      <c r="Z1312" s="9">
        <v>-2.2109532999999999</v>
      </c>
      <c r="AA1312" s="9">
        <v>-1.0779023999999999</v>
      </c>
      <c r="AB1312" s="9">
        <v>-0.79596500000000003</v>
      </c>
      <c r="AC1312" s="12" t="e">
        <f>MATCH(O1312,'ESPN ADP'!B:B,0)</f>
        <v>#N/A</v>
      </c>
      <c r="AD1312" s="11" t="e">
        <f>AC1312-N1312</f>
        <v>#N/A</v>
      </c>
      <c r="AE1312" s="22" t="e">
        <f>QUOTIENT(AC1312-1, 10)+1</f>
        <v>#N/A</v>
      </c>
    </row>
    <row r="1313" spans="12:31" x14ac:dyDescent="0.2">
      <c r="N1313" s="46">
        <v>1312</v>
      </c>
      <c r="O1313" s="8" t="s">
        <v>4968</v>
      </c>
      <c r="P1313" s="9">
        <v>-8.2366013999999996</v>
      </c>
      <c r="Q1313" s="9">
        <v>-1.416741</v>
      </c>
      <c r="R1313" s="9">
        <v>-1.2196765000000001</v>
      </c>
      <c r="S1313" s="9">
        <v>-1.4101440000000001</v>
      </c>
      <c r="T1313" s="9">
        <v>-1.3648016000000001</v>
      </c>
      <c r="U1313" s="9">
        <v>-1.0649999999999999</v>
      </c>
      <c r="V1313" s="9">
        <v>-1.7602382999999999</v>
      </c>
      <c r="W1313" s="9"/>
      <c r="X1313" s="9"/>
      <c r="Y1313" s="9"/>
      <c r="Z1313" s="9"/>
      <c r="AA1313" s="9"/>
      <c r="AB1313" s="9"/>
      <c r="AC1313" s="12" t="e">
        <f>MATCH(O1313,'ESPN ADP'!B:B,0)</f>
        <v>#N/A</v>
      </c>
      <c r="AD1313" s="11" t="e">
        <f>AC1313-N1313</f>
        <v>#N/A</v>
      </c>
      <c r="AE1313" s="22" t="e">
        <f>QUOTIENT(AC1313-1, 10)+1</f>
        <v>#N/A</v>
      </c>
    </row>
    <row r="1314" spans="12:31" x14ac:dyDescent="0.2">
      <c r="N1314" s="46">
        <v>1313</v>
      </c>
      <c r="O1314" s="8" t="s">
        <v>7515</v>
      </c>
      <c r="P1314" s="9">
        <v>-8.2583479000000004</v>
      </c>
      <c r="Q1314" s="9">
        <v>-1.3525598999999999</v>
      </c>
      <c r="R1314" s="9">
        <v>-1.1298292999999999</v>
      </c>
      <c r="S1314" s="9">
        <v>-1.3475265999999999</v>
      </c>
      <c r="T1314" s="9">
        <v>-1.3223301000000001</v>
      </c>
      <c r="U1314" s="9">
        <v>-1.4650000000000001</v>
      </c>
      <c r="V1314" s="9">
        <v>-1.6411020000000001</v>
      </c>
      <c r="W1314" s="9"/>
      <c r="X1314" s="9"/>
      <c r="Y1314" s="9"/>
      <c r="Z1314" s="9"/>
      <c r="AA1314" s="9"/>
      <c r="AB1314" s="9"/>
      <c r="AC1314" s="12" t="e">
        <f>MATCH(O1314,'ESPN ADP'!B:B,0)</f>
        <v>#N/A</v>
      </c>
      <c r="AD1314" s="11" t="e">
        <f>AC1314-N1314</f>
        <v>#N/A</v>
      </c>
      <c r="AE1314" s="22" t="e">
        <f>QUOTIENT(AC1314-1, 10)+1</f>
        <v>#N/A</v>
      </c>
    </row>
    <row r="1315" spans="12:31" x14ac:dyDescent="0.2">
      <c r="N1315" s="46">
        <v>1314</v>
      </c>
      <c r="O1315" s="8" t="s">
        <v>7507</v>
      </c>
      <c r="P1315" s="9">
        <v>-8.2591252999999991</v>
      </c>
      <c r="Q1315" s="9">
        <v>-1.2562880999999999</v>
      </c>
      <c r="R1315" s="9">
        <v>-1.1298292999999999</v>
      </c>
      <c r="S1315" s="9">
        <v>-1.2536004999999999</v>
      </c>
      <c r="T1315" s="9">
        <v>-1.2175495999999999</v>
      </c>
      <c r="U1315" s="9">
        <v>-1.865</v>
      </c>
      <c r="V1315" s="9">
        <v>-1.5368577999999999</v>
      </c>
      <c r="W1315" s="9"/>
      <c r="X1315" s="9"/>
      <c r="Y1315" s="9"/>
      <c r="Z1315" s="9"/>
      <c r="AA1315" s="9"/>
      <c r="AB1315" s="9"/>
      <c r="AC1315" s="12" t="e">
        <f>MATCH(O1315,'ESPN ADP'!B:B,0)</f>
        <v>#N/A</v>
      </c>
      <c r="AD1315" s="11" t="e">
        <f>AC1315-N1315</f>
        <v>#N/A</v>
      </c>
      <c r="AE1315" s="22" t="e">
        <f>QUOTIENT(AC1315-1, 10)+1</f>
        <v>#N/A</v>
      </c>
    </row>
    <row r="1316" spans="12:31" x14ac:dyDescent="0.2">
      <c r="N1316" s="46">
        <v>1315</v>
      </c>
      <c r="O1316" s="7" t="s">
        <v>8156</v>
      </c>
      <c r="P1316" s="4">
        <f>SUM(W1316:AB1316)</f>
        <v>-8.338413000000001</v>
      </c>
      <c r="W1316" s="9">
        <v>-1.201462</v>
      </c>
      <c r="X1316" s="9">
        <v>-0.58536379999999999</v>
      </c>
      <c r="Y1316" s="9">
        <v>-2.0219057999999999</v>
      </c>
      <c r="Z1316" s="9">
        <v>-1.3995943</v>
      </c>
      <c r="AA1316" s="9">
        <v>-2.3341221000000001</v>
      </c>
      <c r="AB1316" s="9">
        <v>-0.79596500000000003</v>
      </c>
      <c r="AC1316" s="12" t="e">
        <f>MATCH(O1316,'ESPN ADP'!B:B,0)</f>
        <v>#N/A</v>
      </c>
      <c r="AD1316" s="11" t="e">
        <f>AC1316-N1316</f>
        <v>#N/A</v>
      </c>
      <c r="AE1316" s="22" t="e">
        <f>QUOTIENT(AC1316-1, 10)+1</f>
        <v>#N/A</v>
      </c>
    </row>
    <row r="1317" spans="12:31" x14ac:dyDescent="0.2">
      <c r="N1317" s="46">
        <v>1316</v>
      </c>
      <c r="O1317" s="8" t="s">
        <v>445</v>
      </c>
      <c r="P1317" s="9">
        <v>-8.3961424000000004</v>
      </c>
      <c r="Q1317" s="9">
        <v>-1.2883787</v>
      </c>
      <c r="R1317" s="9">
        <v>-1.039982</v>
      </c>
      <c r="S1317" s="9">
        <v>-1.2536004999999999</v>
      </c>
      <c r="T1317" s="9">
        <v>-1.2569995</v>
      </c>
      <c r="U1317" s="9">
        <v>-2.0649999999999999</v>
      </c>
      <c r="V1317" s="9">
        <v>-1.4921816999999999</v>
      </c>
      <c r="W1317" s="9"/>
      <c r="X1317" s="9"/>
      <c r="Y1317" s="9"/>
      <c r="Z1317" s="9"/>
      <c r="AA1317" s="9"/>
      <c r="AB1317" s="9"/>
      <c r="AC1317" s="12" t="e">
        <f>MATCH(O1317,'ESPN ADP'!B:B,0)</f>
        <v>#N/A</v>
      </c>
      <c r="AD1317" s="11" t="e">
        <f>AC1317-N1317</f>
        <v>#N/A</v>
      </c>
      <c r="AE1317" s="22" t="e">
        <f>QUOTIENT(AC1317-1, 10)+1</f>
        <v>#N/A</v>
      </c>
    </row>
    <row r="1318" spans="12:31" x14ac:dyDescent="0.2">
      <c r="L1318" s="31" t="s">
        <v>8319</v>
      </c>
      <c r="N1318" s="46">
        <v>1317</v>
      </c>
      <c r="O1318" s="8" t="s">
        <v>7502</v>
      </c>
      <c r="P1318" s="9">
        <v>-8.4242670999999998</v>
      </c>
      <c r="Q1318" s="9">
        <v>-1.3525598999999999</v>
      </c>
      <c r="R1318" s="9">
        <v>-1.1298292999999999</v>
      </c>
      <c r="S1318" s="9">
        <v>-1.3475265999999999</v>
      </c>
      <c r="T1318" s="9">
        <v>-1.3307661</v>
      </c>
      <c r="U1318" s="9">
        <v>-1.9650000000000001</v>
      </c>
      <c r="V1318" s="9">
        <v>-1.2985853000000001</v>
      </c>
      <c r="W1318" s="9"/>
      <c r="X1318" s="9"/>
      <c r="Y1318" s="9"/>
      <c r="Z1318" s="9"/>
      <c r="AA1318" s="9"/>
      <c r="AB1318" s="9"/>
      <c r="AC1318" s="12">
        <f>MATCH(O1318,'ESPN ADP'!B:B,0)</f>
        <v>301</v>
      </c>
      <c r="AD1318" s="11">
        <f>AC1318-N1318</f>
        <v>-1016</v>
      </c>
      <c r="AE1318" s="27">
        <f>QUOTIENT(AC1318-1, 10)+1</f>
        <v>31</v>
      </c>
    </row>
    <row r="1319" spans="12:31" x14ac:dyDescent="0.2">
      <c r="N1319" s="46">
        <v>1318</v>
      </c>
      <c r="O1319" s="7" t="s">
        <v>8071</v>
      </c>
      <c r="P1319" s="4">
        <f>SUM(W1319:AB1319)</f>
        <v>-8.5911300000000015</v>
      </c>
      <c r="W1319" s="9">
        <v>-1.5178590999999999</v>
      </c>
      <c r="X1319" s="9">
        <v>-0.65121830000000003</v>
      </c>
      <c r="Y1319" s="9">
        <v>-1.8576123</v>
      </c>
      <c r="Z1319" s="9">
        <v>-1.9066936999999999</v>
      </c>
      <c r="AA1319" s="9">
        <v>-1.8617816</v>
      </c>
      <c r="AB1319" s="9">
        <v>-0.79596500000000003</v>
      </c>
      <c r="AC1319" s="12" t="e">
        <f>MATCH(O1319,'ESPN ADP'!B:B,0)</f>
        <v>#N/A</v>
      </c>
      <c r="AD1319" s="11" t="e">
        <f>AC1319-N1319</f>
        <v>#N/A</v>
      </c>
      <c r="AE1319" s="22" t="e">
        <f>QUOTIENT(AC1319-1, 10)+1</f>
        <v>#N/A</v>
      </c>
    </row>
    <row r="1320" spans="12:31" x14ac:dyDescent="0.2">
      <c r="N1320" s="46">
        <v>1319</v>
      </c>
      <c r="O1320" s="7" t="s">
        <v>8276</v>
      </c>
      <c r="P1320" s="4">
        <f>SUM(W1320:AB1320)</f>
        <v>-8.5930566000000006</v>
      </c>
      <c r="W1320" s="9">
        <v>-1.2322799</v>
      </c>
      <c r="X1320" s="9">
        <v>-0.76646360000000002</v>
      </c>
      <c r="Y1320" s="9">
        <v>-1.5107704</v>
      </c>
      <c r="Z1320" s="9">
        <v>-3.8336714000000001</v>
      </c>
      <c r="AA1320" s="9">
        <v>-0.73832220000000004</v>
      </c>
      <c r="AB1320" s="9">
        <v>-0.51154909999999998</v>
      </c>
      <c r="AC1320" s="12" t="e">
        <f>MATCH(O1320,'ESPN ADP'!B:B,0)</f>
        <v>#N/A</v>
      </c>
      <c r="AD1320" s="11" t="e">
        <f>AC1320-N1320</f>
        <v>#N/A</v>
      </c>
      <c r="AE1320" s="22" t="e">
        <f>QUOTIENT(AC1320-1, 10)+1</f>
        <v>#N/A</v>
      </c>
    </row>
    <row r="1321" spans="12:31" x14ac:dyDescent="0.2">
      <c r="N1321" s="46">
        <v>1320</v>
      </c>
      <c r="O1321" s="8" t="s">
        <v>3706</v>
      </c>
      <c r="P1321" s="9">
        <v>-8.6366513999999999</v>
      </c>
      <c r="Q1321" s="9">
        <v>-1.416741</v>
      </c>
      <c r="R1321" s="9">
        <v>-1.2196765000000001</v>
      </c>
      <c r="S1321" s="9">
        <v>-1.4101440000000001</v>
      </c>
      <c r="T1321" s="9">
        <v>-1.3659311999999999</v>
      </c>
      <c r="U1321" s="9">
        <v>-1.3149999999999999</v>
      </c>
      <c r="V1321" s="9">
        <v>-1.9091586</v>
      </c>
      <c r="W1321" s="9"/>
      <c r="X1321" s="9"/>
      <c r="Y1321" s="9"/>
      <c r="Z1321" s="9"/>
      <c r="AA1321" s="9"/>
      <c r="AB1321" s="9"/>
      <c r="AC1321" s="12" t="e">
        <f>MATCH(O1321,'ESPN ADP'!B:B,0)</f>
        <v>#N/A</v>
      </c>
      <c r="AD1321" s="11" t="e">
        <f>AC1321-N1321</f>
        <v>#N/A</v>
      </c>
      <c r="AE1321" s="22" t="e">
        <f>QUOTIENT(AC1321-1, 10)+1</f>
        <v>#N/A</v>
      </c>
    </row>
    <row r="1322" spans="12:31" x14ac:dyDescent="0.2">
      <c r="N1322" s="46">
        <v>1321</v>
      </c>
      <c r="O1322" s="8" t="s">
        <v>483</v>
      </c>
      <c r="P1322" s="9">
        <v>-8.6580037999999995</v>
      </c>
      <c r="Q1322" s="9">
        <v>-1.3525598999999999</v>
      </c>
      <c r="R1322" s="9">
        <v>-1.1298292999999999</v>
      </c>
      <c r="S1322" s="9">
        <v>-1.3162179000000001</v>
      </c>
      <c r="T1322" s="9">
        <v>-1.3053796</v>
      </c>
      <c r="U1322" s="9">
        <v>-2.3149999999999999</v>
      </c>
      <c r="V1322" s="9">
        <v>-1.2390171000000001</v>
      </c>
      <c r="W1322" s="9"/>
      <c r="X1322" s="9"/>
      <c r="Y1322" s="9"/>
      <c r="Z1322" s="9"/>
      <c r="AA1322" s="9"/>
      <c r="AB1322" s="9"/>
      <c r="AC1322" s="12" t="e">
        <f>MATCH(O1322,'ESPN ADP'!B:B,0)</f>
        <v>#N/A</v>
      </c>
      <c r="AD1322" s="11" t="e">
        <f>AC1322-N1322</f>
        <v>#N/A</v>
      </c>
      <c r="AE1322" s="22" t="e">
        <f>QUOTIENT(AC1322-1, 10)+1</f>
        <v>#N/A</v>
      </c>
    </row>
    <row r="1323" spans="12:31" x14ac:dyDescent="0.2">
      <c r="N1323" s="46">
        <v>1322</v>
      </c>
      <c r="O1323" s="8" t="s">
        <v>7475</v>
      </c>
      <c r="P1323" s="9">
        <v>-8.6691920000000007</v>
      </c>
      <c r="Q1323" s="9">
        <v>-1.416741</v>
      </c>
      <c r="R1323" s="9">
        <v>-1.2196765000000001</v>
      </c>
      <c r="S1323" s="9">
        <v>-1.4101440000000001</v>
      </c>
      <c r="T1323" s="9">
        <v>-1.3633637999999999</v>
      </c>
      <c r="U1323" s="9">
        <v>-1.365</v>
      </c>
      <c r="V1323" s="9">
        <v>-1.8942665999999999</v>
      </c>
      <c r="W1323" s="9"/>
      <c r="X1323" s="9"/>
      <c r="Y1323" s="9"/>
      <c r="Z1323" s="9"/>
      <c r="AA1323" s="9"/>
      <c r="AB1323" s="9"/>
      <c r="AC1323" s="12" t="e">
        <f>MATCH(O1323,'ESPN ADP'!B:B,0)</f>
        <v>#N/A</v>
      </c>
      <c r="AD1323" s="11" t="e">
        <f>AC1323-N1323</f>
        <v>#N/A</v>
      </c>
      <c r="AE1323" s="22" t="e">
        <f>QUOTIENT(AC1323-1, 10)+1</f>
        <v>#N/A</v>
      </c>
    </row>
    <row r="1324" spans="12:31" x14ac:dyDescent="0.2">
      <c r="N1324" s="46">
        <v>1323</v>
      </c>
      <c r="O1324" s="8" t="s">
        <v>474</v>
      </c>
      <c r="P1324" s="9">
        <v>-8.7228375000000007</v>
      </c>
      <c r="Q1324" s="9">
        <v>-1.2883787</v>
      </c>
      <c r="R1324" s="9">
        <v>-1.1298292999999999</v>
      </c>
      <c r="S1324" s="9">
        <v>-1.2849092</v>
      </c>
      <c r="T1324" s="9">
        <v>-1.2774306</v>
      </c>
      <c r="U1324" s="9">
        <v>-2.2650000000000001</v>
      </c>
      <c r="V1324" s="9">
        <v>-1.4772897</v>
      </c>
      <c r="W1324" s="9"/>
      <c r="X1324" s="9"/>
      <c r="Y1324" s="9"/>
      <c r="Z1324" s="9"/>
      <c r="AA1324" s="9"/>
      <c r="AB1324" s="9"/>
      <c r="AC1324" s="12" t="e">
        <f>MATCH(O1324,'ESPN ADP'!B:B,0)</f>
        <v>#N/A</v>
      </c>
      <c r="AD1324" s="11" t="e">
        <f>AC1324-N1324</f>
        <v>#N/A</v>
      </c>
      <c r="AE1324" s="22" t="e">
        <f>QUOTIENT(AC1324-1, 10)+1</f>
        <v>#N/A</v>
      </c>
    </row>
    <row r="1325" spans="12:31" x14ac:dyDescent="0.2">
      <c r="N1325" s="46">
        <v>1324</v>
      </c>
      <c r="O1325" s="7" t="s">
        <v>8214</v>
      </c>
      <c r="P1325" s="4">
        <f>SUM(W1325:AB1325)</f>
        <v>-8.7606865999999997</v>
      </c>
      <c r="W1325" s="9">
        <v>-1.2322799</v>
      </c>
      <c r="X1325" s="9">
        <v>-0.76646360000000002</v>
      </c>
      <c r="Y1325" s="9">
        <v>-1.8758671</v>
      </c>
      <c r="Z1325" s="9">
        <v>-3.9350912999999998</v>
      </c>
      <c r="AA1325" s="9">
        <v>-0.43943559999999998</v>
      </c>
      <c r="AB1325" s="9">
        <v>-0.51154909999999998</v>
      </c>
      <c r="AC1325" s="12" t="e">
        <f>MATCH(O1325,'ESPN ADP'!B:B,0)</f>
        <v>#N/A</v>
      </c>
      <c r="AD1325" s="11" t="e">
        <f>AC1325-N1325</f>
        <v>#N/A</v>
      </c>
      <c r="AE1325" s="22" t="e">
        <f>QUOTIENT(AC1325-1, 10)+1</f>
        <v>#N/A</v>
      </c>
    </row>
    <row r="1326" spans="12:31" x14ac:dyDescent="0.2">
      <c r="N1326" s="46">
        <v>1325</v>
      </c>
      <c r="O1326" s="7" t="s">
        <v>8252</v>
      </c>
      <c r="P1326" s="4">
        <f>SUM(W1326:AB1326)</f>
        <v>-8.7719297000000012</v>
      </c>
      <c r="W1326" s="9">
        <v>-1.5322408000000001</v>
      </c>
      <c r="X1326" s="9">
        <v>-0.76646360000000002</v>
      </c>
      <c r="Y1326" s="9">
        <v>-1.8028477999999999</v>
      </c>
      <c r="Z1326" s="9">
        <v>-3.3265720000000001</v>
      </c>
      <c r="AA1326" s="9">
        <v>-0.69004849999999995</v>
      </c>
      <c r="AB1326" s="9">
        <v>-0.65375700000000003</v>
      </c>
      <c r="AC1326" s="12" t="e">
        <f>MATCH(O1326,'ESPN ADP'!B:B,0)</f>
        <v>#N/A</v>
      </c>
      <c r="AD1326" s="11" t="e">
        <f>AC1326-N1326</f>
        <v>#N/A</v>
      </c>
      <c r="AE1326" s="22" t="e">
        <f>QUOTIENT(AC1326-1, 10)+1</f>
        <v>#N/A</v>
      </c>
    </row>
    <row r="1327" spans="12:31" x14ac:dyDescent="0.2">
      <c r="N1327" s="46">
        <v>1326</v>
      </c>
      <c r="O1327" s="8" t="s">
        <v>2402</v>
      </c>
      <c r="P1327" s="9">
        <v>-8.8206237999999999</v>
      </c>
      <c r="Q1327" s="9">
        <v>-1.416741</v>
      </c>
      <c r="R1327" s="9">
        <v>-1.2196765000000001</v>
      </c>
      <c r="S1327" s="9">
        <v>-1.4101440000000001</v>
      </c>
      <c r="T1327" s="9">
        <v>-1.3828522000000001</v>
      </c>
      <c r="U1327" s="9">
        <v>-1.7649999999999999</v>
      </c>
      <c r="V1327" s="9">
        <v>-1.6262099999999999</v>
      </c>
      <c r="W1327" s="9"/>
      <c r="X1327" s="9"/>
      <c r="Y1327" s="9"/>
      <c r="Z1327" s="9"/>
      <c r="AA1327" s="9"/>
      <c r="AB1327" s="9"/>
      <c r="AC1327" s="12" t="e">
        <f>MATCH(O1327,'ESPN ADP'!B:B,0)</f>
        <v>#N/A</v>
      </c>
      <c r="AD1327" s="11" t="e">
        <f>AC1327-N1327</f>
        <v>#N/A</v>
      </c>
      <c r="AE1327" s="22" t="e">
        <f>QUOTIENT(AC1327-1, 10)+1</f>
        <v>#N/A</v>
      </c>
    </row>
    <row r="1328" spans="12:31" x14ac:dyDescent="0.2">
      <c r="N1328" s="46">
        <v>1327</v>
      </c>
      <c r="O1328" s="8" t="s">
        <v>7487</v>
      </c>
      <c r="P1328" s="9">
        <v>-8.8461195999999997</v>
      </c>
      <c r="Q1328" s="9">
        <v>-1.416741</v>
      </c>
      <c r="R1328" s="9">
        <v>-1.2196765000000001</v>
      </c>
      <c r="S1328" s="9">
        <v>-1.4101440000000001</v>
      </c>
      <c r="T1328" s="9">
        <v>-1.3636718999999999</v>
      </c>
      <c r="U1328" s="9">
        <v>-1.7649999999999999</v>
      </c>
      <c r="V1328" s="9">
        <v>-1.6708860999999999</v>
      </c>
      <c r="W1328" s="9"/>
      <c r="X1328" s="9"/>
      <c r="Y1328" s="9"/>
      <c r="Z1328" s="9"/>
      <c r="AA1328" s="9"/>
      <c r="AB1328" s="9"/>
      <c r="AC1328" s="12" t="e">
        <f>MATCH(O1328,'ESPN ADP'!B:B,0)</f>
        <v>#N/A</v>
      </c>
      <c r="AD1328" s="11" t="e">
        <f>AC1328-N1328</f>
        <v>#N/A</v>
      </c>
      <c r="AE1328" s="22" t="e">
        <f>QUOTIENT(AC1328-1, 10)+1</f>
        <v>#N/A</v>
      </c>
    </row>
    <row r="1329" spans="12:31" x14ac:dyDescent="0.2">
      <c r="N1329" s="46">
        <v>1328</v>
      </c>
      <c r="O1329" s="8" t="s">
        <v>7542</v>
      </c>
      <c r="P1329" s="9">
        <v>-8.8860848000000008</v>
      </c>
      <c r="Q1329" s="9">
        <v>-0.80702010000000002</v>
      </c>
      <c r="R1329" s="9">
        <v>-0.95013479999999995</v>
      </c>
      <c r="S1329" s="9">
        <v>-0.84658739999999999</v>
      </c>
      <c r="T1329" s="9">
        <v>-0.91466190000000003</v>
      </c>
      <c r="U1329" s="9">
        <v>-2.5649999999999999</v>
      </c>
      <c r="V1329" s="9">
        <v>-2.8026806</v>
      </c>
      <c r="W1329" s="9"/>
      <c r="X1329" s="9"/>
      <c r="Y1329" s="9"/>
      <c r="Z1329" s="9"/>
      <c r="AA1329" s="9"/>
      <c r="AB1329" s="9"/>
      <c r="AC1329" s="12">
        <f>MATCH(O1329,'ESPN ADP'!B:B,0)</f>
        <v>307</v>
      </c>
      <c r="AD1329" s="11">
        <f>AC1329-N1329</f>
        <v>-1021</v>
      </c>
      <c r="AE1329" s="22">
        <f>QUOTIENT(AC1329-1, 10)+1</f>
        <v>31</v>
      </c>
    </row>
    <row r="1330" spans="12:31" x14ac:dyDescent="0.2">
      <c r="N1330" s="46">
        <v>1329</v>
      </c>
      <c r="O1330" s="7" t="s">
        <v>8364</v>
      </c>
      <c r="P1330" s="4">
        <f>SUM(W1330:AB1330)</f>
        <v>-8.9719782000000006</v>
      </c>
      <c r="W1330" s="9">
        <v>-1.6246944999999999</v>
      </c>
      <c r="X1330" s="9">
        <v>-0.71707279999999995</v>
      </c>
      <c r="Y1330" s="9">
        <v>-2.5330412999999998</v>
      </c>
      <c r="Z1330" s="9">
        <v>-2.3123732000000001</v>
      </c>
      <c r="AA1330" s="9">
        <v>-0.98883140000000003</v>
      </c>
      <c r="AB1330" s="9">
        <v>-0.79596500000000003</v>
      </c>
      <c r="AC1330" s="12" t="e">
        <f>MATCH(O1330,'ESPN ADP'!B:B,0)</f>
        <v>#N/A</v>
      </c>
      <c r="AD1330" s="11" t="e">
        <f>AC1330-N1330</f>
        <v>#N/A</v>
      </c>
      <c r="AE1330" s="22" t="e">
        <f>QUOTIENT(AC1330-1, 10)+1</f>
        <v>#N/A</v>
      </c>
    </row>
    <row r="1331" spans="12:31" x14ac:dyDescent="0.2">
      <c r="N1331" s="46">
        <v>1330</v>
      </c>
      <c r="O1331" s="8" t="s">
        <v>443</v>
      </c>
      <c r="P1331" s="9">
        <v>-8.9840599999999995</v>
      </c>
      <c r="Q1331" s="9">
        <v>-1.2883787</v>
      </c>
      <c r="R1331" s="9">
        <v>-1.1298292999999999</v>
      </c>
      <c r="S1331" s="9">
        <v>-1.2849092</v>
      </c>
      <c r="T1331" s="9">
        <v>-1.2770001</v>
      </c>
      <c r="U1331" s="9">
        <v>-2.0649999999999999</v>
      </c>
      <c r="V1331" s="9">
        <v>-1.9389426999999999</v>
      </c>
      <c r="W1331" s="9"/>
      <c r="X1331" s="9"/>
      <c r="Y1331" s="9"/>
      <c r="Z1331" s="9"/>
      <c r="AA1331" s="9"/>
      <c r="AB1331" s="9"/>
      <c r="AC1331" s="12" t="e">
        <f>MATCH(O1331,'ESPN ADP'!B:B,0)</f>
        <v>#N/A</v>
      </c>
      <c r="AD1331" s="11" t="e">
        <f>AC1331-N1331</f>
        <v>#N/A</v>
      </c>
      <c r="AE1331" s="22" t="e">
        <f>QUOTIENT(AC1331-1, 10)+1</f>
        <v>#N/A</v>
      </c>
    </row>
    <row r="1332" spans="12:31" x14ac:dyDescent="0.2">
      <c r="L1332" s="31" t="s">
        <v>8319</v>
      </c>
      <c r="N1332" s="46">
        <v>1331</v>
      </c>
      <c r="O1332" s="7" t="s">
        <v>8041</v>
      </c>
      <c r="P1332" s="4">
        <f>SUM(W1332:AB1332)</f>
        <v>-9.0155609999999999</v>
      </c>
      <c r="W1332" s="9">
        <v>-1.3904783999999999</v>
      </c>
      <c r="X1332" s="9">
        <v>-0.56890019999999997</v>
      </c>
      <c r="Y1332" s="9">
        <v>-1.9123768000000001</v>
      </c>
      <c r="Z1332" s="9">
        <v>-2.1095335</v>
      </c>
      <c r="AA1332" s="9">
        <v>-2.2383071000000001</v>
      </c>
      <c r="AB1332" s="9">
        <v>-0.79596500000000003</v>
      </c>
      <c r="AC1332" s="12" t="e">
        <f>MATCH(O1332,'ESPN ADP'!B:B,0)</f>
        <v>#N/A</v>
      </c>
      <c r="AD1332" s="11" t="e">
        <f>AC1332-N1332</f>
        <v>#N/A</v>
      </c>
      <c r="AE1332" s="22" t="e">
        <f>QUOTIENT(AC1332-1, 10)+1</f>
        <v>#N/A</v>
      </c>
    </row>
    <row r="1333" spans="12:31" x14ac:dyDescent="0.2">
      <c r="N1333" s="46">
        <v>1332</v>
      </c>
      <c r="O1333" s="7" t="s">
        <v>8059</v>
      </c>
      <c r="P1333" s="4">
        <f>SUM(W1333:AB1333)</f>
        <v>-9.0260040999999998</v>
      </c>
      <c r="W1333" s="9">
        <v>-1.2404980000000001</v>
      </c>
      <c r="X1333" s="9">
        <v>-0.50304579999999999</v>
      </c>
      <c r="Y1333" s="9">
        <v>-2.4600219000000001</v>
      </c>
      <c r="Z1333" s="9">
        <v>-2.4137930999999999</v>
      </c>
      <c r="AA1333" s="9">
        <v>-1.6126803000000001</v>
      </c>
      <c r="AB1333" s="9">
        <v>-0.79596500000000003</v>
      </c>
      <c r="AC1333" s="12" t="e">
        <f>MATCH(O1333,'ESPN ADP'!B:B,0)</f>
        <v>#N/A</v>
      </c>
      <c r="AD1333" s="11" t="e">
        <f>AC1333-N1333</f>
        <v>#N/A</v>
      </c>
      <c r="AE1333" s="22" t="e">
        <f>QUOTIENT(AC1333-1, 10)+1</f>
        <v>#N/A</v>
      </c>
    </row>
    <row r="1334" spans="12:31" x14ac:dyDescent="0.2">
      <c r="N1334" s="46">
        <v>1333</v>
      </c>
      <c r="O1334" s="8" t="s">
        <v>1571</v>
      </c>
      <c r="P1334" s="9">
        <v>-9.0896282999999993</v>
      </c>
      <c r="Q1334" s="9">
        <v>-1.416741</v>
      </c>
      <c r="R1334" s="9">
        <v>-1.2196765000000001</v>
      </c>
      <c r="S1334" s="9">
        <v>-1.4101440000000001</v>
      </c>
      <c r="T1334" s="9">
        <v>-1.3838002</v>
      </c>
      <c r="U1334" s="9">
        <v>-1.7649999999999999</v>
      </c>
      <c r="V1334" s="9">
        <v>-1.8942665999999999</v>
      </c>
      <c r="W1334" s="9"/>
      <c r="X1334" s="9"/>
      <c r="Y1334" s="9"/>
      <c r="Z1334" s="9"/>
      <c r="AA1334" s="9"/>
      <c r="AB1334" s="9"/>
      <c r="AC1334" s="12" t="e">
        <f>MATCH(O1334,'ESPN ADP'!B:B,0)</f>
        <v>#N/A</v>
      </c>
      <c r="AD1334" s="11" t="e">
        <f>AC1334-N1334</f>
        <v>#N/A</v>
      </c>
      <c r="AE1334" s="22" t="e">
        <f>QUOTIENT(AC1334-1, 10)+1</f>
        <v>#N/A</v>
      </c>
    </row>
    <row r="1335" spans="12:31" x14ac:dyDescent="0.2">
      <c r="N1335" s="46">
        <v>1334</v>
      </c>
      <c r="O1335" s="8" t="s">
        <v>541</v>
      </c>
      <c r="P1335" s="9">
        <v>-9.1171539999999993</v>
      </c>
      <c r="Q1335" s="9">
        <v>-1.416741</v>
      </c>
      <c r="R1335" s="9">
        <v>-1.2196765000000001</v>
      </c>
      <c r="S1335" s="9">
        <v>-1.4101440000000001</v>
      </c>
      <c r="T1335" s="9">
        <v>-1.3751382000000001</v>
      </c>
      <c r="U1335" s="9">
        <v>-1.9650000000000001</v>
      </c>
      <c r="V1335" s="9">
        <v>-1.7304542000000001</v>
      </c>
      <c r="W1335" s="9"/>
      <c r="X1335" s="9"/>
      <c r="Y1335" s="9"/>
      <c r="Z1335" s="9"/>
      <c r="AA1335" s="9"/>
      <c r="AB1335" s="9"/>
      <c r="AC1335" s="12" t="e">
        <f>MATCH(O1335,'ESPN ADP'!B:B,0)</f>
        <v>#N/A</v>
      </c>
      <c r="AD1335" s="11" t="e">
        <f>AC1335-N1335</f>
        <v>#N/A</v>
      </c>
      <c r="AE1335" s="22" t="e">
        <f>QUOTIENT(AC1335-1, 10)+1</f>
        <v>#N/A</v>
      </c>
    </row>
    <row r="1336" spans="12:31" x14ac:dyDescent="0.2">
      <c r="N1336" s="46">
        <v>1335</v>
      </c>
      <c r="O1336" s="8" t="s">
        <v>4020</v>
      </c>
      <c r="P1336" s="9">
        <v>-9.2392491999999997</v>
      </c>
      <c r="Q1336" s="9">
        <v>-1.416741</v>
      </c>
      <c r="R1336" s="9">
        <v>-1.2196765000000001</v>
      </c>
      <c r="S1336" s="9">
        <v>-1.4101440000000001</v>
      </c>
      <c r="T1336" s="9">
        <v>-1.383421</v>
      </c>
      <c r="U1336" s="9">
        <v>-1.915</v>
      </c>
      <c r="V1336" s="9">
        <v>-1.8942665999999999</v>
      </c>
      <c r="W1336" s="9"/>
      <c r="X1336" s="9"/>
      <c r="Y1336" s="9"/>
      <c r="Z1336" s="9"/>
      <c r="AA1336" s="9"/>
      <c r="AB1336" s="9"/>
      <c r="AC1336" s="12" t="e">
        <f>MATCH(O1336,'ESPN ADP'!B:B,0)</f>
        <v>#N/A</v>
      </c>
      <c r="AD1336" s="11" t="e">
        <f>AC1336-N1336</f>
        <v>#N/A</v>
      </c>
      <c r="AE1336" s="22" t="e">
        <f>QUOTIENT(AC1336-1, 10)+1</f>
        <v>#N/A</v>
      </c>
    </row>
    <row r="1337" spans="12:31" x14ac:dyDescent="0.2">
      <c r="N1337" s="46">
        <v>1336</v>
      </c>
      <c r="O1337" s="8" t="s">
        <v>7462</v>
      </c>
      <c r="P1337" s="9">
        <v>-9.2873225999999995</v>
      </c>
      <c r="Q1337" s="9">
        <v>-1.416741</v>
      </c>
      <c r="R1337" s="9">
        <v>-1.2196765000000001</v>
      </c>
      <c r="S1337" s="9">
        <v>-1.4101440000000001</v>
      </c>
      <c r="T1337" s="9">
        <v>-1.3921422000000001</v>
      </c>
      <c r="U1337" s="9">
        <v>-1.865</v>
      </c>
      <c r="V1337" s="9">
        <v>-1.9836187999999999</v>
      </c>
      <c r="W1337" s="9"/>
      <c r="X1337" s="9"/>
      <c r="Y1337" s="9"/>
      <c r="Z1337" s="9"/>
      <c r="AA1337" s="9"/>
      <c r="AB1337" s="9"/>
      <c r="AC1337" s="12" t="e">
        <f>MATCH(O1337,'ESPN ADP'!B:B,0)</f>
        <v>#N/A</v>
      </c>
      <c r="AD1337" s="11" t="e">
        <f>AC1337-N1337</f>
        <v>#N/A</v>
      </c>
      <c r="AE1337" s="22" t="e">
        <f>QUOTIENT(AC1337-1, 10)+1</f>
        <v>#N/A</v>
      </c>
    </row>
    <row r="1338" spans="12:31" x14ac:dyDescent="0.2">
      <c r="N1338" s="46">
        <v>1337</v>
      </c>
      <c r="O1338" s="8" t="s">
        <v>7511</v>
      </c>
      <c r="P1338" s="9">
        <v>-9.3187789999999993</v>
      </c>
      <c r="Q1338" s="9">
        <v>-1.2883787</v>
      </c>
      <c r="R1338" s="9">
        <v>-1.1298292999999999</v>
      </c>
      <c r="S1338" s="9">
        <v>-1.2849092</v>
      </c>
      <c r="T1338" s="9">
        <v>-1.2659634</v>
      </c>
      <c r="U1338" s="9">
        <v>-2.5150000000000001</v>
      </c>
      <c r="V1338" s="9">
        <v>-1.8346984</v>
      </c>
      <c r="W1338" s="9"/>
      <c r="X1338" s="9"/>
      <c r="Y1338" s="9"/>
      <c r="Z1338" s="9"/>
      <c r="AA1338" s="9"/>
      <c r="AB1338" s="9"/>
      <c r="AC1338" s="12" t="e">
        <f>MATCH(O1338,'ESPN ADP'!B:B,0)</f>
        <v>#N/A</v>
      </c>
      <c r="AD1338" s="11" t="e">
        <f>AC1338-N1338</f>
        <v>#N/A</v>
      </c>
      <c r="AE1338" s="22" t="e">
        <f>QUOTIENT(AC1338-1, 10)+1</f>
        <v>#N/A</v>
      </c>
    </row>
    <row r="1339" spans="12:31" x14ac:dyDescent="0.2">
      <c r="N1339" s="46">
        <v>1338</v>
      </c>
      <c r="O1339" s="8" t="s">
        <v>7474</v>
      </c>
      <c r="P1339" s="9">
        <v>-9.3827511000000001</v>
      </c>
      <c r="Q1339" s="9">
        <v>-1.3525598999999999</v>
      </c>
      <c r="R1339" s="9">
        <v>-1.1298292999999999</v>
      </c>
      <c r="S1339" s="9">
        <v>-1.3475265999999999</v>
      </c>
      <c r="T1339" s="9">
        <v>-1.3318413</v>
      </c>
      <c r="U1339" s="9">
        <v>-2.5649999999999999</v>
      </c>
      <c r="V1339" s="9">
        <v>-1.655994</v>
      </c>
      <c r="W1339" s="9"/>
      <c r="X1339" s="9"/>
      <c r="Y1339" s="9"/>
      <c r="Z1339" s="9"/>
      <c r="AA1339" s="9"/>
      <c r="AB1339" s="9"/>
      <c r="AC1339" s="12" t="e">
        <f>MATCH(O1339,'ESPN ADP'!B:B,0)</f>
        <v>#N/A</v>
      </c>
      <c r="AD1339" s="11" t="e">
        <f>AC1339-N1339</f>
        <v>#N/A</v>
      </c>
      <c r="AE1339" s="22" t="e">
        <f>QUOTIENT(AC1339-1, 10)+1</f>
        <v>#N/A</v>
      </c>
    </row>
    <row r="1340" spans="12:31" x14ac:dyDescent="0.2">
      <c r="N1340" s="46">
        <v>1339</v>
      </c>
      <c r="O1340" s="7" t="s">
        <v>8304</v>
      </c>
      <c r="P1340" s="4">
        <f>SUM(W1340:AB1340)</f>
        <v>-9.4940606999999986</v>
      </c>
      <c r="W1340" s="9">
        <v>-1.0987355999999999</v>
      </c>
      <c r="X1340" s="9">
        <v>-0.76646360000000002</v>
      </c>
      <c r="Y1340" s="9">
        <v>-2.2592186999999999</v>
      </c>
      <c r="Z1340" s="9">
        <v>-3.4279918999999999</v>
      </c>
      <c r="AA1340" s="9">
        <v>-1.5723098</v>
      </c>
      <c r="AB1340" s="9">
        <v>-0.36934109999999998</v>
      </c>
      <c r="AC1340" s="12" t="e">
        <f>MATCH(O1340,'ESPN ADP'!B:B,0)</f>
        <v>#N/A</v>
      </c>
      <c r="AD1340" s="11" t="e">
        <f>AC1340-N1340</f>
        <v>#N/A</v>
      </c>
      <c r="AE1340" s="22" t="e">
        <f>QUOTIENT(AC1340-1, 10)+1</f>
        <v>#N/A</v>
      </c>
    </row>
    <row r="1341" spans="12:31" x14ac:dyDescent="0.2">
      <c r="N1341" s="46">
        <v>1340</v>
      </c>
      <c r="O1341" s="8" t="s">
        <v>531</v>
      </c>
      <c r="P1341" s="9">
        <v>-9.5036371000000006</v>
      </c>
      <c r="Q1341" s="9">
        <v>-1.416741</v>
      </c>
      <c r="R1341" s="9">
        <v>-1.2196765000000001</v>
      </c>
      <c r="S1341" s="9">
        <v>-1.4101440000000001</v>
      </c>
      <c r="T1341" s="9">
        <v>-1.3722692000000001</v>
      </c>
      <c r="U1341" s="9">
        <v>-2.2650000000000001</v>
      </c>
      <c r="V1341" s="9">
        <v>-1.8198064</v>
      </c>
      <c r="W1341" s="9"/>
      <c r="X1341" s="9"/>
      <c r="Y1341" s="9"/>
      <c r="Z1341" s="9"/>
      <c r="AA1341" s="9"/>
      <c r="AB1341" s="9"/>
      <c r="AC1341" s="12" t="e">
        <f>MATCH(O1341,'ESPN ADP'!B:B,0)</f>
        <v>#N/A</v>
      </c>
      <c r="AD1341" s="11" t="e">
        <f>AC1341-N1341</f>
        <v>#N/A</v>
      </c>
      <c r="AE1341" s="22" t="e">
        <f>QUOTIENT(AC1341-1, 10)+1</f>
        <v>#N/A</v>
      </c>
    </row>
    <row r="1342" spans="12:31" x14ac:dyDescent="0.2">
      <c r="N1342" s="46">
        <v>1341</v>
      </c>
      <c r="O1342" s="8" t="s">
        <v>4251</v>
      </c>
      <c r="P1342" s="9">
        <v>-9.5065881000000001</v>
      </c>
      <c r="Q1342" s="9">
        <v>-1.416741</v>
      </c>
      <c r="R1342" s="9">
        <v>-1.2196765000000001</v>
      </c>
      <c r="S1342" s="9">
        <v>-1.4101440000000001</v>
      </c>
      <c r="T1342" s="9">
        <v>-1.3678113000000001</v>
      </c>
      <c r="U1342" s="9">
        <v>-1.915</v>
      </c>
      <c r="V1342" s="9">
        <v>-2.1772152</v>
      </c>
      <c r="W1342" s="9"/>
      <c r="X1342" s="9"/>
      <c r="Y1342" s="9"/>
      <c r="Z1342" s="9"/>
      <c r="AA1342" s="9"/>
      <c r="AB1342" s="9"/>
      <c r="AC1342" s="12" t="e">
        <f>MATCH(O1342,'ESPN ADP'!B:B,0)</f>
        <v>#N/A</v>
      </c>
      <c r="AD1342" s="11" t="e">
        <f>AC1342-N1342</f>
        <v>#N/A</v>
      </c>
      <c r="AE1342" s="22" t="e">
        <f>QUOTIENT(AC1342-1, 10)+1</f>
        <v>#N/A</v>
      </c>
    </row>
    <row r="1343" spans="12:31" x14ac:dyDescent="0.2">
      <c r="N1343" s="46">
        <v>1342</v>
      </c>
      <c r="O1343" s="8" t="s">
        <v>577</v>
      </c>
      <c r="P1343" s="9">
        <v>-9.6129914999999997</v>
      </c>
      <c r="Q1343" s="9">
        <v>-1.416741</v>
      </c>
      <c r="R1343" s="9">
        <v>-1.2196765000000001</v>
      </c>
      <c r="S1343" s="9">
        <v>-1.4101440000000001</v>
      </c>
      <c r="T1343" s="9">
        <v>-1.3646465999999999</v>
      </c>
      <c r="U1343" s="9">
        <v>-1.9650000000000001</v>
      </c>
      <c r="V1343" s="9">
        <v>-2.2367832999999999</v>
      </c>
      <c r="W1343" s="9"/>
      <c r="X1343" s="9"/>
      <c r="Y1343" s="9"/>
      <c r="Z1343" s="9"/>
      <c r="AA1343" s="9"/>
      <c r="AB1343" s="9"/>
      <c r="AC1343" s="12" t="e">
        <f>MATCH(O1343,'ESPN ADP'!B:B,0)</f>
        <v>#N/A</v>
      </c>
      <c r="AD1343" s="11" t="e">
        <f>AC1343-N1343</f>
        <v>#N/A</v>
      </c>
      <c r="AE1343" s="22" t="e">
        <f>QUOTIENT(AC1343-1, 10)+1</f>
        <v>#N/A</v>
      </c>
    </row>
    <row r="1344" spans="12:31" x14ac:dyDescent="0.2">
      <c r="N1344" s="46">
        <v>1343</v>
      </c>
      <c r="O1344" s="8" t="s">
        <v>509</v>
      </c>
      <c r="P1344" s="9">
        <v>-9.7346023000000006</v>
      </c>
      <c r="Q1344" s="9">
        <v>-1.416741</v>
      </c>
      <c r="R1344" s="9">
        <v>-1.2196765000000001</v>
      </c>
      <c r="S1344" s="9">
        <v>-1.4101440000000001</v>
      </c>
      <c r="T1344" s="9">
        <v>-1.37453</v>
      </c>
      <c r="U1344" s="9">
        <v>-2.3149999999999999</v>
      </c>
      <c r="V1344" s="9">
        <v>-1.9985108</v>
      </c>
      <c r="W1344" s="9"/>
      <c r="X1344" s="9"/>
      <c r="Y1344" s="9"/>
      <c r="Z1344" s="9"/>
      <c r="AA1344" s="9"/>
      <c r="AB1344" s="9"/>
      <c r="AC1344" s="12" t="e">
        <f>MATCH(O1344,'ESPN ADP'!B:B,0)</f>
        <v>#N/A</v>
      </c>
      <c r="AD1344" s="11" t="e">
        <f>AC1344-N1344</f>
        <v>#N/A</v>
      </c>
      <c r="AE1344" s="22" t="e">
        <f>QUOTIENT(AC1344-1, 10)+1</f>
        <v>#N/A</v>
      </c>
    </row>
    <row r="1345" spans="14:31" x14ac:dyDescent="0.2">
      <c r="N1345" s="46">
        <v>1344</v>
      </c>
      <c r="O1345" s="8" t="s">
        <v>467</v>
      </c>
      <c r="P1345" s="9">
        <v>-9.7631902000000004</v>
      </c>
      <c r="Q1345" s="9">
        <v>-1.3525598999999999</v>
      </c>
      <c r="R1345" s="9">
        <v>-1.1298292999999999</v>
      </c>
      <c r="S1345" s="9">
        <v>-1.3475265999999999</v>
      </c>
      <c r="T1345" s="9">
        <v>-1.3325708000000001</v>
      </c>
      <c r="U1345" s="9">
        <v>-2.2149999999999999</v>
      </c>
      <c r="V1345" s="9">
        <v>-2.3857035999999998</v>
      </c>
      <c r="W1345" s="9"/>
      <c r="X1345" s="9"/>
      <c r="Y1345" s="9"/>
      <c r="Z1345" s="9"/>
      <c r="AA1345" s="9"/>
      <c r="AB1345" s="9"/>
      <c r="AC1345" s="12" t="e">
        <f>MATCH(O1345,'ESPN ADP'!B:B,0)</f>
        <v>#N/A</v>
      </c>
      <c r="AD1345" s="11" t="e">
        <f>AC1345-N1345</f>
        <v>#N/A</v>
      </c>
      <c r="AE1345" s="22" t="e">
        <f>QUOTIENT(AC1345-1, 10)+1</f>
        <v>#N/A</v>
      </c>
    </row>
    <row r="1346" spans="14:31" x14ac:dyDescent="0.2">
      <c r="N1346" s="46">
        <v>1345</v>
      </c>
      <c r="O1346" s="8" t="s">
        <v>4738</v>
      </c>
      <c r="P1346" s="9">
        <v>-9.7822752000000008</v>
      </c>
      <c r="Q1346" s="9">
        <v>-1.416741</v>
      </c>
      <c r="R1346" s="9">
        <v>-1.2196765000000001</v>
      </c>
      <c r="S1346" s="9">
        <v>-1.4101440000000001</v>
      </c>
      <c r="T1346" s="9">
        <v>-1.3924186999999999</v>
      </c>
      <c r="U1346" s="9">
        <v>-2.3149999999999999</v>
      </c>
      <c r="V1346" s="9">
        <v>-2.0282949000000001</v>
      </c>
      <c r="W1346" s="9"/>
      <c r="X1346" s="9"/>
      <c r="Y1346" s="9"/>
      <c r="Z1346" s="9"/>
      <c r="AA1346" s="9"/>
      <c r="AB1346" s="9"/>
      <c r="AC1346" s="12" t="e">
        <f>MATCH(O1346,'ESPN ADP'!B:B,0)</f>
        <v>#N/A</v>
      </c>
      <c r="AD1346" s="11" t="e">
        <f>AC1346-N1346</f>
        <v>#N/A</v>
      </c>
      <c r="AE1346" s="22" t="e">
        <f>QUOTIENT(AC1346-1, 10)+1</f>
        <v>#N/A</v>
      </c>
    </row>
    <row r="1347" spans="14:31" x14ac:dyDescent="0.2">
      <c r="N1347" s="46">
        <v>1346</v>
      </c>
      <c r="O1347" s="8" t="s">
        <v>7479</v>
      </c>
      <c r="P1347" s="9">
        <v>-9.8777504</v>
      </c>
      <c r="Q1347" s="9">
        <v>-1.416741</v>
      </c>
      <c r="R1347" s="9">
        <v>-1.2196765000000001</v>
      </c>
      <c r="S1347" s="9">
        <v>-1.4101440000000001</v>
      </c>
      <c r="T1347" s="9">
        <v>-1.3688321999999999</v>
      </c>
      <c r="U1347" s="9">
        <v>-1.615</v>
      </c>
      <c r="V1347" s="9">
        <v>-2.8473567000000002</v>
      </c>
      <c r="W1347" s="9"/>
      <c r="X1347" s="9"/>
      <c r="Y1347" s="9"/>
      <c r="Z1347" s="9"/>
      <c r="AA1347" s="9"/>
      <c r="AB1347" s="9"/>
      <c r="AC1347" s="12" t="e">
        <f>MATCH(O1347,'ESPN ADP'!B:B,0)</f>
        <v>#N/A</v>
      </c>
      <c r="AD1347" s="11" t="e">
        <f>AC1347-N1347</f>
        <v>#N/A</v>
      </c>
      <c r="AE1347" s="22" t="e">
        <f>QUOTIENT(AC1347-1, 10)+1</f>
        <v>#N/A</v>
      </c>
    </row>
    <row r="1348" spans="14:31" x14ac:dyDescent="0.2">
      <c r="N1348" s="46">
        <v>1347</v>
      </c>
      <c r="O1348" s="7" t="s">
        <v>8291</v>
      </c>
      <c r="P1348" s="4">
        <f>SUM(W1348:AB1348)</f>
        <v>-10.081311999999999</v>
      </c>
      <c r="W1348" s="9">
        <v>-1.2322799</v>
      </c>
      <c r="X1348" s="9">
        <v>-0.76646360000000002</v>
      </c>
      <c r="Y1348" s="9">
        <v>-2.4600219000000001</v>
      </c>
      <c r="Z1348" s="9">
        <v>-3.3265720000000001</v>
      </c>
      <c r="AA1348" s="9">
        <v>-1.7844255</v>
      </c>
      <c r="AB1348" s="9">
        <v>-0.51154909999999998</v>
      </c>
      <c r="AC1348" s="12" t="e">
        <f>MATCH(O1348,'ESPN ADP'!B:B,0)</f>
        <v>#N/A</v>
      </c>
      <c r="AD1348" s="11" t="e">
        <f>AC1348-N1348</f>
        <v>#N/A</v>
      </c>
      <c r="AE1348" s="22" t="e">
        <f>QUOTIENT(AC1348-1, 10)+1</f>
        <v>#N/A</v>
      </c>
    </row>
    <row r="1349" spans="14:31" x14ac:dyDescent="0.2">
      <c r="N1349" s="46">
        <v>1348</v>
      </c>
      <c r="O1349" s="8" t="s">
        <v>7464</v>
      </c>
      <c r="P1349" s="9">
        <v>-10.193752</v>
      </c>
      <c r="Q1349" s="9">
        <v>-1.416741</v>
      </c>
      <c r="R1349" s="9">
        <v>-1.2196765000000001</v>
      </c>
      <c r="S1349" s="9">
        <v>-1.4101440000000001</v>
      </c>
      <c r="T1349" s="9">
        <v>-1.3656231000000001</v>
      </c>
      <c r="U1349" s="9">
        <v>-2.5150000000000001</v>
      </c>
      <c r="V1349" s="9">
        <v>-2.2665674</v>
      </c>
      <c r="W1349" s="9"/>
      <c r="X1349" s="9"/>
      <c r="Y1349" s="9"/>
      <c r="Z1349" s="9"/>
      <c r="AA1349" s="9"/>
      <c r="AB1349" s="9"/>
      <c r="AC1349" s="12" t="e">
        <f>MATCH(O1349,'ESPN ADP'!B:B,0)</f>
        <v>#N/A</v>
      </c>
      <c r="AD1349" s="11" t="e">
        <f>AC1349-N1349</f>
        <v>#N/A</v>
      </c>
      <c r="AE1349" s="22" t="e">
        <f>QUOTIENT(AC1349-1, 10)+1</f>
        <v>#N/A</v>
      </c>
    </row>
    <row r="1350" spans="14:31" x14ac:dyDescent="0.2">
      <c r="N1350" s="46">
        <v>1349</v>
      </c>
      <c r="O1350" s="7" t="s">
        <v>8218</v>
      </c>
      <c r="P1350" s="4">
        <f>SUM(W1350:AB1350)</f>
        <v>-10.223108700000001</v>
      </c>
      <c r="W1350" s="9">
        <v>-1.5178590999999999</v>
      </c>
      <c r="X1350" s="9">
        <v>-0.66768190000000005</v>
      </c>
      <c r="Y1350" s="9">
        <v>-3.0259219000000002</v>
      </c>
      <c r="Z1350" s="9">
        <v>-2.8194726000000001</v>
      </c>
      <c r="AA1350" s="9">
        <v>-1.3962082</v>
      </c>
      <c r="AB1350" s="9">
        <v>-0.79596500000000003</v>
      </c>
      <c r="AC1350" s="12" t="e">
        <f>MATCH(O1350,'ESPN ADP'!B:B,0)</f>
        <v>#N/A</v>
      </c>
      <c r="AD1350" s="11" t="e">
        <f>AC1350-N1350</f>
        <v>#N/A</v>
      </c>
      <c r="AE1350" s="22" t="e">
        <f>QUOTIENT(AC1350-1, 10)+1</f>
        <v>#N/A</v>
      </c>
    </row>
    <row r="1351" spans="14:31" x14ac:dyDescent="0.2">
      <c r="N1351" s="46">
        <v>1350</v>
      </c>
      <c r="O1351" s="7" t="s">
        <v>8274</v>
      </c>
      <c r="P1351" s="4">
        <f>SUM(W1351:AB1351)</f>
        <v>-10.6041778</v>
      </c>
      <c r="W1351" s="9">
        <v>-1.5178590999999999</v>
      </c>
      <c r="X1351" s="9">
        <v>-0.65121830000000003</v>
      </c>
      <c r="Y1351" s="9">
        <v>-2.9711574000000001</v>
      </c>
      <c r="Z1351" s="9">
        <v>-2.5152130000000001</v>
      </c>
      <c r="AA1351" s="9">
        <v>-2.152765</v>
      </c>
      <c r="AB1351" s="9">
        <v>-0.79596500000000003</v>
      </c>
      <c r="AC1351" s="12" t="e">
        <f>MATCH(O1351,'ESPN ADP'!B:B,0)</f>
        <v>#N/A</v>
      </c>
      <c r="AD1351" s="11" t="e">
        <f>AC1351-N1351</f>
        <v>#N/A</v>
      </c>
      <c r="AE1351" s="22" t="e">
        <f>QUOTIENT(AC1351-1, 10)+1</f>
        <v>#N/A</v>
      </c>
    </row>
    <row r="1352" spans="14:31" x14ac:dyDescent="0.2">
      <c r="N1352" s="46">
        <v>1351</v>
      </c>
      <c r="O1352" s="7" t="s">
        <v>8124</v>
      </c>
      <c r="P1352" s="4">
        <f>SUM(W1352:AB1352)</f>
        <v>-10.691511</v>
      </c>
      <c r="W1352" s="9">
        <v>-1.5178590999999999</v>
      </c>
      <c r="X1352" s="9">
        <v>-0.66768190000000005</v>
      </c>
      <c r="Y1352" s="9">
        <v>-3.2632348000000002</v>
      </c>
      <c r="Z1352" s="9">
        <v>-3.2251520999999999</v>
      </c>
      <c r="AA1352" s="9">
        <v>-1.2216180999999999</v>
      </c>
      <c r="AB1352" s="9">
        <v>-0.79596500000000003</v>
      </c>
      <c r="AC1352" s="12" t="e">
        <f>MATCH(O1352,'ESPN ADP'!B:B,0)</f>
        <v>#N/A</v>
      </c>
      <c r="AD1352" s="11" t="e">
        <f>AC1352-N1352</f>
        <v>#N/A</v>
      </c>
      <c r="AE1352" s="22" t="e">
        <f>QUOTIENT(AC1352-1, 10)+1</f>
        <v>#N/A</v>
      </c>
    </row>
    <row r="1353" spans="14:31" x14ac:dyDescent="0.2">
      <c r="N1353" s="46">
        <v>1352</v>
      </c>
      <c r="O1353" s="8" t="s">
        <v>7438</v>
      </c>
      <c r="P1353" s="9">
        <v>-10.707922</v>
      </c>
      <c r="Q1353" s="9">
        <v>-1.416741</v>
      </c>
      <c r="R1353" s="9">
        <v>-1.2196765000000001</v>
      </c>
      <c r="S1353" s="9">
        <v>-1.4101440000000001</v>
      </c>
      <c r="T1353" s="9">
        <v>-1.3840372000000001</v>
      </c>
      <c r="U1353" s="9">
        <v>-3.1150000000000002</v>
      </c>
      <c r="V1353" s="9">
        <v>-2.1623231999999999</v>
      </c>
      <c r="W1353" s="9"/>
      <c r="X1353" s="9"/>
      <c r="Y1353" s="9"/>
      <c r="Z1353" s="9"/>
      <c r="AA1353" s="9"/>
      <c r="AB1353" s="9"/>
      <c r="AC1353" s="12" t="e">
        <f>MATCH(O1353,'ESPN ADP'!B:B,0)</f>
        <v>#N/A</v>
      </c>
      <c r="AD1353" s="11" t="e">
        <f>AC1353-N1353</f>
        <v>#N/A</v>
      </c>
      <c r="AE1353" s="22" t="e">
        <f>QUOTIENT(AC1353-1, 10)+1</f>
        <v>#N/A</v>
      </c>
    </row>
    <row r="1354" spans="14:31" x14ac:dyDescent="0.2">
      <c r="N1354" s="46">
        <v>1353</v>
      </c>
      <c r="O1354" s="8" t="s">
        <v>3294</v>
      </c>
      <c r="P1354" s="9">
        <v>-11.450749999999999</v>
      </c>
      <c r="Q1354" s="9">
        <v>-1.416741</v>
      </c>
      <c r="R1354" s="9">
        <v>-1.2196765000000001</v>
      </c>
      <c r="S1354" s="9">
        <v>-1.4101440000000001</v>
      </c>
      <c r="T1354" s="9">
        <v>-1.3769397000000001</v>
      </c>
      <c r="U1354" s="9">
        <v>-3.165</v>
      </c>
      <c r="V1354" s="9">
        <v>-2.8622486999999999</v>
      </c>
      <c r="W1354" s="9"/>
      <c r="X1354" s="9"/>
      <c r="Y1354" s="9"/>
      <c r="Z1354" s="9"/>
      <c r="AA1354" s="9"/>
      <c r="AB1354" s="9"/>
      <c r="AC1354" s="12" t="e">
        <f>MATCH(O1354,'ESPN ADP'!B:B,0)</f>
        <v>#N/A</v>
      </c>
      <c r="AD1354" s="11" t="e">
        <f>AC1354-N1354</f>
        <v>#N/A</v>
      </c>
      <c r="AE1354" s="22" t="e">
        <f>QUOTIENT(AC1354-1, 10)+1</f>
        <v>#N/A</v>
      </c>
    </row>
  </sheetData>
  <sortState ref="A2:AI1354">
    <sortCondition ref="N2:N1354"/>
  </sortState>
  <phoneticPr fontId="26" type="noConversion"/>
  <conditionalFormatting sqref="AD2:AD1354">
    <cfRule type="colorScale" priority="6">
      <colorScale>
        <cfvo type="num" val="-1"/>
        <cfvo type="num" val="5"/>
        <cfvo type="num" val="20"/>
        <color rgb="FFC00000"/>
        <color theme="5"/>
        <color theme="9"/>
      </colorScale>
    </cfRule>
  </conditionalFormatting>
  <conditionalFormatting sqref="AE2">
    <cfRule type="cellIs" dxfId="0" priority="5" operator="equal">
      <formula>1</formula>
    </cfRule>
  </conditionalFormatting>
  <conditionalFormatting sqref="AH12:AM12">
    <cfRule type="colorScale" priority="4">
      <colorScale>
        <cfvo type="min"/>
        <cfvo type="max"/>
        <color theme="9" tint="0.79998168889431442"/>
        <color theme="9"/>
      </colorScale>
    </cfRule>
  </conditionalFormatting>
  <conditionalFormatting sqref="AH13:AM13">
    <cfRule type="colorScale" priority="3">
      <colorScale>
        <cfvo type="min"/>
        <cfvo type="max"/>
        <color theme="9" tint="0.79998168889431442"/>
        <color theme="9"/>
      </colorScale>
    </cfRule>
  </conditionalFormatting>
  <conditionalFormatting sqref="AH14:AM14">
    <cfRule type="colorScale" priority="2">
      <colorScale>
        <cfvo type="min"/>
        <cfvo type="max"/>
        <color theme="9" tint="0.79998168889431442"/>
        <color theme="9"/>
      </colorScale>
    </cfRule>
  </conditionalFormatting>
  <conditionalFormatting sqref="AH15:AM15">
    <cfRule type="colorScale" priority="1">
      <colorScale>
        <cfvo type="min"/>
        <cfvo type="max"/>
        <color theme="9" tint="0.79998168889431442"/>
        <color theme="9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609"/>
  <sheetViews>
    <sheetView zoomScale="117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C79" sqref="C79"/>
    </sheetView>
  </sheetViews>
  <sheetFormatPr baseColWidth="10" defaultRowHeight="16" x14ac:dyDescent="0.2"/>
  <cols>
    <col min="1" max="1" width="10.83203125" style="4"/>
    <col min="3" max="3" width="19.6640625" bestFit="1" customWidth="1"/>
    <col min="4" max="4" width="13" bestFit="1" customWidth="1"/>
    <col min="5" max="5" width="6.6640625" customWidth="1"/>
    <col min="6" max="7" width="5.1640625" bestFit="1" customWidth="1"/>
    <col min="8" max="8" width="5.5" customWidth="1"/>
    <col min="9" max="10" width="3.33203125" bestFit="1" customWidth="1"/>
    <col min="11" max="11" width="3.5" style="13" bestFit="1" customWidth="1"/>
    <col min="12" max="12" width="5" style="13" customWidth="1"/>
    <col min="13" max="13" width="6.6640625" style="13" customWidth="1"/>
    <col min="14" max="14" width="5.6640625" customWidth="1"/>
    <col min="15" max="15" width="5.33203125" customWidth="1"/>
    <col min="16" max="16" width="4.5" bestFit="1" customWidth="1"/>
    <col min="17" max="17" width="3.33203125" bestFit="1" customWidth="1"/>
    <col min="18" max="18" width="3.1640625" bestFit="1" customWidth="1"/>
    <col min="19" max="19" width="10.1640625" style="13" customWidth="1"/>
    <col min="20" max="21" width="6.1640625" bestFit="1" customWidth="1"/>
    <col min="22" max="22" width="8.6640625" style="13" customWidth="1"/>
    <col min="23" max="23" width="6.33203125" bestFit="1" customWidth="1"/>
    <col min="24" max="24" width="5.1640625" bestFit="1" customWidth="1"/>
    <col min="25" max="25" width="4.83203125" bestFit="1" customWidth="1"/>
    <col min="26" max="26" width="5.33203125" bestFit="1" customWidth="1"/>
    <col min="27" max="27" width="10" bestFit="1" customWidth="1"/>
    <col min="28" max="28" width="10" customWidth="1"/>
    <col min="29" max="29" width="10.83203125" style="13"/>
    <col min="30" max="36" width="10.83203125" style="4"/>
  </cols>
  <sheetData>
    <row r="1" spans="1:57" x14ac:dyDescent="0.2">
      <c r="A1" s="5" t="s">
        <v>8395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s="13" t="s">
        <v>8</v>
      </c>
      <c r="L1" s="13" t="s">
        <v>9</v>
      </c>
      <c r="M1" s="13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s="13" t="s">
        <v>16</v>
      </c>
      <c r="T1" t="s">
        <v>17</v>
      </c>
      <c r="U1" t="s">
        <v>18</v>
      </c>
      <c r="V1" s="13" t="s">
        <v>19</v>
      </c>
      <c r="W1" t="s">
        <v>20</v>
      </c>
      <c r="X1" t="s">
        <v>23</v>
      </c>
      <c r="Y1" t="s">
        <v>22</v>
      </c>
      <c r="Z1" t="s">
        <v>26</v>
      </c>
      <c r="AA1" t="s">
        <v>27</v>
      </c>
      <c r="AB1" t="s">
        <v>7554</v>
      </c>
      <c r="AC1" s="13" t="s">
        <v>7553</v>
      </c>
      <c r="AD1" s="4" t="s">
        <v>7557</v>
      </c>
      <c r="AE1" s="5" t="s">
        <v>9</v>
      </c>
      <c r="AF1" s="5" t="s">
        <v>8</v>
      </c>
      <c r="AG1" s="5" t="s">
        <v>10</v>
      </c>
      <c r="AH1" s="5" t="s">
        <v>7553</v>
      </c>
      <c r="AI1" s="5" t="s">
        <v>16</v>
      </c>
      <c r="AJ1" s="5" t="s">
        <v>19</v>
      </c>
      <c r="AK1" s="5" t="s">
        <v>8372</v>
      </c>
      <c r="AL1" s="5" t="s">
        <v>8436</v>
      </c>
      <c r="AR1" s="1" t="s">
        <v>7557</v>
      </c>
    </row>
    <row r="2" spans="1:57" x14ac:dyDescent="0.2">
      <c r="A2" s="4" t="e">
        <f>AK2-B2</f>
        <v>#REF!</v>
      </c>
      <c r="B2">
        <v>1</v>
      </c>
      <c r="C2" t="s">
        <v>28</v>
      </c>
      <c r="D2" t="s">
        <v>29</v>
      </c>
      <c r="E2">
        <v>163</v>
      </c>
      <c r="F2">
        <v>686</v>
      </c>
      <c r="G2">
        <v>537</v>
      </c>
      <c r="H2">
        <v>159</v>
      </c>
      <c r="I2">
        <v>30</v>
      </c>
      <c r="J2">
        <v>3</v>
      </c>
      <c r="K2" s="13">
        <v>45</v>
      </c>
      <c r="L2" s="13">
        <v>126</v>
      </c>
      <c r="M2" s="13">
        <v>113</v>
      </c>
      <c r="N2">
        <v>128</v>
      </c>
      <c r="O2">
        <v>138</v>
      </c>
      <c r="P2">
        <v>12</v>
      </c>
      <c r="Q2">
        <v>14</v>
      </c>
      <c r="R2">
        <v>5</v>
      </c>
      <c r="S2" s="13">
        <v>0.29699999999999999</v>
      </c>
      <c r="T2">
        <v>0.439</v>
      </c>
      <c r="U2">
        <v>0.61099999999999999</v>
      </c>
      <c r="V2" s="13">
        <v>1.05</v>
      </c>
      <c r="W2">
        <v>0.42699999999999999</v>
      </c>
      <c r="X2">
        <v>-1.8</v>
      </c>
      <c r="Y2">
        <v>3.3</v>
      </c>
      <c r="Z2">
        <v>8.9</v>
      </c>
      <c r="AA2">
        <v>10155</v>
      </c>
      <c r="AB2">
        <f>G2*U2</f>
        <v>328.10699999999997</v>
      </c>
      <c r="AC2" s="13">
        <f>((H2+N2+P2-R2)*(AB2+(0.26*(N2+P2))))/(G2+N2+P2)</f>
        <v>158.29402954209746</v>
      </c>
      <c r="AD2" s="4">
        <f>SUM(AE2:AJ2)</f>
        <v>17.109066351127019</v>
      </c>
      <c r="AE2" s="4">
        <f>(L2-45.1482)/31.1618</f>
        <v>2.5945805441277461</v>
      </c>
      <c r="AF2" s="4">
        <f>(K2-13.575)/11.13</f>
        <v>2.8234501347708894</v>
      </c>
      <c r="AG2" s="4">
        <f>(M2-46.04)/31.94</f>
        <v>2.0964308077645586</v>
      </c>
      <c r="AH2" s="4">
        <f>(AC2-50.703)/36.168</f>
        <v>2.9747575077996422</v>
      </c>
      <c r="AI2" s="4">
        <f>(S2-0.2533)/0.02</f>
        <v>2.1849999999999978</v>
      </c>
      <c r="AJ2" s="4">
        <f>(V2-0.7522)/0.06715</f>
        <v>4.4348473566641857</v>
      </c>
      <c r="AK2" t="e">
        <f>MATCH(C2,#REF!,0)-1</f>
        <v>#REF!</v>
      </c>
    </row>
    <row r="3" spans="1:57" x14ac:dyDescent="0.2">
      <c r="A3" s="4" t="e">
        <f>AK3-B3</f>
        <v>#REF!</v>
      </c>
      <c r="B3">
        <v>2</v>
      </c>
      <c r="C3" t="s">
        <v>84</v>
      </c>
      <c r="D3" t="s">
        <v>31</v>
      </c>
      <c r="E3">
        <v>157</v>
      </c>
      <c r="F3">
        <v>658</v>
      </c>
      <c r="G3">
        <v>578</v>
      </c>
      <c r="H3">
        <v>174</v>
      </c>
      <c r="I3">
        <v>35</v>
      </c>
      <c r="J3">
        <v>2</v>
      </c>
      <c r="K3" s="13">
        <v>40</v>
      </c>
      <c r="L3" s="13">
        <v>103</v>
      </c>
      <c r="M3" s="13">
        <v>121</v>
      </c>
      <c r="N3">
        <v>70</v>
      </c>
      <c r="O3">
        <v>150</v>
      </c>
      <c r="P3">
        <v>4</v>
      </c>
      <c r="Q3">
        <v>3</v>
      </c>
      <c r="R3">
        <v>1</v>
      </c>
      <c r="S3" s="13">
        <v>0.30099999999999999</v>
      </c>
      <c r="T3">
        <v>0.378</v>
      </c>
      <c r="U3">
        <v>0.57599999999999996</v>
      </c>
      <c r="V3" s="13">
        <v>0.95399999999999996</v>
      </c>
      <c r="W3">
        <v>0.39</v>
      </c>
      <c r="X3">
        <v>-0.1</v>
      </c>
      <c r="Y3">
        <v>-3.1</v>
      </c>
      <c r="Z3">
        <v>3.8</v>
      </c>
      <c r="AA3">
        <v>6184</v>
      </c>
      <c r="AB3">
        <f>G3*U3</f>
        <v>332.928</v>
      </c>
      <c r="AC3" s="13">
        <f>((H3+N3+P3-R3)*(AB3+(0.26*(N3+P3))))/(G3+N3+P3)</f>
        <v>133.4133374233129</v>
      </c>
      <c r="AD3" s="4">
        <f>SUM(AE3:AJ3)</f>
        <v>14.254661329168133</v>
      </c>
      <c r="AE3" s="4">
        <f>(L3-45.1482)/31.1618</f>
        <v>1.8564973782002323</v>
      </c>
      <c r="AF3" s="4">
        <f>(K3-13.575)/11.13</f>
        <v>2.3742138364779874</v>
      </c>
      <c r="AG3" s="4">
        <f>(M3-46.04)/31.94</f>
        <v>2.3469004383218537</v>
      </c>
      <c r="AH3" s="4">
        <f>(AC3-50.703)/36.168</f>
        <v>2.2868374647011969</v>
      </c>
      <c r="AI3" s="4">
        <f>(S3-0.2533)/0.02</f>
        <v>2.384999999999998</v>
      </c>
      <c r="AJ3" s="4">
        <f>(V3-0.7522)/0.06715</f>
        <v>3.0052122114668647</v>
      </c>
      <c r="AK3" t="e">
        <f>MATCH(C3,#REF!,0)-1</f>
        <v>#REF!</v>
      </c>
    </row>
    <row r="4" spans="1:57" x14ac:dyDescent="0.2">
      <c r="A4" s="4" t="e">
        <f>AK4-B4</f>
        <v>#REF!</v>
      </c>
      <c r="B4">
        <v>3</v>
      </c>
      <c r="C4" t="s">
        <v>36</v>
      </c>
      <c r="D4" t="s">
        <v>37</v>
      </c>
      <c r="E4">
        <v>157</v>
      </c>
      <c r="F4">
        <v>658</v>
      </c>
      <c r="G4">
        <v>559</v>
      </c>
      <c r="H4">
        <v>160</v>
      </c>
      <c r="I4">
        <v>31</v>
      </c>
      <c r="J4">
        <v>3</v>
      </c>
      <c r="K4" s="13">
        <v>43</v>
      </c>
      <c r="L4" s="13">
        <v>102</v>
      </c>
      <c r="M4" s="13">
        <v>118</v>
      </c>
      <c r="N4">
        <v>89</v>
      </c>
      <c r="O4">
        <v>120</v>
      </c>
      <c r="P4">
        <v>4</v>
      </c>
      <c r="Q4">
        <v>12</v>
      </c>
      <c r="R4">
        <v>5</v>
      </c>
      <c r="S4" s="13">
        <v>0.28699999999999998</v>
      </c>
      <c r="T4">
        <v>0.38500000000000001</v>
      </c>
      <c r="U4">
        <v>0.58299999999999996</v>
      </c>
      <c r="V4" s="13">
        <v>0.96899999999999997</v>
      </c>
      <c r="W4">
        <v>0.39200000000000002</v>
      </c>
      <c r="X4">
        <v>2</v>
      </c>
      <c r="Y4">
        <v>1.2</v>
      </c>
      <c r="Z4">
        <v>5.9</v>
      </c>
      <c r="AA4">
        <v>15998</v>
      </c>
      <c r="AB4">
        <f>G4*U4</f>
        <v>325.89699999999999</v>
      </c>
      <c r="AC4" s="13">
        <f>((H4+N4+P4-R4)*(AB4+(0.26*(N4+P4))))/(G4+N4+P4)</f>
        <v>133.15812269938652</v>
      </c>
      <c r="AD4" s="4">
        <f>SUM(AE4:AJ4)</f>
        <v>13.914510547521614</v>
      </c>
      <c r="AE4" s="4">
        <f>(L4-45.1482)/31.1618</f>
        <v>1.8244068057686011</v>
      </c>
      <c r="AF4" s="4">
        <f>(K4-13.575)/11.13</f>
        <v>2.6437556154537285</v>
      </c>
      <c r="AG4" s="4">
        <f>(M4-46.04)/31.94</f>
        <v>2.2529743268628679</v>
      </c>
      <c r="AH4" s="4">
        <f>(AC4-50.703)/36.168</f>
        <v>2.2797810965324743</v>
      </c>
      <c r="AI4" s="4">
        <f>(S4-0.2533)/0.02</f>
        <v>1.6849999999999976</v>
      </c>
      <c r="AJ4" s="4">
        <f>(V4-0.7522)/0.06715</f>
        <v>3.2285927029039461</v>
      </c>
      <c r="AK4" t="e">
        <f>MATCH(C4,#REF!,0)-1</f>
        <v>#REF!</v>
      </c>
    </row>
    <row r="5" spans="1:57" x14ac:dyDescent="0.2">
      <c r="A5" s="4" t="e">
        <f>AK5-B5</f>
        <v>#REF!</v>
      </c>
      <c r="B5">
        <v>4</v>
      </c>
      <c r="C5" t="s">
        <v>38</v>
      </c>
      <c r="D5" t="s">
        <v>39</v>
      </c>
      <c r="E5">
        <v>158</v>
      </c>
      <c r="F5">
        <v>665</v>
      </c>
      <c r="G5">
        <v>564</v>
      </c>
      <c r="H5">
        <v>172</v>
      </c>
      <c r="I5">
        <v>34</v>
      </c>
      <c r="J5">
        <v>3</v>
      </c>
      <c r="K5" s="13">
        <v>36</v>
      </c>
      <c r="L5" s="13">
        <v>111</v>
      </c>
      <c r="M5" s="13">
        <v>99</v>
      </c>
      <c r="N5">
        <v>85</v>
      </c>
      <c r="O5">
        <v>136</v>
      </c>
      <c r="P5">
        <v>7</v>
      </c>
      <c r="Q5">
        <v>22</v>
      </c>
      <c r="R5">
        <v>7</v>
      </c>
      <c r="S5" s="13">
        <v>0.30399999999999999</v>
      </c>
      <c r="T5">
        <v>0.4</v>
      </c>
      <c r="U5">
        <v>0.56799999999999995</v>
      </c>
      <c r="V5" s="13">
        <v>0.96799999999999997</v>
      </c>
      <c r="W5">
        <v>0.39700000000000002</v>
      </c>
      <c r="X5">
        <v>0.5</v>
      </c>
      <c r="Y5">
        <v>3.4</v>
      </c>
      <c r="Z5">
        <v>5.7</v>
      </c>
      <c r="AA5">
        <v>11477</v>
      </c>
      <c r="AB5">
        <f>G5*U5</f>
        <v>320.35199999999998</v>
      </c>
      <c r="AC5" s="13">
        <f>((H5+N5+P5-R5)*(AB5+(0.26*(N5+P5))))/(G5+N5+P5)</f>
        <v>134.87485365853658</v>
      </c>
      <c r="AD5" s="4">
        <f>SUM(AE5:AJ5)</f>
        <v>13.86210294204164</v>
      </c>
      <c r="AE5" s="4">
        <f>(L5-45.1482)/31.1618</f>
        <v>2.1132219576532805</v>
      </c>
      <c r="AF5" s="4">
        <f>(K5-13.575)/11.13</f>
        <v>2.0148247978436657</v>
      </c>
      <c r="AG5" s="4">
        <f>(M5-46.04)/31.94</f>
        <v>1.6581089542892924</v>
      </c>
      <c r="AH5" s="4">
        <f>(AC5-50.703)/36.168</f>
        <v>2.3272465621139289</v>
      </c>
      <c r="AI5" s="4">
        <f>(S5-0.2533)/0.02</f>
        <v>2.5349999999999984</v>
      </c>
      <c r="AJ5" s="4">
        <f>(V5-0.7522)/0.06715</f>
        <v>3.2137006701414741</v>
      </c>
      <c r="AK5" t="e">
        <f>MATCH(C5,#REF!,0)-1</f>
        <v>#REF!</v>
      </c>
    </row>
    <row r="6" spans="1:57" x14ac:dyDescent="0.2">
      <c r="A6" s="4" t="e">
        <f>AK6-B6</f>
        <v>#REF!</v>
      </c>
      <c r="B6">
        <v>5</v>
      </c>
      <c r="C6" t="s">
        <v>52</v>
      </c>
      <c r="D6" t="s">
        <v>53</v>
      </c>
      <c r="E6">
        <v>162</v>
      </c>
      <c r="F6">
        <v>679</v>
      </c>
      <c r="G6">
        <v>599</v>
      </c>
      <c r="H6">
        <v>177</v>
      </c>
      <c r="I6">
        <v>37</v>
      </c>
      <c r="J6">
        <v>3</v>
      </c>
      <c r="K6" s="13">
        <v>41</v>
      </c>
      <c r="L6" s="13">
        <v>103</v>
      </c>
      <c r="M6" s="13">
        <v>118</v>
      </c>
      <c r="N6">
        <v>69</v>
      </c>
      <c r="O6">
        <v>110</v>
      </c>
      <c r="P6">
        <v>5</v>
      </c>
      <c r="Q6">
        <v>4</v>
      </c>
      <c r="R6">
        <v>2</v>
      </c>
      <c r="S6" s="13">
        <v>0.29599999999999999</v>
      </c>
      <c r="T6">
        <v>0.37</v>
      </c>
      <c r="U6">
        <v>0.57099999999999995</v>
      </c>
      <c r="V6" s="13">
        <v>0.94199999999999995</v>
      </c>
      <c r="W6">
        <v>0.38500000000000001</v>
      </c>
      <c r="X6">
        <v>5.6</v>
      </c>
      <c r="Y6">
        <v>0.5</v>
      </c>
      <c r="Z6">
        <v>5</v>
      </c>
      <c r="AA6">
        <v>9777</v>
      </c>
      <c r="AB6">
        <f>G6*U6</f>
        <v>342.029</v>
      </c>
      <c r="AC6" s="13">
        <f>((H6+N6+P6-R6)*(AB6+(0.26*(N6+P6))))/(G6+N6+P6)</f>
        <v>133.664161961367</v>
      </c>
      <c r="AD6" s="4">
        <f>SUM(AE6:AJ6)</f>
        <v>13.828813069233938</v>
      </c>
      <c r="AE6" s="4">
        <f>(L6-45.1482)/31.1618</f>
        <v>1.8564973782002323</v>
      </c>
      <c r="AF6" s="4">
        <f>(K6-13.575)/11.13</f>
        <v>2.4640610961365677</v>
      </c>
      <c r="AG6" s="4">
        <f>(M6-46.04)/31.94</f>
        <v>2.2529743268628679</v>
      </c>
      <c r="AH6" s="4">
        <f>(AC6-50.703)/36.168</f>
        <v>2.2937724497170704</v>
      </c>
      <c r="AI6" s="4">
        <f>(S6-0.2533)/0.02</f>
        <v>2.134999999999998</v>
      </c>
      <c r="AJ6" s="4">
        <f>(V6-0.7522)/0.06715</f>
        <v>2.8265078183171997</v>
      </c>
      <c r="AK6" t="e">
        <f>MATCH(C6,#REF!,0)-1</f>
        <v>#REF!</v>
      </c>
      <c r="AN6" t="s">
        <v>8431</v>
      </c>
      <c r="AW6" t="s">
        <v>8430</v>
      </c>
    </row>
    <row r="7" spans="1:57" ht="17" thickBot="1" x14ac:dyDescent="0.25">
      <c r="A7" s="4" t="e">
        <f>AK7-B7</f>
        <v>#REF!</v>
      </c>
      <c r="B7">
        <v>6</v>
      </c>
      <c r="C7" t="s">
        <v>54</v>
      </c>
      <c r="D7" t="s">
        <v>55</v>
      </c>
      <c r="E7">
        <v>160</v>
      </c>
      <c r="F7">
        <v>672</v>
      </c>
      <c r="G7">
        <v>555</v>
      </c>
      <c r="H7">
        <v>162</v>
      </c>
      <c r="I7">
        <v>32</v>
      </c>
      <c r="J7">
        <v>4</v>
      </c>
      <c r="K7" s="13">
        <v>36</v>
      </c>
      <c r="L7" s="13">
        <v>101</v>
      </c>
      <c r="M7" s="13">
        <v>110</v>
      </c>
      <c r="N7">
        <v>106</v>
      </c>
      <c r="O7">
        <v>127</v>
      </c>
      <c r="P7">
        <v>4</v>
      </c>
      <c r="Q7">
        <v>9</v>
      </c>
      <c r="R7">
        <v>4</v>
      </c>
      <c r="S7" s="13">
        <v>0.29199999999999998</v>
      </c>
      <c r="T7">
        <v>0.40600000000000003</v>
      </c>
      <c r="U7">
        <v>0.55500000000000005</v>
      </c>
      <c r="V7" s="13">
        <v>0.96099999999999997</v>
      </c>
      <c r="W7">
        <v>0.39900000000000002</v>
      </c>
      <c r="X7">
        <v>-2</v>
      </c>
      <c r="Y7">
        <v>0.1</v>
      </c>
      <c r="Z7">
        <v>5.0999999999999996</v>
      </c>
      <c r="AA7">
        <v>20123</v>
      </c>
      <c r="AB7">
        <f>G7*U7</f>
        <v>308.02500000000003</v>
      </c>
      <c r="AC7" s="13">
        <f>((H7+N7+P7-R7)*(AB7+(0.26*(N7+P7))))/(G7+N7+P7)</f>
        <v>135.66240601503762</v>
      </c>
      <c r="AD7" s="4">
        <f>SUM(AE7:AJ7)</f>
        <v>13.203123568838862</v>
      </c>
      <c r="AE7" s="4">
        <f>(L7-45.1482)/31.1618</f>
        <v>1.7923162333369702</v>
      </c>
      <c r="AF7" s="4">
        <f>(K7-13.575)/11.13</f>
        <v>2.0148247978436657</v>
      </c>
      <c r="AG7" s="4">
        <f>(M7-46.04)/31.94</f>
        <v>2.0025046963055728</v>
      </c>
      <c r="AH7" s="4">
        <f>(AC7-50.703)/36.168</f>
        <v>2.3490214005484855</v>
      </c>
      <c r="AI7" s="4">
        <f>(S7-0.2533)/0.02</f>
        <v>1.9349999999999978</v>
      </c>
      <c r="AJ7" s="4">
        <f>(V7-0.7522)/0.06715</f>
        <v>3.1094564408041694</v>
      </c>
      <c r="AK7" t="e">
        <f>MATCH(C7,#REF!,0)-1</f>
        <v>#REF!</v>
      </c>
    </row>
    <row r="8" spans="1:57" x14ac:dyDescent="0.2">
      <c r="A8" s="4" t="e">
        <f>AK8-B8</f>
        <v>#REF!</v>
      </c>
      <c r="B8">
        <v>7</v>
      </c>
      <c r="C8" t="s">
        <v>30</v>
      </c>
      <c r="D8" t="s">
        <v>31</v>
      </c>
      <c r="E8">
        <v>160</v>
      </c>
      <c r="F8">
        <v>672</v>
      </c>
      <c r="G8">
        <v>572</v>
      </c>
      <c r="H8">
        <v>170</v>
      </c>
      <c r="I8">
        <v>40</v>
      </c>
      <c r="J8">
        <v>4</v>
      </c>
      <c r="K8" s="13">
        <v>31</v>
      </c>
      <c r="L8" s="13">
        <v>116</v>
      </c>
      <c r="M8" s="13">
        <v>93</v>
      </c>
      <c r="N8">
        <v>85</v>
      </c>
      <c r="O8">
        <v>97</v>
      </c>
      <c r="P8">
        <v>5</v>
      </c>
      <c r="Q8">
        <v>18</v>
      </c>
      <c r="R8">
        <v>5</v>
      </c>
      <c r="S8" s="13">
        <v>0.29699999999999999</v>
      </c>
      <c r="T8">
        <v>0.39</v>
      </c>
      <c r="U8">
        <v>0.54300000000000004</v>
      </c>
      <c r="V8" s="13">
        <v>0.93200000000000005</v>
      </c>
      <c r="W8">
        <v>0.38700000000000001</v>
      </c>
      <c r="X8">
        <v>12.7</v>
      </c>
      <c r="Y8">
        <v>4.7</v>
      </c>
      <c r="Z8">
        <v>6.6</v>
      </c>
      <c r="AA8">
        <v>13611</v>
      </c>
      <c r="AB8">
        <f>G8*U8</f>
        <v>310.596</v>
      </c>
      <c r="AC8" s="13">
        <f>((H8+N8+P8-R8)*(AB8+(0.26*(N8+P8))))/(G8+N8+P8)</f>
        <v>128.65404833836857</v>
      </c>
      <c r="AD8" s="4">
        <f>SUM(AE8:AJ8)</f>
        <v>12.32735661072396</v>
      </c>
      <c r="AE8" s="4">
        <f>(L8-45.1482)/31.1618</f>
        <v>2.2736748198114358</v>
      </c>
      <c r="AF8" s="4">
        <f>(K8-13.575)/11.13</f>
        <v>1.5655884995507636</v>
      </c>
      <c r="AG8" s="4">
        <f>(M8-46.04)/31.94</f>
        <v>1.4702567313713213</v>
      </c>
      <c r="AH8" s="4">
        <f>(AC8-50.703)/36.168</f>
        <v>2.1552490692979585</v>
      </c>
      <c r="AI8" s="4">
        <f>(S8-0.2533)/0.02</f>
        <v>2.1849999999999978</v>
      </c>
      <c r="AJ8" s="4">
        <f>(V8-0.7522)/0.06715</f>
        <v>2.6775874906924804</v>
      </c>
      <c r="AK8" t="e">
        <f>MATCH(C8,#REF!,0)-1</f>
        <v>#REF!</v>
      </c>
      <c r="AN8" s="35" t="s">
        <v>8408</v>
      </c>
      <c r="AO8" s="35"/>
      <c r="AW8" s="35" t="s">
        <v>8408</v>
      </c>
      <c r="AX8" s="35"/>
    </row>
    <row r="9" spans="1:57" x14ac:dyDescent="0.2">
      <c r="A9" s="4" t="e">
        <f>AK9-B9</f>
        <v>#REF!</v>
      </c>
      <c r="B9">
        <v>8</v>
      </c>
      <c r="C9" t="s">
        <v>68</v>
      </c>
      <c r="D9" t="s">
        <v>47</v>
      </c>
      <c r="E9">
        <v>143</v>
      </c>
      <c r="F9">
        <v>602</v>
      </c>
      <c r="G9">
        <v>522</v>
      </c>
      <c r="H9">
        <v>140</v>
      </c>
      <c r="I9">
        <v>24</v>
      </c>
      <c r="J9">
        <v>1</v>
      </c>
      <c r="K9" s="13">
        <v>48</v>
      </c>
      <c r="L9" s="13">
        <v>99</v>
      </c>
      <c r="M9" s="13">
        <v>113</v>
      </c>
      <c r="N9">
        <v>66</v>
      </c>
      <c r="O9">
        <v>177</v>
      </c>
      <c r="P9">
        <v>7</v>
      </c>
      <c r="Q9">
        <v>3</v>
      </c>
      <c r="R9">
        <v>1</v>
      </c>
      <c r="S9" s="13">
        <v>0.26800000000000002</v>
      </c>
      <c r="T9">
        <v>0.35499999999999998</v>
      </c>
      <c r="U9">
        <v>0.58899999999999997</v>
      </c>
      <c r="V9" s="13">
        <v>0.94399999999999995</v>
      </c>
      <c r="W9">
        <v>0.38500000000000001</v>
      </c>
      <c r="X9">
        <v>0.4</v>
      </c>
      <c r="Y9">
        <v>-0.4</v>
      </c>
      <c r="Z9">
        <v>4.2</v>
      </c>
      <c r="AA9">
        <v>4949</v>
      </c>
      <c r="AB9">
        <f>G9*U9</f>
        <v>307.45799999999997</v>
      </c>
      <c r="AC9" s="13">
        <f>((H9+N9+P9-R9)*(AB9+(0.26*(N9+P9))))/(G9+N9+P9)</f>
        <v>116.31068235294117</v>
      </c>
      <c r="AD9" s="4">
        <f>SUM(AE9:AJ9)</f>
        <v>12.322820119422627</v>
      </c>
      <c r="AE9" s="4">
        <f>(L9-45.1482)/31.1618</f>
        <v>1.7281350884737081</v>
      </c>
      <c r="AF9" s="4">
        <f>(K9-13.575)/11.13</f>
        <v>3.0929919137466304</v>
      </c>
      <c r="AG9" s="4">
        <f>(M9-46.04)/31.94</f>
        <v>2.0964308077645586</v>
      </c>
      <c r="AH9" s="4">
        <f>(AC9-50.703)/36.168</f>
        <v>1.8139704255955864</v>
      </c>
      <c r="AI9" s="4">
        <f>(S9-0.2533)/0.02</f>
        <v>0.73499999999999954</v>
      </c>
      <c r="AJ9" s="4">
        <f>(V9-0.7522)/0.06715</f>
        <v>2.8562918838421441</v>
      </c>
      <c r="AK9" t="e">
        <f>MATCH(C9,#REF!,0)-1</f>
        <v>#REF!</v>
      </c>
      <c r="AN9" s="32" t="s">
        <v>8409</v>
      </c>
      <c r="AO9" s="32">
        <v>0.95554168947178109</v>
      </c>
      <c r="AW9" s="32" t="s">
        <v>8409</v>
      </c>
      <c r="AX9" s="32">
        <v>0.90571653823393394</v>
      </c>
    </row>
    <row r="10" spans="1:57" x14ac:dyDescent="0.2">
      <c r="A10" s="4" t="e">
        <f>AK10-B10</f>
        <v>#REF!</v>
      </c>
      <c r="B10">
        <v>9</v>
      </c>
      <c r="C10" t="s">
        <v>69</v>
      </c>
      <c r="D10" t="s">
        <v>63</v>
      </c>
      <c r="E10">
        <v>160</v>
      </c>
      <c r="F10">
        <v>672</v>
      </c>
      <c r="G10">
        <v>576</v>
      </c>
      <c r="H10">
        <v>169</v>
      </c>
      <c r="I10">
        <v>37</v>
      </c>
      <c r="J10">
        <v>2</v>
      </c>
      <c r="K10" s="13">
        <v>34</v>
      </c>
      <c r="L10" s="13">
        <v>100</v>
      </c>
      <c r="M10" s="13">
        <v>105</v>
      </c>
      <c r="N10">
        <v>82</v>
      </c>
      <c r="O10">
        <v>128</v>
      </c>
      <c r="P10">
        <v>7</v>
      </c>
      <c r="Q10">
        <v>6</v>
      </c>
      <c r="R10">
        <v>3</v>
      </c>
      <c r="S10" s="13">
        <v>0.29299999999999998</v>
      </c>
      <c r="T10">
        <v>0.38500000000000001</v>
      </c>
      <c r="U10">
        <v>0.54100000000000004</v>
      </c>
      <c r="V10" s="13">
        <v>0.92600000000000005</v>
      </c>
      <c r="W10">
        <v>0.38200000000000001</v>
      </c>
      <c r="X10">
        <v>3.6</v>
      </c>
      <c r="Y10">
        <v>0.5</v>
      </c>
      <c r="Z10">
        <v>4.3</v>
      </c>
      <c r="AA10">
        <v>5361</v>
      </c>
      <c r="AB10">
        <f>G10*U10</f>
        <v>311.61600000000004</v>
      </c>
      <c r="AC10" s="13">
        <f>((H10+N10+P10-R10)*(AB10+(0.26*(N10+P10))))/(G10+N10+P10)</f>
        <v>128.36508270676694</v>
      </c>
      <c r="AD10" s="4">
        <f>SUM(AE10:AJ10)</f>
        <v>12.161811941468072</v>
      </c>
      <c r="AE10" s="4">
        <f>(L10-45.1482)/31.1618</f>
        <v>1.7602256609053393</v>
      </c>
      <c r="AF10" s="4">
        <f>(K10-13.575)/11.13</f>
        <v>1.8351302785265049</v>
      </c>
      <c r="AG10" s="4">
        <f>(M10-46.04)/31.94</f>
        <v>1.8459611772072635</v>
      </c>
      <c r="AH10" s="4">
        <f>(AC10-50.703)/36.168</f>
        <v>2.1472595307113176</v>
      </c>
      <c r="AI10" s="4">
        <f>(S10-0.2533)/0.02</f>
        <v>1.9849999999999979</v>
      </c>
      <c r="AJ10" s="4">
        <f>(V10-0.7522)/0.06715</f>
        <v>2.5882352941176481</v>
      </c>
      <c r="AK10" t="e">
        <f>MATCH(C10,#REF!,0)-1</f>
        <v>#REF!</v>
      </c>
      <c r="AN10" s="36" t="s">
        <v>8410</v>
      </c>
      <c r="AO10" s="36">
        <v>0.91305992031858574</v>
      </c>
      <c r="AW10" s="36" t="s">
        <v>8410</v>
      </c>
      <c r="AX10" s="36">
        <v>0.82032244763046103</v>
      </c>
    </row>
    <row r="11" spans="1:57" x14ac:dyDescent="0.2">
      <c r="A11" s="4" t="e">
        <f>AK11-B11</f>
        <v>#REF!</v>
      </c>
      <c r="B11">
        <v>10</v>
      </c>
      <c r="C11" t="s">
        <v>32</v>
      </c>
      <c r="D11" t="s">
        <v>33</v>
      </c>
      <c r="E11">
        <v>157</v>
      </c>
      <c r="F11">
        <v>658</v>
      </c>
      <c r="G11">
        <v>548</v>
      </c>
      <c r="H11">
        <v>157</v>
      </c>
      <c r="I11">
        <v>38</v>
      </c>
      <c r="J11">
        <v>2</v>
      </c>
      <c r="K11" s="13">
        <v>32</v>
      </c>
      <c r="L11" s="13">
        <v>106</v>
      </c>
      <c r="M11" s="13">
        <v>102</v>
      </c>
      <c r="N11">
        <v>94</v>
      </c>
      <c r="O11">
        <v>84</v>
      </c>
      <c r="P11">
        <v>9</v>
      </c>
      <c r="Q11">
        <v>6</v>
      </c>
      <c r="R11">
        <v>3</v>
      </c>
      <c r="S11" s="13">
        <v>0.28699999999999998</v>
      </c>
      <c r="T11">
        <v>0.39600000000000002</v>
      </c>
      <c r="U11">
        <v>0.54100000000000004</v>
      </c>
      <c r="V11" s="13">
        <v>0.93700000000000006</v>
      </c>
      <c r="W11">
        <v>0.39100000000000001</v>
      </c>
      <c r="X11">
        <v>-1.5</v>
      </c>
      <c r="Y11">
        <v>0.1</v>
      </c>
      <c r="Z11">
        <v>6.4</v>
      </c>
      <c r="AA11">
        <v>17678</v>
      </c>
      <c r="AB11">
        <f>G11*U11</f>
        <v>296.46800000000002</v>
      </c>
      <c r="AC11" s="13">
        <f>((H11+N11+P11-R11)*(AB11+(0.26*(N11+P11))))/(G11+N11+P11)</f>
        <v>127.61096159754227</v>
      </c>
      <c r="AD11" s="4">
        <f>SUM(AE11:AJ11)</f>
        <v>11.923696599441723</v>
      </c>
      <c r="AE11" s="4">
        <f>(L11-45.1482)/31.1618</f>
        <v>1.9527690954951253</v>
      </c>
      <c r="AF11" s="4">
        <f>(K11-13.575)/11.13</f>
        <v>1.655435759209344</v>
      </c>
      <c r="AG11" s="4">
        <f>(M11-46.04)/31.94</f>
        <v>1.7520350657482779</v>
      </c>
      <c r="AH11" s="4">
        <f>(AC11-50.703)/36.168</f>
        <v>2.1264090244841372</v>
      </c>
      <c r="AI11" s="4">
        <f>(S11-0.2533)/0.02</f>
        <v>1.6849999999999976</v>
      </c>
      <c r="AJ11" s="4">
        <f>(V11-0.7522)/0.06715</f>
        <v>2.7520476545048411</v>
      </c>
      <c r="AK11" t="e">
        <f>MATCH(C11,#REF!,0)-1</f>
        <v>#REF!</v>
      </c>
      <c r="AN11" s="32" t="s">
        <v>8411</v>
      </c>
      <c r="AO11" s="32">
        <v>0.91288463789987317</v>
      </c>
      <c r="AW11" s="32" t="s">
        <v>8411</v>
      </c>
      <c r="AX11" s="32">
        <v>0.81996019450068369</v>
      </c>
    </row>
    <row r="12" spans="1:57" x14ac:dyDescent="0.2">
      <c r="A12" s="4" t="e">
        <f>AK12-B12</f>
        <v>#REF!</v>
      </c>
      <c r="B12">
        <v>11</v>
      </c>
      <c r="C12" t="s">
        <v>110</v>
      </c>
      <c r="D12" t="s">
        <v>45</v>
      </c>
      <c r="E12">
        <v>152</v>
      </c>
      <c r="F12">
        <v>637</v>
      </c>
      <c r="G12">
        <v>558</v>
      </c>
      <c r="H12">
        <v>157</v>
      </c>
      <c r="I12">
        <v>27</v>
      </c>
      <c r="J12">
        <v>1</v>
      </c>
      <c r="K12" s="13">
        <v>40</v>
      </c>
      <c r="L12" s="13">
        <v>96</v>
      </c>
      <c r="M12" s="13">
        <v>113</v>
      </c>
      <c r="N12">
        <v>64</v>
      </c>
      <c r="O12">
        <v>157</v>
      </c>
      <c r="P12">
        <v>10</v>
      </c>
      <c r="Q12">
        <v>1</v>
      </c>
      <c r="R12">
        <v>1</v>
      </c>
      <c r="S12" s="13">
        <v>0.28199999999999997</v>
      </c>
      <c r="T12">
        <v>0.36299999999999999</v>
      </c>
      <c r="U12">
        <v>0.54700000000000004</v>
      </c>
      <c r="V12" s="13">
        <v>0.91</v>
      </c>
      <c r="W12">
        <v>0.374</v>
      </c>
      <c r="X12">
        <v>0</v>
      </c>
      <c r="Y12">
        <v>-3.5</v>
      </c>
      <c r="Z12">
        <v>3</v>
      </c>
      <c r="AA12">
        <v>2434</v>
      </c>
      <c r="AB12">
        <f>G12*U12</f>
        <v>305.226</v>
      </c>
      <c r="AC12" s="13">
        <f>((H12+N12+P12-R12)*(AB12+(0.26*(N12+P12))))/(G12+N12+P12)</f>
        <v>118.08098101265824</v>
      </c>
      <c r="AD12" s="4">
        <f>SUM(AE12:AJ12)</f>
        <v>11.750387756492357</v>
      </c>
      <c r="AE12" s="4">
        <f>(L12-45.1482)/31.1618</f>
        <v>1.6318633711788151</v>
      </c>
      <c r="AF12" s="4">
        <f>(K12-13.575)/11.13</f>
        <v>2.3742138364779874</v>
      </c>
      <c r="AG12" s="4">
        <f>(M12-46.04)/31.94</f>
        <v>2.0964308077645586</v>
      </c>
      <c r="AH12" s="4">
        <f>(AC12-50.703)/36.168</f>
        <v>1.8629169711529043</v>
      </c>
      <c r="AI12" s="4">
        <f>(S12-0.2533)/0.02</f>
        <v>1.4349999999999974</v>
      </c>
      <c r="AJ12" s="4">
        <f>(V12-0.7522)/0.06715</f>
        <v>2.3499627699180947</v>
      </c>
      <c r="AK12" t="e">
        <f>MATCH(C12,#REF!,0)-1</f>
        <v>#REF!</v>
      </c>
      <c r="AN12" s="32" t="s">
        <v>8412</v>
      </c>
      <c r="AO12" s="32">
        <v>42.473856383079671</v>
      </c>
      <c r="AW12" s="32" t="s">
        <v>8412</v>
      </c>
      <c r="AX12" s="32">
        <v>61.060251491314631</v>
      </c>
    </row>
    <row r="13" spans="1:57" ht="17" thickBot="1" x14ac:dyDescent="0.25">
      <c r="A13" s="4" t="e">
        <f>AK13-B13</f>
        <v>#REF!</v>
      </c>
      <c r="B13">
        <v>12</v>
      </c>
      <c r="C13" t="s">
        <v>59</v>
      </c>
      <c r="D13" t="s">
        <v>31</v>
      </c>
      <c r="E13">
        <v>153</v>
      </c>
      <c r="F13">
        <v>644</v>
      </c>
      <c r="G13">
        <v>584</v>
      </c>
      <c r="H13">
        <v>175</v>
      </c>
      <c r="I13">
        <v>42</v>
      </c>
      <c r="J13">
        <v>3</v>
      </c>
      <c r="K13" s="13">
        <v>32</v>
      </c>
      <c r="L13" s="13">
        <v>97</v>
      </c>
      <c r="M13" s="13">
        <v>105</v>
      </c>
      <c r="N13">
        <v>49</v>
      </c>
      <c r="O13">
        <v>114</v>
      </c>
      <c r="P13">
        <v>4</v>
      </c>
      <c r="Q13">
        <v>9</v>
      </c>
      <c r="R13">
        <v>5</v>
      </c>
      <c r="S13" s="13">
        <v>0.29899999999999999</v>
      </c>
      <c r="T13">
        <v>0.35499999999999998</v>
      </c>
      <c r="U13">
        <v>0.54600000000000004</v>
      </c>
      <c r="V13" s="13">
        <v>0.9</v>
      </c>
      <c r="W13">
        <v>0.37</v>
      </c>
      <c r="X13">
        <v>-1</v>
      </c>
      <c r="Y13">
        <v>1.4</v>
      </c>
      <c r="Z13">
        <v>4.7</v>
      </c>
      <c r="AA13">
        <v>17350</v>
      </c>
      <c r="AB13">
        <f>G13*U13</f>
        <v>318.86400000000003</v>
      </c>
      <c r="AC13" s="13">
        <f>((H13+N13+P13-R13)*(AB13+(0.26*(N13+P13))))/(G13+N13+P13)</f>
        <v>116.45151020408164</v>
      </c>
      <c r="AD13" s="4">
        <f>SUM(AE13:AJ13)</f>
        <v>11.469257462004169</v>
      </c>
      <c r="AE13" s="4">
        <f>(L13-45.1482)/31.1618</f>
        <v>1.663953943610446</v>
      </c>
      <c r="AF13" s="4">
        <f>(K13-13.575)/11.13</f>
        <v>1.655435759209344</v>
      </c>
      <c r="AG13" s="4">
        <f>(M13-46.04)/31.94</f>
        <v>1.8459611772072635</v>
      </c>
      <c r="AH13" s="4">
        <f>(AC13-50.703)/36.168</f>
        <v>1.8178641396837436</v>
      </c>
      <c r="AI13" s="4">
        <f>(S13-0.2533)/0.02</f>
        <v>2.2849999999999979</v>
      </c>
      <c r="AJ13" s="4">
        <f>(V13-0.7522)/0.06715</f>
        <v>2.2010424422933736</v>
      </c>
      <c r="AK13" t="e">
        <f>MATCH(C13,#REF!,0)-1</f>
        <v>#REF!</v>
      </c>
      <c r="AN13" s="33" t="s">
        <v>8413</v>
      </c>
      <c r="AO13" s="33">
        <v>498</v>
      </c>
      <c r="AW13" s="33" t="s">
        <v>8413</v>
      </c>
      <c r="AX13" s="33">
        <v>498</v>
      </c>
    </row>
    <row r="14" spans="1:57" s="3" customFormat="1" x14ac:dyDescent="0.2">
      <c r="A14" s="4" t="e">
        <f>AK14-B14</f>
        <v>#REF!</v>
      </c>
      <c r="B14">
        <v>13</v>
      </c>
      <c r="C14" s="3" t="s">
        <v>95</v>
      </c>
      <c r="D14" s="3" t="s">
        <v>33</v>
      </c>
      <c r="E14" s="3">
        <v>147</v>
      </c>
      <c r="F14" s="3">
        <v>616</v>
      </c>
      <c r="G14" s="3">
        <v>531</v>
      </c>
      <c r="H14" s="3">
        <v>147</v>
      </c>
      <c r="I14" s="3">
        <v>29</v>
      </c>
      <c r="J14" s="3">
        <v>1</v>
      </c>
      <c r="K14" s="13">
        <v>39</v>
      </c>
      <c r="L14" s="13">
        <v>95</v>
      </c>
      <c r="M14" s="13">
        <v>109</v>
      </c>
      <c r="N14" s="3">
        <v>74</v>
      </c>
      <c r="O14" s="3">
        <v>151</v>
      </c>
      <c r="P14" s="3">
        <v>4</v>
      </c>
      <c r="Q14" s="3">
        <v>3</v>
      </c>
      <c r="R14" s="3">
        <v>1</v>
      </c>
      <c r="S14" s="13">
        <v>0.27600000000000002</v>
      </c>
      <c r="T14" s="3">
        <v>0.36599999999999999</v>
      </c>
      <c r="U14" s="3">
        <v>0.55600000000000005</v>
      </c>
      <c r="V14" s="13">
        <v>0.92200000000000004</v>
      </c>
      <c r="W14" s="3">
        <v>0.377</v>
      </c>
      <c r="X14" s="3">
        <v>0</v>
      </c>
      <c r="Y14" s="3">
        <v>-0.2</v>
      </c>
      <c r="Z14" s="3">
        <v>3.7</v>
      </c>
      <c r="AA14" s="3">
        <v>19556</v>
      </c>
      <c r="AB14" s="3">
        <f>G14*U14</f>
        <v>295.23600000000005</v>
      </c>
      <c r="AC14" s="13">
        <f>((H14+N14+P14-R14)*(AB14+(0.26*(N14+P14))))/(G14+N14+P14)</f>
        <v>116.05186206896555</v>
      </c>
      <c r="AD14" s="3">
        <f>SUM(AE14:AJ14)</f>
        <v>11.325816899317715</v>
      </c>
      <c r="AE14" s="3">
        <f>(L14-45.1482)/31.1618</f>
        <v>1.5997727987471839</v>
      </c>
      <c r="AF14" s="3">
        <f>(K14-13.575)/11.13</f>
        <v>2.2843665768194068</v>
      </c>
      <c r="AG14" s="3">
        <f>(M14-46.04)/31.94</f>
        <v>1.971195992485911</v>
      </c>
      <c r="AH14" s="3">
        <f>(AC14-50.703)/36.168</f>
        <v>1.8068143681974549</v>
      </c>
      <c r="AI14" s="3">
        <f>(S14-0.2533)/0.02</f>
        <v>1.1349999999999998</v>
      </c>
      <c r="AJ14" s="3">
        <f>(V14-0.7522)/0.06715</f>
        <v>2.5286671630677597</v>
      </c>
      <c r="AK14" t="e">
        <f>MATCH(C14,#REF!,0)-1</f>
        <v>#REF!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</row>
    <row r="15" spans="1:57" ht="17" thickBot="1" x14ac:dyDescent="0.25">
      <c r="A15" s="4" t="e">
        <f>AK15-B15</f>
        <v>#REF!</v>
      </c>
      <c r="B15">
        <v>14</v>
      </c>
      <c r="C15" t="s">
        <v>77</v>
      </c>
      <c r="D15" t="s">
        <v>57</v>
      </c>
      <c r="E15">
        <v>160</v>
      </c>
      <c r="F15">
        <v>672</v>
      </c>
      <c r="G15">
        <v>566</v>
      </c>
      <c r="H15">
        <v>161</v>
      </c>
      <c r="I15">
        <v>33</v>
      </c>
      <c r="J15">
        <v>3</v>
      </c>
      <c r="K15" s="13">
        <v>32</v>
      </c>
      <c r="L15" s="13">
        <v>99</v>
      </c>
      <c r="M15" s="13">
        <v>101</v>
      </c>
      <c r="N15">
        <v>79</v>
      </c>
      <c r="O15">
        <v>95</v>
      </c>
      <c r="P15">
        <v>21</v>
      </c>
      <c r="Q15">
        <v>6</v>
      </c>
      <c r="R15">
        <v>3</v>
      </c>
      <c r="S15" s="13">
        <v>0.28399999999999997</v>
      </c>
      <c r="T15">
        <v>0.38800000000000001</v>
      </c>
      <c r="U15">
        <v>0.52200000000000002</v>
      </c>
      <c r="V15" s="13">
        <v>0.91</v>
      </c>
      <c r="W15">
        <v>0.38</v>
      </c>
      <c r="X15">
        <v>4</v>
      </c>
      <c r="Y15">
        <v>-2.2999999999999998</v>
      </c>
      <c r="Z15">
        <v>4.0999999999999996</v>
      </c>
      <c r="AA15">
        <v>3473</v>
      </c>
      <c r="AB15">
        <f>G15*U15</f>
        <v>295.452</v>
      </c>
      <c r="AC15" s="13">
        <f>((H15+N15+P15-R15)*(AB15+(0.26*(N15+P15))))/(G15+N15+P15)</f>
        <v>124.52645045045044</v>
      </c>
      <c r="AD15" s="4">
        <f>SUM(AE15:AJ15)</f>
        <v>11.030386125582913</v>
      </c>
      <c r="AE15" s="4">
        <f>(L15-45.1482)/31.1618</f>
        <v>1.7281350884737081</v>
      </c>
      <c r="AF15" s="4">
        <f>(K15-13.575)/11.13</f>
        <v>1.655435759209344</v>
      </c>
      <c r="AG15" s="4">
        <f>(M15-46.04)/31.94</f>
        <v>1.7207263619286162</v>
      </c>
      <c r="AH15" s="4">
        <f>(AC15-50.703)/36.168</f>
        <v>2.0411261460531529</v>
      </c>
      <c r="AI15" s="4">
        <f>(S15-0.2533)/0.02</f>
        <v>1.5349999999999975</v>
      </c>
      <c r="AJ15" s="4">
        <f>(V15-0.7522)/0.06715</f>
        <v>2.3499627699180947</v>
      </c>
      <c r="AK15" t="e">
        <f>MATCH(C15,#REF!,0)-1</f>
        <v>#REF!</v>
      </c>
      <c r="AN15" t="s">
        <v>8414</v>
      </c>
      <c r="AW15" t="s">
        <v>8414</v>
      </c>
    </row>
    <row r="16" spans="1:57" x14ac:dyDescent="0.2">
      <c r="A16" s="4" t="e">
        <f>AK16-B16</f>
        <v>#REF!</v>
      </c>
      <c r="B16">
        <v>15</v>
      </c>
      <c r="C16" t="s">
        <v>64</v>
      </c>
      <c r="D16" t="s">
        <v>65</v>
      </c>
      <c r="E16">
        <v>158</v>
      </c>
      <c r="F16">
        <v>665</v>
      </c>
      <c r="G16">
        <v>545</v>
      </c>
      <c r="H16">
        <v>141</v>
      </c>
      <c r="I16">
        <v>29</v>
      </c>
      <c r="J16">
        <v>1</v>
      </c>
      <c r="K16" s="13">
        <v>41</v>
      </c>
      <c r="L16" s="13">
        <v>103</v>
      </c>
      <c r="M16" s="13">
        <v>103</v>
      </c>
      <c r="N16">
        <v>107</v>
      </c>
      <c r="O16">
        <v>166</v>
      </c>
      <c r="P16">
        <v>5</v>
      </c>
      <c r="Q16">
        <v>11</v>
      </c>
      <c r="R16">
        <v>4</v>
      </c>
      <c r="S16" s="13">
        <v>0.25900000000000001</v>
      </c>
      <c r="T16">
        <v>0.38300000000000001</v>
      </c>
      <c r="U16">
        <v>0.54</v>
      </c>
      <c r="V16" s="13">
        <v>0.92400000000000004</v>
      </c>
      <c r="W16">
        <v>0.38</v>
      </c>
      <c r="X16">
        <v>0</v>
      </c>
      <c r="Y16">
        <v>0.4</v>
      </c>
      <c r="Z16">
        <v>4.4000000000000004</v>
      </c>
      <c r="AA16">
        <v>11579</v>
      </c>
      <c r="AB16">
        <f>G16*U16</f>
        <v>294.3</v>
      </c>
      <c r="AC16" s="13">
        <f>((H16+N16+P16-R16)*(AB16+(0.26*(N16+P16))))/(G16+N16+P16)</f>
        <v>122.57470319634703</v>
      </c>
      <c r="AD16" s="4">
        <f>SUM(AE16:AJ16)</f>
        <v>10.93451624611907</v>
      </c>
      <c r="AE16" s="4">
        <f>(L16-45.1482)/31.1618</f>
        <v>1.8564973782002323</v>
      </c>
      <c r="AF16" s="4">
        <f>(K16-13.575)/11.13</f>
        <v>2.4640610961365677</v>
      </c>
      <c r="AG16" s="4">
        <f>(M16-46.04)/31.94</f>
        <v>1.7833437695679399</v>
      </c>
      <c r="AH16" s="4">
        <f>(AC16-50.703)/36.168</f>
        <v>1.9871627736216277</v>
      </c>
      <c r="AI16" s="4">
        <f>(S16-0.2533)/0.02</f>
        <v>0.28499999999999914</v>
      </c>
      <c r="AJ16" s="4">
        <f>(V16-0.7522)/0.06715</f>
        <v>2.5584512285927037</v>
      </c>
      <c r="AK16" t="e">
        <f>MATCH(C16,#REF!,0)-1</f>
        <v>#REF!</v>
      </c>
      <c r="AN16" s="34"/>
      <c r="AO16" s="34" t="s">
        <v>8419</v>
      </c>
      <c r="AP16" s="34" t="s">
        <v>8374</v>
      </c>
      <c r="AQ16" s="34" t="s">
        <v>8420</v>
      </c>
      <c r="AR16" s="34" t="s">
        <v>8421</v>
      </c>
      <c r="AS16" s="34" t="s">
        <v>8422</v>
      </c>
      <c r="AW16" s="34"/>
      <c r="AX16" s="34" t="s">
        <v>8419</v>
      </c>
      <c r="AY16" s="34" t="s">
        <v>8374</v>
      </c>
      <c r="AZ16" s="34" t="s">
        <v>8420</v>
      </c>
      <c r="BA16" s="34" t="s">
        <v>8421</v>
      </c>
      <c r="BB16" s="34" t="s">
        <v>8422</v>
      </c>
    </row>
    <row r="17" spans="1:57" s="3" customFormat="1" x14ac:dyDescent="0.2">
      <c r="A17" s="4" t="e">
        <f>AK17-B17</f>
        <v>#REF!</v>
      </c>
      <c r="B17">
        <v>16</v>
      </c>
      <c r="C17" s="3" t="s">
        <v>34</v>
      </c>
      <c r="D17" s="3" t="s">
        <v>35</v>
      </c>
      <c r="E17" s="3">
        <v>158</v>
      </c>
      <c r="F17" s="3">
        <v>665</v>
      </c>
      <c r="G17" s="3">
        <v>592</v>
      </c>
      <c r="H17" s="3">
        <v>171</v>
      </c>
      <c r="I17" s="3">
        <v>38</v>
      </c>
      <c r="J17" s="3">
        <v>2</v>
      </c>
      <c r="K17" s="13">
        <v>34</v>
      </c>
      <c r="L17" s="13">
        <v>107</v>
      </c>
      <c r="M17" s="13">
        <v>91</v>
      </c>
      <c r="N17" s="3">
        <v>57</v>
      </c>
      <c r="O17" s="3">
        <v>96</v>
      </c>
      <c r="P17" s="3">
        <v>5</v>
      </c>
      <c r="Q17" s="3">
        <v>21</v>
      </c>
      <c r="R17" s="3">
        <v>7</v>
      </c>
      <c r="S17" s="13">
        <v>0.28799999999999998</v>
      </c>
      <c r="T17" s="3">
        <v>0.35399999999999998</v>
      </c>
      <c r="U17" s="3">
        <v>0.53100000000000003</v>
      </c>
      <c r="V17" s="13">
        <v>0.88500000000000001</v>
      </c>
      <c r="W17" s="3">
        <v>0.36499999999999999</v>
      </c>
      <c r="X17" s="3">
        <v>8</v>
      </c>
      <c r="Y17" s="3">
        <v>0.6</v>
      </c>
      <c r="Z17" s="3">
        <v>5.8</v>
      </c>
      <c r="AA17" s="3">
        <v>12916</v>
      </c>
      <c r="AB17" s="3">
        <f>G17*U17</f>
        <v>314.35200000000003</v>
      </c>
      <c r="AC17" s="13">
        <f>((H17+N17+P17-R17)*(AB17+(0.26*(N17+P17))))/(G17+N17+P17)</f>
        <v>114.19980428134558</v>
      </c>
      <c r="AD17" s="3">
        <f>SUM(AE17:AJ17)</f>
        <v>10.695898505971476</v>
      </c>
      <c r="AE17" s="3">
        <f>(L17-45.1482)/31.1618</f>
        <v>1.9848596679267565</v>
      </c>
      <c r="AF17" s="3">
        <f>(K17-13.575)/11.13</f>
        <v>1.8351302785265049</v>
      </c>
      <c r="AG17" s="3">
        <f>(M17-46.04)/31.94</f>
        <v>1.4076393237319975</v>
      </c>
      <c r="AH17" s="3">
        <f>(AC17-50.703)/36.168</f>
        <v>1.7556072849299265</v>
      </c>
      <c r="AI17" s="3">
        <f>(S17-0.2533)/0.02</f>
        <v>1.7349999999999977</v>
      </c>
      <c r="AJ17" s="3">
        <f>(V17-0.7522)/0.06715</f>
        <v>1.9776619508562923</v>
      </c>
      <c r="AK17" t="e">
        <f>MATCH(C17,#REF!,0)-1</f>
        <v>#REF!</v>
      </c>
      <c r="AN17" s="32" t="s">
        <v>8415</v>
      </c>
      <c r="AO17" s="32">
        <v>1</v>
      </c>
      <c r="AP17" s="32">
        <v>9397326.3758789636</v>
      </c>
      <c r="AQ17" s="32">
        <v>9397326.3758789636</v>
      </c>
      <c r="AR17" s="32">
        <v>5209.078737189524</v>
      </c>
      <c r="AS17" s="32">
        <v>3.1638515044947821E-265</v>
      </c>
      <c r="AT17"/>
      <c r="AU17"/>
      <c r="AV17"/>
      <c r="AW17" s="32" t="s">
        <v>8415</v>
      </c>
      <c r="AX17" s="32">
        <v>1</v>
      </c>
      <c r="AY17" s="32">
        <v>8442860.7611574344</v>
      </c>
      <c r="AZ17" s="32">
        <v>8442860.7611574344</v>
      </c>
      <c r="BA17" s="32">
        <v>2264.5006494071527</v>
      </c>
      <c r="BB17" s="32">
        <v>5.1435775003625925E-187</v>
      </c>
      <c r="BC17"/>
      <c r="BD17"/>
      <c r="BE17"/>
    </row>
    <row r="18" spans="1:57" x14ac:dyDescent="0.2">
      <c r="A18" s="4" t="e">
        <f>AK18-B18</f>
        <v>#REF!</v>
      </c>
      <c r="B18">
        <v>17</v>
      </c>
      <c r="C18" t="s">
        <v>78</v>
      </c>
      <c r="D18" t="s">
        <v>53</v>
      </c>
      <c r="E18">
        <v>158</v>
      </c>
      <c r="F18">
        <v>665</v>
      </c>
      <c r="G18">
        <v>593</v>
      </c>
      <c r="H18">
        <v>166</v>
      </c>
      <c r="I18">
        <v>37</v>
      </c>
      <c r="J18">
        <v>4</v>
      </c>
      <c r="K18" s="13">
        <v>37</v>
      </c>
      <c r="L18" s="13">
        <v>99</v>
      </c>
      <c r="M18" s="13">
        <v>103</v>
      </c>
      <c r="N18">
        <v>58</v>
      </c>
      <c r="O18">
        <v>176</v>
      </c>
      <c r="P18">
        <v>6</v>
      </c>
      <c r="Q18">
        <v>20</v>
      </c>
      <c r="R18">
        <v>8</v>
      </c>
      <c r="S18" s="13">
        <v>0.27900000000000003</v>
      </c>
      <c r="T18">
        <v>0.34599999999999997</v>
      </c>
      <c r="U18">
        <v>0.54100000000000004</v>
      </c>
      <c r="V18" s="13">
        <v>0.88700000000000001</v>
      </c>
      <c r="W18">
        <v>0.36599999999999999</v>
      </c>
      <c r="X18">
        <v>0.1</v>
      </c>
      <c r="Y18">
        <v>1.9</v>
      </c>
      <c r="Z18">
        <v>4</v>
      </c>
      <c r="AA18">
        <v>12564</v>
      </c>
      <c r="AB18">
        <f>G18*U18</f>
        <v>320.81300000000005</v>
      </c>
      <c r="AC18" s="13">
        <f>((H18+N18+P18-R18)*(AB18+(0.26*(N18+P18))))/(G18+N18+P18)</f>
        <v>114.02521461187216</v>
      </c>
      <c r="AD18" s="4">
        <f>SUM(AE18:AJ18)</f>
        <v>10.659377030682933</v>
      </c>
      <c r="AE18" s="4">
        <f>(L18-45.1482)/31.1618</f>
        <v>1.7281350884737081</v>
      </c>
      <c r="AF18" s="4">
        <f>(K18-13.575)/11.13</f>
        <v>2.104672057502246</v>
      </c>
      <c r="AG18" s="4">
        <f>(M18-46.04)/31.94</f>
        <v>1.7833437695679399</v>
      </c>
      <c r="AH18" s="4">
        <f>(AC18-50.703)/36.168</f>
        <v>1.7507800987578013</v>
      </c>
      <c r="AI18" s="4">
        <f>(S18-0.2533)/0.02</f>
        <v>1.2849999999999999</v>
      </c>
      <c r="AJ18" s="4">
        <f>(V18-0.7522)/0.06715</f>
        <v>2.0074460163812367</v>
      </c>
      <c r="AK18" t="e">
        <f>MATCH(C18,#REF!,0)-1</f>
        <v>#REF!</v>
      </c>
      <c r="AN18" s="32" t="s">
        <v>8416</v>
      </c>
      <c r="AO18" s="32">
        <v>496</v>
      </c>
      <c r="AP18" s="32">
        <v>894798.12412103685</v>
      </c>
      <c r="AQ18" s="32">
        <v>1804.0284760504776</v>
      </c>
      <c r="AR18" s="32"/>
      <c r="AS18" s="32"/>
      <c r="AW18" s="32" t="s">
        <v>8416</v>
      </c>
      <c r="AX18" s="32">
        <v>496</v>
      </c>
      <c r="AY18" s="32">
        <v>1849263.7388425649</v>
      </c>
      <c r="AZ18" s="32">
        <v>3728.3543121825905</v>
      </c>
      <c r="BA18" s="32"/>
      <c r="BB18" s="32"/>
    </row>
    <row r="19" spans="1:57" ht="17" thickBot="1" x14ac:dyDescent="0.25">
      <c r="A19" s="4" t="e">
        <f>AK19-B19</f>
        <v>#REF!</v>
      </c>
      <c r="B19">
        <v>18</v>
      </c>
      <c r="C19" t="s">
        <v>62</v>
      </c>
      <c r="D19" t="s">
        <v>63</v>
      </c>
      <c r="E19">
        <v>157</v>
      </c>
      <c r="F19">
        <v>658</v>
      </c>
      <c r="G19">
        <v>574</v>
      </c>
      <c r="H19">
        <v>162</v>
      </c>
      <c r="I19">
        <v>28</v>
      </c>
      <c r="J19">
        <v>3</v>
      </c>
      <c r="K19" s="13">
        <v>36</v>
      </c>
      <c r="L19" s="13">
        <v>104</v>
      </c>
      <c r="M19" s="13">
        <v>90</v>
      </c>
      <c r="N19">
        <v>67</v>
      </c>
      <c r="O19">
        <v>161</v>
      </c>
      <c r="P19">
        <v>7</v>
      </c>
      <c r="Q19">
        <v>28</v>
      </c>
      <c r="R19">
        <v>10</v>
      </c>
      <c r="S19" s="13">
        <v>0.28199999999999997</v>
      </c>
      <c r="T19">
        <v>0.36299999999999999</v>
      </c>
      <c r="U19">
        <v>0.52700000000000002</v>
      </c>
      <c r="V19" s="13">
        <v>0.88900000000000001</v>
      </c>
      <c r="W19">
        <v>0.37</v>
      </c>
      <c r="X19">
        <v>-1.6</v>
      </c>
      <c r="Y19">
        <v>2.9</v>
      </c>
      <c r="Z19">
        <v>4.4000000000000004</v>
      </c>
      <c r="AA19">
        <v>18401</v>
      </c>
      <c r="AB19">
        <f>G19*U19</f>
        <v>302.49799999999999</v>
      </c>
      <c r="AC19" s="13">
        <f>((H19+N19+P19-R19)*(AB19+(0.26*(N19+P19))))/(G19+N19+P19)</f>
        <v>112.21109259259259</v>
      </c>
      <c r="AD19" s="4">
        <f>SUM(AE19:AJ19)</f>
        <v>10.452595342369705</v>
      </c>
      <c r="AE19" s="4">
        <f>(L19-45.1482)/31.1618</f>
        <v>1.8885879506318632</v>
      </c>
      <c r="AF19" s="4">
        <f>(K19-13.575)/11.13</f>
        <v>2.0148247978436657</v>
      </c>
      <c r="AG19" s="4">
        <f>(M19-46.04)/31.94</f>
        <v>1.3763306199123355</v>
      </c>
      <c r="AH19" s="4">
        <f>(AC19-50.703)/36.168</f>
        <v>1.7006218920756633</v>
      </c>
      <c r="AI19" s="4">
        <f>(S19-0.2533)/0.02</f>
        <v>1.4349999999999974</v>
      </c>
      <c r="AJ19" s="4">
        <f>(V19-0.7522)/0.06715</f>
        <v>2.0372300819061806</v>
      </c>
      <c r="AK19" t="e">
        <f>MATCH(C19,#REF!,0)-1</f>
        <v>#REF!</v>
      </c>
      <c r="AN19" s="33" t="s">
        <v>8417</v>
      </c>
      <c r="AO19" s="33">
        <v>497</v>
      </c>
      <c r="AP19" s="33">
        <v>10292124.5</v>
      </c>
      <c r="AQ19" s="33"/>
      <c r="AR19" s="33"/>
      <c r="AS19" s="33"/>
      <c r="AW19" s="33" t="s">
        <v>8417</v>
      </c>
      <c r="AX19" s="33">
        <v>497</v>
      </c>
      <c r="AY19" s="33">
        <v>10292124.5</v>
      </c>
      <c r="AZ19" s="33"/>
      <c r="BA19" s="33"/>
      <c r="BB19" s="33"/>
    </row>
    <row r="20" spans="1:57" ht="17" thickBot="1" x14ac:dyDescent="0.25">
      <c r="A20" s="4" t="e">
        <f>AK20-B20</f>
        <v>#REF!</v>
      </c>
      <c r="B20">
        <v>19</v>
      </c>
      <c r="C20" t="s">
        <v>44</v>
      </c>
      <c r="D20" t="s">
        <v>45</v>
      </c>
      <c r="E20">
        <v>152</v>
      </c>
      <c r="F20">
        <v>637</v>
      </c>
      <c r="G20">
        <v>532</v>
      </c>
      <c r="H20">
        <v>142</v>
      </c>
      <c r="I20">
        <v>30</v>
      </c>
      <c r="J20">
        <v>1</v>
      </c>
      <c r="K20" s="13">
        <v>36</v>
      </c>
      <c r="L20" s="13">
        <v>99</v>
      </c>
      <c r="M20" s="13">
        <v>102</v>
      </c>
      <c r="N20">
        <v>92</v>
      </c>
      <c r="O20">
        <v>149</v>
      </c>
      <c r="P20">
        <v>6</v>
      </c>
      <c r="Q20">
        <v>4</v>
      </c>
      <c r="R20">
        <v>2</v>
      </c>
      <c r="S20" s="13">
        <v>0.26700000000000002</v>
      </c>
      <c r="T20">
        <v>0.379</v>
      </c>
      <c r="U20">
        <v>0.52700000000000002</v>
      </c>
      <c r="V20" s="13">
        <v>0.90500000000000003</v>
      </c>
      <c r="W20">
        <v>0.378</v>
      </c>
      <c r="X20">
        <v>0.9</v>
      </c>
      <c r="Y20">
        <v>-0.4</v>
      </c>
      <c r="Z20">
        <v>5.3</v>
      </c>
      <c r="AA20">
        <v>5038</v>
      </c>
      <c r="AB20">
        <f>G20*U20</f>
        <v>280.36400000000003</v>
      </c>
      <c r="AC20" s="13">
        <f>((H20+N20+P20-R20)*(AB20+(0.26*(N20+P20))))/(G20+N20+P20)</f>
        <v>115.54106666666669</v>
      </c>
      <c r="AD20" s="4">
        <f>SUM(AE20:AJ20)</f>
        <v>10.248189071848302</v>
      </c>
      <c r="AE20" s="4">
        <f>(L20-45.1482)/31.1618</f>
        <v>1.7281350884737081</v>
      </c>
      <c r="AF20" s="4">
        <f>(K20-13.575)/11.13</f>
        <v>2.0148247978436657</v>
      </c>
      <c r="AG20" s="4">
        <f>(M20-46.04)/31.94</f>
        <v>1.7520350657482779</v>
      </c>
      <c r="AH20" s="4">
        <f>(AC20-50.703)/36.168</f>
        <v>1.7926915136769159</v>
      </c>
      <c r="AI20" s="4">
        <f>(S20-0.2533)/0.02</f>
        <v>0.6849999999999995</v>
      </c>
      <c r="AJ20" s="4">
        <f>(V20-0.7522)/0.06715</f>
        <v>2.275502606105734</v>
      </c>
      <c r="AK20" t="e">
        <f>MATCH(C20,#REF!,0)-1</f>
        <v>#REF!</v>
      </c>
    </row>
    <row r="21" spans="1:57" x14ac:dyDescent="0.2">
      <c r="A21" s="4" t="e">
        <f>AK21-B21</f>
        <v>#REF!</v>
      </c>
      <c r="B21">
        <v>20</v>
      </c>
      <c r="C21" t="s">
        <v>46</v>
      </c>
      <c r="D21" t="s">
        <v>47</v>
      </c>
      <c r="E21">
        <v>157</v>
      </c>
      <c r="F21">
        <v>658</v>
      </c>
      <c r="G21">
        <v>544</v>
      </c>
      <c r="H21">
        <v>138</v>
      </c>
      <c r="I21">
        <v>23</v>
      </c>
      <c r="J21">
        <v>1</v>
      </c>
      <c r="K21" s="13">
        <v>40</v>
      </c>
      <c r="L21" s="13">
        <v>105</v>
      </c>
      <c r="M21" s="13">
        <v>99</v>
      </c>
      <c r="N21">
        <v>100</v>
      </c>
      <c r="O21">
        <v>202</v>
      </c>
      <c r="P21">
        <v>6</v>
      </c>
      <c r="Q21">
        <v>6</v>
      </c>
      <c r="R21">
        <v>3</v>
      </c>
      <c r="S21" s="13">
        <v>0.254</v>
      </c>
      <c r="T21">
        <v>0.372</v>
      </c>
      <c r="U21">
        <v>0.52500000000000002</v>
      </c>
      <c r="V21" s="13">
        <v>0.89700000000000002</v>
      </c>
      <c r="W21">
        <v>0.373</v>
      </c>
      <c r="X21">
        <v>8.1999999999999993</v>
      </c>
      <c r="Y21">
        <v>0.5</v>
      </c>
      <c r="Z21">
        <v>5.2</v>
      </c>
      <c r="AA21">
        <v>15640</v>
      </c>
      <c r="AB21">
        <f>G21*U21</f>
        <v>285.60000000000002</v>
      </c>
      <c r="AC21" s="13">
        <f>((H21+N21+P21-R21)*(AB21+(0.26*(N21+P21))))/(G21+N21+P21)</f>
        <v>116.11009230769233</v>
      </c>
      <c r="AD21" s="4">
        <f>SUM(AE21:AJ21)</f>
        <v>9.9177920193632829</v>
      </c>
      <c r="AE21" s="4">
        <f>(L21-45.1482)/31.1618</f>
        <v>1.9206785230634944</v>
      </c>
      <c r="AF21" s="4">
        <f>(K21-13.575)/11.13</f>
        <v>2.3742138364779874</v>
      </c>
      <c r="AG21" s="4">
        <f>(M21-46.04)/31.94</f>
        <v>1.6581089542892924</v>
      </c>
      <c r="AH21" s="4">
        <f>(AC21-50.703)/36.168</f>
        <v>1.8084243615265518</v>
      </c>
      <c r="AJ21" s="4">
        <f>(V21-0.7522)/0.06715</f>
        <v>2.1563663440059573</v>
      </c>
      <c r="AK21" t="e">
        <f>MATCH(C21,#REF!,0)-1</f>
        <v>#REF!</v>
      </c>
      <c r="AN21" s="34"/>
      <c r="AO21" s="34" t="s">
        <v>8423</v>
      </c>
      <c r="AP21" s="34" t="s">
        <v>8412</v>
      </c>
      <c r="AQ21" s="34" t="s">
        <v>8424</v>
      </c>
      <c r="AR21" s="34" t="s">
        <v>8425</v>
      </c>
      <c r="AS21" s="34" t="s">
        <v>8426</v>
      </c>
      <c r="AT21" s="34" t="s">
        <v>8427</v>
      </c>
      <c r="AU21" s="34" t="s">
        <v>8428</v>
      </c>
      <c r="AV21" s="34" t="s">
        <v>8429</v>
      </c>
      <c r="AW21" s="34"/>
      <c r="AX21" s="34" t="s">
        <v>8423</v>
      </c>
      <c r="AY21" s="34" t="s">
        <v>8412</v>
      </c>
      <c r="AZ21" s="34" t="s">
        <v>8424</v>
      </c>
      <c r="BA21" s="34" t="s">
        <v>8425</v>
      </c>
      <c r="BB21" s="34" t="s">
        <v>8426</v>
      </c>
      <c r="BC21" s="34" t="s">
        <v>8427</v>
      </c>
      <c r="BD21" s="34" t="s">
        <v>8428</v>
      </c>
      <c r="BE21" s="34" t="s">
        <v>8429</v>
      </c>
    </row>
    <row r="22" spans="1:57" x14ac:dyDescent="0.2">
      <c r="A22" s="4" t="e">
        <f>AK22-B22</f>
        <v>#REF!</v>
      </c>
      <c r="B22">
        <v>21</v>
      </c>
      <c r="C22" t="s">
        <v>60</v>
      </c>
      <c r="D22" t="s">
        <v>61</v>
      </c>
      <c r="E22">
        <v>162</v>
      </c>
      <c r="F22">
        <v>679</v>
      </c>
      <c r="G22">
        <v>604</v>
      </c>
      <c r="H22">
        <v>164</v>
      </c>
      <c r="I22">
        <v>29</v>
      </c>
      <c r="J22">
        <v>3</v>
      </c>
      <c r="K22" s="13">
        <v>38</v>
      </c>
      <c r="L22" s="13">
        <v>95</v>
      </c>
      <c r="M22" s="13">
        <v>104</v>
      </c>
      <c r="N22">
        <v>65</v>
      </c>
      <c r="O22">
        <v>122</v>
      </c>
      <c r="P22">
        <v>4</v>
      </c>
      <c r="Q22">
        <v>7</v>
      </c>
      <c r="R22">
        <v>3</v>
      </c>
      <c r="S22" s="13">
        <v>0.27200000000000002</v>
      </c>
      <c r="T22">
        <v>0.34300000000000003</v>
      </c>
      <c r="U22">
        <v>0.51800000000000002</v>
      </c>
      <c r="V22" s="13">
        <v>0.86199999999999999</v>
      </c>
      <c r="W22">
        <v>0.35599999999999998</v>
      </c>
      <c r="X22">
        <v>5</v>
      </c>
      <c r="Y22">
        <v>-0.7</v>
      </c>
      <c r="Z22">
        <v>4.7</v>
      </c>
      <c r="AA22">
        <v>11493</v>
      </c>
      <c r="AB22">
        <f>G22*U22</f>
        <v>312.87200000000001</v>
      </c>
      <c r="AC22" s="13">
        <f>((H22+N22+P22-R22)*(AB22+(0.26*(N22+P22))))/(G22+N22+P22)</f>
        <v>113.05610698365528</v>
      </c>
      <c r="AD22" s="4">
        <f>SUM(AE22:AJ22)</f>
        <v>9.9030752705692393</v>
      </c>
      <c r="AE22" s="4">
        <f>(L22-45.1482)/31.1618</f>
        <v>1.5997727987471839</v>
      </c>
      <c r="AF22" s="4">
        <f>(K22-13.575)/11.13</f>
        <v>2.1945193171608266</v>
      </c>
      <c r="AG22" s="4">
        <f>(M22-46.04)/31.94</f>
        <v>1.8146524733876017</v>
      </c>
      <c r="AH22" s="4">
        <f>(AC22-50.703)/36.168</f>
        <v>1.7239854839541937</v>
      </c>
      <c r="AI22" s="4">
        <f>(S22-0.2533)/0.02</f>
        <v>0.93499999999999972</v>
      </c>
      <c r="AJ22" s="4">
        <f>(V22-0.7522)/0.06715</f>
        <v>1.6351451973194342</v>
      </c>
      <c r="AK22" t="e">
        <f>MATCH(C22,#REF!,0)-1</f>
        <v>#REF!</v>
      </c>
      <c r="AN22" s="32" t="s">
        <v>8418</v>
      </c>
      <c r="AO22" s="32">
        <v>459.76837762283668</v>
      </c>
      <c r="AP22" s="32">
        <v>3.4683783935097185</v>
      </c>
      <c r="AQ22" s="32">
        <v>132.56003972438205</v>
      </c>
      <c r="AR22" s="32">
        <v>0</v>
      </c>
      <c r="AS22" s="32">
        <v>452.95385244478814</v>
      </c>
      <c r="AT22" s="32">
        <v>466.58290280088522</v>
      </c>
      <c r="AU22" s="32">
        <v>452.95385244478814</v>
      </c>
      <c r="AV22" s="32">
        <v>466.58290280088522</v>
      </c>
      <c r="AW22" s="32" t="s">
        <v>8418</v>
      </c>
      <c r="AX22" s="32">
        <v>415.31102258602607</v>
      </c>
      <c r="AY22" s="32">
        <v>4.4138022034863269</v>
      </c>
      <c r="AZ22" s="32">
        <v>94.093709559070106</v>
      </c>
      <c r="BA22" s="32">
        <v>0</v>
      </c>
      <c r="BB22" s="32">
        <v>406.63896814615646</v>
      </c>
      <c r="BC22" s="32">
        <v>423.98307702589568</v>
      </c>
      <c r="BD22" s="32">
        <v>406.63896814615646</v>
      </c>
      <c r="BE22" s="32">
        <v>423.98307702589568</v>
      </c>
    </row>
    <row r="23" spans="1:57" ht="17" thickBot="1" x14ac:dyDescent="0.25">
      <c r="A23" s="4" t="e">
        <f>AK23-B23</f>
        <v>#REF!</v>
      </c>
      <c r="B23">
        <v>22</v>
      </c>
      <c r="C23" t="s">
        <v>49</v>
      </c>
      <c r="D23" t="s">
        <v>35</v>
      </c>
      <c r="E23">
        <v>157</v>
      </c>
      <c r="F23">
        <v>658</v>
      </c>
      <c r="G23">
        <v>573</v>
      </c>
      <c r="H23">
        <v>159</v>
      </c>
      <c r="I23">
        <v>40</v>
      </c>
      <c r="J23">
        <v>3</v>
      </c>
      <c r="K23" s="13">
        <v>31</v>
      </c>
      <c r="L23" s="13">
        <v>97</v>
      </c>
      <c r="M23" s="13">
        <v>102</v>
      </c>
      <c r="N23">
        <v>73</v>
      </c>
      <c r="O23">
        <v>86</v>
      </c>
      <c r="P23">
        <v>5</v>
      </c>
      <c r="Q23">
        <v>24</v>
      </c>
      <c r="R23">
        <v>8</v>
      </c>
      <c r="S23" s="13">
        <v>0.27700000000000002</v>
      </c>
      <c r="T23">
        <v>0.36199999999999999</v>
      </c>
      <c r="U23">
        <v>0.52300000000000002</v>
      </c>
      <c r="V23" s="13">
        <v>0.88400000000000001</v>
      </c>
      <c r="W23">
        <v>0.36599999999999999</v>
      </c>
      <c r="X23">
        <v>2.7</v>
      </c>
      <c r="Y23">
        <v>3.9</v>
      </c>
      <c r="Z23">
        <v>5.2</v>
      </c>
      <c r="AA23">
        <v>13510</v>
      </c>
      <c r="AB23">
        <f>G23*U23</f>
        <v>299.67900000000003</v>
      </c>
      <c r="AC23" s="13">
        <f>((H23+N23+P23-R23)*(AB23+(0.26*(N23+P23))))/(G23+N23+P23)</f>
        <v>112.5508617511521</v>
      </c>
      <c r="AD23" s="4">
        <f>SUM(AE23:AJ23)</f>
        <v>9.8393635116956339</v>
      </c>
      <c r="AE23" s="4">
        <f>(L23-45.1482)/31.1618</f>
        <v>1.663953943610446</v>
      </c>
      <c r="AF23" s="4">
        <f>(K23-13.575)/11.13</f>
        <v>1.5655884995507636</v>
      </c>
      <c r="AG23" s="4">
        <f>(M23-46.04)/31.94</f>
        <v>1.7520350657482779</v>
      </c>
      <c r="AH23" s="4">
        <f>(AC23-50.703)/36.168</f>
        <v>1.7100160846923274</v>
      </c>
      <c r="AI23" s="4">
        <f>(S23-0.2533)/0.02</f>
        <v>1.1849999999999998</v>
      </c>
      <c r="AJ23" s="4">
        <f>(V23-0.7522)/0.06715</f>
        <v>1.9627699180938203</v>
      </c>
      <c r="AK23" t="e">
        <f>MATCH(C23,#REF!,0)-1</f>
        <v>#REF!</v>
      </c>
      <c r="AN23" s="33">
        <v>126</v>
      </c>
      <c r="AO23" s="33">
        <v>-4.5574693687922627</v>
      </c>
      <c r="AP23" s="33">
        <v>6.3145629543565271E-2</v>
      </c>
      <c r="AQ23" s="33">
        <v>-72.173947773344864</v>
      </c>
      <c r="AR23" s="33">
        <v>3.1638515044962222E-265</v>
      </c>
      <c r="AS23" s="33">
        <v>-4.6815352674881998</v>
      </c>
      <c r="AT23" s="33">
        <v>-4.4334034700963256</v>
      </c>
      <c r="AU23" s="33">
        <v>-4.6815352674881998</v>
      </c>
      <c r="AV23" s="33">
        <v>-4.4334034700963256</v>
      </c>
      <c r="AW23" s="33">
        <v>45</v>
      </c>
      <c r="AX23" s="33">
        <v>-11.98013271753627</v>
      </c>
      <c r="AY23" s="33">
        <v>0.25175343474462375</v>
      </c>
      <c r="AZ23" s="33">
        <v>-47.586769688718647</v>
      </c>
      <c r="BA23" s="33">
        <v>5.1435775003628854E-187</v>
      </c>
      <c r="BB23" s="33">
        <v>-12.474767363784142</v>
      </c>
      <c r="BC23" s="33">
        <v>-11.485498071288397</v>
      </c>
      <c r="BD23" s="33">
        <v>-12.474767363784142</v>
      </c>
      <c r="BE23" s="33">
        <v>-11.485498071288397</v>
      </c>
    </row>
    <row r="24" spans="1:57" x14ac:dyDescent="0.2">
      <c r="A24" s="4" t="e">
        <f>AK24-B24</f>
        <v>#REF!</v>
      </c>
      <c r="B24">
        <v>23</v>
      </c>
      <c r="C24" t="s">
        <v>8383</v>
      </c>
      <c r="D24" t="s">
        <v>88</v>
      </c>
      <c r="E24">
        <v>158</v>
      </c>
      <c r="F24">
        <v>665</v>
      </c>
      <c r="G24">
        <v>575</v>
      </c>
      <c r="H24">
        <v>145</v>
      </c>
      <c r="I24">
        <v>27</v>
      </c>
      <c r="J24">
        <v>2</v>
      </c>
      <c r="K24" s="13">
        <v>44</v>
      </c>
      <c r="L24" s="13">
        <v>99</v>
      </c>
      <c r="M24" s="13">
        <v>105</v>
      </c>
      <c r="N24">
        <v>69</v>
      </c>
      <c r="O24">
        <v>168</v>
      </c>
      <c r="P24">
        <v>14</v>
      </c>
      <c r="Q24">
        <v>2</v>
      </c>
      <c r="R24">
        <v>1</v>
      </c>
      <c r="S24" s="13">
        <v>0.252</v>
      </c>
      <c r="T24">
        <v>0.34300000000000003</v>
      </c>
      <c r="U24">
        <v>0.53300000000000003</v>
      </c>
      <c r="V24" s="13">
        <v>0.877</v>
      </c>
      <c r="W24">
        <v>0.36099999999999999</v>
      </c>
      <c r="X24">
        <v>1.3</v>
      </c>
      <c r="Y24">
        <v>-0.5</v>
      </c>
      <c r="Z24">
        <v>3.4</v>
      </c>
      <c r="AA24">
        <v>19251</v>
      </c>
      <c r="AB24">
        <f>G24*U24</f>
        <v>306.47500000000002</v>
      </c>
      <c r="AC24" s="13">
        <f>((H24+N24+P24-R24)*(AB24+(0.26*(N24+P24))))/(G24+N24+P24)</f>
        <v>113.17398936170213</v>
      </c>
      <c r="AD24" s="4">
        <f>SUM(AE24:AJ24)</f>
        <v>9.8284696139366048</v>
      </c>
      <c r="AE24" s="4">
        <f>(L24-45.1482)/31.1618</f>
        <v>1.7281350884737081</v>
      </c>
      <c r="AF24" s="4">
        <f>(K24-13.575)/11.13</f>
        <v>2.7336028751123091</v>
      </c>
      <c r="AG24" s="4">
        <f>(M24-46.04)/31.94</f>
        <v>1.8459611772072635</v>
      </c>
      <c r="AH24" s="4">
        <f>(AC24-50.703)/36.168</f>
        <v>1.7272447843868095</v>
      </c>
      <c r="AI24" s="4">
        <f>(S24-0.2533)/0.02</f>
        <v>-6.5000000000001168E-2</v>
      </c>
      <c r="AJ24" s="4">
        <f>(V24-0.7522)/0.06715</f>
        <v>1.8585256887565156</v>
      </c>
      <c r="AK24" t="e">
        <f>MATCH(C24,#REF!,0)-1</f>
        <v>#REF!</v>
      </c>
    </row>
    <row r="25" spans="1:57" x14ac:dyDescent="0.2">
      <c r="A25" s="4" t="e">
        <f>AK25-B25</f>
        <v>#REF!</v>
      </c>
      <c r="B25">
        <v>24</v>
      </c>
      <c r="C25" t="s">
        <v>40</v>
      </c>
      <c r="D25" t="s">
        <v>29</v>
      </c>
      <c r="E25">
        <v>158</v>
      </c>
      <c r="F25">
        <v>665</v>
      </c>
      <c r="G25">
        <v>574</v>
      </c>
      <c r="H25">
        <v>163</v>
      </c>
      <c r="I25">
        <v>38</v>
      </c>
      <c r="J25">
        <v>2</v>
      </c>
      <c r="K25" s="13">
        <v>28</v>
      </c>
      <c r="L25" s="13">
        <v>94</v>
      </c>
      <c r="M25" s="13">
        <v>100</v>
      </c>
      <c r="N25">
        <v>77</v>
      </c>
      <c r="O25">
        <v>97</v>
      </c>
      <c r="P25">
        <v>9</v>
      </c>
      <c r="Q25">
        <v>4</v>
      </c>
      <c r="R25">
        <v>2</v>
      </c>
      <c r="S25" s="13">
        <v>0.28399999999999997</v>
      </c>
      <c r="T25">
        <v>0.374</v>
      </c>
      <c r="U25">
        <v>0.50600000000000001</v>
      </c>
      <c r="V25" s="13">
        <v>0.88</v>
      </c>
      <c r="W25">
        <v>0.36699999999999999</v>
      </c>
      <c r="X25">
        <v>4.4000000000000004</v>
      </c>
      <c r="Y25">
        <v>0.9</v>
      </c>
      <c r="Z25">
        <v>5.7</v>
      </c>
      <c r="AA25">
        <v>12861</v>
      </c>
      <c r="AB25">
        <f>G25*U25</f>
        <v>290.44400000000002</v>
      </c>
      <c r="AC25" s="13">
        <f>((H25+N25+P25-R25)*(AB25+(0.26*(N25+P25))))/(G25+N25+P25)</f>
        <v>117.06452727272728</v>
      </c>
      <c r="AD25" s="4">
        <f>SUM(AE25:AJ25)</f>
        <v>9.8261616875734106</v>
      </c>
      <c r="AE25" s="4">
        <f>(L25-45.1482)/31.1618</f>
        <v>1.567682226315553</v>
      </c>
      <c r="AF25" s="4">
        <f>(K25-13.575)/11.13</f>
        <v>1.2960467205750223</v>
      </c>
      <c r="AG25" s="4">
        <f>(M25-46.04)/31.94</f>
        <v>1.6894176581089542</v>
      </c>
      <c r="AH25" s="4">
        <f>(AC25-50.703)/36.168</f>
        <v>1.8348132955299512</v>
      </c>
      <c r="AI25" s="4">
        <f>(S25-0.2533)/0.02</f>
        <v>1.5349999999999975</v>
      </c>
      <c r="AJ25" s="4">
        <f>(V25-0.7522)/0.06715</f>
        <v>1.9032017870439317</v>
      </c>
      <c r="AK25" t="e">
        <f>MATCH(C25,#REF!,0)-1</f>
        <v>#REF!</v>
      </c>
    </row>
    <row r="26" spans="1:57" x14ac:dyDescent="0.2">
      <c r="A26" s="4" t="e">
        <f>AK26-B26</f>
        <v>#REF!</v>
      </c>
      <c r="B26">
        <v>25</v>
      </c>
      <c r="C26" t="s">
        <v>43</v>
      </c>
      <c r="D26" t="s">
        <v>33</v>
      </c>
      <c r="E26">
        <v>153</v>
      </c>
      <c r="F26">
        <v>644</v>
      </c>
      <c r="G26">
        <v>560</v>
      </c>
      <c r="H26">
        <v>153</v>
      </c>
      <c r="I26">
        <v>32</v>
      </c>
      <c r="J26">
        <v>2</v>
      </c>
      <c r="K26" s="13">
        <v>34</v>
      </c>
      <c r="L26" s="13">
        <v>94</v>
      </c>
      <c r="M26" s="13">
        <v>105</v>
      </c>
      <c r="N26">
        <v>73</v>
      </c>
      <c r="O26">
        <v>139</v>
      </c>
      <c r="P26">
        <v>5</v>
      </c>
      <c r="Q26">
        <v>3</v>
      </c>
      <c r="R26">
        <v>1</v>
      </c>
      <c r="S26" s="13">
        <v>0.27300000000000002</v>
      </c>
      <c r="T26">
        <v>0.35899999999999999</v>
      </c>
      <c r="U26">
        <v>0.51900000000000002</v>
      </c>
      <c r="V26" s="13">
        <v>0.878</v>
      </c>
      <c r="W26">
        <v>0.36599999999999999</v>
      </c>
      <c r="X26">
        <v>-1.1000000000000001</v>
      </c>
      <c r="Y26">
        <v>0.8</v>
      </c>
      <c r="Z26">
        <v>5.4</v>
      </c>
      <c r="AA26">
        <v>14162</v>
      </c>
      <c r="AB26">
        <f>G26*U26</f>
        <v>290.64</v>
      </c>
      <c r="AC26" s="13">
        <f>((H26+N26+P26-R26)*(AB26+(0.26*(N26+P26))))/(G26+N26+P26)</f>
        <v>112.08714733542318</v>
      </c>
      <c r="AD26" s="4">
        <f>SUM(AE26:AJ26)</f>
        <v>9.8043863641805409</v>
      </c>
      <c r="AE26" s="4">
        <f>(L26-45.1482)/31.1618</f>
        <v>1.567682226315553</v>
      </c>
      <c r="AF26" s="4">
        <f>(K26-13.575)/11.13</f>
        <v>1.8351302785265049</v>
      </c>
      <c r="AG26" s="4">
        <f>(M26-46.04)/31.94</f>
        <v>1.8459611772072635</v>
      </c>
      <c r="AH26" s="4">
        <f>(AC26-50.703)/36.168</f>
        <v>1.6971949606122312</v>
      </c>
      <c r="AI26" s="4">
        <f>(S26-0.2533)/0.02</f>
        <v>0.98499999999999976</v>
      </c>
      <c r="AJ26" s="4">
        <f>(V26-0.7522)/0.06715</f>
        <v>1.8734177215189876</v>
      </c>
      <c r="AK26" t="e">
        <f>MATCH(C26,#REF!,0)-1</f>
        <v>#REF!</v>
      </c>
    </row>
    <row r="27" spans="1:57" x14ac:dyDescent="0.2">
      <c r="A27" s="4" t="e">
        <f>AK27-B27</f>
        <v>#REF!</v>
      </c>
      <c r="B27">
        <v>26</v>
      </c>
      <c r="C27" t="s">
        <v>58</v>
      </c>
      <c r="D27" t="s">
        <v>31</v>
      </c>
      <c r="E27">
        <v>158</v>
      </c>
      <c r="F27">
        <v>665</v>
      </c>
      <c r="G27">
        <v>585</v>
      </c>
      <c r="H27">
        <v>170</v>
      </c>
      <c r="I27">
        <v>40</v>
      </c>
      <c r="J27">
        <v>1</v>
      </c>
      <c r="K27" s="13">
        <v>26</v>
      </c>
      <c r="L27" s="13">
        <v>94</v>
      </c>
      <c r="M27" s="13">
        <v>98</v>
      </c>
      <c r="N27">
        <v>68</v>
      </c>
      <c r="O27">
        <v>117</v>
      </c>
      <c r="P27">
        <v>5</v>
      </c>
      <c r="Q27">
        <v>6</v>
      </c>
      <c r="R27">
        <v>2</v>
      </c>
      <c r="S27" s="13">
        <v>0.29199999999999998</v>
      </c>
      <c r="T27">
        <v>0.36799999999999999</v>
      </c>
      <c r="U27">
        <v>0.499</v>
      </c>
      <c r="V27" s="13">
        <v>0.86599999999999999</v>
      </c>
      <c r="W27">
        <v>0.36299999999999999</v>
      </c>
      <c r="X27">
        <v>-2.6</v>
      </c>
      <c r="Y27">
        <v>1.6</v>
      </c>
      <c r="Z27">
        <v>4.8</v>
      </c>
      <c r="AA27">
        <v>12161</v>
      </c>
      <c r="AB27">
        <f>G27*U27</f>
        <v>291.91500000000002</v>
      </c>
      <c r="AC27" s="13">
        <f>((H27+N27+P27-R27)*(AB27+(0.26*(N27+P27))))/(G27+N27+P27)</f>
        <v>113.86883738601824</v>
      </c>
      <c r="AD27" s="4">
        <f>SUM(AE27:AJ27)</f>
        <v>9.6870044703036022</v>
      </c>
      <c r="AE27" s="4">
        <f>(L27-45.1482)/31.1618</f>
        <v>1.567682226315553</v>
      </c>
      <c r="AF27" s="4">
        <f>(K27-13.575)/11.13</f>
        <v>1.1163522012578617</v>
      </c>
      <c r="AG27" s="4">
        <f>(M27-46.04)/31.94</f>
        <v>1.6268002504696306</v>
      </c>
      <c r="AH27" s="4">
        <f>(AC27-50.703)/36.168</f>
        <v>1.7464564638912365</v>
      </c>
      <c r="AI27" s="4">
        <f>(S27-0.2533)/0.02</f>
        <v>1.9349999999999978</v>
      </c>
      <c r="AJ27" s="4">
        <f>(V27-0.7522)/0.06715</f>
        <v>1.6947133283693225</v>
      </c>
      <c r="AK27" t="e">
        <f>MATCH(C27,#REF!,0)-1</f>
        <v>#REF!</v>
      </c>
      <c r="AN27" t="s">
        <v>8432</v>
      </c>
      <c r="AW27" t="s">
        <v>8433</v>
      </c>
    </row>
    <row r="28" spans="1:57" ht="17" thickBot="1" x14ac:dyDescent="0.25">
      <c r="A28" s="4" t="e">
        <f>AK28-B28</f>
        <v>#REF!</v>
      </c>
      <c r="B28">
        <v>27</v>
      </c>
      <c r="C28" s="3" t="s">
        <v>91</v>
      </c>
      <c r="D28" s="3" t="s">
        <v>42</v>
      </c>
      <c r="E28" s="3">
        <v>157</v>
      </c>
      <c r="F28" s="3">
        <v>658</v>
      </c>
      <c r="G28" s="3">
        <v>572</v>
      </c>
      <c r="H28" s="3">
        <v>146</v>
      </c>
      <c r="I28" s="3">
        <v>30</v>
      </c>
      <c r="J28" s="3">
        <v>1</v>
      </c>
      <c r="K28" s="13">
        <v>39</v>
      </c>
      <c r="L28" s="13">
        <v>93</v>
      </c>
      <c r="M28" s="13">
        <v>106</v>
      </c>
      <c r="N28" s="3">
        <v>70</v>
      </c>
      <c r="O28" s="3">
        <v>162</v>
      </c>
      <c r="P28" s="3">
        <v>10</v>
      </c>
      <c r="Q28" s="3">
        <v>1</v>
      </c>
      <c r="R28" s="3">
        <v>1</v>
      </c>
      <c r="S28" s="13">
        <v>0.26500000000000001</v>
      </c>
      <c r="T28" s="3">
        <v>0.34300000000000003</v>
      </c>
      <c r="U28" s="3">
        <v>0.51400000000000001</v>
      </c>
      <c r="V28" s="13">
        <v>0.85799999999999998</v>
      </c>
      <c r="W28" s="3">
        <v>0.35499999999999998</v>
      </c>
      <c r="X28" s="3">
        <v>5.9</v>
      </c>
      <c r="Y28" s="3">
        <v>-0.7</v>
      </c>
      <c r="Z28" s="3">
        <v>3.7</v>
      </c>
      <c r="AA28" s="3">
        <v>14344</v>
      </c>
      <c r="AB28" s="3">
        <f>G28*U28</f>
        <v>294.00799999999998</v>
      </c>
      <c r="AC28" s="13">
        <f>((H28+N28+P28-R28)*(AB28+(0.26*(N28+P28))))/(G28+N28+P28)</f>
        <v>108.6377300613497</v>
      </c>
      <c r="AD28" s="3">
        <f>SUM(AE28:AJ28)</f>
        <v>9.4596280618017712</v>
      </c>
      <c r="AE28" s="3">
        <f>(L28-45.1482)/31.1618</f>
        <v>1.5355916538839218</v>
      </c>
      <c r="AF28" s="3">
        <f>(K28-13.575)/11.13</f>
        <v>2.2843665768194068</v>
      </c>
      <c r="AG28" s="3">
        <f>(M28-46.04)/31.94</f>
        <v>1.8772698810269255</v>
      </c>
      <c r="AH28" s="3">
        <f>(AC28-50.703)/36.168</f>
        <v>1.6018228838019712</v>
      </c>
      <c r="AI28" s="3">
        <f>(S28-0.2533)/0.02</f>
        <v>0.58499999999999941</v>
      </c>
      <c r="AJ28" s="3">
        <f>(V28-0.7522)/0.06715</f>
        <v>1.5755770662695459</v>
      </c>
      <c r="AK28" t="e">
        <f>MATCH(C28,#REF!,0)-1</f>
        <v>#REF!</v>
      </c>
      <c r="AL28" s="3"/>
    </row>
    <row r="29" spans="1:57" x14ac:dyDescent="0.2">
      <c r="A29" s="4" t="e">
        <f>AK29-B29</f>
        <v>#REF!</v>
      </c>
      <c r="B29">
        <v>28</v>
      </c>
      <c r="C29" t="s">
        <v>180</v>
      </c>
      <c r="D29" t="s">
        <v>53</v>
      </c>
      <c r="E29">
        <v>148</v>
      </c>
      <c r="F29">
        <v>623</v>
      </c>
      <c r="G29">
        <v>558</v>
      </c>
      <c r="H29">
        <v>164</v>
      </c>
      <c r="I29">
        <v>31</v>
      </c>
      <c r="J29">
        <v>5</v>
      </c>
      <c r="K29" s="13">
        <v>28</v>
      </c>
      <c r="L29" s="13">
        <v>96</v>
      </c>
      <c r="M29" s="13">
        <v>79</v>
      </c>
      <c r="N29">
        <v>48</v>
      </c>
      <c r="O29">
        <v>114</v>
      </c>
      <c r="P29">
        <v>8</v>
      </c>
      <c r="Q29">
        <v>8</v>
      </c>
      <c r="R29">
        <v>3</v>
      </c>
      <c r="S29" s="13">
        <v>0.29399999999999998</v>
      </c>
      <c r="T29">
        <v>0.35599999999999998</v>
      </c>
      <c r="U29">
        <v>0.52</v>
      </c>
      <c r="V29" s="13">
        <v>0.877</v>
      </c>
      <c r="W29">
        <v>0.36499999999999999</v>
      </c>
      <c r="X29">
        <v>-5</v>
      </c>
      <c r="Y29">
        <v>0.3</v>
      </c>
      <c r="Z29">
        <v>1.7</v>
      </c>
      <c r="AA29">
        <v>7859</v>
      </c>
      <c r="AB29">
        <f>G29*U29</f>
        <v>290.16000000000003</v>
      </c>
      <c r="AC29" s="13">
        <f>((H29+N29+P29-R29)*(AB29+(0.26*(N29+P29))))/(G29+N29+P29)</f>
        <v>107.6942019543974</v>
      </c>
      <c r="AD29" s="4">
        <f>SUM(AE29:AJ29)</f>
        <v>9.4291061692004057</v>
      </c>
      <c r="AE29" s="4">
        <f>(L29-45.1482)/31.1618</f>
        <v>1.6318633711788151</v>
      </c>
      <c r="AF29" s="4">
        <f>(K29-13.575)/11.13</f>
        <v>1.2960467205750223</v>
      </c>
      <c r="AG29" s="4">
        <f>(M29-46.04)/31.94</f>
        <v>1.0319348778960551</v>
      </c>
      <c r="AH29" s="4">
        <f>(AC29-50.703)/36.168</f>
        <v>1.5757355107940001</v>
      </c>
      <c r="AI29" s="4">
        <f>(S29-0.2533)/0.02</f>
        <v>2.0349999999999979</v>
      </c>
      <c r="AJ29" s="4">
        <f>(V29-0.7522)/0.06715</f>
        <v>1.8585256887565156</v>
      </c>
      <c r="AK29" t="e">
        <f>MATCH(C29,#REF!,0)-1</f>
        <v>#REF!</v>
      </c>
      <c r="AN29" s="35" t="s">
        <v>8408</v>
      </c>
      <c r="AO29" s="35"/>
      <c r="AW29" s="35" t="s">
        <v>8408</v>
      </c>
      <c r="AX29" s="35"/>
    </row>
    <row r="30" spans="1:57" x14ac:dyDescent="0.2">
      <c r="A30" s="4" t="e">
        <f>AK30-B30</f>
        <v>#REF!</v>
      </c>
      <c r="B30">
        <v>29</v>
      </c>
      <c r="C30" t="s">
        <v>48</v>
      </c>
      <c r="D30" t="s">
        <v>33</v>
      </c>
      <c r="E30">
        <v>153</v>
      </c>
      <c r="F30">
        <v>644</v>
      </c>
      <c r="G30">
        <v>552</v>
      </c>
      <c r="H30">
        <v>151</v>
      </c>
      <c r="I30">
        <v>27</v>
      </c>
      <c r="J30">
        <v>2</v>
      </c>
      <c r="K30" s="13">
        <v>33</v>
      </c>
      <c r="L30" s="13">
        <v>105</v>
      </c>
      <c r="M30" s="13">
        <v>85</v>
      </c>
      <c r="N30">
        <v>74</v>
      </c>
      <c r="O30">
        <v>128</v>
      </c>
      <c r="P30">
        <v>8</v>
      </c>
      <c r="Q30">
        <v>8</v>
      </c>
      <c r="R30">
        <v>3</v>
      </c>
      <c r="S30" s="13">
        <v>0.27300000000000002</v>
      </c>
      <c r="T30">
        <v>0.36499999999999999</v>
      </c>
      <c r="U30">
        <v>0.51</v>
      </c>
      <c r="V30" s="13">
        <v>0.874</v>
      </c>
      <c r="W30">
        <v>0.36699999999999999</v>
      </c>
      <c r="X30">
        <v>-1.7</v>
      </c>
      <c r="Y30">
        <v>0.8</v>
      </c>
      <c r="Z30">
        <v>4.9000000000000004</v>
      </c>
      <c r="AA30">
        <v>12856</v>
      </c>
      <c r="AB30">
        <f>G30*U30</f>
        <v>281.52</v>
      </c>
      <c r="AC30" s="13">
        <f>((H30+N30+P30-R30)*(AB30+(0.26*(N30+P30))))/(G30+N30+P30)</f>
        <v>109.86309148264984</v>
      </c>
      <c r="AD30" s="4">
        <f>SUM(AE30:AJ30)</f>
        <v>9.3203008289524849</v>
      </c>
      <c r="AE30" s="4">
        <f>(L30-45.1482)/31.1618</f>
        <v>1.9206785230634944</v>
      </c>
      <c r="AF30" s="4">
        <f>(K30-13.575)/11.13</f>
        <v>1.7452830188679245</v>
      </c>
      <c r="AG30" s="4">
        <f>(M30-46.04)/31.94</f>
        <v>1.2197871008140262</v>
      </c>
      <c r="AH30" s="4">
        <f>(AC30-50.703)/36.168</f>
        <v>1.6357025957379405</v>
      </c>
      <c r="AI30" s="4">
        <f>(S30-0.2533)/0.02</f>
        <v>0.98499999999999976</v>
      </c>
      <c r="AJ30" s="4">
        <f>(V30-0.7522)/0.06715</f>
        <v>1.8138495904690992</v>
      </c>
      <c r="AK30" t="e">
        <f>MATCH(C30,#REF!,0)-1</f>
        <v>#REF!</v>
      </c>
      <c r="AN30" s="32" t="s">
        <v>8409</v>
      </c>
      <c r="AO30" s="32">
        <v>0.95585598415841633</v>
      </c>
      <c r="AW30" s="32" t="s">
        <v>8409</v>
      </c>
      <c r="AX30" s="32">
        <v>0.55950481937291641</v>
      </c>
    </row>
    <row r="31" spans="1:57" x14ac:dyDescent="0.2">
      <c r="A31" s="4" t="e">
        <f>AK31-B31</f>
        <v>#REF!</v>
      </c>
      <c r="B31">
        <v>30</v>
      </c>
      <c r="C31" t="s">
        <v>86</v>
      </c>
      <c r="D31" t="s">
        <v>47</v>
      </c>
      <c r="E31">
        <v>157</v>
      </c>
      <c r="F31">
        <v>658</v>
      </c>
      <c r="G31">
        <v>588</v>
      </c>
      <c r="H31">
        <v>160</v>
      </c>
      <c r="I31">
        <v>28</v>
      </c>
      <c r="J31">
        <v>1</v>
      </c>
      <c r="K31" s="13">
        <v>37</v>
      </c>
      <c r="L31" s="13">
        <v>91</v>
      </c>
      <c r="M31" s="13">
        <v>104</v>
      </c>
      <c r="N31">
        <v>57</v>
      </c>
      <c r="O31">
        <v>136</v>
      </c>
      <c r="P31">
        <v>5</v>
      </c>
      <c r="Q31">
        <v>7</v>
      </c>
      <c r="R31">
        <v>3</v>
      </c>
      <c r="S31" s="13">
        <v>0.27200000000000002</v>
      </c>
      <c r="T31">
        <v>0.33900000000000002</v>
      </c>
      <c r="U31">
        <v>0.50900000000000001</v>
      </c>
      <c r="V31" s="13">
        <v>0.84899999999999998</v>
      </c>
      <c r="W31">
        <v>0.35199999999999998</v>
      </c>
      <c r="X31">
        <v>-8.9</v>
      </c>
      <c r="Y31">
        <v>-0.3</v>
      </c>
      <c r="Z31">
        <v>3.7</v>
      </c>
      <c r="AA31">
        <v>16997</v>
      </c>
      <c r="AB31">
        <f>G31*U31</f>
        <v>299.29200000000003</v>
      </c>
      <c r="AC31" s="13">
        <f>((H31+N31+P31-R31)*(AB31+(0.26*(N31+P31))))/(G31+N31+P31)</f>
        <v>106.26958153846154</v>
      </c>
      <c r="AD31" s="4">
        <f>SUM(AE31:AJ31)</f>
        <v>9.303630347992808</v>
      </c>
      <c r="AE31" s="4">
        <f>(L31-45.1482)/31.1618</f>
        <v>1.47141050902066</v>
      </c>
      <c r="AF31" s="4">
        <f>(K31-13.575)/11.13</f>
        <v>2.104672057502246</v>
      </c>
      <c r="AG31" s="4">
        <f>(M31-46.04)/31.94</f>
        <v>1.8146524733876017</v>
      </c>
      <c r="AH31" s="4">
        <f>(AC31-50.703)/36.168</f>
        <v>1.5363465366750038</v>
      </c>
      <c r="AI31" s="4">
        <f>(S31-0.2533)/0.02</f>
        <v>0.93499999999999972</v>
      </c>
      <c r="AJ31" s="4">
        <f>(V31-0.7522)/0.06715</f>
        <v>1.441548771407297</v>
      </c>
      <c r="AK31" t="e">
        <f>MATCH(C31,#REF!,0)-1</f>
        <v>#REF!</v>
      </c>
      <c r="AN31" s="36" t="s">
        <v>8410</v>
      </c>
      <c r="AO31" s="36">
        <v>0.91366066245145461</v>
      </c>
      <c r="AW31" s="36" t="s">
        <v>8410</v>
      </c>
      <c r="AX31" s="36">
        <v>0.31304564290151987</v>
      </c>
    </row>
    <row r="32" spans="1:57" s="3" customFormat="1" x14ac:dyDescent="0.2">
      <c r="A32" s="4" t="e">
        <f>AK32-B32</f>
        <v>#REF!</v>
      </c>
      <c r="B32">
        <v>31</v>
      </c>
      <c r="C32" t="s">
        <v>56</v>
      </c>
      <c r="D32" t="s">
        <v>57</v>
      </c>
      <c r="E32">
        <v>155</v>
      </c>
      <c r="F32">
        <v>651</v>
      </c>
      <c r="G32">
        <v>549</v>
      </c>
      <c r="H32">
        <v>150</v>
      </c>
      <c r="I32">
        <v>34</v>
      </c>
      <c r="J32">
        <v>2</v>
      </c>
      <c r="K32" s="13">
        <v>30</v>
      </c>
      <c r="L32" s="13">
        <v>98</v>
      </c>
      <c r="M32" s="13">
        <v>89</v>
      </c>
      <c r="N32">
        <v>79</v>
      </c>
      <c r="O32">
        <v>146</v>
      </c>
      <c r="P32">
        <v>15</v>
      </c>
      <c r="Q32">
        <v>4</v>
      </c>
      <c r="R32">
        <v>2</v>
      </c>
      <c r="S32" s="13">
        <v>0.27300000000000002</v>
      </c>
      <c r="T32">
        <v>0.377</v>
      </c>
      <c r="U32">
        <v>0.50800000000000001</v>
      </c>
      <c r="V32" s="13">
        <v>0.88400000000000001</v>
      </c>
      <c r="W32">
        <v>0.371</v>
      </c>
      <c r="X32">
        <v>-2.2999999999999998</v>
      </c>
      <c r="Y32">
        <v>2.8</v>
      </c>
      <c r="Z32">
        <v>4.7</v>
      </c>
      <c r="AA32">
        <v>15429</v>
      </c>
      <c r="AB32">
        <f>G32*U32</f>
        <v>278.892</v>
      </c>
      <c r="AC32" s="13">
        <f>((H32+N32+P32-R32)*(AB32+(0.26*(N32+P32))))/(G32+N32+P32)</f>
        <v>114.16227682737168</v>
      </c>
      <c r="AD32" s="4">
        <f>SUM(AE32:AJ32)</f>
        <v>9.2191472878472425</v>
      </c>
      <c r="AE32" s="4">
        <f>(L32-45.1482)/31.1618</f>
        <v>1.6960445160420772</v>
      </c>
      <c r="AF32" s="4">
        <f>(K32-13.575)/11.13</f>
        <v>1.4757412398921832</v>
      </c>
      <c r="AG32" s="4">
        <f>(M32-46.04)/31.94</f>
        <v>1.3450219160926737</v>
      </c>
      <c r="AH32" s="4">
        <f>(AC32-50.703)/36.168</f>
        <v>1.7545696977264897</v>
      </c>
      <c r="AI32" s="4">
        <f>(S32-0.2533)/0.02</f>
        <v>0.98499999999999976</v>
      </c>
      <c r="AJ32" s="4">
        <f>(V32-0.7522)/0.06715</f>
        <v>1.9627699180938203</v>
      </c>
      <c r="AK32" t="e">
        <f>MATCH(C32,#REF!,0)-1</f>
        <v>#REF!</v>
      </c>
      <c r="AL32"/>
      <c r="AN32" s="32" t="s">
        <v>8411</v>
      </c>
      <c r="AO32" s="32">
        <v>0.91348659120639708</v>
      </c>
      <c r="AP32"/>
      <c r="AQ32"/>
      <c r="AR32"/>
      <c r="AS32"/>
      <c r="AT32"/>
      <c r="AU32"/>
      <c r="AV32"/>
      <c r="AW32" s="32" t="s">
        <v>8411</v>
      </c>
      <c r="AX32" s="32">
        <v>0.31166065427833745</v>
      </c>
      <c r="AY32"/>
      <c r="AZ32"/>
      <c r="BA32"/>
      <c r="BB32"/>
      <c r="BC32"/>
      <c r="BD32"/>
      <c r="BE32"/>
    </row>
    <row r="33" spans="1:57" x14ac:dyDescent="0.2">
      <c r="A33" s="4" t="e">
        <f>AK33-B33</f>
        <v>#REF!</v>
      </c>
      <c r="B33">
        <v>32</v>
      </c>
      <c r="C33" s="3" t="s">
        <v>73</v>
      </c>
      <c r="D33" s="3" t="s">
        <v>74</v>
      </c>
      <c r="E33" s="3">
        <v>160</v>
      </c>
      <c r="F33" s="3">
        <v>672</v>
      </c>
      <c r="G33" s="3">
        <v>601</v>
      </c>
      <c r="H33" s="3">
        <v>178</v>
      </c>
      <c r="I33" s="3">
        <v>35</v>
      </c>
      <c r="J33" s="3">
        <v>8</v>
      </c>
      <c r="K33" s="13">
        <v>24</v>
      </c>
      <c r="L33" s="13">
        <v>91</v>
      </c>
      <c r="M33" s="13">
        <v>86</v>
      </c>
      <c r="N33" s="3">
        <v>58</v>
      </c>
      <c r="O33" s="3">
        <v>92</v>
      </c>
      <c r="P33" s="3">
        <v>5</v>
      </c>
      <c r="Q33" s="3">
        <v>9</v>
      </c>
      <c r="R33" s="3">
        <v>3</v>
      </c>
      <c r="S33" s="13">
        <v>0.29599999999999999</v>
      </c>
      <c r="T33" s="3">
        <v>0.36</v>
      </c>
      <c r="U33" s="3">
        <v>0.501</v>
      </c>
      <c r="V33" s="13">
        <v>0.86099999999999999</v>
      </c>
      <c r="W33" s="3">
        <v>0.36</v>
      </c>
      <c r="X33" s="3">
        <v>-0.4</v>
      </c>
      <c r="Y33" s="3">
        <v>1</v>
      </c>
      <c r="Z33" s="3">
        <v>4.2</v>
      </c>
      <c r="AA33" s="3">
        <v>13613</v>
      </c>
      <c r="AB33" s="3">
        <f>G33*U33</f>
        <v>301.101</v>
      </c>
      <c r="AC33" s="13">
        <f>((H33+N33+P33-R33)*(AB33+(0.26*(N33+P33))))/(G33+N33+P33)</f>
        <v>113.79590060240965</v>
      </c>
      <c r="AD33" s="3">
        <f>SUM(AE33:AJ33)</f>
        <v>9.1588570131272817</v>
      </c>
      <c r="AE33" s="3">
        <f>(L33-45.1482)/31.1618</f>
        <v>1.47141050902066</v>
      </c>
      <c r="AF33" s="3">
        <f>(K33-13.575)/11.13</f>
        <v>0.93665768194070076</v>
      </c>
      <c r="AG33" s="3">
        <f>(M33-46.04)/31.94</f>
        <v>1.2510958046336882</v>
      </c>
      <c r="AH33" s="3">
        <f>(AC33-50.703)/36.168</f>
        <v>1.7444398529752723</v>
      </c>
      <c r="AI33" s="3">
        <f>(S33-0.2533)/0.02</f>
        <v>2.134999999999998</v>
      </c>
      <c r="AJ33" s="3">
        <f>(V33-0.7522)/0.06715</f>
        <v>1.620253164556962</v>
      </c>
      <c r="AK33" t="e">
        <f>MATCH(C33,#REF!,0)-1</f>
        <v>#REF!</v>
      </c>
      <c r="AL33" s="3"/>
      <c r="AN33" s="32" t="s">
        <v>8412</v>
      </c>
      <c r="AO33" s="32">
        <v>42.326858210860955</v>
      </c>
      <c r="AW33" s="32" t="s">
        <v>8412</v>
      </c>
      <c r="AX33" s="32">
        <v>119.39210753176715</v>
      </c>
    </row>
    <row r="34" spans="1:57" ht="17" thickBot="1" x14ac:dyDescent="0.25">
      <c r="A34" s="4" t="e">
        <f>AK34-B34</f>
        <v>#REF!</v>
      </c>
      <c r="B34">
        <v>33</v>
      </c>
      <c r="C34" t="s">
        <v>96</v>
      </c>
      <c r="D34" t="s">
        <v>93</v>
      </c>
      <c r="E34">
        <v>162</v>
      </c>
      <c r="F34">
        <v>679</v>
      </c>
      <c r="G34">
        <v>580</v>
      </c>
      <c r="H34">
        <v>158</v>
      </c>
      <c r="I34">
        <v>30</v>
      </c>
      <c r="J34">
        <v>2</v>
      </c>
      <c r="K34" s="13">
        <v>32</v>
      </c>
      <c r="L34" s="13">
        <v>93</v>
      </c>
      <c r="M34" s="13">
        <v>94</v>
      </c>
      <c r="N34">
        <v>86</v>
      </c>
      <c r="O34">
        <v>162</v>
      </c>
      <c r="P34">
        <v>6</v>
      </c>
      <c r="Q34">
        <v>5</v>
      </c>
      <c r="R34">
        <v>2</v>
      </c>
      <c r="S34" s="13">
        <v>0.27300000000000002</v>
      </c>
      <c r="T34">
        <v>0.36899999999999999</v>
      </c>
      <c r="U34">
        <v>0.49399999999999999</v>
      </c>
      <c r="V34" s="13">
        <v>0.86299999999999999</v>
      </c>
      <c r="W34">
        <v>0.36199999999999999</v>
      </c>
      <c r="X34">
        <v>1.9</v>
      </c>
      <c r="Y34">
        <v>1.3</v>
      </c>
      <c r="Z34">
        <v>3.5</v>
      </c>
      <c r="AA34">
        <v>9218</v>
      </c>
      <c r="AB34">
        <f>G34*U34</f>
        <v>286.52</v>
      </c>
      <c r="AC34" s="13">
        <f>((H34+N34+P34-R34)*(AB34+(0.26*(N34+P34))))/(G34+N34+P34)</f>
        <v>114.56714285714285</v>
      </c>
      <c r="AD34" s="4">
        <f>SUM(AE34:AJ34)</f>
        <v>9.0933938158452214</v>
      </c>
      <c r="AE34" s="4">
        <f>(L34-45.1482)/31.1618</f>
        <v>1.5355916538839218</v>
      </c>
      <c r="AF34" s="4">
        <f>(K34-13.575)/11.13</f>
        <v>1.655435759209344</v>
      </c>
      <c r="AG34" s="4">
        <f>(M34-46.04)/31.94</f>
        <v>1.5015654351909831</v>
      </c>
      <c r="AH34" s="4">
        <f>(AC34-50.703)/36.168</f>
        <v>1.7657637374790658</v>
      </c>
      <c r="AI34" s="4">
        <f>(S34-0.2533)/0.02</f>
        <v>0.98499999999999976</v>
      </c>
      <c r="AJ34" s="4">
        <f>(V34-0.7522)/0.06715</f>
        <v>1.6500372300819064</v>
      </c>
      <c r="AK34" t="e">
        <f>MATCH(C34,#REF!,0)-1</f>
        <v>#REF!</v>
      </c>
      <c r="AN34" s="33" t="s">
        <v>8413</v>
      </c>
      <c r="AO34" s="33">
        <v>498</v>
      </c>
      <c r="AW34" s="33" t="s">
        <v>8413</v>
      </c>
      <c r="AX34" s="33">
        <v>498</v>
      </c>
    </row>
    <row r="35" spans="1:57" x14ac:dyDescent="0.2">
      <c r="A35" s="4" t="e">
        <f>AK35-B35</f>
        <v>#REF!</v>
      </c>
      <c r="B35">
        <v>34</v>
      </c>
      <c r="C35" t="s">
        <v>66</v>
      </c>
      <c r="D35" t="s">
        <v>33</v>
      </c>
      <c r="E35">
        <v>157</v>
      </c>
      <c r="F35">
        <v>658</v>
      </c>
      <c r="G35">
        <v>587</v>
      </c>
      <c r="H35">
        <v>174</v>
      </c>
      <c r="I35">
        <v>33</v>
      </c>
      <c r="J35">
        <v>4</v>
      </c>
      <c r="K35" s="13">
        <v>24</v>
      </c>
      <c r="L35" s="13">
        <v>97</v>
      </c>
      <c r="M35" s="13">
        <v>90</v>
      </c>
      <c r="N35">
        <v>56</v>
      </c>
      <c r="O35">
        <v>97</v>
      </c>
      <c r="P35">
        <v>7</v>
      </c>
      <c r="Q35">
        <v>12</v>
      </c>
      <c r="R35">
        <v>4</v>
      </c>
      <c r="S35" s="13">
        <v>0.29499999999999998</v>
      </c>
      <c r="T35">
        <v>0.36099999999999999</v>
      </c>
      <c r="U35">
        <v>0.48599999999999999</v>
      </c>
      <c r="V35" s="13">
        <v>0.84699999999999998</v>
      </c>
      <c r="W35">
        <v>0.35599999999999998</v>
      </c>
      <c r="X35">
        <v>-4.4000000000000004</v>
      </c>
      <c r="Y35">
        <v>-0.6</v>
      </c>
      <c r="Z35">
        <v>4.2</v>
      </c>
      <c r="AA35">
        <v>5417</v>
      </c>
      <c r="AB35">
        <f>G35*U35</f>
        <v>285.28199999999998</v>
      </c>
      <c r="AC35" s="13">
        <f>((H35+N35+P35-R35)*(AB35+(0.26*(N35+P35))))/(G35+N35+P35)</f>
        <v>108.13422461538461</v>
      </c>
      <c r="AD35" s="4">
        <f>SUM(AE35:AJ35)</f>
        <v>9.0616085388094643</v>
      </c>
      <c r="AE35" s="4">
        <f>(L35-45.1482)/31.1618</f>
        <v>1.663953943610446</v>
      </c>
      <c r="AF35" s="4">
        <f>(K35-13.575)/11.13</f>
        <v>0.93665768194070076</v>
      </c>
      <c r="AG35" s="4">
        <f>(M35-46.04)/31.94</f>
        <v>1.3763306199123355</v>
      </c>
      <c r="AH35" s="4">
        <f>(AC35-50.703)/36.168</f>
        <v>1.5879015874636311</v>
      </c>
      <c r="AI35" s="4">
        <f>(S35-0.2533)/0.02</f>
        <v>2.0849999999999977</v>
      </c>
      <c r="AJ35" s="4">
        <f>(V35-0.7522)/0.06715</f>
        <v>1.4117647058823528</v>
      </c>
      <c r="AK35" t="e">
        <f>MATCH(C35,#REF!,0)-1</f>
        <v>#REF!</v>
      </c>
    </row>
    <row r="36" spans="1:57" s="3" customFormat="1" ht="17" thickBot="1" x14ac:dyDescent="0.25">
      <c r="A36" s="4" t="e">
        <f>AK36-B36</f>
        <v>#REF!</v>
      </c>
      <c r="B36">
        <v>35</v>
      </c>
      <c r="C36" t="s">
        <v>174</v>
      </c>
      <c r="D36" t="s">
        <v>125</v>
      </c>
      <c r="E36">
        <v>158</v>
      </c>
      <c r="F36">
        <v>665</v>
      </c>
      <c r="G36">
        <v>570</v>
      </c>
      <c r="H36">
        <v>156</v>
      </c>
      <c r="I36">
        <v>33</v>
      </c>
      <c r="J36">
        <v>3</v>
      </c>
      <c r="K36" s="13">
        <v>30</v>
      </c>
      <c r="L36" s="13">
        <v>86</v>
      </c>
      <c r="M36" s="13">
        <v>98</v>
      </c>
      <c r="N36">
        <v>85</v>
      </c>
      <c r="O36">
        <v>126</v>
      </c>
      <c r="P36">
        <v>4</v>
      </c>
      <c r="Q36">
        <v>3</v>
      </c>
      <c r="R36">
        <v>1</v>
      </c>
      <c r="S36" s="13">
        <v>0.27400000000000002</v>
      </c>
      <c r="T36">
        <v>0.36899999999999999</v>
      </c>
      <c r="U36">
        <v>0.503</v>
      </c>
      <c r="V36" s="13">
        <v>0.872</v>
      </c>
      <c r="W36">
        <v>0.36199999999999999</v>
      </c>
      <c r="X36">
        <v>-7.4</v>
      </c>
      <c r="Y36">
        <v>-2.2999999999999998</v>
      </c>
      <c r="Z36">
        <v>2.1</v>
      </c>
      <c r="AA36">
        <v>13145</v>
      </c>
      <c r="AB36">
        <f>G36*U36</f>
        <v>286.70999999999998</v>
      </c>
      <c r="AC36" s="13">
        <f>((H36+N36+P36-R36)*(AB36+(0.26*(N36+P36))))/(G36+N36+P36)</f>
        <v>114.72443095599392</v>
      </c>
      <c r="AD36" s="4">
        <f>SUM(AE36:AJ36)</f>
        <v>9.0026772190141369</v>
      </c>
      <c r="AE36" s="4">
        <f>(L36-45.1482)/31.1618</f>
        <v>1.3109576468625046</v>
      </c>
      <c r="AF36" s="4">
        <f>(K36-13.575)/11.13</f>
        <v>1.4757412398921832</v>
      </c>
      <c r="AG36" s="4">
        <f>(M36-46.04)/31.94</f>
        <v>1.6268002504696306</v>
      </c>
      <c r="AH36" s="4">
        <f>(AC36-50.703)/36.168</f>
        <v>1.7701125568456626</v>
      </c>
      <c r="AI36" s="4">
        <f>(S36-0.2533)/0.02</f>
        <v>1.0349999999999997</v>
      </c>
      <c r="AJ36" s="4">
        <f>(V36-0.7522)/0.06715</f>
        <v>1.784065524944155</v>
      </c>
      <c r="AK36" t="e">
        <f>MATCH(C36,#REF!,0)-1</f>
        <v>#REF!</v>
      </c>
      <c r="AL36"/>
      <c r="AN36" t="s">
        <v>8414</v>
      </c>
      <c r="AO36"/>
      <c r="AP36"/>
      <c r="AQ36"/>
      <c r="AR36"/>
      <c r="AS36"/>
      <c r="AT36"/>
      <c r="AU36"/>
      <c r="AV36"/>
      <c r="AW36" t="s">
        <v>8414</v>
      </c>
      <c r="AX36"/>
      <c r="AY36"/>
      <c r="AZ36"/>
      <c r="BA36"/>
      <c r="BB36"/>
      <c r="BC36"/>
      <c r="BD36"/>
      <c r="BE36"/>
    </row>
    <row r="37" spans="1:57" x14ac:dyDescent="0.2">
      <c r="A37" s="4" t="e">
        <f>AK37-B37</f>
        <v>#REF!</v>
      </c>
      <c r="B37">
        <v>36</v>
      </c>
      <c r="C37" t="s">
        <v>85</v>
      </c>
      <c r="D37" t="s">
        <v>83</v>
      </c>
      <c r="E37">
        <v>147</v>
      </c>
      <c r="F37">
        <v>616</v>
      </c>
      <c r="G37">
        <v>548</v>
      </c>
      <c r="H37">
        <v>161</v>
      </c>
      <c r="I37">
        <v>33</v>
      </c>
      <c r="J37">
        <v>2</v>
      </c>
      <c r="K37" s="13">
        <v>25</v>
      </c>
      <c r="L37" s="13">
        <v>85</v>
      </c>
      <c r="M37" s="13">
        <v>87</v>
      </c>
      <c r="N37">
        <v>56</v>
      </c>
      <c r="O37">
        <v>97</v>
      </c>
      <c r="P37">
        <v>5</v>
      </c>
      <c r="Q37">
        <v>3</v>
      </c>
      <c r="R37">
        <v>1</v>
      </c>
      <c r="S37" s="13">
        <v>0.29499999999999998</v>
      </c>
      <c r="T37">
        <v>0.36299999999999999</v>
      </c>
      <c r="U37">
        <v>0.501</v>
      </c>
      <c r="V37" s="13">
        <v>0.86399999999999999</v>
      </c>
      <c r="W37">
        <v>0.36199999999999999</v>
      </c>
      <c r="X37">
        <v>-2.7</v>
      </c>
      <c r="Y37">
        <v>-1.6</v>
      </c>
      <c r="Z37">
        <v>3.6</v>
      </c>
      <c r="AA37">
        <v>19611</v>
      </c>
      <c r="AB37">
        <f>G37*U37</f>
        <v>274.548</v>
      </c>
      <c r="AC37" s="13">
        <f>((H37+N37+P37-R37)*(AB37+(0.26*(N37+P37))))/(G37+N37+P37)</f>
        <v>105.38615435139575</v>
      </c>
      <c r="AD37" s="4">
        <f>SUM(AE37:AJ37)</f>
        <v>8.8496266663202423</v>
      </c>
      <c r="AE37" s="4">
        <f>(L37-45.1482)/31.1618</f>
        <v>1.2788670744308737</v>
      </c>
      <c r="AF37" s="4">
        <f>(K37-13.575)/11.13</f>
        <v>1.0265049415992813</v>
      </c>
      <c r="AG37" s="4">
        <f>(M37-46.04)/31.94</f>
        <v>1.28240450845335</v>
      </c>
      <c r="AH37" s="4">
        <f>(AC37-50.703)/36.168</f>
        <v>1.5119208789923619</v>
      </c>
      <c r="AI37" s="4">
        <f>(S37-0.2533)/0.02</f>
        <v>2.0849999999999977</v>
      </c>
      <c r="AJ37" s="4">
        <f>(V37-0.7522)/0.06715</f>
        <v>1.6649292628443784</v>
      </c>
      <c r="AK37" t="e">
        <f>MATCH(C37,#REF!,0)-1</f>
        <v>#REF!</v>
      </c>
      <c r="AN37" s="34"/>
      <c r="AO37" s="34" t="s">
        <v>8419</v>
      </c>
      <c r="AP37" s="34" t="s">
        <v>8374</v>
      </c>
      <c r="AQ37" s="34" t="s">
        <v>8420</v>
      </c>
      <c r="AR37" s="34" t="s">
        <v>8421</v>
      </c>
      <c r="AS37" s="34" t="s">
        <v>8422</v>
      </c>
      <c r="AW37" s="34"/>
      <c r="AX37" s="34" t="s">
        <v>8419</v>
      </c>
      <c r="AY37" s="34" t="s">
        <v>8374</v>
      </c>
      <c r="AZ37" s="34" t="s">
        <v>8420</v>
      </c>
      <c r="BA37" s="34" t="s">
        <v>8421</v>
      </c>
      <c r="BB37" s="34" t="s">
        <v>8422</v>
      </c>
    </row>
    <row r="38" spans="1:57" x14ac:dyDescent="0.2">
      <c r="A38" s="4" t="e">
        <f>AK38-B38</f>
        <v>#REF!</v>
      </c>
      <c r="B38">
        <v>37</v>
      </c>
      <c r="C38" t="s">
        <v>120</v>
      </c>
      <c r="D38" t="s">
        <v>51</v>
      </c>
      <c r="E38">
        <v>145</v>
      </c>
      <c r="F38">
        <v>609</v>
      </c>
      <c r="G38">
        <v>559</v>
      </c>
      <c r="H38">
        <v>156</v>
      </c>
      <c r="I38">
        <v>27</v>
      </c>
      <c r="J38">
        <v>2</v>
      </c>
      <c r="K38" s="13">
        <v>34</v>
      </c>
      <c r="L38" s="13">
        <v>82</v>
      </c>
      <c r="M38" s="13">
        <v>98</v>
      </c>
      <c r="N38">
        <v>38</v>
      </c>
      <c r="O38">
        <v>138</v>
      </c>
      <c r="P38">
        <v>5</v>
      </c>
      <c r="Q38">
        <v>1</v>
      </c>
      <c r="R38">
        <v>1</v>
      </c>
      <c r="S38" s="13">
        <v>0.27900000000000003</v>
      </c>
      <c r="T38">
        <v>0.32800000000000001</v>
      </c>
      <c r="U38">
        <v>0.51900000000000002</v>
      </c>
      <c r="V38" s="13">
        <v>0.84799999999999998</v>
      </c>
      <c r="W38">
        <v>0.35099999999999998</v>
      </c>
      <c r="X38">
        <v>-2.4</v>
      </c>
      <c r="Y38">
        <v>0.8</v>
      </c>
      <c r="Z38">
        <v>2.9</v>
      </c>
      <c r="AA38">
        <v>17484</v>
      </c>
      <c r="AB38">
        <f>G38*U38</f>
        <v>290.12100000000004</v>
      </c>
      <c r="AC38" s="13">
        <f>((H38+N38+P38-R38)*(AB38+(0.26*(N38+P38))))/(G38+N38+P38)</f>
        <v>99.099000000000004</v>
      </c>
      <c r="AD38" s="4">
        <f>SUM(AE38:AJ38)</f>
        <v>8.6942715431578321</v>
      </c>
      <c r="AE38" s="4">
        <f>(L38-45.1482)/31.1618</f>
        <v>1.1825953571359806</v>
      </c>
      <c r="AF38" s="4">
        <f>(K38-13.575)/11.13</f>
        <v>1.8351302785265049</v>
      </c>
      <c r="AG38" s="4">
        <f>(M38-46.04)/31.94</f>
        <v>1.6268002504696306</v>
      </c>
      <c r="AH38" s="4">
        <f>(AC38-50.703)/36.168</f>
        <v>1.3380889183808893</v>
      </c>
      <c r="AI38" s="4">
        <f>(S38-0.2533)/0.02</f>
        <v>1.2849999999999999</v>
      </c>
      <c r="AJ38" s="4">
        <f>(V38-0.7522)/0.06715</f>
        <v>1.426656738644825</v>
      </c>
      <c r="AK38" t="e">
        <f>MATCH(C38,#REF!,0)-1</f>
        <v>#REF!</v>
      </c>
      <c r="AN38" s="32" t="s">
        <v>8415</v>
      </c>
      <c r="AO38" s="32">
        <v>1</v>
      </c>
      <c r="AP38" s="32">
        <v>9403509.2887028456</v>
      </c>
      <c r="AQ38" s="32">
        <v>9403509.2887028456</v>
      </c>
      <c r="AR38" s="32">
        <v>5248.7742139684296</v>
      </c>
      <c r="AS38" s="32">
        <v>5.6658634329808138E-266</v>
      </c>
      <c r="AW38" s="32" t="s">
        <v>8415</v>
      </c>
      <c r="AX38" s="32">
        <v>1</v>
      </c>
      <c r="AY38" s="32">
        <v>3221904.7309249835</v>
      </c>
      <c r="AZ38" s="32">
        <v>3221904.7309249835</v>
      </c>
      <c r="BA38" s="32">
        <v>226.02759160736295</v>
      </c>
      <c r="BB38" s="32">
        <v>2.3035528265258053E-42</v>
      </c>
    </row>
    <row r="39" spans="1:57" x14ac:dyDescent="0.2">
      <c r="A39" s="4" t="e">
        <f>AK39-B39</f>
        <v>#REF!</v>
      </c>
      <c r="B39">
        <v>38</v>
      </c>
      <c r="C39" t="s">
        <v>41</v>
      </c>
      <c r="D39" t="s">
        <v>42</v>
      </c>
      <c r="E39">
        <v>160</v>
      </c>
      <c r="F39">
        <v>672</v>
      </c>
      <c r="G39">
        <v>585</v>
      </c>
      <c r="H39">
        <v>150</v>
      </c>
      <c r="I39">
        <v>36</v>
      </c>
      <c r="J39">
        <v>3</v>
      </c>
      <c r="K39" s="13">
        <v>35</v>
      </c>
      <c r="L39" s="13">
        <v>97</v>
      </c>
      <c r="M39" s="13">
        <v>100</v>
      </c>
      <c r="N39">
        <v>70</v>
      </c>
      <c r="O39">
        <v>157</v>
      </c>
      <c r="P39">
        <v>9</v>
      </c>
      <c r="Q39">
        <v>3</v>
      </c>
      <c r="R39">
        <v>1</v>
      </c>
      <c r="S39" s="13">
        <v>0.25700000000000001</v>
      </c>
      <c r="T39">
        <v>0.34300000000000003</v>
      </c>
      <c r="U39">
        <v>0.51</v>
      </c>
      <c r="V39" s="13">
        <v>0.85299999999999998</v>
      </c>
      <c r="W39">
        <v>0.35599999999999998</v>
      </c>
      <c r="X39">
        <v>7.8</v>
      </c>
      <c r="Y39">
        <v>1.5</v>
      </c>
      <c r="Z39">
        <v>5.6</v>
      </c>
      <c r="AA39">
        <v>16505</v>
      </c>
      <c r="AB39">
        <f>G39*U39</f>
        <v>298.35000000000002</v>
      </c>
      <c r="AC39" s="13">
        <f>((H39+N39+P39-R39)*(AB39+(0.26*(N39+P39))))/(G39+N39+P39)</f>
        <v>109.49837349397592</v>
      </c>
      <c r="AD39" s="4">
        <f>SUM(AE39:AJ39)</f>
        <v>8.5900846415094225</v>
      </c>
      <c r="AE39" s="4">
        <f>(L39-45.1482)/31.1618</f>
        <v>1.663953943610446</v>
      </c>
      <c r="AF39" s="4">
        <f>(K39-13.575)/11.13</f>
        <v>1.9249775381850853</v>
      </c>
      <c r="AG39" s="4">
        <f>(M39-46.04)/31.94</f>
        <v>1.6894176581089542</v>
      </c>
      <c r="AH39" s="4">
        <f>(AC39-50.703)/36.168</f>
        <v>1.6256185991477525</v>
      </c>
      <c r="AI39" s="4">
        <f>(S39-0.2533)/0.02</f>
        <v>0.18499999999999905</v>
      </c>
      <c r="AJ39" s="4">
        <f>(V39-0.7522)/0.06715</f>
        <v>1.5011169024571853</v>
      </c>
      <c r="AK39" t="e">
        <f>MATCH(C39,#REF!,0)-1</f>
        <v>#REF!</v>
      </c>
      <c r="AN39" s="32" t="s">
        <v>8416</v>
      </c>
      <c r="AO39" s="32">
        <v>496</v>
      </c>
      <c r="AP39" s="32">
        <v>888615.21129715431</v>
      </c>
      <c r="AQ39" s="32">
        <v>1791.5629260023272</v>
      </c>
      <c r="AR39" s="32"/>
      <c r="AS39" s="32"/>
      <c r="AW39" s="32" t="s">
        <v>8416</v>
      </c>
      <c r="AX39" s="32">
        <v>496</v>
      </c>
      <c r="AY39" s="32">
        <v>7070219.7690750165</v>
      </c>
      <c r="AZ39" s="32">
        <v>14254.47534087705</v>
      </c>
      <c r="BA39" s="32"/>
      <c r="BB39" s="32"/>
    </row>
    <row r="40" spans="1:57" ht="17" thickBot="1" x14ac:dyDescent="0.25">
      <c r="A40" s="4" t="e">
        <f>AK40-B40</f>
        <v>#REF!</v>
      </c>
      <c r="B40">
        <v>39</v>
      </c>
      <c r="C40" t="s">
        <v>102</v>
      </c>
      <c r="D40" t="s">
        <v>103</v>
      </c>
      <c r="E40">
        <v>153</v>
      </c>
      <c r="F40">
        <v>644</v>
      </c>
      <c r="G40">
        <v>536</v>
      </c>
      <c r="H40">
        <v>124</v>
      </c>
      <c r="I40">
        <v>23</v>
      </c>
      <c r="J40">
        <v>2</v>
      </c>
      <c r="K40" s="13">
        <v>45</v>
      </c>
      <c r="L40" s="13">
        <v>94</v>
      </c>
      <c r="M40" s="13">
        <v>105</v>
      </c>
      <c r="N40">
        <v>94</v>
      </c>
      <c r="O40">
        <v>226</v>
      </c>
      <c r="P40">
        <v>6</v>
      </c>
      <c r="Q40">
        <v>8</v>
      </c>
      <c r="R40">
        <v>3</v>
      </c>
      <c r="S40" s="13">
        <v>0.23</v>
      </c>
      <c r="T40">
        <v>0.34899999999999998</v>
      </c>
      <c r="U40">
        <v>0.53200000000000003</v>
      </c>
      <c r="V40" s="13">
        <v>0.88100000000000001</v>
      </c>
      <c r="W40">
        <v>0.36299999999999999</v>
      </c>
      <c r="X40">
        <v>2.4</v>
      </c>
      <c r="Y40">
        <v>2.2999999999999998</v>
      </c>
      <c r="Z40">
        <v>3.4</v>
      </c>
      <c r="AA40">
        <v>14128</v>
      </c>
      <c r="AB40">
        <f>G40*U40</f>
        <v>285.15200000000004</v>
      </c>
      <c r="AC40" s="13">
        <f>((H40+N40+P40-R40)*(AB40+(0.26*(N40+P40))))/(G40+N40+P40)</f>
        <v>108.12042767295598</v>
      </c>
      <c r="AD40" s="4">
        <f>SUM(AE40:AJ40)</f>
        <v>8.5777074773479534</v>
      </c>
      <c r="AE40" s="4">
        <f>(L40-45.1482)/31.1618</f>
        <v>1.567682226315553</v>
      </c>
      <c r="AF40" s="4">
        <f>(K40-13.575)/11.13</f>
        <v>2.8234501347708894</v>
      </c>
      <c r="AG40" s="4">
        <f>(M40-46.04)/31.94</f>
        <v>1.8459611772072635</v>
      </c>
      <c r="AH40" s="4">
        <f>(AC40-50.703)/36.168</f>
        <v>1.587520119247843</v>
      </c>
      <c r="AI40" s="4">
        <f>(S40-0.2533)/0.02</f>
        <v>-1.1650000000000007</v>
      </c>
      <c r="AJ40" s="4">
        <f>(V40-0.7522)/0.06715</f>
        <v>1.9180938198064039</v>
      </c>
      <c r="AK40" t="e">
        <f>MATCH(C40,#REF!,0)-1</f>
        <v>#REF!</v>
      </c>
      <c r="AN40" s="33" t="s">
        <v>8417</v>
      </c>
      <c r="AO40" s="33">
        <v>497</v>
      </c>
      <c r="AP40" s="33">
        <v>10292124.5</v>
      </c>
      <c r="AQ40" s="33"/>
      <c r="AR40" s="33"/>
      <c r="AS40" s="33"/>
      <c r="AW40" s="33" t="s">
        <v>8417</v>
      </c>
      <c r="AX40" s="33">
        <v>497</v>
      </c>
      <c r="AY40" s="33">
        <v>10292124.5</v>
      </c>
      <c r="AZ40" s="33"/>
      <c r="BA40" s="33"/>
      <c r="BB40" s="33"/>
    </row>
    <row r="41" spans="1:57" ht="17" thickBot="1" x14ac:dyDescent="0.25">
      <c r="A41" s="4" t="e">
        <f>AK41-B41</f>
        <v>#REF!</v>
      </c>
      <c r="B41">
        <v>40</v>
      </c>
      <c r="C41" t="s">
        <v>141</v>
      </c>
      <c r="D41" t="s">
        <v>45</v>
      </c>
      <c r="E41">
        <v>152</v>
      </c>
      <c r="F41">
        <v>637</v>
      </c>
      <c r="G41">
        <v>597</v>
      </c>
      <c r="H41">
        <v>169</v>
      </c>
      <c r="I41">
        <v>34</v>
      </c>
      <c r="J41">
        <v>2</v>
      </c>
      <c r="K41" s="13">
        <v>30</v>
      </c>
      <c r="L41" s="13">
        <v>86</v>
      </c>
      <c r="M41" s="13">
        <v>103</v>
      </c>
      <c r="N41">
        <v>32</v>
      </c>
      <c r="O41">
        <v>105</v>
      </c>
      <c r="P41">
        <v>2</v>
      </c>
      <c r="Q41">
        <v>5</v>
      </c>
      <c r="R41">
        <v>2</v>
      </c>
      <c r="S41" s="13">
        <v>0.28399999999999997</v>
      </c>
      <c r="T41">
        <v>0.32</v>
      </c>
      <c r="U41">
        <v>0.499</v>
      </c>
      <c r="V41" s="13">
        <v>0.81899999999999995</v>
      </c>
      <c r="W41">
        <v>0.33900000000000002</v>
      </c>
      <c r="X41">
        <v>-1.2</v>
      </c>
      <c r="Y41">
        <v>2.2000000000000002</v>
      </c>
      <c r="Z41">
        <v>2.5</v>
      </c>
      <c r="AA41">
        <v>12155</v>
      </c>
      <c r="AB41">
        <f>G41*U41</f>
        <v>297.90300000000002</v>
      </c>
      <c r="AC41" s="13">
        <f>((H41+N41+P41-R41)*(AB41+(0.26*(N41+P41))))/(G41+N41+P41)</f>
        <v>97.710527733755939</v>
      </c>
      <c r="AD41" s="4">
        <f>SUM(AE41:AJ41)</f>
        <v>8.3995298402814367</v>
      </c>
      <c r="AE41" s="4">
        <f>(L41-45.1482)/31.1618</f>
        <v>1.3109576468625046</v>
      </c>
      <c r="AF41" s="4">
        <f>(K41-13.575)/11.13</f>
        <v>1.4757412398921832</v>
      </c>
      <c r="AG41" s="4">
        <f>(M41-46.04)/31.94</f>
        <v>1.7833437695679399</v>
      </c>
      <c r="AH41" s="4">
        <f>(AC41-50.703)/36.168</f>
        <v>1.2996993954256784</v>
      </c>
      <c r="AI41" s="4">
        <f>(S41-0.2533)/0.02</f>
        <v>1.5349999999999975</v>
      </c>
      <c r="AJ41" s="4">
        <f>(V41-0.7522)/0.06715</f>
        <v>0.99478778853313432</v>
      </c>
      <c r="AK41" t="e">
        <f>MATCH(C41,#REF!,0)-1</f>
        <v>#REF!</v>
      </c>
    </row>
    <row r="42" spans="1:57" x14ac:dyDescent="0.2">
      <c r="A42" s="4" t="e">
        <f>AK42-B42</f>
        <v>#REF!</v>
      </c>
      <c r="B42">
        <v>41</v>
      </c>
      <c r="C42" t="s">
        <v>99</v>
      </c>
      <c r="D42" t="s">
        <v>57</v>
      </c>
      <c r="E42">
        <v>158</v>
      </c>
      <c r="F42">
        <v>665</v>
      </c>
      <c r="G42">
        <v>619</v>
      </c>
      <c r="H42">
        <v>169</v>
      </c>
      <c r="I42">
        <v>35</v>
      </c>
      <c r="J42">
        <v>4</v>
      </c>
      <c r="K42" s="13">
        <v>34</v>
      </c>
      <c r="L42" s="13">
        <v>87</v>
      </c>
      <c r="M42" s="13">
        <v>104</v>
      </c>
      <c r="N42">
        <v>34</v>
      </c>
      <c r="O42">
        <v>177</v>
      </c>
      <c r="P42">
        <v>4</v>
      </c>
      <c r="Q42">
        <v>15</v>
      </c>
      <c r="R42">
        <v>7</v>
      </c>
      <c r="S42" s="13">
        <v>0.27300000000000002</v>
      </c>
      <c r="T42">
        <v>0.313</v>
      </c>
      <c r="U42">
        <v>0.50700000000000001</v>
      </c>
      <c r="V42" s="13">
        <v>0.82</v>
      </c>
      <c r="W42">
        <v>0.33600000000000002</v>
      </c>
      <c r="X42">
        <v>-1.7</v>
      </c>
      <c r="Y42">
        <v>2</v>
      </c>
      <c r="Z42">
        <v>3.4</v>
      </c>
      <c r="AA42">
        <v>12979</v>
      </c>
      <c r="AB42">
        <f>G42*U42</f>
        <v>313.83300000000003</v>
      </c>
      <c r="AC42" s="13">
        <f>((H42+N42+P42-R42)*(AB42+(0.26*(N42+P42))))/(G42+N42+P42)</f>
        <v>98.542770167427705</v>
      </c>
      <c r="AD42" s="4">
        <f>SUM(AE42:AJ42)</f>
        <v>8.3102206511476133</v>
      </c>
      <c r="AE42" s="4">
        <f>(L42-45.1482)/31.1618</f>
        <v>1.3430482192941358</v>
      </c>
      <c r="AF42" s="4">
        <f>(K42-13.575)/11.13</f>
        <v>1.8351302785265049</v>
      </c>
      <c r="AG42" s="4">
        <f>(M42-46.04)/31.94</f>
        <v>1.8146524733876017</v>
      </c>
      <c r="AH42" s="4">
        <f>(AC42-50.703)/36.168</f>
        <v>1.3227098586437653</v>
      </c>
      <c r="AI42" s="4">
        <f>(S42-0.2533)/0.02</f>
        <v>0.98499999999999976</v>
      </c>
      <c r="AJ42" s="4">
        <f>(V42-0.7522)/0.06715</f>
        <v>1.0096798212956064</v>
      </c>
      <c r="AK42" t="e">
        <f>MATCH(C42,#REF!,0)-1</f>
        <v>#REF!</v>
      </c>
      <c r="AN42" s="34"/>
      <c r="AO42" s="34" t="s">
        <v>8423</v>
      </c>
      <c r="AP42" s="34" t="s">
        <v>8412</v>
      </c>
      <c r="AQ42" s="34" t="s">
        <v>8424</v>
      </c>
      <c r="AR42" s="34" t="s">
        <v>8425</v>
      </c>
      <c r="AS42" s="34" t="s">
        <v>8426</v>
      </c>
      <c r="AT42" s="34" t="s">
        <v>8427</v>
      </c>
      <c r="AU42" s="34" t="s">
        <v>8428</v>
      </c>
      <c r="AV42" s="34" t="s">
        <v>8429</v>
      </c>
      <c r="AW42" s="34"/>
      <c r="AX42" s="34" t="s">
        <v>8423</v>
      </c>
      <c r="AY42" s="34" t="s">
        <v>8412</v>
      </c>
      <c r="AZ42" s="34" t="s">
        <v>8424</v>
      </c>
      <c r="BA42" s="34" t="s">
        <v>8425</v>
      </c>
      <c r="BB42" s="34" t="s">
        <v>8426</v>
      </c>
      <c r="BC42" s="34" t="s">
        <v>8427</v>
      </c>
      <c r="BD42" s="34" t="s">
        <v>8428</v>
      </c>
      <c r="BE42" s="34" t="s">
        <v>8429</v>
      </c>
    </row>
    <row r="43" spans="1:57" x14ac:dyDescent="0.2">
      <c r="A43" s="4" t="e">
        <f>AK43-B43</f>
        <v>#REF!</v>
      </c>
      <c r="B43">
        <v>42</v>
      </c>
      <c r="C43" t="s">
        <v>131</v>
      </c>
      <c r="D43" t="s">
        <v>29</v>
      </c>
      <c r="E43">
        <v>133</v>
      </c>
      <c r="F43">
        <v>560</v>
      </c>
      <c r="G43">
        <v>496</v>
      </c>
      <c r="H43">
        <v>139</v>
      </c>
      <c r="I43">
        <v>26</v>
      </c>
      <c r="J43">
        <v>4</v>
      </c>
      <c r="K43" s="13">
        <v>29</v>
      </c>
      <c r="L43" s="13">
        <v>80</v>
      </c>
      <c r="M43" s="13">
        <v>90</v>
      </c>
      <c r="N43">
        <v>53</v>
      </c>
      <c r="O43">
        <v>144</v>
      </c>
      <c r="P43">
        <v>4</v>
      </c>
      <c r="Q43">
        <v>13</v>
      </c>
      <c r="R43">
        <v>5</v>
      </c>
      <c r="S43" s="13">
        <v>0.28000000000000003</v>
      </c>
      <c r="T43">
        <v>0.35299999999999998</v>
      </c>
      <c r="U43">
        <v>0.52400000000000002</v>
      </c>
      <c r="V43" s="13">
        <v>0.876</v>
      </c>
      <c r="W43">
        <v>0.36399999999999999</v>
      </c>
      <c r="X43">
        <v>0</v>
      </c>
      <c r="Y43">
        <v>0.6</v>
      </c>
      <c r="Z43">
        <v>2.7</v>
      </c>
      <c r="AA43">
        <v>19755</v>
      </c>
      <c r="AB43">
        <f>G43*U43</f>
        <v>259.904</v>
      </c>
      <c r="AC43" s="13">
        <f>((H43+N43+P43-R43)*(AB43+(0.26*(N43+P43))))/(G43+N43+P43)</f>
        <v>94.886589511754067</v>
      </c>
      <c r="AD43" s="4">
        <f>SUM(AE43:AJ43)</f>
        <v>8.2808935011420193</v>
      </c>
      <c r="AE43" s="4">
        <f>(L43-45.1482)/31.1618</f>
        <v>1.1184142122727185</v>
      </c>
      <c r="AF43" s="4">
        <f>(K43-13.575)/11.13</f>
        <v>1.3858939802336028</v>
      </c>
      <c r="AG43" s="4">
        <f>(M43-46.04)/31.94</f>
        <v>1.3763306199123355</v>
      </c>
      <c r="AH43" s="4">
        <f>(AC43-50.703)/36.168</f>
        <v>1.2216210327293204</v>
      </c>
      <c r="AI43" s="4">
        <f>(S43-0.2533)/0.02</f>
        <v>1.335</v>
      </c>
      <c r="AJ43" s="4">
        <f>(V43-0.7522)/0.06715</f>
        <v>1.8436336559940434</v>
      </c>
      <c r="AK43" t="e">
        <f>MATCH(C43,#REF!,0)-1</f>
        <v>#REF!</v>
      </c>
      <c r="AN43" s="32" t="s">
        <v>8418</v>
      </c>
      <c r="AO43" s="32">
        <v>458.64213682537724</v>
      </c>
      <c r="AP43" s="32">
        <v>3.442596618637126</v>
      </c>
      <c r="AQ43" s="32">
        <v>133.22563972277035</v>
      </c>
      <c r="AR43" s="32">
        <v>0</v>
      </c>
      <c r="AS43" s="32">
        <v>451.87826660306615</v>
      </c>
      <c r="AT43" s="32">
        <v>465.40600704768832</v>
      </c>
      <c r="AU43" s="32">
        <v>451.87826660306615</v>
      </c>
      <c r="AV43" s="32">
        <v>465.40600704768832</v>
      </c>
      <c r="AW43" s="32" t="s">
        <v>8418</v>
      </c>
      <c r="AX43" s="32">
        <v>1368.4392664782765</v>
      </c>
      <c r="AY43" s="32">
        <v>74.551892541329792</v>
      </c>
      <c r="AZ43" s="32">
        <v>18.355526866332017</v>
      </c>
      <c r="BA43" s="32">
        <v>8.2868179562494837E-58</v>
      </c>
      <c r="BB43" s="32">
        <v>1221.9628180767018</v>
      </c>
      <c r="BC43" s="32">
        <v>1514.9157148798513</v>
      </c>
      <c r="BD43" s="32">
        <v>1221.9628180767018</v>
      </c>
      <c r="BE43" s="32">
        <v>1514.9157148798513</v>
      </c>
    </row>
    <row r="44" spans="1:57" ht="17" thickBot="1" x14ac:dyDescent="0.25">
      <c r="A44" s="4" t="e">
        <f>AK44-B44</f>
        <v>#REF!</v>
      </c>
      <c r="B44">
        <v>43</v>
      </c>
      <c r="C44" t="s">
        <v>130</v>
      </c>
      <c r="D44" t="s">
        <v>63</v>
      </c>
      <c r="E44">
        <v>152</v>
      </c>
      <c r="F44">
        <v>637</v>
      </c>
      <c r="G44">
        <v>571</v>
      </c>
      <c r="H44">
        <v>158</v>
      </c>
      <c r="I44">
        <v>28</v>
      </c>
      <c r="J44">
        <v>2</v>
      </c>
      <c r="K44" s="13">
        <v>31</v>
      </c>
      <c r="L44" s="13">
        <v>82</v>
      </c>
      <c r="M44" s="13">
        <v>100</v>
      </c>
      <c r="N44">
        <v>57</v>
      </c>
      <c r="O44">
        <v>132</v>
      </c>
      <c r="P44">
        <v>3</v>
      </c>
      <c r="Q44">
        <v>7</v>
      </c>
      <c r="R44">
        <v>3</v>
      </c>
      <c r="S44" s="13">
        <v>0.27600000000000002</v>
      </c>
      <c r="T44">
        <v>0.34300000000000003</v>
      </c>
      <c r="U44">
        <v>0.495</v>
      </c>
      <c r="V44" s="13">
        <v>0.83699999999999997</v>
      </c>
      <c r="W44">
        <v>0.35</v>
      </c>
      <c r="X44">
        <v>1.9</v>
      </c>
      <c r="Y44">
        <v>0.2</v>
      </c>
      <c r="Z44">
        <v>2.7</v>
      </c>
      <c r="AA44">
        <v>10324</v>
      </c>
      <c r="AB44">
        <f>G44*U44</f>
        <v>282.64499999999998</v>
      </c>
      <c r="AC44" s="13">
        <f>((H44+N44+P44-R44)*(AB44+(0.26*(N44+P44))))/(G44+N44+P44)</f>
        <v>101.62072107765452</v>
      </c>
      <c r="AD44" s="4">
        <f>SUM(AE44:AJ44)</f>
        <v>8.2432572477772439</v>
      </c>
      <c r="AE44" s="4">
        <f>(L44-45.1482)/31.1618</f>
        <v>1.1825953571359806</v>
      </c>
      <c r="AF44" s="4">
        <f>(K44-13.575)/11.13</f>
        <v>1.5655884995507636</v>
      </c>
      <c r="AG44" s="4">
        <f>(M44-46.04)/31.94</f>
        <v>1.6894176581089542</v>
      </c>
      <c r="AH44" s="4">
        <f>(AC44-50.703)/36.168</f>
        <v>1.4078113547239139</v>
      </c>
      <c r="AI44" s="4">
        <f>(S44-0.2533)/0.02</f>
        <v>1.1349999999999998</v>
      </c>
      <c r="AJ44" s="4">
        <f>(V44-0.7522)/0.06715</f>
        <v>1.262844378257632</v>
      </c>
      <c r="AK44" t="e">
        <f>MATCH(C44,#REF!,0)-1</f>
        <v>#REF!</v>
      </c>
      <c r="AN44" s="33">
        <v>113</v>
      </c>
      <c r="AO44" s="33">
        <v>-4.4384167225759121</v>
      </c>
      <c r="AP44" s="33">
        <v>6.1263122733175024E-2</v>
      </c>
      <c r="AQ44" s="33">
        <v>-72.44842450991213</v>
      </c>
      <c r="AR44" s="33">
        <v>5.6658634329788801E-266</v>
      </c>
      <c r="AS44" s="33">
        <v>-4.5587839504228844</v>
      </c>
      <c r="AT44" s="33">
        <v>-4.3180494947289398</v>
      </c>
      <c r="AU44" s="33">
        <v>-4.5587839504228844</v>
      </c>
      <c r="AV44" s="33">
        <v>-4.3180494947289398</v>
      </c>
      <c r="AW44" s="33">
        <v>0.29699999999999999</v>
      </c>
      <c r="AX44" s="33">
        <v>-4380.6949098749055</v>
      </c>
      <c r="AY44" s="33">
        <v>291.38170443041349</v>
      </c>
      <c r="AZ44" s="33">
        <v>-15.034214033575619</v>
      </c>
      <c r="BA44" s="33">
        <v>2.3035528265264626E-42</v>
      </c>
      <c r="BB44" s="33">
        <v>-4953.1895272382853</v>
      </c>
      <c r="BC44" s="33">
        <v>-3808.2002925115262</v>
      </c>
      <c r="BD44" s="33">
        <v>-4953.1895272382853</v>
      </c>
      <c r="BE44" s="33">
        <v>-3808.2002925115262</v>
      </c>
    </row>
    <row r="45" spans="1:57" x14ac:dyDescent="0.2">
      <c r="A45" s="4" t="e">
        <f>AK45-B45</f>
        <v>#REF!</v>
      </c>
      <c r="B45">
        <v>44</v>
      </c>
      <c r="C45" t="s">
        <v>107</v>
      </c>
      <c r="D45" t="s">
        <v>57</v>
      </c>
      <c r="E45">
        <v>142</v>
      </c>
      <c r="F45">
        <v>595</v>
      </c>
      <c r="G45">
        <v>506</v>
      </c>
      <c r="H45">
        <v>128</v>
      </c>
      <c r="I45">
        <v>23</v>
      </c>
      <c r="J45">
        <v>2</v>
      </c>
      <c r="K45" s="13">
        <v>37</v>
      </c>
      <c r="L45" s="13">
        <v>87</v>
      </c>
      <c r="M45" s="13">
        <v>92</v>
      </c>
      <c r="N45">
        <v>76</v>
      </c>
      <c r="O45">
        <v>158</v>
      </c>
      <c r="P45">
        <v>5</v>
      </c>
      <c r="Q45">
        <v>5</v>
      </c>
      <c r="R45">
        <v>2</v>
      </c>
      <c r="S45" s="13">
        <v>0.253</v>
      </c>
      <c r="T45">
        <v>0.35399999999999998</v>
      </c>
      <c r="U45">
        <v>0.52800000000000002</v>
      </c>
      <c r="V45" s="13">
        <v>0.88100000000000001</v>
      </c>
      <c r="W45">
        <v>0.36199999999999999</v>
      </c>
      <c r="X45">
        <v>1.4</v>
      </c>
      <c r="Y45">
        <v>0.4</v>
      </c>
      <c r="Z45">
        <v>3.2</v>
      </c>
      <c r="AA45">
        <v>16478</v>
      </c>
      <c r="AB45">
        <f>G45*U45</f>
        <v>267.16800000000001</v>
      </c>
      <c r="AC45" s="13">
        <f>((H45+N45+P45-R45)*(AB45+(0.26*(N45+P45))))/(G45+N45+P45)</f>
        <v>101.6408790459966</v>
      </c>
      <c r="AD45" s="4">
        <f>SUM(AE45:AJ45)</f>
        <v>8.1981308215111284</v>
      </c>
      <c r="AE45" s="4">
        <f>(L45-45.1482)/31.1618</f>
        <v>1.3430482192941358</v>
      </c>
      <c r="AF45" s="4">
        <f>(K45-13.575)/11.13</f>
        <v>2.104672057502246</v>
      </c>
      <c r="AG45" s="4">
        <f>(M45-46.04)/31.94</f>
        <v>1.4389480275516593</v>
      </c>
      <c r="AH45" s="4">
        <f>(AC45-50.703)/36.168</f>
        <v>1.4083686973566854</v>
      </c>
      <c r="AI45" s="4">
        <f>(S45-0.2533)/0.02</f>
        <v>-1.5000000000001124E-2</v>
      </c>
      <c r="AJ45" s="4">
        <f>(V45-0.7522)/0.06715</f>
        <v>1.9180938198064039</v>
      </c>
      <c r="AK45" t="e">
        <f>MATCH(C45,#REF!,0)-1</f>
        <v>#REF!</v>
      </c>
    </row>
    <row r="46" spans="1:57" x14ac:dyDescent="0.2">
      <c r="A46" s="4" t="e">
        <f>AK46-B46</f>
        <v>#REF!</v>
      </c>
      <c r="B46">
        <v>45</v>
      </c>
      <c r="C46" t="s">
        <v>183</v>
      </c>
      <c r="D46" t="s">
        <v>51</v>
      </c>
      <c r="E46">
        <v>153</v>
      </c>
      <c r="F46">
        <v>644</v>
      </c>
      <c r="G46">
        <v>586</v>
      </c>
      <c r="H46">
        <v>161</v>
      </c>
      <c r="I46">
        <v>34</v>
      </c>
      <c r="J46">
        <v>1</v>
      </c>
      <c r="K46" s="13">
        <v>31</v>
      </c>
      <c r="L46" s="13">
        <v>85</v>
      </c>
      <c r="M46" s="13">
        <v>99</v>
      </c>
      <c r="N46">
        <v>40</v>
      </c>
      <c r="O46">
        <v>137</v>
      </c>
      <c r="P46">
        <v>12</v>
      </c>
      <c r="Q46">
        <v>3</v>
      </c>
      <c r="R46">
        <v>1</v>
      </c>
      <c r="S46" s="13">
        <v>0.27500000000000002</v>
      </c>
      <c r="T46">
        <v>0.33200000000000002</v>
      </c>
      <c r="U46">
        <v>0.497</v>
      </c>
      <c r="V46" s="13">
        <v>0.82899999999999996</v>
      </c>
      <c r="W46">
        <v>0.34399999999999997</v>
      </c>
      <c r="X46">
        <v>-2.5</v>
      </c>
      <c r="Y46">
        <v>-2.2000000000000002</v>
      </c>
      <c r="Z46">
        <v>1.9</v>
      </c>
      <c r="AA46">
        <v>15676</v>
      </c>
      <c r="AB46">
        <f>G46*U46</f>
        <v>291.24200000000002</v>
      </c>
      <c r="AC46" s="13">
        <f>((H46+N46+P46-R46)*(AB46+(0.26*(N46+P46))))/(G46+N46+P46)</f>
        <v>101.26887774294671</v>
      </c>
      <c r="AD46" s="4">
        <f>SUM(AE46:AJ46)</f>
        <v>8.1293559706549168</v>
      </c>
      <c r="AE46" s="4">
        <f>(L46-45.1482)/31.1618</f>
        <v>1.2788670744308737</v>
      </c>
      <c r="AF46" s="4">
        <f>(K46-13.575)/11.13</f>
        <v>1.5655884995507636</v>
      </c>
      <c r="AG46" s="4">
        <f>(M46-46.04)/31.94</f>
        <v>1.6581089542892924</v>
      </c>
      <c r="AH46" s="4">
        <f>(AC46-50.703)/36.168</f>
        <v>1.3980833262261312</v>
      </c>
      <c r="AI46" s="4">
        <f>(S46-0.2533)/0.02</f>
        <v>1.0849999999999997</v>
      </c>
      <c r="AJ46" s="4">
        <f>(V46-0.7522)/0.06715</f>
        <v>1.1437081161578553</v>
      </c>
      <c r="AK46" t="e">
        <f>MATCH(C46,#REF!,0)-1</f>
        <v>#REF!</v>
      </c>
    </row>
    <row r="47" spans="1:57" x14ac:dyDescent="0.2">
      <c r="A47" s="4" t="e">
        <f>AK47-B47</f>
        <v>#REF!</v>
      </c>
      <c r="B47">
        <v>46</v>
      </c>
      <c r="C47" t="s">
        <v>154</v>
      </c>
      <c r="D47" t="s">
        <v>129</v>
      </c>
      <c r="E47">
        <v>153</v>
      </c>
      <c r="F47">
        <v>644</v>
      </c>
      <c r="G47">
        <v>556</v>
      </c>
      <c r="H47">
        <v>143</v>
      </c>
      <c r="I47">
        <v>30</v>
      </c>
      <c r="J47">
        <v>1</v>
      </c>
      <c r="K47" s="13">
        <v>35</v>
      </c>
      <c r="L47" s="13">
        <v>88</v>
      </c>
      <c r="M47" s="13">
        <v>97</v>
      </c>
      <c r="N47">
        <v>73</v>
      </c>
      <c r="O47">
        <v>173</v>
      </c>
      <c r="P47">
        <v>8</v>
      </c>
      <c r="Q47">
        <v>4</v>
      </c>
      <c r="R47">
        <v>2</v>
      </c>
      <c r="S47" s="13">
        <v>0.25700000000000001</v>
      </c>
      <c r="T47">
        <v>0.34899999999999998</v>
      </c>
      <c r="U47">
        <v>0.503</v>
      </c>
      <c r="V47" s="13">
        <v>0.85199999999999998</v>
      </c>
      <c r="W47">
        <v>0.35599999999999998</v>
      </c>
      <c r="X47">
        <v>-0.1</v>
      </c>
      <c r="Y47">
        <v>-0.5</v>
      </c>
      <c r="Z47">
        <v>2.4</v>
      </c>
      <c r="AA47">
        <v>14221</v>
      </c>
      <c r="AB47">
        <f>G47*U47</f>
        <v>279.66800000000001</v>
      </c>
      <c r="AC47" s="13">
        <f>((H47+N47+P47-R47)*(AB47+(0.26*(N47+P47))))/(G47+N47+P47)</f>
        <v>104.80630455259028</v>
      </c>
      <c r="AD47" s="4">
        <f>SUM(AE47:AJ47)</f>
        <v>8.0627215029628498</v>
      </c>
      <c r="AE47" s="4">
        <f>(L47-45.1482)/31.1618</f>
        <v>1.3751387917257667</v>
      </c>
      <c r="AF47" s="4">
        <f>(K47-13.575)/11.13</f>
        <v>1.9249775381850853</v>
      </c>
      <c r="AG47" s="4">
        <f>(M47-46.04)/31.94</f>
        <v>1.5954915466499686</v>
      </c>
      <c r="AH47" s="4">
        <f>(AC47-50.703)/36.168</f>
        <v>1.495888756707318</v>
      </c>
      <c r="AI47" s="4">
        <f>(S47-0.2533)/0.02</f>
        <v>0.18499999999999905</v>
      </c>
      <c r="AJ47" s="4">
        <f>(V47-0.7522)/0.06715</f>
        <v>1.4862248696947133</v>
      </c>
      <c r="AK47" t="e">
        <f>MATCH(C47,#REF!,0)-1</f>
        <v>#REF!</v>
      </c>
      <c r="AN47" t="s">
        <v>8434</v>
      </c>
      <c r="AW47" t="s">
        <v>8435</v>
      </c>
    </row>
    <row r="48" spans="1:57" ht="17" thickBot="1" x14ac:dyDescent="0.25">
      <c r="A48" s="4" t="e">
        <f>AK48-B48</f>
        <v>#REF!</v>
      </c>
      <c r="B48">
        <v>47</v>
      </c>
      <c r="C48" t="s">
        <v>126</v>
      </c>
      <c r="D48" t="s">
        <v>35</v>
      </c>
      <c r="E48">
        <v>157</v>
      </c>
      <c r="F48">
        <v>658</v>
      </c>
      <c r="G48">
        <v>548</v>
      </c>
      <c r="H48">
        <v>142</v>
      </c>
      <c r="I48">
        <v>30</v>
      </c>
      <c r="J48">
        <v>1</v>
      </c>
      <c r="K48" s="13">
        <v>30</v>
      </c>
      <c r="L48" s="13">
        <v>92</v>
      </c>
      <c r="M48" s="13">
        <v>94</v>
      </c>
      <c r="N48">
        <v>99</v>
      </c>
      <c r="O48">
        <v>103</v>
      </c>
      <c r="P48">
        <v>5</v>
      </c>
      <c r="Q48">
        <v>3</v>
      </c>
      <c r="R48">
        <v>1</v>
      </c>
      <c r="S48" s="13">
        <v>0.26</v>
      </c>
      <c r="T48">
        <v>0.375</v>
      </c>
      <c r="U48">
        <v>0.48199999999999998</v>
      </c>
      <c r="V48" s="13">
        <v>0.85799999999999998</v>
      </c>
      <c r="W48">
        <v>0.35899999999999999</v>
      </c>
      <c r="X48">
        <v>0</v>
      </c>
      <c r="Y48">
        <v>-0.4</v>
      </c>
      <c r="Z48">
        <v>2.7</v>
      </c>
      <c r="AA48">
        <v>2396</v>
      </c>
      <c r="AB48">
        <f>G48*U48</f>
        <v>264.13599999999997</v>
      </c>
      <c r="AC48" s="13">
        <f>((H48+N48+P48-R48)*(AB48+(0.26*(N48+P48))))/(G48+N48+P48)</f>
        <v>109.41429447852759</v>
      </c>
      <c r="AD48" s="4">
        <f>SUM(AE48:AJ48)</f>
        <v>8.0146787422511299</v>
      </c>
      <c r="AE48" s="4">
        <f>(L48-45.1482)/31.1618</f>
        <v>1.5035010814522909</v>
      </c>
      <c r="AF48" s="4">
        <f>(K48-13.575)/11.13</f>
        <v>1.4757412398921832</v>
      </c>
      <c r="AG48" s="4">
        <f>(M48-46.04)/31.94</f>
        <v>1.5015654351909831</v>
      </c>
      <c r="AH48" s="4">
        <f>(AC48-50.703)/36.168</f>
        <v>1.6232939194461289</v>
      </c>
      <c r="AI48" s="4">
        <f>(S48-0.2533)/0.02</f>
        <v>0.33499999999999919</v>
      </c>
      <c r="AJ48" s="4">
        <f>(V48-0.7522)/0.06715</f>
        <v>1.5755770662695459</v>
      </c>
      <c r="AK48" t="e">
        <f>MATCH(C48,#REF!,0)-1</f>
        <v>#REF!</v>
      </c>
    </row>
    <row r="49" spans="1:57" x14ac:dyDescent="0.2">
      <c r="A49" s="4" t="e">
        <f>AK49-B49</f>
        <v>#REF!</v>
      </c>
      <c r="B49">
        <v>48</v>
      </c>
      <c r="C49" t="s">
        <v>75</v>
      </c>
      <c r="D49" t="s">
        <v>63</v>
      </c>
      <c r="E49">
        <v>158</v>
      </c>
      <c r="F49">
        <v>665</v>
      </c>
      <c r="G49">
        <v>601</v>
      </c>
      <c r="H49">
        <v>172</v>
      </c>
      <c r="I49">
        <v>38</v>
      </c>
      <c r="J49">
        <v>6</v>
      </c>
      <c r="K49" s="13">
        <v>24</v>
      </c>
      <c r="L49" s="13">
        <v>91</v>
      </c>
      <c r="M49" s="13">
        <v>84</v>
      </c>
      <c r="N49">
        <v>49</v>
      </c>
      <c r="O49">
        <v>102</v>
      </c>
      <c r="P49">
        <v>5</v>
      </c>
      <c r="Q49">
        <v>14</v>
      </c>
      <c r="R49">
        <v>5</v>
      </c>
      <c r="S49" s="13">
        <v>0.28699999999999998</v>
      </c>
      <c r="T49">
        <v>0.34399999999999997</v>
      </c>
      <c r="U49">
        <v>0.49</v>
      </c>
      <c r="V49" s="13">
        <v>0.83399999999999996</v>
      </c>
      <c r="W49">
        <v>0.34799999999999998</v>
      </c>
      <c r="X49">
        <v>4.5</v>
      </c>
      <c r="Y49">
        <v>2.6</v>
      </c>
      <c r="Z49">
        <v>4.0999999999999996</v>
      </c>
      <c r="AA49">
        <v>16556</v>
      </c>
      <c r="AB49">
        <f>G49*U49</f>
        <v>294.49</v>
      </c>
      <c r="AC49" s="13">
        <f>((H49+N49+P49-R49)*(AB49+(0.26*(N49+P49))))/(G49+N49+P49)</f>
        <v>104.09943511450382</v>
      </c>
      <c r="AD49" s="4">
        <f>SUM(AE49:AJ49)</f>
        <v>7.9760595680615225</v>
      </c>
      <c r="AE49" s="4">
        <f>(L49-45.1482)/31.1618</f>
        <v>1.47141050902066</v>
      </c>
      <c r="AF49" s="4">
        <f>(K49-13.575)/11.13</f>
        <v>0.93665768194070076</v>
      </c>
      <c r="AG49" s="4">
        <f>(M49-46.04)/31.94</f>
        <v>1.1884783969943644</v>
      </c>
      <c r="AH49" s="4">
        <f>(AC49-50.703)/36.168</f>
        <v>1.4763447001355845</v>
      </c>
      <c r="AI49" s="4">
        <f>(S49-0.2533)/0.02</f>
        <v>1.6849999999999976</v>
      </c>
      <c r="AJ49" s="4">
        <f>(V49-0.7522)/0.06715</f>
        <v>1.2181682799702156</v>
      </c>
      <c r="AK49" t="e">
        <f>MATCH(C49,#REF!,0)-1</f>
        <v>#REF!</v>
      </c>
      <c r="AN49" s="35" t="s">
        <v>8408</v>
      </c>
      <c r="AO49" s="35"/>
      <c r="AW49" s="35" t="s">
        <v>8408</v>
      </c>
      <c r="AX49" s="35"/>
    </row>
    <row r="50" spans="1:57" x14ac:dyDescent="0.2">
      <c r="A50" s="4" t="e">
        <f>AK50-B50</f>
        <v>#REF!</v>
      </c>
      <c r="B50">
        <v>49</v>
      </c>
      <c r="C50" t="s">
        <v>196</v>
      </c>
      <c r="D50" t="s">
        <v>33</v>
      </c>
      <c r="E50">
        <v>153</v>
      </c>
      <c r="F50">
        <v>644</v>
      </c>
      <c r="G50">
        <v>596</v>
      </c>
      <c r="H50">
        <v>172</v>
      </c>
      <c r="I50">
        <v>39</v>
      </c>
      <c r="J50">
        <v>2</v>
      </c>
      <c r="K50" s="13">
        <v>25</v>
      </c>
      <c r="L50" s="13">
        <v>84</v>
      </c>
      <c r="M50" s="13">
        <v>96</v>
      </c>
      <c r="N50">
        <v>34</v>
      </c>
      <c r="O50">
        <v>78</v>
      </c>
      <c r="P50">
        <v>6</v>
      </c>
      <c r="Q50">
        <v>5</v>
      </c>
      <c r="R50">
        <v>2</v>
      </c>
      <c r="S50" s="13">
        <v>0.28899999999999998</v>
      </c>
      <c r="T50">
        <v>0.33200000000000002</v>
      </c>
      <c r="U50">
        <v>0.48499999999999999</v>
      </c>
      <c r="V50" s="13">
        <v>0.81599999999999995</v>
      </c>
      <c r="W50">
        <v>0.34100000000000003</v>
      </c>
      <c r="X50">
        <v>-3.7</v>
      </c>
      <c r="Y50">
        <v>-1.7</v>
      </c>
      <c r="Z50">
        <v>1.9</v>
      </c>
      <c r="AA50">
        <v>19198</v>
      </c>
      <c r="AB50">
        <f>G50*U50</f>
        <v>289.06</v>
      </c>
      <c r="AC50" s="13">
        <f>((H50+N50+P50-R50)*(AB50+(0.26*(N50+P50))))/(G50+N50+P50)</f>
        <v>98.878301886792457</v>
      </c>
      <c r="AD50" s="4">
        <f>SUM(AE50:AJ50)</f>
        <v>7.9045628680368685</v>
      </c>
      <c r="AE50" s="4">
        <f>(L50-45.1482)/31.1618</f>
        <v>1.2467765019992425</v>
      </c>
      <c r="AF50" s="4">
        <f>(K50-13.575)/11.13</f>
        <v>1.0265049415992813</v>
      </c>
      <c r="AG50" s="4">
        <f>(M50-46.04)/31.94</f>
        <v>1.5641828428303068</v>
      </c>
      <c r="AH50" s="4">
        <f>(AC50-50.703)/36.168</f>
        <v>1.3319868913623218</v>
      </c>
      <c r="AI50" s="4">
        <f>(S50-0.2533)/0.02</f>
        <v>1.7849999999999977</v>
      </c>
      <c r="AJ50" s="4">
        <f>(V50-0.7522)/0.06715</f>
        <v>0.95011169024571807</v>
      </c>
      <c r="AK50" t="e">
        <f>MATCH(C50,#REF!,0)-1</f>
        <v>#REF!</v>
      </c>
      <c r="AN50" s="32" t="s">
        <v>8409</v>
      </c>
      <c r="AO50" s="32">
        <v>0.81491100902082092</v>
      </c>
      <c r="AW50" s="32" t="s">
        <v>8409</v>
      </c>
      <c r="AX50" s="32">
        <v>0.81491100902082092</v>
      </c>
    </row>
    <row r="51" spans="1:57" x14ac:dyDescent="0.2">
      <c r="A51" s="4" t="e">
        <f>AK51-B51</f>
        <v>#REF!</v>
      </c>
      <c r="B51">
        <v>50</v>
      </c>
      <c r="C51" t="s">
        <v>79</v>
      </c>
      <c r="D51" t="s">
        <v>37</v>
      </c>
      <c r="E51">
        <v>145</v>
      </c>
      <c r="F51">
        <v>609</v>
      </c>
      <c r="G51">
        <v>530</v>
      </c>
      <c r="H51">
        <v>149</v>
      </c>
      <c r="I51">
        <v>31</v>
      </c>
      <c r="J51">
        <v>1</v>
      </c>
      <c r="K51" s="13">
        <v>26</v>
      </c>
      <c r="L51" s="13">
        <v>85</v>
      </c>
      <c r="M51" s="13">
        <v>84</v>
      </c>
      <c r="N51">
        <v>58</v>
      </c>
      <c r="O51">
        <v>96</v>
      </c>
      <c r="P51">
        <v>15</v>
      </c>
      <c r="Q51">
        <v>3</v>
      </c>
      <c r="R51">
        <v>1</v>
      </c>
      <c r="S51" s="13">
        <v>0.28100000000000003</v>
      </c>
      <c r="T51">
        <v>0.36399999999999999</v>
      </c>
      <c r="U51">
        <v>0.48699999999999999</v>
      </c>
      <c r="V51" s="13">
        <v>0.85199999999999998</v>
      </c>
      <c r="W51">
        <v>0.35899999999999999</v>
      </c>
      <c r="X51">
        <v>-3.3</v>
      </c>
      <c r="Y51">
        <v>-0.7</v>
      </c>
      <c r="Z51">
        <v>3.7</v>
      </c>
      <c r="AA51">
        <v>5235</v>
      </c>
      <c r="AB51">
        <f>G51*U51</f>
        <v>258.11</v>
      </c>
      <c r="AC51" s="13">
        <f>((H51+N51+P51-R51)*(AB51+(0.26*(N51+P51))))/(G51+N51+P51)</f>
        <v>101.55371475953567</v>
      </c>
      <c r="AD51" s="4">
        <f>SUM(AE51:AJ51)</f>
        <v>7.8608812561451122</v>
      </c>
      <c r="AE51" s="4">
        <f>(L51-45.1482)/31.1618</f>
        <v>1.2788670744308737</v>
      </c>
      <c r="AF51" s="4">
        <f>(K51-13.575)/11.13</f>
        <v>1.1163522012578617</v>
      </c>
      <c r="AG51" s="4">
        <f>(M51-46.04)/31.94</f>
        <v>1.1884783969943644</v>
      </c>
      <c r="AH51" s="4">
        <f>(AC51-50.703)/36.168</f>
        <v>1.4059587137672989</v>
      </c>
      <c r="AI51" s="4">
        <f>(S51-0.2533)/0.02</f>
        <v>1.385</v>
      </c>
      <c r="AJ51" s="4">
        <f>(V51-0.7522)/0.06715</f>
        <v>1.4862248696947133</v>
      </c>
      <c r="AK51" t="e">
        <f>MATCH(C51,#REF!,0)-1</f>
        <v>#REF!</v>
      </c>
      <c r="AN51" s="36" t="s">
        <v>8410</v>
      </c>
      <c r="AO51" s="36">
        <v>0.66407995262333253</v>
      </c>
      <c r="AW51" s="36" t="s">
        <v>8410</v>
      </c>
      <c r="AX51" s="36">
        <v>0.66407995262333253</v>
      </c>
    </row>
    <row r="52" spans="1:57" x14ac:dyDescent="0.2">
      <c r="A52" s="4" t="e">
        <f>AK52-B52</f>
        <v>#REF!</v>
      </c>
      <c r="B52">
        <v>51</v>
      </c>
      <c r="C52" t="s">
        <v>224</v>
      </c>
      <c r="D52" t="s">
        <v>35</v>
      </c>
      <c r="E52">
        <v>140</v>
      </c>
      <c r="F52">
        <v>588</v>
      </c>
      <c r="G52">
        <v>525</v>
      </c>
      <c r="H52">
        <v>136</v>
      </c>
      <c r="I52">
        <v>24</v>
      </c>
      <c r="J52">
        <v>1</v>
      </c>
      <c r="K52" s="13">
        <v>37</v>
      </c>
      <c r="L52" s="13">
        <v>83</v>
      </c>
      <c r="M52" s="13">
        <v>95</v>
      </c>
      <c r="N52">
        <v>54</v>
      </c>
      <c r="O52">
        <v>153</v>
      </c>
      <c r="P52">
        <v>3</v>
      </c>
      <c r="Q52">
        <v>1</v>
      </c>
      <c r="R52">
        <v>1</v>
      </c>
      <c r="S52" s="13">
        <v>0.26</v>
      </c>
      <c r="T52">
        <v>0.32900000000000001</v>
      </c>
      <c r="U52">
        <v>0.51700000000000002</v>
      </c>
      <c r="V52" s="13">
        <v>0.84599999999999997</v>
      </c>
      <c r="W52">
        <v>0.35</v>
      </c>
      <c r="X52">
        <v>0</v>
      </c>
      <c r="Y52">
        <v>-0.6</v>
      </c>
      <c r="Z52">
        <v>1.6</v>
      </c>
      <c r="AA52">
        <v>14566</v>
      </c>
      <c r="AB52">
        <f>G52*U52</f>
        <v>271.42500000000001</v>
      </c>
      <c r="AC52" s="13">
        <f>((H52+N52+P52-R52)*(AB52+(0.26*(N52+P52))))/(G52+N52+P52)</f>
        <v>94.431340206185567</v>
      </c>
      <c r="AD52" s="4">
        <f>SUM(AE52:AJ52)</f>
        <v>7.7931387575664948</v>
      </c>
      <c r="AE52" s="4">
        <f>(L52-45.1482)/31.1618</f>
        <v>1.2146859295676116</v>
      </c>
      <c r="AF52" s="4">
        <f>(K52-13.575)/11.13</f>
        <v>2.104672057502246</v>
      </c>
      <c r="AG52" s="4">
        <f>(M52-46.04)/31.94</f>
        <v>1.5328741390106448</v>
      </c>
      <c r="AH52" s="4">
        <f>(AC52-50.703)/36.168</f>
        <v>1.2090339583661127</v>
      </c>
      <c r="AI52" s="4">
        <f>(S52-0.2533)/0.02</f>
        <v>0.33499999999999919</v>
      </c>
      <c r="AJ52" s="4">
        <f>(V52-0.7522)/0.06715</f>
        <v>1.3968726731198808</v>
      </c>
      <c r="AK52" t="e">
        <f>MATCH(C52,#REF!,0)-1</f>
        <v>#REF!</v>
      </c>
      <c r="AN52" s="32" t="s">
        <v>8411</v>
      </c>
      <c r="AO52" s="32">
        <v>0.66340269446329903</v>
      </c>
      <c r="AW52" s="32" t="s">
        <v>8411</v>
      </c>
      <c r="AX52" s="32">
        <v>0.66340269446329903</v>
      </c>
    </row>
    <row r="53" spans="1:57" x14ac:dyDescent="0.2">
      <c r="A53" s="4" t="e">
        <f>AK53-B53</f>
        <v>#REF!</v>
      </c>
      <c r="B53">
        <v>52</v>
      </c>
      <c r="C53" t="s">
        <v>175</v>
      </c>
      <c r="D53" t="s">
        <v>176</v>
      </c>
      <c r="E53">
        <v>158</v>
      </c>
      <c r="F53">
        <v>665</v>
      </c>
      <c r="G53">
        <v>595</v>
      </c>
      <c r="H53">
        <v>162</v>
      </c>
      <c r="I53">
        <v>31</v>
      </c>
      <c r="J53">
        <v>2</v>
      </c>
      <c r="K53" s="13">
        <v>31</v>
      </c>
      <c r="L53" s="13">
        <v>87</v>
      </c>
      <c r="M53" s="13">
        <v>91</v>
      </c>
      <c r="N53">
        <v>55</v>
      </c>
      <c r="O53">
        <v>150</v>
      </c>
      <c r="P53">
        <v>7</v>
      </c>
      <c r="Q53">
        <v>1</v>
      </c>
      <c r="R53">
        <v>1</v>
      </c>
      <c r="S53" s="13">
        <v>0.27200000000000002</v>
      </c>
      <c r="T53">
        <v>0.33800000000000002</v>
      </c>
      <c r="U53">
        <v>0.48599999999999999</v>
      </c>
      <c r="V53" s="13">
        <v>0.82399999999999995</v>
      </c>
      <c r="W53">
        <v>0.34399999999999997</v>
      </c>
      <c r="X53">
        <v>-3.2</v>
      </c>
      <c r="Y53">
        <v>-0.5</v>
      </c>
      <c r="Z53">
        <v>2</v>
      </c>
      <c r="AA53">
        <v>15149</v>
      </c>
      <c r="AB53">
        <f>G53*U53</f>
        <v>289.17</v>
      </c>
      <c r="AC53" s="13">
        <f>((H53+N53+P53-R53)*(AB53+(0.26*(N53+P53))))/(G53+N53+P53)</f>
        <v>103.62202435312024</v>
      </c>
      <c r="AD53" s="4">
        <f>SUM(AE53:AJ53)</f>
        <v>7.7836688841371728</v>
      </c>
      <c r="AE53" s="4">
        <f>(L53-45.1482)/31.1618</f>
        <v>1.3430482192941358</v>
      </c>
      <c r="AF53" s="4">
        <f>(K53-13.575)/11.13</f>
        <v>1.5655884995507636</v>
      </c>
      <c r="AG53" s="4">
        <f>(M53-46.04)/31.94</f>
        <v>1.4076393237319975</v>
      </c>
      <c r="AH53" s="4">
        <f>(AC53-50.703)/36.168</f>
        <v>1.463144889214782</v>
      </c>
      <c r="AI53" s="4">
        <f>(S53-0.2533)/0.02</f>
        <v>0.93499999999999972</v>
      </c>
      <c r="AJ53" s="4">
        <f>(V53-0.7522)/0.06715</f>
        <v>1.0692479523454947</v>
      </c>
      <c r="AK53" t="e">
        <f>MATCH(C53,#REF!,0)-1</f>
        <v>#REF!</v>
      </c>
      <c r="AN53" s="32" t="s">
        <v>8412</v>
      </c>
      <c r="AO53" s="32">
        <v>83.489072947941978</v>
      </c>
      <c r="AW53" s="32" t="s">
        <v>8412</v>
      </c>
      <c r="AX53" s="32">
        <v>83.489072947941978</v>
      </c>
    </row>
    <row r="54" spans="1:57" ht="17" thickBot="1" x14ac:dyDescent="0.25">
      <c r="A54" s="4" t="e">
        <f>AK54-B54</f>
        <v>#REF!</v>
      </c>
      <c r="B54">
        <v>53</v>
      </c>
      <c r="C54" t="s">
        <v>108</v>
      </c>
      <c r="D54" t="s">
        <v>65</v>
      </c>
      <c r="E54">
        <v>155</v>
      </c>
      <c r="F54">
        <v>651</v>
      </c>
      <c r="G54">
        <v>538</v>
      </c>
      <c r="H54">
        <v>130</v>
      </c>
      <c r="I54">
        <v>27</v>
      </c>
      <c r="J54">
        <v>3</v>
      </c>
      <c r="K54" s="13">
        <v>35</v>
      </c>
      <c r="L54" s="13">
        <v>92</v>
      </c>
      <c r="M54" s="13">
        <v>95</v>
      </c>
      <c r="N54">
        <v>98</v>
      </c>
      <c r="O54">
        <v>152</v>
      </c>
      <c r="P54">
        <v>8</v>
      </c>
      <c r="Q54">
        <v>4</v>
      </c>
      <c r="R54">
        <v>2</v>
      </c>
      <c r="S54" s="13">
        <v>0.24199999999999999</v>
      </c>
      <c r="T54">
        <v>0.36499999999999999</v>
      </c>
      <c r="U54">
        <v>0.499</v>
      </c>
      <c r="V54" s="13">
        <v>0.86399999999999999</v>
      </c>
      <c r="W54">
        <v>0.36199999999999999</v>
      </c>
      <c r="X54">
        <v>2.2000000000000002</v>
      </c>
      <c r="Y54">
        <v>0.3</v>
      </c>
      <c r="Z54">
        <v>3</v>
      </c>
      <c r="AA54">
        <v>16472</v>
      </c>
      <c r="AB54">
        <f>G54*U54</f>
        <v>268.46199999999999</v>
      </c>
      <c r="AC54" s="13">
        <f>((H54+N54+P54-R54)*(AB54+(0.26*(N54+P54))))/(G54+N54+P54)</f>
        <v>107.56078881987578</v>
      </c>
      <c r="AD54" s="4">
        <f>SUM(AE54:AJ54)</f>
        <v>7.633328825846406</v>
      </c>
      <c r="AE54" s="4">
        <f>(L54-45.1482)/31.1618</f>
        <v>1.5035010814522909</v>
      </c>
      <c r="AF54" s="4">
        <f>(K54-13.575)/11.13</f>
        <v>1.9249775381850853</v>
      </c>
      <c r="AG54" s="4">
        <f>(M54-46.04)/31.94</f>
        <v>1.5328741390106448</v>
      </c>
      <c r="AH54" s="4">
        <f>(AC54-50.703)/36.168</f>
        <v>1.5720468043540086</v>
      </c>
      <c r="AI54" s="4">
        <f>(S54-0.2533)/0.02</f>
        <v>-0.56500000000000161</v>
      </c>
      <c r="AJ54" s="4">
        <f>(V54-0.7522)/0.06715</f>
        <v>1.6649292628443784</v>
      </c>
      <c r="AK54" t="e">
        <f>MATCH(C54,#REF!,0)-1</f>
        <v>#REF!</v>
      </c>
      <c r="AN54" s="33" t="s">
        <v>8413</v>
      </c>
      <c r="AO54" s="33">
        <v>498</v>
      </c>
      <c r="AW54" s="33" t="s">
        <v>8413</v>
      </c>
      <c r="AX54" s="33">
        <v>498</v>
      </c>
    </row>
    <row r="55" spans="1:57" x14ac:dyDescent="0.2">
      <c r="A55" s="4" t="e">
        <f>AK55-B55</f>
        <v>#REF!</v>
      </c>
      <c r="B55">
        <v>54</v>
      </c>
      <c r="C55" t="s">
        <v>145</v>
      </c>
      <c r="D55" t="s">
        <v>45</v>
      </c>
      <c r="E55">
        <v>142</v>
      </c>
      <c r="F55">
        <v>595</v>
      </c>
      <c r="G55">
        <v>516</v>
      </c>
      <c r="H55">
        <v>127</v>
      </c>
      <c r="I55">
        <v>24</v>
      </c>
      <c r="J55">
        <v>2</v>
      </c>
      <c r="K55" s="13">
        <v>38</v>
      </c>
      <c r="L55" s="13">
        <v>86</v>
      </c>
      <c r="M55" s="13">
        <v>99</v>
      </c>
      <c r="N55">
        <v>69</v>
      </c>
      <c r="O55">
        <v>207</v>
      </c>
      <c r="P55">
        <v>4</v>
      </c>
      <c r="Q55">
        <v>1</v>
      </c>
      <c r="R55">
        <v>1</v>
      </c>
      <c r="S55" s="13">
        <v>0.246</v>
      </c>
      <c r="T55">
        <v>0.33700000000000002</v>
      </c>
      <c r="U55">
        <v>0.51900000000000002</v>
      </c>
      <c r="V55" s="13">
        <v>0.85599999999999998</v>
      </c>
      <c r="W55">
        <v>0.35499999999999998</v>
      </c>
      <c r="X55">
        <v>-0.5</v>
      </c>
      <c r="Y55">
        <v>-1.4</v>
      </c>
      <c r="Z55">
        <v>2.5</v>
      </c>
      <c r="AA55">
        <v>12164</v>
      </c>
      <c r="AB55">
        <f>G55*U55</f>
        <v>267.80400000000003</v>
      </c>
      <c r="AC55" s="13">
        <f>((H55+N55+P55-R55)*(AB55+(0.26*(N55+P55))))/(G55+N55+P55)</f>
        <v>96.893066213921912</v>
      </c>
      <c r="AD55" s="4">
        <f>SUM(AE55:AJ55)</f>
        <v>7.6214765250603733</v>
      </c>
      <c r="AE55" s="4">
        <f>(L55-45.1482)/31.1618</f>
        <v>1.3109576468625046</v>
      </c>
      <c r="AF55" s="4">
        <f>(K55-13.575)/11.13</f>
        <v>2.1945193171608266</v>
      </c>
      <c r="AG55" s="4">
        <f>(M55-46.04)/31.94</f>
        <v>1.6581089542892924</v>
      </c>
      <c r="AH55" s="4">
        <f>(AC55-50.703)/36.168</f>
        <v>1.2770976060031496</v>
      </c>
      <c r="AI55" s="4">
        <f>(S55-0.2533)/0.02</f>
        <v>-0.36500000000000143</v>
      </c>
      <c r="AJ55" s="4">
        <f>(V55-0.7522)/0.06715</f>
        <v>1.5457930007446017</v>
      </c>
      <c r="AK55" t="e">
        <f>MATCH(C55,#REF!,0)-1</f>
        <v>#REF!</v>
      </c>
    </row>
    <row r="56" spans="1:57" ht="17" thickBot="1" x14ac:dyDescent="0.25">
      <c r="A56" s="4" t="e">
        <f>AK56-B56</f>
        <v>#REF!</v>
      </c>
      <c r="B56">
        <v>55</v>
      </c>
      <c r="C56" t="s">
        <v>72</v>
      </c>
      <c r="D56" t="s">
        <v>55</v>
      </c>
      <c r="E56">
        <v>158</v>
      </c>
      <c r="F56">
        <v>665</v>
      </c>
      <c r="G56">
        <v>594</v>
      </c>
      <c r="H56">
        <v>172</v>
      </c>
      <c r="I56">
        <v>35</v>
      </c>
      <c r="J56">
        <v>4</v>
      </c>
      <c r="K56" s="13">
        <v>21</v>
      </c>
      <c r="L56" s="13">
        <v>100</v>
      </c>
      <c r="M56" s="13">
        <v>73</v>
      </c>
      <c r="N56">
        <v>55</v>
      </c>
      <c r="O56">
        <v>124</v>
      </c>
      <c r="P56">
        <v>5</v>
      </c>
      <c r="Q56">
        <v>38</v>
      </c>
      <c r="R56">
        <v>10</v>
      </c>
      <c r="S56" s="13">
        <v>0.28999999999999998</v>
      </c>
      <c r="T56">
        <v>0.35299999999999998</v>
      </c>
      <c r="U56">
        <v>0.47099999999999997</v>
      </c>
      <c r="V56" s="13">
        <v>0.82399999999999995</v>
      </c>
      <c r="W56">
        <v>0.34699999999999998</v>
      </c>
      <c r="X56">
        <v>-2.5</v>
      </c>
      <c r="Y56">
        <v>5</v>
      </c>
      <c r="Z56">
        <v>4</v>
      </c>
      <c r="AA56">
        <v>16252</v>
      </c>
      <c r="AB56">
        <f>G56*U56</f>
        <v>279.774</v>
      </c>
      <c r="AC56" s="13">
        <f>((H56+N56+P56-R56)*(AB56+(0.26*(N56+P56))))/(G56+N56+P56)</f>
        <v>100.26456880733946</v>
      </c>
      <c r="AD56" s="4">
        <f>SUM(AE56:AJ56)</f>
        <v>7.5459876104589574</v>
      </c>
      <c r="AE56" s="4">
        <f>(L56-45.1482)/31.1618</f>
        <v>1.7602256609053393</v>
      </c>
      <c r="AF56" s="4">
        <f>(K56-13.575)/11.13</f>
        <v>0.6671159029649596</v>
      </c>
      <c r="AG56" s="4">
        <f>(M56-46.04)/31.94</f>
        <v>0.84408265497808388</v>
      </c>
      <c r="AH56" s="4">
        <f>(AC56-50.703)/36.168</f>
        <v>1.3703154392650811</v>
      </c>
      <c r="AI56" s="4">
        <f>(S56-0.2533)/0.02</f>
        <v>1.8349999999999977</v>
      </c>
      <c r="AJ56" s="4">
        <f>(V56-0.7522)/0.06715</f>
        <v>1.0692479523454947</v>
      </c>
      <c r="AK56" t="e">
        <f>MATCH(C56,#REF!,0)-1</f>
        <v>#REF!</v>
      </c>
      <c r="AN56" t="s">
        <v>8414</v>
      </c>
      <c r="AW56" t="s">
        <v>8414</v>
      </c>
    </row>
    <row r="57" spans="1:57" x14ac:dyDescent="0.2">
      <c r="A57" s="4" t="e">
        <f>AK57-B57</f>
        <v>#REF!</v>
      </c>
      <c r="B57">
        <v>56</v>
      </c>
      <c r="C57" t="s">
        <v>113</v>
      </c>
      <c r="D57" t="s">
        <v>114</v>
      </c>
      <c r="E57">
        <v>153</v>
      </c>
      <c r="F57">
        <v>644</v>
      </c>
      <c r="G57">
        <v>556</v>
      </c>
      <c r="H57">
        <v>141</v>
      </c>
      <c r="I57">
        <v>24</v>
      </c>
      <c r="J57">
        <v>2</v>
      </c>
      <c r="K57" s="13">
        <v>35</v>
      </c>
      <c r="L57" s="13">
        <v>86</v>
      </c>
      <c r="M57" s="13">
        <v>95</v>
      </c>
      <c r="N57">
        <v>72</v>
      </c>
      <c r="O57">
        <v>168</v>
      </c>
      <c r="P57">
        <v>9</v>
      </c>
      <c r="Q57">
        <v>3</v>
      </c>
      <c r="R57">
        <v>2</v>
      </c>
      <c r="S57" s="13">
        <v>0.253</v>
      </c>
      <c r="T57">
        <v>0.34499999999999997</v>
      </c>
      <c r="U57">
        <v>0.49199999999999999</v>
      </c>
      <c r="V57" s="13">
        <v>0.83799999999999997</v>
      </c>
      <c r="W57">
        <v>0.34899999999999998</v>
      </c>
      <c r="X57">
        <v>-2.2999999999999998</v>
      </c>
      <c r="Y57">
        <v>-1.8</v>
      </c>
      <c r="Z57">
        <v>2.9</v>
      </c>
      <c r="AA57">
        <v>12552</v>
      </c>
      <c r="AB57">
        <f>G57*U57</f>
        <v>273.55200000000002</v>
      </c>
      <c r="AC57" s="13">
        <f>((H57+N57+P57-R57)*(AB57+(0.26*(N57+P57))))/(G57+N57+P57)</f>
        <v>101.74982731554161</v>
      </c>
      <c r="AD57" s="4">
        <f>SUM(AE57:AJ57)</f>
        <v>7.442926715932729</v>
      </c>
      <c r="AE57" s="4">
        <f>(L57-45.1482)/31.1618</f>
        <v>1.3109576468625046</v>
      </c>
      <c r="AF57" s="4">
        <f>(K57-13.575)/11.13</f>
        <v>1.9249775381850853</v>
      </c>
      <c r="AG57" s="4">
        <f>(M57-46.04)/31.94</f>
        <v>1.5328741390106448</v>
      </c>
      <c r="AH57" s="4">
        <f>(AC57-50.703)/36.168</f>
        <v>1.4113809808543909</v>
      </c>
      <c r="AI57" s="4">
        <f>(S57-0.2533)/0.02</f>
        <v>-1.5000000000001124E-2</v>
      </c>
      <c r="AJ57" s="4">
        <f>(V57-0.7522)/0.06715</f>
        <v>1.2777364110201039</v>
      </c>
      <c r="AK57" t="e">
        <f>MATCH(C57,#REF!,0)-1</f>
        <v>#REF!</v>
      </c>
      <c r="AN57" s="34"/>
      <c r="AO57" s="34" t="s">
        <v>8419</v>
      </c>
      <c r="AP57" s="34" t="s">
        <v>8374</v>
      </c>
      <c r="AQ57" s="34" t="s">
        <v>8420</v>
      </c>
      <c r="AR57" s="34" t="s">
        <v>8421</v>
      </c>
      <c r="AS57" s="34" t="s">
        <v>8422</v>
      </c>
      <c r="AW57" s="34"/>
      <c r="AX57" s="34" t="s">
        <v>8419</v>
      </c>
      <c r="AY57" s="34" t="s">
        <v>8374</v>
      </c>
      <c r="AZ57" s="34" t="s">
        <v>8420</v>
      </c>
      <c r="BA57" s="34" t="s">
        <v>8421</v>
      </c>
      <c r="BB57" s="34" t="s">
        <v>8422</v>
      </c>
    </row>
    <row r="58" spans="1:57" x14ac:dyDescent="0.2">
      <c r="A58" s="4" t="e">
        <f>AK58-B58</f>
        <v>#REF!</v>
      </c>
      <c r="B58">
        <v>57</v>
      </c>
      <c r="C58" t="s">
        <v>157</v>
      </c>
      <c r="D58" t="s">
        <v>114</v>
      </c>
      <c r="E58">
        <v>150</v>
      </c>
      <c r="F58">
        <v>630</v>
      </c>
      <c r="G58">
        <v>566</v>
      </c>
      <c r="H58">
        <v>145</v>
      </c>
      <c r="I58">
        <v>28</v>
      </c>
      <c r="J58">
        <v>1</v>
      </c>
      <c r="K58" s="13">
        <v>36</v>
      </c>
      <c r="L58" s="13">
        <v>83</v>
      </c>
      <c r="M58" s="13">
        <v>98</v>
      </c>
      <c r="N58">
        <v>51</v>
      </c>
      <c r="O58">
        <v>111</v>
      </c>
      <c r="P58">
        <v>6</v>
      </c>
      <c r="Q58">
        <v>3</v>
      </c>
      <c r="R58">
        <v>1</v>
      </c>
      <c r="S58" s="13">
        <v>0.25600000000000001</v>
      </c>
      <c r="T58">
        <v>0.32300000000000001</v>
      </c>
      <c r="U58">
        <v>0.503</v>
      </c>
      <c r="V58" s="13">
        <v>0.82499999999999996</v>
      </c>
      <c r="W58">
        <v>0.34</v>
      </c>
      <c r="X58">
        <v>-4.3</v>
      </c>
      <c r="Y58">
        <v>-2.2000000000000002</v>
      </c>
      <c r="Z58">
        <v>2.1</v>
      </c>
      <c r="AA58">
        <v>4892</v>
      </c>
      <c r="AB58">
        <f>G58*U58</f>
        <v>284.69799999999998</v>
      </c>
      <c r="AC58" s="13">
        <f>((H58+N58+P58-R58)*(AB58+(0.26*(N58+P58))))/(G58+N58+P58)</f>
        <v>96.634218298555368</v>
      </c>
      <c r="AD58" s="4">
        <f>SUM(AE58:AJ58)</f>
        <v>7.3453917476204635</v>
      </c>
      <c r="AE58" s="4">
        <f>(L58-45.1482)/31.1618</f>
        <v>1.2146859295676116</v>
      </c>
      <c r="AF58" s="4">
        <f>(K58-13.575)/11.13</f>
        <v>2.0148247978436657</v>
      </c>
      <c r="AG58" s="4">
        <f>(M58-46.04)/31.94</f>
        <v>1.6268002504696306</v>
      </c>
      <c r="AH58" s="4">
        <f>(AC58-50.703)/36.168</f>
        <v>1.2699407846315904</v>
      </c>
      <c r="AI58" s="4">
        <f>(S58-0.2533)/0.02</f>
        <v>0.13499999999999901</v>
      </c>
      <c r="AJ58" s="4">
        <f>(V58-0.7522)/0.06715</f>
        <v>1.0841399851079669</v>
      </c>
      <c r="AK58" t="e">
        <f>MATCH(C58,#REF!,0)-1</f>
        <v>#REF!</v>
      </c>
      <c r="AN58" s="32" t="s">
        <v>8415</v>
      </c>
      <c r="AO58" s="32">
        <v>1</v>
      </c>
      <c r="AP58" s="32">
        <v>6834793.5503534395</v>
      </c>
      <c r="AQ58" s="32">
        <v>6834793.5503534395</v>
      </c>
      <c r="AR58" s="32">
        <v>980.54182557266256</v>
      </c>
      <c r="AS58" s="32">
        <v>1.4090908338232117E-119</v>
      </c>
      <c r="AW58" s="32" t="s">
        <v>8415</v>
      </c>
      <c r="AX58" s="32">
        <v>1</v>
      </c>
      <c r="AY58" s="32">
        <v>6834793.5503534395</v>
      </c>
      <c r="AZ58" s="32">
        <v>6834793.5503534395</v>
      </c>
      <c r="BA58" s="32">
        <v>980.54182557266256</v>
      </c>
      <c r="BB58" s="32">
        <v>1.4090908338232117E-119</v>
      </c>
    </row>
    <row r="59" spans="1:57" x14ac:dyDescent="0.2">
      <c r="A59" s="4" t="e">
        <f>AK59-B59</f>
        <v>#REF!</v>
      </c>
      <c r="B59">
        <v>58</v>
      </c>
      <c r="C59" t="s">
        <v>142</v>
      </c>
      <c r="D59" t="s">
        <v>39</v>
      </c>
      <c r="E59">
        <v>150</v>
      </c>
      <c r="F59">
        <v>630</v>
      </c>
      <c r="G59">
        <v>570</v>
      </c>
      <c r="H59">
        <v>154</v>
      </c>
      <c r="I59">
        <v>33</v>
      </c>
      <c r="J59">
        <v>3</v>
      </c>
      <c r="K59" s="13">
        <v>30</v>
      </c>
      <c r="L59" s="13">
        <v>81</v>
      </c>
      <c r="M59" s="13">
        <v>94</v>
      </c>
      <c r="N59">
        <v>43</v>
      </c>
      <c r="O59">
        <v>167</v>
      </c>
      <c r="P59">
        <v>10</v>
      </c>
      <c r="Q59">
        <v>13</v>
      </c>
      <c r="R59">
        <v>6</v>
      </c>
      <c r="S59" s="13">
        <v>0.27100000000000002</v>
      </c>
      <c r="T59">
        <v>0.33</v>
      </c>
      <c r="U59">
        <v>0.49399999999999999</v>
      </c>
      <c r="V59" s="13">
        <v>0.82399999999999995</v>
      </c>
      <c r="W59">
        <v>0.34300000000000003</v>
      </c>
      <c r="X59">
        <v>-5.9</v>
      </c>
      <c r="Y59">
        <v>0.2</v>
      </c>
      <c r="Z59">
        <v>2.4</v>
      </c>
      <c r="AA59">
        <v>20003</v>
      </c>
      <c r="AB59">
        <f>G59*U59</f>
        <v>281.58</v>
      </c>
      <c r="AC59" s="13">
        <f>((H59+N59+P59-R59)*(AB59+(0.26*(N59+P59))))/(G59+N59+P59)</f>
        <v>95.29271268057785</v>
      </c>
      <c r="AD59" s="4">
        <f>SUM(AE59:AJ59)</f>
        <v>7.3149092429386355</v>
      </c>
      <c r="AE59" s="4">
        <f>(L59-45.1482)/31.1618</f>
        <v>1.1505047847043495</v>
      </c>
      <c r="AF59" s="4">
        <f>(K59-13.575)/11.13</f>
        <v>1.4757412398921832</v>
      </c>
      <c r="AG59" s="4">
        <f>(M59-46.04)/31.94</f>
        <v>1.5015654351909831</v>
      </c>
      <c r="AH59" s="4">
        <f>(AC59-50.703)/36.168</f>
        <v>1.232849830805625</v>
      </c>
      <c r="AI59" s="4">
        <f>(S59-0.2533)/0.02</f>
        <v>0.88499999999999968</v>
      </c>
      <c r="AJ59" s="4">
        <f>(V59-0.7522)/0.06715</f>
        <v>1.0692479523454947</v>
      </c>
      <c r="AK59" t="e">
        <f>MATCH(C59,#REF!,0)-1</f>
        <v>#REF!</v>
      </c>
      <c r="AN59" s="32" t="s">
        <v>8416</v>
      </c>
      <c r="AO59" s="32">
        <v>496</v>
      </c>
      <c r="AP59" s="32">
        <v>3457330.9496465609</v>
      </c>
      <c r="AQ59" s="32">
        <v>6970.4253017067758</v>
      </c>
      <c r="AR59" s="32"/>
      <c r="AS59" s="32"/>
      <c r="AW59" s="32" t="s">
        <v>8416</v>
      </c>
      <c r="AX59" s="32">
        <v>496</v>
      </c>
      <c r="AY59" s="32">
        <v>3457330.9496465609</v>
      </c>
      <c r="AZ59" s="32">
        <v>6970.4253017067758</v>
      </c>
      <c r="BA59" s="32"/>
      <c r="BB59" s="32"/>
    </row>
    <row r="60" spans="1:57" ht="17" thickBot="1" x14ac:dyDescent="0.25">
      <c r="A60" s="4" t="e">
        <f>AK60-B60</f>
        <v>#REF!</v>
      </c>
      <c r="B60">
        <v>59</v>
      </c>
      <c r="C60" t="s">
        <v>81</v>
      </c>
      <c r="D60" t="s">
        <v>45</v>
      </c>
      <c r="E60">
        <v>152</v>
      </c>
      <c r="F60">
        <v>637</v>
      </c>
      <c r="G60">
        <v>555</v>
      </c>
      <c r="H60">
        <v>144</v>
      </c>
      <c r="I60">
        <v>34</v>
      </c>
      <c r="J60">
        <v>1</v>
      </c>
      <c r="K60" s="13">
        <v>30</v>
      </c>
      <c r="L60" s="13">
        <v>93</v>
      </c>
      <c r="M60" s="13">
        <v>89</v>
      </c>
      <c r="N60">
        <v>66</v>
      </c>
      <c r="O60">
        <v>109</v>
      </c>
      <c r="P60">
        <v>7</v>
      </c>
      <c r="Q60">
        <v>6</v>
      </c>
      <c r="R60">
        <v>3</v>
      </c>
      <c r="S60" s="13">
        <v>0.26</v>
      </c>
      <c r="T60">
        <v>0.34300000000000003</v>
      </c>
      <c r="U60">
        <v>0.49</v>
      </c>
      <c r="V60" s="13">
        <v>0.83299999999999996</v>
      </c>
      <c r="W60">
        <v>0.34899999999999998</v>
      </c>
      <c r="X60">
        <v>6.2</v>
      </c>
      <c r="Y60">
        <v>1.3</v>
      </c>
      <c r="Z60">
        <v>3.7</v>
      </c>
      <c r="AA60">
        <v>12144</v>
      </c>
      <c r="AB60">
        <f>G60*U60</f>
        <v>271.95</v>
      </c>
      <c r="AC60" s="13">
        <f>((H60+N60+P60-R60)*(AB60+(0.26*(N60+P60))))/(G60+N60+P60)</f>
        <v>99.138566878980896</v>
      </c>
      <c r="AD60" s="4">
        <f>SUM(AE60:AJ60)</f>
        <v>7.2338139502135741</v>
      </c>
      <c r="AE60" s="4">
        <f>(L60-45.1482)/31.1618</f>
        <v>1.5355916538839218</v>
      </c>
      <c r="AF60" s="4">
        <f>(K60-13.575)/11.13</f>
        <v>1.4757412398921832</v>
      </c>
      <c r="AG60" s="4">
        <f>(M60-46.04)/31.94</f>
        <v>1.3450219160926737</v>
      </c>
      <c r="AH60" s="4">
        <f>(AC60-50.703)/36.168</f>
        <v>1.339182893137052</v>
      </c>
      <c r="AI60" s="4">
        <f>(S60-0.2533)/0.02</f>
        <v>0.33499999999999919</v>
      </c>
      <c r="AJ60" s="4">
        <f>(V60-0.7522)/0.06715</f>
        <v>1.2032762472077436</v>
      </c>
      <c r="AK60" t="e">
        <f>MATCH(C60,#REF!,0)-1</f>
        <v>#REF!</v>
      </c>
      <c r="AN60" s="33" t="s">
        <v>8417</v>
      </c>
      <c r="AO60" s="33">
        <v>497</v>
      </c>
      <c r="AP60" s="33">
        <v>10292124.5</v>
      </c>
      <c r="AQ60" s="33"/>
      <c r="AR60" s="33"/>
      <c r="AS60" s="33"/>
      <c r="AW60" s="33" t="s">
        <v>8417</v>
      </c>
      <c r="AX60" s="33">
        <v>497</v>
      </c>
      <c r="AY60" s="33">
        <v>10292124.5</v>
      </c>
      <c r="AZ60" s="33"/>
      <c r="BA60" s="33"/>
      <c r="BB60" s="33"/>
    </row>
    <row r="61" spans="1:57" ht="17" thickBot="1" x14ac:dyDescent="0.25">
      <c r="A61" s="4" t="e">
        <f>AK61-B61</f>
        <v>#REF!</v>
      </c>
      <c r="B61">
        <v>60</v>
      </c>
      <c r="C61" t="s">
        <v>218</v>
      </c>
      <c r="D61" t="s">
        <v>42</v>
      </c>
      <c r="E61">
        <v>152</v>
      </c>
      <c r="F61">
        <v>637</v>
      </c>
      <c r="G61">
        <v>565</v>
      </c>
      <c r="H61">
        <v>137</v>
      </c>
      <c r="I61">
        <v>24</v>
      </c>
      <c r="J61">
        <v>1</v>
      </c>
      <c r="K61" s="13">
        <v>39</v>
      </c>
      <c r="L61" s="13">
        <v>86</v>
      </c>
      <c r="M61" s="13">
        <v>104</v>
      </c>
      <c r="N61">
        <v>60</v>
      </c>
      <c r="O61">
        <v>178</v>
      </c>
      <c r="P61">
        <v>7</v>
      </c>
      <c r="Q61">
        <v>1</v>
      </c>
      <c r="R61">
        <v>0</v>
      </c>
      <c r="S61" s="13">
        <v>0.24299999999999999</v>
      </c>
      <c r="T61">
        <v>0.32100000000000001</v>
      </c>
      <c r="U61">
        <v>0.497</v>
      </c>
      <c r="V61" s="13">
        <v>0.81799999999999995</v>
      </c>
      <c r="W61">
        <v>0.33900000000000002</v>
      </c>
      <c r="X61">
        <v>0</v>
      </c>
      <c r="Y61">
        <v>-1.9</v>
      </c>
      <c r="Z61">
        <v>1.6</v>
      </c>
      <c r="AA61">
        <v>9112</v>
      </c>
      <c r="AB61">
        <f>G61*U61</f>
        <v>280.80500000000001</v>
      </c>
      <c r="AC61" s="13">
        <f>((H61+N61+P61-R61)*(AB61+(0.26*(N61+P61))))/(G61+N61+P61)</f>
        <v>96.262500000000003</v>
      </c>
      <c r="AD61" s="4">
        <f>SUM(AE61:AJ61)</f>
        <v>7.1345356910618065</v>
      </c>
      <c r="AE61" s="4">
        <f>(L61-45.1482)/31.1618</f>
        <v>1.3109576468625046</v>
      </c>
      <c r="AF61" s="4">
        <f>(K61-13.575)/11.13</f>
        <v>2.2843665768194068</v>
      </c>
      <c r="AG61" s="4">
        <f>(M61-46.04)/31.94</f>
        <v>1.8146524733876017</v>
      </c>
      <c r="AH61" s="4">
        <f>(AC61-50.703)/36.168</f>
        <v>1.2596632382216324</v>
      </c>
      <c r="AI61" s="4">
        <f>(S61-0.2533)/0.02</f>
        <v>-0.51500000000000157</v>
      </c>
      <c r="AJ61" s="4">
        <f>(V61-0.7522)/0.06715</f>
        <v>0.97989575577066224</v>
      </c>
      <c r="AK61" t="e">
        <f>MATCH(C61,#REF!,0)-1</f>
        <v>#REF!</v>
      </c>
    </row>
    <row r="62" spans="1:57" x14ac:dyDescent="0.2">
      <c r="A62" s="4" t="e">
        <f>AK62-B62</f>
        <v>#REF!</v>
      </c>
      <c r="B62">
        <v>61</v>
      </c>
      <c r="C62" t="s">
        <v>115</v>
      </c>
      <c r="D62" t="s">
        <v>74</v>
      </c>
      <c r="E62">
        <v>153</v>
      </c>
      <c r="F62">
        <v>644</v>
      </c>
      <c r="G62">
        <v>589</v>
      </c>
      <c r="H62">
        <v>167</v>
      </c>
      <c r="I62">
        <v>32</v>
      </c>
      <c r="J62">
        <v>6</v>
      </c>
      <c r="K62" s="13">
        <v>24</v>
      </c>
      <c r="L62" s="13">
        <v>87</v>
      </c>
      <c r="M62" s="13">
        <v>83</v>
      </c>
      <c r="N62">
        <v>35</v>
      </c>
      <c r="O62">
        <v>120</v>
      </c>
      <c r="P62">
        <v>12</v>
      </c>
      <c r="Q62">
        <v>26</v>
      </c>
      <c r="R62">
        <v>9</v>
      </c>
      <c r="S62" s="13">
        <v>0.28399999999999997</v>
      </c>
      <c r="T62">
        <v>0.33500000000000002</v>
      </c>
      <c r="U62">
        <v>0.48</v>
      </c>
      <c r="V62" s="13">
        <v>0.81499999999999995</v>
      </c>
      <c r="W62">
        <v>0.34100000000000003</v>
      </c>
      <c r="X62">
        <v>-3.4</v>
      </c>
      <c r="Y62">
        <v>1.6</v>
      </c>
      <c r="Z62">
        <v>2.8</v>
      </c>
      <c r="AA62">
        <v>9241</v>
      </c>
      <c r="AB62">
        <f>G62*U62</f>
        <v>282.71999999999997</v>
      </c>
      <c r="AC62" s="13">
        <f>((H62+N62+P62-R62)*(AB62+(0.26*(N62+P62))))/(G62+N62+P62)</f>
        <v>95.067138364779865</v>
      </c>
      <c r="AD62" s="4">
        <f>SUM(AE62:AJ62)</f>
        <v>7.1337082347721195</v>
      </c>
      <c r="AE62" s="4">
        <f>(L62-45.1482)/31.1618</f>
        <v>1.3430482192941358</v>
      </c>
      <c r="AF62" s="4">
        <f>(K62-13.575)/11.13</f>
        <v>0.93665768194070076</v>
      </c>
      <c r="AG62" s="4">
        <f>(M62-46.04)/31.94</f>
        <v>1.1571696931747026</v>
      </c>
      <c r="AH62" s="4">
        <f>(AC62-50.703)/36.168</f>
        <v>1.2266129828793371</v>
      </c>
      <c r="AI62" s="4">
        <f>(S62-0.2533)/0.02</f>
        <v>1.5349999999999975</v>
      </c>
      <c r="AJ62" s="4">
        <f>(V62-0.7522)/0.06715</f>
        <v>0.93521965748324598</v>
      </c>
      <c r="AK62" t="e">
        <f>MATCH(C62,#REF!,0)-1</f>
        <v>#REF!</v>
      </c>
      <c r="AN62" s="34"/>
      <c r="AO62" s="34" t="s">
        <v>8423</v>
      </c>
      <c r="AP62" s="34" t="s">
        <v>8412</v>
      </c>
      <c r="AQ62" s="34" t="s">
        <v>8424</v>
      </c>
      <c r="AR62" s="34" t="s">
        <v>8425</v>
      </c>
      <c r="AS62" s="34" t="s">
        <v>8426</v>
      </c>
      <c r="AT62" s="34" t="s">
        <v>8427</v>
      </c>
      <c r="AU62" s="34" t="s">
        <v>8428</v>
      </c>
      <c r="AV62" s="34" t="s">
        <v>8429</v>
      </c>
      <c r="AW62" s="34"/>
      <c r="AX62" s="34" t="s">
        <v>8423</v>
      </c>
      <c r="AY62" s="34" t="s">
        <v>8412</v>
      </c>
      <c r="AZ62" s="34" t="s">
        <v>8424</v>
      </c>
      <c r="BA62" s="34" t="s">
        <v>8425</v>
      </c>
      <c r="BB62" s="34" t="s">
        <v>8426</v>
      </c>
      <c r="BC62" s="34" t="s">
        <v>8427</v>
      </c>
      <c r="BD62" s="34" t="s">
        <v>8428</v>
      </c>
      <c r="BE62" s="34" t="s">
        <v>8429</v>
      </c>
    </row>
    <row r="63" spans="1:57" x14ac:dyDescent="0.2">
      <c r="A63" s="4" t="e">
        <f>AK63-B63</f>
        <v>#REF!</v>
      </c>
      <c r="B63">
        <v>62</v>
      </c>
      <c r="C63" t="s">
        <v>67</v>
      </c>
      <c r="D63" t="s">
        <v>37</v>
      </c>
      <c r="E63">
        <v>152</v>
      </c>
      <c r="F63">
        <v>637</v>
      </c>
      <c r="G63">
        <v>566</v>
      </c>
      <c r="H63">
        <v>157</v>
      </c>
      <c r="I63">
        <v>39</v>
      </c>
      <c r="J63">
        <v>1</v>
      </c>
      <c r="K63" s="13">
        <v>24</v>
      </c>
      <c r="L63" s="13">
        <v>85</v>
      </c>
      <c r="M63" s="13">
        <v>84</v>
      </c>
      <c r="N63">
        <v>58</v>
      </c>
      <c r="O63">
        <v>116</v>
      </c>
      <c r="P63">
        <v>6</v>
      </c>
      <c r="Q63">
        <v>2</v>
      </c>
      <c r="R63">
        <v>1</v>
      </c>
      <c r="S63" s="13">
        <v>0.27800000000000002</v>
      </c>
      <c r="T63">
        <v>0.34799999999999998</v>
      </c>
      <c r="U63">
        <v>0.47799999999999998</v>
      </c>
      <c r="V63" s="13">
        <v>0.82599999999999996</v>
      </c>
      <c r="W63">
        <v>0.34599999999999997</v>
      </c>
      <c r="X63">
        <v>-0.1</v>
      </c>
      <c r="Y63">
        <v>1.7</v>
      </c>
      <c r="Z63">
        <v>4.2</v>
      </c>
      <c r="AA63">
        <v>13624</v>
      </c>
      <c r="AB63">
        <f>G63*U63</f>
        <v>270.548</v>
      </c>
      <c r="AC63" s="13">
        <f>((H63+N63+P63-R63)*(AB63+(0.26*(N63+P63))))/(G63+N63+P63)</f>
        <v>100.28787301587302</v>
      </c>
      <c r="AD63" s="4">
        <f>SUM(AE63:AJ63)</f>
        <v>7.1089949427435943</v>
      </c>
      <c r="AE63" s="4">
        <f>(L63-45.1482)/31.1618</f>
        <v>1.2788670744308737</v>
      </c>
      <c r="AF63" s="4">
        <f>(K63-13.575)/11.13</f>
        <v>0.93665768194070076</v>
      </c>
      <c r="AG63" s="4">
        <f>(M63-46.04)/31.94</f>
        <v>1.1884783969943644</v>
      </c>
      <c r="AH63" s="4">
        <f>(AC63-50.703)/36.168</f>
        <v>1.3709597715072168</v>
      </c>
      <c r="AI63" s="4">
        <f>(S63-0.2533)/0.02</f>
        <v>1.2349999999999999</v>
      </c>
      <c r="AJ63" s="4">
        <f>(V63-0.7522)/0.06715</f>
        <v>1.0990320178704389</v>
      </c>
      <c r="AK63" t="e">
        <f>MATCH(C63,#REF!,0)-1</f>
        <v>#REF!</v>
      </c>
      <c r="AN63" s="32" t="s">
        <v>8418</v>
      </c>
      <c r="AO63" s="32">
        <v>1642.3410716561357</v>
      </c>
      <c r="AP63" s="32">
        <v>44.605618805657834</v>
      </c>
      <c r="AQ63" s="32">
        <v>36.819152286882279</v>
      </c>
      <c r="AR63" s="32">
        <v>5.5746503928118836E-144</v>
      </c>
      <c r="AS63" s="32">
        <v>1554.701812628806</v>
      </c>
      <c r="AT63" s="32">
        <v>1729.9803306834654</v>
      </c>
      <c r="AU63" s="32">
        <v>1554.701812628806</v>
      </c>
      <c r="AV63" s="32">
        <v>1729.9803306834654</v>
      </c>
      <c r="AW63" s="32" t="s">
        <v>8418</v>
      </c>
      <c r="AX63" s="32">
        <v>1642.3410716561357</v>
      </c>
      <c r="AY63" s="32">
        <v>44.605618805657834</v>
      </c>
      <c r="AZ63" s="32">
        <v>36.819152286882279</v>
      </c>
      <c r="BA63" s="32">
        <v>5.5746503928118836E-144</v>
      </c>
      <c r="BB63" s="32">
        <v>1554.701812628806</v>
      </c>
      <c r="BC63" s="32">
        <v>1729.9803306834654</v>
      </c>
      <c r="BD63" s="32">
        <v>1554.701812628806</v>
      </c>
      <c r="BE63" s="32">
        <v>1729.9803306834654</v>
      </c>
    </row>
    <row r="64" spans="1:57" ht="17" thickBot="1" x14ac:dyDescent="0.25">
      <c r="A64" s="4" t="e">
        <f>AK64-B64</f>
        <v>#REF!</v>
      </c>
      <c r="B64">
        <v>63</v>
      </c>
      <c r="C64" t="s">
        <v>8385</v>
      </c>
      <c r="D64" t="s">
        <v>114</v>
      </c>
      <c r="E64">
        <v>150</v>
      </c>
      <c r="F64">
        <v>630</v>
      </c>
      <c r="G64">
        <v>572</v>
      </c>
      <c r="H64">
        <v>156</v>
      </c>
      <c r="I64">
        <v>42</v>
      </c>
      <c r="J64">
        <v>2</v>
      </c>
      <c r="K64" s="13">
        <v>27</v>
      </c>
      <c r="L64" s="13">
        <v>84</v>
      </c>
      <c r="M64" s="13">
        <v>86</v>
      </c>
      <c r="N64">
        <v>45</v>
      </c>
      <c r="O64">
        <v>147</v>
      </c>
      <c r="P64">
        <v>6</v>
      </c>
      <c r="Q64">
        <v>3</v>
      </c>
      <c r="R64">
        <v>2</v>
      </c>
      <c r="S64" s="13">
        <v>0.27300000000000002</v>
      </c>
      <c r="T64">
        <v>0.33</v>
      </c>
      <c r="U64">
        <v>0.49399999999999999</v>
      </c>
      <c r="V64" s="13">
        <v>0.82299999999999995</v>
      </c>
      <c r="W64">
        <v>0.34300000000000003</v>
      </c>
      <c r="X64">
        <v>-8.6999999999999993</v>
      </c>
      <c r="Y64">
        <v>-0.3</v>
      </c>
      <c r="Z64">
        <v>1.1000000000000001</v>
      </c>
      <c r="AA64">
        <v>11737</v>
      </c>
      <c r="AB64">
        <f>G64*U64</f>
        <v>282.56799999999998</v>
      </c>
      <c r="AC64" s="13">
        <f>((H64+N64+P64-R64)*(AB64+(0.26*(N64+P64))))/(G64+N64+P64)</f>
        <v>97.343081861958268</v>
      </c>
      <c r="AD64" s="4">
        <f>SUM(AE64:AJ64)</f>
        <v>7.0329676634086127</v>
      </c>
      <c r="AE64" s="4">
        <f>(L64-45.1482)/31.1618</f>
        <v>1.2467765019992425</v>
      </c>
      <c r="AF64" s="4">
        <f>(K64-13.575)/11.13</f>
        <v>1.2061994609164419</v>
      </c>
      <c r="AG64" s="4">
        <f>(M64-46.04)/31.94</f>
        <v>1.2510958046336882</v>
      </c>
      <c r="AH64" s="4">
        <f>(AC64-50.703)/36.168</f>
        <v>1.2895399762762183</v>
      </c>
      <c r="AI64" s="4">
        <f>(S64-0.2533)/0.02</f>
        <v>0.98499999999999976</v>
      </c>
      <c r="AJ64" s="4">
        <f>(V64-0.7522)/0.06715</f>
        <v>1.0543559195830228</v>
      </c>
      <c r="AK64" t="e">
        <f>MATCH(C64,#REF!,0)-1</f>
        <v>#REF!</v>
      </c>
      <c r="AN64" s="33">
        <v>1.05</v>
      </c>
      <c r="AO64" s="33">
        <v>-1846.6463309739875</v>
      </c>
      <c r="AP64" s="33">
        <v>58.972652992189097</v>
      </c>
      <c r="AQ64" s="33">
        <v>-31.313604480683189</v>
      </c>
      <c r="AR64" s="33">
        <v>1.4090908338232921E-119</v>
      </c>
      <c r="AS64" s="33">
        <v>-1962.5133394248542</v>
      </c>
      <c r="AT64" s="33">
        <v>-1730.7793225231208</v>
      </c>
      <c r="AU64" s="33">
        <v>-1962.5133394248542</v>
      </c>
      <c r="AV64" s="33">
        <v>-1730.7793225231208</v>
      </c>
      <c r="AW64" s="33">
        <v>1.05</v>
      </c>
      <c r="AX64" s="33">
        <v>-1846.6463309739875</v>
      </c>
      <c r="AY64" s="33">
        <v>58.972652992189097</v>
      </c>
      <c r="AZ64" s="33">
        <v>-31.313604480683189</v>
      </c>
      <c r="BA64" s="33">
        <v>1.4090908338232921E-119</v>
      </c>
      <c r="BB64" s="33">
        <v>-1962.5133394248542</v>
      </c>
      <c r="BC64" s="33">
        <v>-1730.7793225231208</v>
      </c>
      <c r="BD64" s="33">
        <v>-1962.5133394248542</v>
      </c>
      <c r="BE64" s="33">
        <v>-1730.7793225231208</v>
      </c>
    </row>
    <row r="65" spans="1:37" x14ac:dyDescent="0.2">
      <c r="A65" s="4" t="e">
        <f>AK65-B65</f>
        <v>#REF!</v>
      </c>
      <c r="B65">
        <v>64</v>
      </c>
      <c r="C65" t="s">
        <v>127</v>
      </c>
      <c r="D65" t="s">
        <v>33</v>
      </c>
      <c r="E65">
        <v>145</v>
      </c>
      <c r="F65">
        <v>609</v>
      </c>
      <c r="G65">
        <v>549</v>
      </c>
      <c r="H65">
        <v>158</v>
      </c>
      <c r="I65">
        <v>33</v>
      </c>
      <c r="J65">
        <v>2</v>
      </c>
      <c r="K65" s="13">
        <v>20</v>
      </c>
      <c r="L65" s="13">
        <v>83</v>
      </c>
      <c r="M65" s="13">
        <v>85</v>
      </c>
      <c r="N65">
        <v>48</v>
      </c>
      <c r="O65">
        <v>71</v>
      </c>
      <c r="P65">
        <v>5</v>
      </c>
      <c r="Q65">
        <v>5</v>
      </c>
      <c r="R65">
        <v>2</v>
      </c>
      <c r="S65" s="13">
        <v>0.28899999999999998</v>
      </c>
      <c r="T65">
        <v>0.34899999999999998</v>
      </c>
      <c r="U65">
        <v>0.46600000000000003</v>
      </c>
      <c r="V65" s="13">
        <v>0.81499999999999995</v>
      </c>
      <c r="W65">
        <v>0.34399999999999997</v>
      </c>
      <c r="X65">
        <v>-1.4</v>
      </c>
      <c r="Y65">
        <v>0.1</v>
      </c>
      <c r="Z65">
        <v>2.6</v>
      </c>
      <c r="AA65">
        <v>4106</v>
      </c>
      <c r="AB65">
        <f>G65*U65</f>
        <v>255.834</v>
      </c>
      <c r="AC65" s="13">
        <f>((H65+N65+P65-R65)*(AB65+(0.26*(N65+P65))))/(G65+N65+P65)</f>
        <v>93.603531561461807</v>
      </c>
      <c r="AD65" s="4">
        <f>SUM(AE65:AJ65)</f>
        <v>6.9181074150426882</v>
      </c>
      <c r="AE65" s="4">
        <f>(L65-45.1482)/31.1618</f>
        <v>1.2146859295676116</v>
      </c>
      <c r="AF65" s="4">
        <f>(K65-13.575)/11.13</f>
        <v>0.57726864330637917</v>
      </c>
      <c r="AG65" s="4">
        <f>(M65-46.04)/31.94</f>
        <v>1.2197871008140262</v>
      </c>
      <c r="AH65" s="4">
        <f>(AC65-50.703)/36.168</f>
        <v>1.1861460838714279</v>
      </c>
      <c r="AI65" s="4">
        <f>(S65-0.2533)/0.02</f>
        <v>1.7849999999999977</v>
      </c>
      <c r="AJ65" s="4">
        <f>(V65-0.7522)/0.06715</f>
        <v>0.93521965748324598</v>
      </c>
      <c r="AK65" t="e">
        <f>MATCH(C65,#REF!,0)-1</f>
        <v>#REF!</v>
      </c>
    </row>
    <row r="66" spans="1:37" x14ac:dyDescent="0.2">
      <c r="A66" s="4" t="e">
        <f>AK66-B66</f>
        <v>#REF!</v>
      </c>
      <c r="B66">
        <v>65</v>
      </c>
      <c r="C66" t="s">
        <v>117</v>
      </c>
      <c r="D66" t="s">
        <v>118</v>
      </c>
      <c r="E66">
        <v>145</v>
      </c>
      <c r="F66">
        <v>609</v>
      </c>
      <c r="G66">
        <v>545</v>
      </c>
      <c r="H66">
        <v>148</v>
      </c>
      <c r="I66">
        <v>29</v>
      </c>
      <c r="J66">
        <v>5</v>
      </c>
      <c r="K66" s="13">
        <v>27</v>
      </c>
      <c r="L66" s="13">
        <v>85</v>
      </c>
      <c r="M66" s="13">
        <v>82</v>
      </c>
      <c r="N66">
        <v>50</v>
      </c>
      <c r="O66">
        <v>124</v>
      </c>
      <c r="P66">
        <v>6</v>
      </c>
      <c r="Q66">
        <v>14</v>
      </c>
      <c r="R66">
        <v>6</v>
      </c>
      <c r="S66" s="13">
        <v>0.27200000000000002</v>
      </c>
      <c r="T66">
        <v>0.33700000000000002</v>
      </c>
      <c r="U66">
        <v>0.49199999999999999</v>
      </c>
      <c r="V66" s="13">
        <v>0.83</v>
      </c>
      <c r="W66">
        <v>0.34399999999999997</v>
      </c>
      <c r="X66">
        <v>-2.8</v>
      </c>
      <c r="Y66">
        <v>0.6</v>
      </c>
      <c r="Z66">
        <v>2.7</v>
      </c>
      <c r="AA66">
        <v>15672</v>
      </c>
      <c r="AB66">
        <f>G66*U66</f>
        <v>268.14</v>
      </c>
      <c r="AC66" s="13">
        <f>((H66+N66+P66-R66)*(AB66+(0.26*(N66+P66))))/(G66+N66+P66)</f>
        <v>93.135773710482525</v>
      </c>
      <c r="AD66" s="4">
        <f>SUM(AE66:AJ66)</f>
        <v>6.8777408374825191</v>
      </c>
      <c r="AE66" s="4">
        <f>(L66-45.1482)/31.1618</f>
        <v>1.2788670744308737</v>
      </c>
      <c r="AF66" s="4">
        <f>(K66-13.575)/11.13</f>
        <v>1.2061994609164419</v>
      </c>
      <c r="AG66" s="4">
        <f>(M66-46.04)/31.94</f>
        <v>1.1258609893550406</v>
      </c>
      <c r="AH66" s="4">
        <f>(AC66-50.703)/36.168</f>
        <v>1.1732131638598353</v>
      </c>
      <c r="AI66" s="4">
        <f>(S66-0.2533)/0.02</f>
        <v>0.93499999999999972</v>
      </c>
      <c r="AJ66" s="4">
        <f>(V66-0.7522)/0.06715</f>
        <v>1.1586001489203273</v>
      </c>
      <c r="AK66" t="e">
        <f>MATCH(C66,#REF!,0)-1</f>
        <v>#REF!</v>
      </c>
    </row>
    <row r="67" spans="1:37" x14ac:dyDescent="0.2">
      <c r="A67" s="4" t="e">
        <f>AK67-B67</f>
        <v>#REF!</v>
      </c>
      <c r="B67">
        <v>66</v>
      </c>
      <c r="C67" t="s">
        <v>76</v>
      </c>
      <c r="D67" t="s">
        <v>51</v>
      </c>
      <c r="E67">
        <v>155</v>
      </c>
      <c r="F67">
        <v>651</v>
      </c>
      <c r="G67">
        <v>576</v>
      </c>
      <c r="H67">
        <v>154</v>
      </c>
      <c r="I67">
        <v>30</v>
      </c>
      <c r="J67">
        <v>4</v>
      </c>
      <c r="K67" s="13">
        <v>27</v>
      </c>
      <c r="L67" s="13">
        <v>90</v>
      </c>
      <c r="M67" s="13">
        <v>84</v>
      </c>
      <c r="N67">
        <v>62</v>
      </c>
      <c r="O67">
        <v>179</v>
      </c>
      <c r="P67">
        <v>5</v>
      </c>
      <c r="Q67">
        <v>12</v>
      </c>
      <c r="R67">
        <v>5</v>
      </c>
      <c r="S67" s="13">
        <v>0.26700000000000002</v>
      </c>
      <c r="T67">
        <v>0.34</v>
      </c>
      <c r="U67">
        <v>0.47499999999999998</v>
      </c>
      <c r="V67" s="13">
        <v>0.81499999999999995</v>
      </c>
      <c r="W67">
        <v>0.34200000000000003</v>
      </c>
      <c r="X67">
        <v>0.3</v>
      </c>
      <c r="Y67">
        <v>2</v>
      </c>
      <c r="Z67">
        <v>3.9</v>
      </c>
      <c r="AA67">
        <v>17232</v>
      </c>
      <c r="AB67">
        <f>G67*U67</f>
        <v>273.59999999999997</v>
      </c>
      <c r="AC67" s="13">
        <f>((H67+N67+P67-R67)*(AB67+(0.26*(N67+P67))))/(G67+N67+P67)</f>
        <v>97.760995334370122</v>
      </c>
      <c r="AD67" s="4">
        <f>SUM(AE67:AJ67)</f>
        <v>6.755312213495194</v>
      </c>
      <c r="AE67" s="4">
        <f>(L67-45.1482)/31.1618</f>
        <v>1.4393199365890288</v>
      </c>
      <c r="AF67" s="4">
        <f>(K67-13.575)/11.13</f>
        <v>1.2061994609164419</v>
      </c>
      <c r="AG67" s="4">
        <f>(M67-46.04)/31.94</f>
        <v>1.1884783969943644</v>
      </c>
      <c r="AH67" s="4">
        <f>(AC67-50.703)/36.168</f>
        <v>1.3010947615121136</v>
      </c>
      <c r="AI67" s="4">
        <f>(S67-0.2533)/0.02</f>
        <v>0.6849999999999995</v>
      </c>
      <c r="AJ67" s="4">
        <f>(V67-0.7522)/0.06715</f>
        <v>0.93521965748324598</v>
      </c>
      <c r="AK67" t="e">
        <f>MATCH(C67,#REF!,0)-1</f>
        <v>#REF!</v>
      </c>
    </row>
    <row r="68" spans="1:37" x14ac:dyDescent="0.2">
      <c r="A68" s="4" t="e">
        <f>AK68-B68</f>
        <v>#REF!</v>
      </c>
      <c r="B68">
        <v>67</v>
      </c>
      <c r="C68" t="s">
        <v>173</v>
      </c>
      <c r="D68" t="s">
        <v>51</v>
      </c>
      <c r="E68">
        <v>138</v>
      </c>
      <c r="F68">
        <v>581</v>
      </c>
      <c r="G68">
        <v>497</v>
      </c>
      <c r="H68">
        <v>122</v>
      </c>
      <c r="I68">
        <v>20</v>
      </c>
      <c r="J68">
        <v>1</v>
      </c>
      <c r="K68" s="13">
        <v>35</v>
      </c>
      <c r="L68" s="13">
        <v>81</v>
      </c>
      <c r="M68" s="13">
        <v>93</v>
      </c>
      <c r="N68">
        <v>71</v>
      </c>
      <c r="O68">
        <v>133</v>
      </c>
      <c r="P68">
        <v>7</v>
      </c>
      <c r="Q68">
        <v>2</v>
      </c>
      <c r="R68">
        <v>1</v>
      </c>
      <c r="S68" s="13">
        <v>0.246</v>
      </c>
      <c r="T68">
        <v>0.34599999999999997</v>
      </c>
      <c r="U68">
        <v>0.499</v>
      </c>
      <c r="V68" s="13">
        <v>0.84499999999999997</v>
      </c>
      <c r="W68">
        <v>0.35299999999999998</v>
      </c>
      <c r="X68">
        <v>-0.1</v>
      </c>
      <c r="Y68">
        <v>-2.7</v>
      </c>
      <c r="Z68">
        <v>2.1</v>
      </c>
      <c r="AA68">
        <v>2151</v>
      </c>
      <c r="AB68">
        <f>G68*U68</f>
        <v>248.00299999999999</v>
      </c>
      <c r="AC68" s="13">
        <f>((H68+N68+P68-R68)*(AB68+(0.26*(N68+P68))))/(G68+N68+P68)</f>
        <v>92.849246956521739</v>
      </c>
      <c r="AD68" s="4">
        <f>SUM(AE68:AJ68)</f>
        <v>6.7280107518102046</v>
      </c>
      <c r="AE68" s="4">
        <f>(L68-45.1482)/31.1618</f>
        <v>1.1505047847043495</v>
      </c>
      <c r="AF68" s="4">
        <f>(K68-13.575)/11.13</f>
        <v>1.9249775381850853</v>
      </c>
      <c r="AG68" s="4">
        <f>(M68-46.04)/31.94</f>
        <v>1.4702567313713213</v>
      </c>
      <c r="AH68" s="4">
        <f>(AC68-50.703)/36.168</f>
        <v>1.165291057192041</v>
      </c>
      <c r="AI68" s="4">
        <f>(S68-0.2533)/0.02</f>
        <v>-0.36500000000000143</v>
      </c>
      <c r="AJ68" s="4">
        <f>(V68-0.7522)/0.06715</f>
        <v>1.3819806403574086</v>
      </c>
      <c r="AK68" t="e">
        <f>MATCH(C68,#REF!,0)-1</f>
        <v>#REF!</v>
      </c>
    </row>
    <row r="69" spans="1:37" x14ac:dyDescent="0.2">
      <c r="A69" s="4" t="e">
        <f>AK69-B69</f>
        <v>#REF!</v>
      </c>
      <c r="B69">
        <v>68</v>
      </c>
      <c r="C69" t="s">
        <v>70</v>
      </c>
      <c r="D69" t="s">
        <v>42</v>
      </c>
      <c r="E69">
        <v>160</v>
      </c>
      <c r="F69">
        <v>672</v>
      </c>
      <c r="G69">
        <v>589</v>
      </c>
      <c r="H69">
        <v>158</v>
      </c>
      <c r="I69">
        <v>33</v>
      </c>
      <c r="J69">
        <v>4</v>
      </c>
      <c r="K69" s="13">
        <v>25</v>
      </c>
      <c r="L69" s="13">
        <v>97</v>
      </c>
      <c r="M69" s="13">
        <v>78</v>
      </c>
      <c r="N69">
        <v>69</v>
      </c>
      <c r="O69">
        <v>110</v>
      </c>
      <c r="P69">
        <v>3</v>
      </c>
      <c r="Q69">
        <v>12</v>
      </c>
      <c r="R69">
        <v>5</v>
      </c>
      <c r="S69" s="13">
        <v>0.26900000000000002</v>
      </c>
      <c r="T69">
        <v>0.34699999999999998</v>
      </c>
      <c r="U69">
        <v>0.46500000000000002</v>
      </c>
      <c r="V69" s="13">
        <v>0.81200000000000006</v>
      </c>
      <c r="W69">
        <v>0.34300000000000003</v>
      </c>
      <c r="X69">
        <v>-5.0999999999999996</v>
      </c>
      <c r="Y69">
        <v>1.4</v>
      </c>
      <c r="Z69">
        <v>4.0999999999999996</v>
      </c>
      <c r="AA69">
        <v>12533</v>
      </c>
      <c r="AB69">
        <f>G69*U69</f>
        <v>273.88499999999999</v>
      </c>
      <c r="AC69" s="13">
        <f>((H69+N69+P69-R69)*(AB69+(0.26*(N69+P69))))/(G69+N69+P69)</f>
        <v>99.600794251134644</v>
      </c>
      <c r="AD69" s="4">
        <f>SUM(AE69:AJ69)</f>
        <v>6.7185915208026392</v>
      </c>
      <c r="AE69" s="4">
        <f>(L69-45.1482)/31.1618</f>
        <v>1.663953943610446</v>
      </c>
      <c r="AF69" s="4">
        <f>(K69-13.575)/11.13</f>
        <v>1.0265049415992813</v>
      </c>
      <c r="AG69" s="4">
        <f>(M69-46.04)/31.94</f>
        <v>1.0006261740763933</v>
      </c>
      <c r="AH69" s="4">
        <f>(AC69-50.703)/36.168</f>
        <v>1.3519629023206881</v>
      </c>
      <c r="AI69" s="4">
        <f>(S69-0.2533)/0.02</f>
        <v>0.78499999999999959</v>
      </c>
      <c r="AJ69" s="4">
        <f>(V69-0.7522)/0.06715</f>
        <v>0.89054355919583128</v>
      </c>
      <c r="AK69" t="e">
        <f>MATCH(C69,#REF!,0)-1</f>
        <v>#REF!</v>
      </c>
    </row>
    <row r="70" spans="1:37" x14ac:dyDescent="0.2">
      <c r="A70" s="4" t="e">
        <f>AK70-B70</f>
        <v>#REF!</v>
      </c>
      <c r="B70">
        <v>69</v>
      </c>
      <c r="C70" t="s">
        <v>80</v>
      </c>
      <c r="D70" t="s">
        <v>61</v>
      </c>
      <c r="E70">
        <v>155</v>
      </c>
      <c r="F70">
        <v>651</v>
      </c>
      <c r="G70">
        <v>580</v>
      </c>
      <c r="H70">
        <v>154</v>
      </c>
      <c r="I70">
        <v>24</v>
      </c>
      <c r="J70">
        <v>7</v>
      </c>
      <c r="K70" s="13">
        <v>30</v>
      </c>
      <c r="L70" s="13">
        <v>90</v>
      </c>
      <c r="M70" s="13">
        <v>79</v>
      </c>
      <c r="N70">
        <v>54</v>
      </c>
      <c r="O70">
        <v>175</v>
      </c>
      <c r="P70">
        <v>7</v>
      </c>
      <c r="Q70">
        <v>23</v>
      </c>
      <c r="R70">
        <v>9</v>
      </c>
      <c r="S70" s="13">
        <v>0.26500000000000001</v>
      </c>
      <c r="T70">
        <v>0.33300000000000002</v>
      </c>
      <c r="U70">
        <v>0.48299999999999998</v>
      </c>
      <c r="V70" s="13">
        <v>0.81599999999999995</v>
      </c>
      <c r="W70">
        <v>0.34100000000000003</v>
      </c>
      <c r="X70">
        <v>-2.8</v>
      </c>
      <c r="Y70">
        <v>1.8</v>
      </c>
      <c r="Z70">
        <v>3.6</v>
      </c>
      <c r="AA70">
        <v>19709</v>
      </c>
      <c r="AB70">
        <f>G70*U70</f>
        <v>280.14</v>
      </c>
      <c r="AC70" s="13">
        <f>((H70+N70+P70-R70)*(AB70+(0.26*(N70+P70))))/(G70+N70+P70)</f>
        <v>95.126365054602189</v>
      </c>
      <c r="AD70" s="4">
        <f>SUM(AE70:AJ70)</f>
        <v>6.7103582714589214</v>
      </c>
      <c r="AE70" s="4">
        <f>(L70-45.1482)/31.1618</f>
        <v>1.4393199365890288</v>
      </c>
      <c r="AF70" s="4">
        <f>(K70-13.575)/11.13</f>
        <v>1.4757412398921832</v>
      </c>
      <c r="AG70" s="4">
        <f>(M70-46.04)/31.94</f>
        <v>1.0319348778960551</v>
      </c>
      <c r="AH70" s="4">
        <f>(AC70-50.703)/36.168</f>
        <v>1.2282505268359374</v>
      </c>
      <c r="AI70" s="4">
        <f>(S70-0.2533)/0.02</f>
        <v>0.58499999999999941</v>
      </c>
      <c r="AJ70" s="4">
        <f>(V70-0.7522)/0.06715</f>
        <v>0.95011169024571807</v>
      </c>
      <c r="AK70" t="e">
        <f>MATCH(C70,#REF!,0)-1</f>
        <v>#REF!</v>
      </c>
    </row>
    <row r="71" spans="1:37" x14ac:dyDescent="0.2">
      <c r="A71" s="4" t="e">
        <f>AK71-B71</f>
        <v>#REF!</v>
      </c>
      <c r="B71">
        <v>70</v>
      </c>
      <c r="C71" t="s">
        <v>111</v>
      </c>
      <c r="D71" t="s">
        <v>51</v>
      </c>
      <c r="E71">
        <v>147</v>
      </c>
      <c r="F71">
        <v>616</v>
      </c>
      <c r="G71">
        <v>568</v>
      </c>
      <c r="H71">
        <v>155</v>
      </c>
      <c r="I71">
        <v>27</v>
      </c>
      <c r="J71">
        <v>6</v>
      </c>
      <c r="K71" s="13">
        <v>28</v>
      </c>
      <c r="L71" s="13">
        <v>82</v>
      </c>
      <c r="M71" s="13">
        <v>88</v>
      </c>
      <c r="N71">
        <v>31</v>
      </c>
      <c r="O71">
        <v>156</v>
      </c>
      <c r="P71">
        <v>9</v>
      </c>
      <c r="Q71">
        <v>24</v>
      </c>
      <c r="R71">
        <v>10</v>
      </c>
      <c r="S71" s="13">
        <v>0.27300000000000002</v>
      </c>
      <c r="T71">
        <v>0.317</v>
      </c>
      <c r="U71">
        <v>0.48799999999999999</v>
      </c>
      <c r="V71" s="13">
        <v>0.80500000000000005</v>
      </c>
      <c r="W71">
        <v>0.33500000000000002</v>
      </c>
      <c r="X71">
        <v>0</v>
      </c>
      <c r="Y71">
        <v>0.9</v>
      </c>
      <c r="Z71">
        <v>3.1</v>
      </c>
      <c r="AA71" t="s">
        <v>112</v>
      </c>
      <c r="AB71">
        <f>G71*U71</f>
        <v>277.18399999999997</v>
      </c>
      <c r="AC71" s="13">
        <f>((H71+N71+P71-R71)*(AB71+(0.26*(N71+P71))))/(G71+N71+P71)</f>
        <v>87.504999999999995</v>
      </c>
      <c r="AD71" s="4">
        <f>SUM(AE71:AJ71)</f>
        <v>6.5811839275178334</v>
      </c>
      <c r="AE71" s="4">
        <f>(L71-45.1482)/31.1618</f>
        <v>1.1825953571359806</v>
      </c>
      <c r="AF71" s="4">
        <f>(K71-13.575)/11.13</f>
        <v>1.2960467205750223</v>
      </c>
      <c r="AG71" s="4">
        <f>(M71-46.04)/31.94</f>
        <v>1.313713212273012</v>
      </c>
      <c r="AH71" s="4">
        <f>(AC71-50.703)/36.168</f>
        <v>1.0175293076752929</v>
      </c>
      <c r="AI71" s="4">
        <f>(S71-0.2533)/0.02</f>
        <v>0.98499999999999976</v>
      </c>
      <c r="AJ71" s="4">
        <f>(V71-0.7522)/0.06715</f>
        <v>0.78629932985852669</v>
      </c>
      <c r="AK71" t="e">
        <f>MATCH(C71,#REF!,0)-1</f>
        <v>#REF!</v>
      </c>
    </row>
    <row r="72" spans="1:37" x14ac:dyDescent="0.2">
      <c r="A72" s="4" t="e">
        <f>AK72-B72</f>
        <v>#REF!</v>
      </c>
      <c r="B72">
        <v>71</v>
      </c>
      <c r="C72" t="s">
        <v>98</v>
      </c>
      <c r="D72" t="s">
        <v>61</v>
      </c>
      <c r="E72">
        <v>150</v>
      </c>
      <c r="F72">
        <v>630</v>
      </c>
      <c r="G72">
        <v>539</v>
      </c>
      <c r="H72">
        <v>146</v>
      </c>
      <c r="I72">
        <v>27</v>
      </c>
      <c r="J72">
        <v>3</v>
      </c>
      <c r="K72" s="13">
        <v>24</v>
      </c>
      <c r="L72" s="13">
        <v>89</v>
      </c>
      <c r="M72" s="13">
        <v>73</v>
      </c>
      <c r="N72">
        <v>76</v>
      </c>
      <c r="O72">
        <v>136</v>
      </c>
      <c r="P72">
        <v>7</v>
      </c>
      <c r="Q72">
        <v>18</v>
      </c>
      <c r="R72">
        <v>6</v>
      </c>
      <c r="S72" s="13">
        <v>0.27100000000000002</v>
      </c>
      <c r="T72">
        <v>0.36599999999999999</v>
      </c>
      <c r="U72">
        <v>0.46600000000000003</v>
      </c>
      <c r="V72" s="13">
        <v>0.83199999999999996</v>
      </c>
      <c r="W72">
        <v>0.35299999999999998</v>
      </c>
      <c r="X72">
        <v>1.9</v>
      </c>
      <c r="Y72">
        <v>1.4</v>
      </c>
      <c r="Z72">
        <v>3.2</v>
      </c>
      <c r="AA72">
        <v>2967</v>
      </c>
      <c r="AB72">
        <f>G72*U72</f>
        <v>251.17400000000001</v>
      </c>
      <c r="AC72" s="13">
        <f>((H72+N72+P72-R72)*(AB72+(0.26*(N72+P72))))/(G72+N72+P72)</f>
        <v>97.788009646302257</v>
      </c>
      <c r="AD72" s="4">
        <f>SUM(AE72:AJ72)</f>
        <v>6.5631955889980702</v>
      </c>
      <c r="AE72" s="4">
        <f>(L72-45.1482)/31.1618</f>
        <v>1.4072293641573979</v>
      </c>
      <c r="AF72" s="4">
        <f>(K72-13.575)/11.13</f>
        <v>0.93665768194070076</v>
      </c>
      <c r="AG72" s="4">
        <f>(M72-46.04)/31.94</f>
        <v>0.84408265497808388</v>
      </c>
      <c r="AH72" s="4">
        <f>(AC72-50.703)/36.168</f>
        <v>1.3018416734766163</v>
      </c>
      <c r="AI72" s="4">
        <f>(S72-0.2533)/0.02</f>
        <v>0.88499999999999968</v>
      </c>
      <c r="AJ72" s="4">
        <f>(V72-0.7522)/0.06715</f>
        <v>1.1883842144452714</v>
      </c>
      <c r="AK72" t="e">
        <f>MATCH(C72,#REF!,0)-1</f>
        <v>#REF!</v>
      </c>
    </row>
    <row r="73" spans="1:37" x14ac:dyDescent="0.2">
      <c r="A73" s="4" t="e">
        <f>AK73-B73</f>
        <v>#REF!</v>
      </c>
      <c r="B73">
        <v>72</v>
      </c>
      <c r="C73" t="s">
        <v>106</v>
      </c>
      <c r="D73" t="s">
        <v>88</v>
      </c>
      <c r="E73">
        <v>143</v>
      </c>
      <c r="F73">
        <v>602</v>
      </c>
      <c r="G73">
        <v>509</v>
      </c>
      <c r="H73">
        <v>128</v>
      </c>
      <c r="I73">
        <v>27</v>
      </c>
      <c r="J73">
        <v>1</v>
      </c>
      <c r="K73" s="13">
        <v>31</v>
      </c>
      <c r="L73" s="13">
        <v>82</v>
      </c>
      <c r="M73" s="13">
        <v>85</v>
      </c>
      <c r="N73">
        <v>79</v>
      </c>
      <c r="O73">
        <v>143</v>
      </c>
      <c r="P73">
        <v>8</v>
      </c>
      <c r="Q73">
        <v>5</v>
      </c>
      <c r="R73">
        <v>2</v>
      </c>
      <c r="S73" s="13">
        <v>0.251</v>
      </c>
      <c r="T73">
        <v>0.35799999999999998</v>
      </c>
      <c r="U73">
        <v>0.48899999999999999</v>
      </c>
      <c r="V73" s="13">
        <v>0.84699999999999998</v>
      </c>
      <c r="W73">
        <v>0.35399999999999998</v>
      </c>
      <c r="X73">
        <v>-0.6</v>
      </c>
      <c r="Y73">
        <v>0.9</v>
      </c>
      <c r="Z73">
        <v>3.1</v>
      </c>
      <c r="AA73">
        <v>16376</v>
      </c>
      <c r="AB73">
        <f>G73*U73</f>
        <v>248.90099999999998</v>
      </c>
      <c r="AC73" s="13">
        <f>((H73+N73+P73-R73)*(AB73+(0.26*(N73+P73))))/(G73+N73+P73)</f>
        <v>97.036867449664413</v>
      </c>
      <c r="AD73" s="4">
        <f>SUM(AE73:AJ73)</f>
        <v>6.545809193842766</v>
      </c>
      <c r="AE73" s="4">
        <f>(L73-45.1482)/31.1618</f>
        <v>1.1825953571359806</v>
      </c>
      <c r="AF73" s="4">
        <f>(K73-13.575)/11.13</f>
        <v>1.5655884995507636</v>
      </c>
      <c r="AG73" s="4">
        <f>(M73-46.04)/31.94</f>
        <v>1.2197871008140262</v>
      </c>
      <c r="AH73" s="4">
        <f>(AC73-50.703)/36.168</f>
        <v>1.2810735304596441</v>
      </c>
      <c r="AI73" s="4">
        <f>(S73-0.2533)/0.02</f>
        <v>-0.11500000000000121</v>
      </c>
      <c r="AJ73" s="4">
        <f>(V73-0.7522)/0.06715</f>
        <v>1.4117647058823528</v>
      </c>
      <c r="AK73" t="e">
        <f>MATCH(C73,#REF!,0)-1</f>
        <v>#REF!</v>
      </c>
    </row>
    <row r="74" spans="1:37" x14ac:dyDescent="0.2">
      <c r="A74" s="4" t="e">
        <f>AK74-B74</f>
        <v>#REF!</v>
      </c>
      <c r="B74">
        <v>73</v>
      </c>
      <c r="C74" t="s">
        <v>167</v>
      </c>
      <c r="D74" t="s">
        <v>114</v>
      </c>
      <c r="E74">
        <v>155</v>
      </c>
      <c r="F74">
        <v>651</v>
      </c>
      <c r="G74">
        <v>542</v>
      </c>
      <c r="H74">
        <v>146</v>
      </c>
      <c r="I74">
        <v>29</v>
      </c>
      <c r="J74">
        <v>1</v>
      </c>
      <c r="K74" s="13">
        <v>22</v>
      </c>
      <c r="L74" s="13">
        <v>89</v>
      </c>
      <c r="M74" s="13">
        <v>74</v>
      </c>
      <c r="N74">
        <v>94</v>
      </c>
      <c r="O74">
        <v>120</v>
      </c>
      <c r="P74">
        <v>7</v>
      </c>
      <c r="Q74">
        <v>4</v>
      </c>
      <c r="R74">
        <v>1</v>
      </c>
      <c r="S74" s="13">
        <v>0.27</v>
      </c>
      <c r="T74">
        <v>0.38200000000000001</v>
      </c>
      <c r="U74">
        <v>0.45100000000000001</v>
      </c>
      <c r="V74" s="13">
        <v>0.83299999999999996</v>
      </c>
      <c r="W74">
        <v>0.35599999999999998</v>
      </c>
      <c r="X74">
        <v>0</v>
      </c>
      <c r="Y74">
        <v>-4</v>
      </c>
      <c r="Z74">
        <v>1.9</v>
      </c>
      <c r="AA74">
        <v>4314</v>
      </c>
      <c r="AB74">
        <f>G74*U74</f>
        <v>244.44200000000001</v>
      </c>
      <c r="AC74" s="13">
        <f>((H74+N74+P74-R74)*(AB74+(0.26*(N74+P74))))/(G74+N74+P74)</f>
        <v>103.56561741835147</v>
      </c>
      <c r="AD74" s="4">
        <f>SUM(AE74:AJ74)</f>
        <v>6.5394454407479259</v>
      </c>
      <c r="AE74" s="4">
        <f>(L74-45.1482)/31.1618</f>
        <v>1.4072293641573979</v>
      </c>
      <c r="AF74" s="4">
        <f>(K74-13.575)/11.13</f>
        <v>0.75696316262354002</v>
      </c>
      <c r="AG74" s="4">
        <f>(M74-46.04)/31.94</f>
        <v>0.87539135879774577</v>
      </c>
      <c r="AH74" s="4">
        <f>(AC74-50.703)/36.168</f>
        <v>1.461585307961498</v>
      </c>
      <c r="AI74" s="4">
        <f>(S74-0.2533)/0.02</f>
        <v>0.83499999999999963</v>
      </c>
      <c r="AJ74" s="4">
        <f>(V74-0.7522)/0.06715</f>
        <v>1.2032762472077436</v>
      </c>
      <c r="AK74" t="e">
        <f>MATCH(C74,#REF!,0)-1</f>
        <v>#REF!</v>
      </c>
    </row>
    <row r="75" spans="1:37" x14ac:dyDescent="0.2">
      <c r="A75" s="4" t="e">
        <f>AK75-B75</f>
        <v>#REF!</v>
      </c>
      <c r="B75">
        <v>74</v>
      </c>
      <c r="C75" t="s">
        <v>105</v>
      </c>
      <c r="D75" t="s">
        <v>37</v>
      </c>
      <c r="E75">
        <v>118</v>
      </c>
      <c r="F75">
        <v>497</v>
      </c>
      <c r="G75">
        <v>429</v>
      </c>
      <c r="H75">
        <v>110</v>
      </c>
      <c r="I75">
        <v>22</v>
      </c>
      <c r="J75">
        <v>2</v>
      </c>
      <c r="K75" s="13">
        <v>31</v>
      </c>
      <c r="L75" s="13">
        <v>76</v>
      </c>
      <c r="M75" s="13">
        <v>75</v>
      </c>
      <c r="N75">
        <v>52</v>
      </c>
      <c r="O75">
        <v>105</v>
      </c>
      <c r="P75">
        <v>8</v>
      </c>
      <c r="Q75">
        <v>3</v>
      </c>
      <c r="R75">
        <v>2</v>
      </c>
      <c r="S75" s="13">
        <v>0.25600000000000001</v>
      </c>
      <c r="T75">
        <v>0.34599999999999997</v>
      </c>
      <c r="U75">
        <v>0.53800000000000003</v>
      </c>
      <c r="V75" s="13">
        <v>0.88400000000000001</v>
      </c>
      <c r="W75">
        <v>0.36499999999999999</v>
      </c>
      <c r="X75">
        <v>2.1</v>
      </c>
      <c r="Y75">
        <v>0.8</v>
      </c>
      <c r="Z75">
        <v>3.2</v>
      </c>
      <c r="AA75">
        <v>11899</v>
      </c>
      <c r="AB75">
        <f>G75*U75</f>
        <v>230.80200000000002</v>
      </c>
      <c r="AC75" s="13">
        <f>((H75+N75+P75-R75)*(AB75+(0.26*(N75+P75))))/(G75+N75+P75)</f>
        <v>84.653447852760735</v>
      </c>
      <c r="AD75" s="4">
        <f>SUM(AE75:AJ75)</f>
        <v>6.4987978572640772</v>
      </c>
      <c r="AE75" s="4">
        <f>(L75-45.1482)/31.1618</f>
        <v>0.99005192254619434</v>
      </c>
      <c r="AF75" s="4">
        <f>(K75-13.575)/11.13</f>
        <v>1.5655884995507636</v>
      </c>
      <c r="AG75" s="4">
        <f>(M75-46.04)/31.94</f>
        <v>0.90670006261740765</v>
      </c>
      <c r="AH75" s="4">
        <f>(AC75-50.703)/36.168</f>
        <v>0.93868745445589286</v>
      </c>
      <c r="AI75" s="4">
        <f>(S75-0.2533)/0.02</f>
        <v>0.13499999999999901</v>
      </c>
      <c r="AJ75" s="4">
        <f>(V75-0.7522)/0.06715</f>
        <v>1.9627699180938203</v>
      </c>
      <c r="AK75" t="e">
        <f>MATCH(C75,#REF!,0)-1</f>
        <v>#REF!</v>
      </c>
    </row>
    <row r="76" spans="1:37" x14ac:dyDescent="0.2">
      <c r="A76" s="4" t="e">
        <f>AK76-B76</f>
        <v>#REF!</v>
      </c>
      <c r="B76">
        <v>75</v>
      </c>
      <c r="C76" t="s">
        <v>87</v>
      </c>
      <c r="D76" t="s">
        <v>88</v>
      </c>
      <c r="E76">
        <v>152</v>
      </c>
      <c r="F76">
        <v>637</v>
      </c>
      <c r="G76">
        <v>573</v>
      </c>
      <c r="H76">
        <v>165</v>
      </c>
      <c r="I76">
        <v>35</v>
      </c>
      <c r="J76">
        <v>3</v>
      </c>
      <c r="K76" s="13">
        <v>20</v>
      </c>
      <c r="L76" s="13">
        <v>85</v>
      </c>
      <c r="M76" s="13">
        <v>70</v>
      </c>
      <c r="N76">
        <v>41</v>
      </c>
      <c r="O76">
        <v>85</v>
      </c>
      <c r="P76">
        <v>14</v>
      </c>
      <c r="Q76">
        <v>9</v>
      </c>
      <c r="R76">
        <v>4</v>
      </c>
      <c r="S76" s="13">
        <v>0.28799999999999998</v>
      </c>
      <c r="T76">
        <v>0.34699999999999998</v>
      </c>
      <c r="U76">
        <v>0.46200000000000002</v>
      </c>
      <c r="V76" s="13">
        <v>0.81</v>
      </c>
      <c r="W76">
        <v>0.34200000000000003</v>
      </c>
      <c r="X76">
        <v>-0.3</v>
      </c>
      <c r="Y76">
        <v>1.1000000000000001</v>
      </c>
      <c r="Z76">
        <v>3.4</v>
      </c>
      <c r="AA76">
        <v>15362</v>
      </c>
      <c r="AB76">
        <f>G76*U76</f>
        <v>264.726</v>
      </c>
      <c r="AC76" s="13">
        <f>((H76+N76+P76-R76)*(AB76+(0.26*(N76+P76))))/(G76+N76+P76)</f>
        <v>95.970726114649679</v>
      </c>
      <c r="AD76" s="4">
        <f>SUM(AE76:AJ76)</f>
        <v>6.4536478098556165</v>
      </c>
      <c r="AE76" s="4">
        <f>(L76-45.1482)/31.1618</f>
        <v>1.2788670744308737</v>
      </c>
      <c r="AF76" s="4">
        <f>(K76-13.575)/11.13</f>
        <v>0.57726864330637917</v>
      </c>
      <c r="AG76" s="4">
        <f>(M76-46.04)/31.94</f>
        <v>0.75015654351909833</v>
      </c>
      <c r="AH76" s="4">
        <f>(AC76-50.703)/36.168</f>
        <v>1.2515960549283809</v>
      </c>
      <c r="AI76" s="4">
        <f>(S76-0.2533)/0.02</f>
        <v>1.7349999999999977</v>
      </c>
      <c r="AJ76" s="4">
        <f>(V76-0.7522)/0.06715</f>
        <v>0.86075949367088711</v>
      </c>
      <c r="AK76" t="e">
        <f>MATCH(C76,#REF!,0)-1</f>
        <v>#REF!</v>
      </c>
    </row>
    <row r="77" spans="1:37" x14ac:dyDescent="0.2">
      <c r="A77" s="4" t="e">
        <f>AK77-B77</f>
        <v>#REF!</v>
      </c>
      <c r="B77">
        <v>76</v>
      </c>
      <c r="C77" t="s">
        <v>379</v>
      </c>
      <c r="D77" t="s">
        <v>53</v>
      </c>
      <c r="E77">
        <v>133</v>
      </c>
      <c r="F77">
        <v>560</v>
      </c>
      <c r="G77">
        <v>511</v>
      </c>
      <c r="H77">
        <v>147</v>
      </c>
      <c r="I77">
        <v>35</v>
      </c>
      <c r="J77">
        <v>2</v>
      </c>
      <c r="K77" s="13">
        <v>21</v>
      </c>
      <c r="L77" s="13">
        <v>71</v>
      </c>
      <c r="M77" s="13">
        <v>79</v>
      </c>
      <c r="N77">
        <v>39</v>
      </c>
      <c r="O77">
        <v>86</v>
      </c>
      <c r="P77">
        <v>3</v>
      </c>
      <c r="Q77">
        <v>2</v>
      </c>
      <c r="R77">
        <v>1</v>
      </c>
      <c r="S77" s="13">
        <v>0.28799999999999998</v>
      </c>
      <c r="T77">
        <v>0.34100000000000003</v>
      </c>
      <c r="U77">
        <v>0.48499999999999999</v>
      </c>
      <c r="V77" s="13">
        <v>0.82499999999999996</v>
      </c>
      <c r="W77">
        <v>0.34499999999999997</v>
      </c>
      <c r="X77">
        <v>-0.9</v>
      </c>
      <c r="Y77">
        <v>-0.8</v>
      </c>
      <c r="Z77">
        <v>0.4</v>
      </c>
      <c r="AA77">
        <v>4316</v>
      </c>
      <c r="AB77">
        <f>G77*U77</f>
        <v>247.83499999999998</v>
      </c>
      <c r="AC77" s="13">
        <f>((H77+N77+P77-R77)*(AB77+(0.26*(N77+P77))))/(G77+N77+P77)</f>
        <v>87.967341772151897</v>
      </c>
      <c r="AD77" s="4">
        <f>SUM(AE77:AJ77)</f>
        <v>6.3781023062329281</v>
      </c>
      <c r="AE77" s="4">
        <f>(L77-45.1482)/31.1618</f>
        <v>0.8295990603880391</v>
      </c>
      <c r="AF77" s="4">
        <f>(K77-13.575)/11.13</f>
        <v>0.6671159029649596</v>
      </c>
      <c r="AG77" s="4">
        <f>(M77-46.04)/31.94</f>
        <v>1.0319348778960551</v>
      </c>
      <c r="AH77" s="4">
        <f>(AC77-50.703)/36.168</f>
        <v>1.0303124798759096</v>
      </c>
      <c r="AI77" s="4">
        <f>(S77-0.2533)/0.02</f>
        <v>1.7349999999999977</v>
      </c>
      <c r="AJ77" s="4">
        <f>(V77-0.7522)/0.06715</f>
        <v>1.0841399851079669</v>
      </c>
      <c r="AK77" t="e">
        <f>MATCH(C77,#REF!,0)-1</f>
        <v>#REF!</v>
      </c>
    </row>
    <row r="78" spans="1:37" x14ac:dyDescent="0.2">
      <c r="A78" s="4" t="e">
        <f>AK78-B78</f>
        <v>#REF!</v>
      </c>
      <c r="B78">
        <v>77</v>
      </c>
      <c r="C78" t="s">
        <v>109</v>
      </c>
      <c r="D78" t="s">
        <v>45</v>
      </c>
      <c r="E78">
        <v>157</v>
      </c>
      <c r="F78">
        <v>658</v>
      </c>
      <c r="G78">
        <v>590</v>
      </c>
      <c r="H78">
        <v>166</v>
      </c>
      <c r="I78">
        <v>35</v>
      </c>
      <c r="J78">
        <v>5</v>
      </c>
      <c r="K78" s="13">
        <v>19</v>
      </c>
      <c r="L78" s="13">
        <v>90</v>
      </c>
      <c r="M78" s="13">
        <v>81</v>
      </c>
      <c r="N78">
        <v>55</v>
      </c>
      <c r="O78">
        <v>108</v>
      </c>
      <c r="P78">
        <v>5</v>
      </c>
      <c r="Q78">
        <v>7</v>
      </c>
      <c r="R78">
        <v>4</v>
      </c>
      <c r="S78" s="13">
        <v>0.28100000000000003</v>
      </c>
      <c r="T78">
        <v>0.34399999999999997</v>
      </c>
      <c r="U78">
        <v>0.45300000000000001</v>
      </c>
      <c r="V78" s="13">
        <v>0.79600000000000004</v>
      </c>
      <c r="W78">
        <v>0.33700000000000002</v>
      </c>
      <c r="X78">
        <v>-9.3000000000000007</v>
      </c>
      <c r="Y78">
        <v>1.1000000000000001</v>
      </c>
      <c r="Z78">
        <v>2.8</v>
      </c>
      <c r="AA78">
        <v>13152</v>
      </c>
      <c r="AB78">
        <f>G78*U78</f>
        <v>267.27</v>
      </c>
      <c r="AC78" s="13">
        <f>((H78+N78+P78-R78)*(AB78+(0.26*(N78+P78))))/(G78+N78+P78)</f>
        <v>96.610984615384609</v>
      </c>
      <c r="AD78" s="4">
        <f>SUM(AE78:AJ78)</f>
        <v>6.3278630430960829</v>
      </c>
      <c r="AE78" s="4">
        <f>(L78-45.1482)/31.1618</f>
        <v>1.4393199365890288</v>
      </c>
      <c r="AF78" s="4">
        <f>(K78-13.575)/11.13</f>
        <v>0.48742138364779874</v>
      </c>
      <c r="AG78" s="4">
        <f>(M78-46.04)/31.94</f>
        <v>1.0945522855353789</v>
      </c>
      <c r="AH78" s="4">
        <f>(AC78-50.703)/36.168</f>
        <v>1.2692984023275993</v>
      </c>
      <c r="AI78" s="4">
        <f>(S78-0.2533)/0.02</f>
        <v>1.385</v>
      </c>
      <c r="AJ78" s="4">
        <f>(V78-0.7522)/0.06715</f>
        <v>0.65227103499627792</v>
      </c>
      <c r="AK78" t="e">
        <f>MATCH(C78,#REF!,0)-1</f>
        <v>#REF!</v>
      </c>
    </row>
    <row r="79" spans="1:37" x14ac:dyDescent="0.2">
      <c r="A79" s="4" t="e">
        <f>AK79-B79</f>
        <v>#REF!</v>
      </c>
      <c r="B79">
        <v>78</v>
      </c>
      <c r="C79" t="s">
        <v>122</v>
      </c>
      <c r="D79" t="s">
        <v>37</v>
      </c>
      <c r="E79">
        <v>142</v>
      </c>
      <c r="F79">
        <v>595</v>
      </c>
      <c r="G79">
        <v>497</v>
      </c>
      <c r="H79">
        <v>120</v>
      </c>
      <c r="I79">
        <v>22</v>
      </c>
      <c r="J79">
        <v>1</v>
      </c>
      <c r="K79" s="13">
        <v>29</v>
      </c>
      <c r="L79" s="13">
        <v>87</v>
      </c>
      <c r="M79" s="13">
        <v>90</v>
      </c>
      <c r="N79">
        <v>84</v>
      </c>
      <c r="O79">
        <v>156</v>
      </c>
      <c r="P79">
        <v>7</v>
      </c>
      <c r="Q79">
        <v>4</v>
      </c>
      <c r="R79">
        <v>2</v>
      </c>
      <c r="S79" s="13">
        <v>0.253</v>
      </c>
      <c r="T79">
        <v>0.35499999999999998</v>
      </c>
      <c r="U79">
        <v>0.46700000000000003</v>
      </c>
      <c r="V79" s="13">
        <v>0.82099999999999995</v>
      </c>
      <c r="W79">
        <v>0.34699999999999998</v>
      </c>
      <c r="X79">
        <v>0.8</v>
      </c>
      <c r="Y79">
        <v>1.2</v>
      </c>
      <c r="Z79">
        <v>2.8</v>
      </c>
      <c r="AA79">
        <v>13301</v>
      </c>
      <c r="AB79">
        <f>G79*U79</f>
        <v>232.09900000000002</v>
      </c>
      <c r="AC79" s="13">
        <f>((H79+N79+P79-R79)*(AB79+(0.26*(N79+P79))))/(G79+N79+P79)</f>
        <v>90.907535714285714</v>
      </c>
      <c r="AD79" s="4">
        <f>SUM(AE79:AJ79)</f>
        <v>6.2264498414445599</v>
      </c>
      <c r="AE79" s="4">
        <f>(L79-45.1482)/31.1618</f>
        <v>1.3430482192941358</v>
      </c>
      <c r="AF79" s="4">
        <f>(K79-13.575)/11.13</f>
        <v>1.3858939802336028</v>
      </c>
      <c r="AG79" s="4">
        <f>(M79-46.04)/31.94</f>
        <v>1.3763306199123355</v>
      </c>
      <c r="AH79" s="4">
        <f>(AC79-50.703)/36.168</f>
        <v>1.1116051679464087</v>
      </c>
      <c r="AI79" s="4">
        <f>(S79-0.2533)/0.02</f>
        <v>-1.5000000000001124E-2</v>
      </c>
      <c r="AJ79" s="4">
        <f>(V79-0.7522)/0.06715</f>
        <v>1.0245718540580786</v>
      </c>
      <c r="AK79" t="e">
        <f>MATCH(C79,#REF!,0)-1</f>
        <v>#REF!</v>
      </c>
    </row>
    <row r="80" spans="1:37" x14ac:dyDescent="0.2">
      <c r="A80" s="4" t="e">
        <f>AK80-B80</f>
        <v>#REF!</v>
      </c>
      <c r="B80">
        <v>79</v>
      </c>
      <c r="C80" t="s">
        <v>124</v>
      </c>
      <c r="D80" t="s">
        <v>125</v>
      </c>
      <c r="E80">
        <v>153</v>
      </c>
      <c r="F80">
        <v>644</v>
      </c>
      <c r="G80">
        <v>577</v>
      </c>
      <c r="H80">
        <v>166</v>
      </c>
      <c r="I80">
        <v>33</v>
      </c>
      <c r="J80">
        <v>4</v>
      </c>
      <c r="K80" s="13">
        <v>18</v>
      </c>
      <c r="L80" s="13">
        <v>81</v>
      </c>
      <c r="M80" s="13">
        <v>72</v>
      </c>
      <c r="N80">
        <v>53</v>
      </c>
      <c r="O80">
        <v>136</v>
      </c>
      <c r="P80">
        <v>6</v>
      </c>
      <c r="Q80">
        <v>6</v>
      </c>
      <c r="R80">
        <v>3</v>
      </c>
      <c r="S80" s="13">
        <v>0.28799999999999998</v>
      </c>
      <c r="T80">
        <v>0.35099999999999998</v>
      </c>
      <c r="U80">
        <v>0.45300000000000001</v>
      </c>
      <c r="V80" s="13">
        <v>0.80400000000000005</v>
      </c>
      <c r="W80">
        <v>0.34100000000000003</v>
      </c>
      <c r="X80">
        <v>-6.3</v>
      </c>
      <c r="Y80">
        <v>0.5</v>
      </c>
      <c r="Z80">
        <v>2.6</v>
      </c>
      <c r="AA80">
        <v>19326</v>
      </c>
      <c r="AB80">
        <f>G80*U80</f>
        <v>261.38100000000003</v>
      </c>
      <c r="AC80" s="13">
        <f>((H80+N80+P80-R80)*(AB80+(0.26*(N80+P80))))/(G80+N80+P80)</f>
        <v>96.591292452830189</v>
      </c>
      <c r="AD80" s="4">
        <f>SUM(AE80:AJ80)</f>
        <v>6.1360140955907703</v>
      </c>
      <c r="AE80" s="4">
        <f>(L80-45.1482)/31.1618</f>
        <v>1.1505047847043495</v>
      </c>
      <c r="AF80" s="4">
        <f>(K80-13.575)/11.13</f>
        <v>0.39757412398921838</v>
      </c>
      <c r="AG80" s="4">
        <f>(M80-46.04)/31.94</f>
        <v>0.81277395115842199</v>
      </c>
      <c r="AH80" s="4">
        <f>(AC80-50.703)/36.168</f>
        <v>1.268753938642728</v>
      </c>
      <c r="AI80" s="4">
        <f>(S80-0.2533)/0.02</f>
        <v>1.7349999999999977</v>
      </c>
      <c r="AJ80" s="4">
        <f>(V80-0.7522)/0.06715</f>
        <v>0.7714072970960546</v>
      </c>
      <c r="AK80" t="e">
        <f>MATCH(C80,#REF!,0)-1</f>
        <v>#REF!</v>
      </c>
    </row>
    <row r="81" spans="1:37" x14ac:dyDescent="0.2">
      <c r="A81" s="4" t="e">
        <f>AK81-B81</f>
        <v>#REF!</v>
      </c>
      <c r="B81">
        <v>80</v>
      </c>
      <c r="C81" t="s">
        <v>132</v>
      </c>
      <c r="D81" t="s">
        <v>31</v>
      </c>
      <c r="E81">
        <v>157</v>
      </c>
      <c r="F81">
        <v>658</v>
      </c>
      <c r="G81">
        <v>576</v>
      </c>
      <c r="H81">
        <v>157</v>
      </c>
      <c r="I81">
        <v>39</v>
      </c>
      <c r="J81">
        <v>4</v>
      </c>
      <c r="K81" s="13">
        <v>19</v>
      </c>
      <c r="L81" s="13">
        <v>93</v>
      </c>
      <c r="M81" s="13">
        <v>79</v>
      </c>
      <c r="N81">
        <v>68</v>
      </c>
      <c r="O81">
        <v>129</v>
      </c>
      <c r="P81">
        <v>6</v>
      </c>
      <c r="Q81">
        <v>13</v>
      </c>
      <c r="R81">
        <v>5</v>
      </c>
      <c r="S81" s="13">
        <v>0.27300000000000002</v>
      </c>
      <c r="T81">
        <v>0.35299999999999998</v>
      </c>
      <c r="U81">
        <v>0.45200000000000001</v>
      </c>
      <c r="V81" s="13">
        <v>0.80400000000000005</v>
      </c>
      <c r="W81">
        <v>0.34100000000000003</v>
      </c>
      <c r="X81">
        <v>1.3</v>
      </c>
      <c r="Y81">
        <v>1.3</v>
      </c>
      <c r="Z81">
        <v>2.6</v>
      </c>
      <c r="AA81">
        <v>17901</v>
      </c>
      <c r="AB81">
        <f>G81*U81</f>
        <v>260.35200000000003</v>
      </c>
      <c r="AC81" s="13">
        <f>((H81+N81+P81-R81)*(AB81+(0.26*(N81+P81))))/(G81+N81+P81)</f>
        <v>97.211987692307702</v>
      </c>
      <c r="AD81" s="4">
        <f>SUM(AE81:AJ81)</f>
        <v>6.0972705988406757</v>
      </c>
      <c r="AE81" s="4">
        <f>(L81-45.1482)/31.1618</f>
        <v>1.5355916538839218</v>
      </c>
      <c r="AF81" s="4">
        <f>(K81-13.575)/11.13</f>
        <v>0.48742138364779874</v>
      </c>
      <c r="AG81" s="4">
        <f>(M81-46.04)/31.94</f>
        <v>1.0319348778960551</v>
      </c>
      <c r="AH81" s="4">
        <f>(AC81-50.703)/36.168</f>
        <v>1.2859153863168464</v>
      </c>
      <c r="AI81" s="4">
        <f>(S81-0.2533)/0.02</f>
        <v>0.98499999999999976</v>
      </c>
      <c r="AJ81" s="4">
        <f>(V81-0.7522)/0.06715</f>
        <v>0.7714072970960546</v>
      </c>
      <c r="AK81" t="e">
        <f>MATCH(C81,#REF!,0)-1</f>
        <v>#REF!</v>
      </c>
    </row>
    <row r="82" spans="1:37" x14ac:dyDescent="0.2">
      <c r="A82" s="4" t="e">
        <f>AK82-B82</f>
        <v>#REF!</v>
      </c>
      <c r="B82">
        <v>81</v>
      </c>
      <c r="C82" t="s">
        <v>269</v>
      </c>
      <c r="D82" t="s">
        <v>103</v>
      </c>
      <c r="E82">
        <v>133</v>
      </c>
      <c r="F82">
        <v>560</v>
      </c>
      <c r="G82">
        <v>504</v>
      </c>
      <c r="H82">
        <v>138</v>
      </c>
      <c r="I82">
        <v>26</v>
      </c>
      <c r="J82">
        <v>2</v>
      </c>
      <c r="K82" s="13">
        <v>26</v>
      </c>
      <c r="L82" s="13">
        <v>73</v>
      </c>
      <c r="M82" s="13">
        <v>81</v>
      </c>
      <c r="N82">
        <v>45</v>
      </c>
      <c r="O82">
        <v>85</v>
      </c>
      <c r="P82">
        <v>4</v>
      </c>
      <c r="Q82">
        <v>2</v>
      </c>
      <c r="R82">
        <v>1</v>
      </c>
      <c r="S82" s="13">
        <v>0.27300000000000002</v>
      </c>
      <c r="T82">
        <v>0.33500000000000002</v>
      </c>
      <c r="U82">
        <v>0.48299999999999998</v>
      </c>
      <c r="V82" s="13">
        <v>0.81799999999999995</v>
      </c>
      <c r="W82">
        <v>0.34200000000000003</v>
      </c>
      <c r="X82">
        <v>-3.1</v>
      </c>
      <c r="Y82">
        <v>-0.4</v>
      </c>
      <c r="Z82">
        <v>1.2</v>
      </c>
      <c r="AA82">
        <v>17838</v>
      </c>
      <c r="AB82">
        <f>G82*U82</f>
        <v>243.43199999999999</v>
      </c>
      <c r="AC82" s="13">
        <f>((H82+N82+P82-R82)*(AB82+(0.26*(N82+P82))))/(G82+N82+P82)</f>
        <v>86.162734177215171</v>
      </c>
      <c r="AD82" s="4">
        <f>SUM(AE82:AJ82)</f>
        <v>6.049997782951654</v>
      </c>
      <c r="AE82" s="4">
        <f>(L82-45.1482)/31.1618</f>
        <v>0.8937802052513012</v>
      </c>
      <c r="AF82" s="4">
        <f>(K82-13.575)/11.13</f>
        <v>1.1163522012578617</v>
      </c>
      <c r="AG82" s="4">
        <f>(M82-46.04)/31.94</f>
        <v>1.0945522855353789</v>
      </c>
      <c r="AH82" s="4">
        <f>(AC82-50.703)/36.168</f>
        <v>0.98041733513645124</v>
      </c>
      <c r="AI82" s="4">
        <f>(S82-0.2533)/0.02</f>
        <v>0.98499999999999976</v>
      </c>
      <c r="AJ82" s="4">
        <f>(V82-0.7522)/0.06715</f>
        <v>0.97989575577066224</v>
      </c>
      <c r="AK82" t="e">
        <f>MATCH(C82,#REF!,0)-1</f>
        <v>#REF!</v>
      </c>
    </row>
    <row r="83" spans="1:37" x14ac:dyDescent="0.2">
      <c r="A83" s="4" t="e">
        <f>AK83-B83</f>
        <v>#REF!</v>
      </c>
      <c r="B83">
        <v>82</v>
      </c>
      <c r="C83" t="s">
        <v>100</v>
      </c>
      <c r="D83" t="s">
        <v>47</v>
      </c>
      <c r="E83">
        <v>158</v>
      </c>
      <c r="F83">
        <v>665</v>
      </c>
      <c r="G83">
        <v>598</v>
      </c>
      <c r="H83">
        <v>170</v>
      </c>
      <c r="I83">
        <v>30</v>
      </c>
      <c r="J83">
        <v>2</v>
      </c>
      <c r="K83" s="13">
        <v>19</v>
      </c>
      <c r="L83" s="13">
        <v>91</v>
      </c>
      <c r="M83" s="13">
        <v>72</v>
      </c>
      <c r="N83">
        <v>52</v>
      </c>
      <c r="O83">
        <v>97</v>
      </c>
      <c r="P83">
        <v>5</v>
      </c>
      <c r="Q83">
        <v>6</v>
      </c>
      <c r="R83">
        <v>3</v>
      </c>
      <c r="S83" s="13">
        <v>0.28499999999999998</v>
      </c>
      <c r="T83">
        <v>0.34499999999999997</v>
      </c>
      <c r="U83">
        <v>0.434</v>
      </c>
      <c r="V83" s="13">
        <v>0.77900000000000003</v>
      </c>
      <c r="W83">
        <v>0.33200000000000002</v>
      </c>
      <c r="X83">
        <v>3</v>
      </c>
      <c r="Y83">
        <v>-0.5</v>
      </c>
      <c r="Z83">
        <v>3.2</v>
      </c>
      <c r="AA83">
        <v>9874</v>
      </c>
      <c r="AB83">
        <f>G83*U83</f>
        <v>259.53199999999998</v>
      </c>
      <c r="AC83" s="13">
        <f>((H83+N83+P83-R83)*(AB83+(0.26*(N83+P83))))/(G83+N83+P83)</f>
        <v>93.824195419847328</v>
      </c>
      <c r="AD83" s="4">
        <f>SUM(AE83:AJ83)</f>
        <v>5.9479594856481057</v>
      </c>
      <c r="AE83" s="4">
        <f>(L83-45.1482)/31.1618</f>
        <v>1.47141050902066</v>
      </c>
      <c r="AF83" s="4">
        <f>(K83-13.575)/11.13</f>
        <v>0.48742138364779874</v>
      </c>
      <c r="AG83" s="4">
        <f>(M83-46.04)/31.94</f>
        <v>0.81277395115842199</v>
      </c>
      <c r="AH83" s="4">
        <f>(AC83-50.703)/36.168</f>
        <v>1.1922471637869754</v>
      </c>
      <c r="AI83" s="4">
        <f>(S83-0.2533)/0.02</f>
        <v>1.5849999999999975</v>
      </c>
      <c r="AJ83" s="4">
        <f>(V83-0.7522)/0.06715</f>
        <v>0.39910647803425237</v>
      </c>
      <c r="AK83" t="e">
        <f>MATCH(C83,#REF!,0)-1</f>
        <v>#REF!</v>
      </c>
    </row>
    <row r="84" spans="1:37" x14ac:dyDescent="0.2">
      <c r="A84" s="4" t="e">
        <f>AK84-B84</f>
        <v>#REF!</v>
      </c>
      <c r="B84">
        <v>83</v>
      </c>
      <c r="C84" t="s">
        <v>166</v>
      </c>
      <c r="D84" t="s">
        <v>74</v>
      </c>
      <c r="E84">
        <v>142</v>
      </c>
      <c r="F84">
        <v>595</v>
      </c>
      <c r="G84">
        <v>535</v>
      </c>
      <c r="H84">
        <v>150</v>
      </c>
      <c r="I84">
        <v>32</v>
      </c>
      <c r="J84">
        <v>4</v>
      </c>
      <c r="K84" s="13">
        <v>21</v>
      </c>
      <c r="L84" s="13">
        <v>76</v>
      </c>
      <c r="M84" s="13">
        <v>76</v>
      </c>
      <c r="N84">
        <v>47</v>
      </c>
      <c r="O84">
        <v>119</v>
      </c>
      <c r="P84">
        <v>6</v>
      </c>
      <c r="Q84">
        <v>3</v>
      </c>
      <c r="R84">
        <v>1</v>
      </c>
      <c r="S84" s="13">
        <v>0.27900000000000003</v>
      </c>
      <c r="T84">
        <v>0.34200000000000003</v>
      </c>
      <c r="U84">
        <v>0.47099999999999997</v>
      </c>
      <c r="V84" s="13">
        <v>0.81299999999999994</v>
      </c>
      <c r="W84">
        <v>0.34100000000000003</v>
      </c>
      <c r="X84">
        <v>0.1</v>
      </c>
      <c r="Y84">
        <v>0.2</v>
      </c>
      <c r="Z84">
        <v>2</v>
      </c>
      <c r="AA84">
        <v>2136</v>
      </c>
      <c r="AB84">
        <f>G84*U84</f>
        <v>251.98499999999999</v>
      </c>
      <c r="AC84" s="13">
        <f>((H84+N84+P84-R84)*(AB84+(0.26*(N84+P84))))/(G84+N84+P84)</f>
        <v>91.300221088435379</v>
      </c>
      <c r="AD84" s="4">
        <f>SUM(AE84:AJ84)</f>
        <v>5.9080746117000267</v>
      </c>
      <c r="AE84" s="4">
        <f>(L84-45.1482)/31.1618</f>
        <v>0.99005192254619434</v>
      </c>
      <c r="AF84" s="4">
        <f>(K84-13.575)/11.13</f>
        <v>0.6671159029649596</v>
      </c>
      <c r="AG84" s="4">
        <f>(M84-46.04)/31.94</f>
        <v>0.93800876643706954</v>
      </c>
      <c r="AH84" s="4">
        <f>(AC84-50.703)/36.168</f>
        <v>1.1224624277935018</v>
      </c>
      <c r="AI84" s="4">
        <f>(S84-0.2533)/0.02</f>
        <v>1.2849999999999999</v>
      </c>
      <c r="AJ84" s="4">
        <f>(V84-0.7522)/0.06715</f>
        <v>0.90543559195830181</v>
      </c>
      <c r="AK84" t="e">
        <f>MATCH(C84,#REF!,0)-1</f>
        <v>#REF!</v>
      </c>
    </row>
    <row r="85" spans="1:37" x14ac:dyDescent="0.2">
      <c r="A85" s="4" t="e">
        <f>AK85-B85</f>
        <v>#REF!</v>
      </c>
      <c r="B85">
        <v>84</v>
      </c>
      <c r="C85" t="s">
        <v>277</v>
      </c>
      <c r="D85" t="s">
        <v>53</v>
      </c>
      <c r="E85">
        <v>138</v>
      </c>
      <c r="F85">
        <v>581</v>
      </c>
      <c r="G85">
        <v>528</v>
      </c>
      <c r="H85">
        <v>145</v>
      </c>
      <c r="I85">
        <v>30</v>
      </c>
      <c r="J85">
        <v>5</v>
      </c>
      <c r="K85" s="13">
        <v>23</v>
      </c>
      <c r="L85" s="13">
        <v>75</v>
      </c>
      <c r="M85" s="13">
        <v>79</v>
      </c>
      <c r="N85">
        <v>41</v>
      </c>
      <c r="O85">
        <v>149</v>
      </c>
      <c r="P85">
        <v>5</v>
      </c>
      <c r="Q85">
        <v>9</v>
      </c>
      <c r="R85">
        <v>4</v>
      </c>
      <c r="S85" s="13">
        <v>0.27500000000000002</v>
      </c>
      <c r="T85">
        <v>0.33100000000000002</v>
      </c>
      <c r="U85">
        <v>0.47899999999999998</v>
      </c>
      <c r="V85" s="13">
        <v>0.81</v>
      </c>
      <c r="W85">
        <v>0.33800000000000002</v>
      </c>
      <c r="X85">
        <v>-4</v>
      </c>
      <c r="Y85">
        <v>0.9</v>
      </c>
      <c r="Z85">
        <v>0.9</v>
      </c>
      <c r="AA85">
        <v>13744</v>
      </c>
      <c r="AB85">
        <f>G85*U85</f>
        <v>252.91199999999998</v>
      </c>
      <c r="AC85" s="13">
        <f>((H85+N85+P85-R85)*(AB85+(0.26*(N85+P85))))/(G85+N85+P85)</f>
        <v>86.291052264808343</v>
      </c>
      <c r="AD85" s="4">
        <f>SUM(AE85:AJ85)</f>
        <v>5.766431313859897</v>
      </c>
      <c r="AE85" s="4">
        <f>(L85-45.1482)/31.1618</f>
        <v>0.95796135011456329</v>
      </c>
      <c r="AF85" s="4">
        <f>(K85-13.575)/11.13</f>
        <v>0.84681042228212045</v>
      </c>
      <c r="AG85" s="4">
        <f>(M85-46.04)/31.94</f>
        <v>1.0319348778960551</v>
      </c>
      <c r="AH85" s="4">
        <f>(AC85-50.703)/36.168</f>
        <v>0.98396516989627136</v>
      </c>
      <c r="AI85" s="4">
        <f>(S85-0.2533)/0.02</f>
        <v>1.0849999999999997</v>
      </c>
      <c r="AJ85" s="4">
        <f>(V85-0.7522)/0.06715</f>
        <v>0.86075949367088711</v>
      </c>
      <c r="AK85" t="e">
        <f>MATCH(C85,#REF!,0)-1</f>
        <v>#REF!</v>
      </c>
    </row>
    <row r="86" spans="1:37" x14ac:dyDescent="0.2">
      <c r="A86" s="4" t="e">
        <f>AK86-B86</f>
        <v>#REF!</v>
      </c>
      <c r="B86">
        <v>85</v>
      </c>
      <c r="C86" t="s">
        <v>92</v>
      </c>
      <c r="D86" t="s">
        <v>93</v>
      </c>
      <c r="E86">
        <v>158</v>
      </c>
      <c r="F86">
        <v>665</v>
      </c>
      <c r="G86">
        <v>594</v>
      </c>
      <c r="H86">
        <v>150</v>
      </c>
      <c r="I86">
        <v>32</v>
      </c>
      <c r="J86">
        <v>1</v>
      </c>
      <c r="K86" s="13">
        <v>30</v>
      </c>
      <c r="L86" s="13">
        <v>82</v>
      </c>
      <c r="M86" s="13">
        <v>92</v>
      </c>
      <c r="N86">
        <v>53</v>
      </c>
      <c r="O86">
        <v>156</v>
      </c>
      <c r="P86">
        <v>11</v>
      </c>
      <c r="Q86">
        <v>7</v>
      </c>
      <c r="R86">
        <v>3</v>
      </c>
      <c r="S86" s="13">
        <v>0.252</v>
      </c>
      <c r="T86">
        <v>0.32200000000000001</v>
      </c>
      <c r="U86">
        <v>0.46400000000000002</v>
      </c>
      <c r="V86" s="13">
        <v>0.78600000000000003</v>
      </c>
      <c r="W86">
        <v>0.33</v>
      </c>
      <c r="X86">
        <v>2.7</v>
      </c>
      <c r="Y86">
        <v>0.8</v>
      </c>
      <c r="Z86">
        <v>3.6</v>
      </c>
      <c r="AA86">
        <v>18015</v>
      </c>
      <c r="AB86">
        <f>G86*U86</f>
        <v>275.61600000000004</v>
      </c>
      <c r="AC86" s="13">
        <f>((H86+N86+P86-R86)*(AB86+(0.26*(N86+P86))))/(G86+N86+P86)</f>
        <v>93.71734954407296</v>
      </c>
      <c r="AD86" s="4">
        <f>SUM(AE86:AJ86)</f>
        <v>5.7249283408009966</v>
      </c>
      <c r="AE86" s="4">
        <f>(L86-45.1482)/31.1618</f>
        <v>1.1825953571359806</v>
      </c>
      <c r="AF86" s="4">
        <f>(K86-13.575)/11.13</f>
        <v>1.4757412398921832</v>
      </c>
      <c r="AG86" s="4">
        <f>(M86-46.04)/31.94</f>
        <v>1.4389480275516593</v>
      </c>
      <c r="AH86" s="4">
        <f>(AC86-50.703)/36.168</f>
        <v>1.1892930088496172</v>
      </c>
      <c r="AI86" s="4">
        <f>(S86-0.2533)/0.02</f>
        <v>-6.5000000000001168E-2</v>
      </c>
      <c r="AJ86" s="4">
        <f>(V86-0.7522)/0.06715</f>
        <v>0.50335070737155696</v>
      </c>
      <c r="AK86" t="e">
        <f>MATCH(C86,#REF!,0)-1</f>
        <v>#REF!</v>
      </c>
    </row>
    <row r="87" spans="1:37" x14ac:dyDescent="0.2">
      <c r="A87" s="4" t="e">
        <f>AK87-B87</f>
        <v>#REF!</v>
      </c>
      <c r="B87">
        <v>86</v>
      </c>
      <c r="C87" t="s">
        <v>214</v>
      </c>
      <c r="D87" t="s">
        <v>198</v>
      </c>
      <c r="E87">
        <v>132</v>
      </c>
      <c r="F87">
        <v>553</v>
      </c>
      <c r="G87">
        <v>498</v>
      </c>
      <c r="H87">
        <v>130</v>
      </c>
      <c r="I87">
        <v>27</v>
      </c>
      <c r="J87">
        <v>1</v>
      </c>
      <c r="K87" s="13">
        <v>29</v>
      </c>
      <c r="L87" s="13">
        <v>71</v>
      </c>
      <c r="M87" s="13">
        <v>82</v>
      </c>
      <c r="N87">
        <v>37</v>
      </c>
      <c r="O87">
        <v>126</v>
      </c>
      <c r="P87">
        <v>11</v>
      </c>
      <c r="Q87">
        <v>2</v>
      </c>
      <c r="R87">
        <v>1</v>
      </c>
      <c r="S87" s="13">
        <v>0.26100000000000001</v>
      </c>
      <c r="T87">
        <v>0.32400000000000001</v>
      </c>
      <c r="U87">
        <v>0.49399999999999999</v>
      </c>
      <c r="V87" s="13">
        <v>0.81799999999999995</v>
      </c>
      <c r="W87">
        <v>0.34</v>
      </c>
      <c r="X87">
        <v>1.3</v>
      </c>
      <c r="Y87">
        <v>-1.4</v>
      </c>
      <c r="Z87">
        <v>1.6</v>
      </c>
      <c r="AA87">
        <v>12546</v>
      </c>
      <c r="AB87">
        <f>G87*U87</f>
        <v>246.012</v>
      </c>
      <c r="AC87" s="13">
        <f>((H87+N87+P87-R87)*(AB87+(0.26*(N87+P87))))/(G87+N87+P87)</f>
        <v>83.796857142857149</v>
      </c>
      <c r="AD87" s="4">
        <f>SUM(AE87:AJ87)</f>
        <v>5.6212535775759527</v>
      </c>
      <c r="AE87" s="4">
        <f>(L87-45.1482)/31.1618</f>
        <v>0.8295990603880391</v>
      </c>
      <c r="AF87" s="4">
        <f>(K87-13.575)/11.13</f>
        <v>1.3858939802336028</v>
      </c>
      <c r="AG87" s="4">
        <f>(M87-46.04)/31.94</f>
        <v>1.1258609893550406</v>
      </c>
      <c r="AH87" s="4">
        <f>(AC87-50.703)/36.168</f>
        <v>0.91500379182860947</v>
      </c>
      <c r="AI87" s="4">
        <f>(S87-0.2533)/0.02</f>
        <v>0.38499999999999923</v>
      </c>
      <c r="AJ87" s="4">
        <f>(V87-0.7522)/0.06715</f>
        <v>0.97989575577066224</v>
      </c>
      <c r="AK87" t="e">
        <f>MATCH(C87,#REF!,0)-1</f>
        <v>#REF!</v>
      </c>
    </row>
    <row r="88" spans="1:37" x14ac:dyDescent="0.2">
      <c r="A88" s="4" t="e">
        <f>AK88-B88</f>
        <v>#REF!</v>
      </c>
      <c r="B88">
        <v>87</v>
      </c>
      <c r="C88" t="s">
        <v>153</v>
      </c>
      <c r="D88" t="s">
        <v>65</v>
      </c>
      <c r="E88">
        <v>135</v>
      </c>
      <c r="F88">
        <v>567</v>
      </c>
      <c r="G88">
        <v>482</v>
      </c>
      <c r="H88">
        <v>124</v>
      </c>
      <c r="I88">
        <v>24</v>
      </c>
      <c r="J88">
        <v>2</v>
      </c>
      <c r="K88" s="13">
        <v>26</v>
      </c>
      <c r="L88" s="13">
        <v>80</v>
      </c>
      <c r="M88" s="13">
        <v>71</v>
      </c>
      <c r="N88">
        <v>72</v>
      </c>
      <c r="O88">
        <v>126</v>
      </c>
      <c r="P88">
        <v>6</v>
      </c>
      <c r="Q88">
        <v>8</v>
      </c>
      <c r="R88">
        <v>3</v>
      </c>
      <c r="S88" s="13">
        <v>0.25800000000000001</v>
      </c>
      <c r="T88">
        <v>0.35899999999999999</v>
      </c>
      <c r="U88">
        <v>0.47599999999999998</v>
      </c>
      <c r="V88" s="13">
        <v>0.83499999999999996</v>
      </c>
      <c r="W88">
        <v>0.35299999999999998</v>
      </c>
      <c r="X88">
        <v>-2.2999999999999998</v>
      </c>
      <c r="Y88">
        <v>-0.9</v>
      </c>
      <c r="Z88">
        <v>2.1</v>
      </c>
      <c r="AA88">
        <v>9847</v>
      </c>
      <c r="AB88">
        <f>G88*U88</f>
        <v>229.43199999999999</v>
      </c>
      <c r="AC88" s="13">
        <f>((H88+N88+P88-R88)*(AB88+(0.26*(N88+P88))))/(G88+N88+P88)</f>
        <v>88.73694285714285</v>
      </c>
      <c r="AD88" s="4">
        <f>SUM(AE88:AJ88)</f>
        <v>5.5358829616893654</v>
      </c>
      <c r="AE88" s="4">
        <f>(L88-45.1482)/31.1618</f>
        <v>1.1184142122727185</v>
      </c>
      <c r="AF88" s="4">
        <f>(K88-13.575)/11.13</f>
        <v>1.1163522012578617</v>
      </c>
      <c r="AG88" s="4">
        <f>(M88-46.04)/31.94</f>
        <v>0.78146524733876022</v>
      </c>
      <c r="AH88" s="4">
        <f>(AC88-50.703)/36.168</f>
        <v>1.0515909880873382</v>
      </c>
      <c r="AI88" s="4">
        <f>(S88-0.2533)/0.02</f>
        <v>0.2349999999999991</v>
      </c>
      <c r="AJ88" s="4">
        <f>(V88-0.7522)/0.06715</f>
        <v>1.2330603127326878</v>
      </c>
      <c r="AK88" t="e">
        <f>MATCH(C88,#REF!,0)-1</f>
        <v>#REF!</v>
      </c>
    </row>
    <row r="89" spans="1:37" x14ac:dyDescent="0.2">
      <c r="A89" s="4" t="e">
        <f>AK89-B89</f>
        <v>#REF!</v>
      </c>
      <c r="B89">
        <v>88</v>
      </c>
      <c r="C89" t="s">
        <v>82</v>
      </c>
      <c r="D89" t="s">
        <v>83</v>
      </c>
      <c r="E89">
        <v>150</v>
      </c>
      <c r="F89">
        <v>630</v>
      </c>
      <c r="G89">
        <v>573</v>
      </c>
      <c r="H89">
        <v>157</v>
      </c>
      <c r="I89">
        <v>40</v>
      </c>
      <c r="J89">
        <v>3</v>
      </c>
      <c r="K89" s="13">
        <v>21</v>
      </c>
      <c r="L89" s="13">
        <v>87</v>
      </c>
      <c r="M89" s="13">
        <v>70</v>
      </c>
      <c r="N89">
        <v>43</v>
      </c>
      <c r="O89">
        <v>128</v>
      </c>
      <c r="P89">
        <v>4</v>
      </c>
      <c r="Q89">
        <v>23</v>
      </c>
      <c r="R89">
        <v>9</v>
      </c>
      <c r="S89" s="13">
        <v>0.27500000000000002</v>
      </c>
      <c r="T89">
        <v>0.32800000000000001</v>
      </c>
      <c r="U89">
        <v>0.46300000000000002</v>
      </c>
      <c r="V89" s="13">
        <v>0.79100000000000004</v>
      </c>
      <c r="W89">
        <v>0.33200000000000002</v>
      </c>
      <c r="X89">
        <v>-0.7</v>
      </c>
      <c r="Y89">
        <v>0.9</v>
      </c>
      <c r="Z89">
        <v>3.4</v>
      </c>
      <c r="AA89">
        <v>19612</v>
      </c>
      <c r="AB89">
        <f>G89*U89</f>
        <v>265.29900000000004</v>
      </c>
      <c r="AC89" s="13">
        <f>((H89+N89+P89-R89)*(AB89+(0.26*(N89+P89))))/(G89+N89+P89)</f>
        <v>87.284201612903246</v>
      </c>
      <c r="AD89" s="4">
        <f>SUM(AE89:AJ89)</f>
        <v>5.4345560451711146</v>
      </c>
      <c r="AE89" s="4">
        <f>(L89-45.1482)/31.1618</f>
        <v>1.3430482192941358</v>
      </c>
      <c r="AF89" s="4">
        <f>(K89-13.575)/11.13</f>
        <v>0.6671159029649596</v>
      </c>
      <c r="AG89" s="4">
        <f>(M89-46.04)/31.94</f>
        <v>0.75015654351909833</v>
      </c>
      <c r="AH89" s="4">
        <f>(AC89-50.703)/36.168</f>
        <v>1.0114245082090036</v>
      </c>
      <c r="AI89" s="4">
        <f>(S89-0.2533)/0.02</f>
        <v>1.0849999999999997</v>
      </c>
      <c r="AJ89" s="4">
        <f>(V89-0.7522)/0.06715</f>
        <v>0.57781087118391738</v>
      </c>
      <c r="AK89" t="e">
        <f>MATCH(C89,#REF!,0)-1</f>
        <v>#REF!</v>
      </c>
    </row>
    <row r="90" spans="1:37" x14ac:dyDescent="0.2">
      <c r="A90" s="4" t="e">
        <f>AK90-B90</f>
        <v>#REF!</v>
      </c>
      <c r="B90">
        <v>89</v>
      </c>
      <c r="C90" t="s">
        <v>101</v>
      </c>
      <c r="D90" t="s">
        <v>42</v>
      </c>
      <c r="E90">
        <v>152</v>
      </c>
      <c r="F90">
        <v>637</v>
      </c>
      <c r="G90">
        <v>572</v>
      </c>
      <c r="H90">
        <v>151</v>
      </c>
      <c r="I90">
        <v>33</v>
      </c>
      <c r="J90">
        <v>2</v>
      </c>
      <c r="K90" s="13">
        <v>25</v>
      </c>
      <c r="L90" s="13">
        <v>81</v>
      </c>
      <c r="M90" s="13">
        <v>84</v>
      </c>
      <c r="N90">
        <v>47</v>
      </c>
      <c r="O90">
        <v>159</v>
      </c>
      <c r="P90">
        <v>9</v>
      </c>
      <c r="Q90">
        <v>15</v>
      </c>
      <c r="R90">
        <v>6</v>
      </c>
      <c r="S90" s="13">
        <v>0.26400000000000001</v>
      </c>
      <c r="T90">
        <v>0.32700000000000001</v>
      </c>
      <c r="U90">
        <v>0.45700000000000002</v>
      </c>
      <c r="V90" s="13">
        <v>0.78400000000000003</v>
      </c>
      <c r="W90">
        <v>0.33100000000000002</v>
      </c>
      <c r="X90">
        <v>1</v>
      </c>
      <c r="Y90">
        <v>2.2999999999999998</v>
      </c>
      <c r="Z90">
        <v>3.4</v>
      </c>
      <c r="AA90">
        <v>17128</v>
      </c>
      <c r="AB90">
        <f>G90*U90</f>
        <v>261.404</v>
      </c>
      <c r="AC90" s="13">
        <f>((H90+N90+P90-R90)*(AB90+(0.26*(N90+P90))))/(G90+N90+P90)</f>
        <v>88.326057324840775</v>
      </c>
      <c r="AD90" s="4">
        <f>SUM(AE90:AJ90)</f>
        <v>5.4142852817571034</v>
      </c>
      <c r="AE90" s="4">
        <f>(L90-45.1482)/31.1618</f>
        <v>1.1505047847043495</v>
      </c>
      <c r="AF90" s="4">
        <f>(K90-13.575)/11.13</f>
        <v>1.0265049415992813</v>
      </c>
      <c r="AG90" s="4">
        <f>(M90-46.04)/31.94</f>
        <v>1.1884783969943644</v>
      </c>
      <c r="AH90" s="4">
        <f>(AC90-50.703)/36.168</f>
        <v>1.0402305166124965</v>
      </c>
      <c r="AI90" s="4">
        <f>(S90-0.2533)/0.02</f>
        <v>0.53499999999999936</v>
      </c>
      <c r="AJ90" s="4">
        <f>(V90-0.7522)/0.06715</f>
        <v>0.47356664184661279</v>
      </c>
      <c r="AK90" t="e">
        <f>MATCH(C90,#REF!,0)-1</f>
        <v>#REF!</v>
      </c>
    </row>
    <row r="91" spans="1:37" x14ac:dyDescent="0.2">
      <c r="A91" s="4" t="e">
        <f>AK91-B91</f>
        <v>#REF!</v>
      </c>
      <c r="B91">
        <v>90</v>
      </c>
      <c r="C91" t="s">
        <v>266</v>
      </c>
      <c r="D91" t="s">
        <v>39</v>
      </c>
      <c r="E91">
        <v>128</v>
      </c>
      <c r="F91">
        <v>539</v>
      </c>
      <c r="G91">
        <v>488</v>
      </c>
      <c r="H91">
        <v>131</v>
      </c>
      <c r="I91">
        <v>28</v>
      </c>
      <c r="J91">
        <v>2</v>
      </c>
      <c r="K91" s="13">
        <v>25</v>
      </c>
      <c r="L91" s="13">
        <v>70</v>
      </c>
      <c r="M91" s="13">
        <v>80</v>
      </c>
      <c r="N91">
        <v>40</v>
      </c>
      <c r="O91">
        <v>111</v>
      </c>
      <c r="P91">
        <v>5</v>
      </c>
      <c r="Q91">
        <v>9</v>
      </c>
      <c r="R91">
        <v>3</v>
      </c>
      <c r="S91" s="13">
        <v>0.26800000000000002</v>
      </c>
      <c r="T91">
        <v>0.32900000000000001</v>
      </c>
      <c r="U91">
        <v>0.48799999999999999</v>
      </c>
      <c r="V91" s="13">
        <v>0.81599999999999995</v>
      </c>
      <c r="W91">
        <v>0.34</v>
      </c>
      <c r="X91">
        <v>-2.2999999999999998</v>
      </c>
      <c r="Y91">
        <v>-1.1000000000000001</v>
      </c>
      <c r="Z91">
        <v>1.1000000000000001</v>
      </c>
      <c r="AA91">
        <v>3410</v>
      </c>
      <c r="AB91">
        <f>G91*U91</f>
        <v>238.14400000000001</v>
      </c>
      <c r="AC91" s="13">
        <f>((H91+N91+P91-R91)*(AB91+(0.26*(N91+P91))))/(G91+N91+P91)</f>
        <v>81.093831144465298</v>
      </c>
      <c r="AD91" s="4">
        <f>SUM(AE91:AJ91)</f>
        <v>5.4126372025253433</v>
      </c>
      <c r="AE91" s="4">
        <f>(L91-45.1482)/31.1618</f>
        <v>0.79750848795640805</v>
      </c>
      <c r="AF91" s="4">
        <f>(K91-13.575)/11.13</f>
        <v>1.0265049415992813</v>
      </c>
      <c r="AG91" s="4">
        <f>(M91-46.04)/31.94</f>
        <v>1.0632435817157169</v>
      </c>
      <c r="AH91" s="4">
        <f>(AC91-50.703)/36.168</f>
        <v>0.84026850100821981</v>
      </c>
      <c r="AI91" s="4">
        <f>(S91-0.2533)/0.02</f>
        <v>0.73499999999999954</v>
      </c>
      <c r="AJ91" s="4">
        <f>(V91-0.7522)/0.06715</f>
        <v>0.95011169024571807</v>
      </c>
      <c r="AK91" t="e">
        <f>MATCH(C91,#REF!,0)-1</f>
        <v>#REF!</v>
      </c>
    </row>
    <row r="92" spans="1:37" x14ac:dyDescent="0.2">
      <c r="A92" s="4" t="e">
        <f>AK92-B92</f>
        <v>#REF!</v>
      </c>
      <c r="B92">
        <v>91</v>
      </c>
      <c r="C92" t="s">
        <v>149</v>
      </c>
      <c r="D92" t="s">
        <v>74</v>
      </c>
      <c r="E92">
        <v>157</v>
      </c>
      <c r="F92">
        <v>658</v>
      </c>
      <c r="G92">
        <v>596</v>
      </c>
      <c r="H92">
        <v>153</v>
      </c>
      <c r="I92">
        <v>32</v>
      </c>
      <c r="J92">
        <v>7</v>
      </c>
      <c r="K92" s="13">
        <v>26</v>
      </c>
      <c r="L92" s="13">
        <v>81</v>
      </c>
      <c r="M92" s="13">
        <v>87</v>
      </c>
      <c r="N92">
        <v>50</v>
      </c>
      <c r="O92">
        <v>131</v>
      </c>
      <c r="P92">
        <v>5</v>
      </c>
      <c r="Q92">
        <v>4</v>
      </c>
      <c r="R92">
        <v>2</v>
      </c>
      <c r="S92" s="13">
        <v>0.25700000000000001</v>
      </c>
      <c r="T92">
        <v>0.317</v>
      </c>
      <c r="U92">
        <v>0.46200000000000002</v>
      </c>
      <c r="V92" s="13">
        <v>0.77900000000000003</v>
      </c>
      <c r="W92">
        <v>0.32400000000000001</v>
      </c>
      <c r="X92">
        <v>0.1</v>
      </c>
      <c r="Y92">
        <v>0.7</v>
      </c>
      <c r="Z92">
        <v>2.2000000000000002</v>
      </c>
      <c r="AA92">
        <v>6153</v>
      </c>
      <c r="AB92">
        <f>G92*U92</f>
        <v>275.35200000000003</v>
      </c>
      <c r="AC92" s="13">
        <f>((H92+N92+P92-R92)*(AB92+(0.26*(N92+P92))))/(G92+N92+P92)</f>
        <v>91.65639324116745</v>
      </c>
      <c r="AD92" s="4">
        <f>SUM(AE92:AJ92)</f>
        <v>5.2656781151496421</v>
      </c>
      <c r="AE92" s="4">
        <f>(L92-45.1482)/31.1618</f>
        <v>1.1505047847043495</v>
      </c>
      <c r="AF92" s="4">
        <f>(K92-13.575)/11.13</f>
        <v>1.1163522012578617</v>
      </c>
      <c r="AG92" s="4">
        <f>(M92-46.04)/31.94</f>
        <v>1.28240450845335</v>
      </c>
      <c r="AH92" s="4">
        <f>(AC92-50.703)/36.168</f>
        <v>1.1323101426998299</v>
      </c>
      <c r="AI92" s="4">
        <f>(S92-0.2533)/0.02</f>
        <v>0.18499999999999905</v>
      </c>
      <c r="AJ92" s="4">
        <f>(V92-0.7522)/0.06715</f>
        <v>0.39910647803425237</v>
      </c>
      <c r="AK92" t="e">
        <f>MATCH(C92,#REF!,0)-1</f>
        <v>#REF!</v>
      </c>
    </row>
    <row r="93" spans="1:37" x14ac:dyDescent="0.2">
      <c r="A93" s="4" t="e">
        <f>AK93-B93</f>
        <v>#REF!</v>
      </c>
      <c r="B93">
        <v>92</v>
      </c>
      <c r="C93" t="s">
        <v>152</v>
      </c>
      <c r="D93" t="s">
        <v>55</v>
      </c>
      <c r="E93">
        <v>150</v>
      </c>
      <c r="F93">
        <v>630</v>
      </c>
      <c r="G93">
        <v>546</v>
      </c>
      <c r="H93">
        <v>154</v>
      </c>
      <c r="I93">
        <v>28</v>
      </c>
      <c r="J93">
        <v>5</v>
      </c>
      <c r="K93" s="13">
        <v>15</v>
      </c>
      <c r="L93" s="13">
        <v>86</v>
      </c>
      <c r="M93" s="13">
        <v>63</v>
      </c>
      <c r="N93">
        <v>63</v>
      </c>
      <c r="O93">
        <v>109</v>
      </c>
      <c r="P93">
        <v>11</v>
      </c>
      <c r="Q93">
        <v>12</v>
      </c>
      <c r="R93">
        <v>4</v>
      </c>
      <c r="S93" s="13">
        <v>0.28199999999999997</v>
      </c>
      <c r="T93">
        <v>0.36599999999999999</v>
      </c>
      <c r="U93">
        <v>0.433</v>
      </c>
      <c r="V93" s="13">
        <v>0.79900000000000004</v>
      </c>
      <c r="W93">
        <v>0.34300000000000003</v>
      </c>
      <c r="X93">
        <v>-1.3</v>
      </c>
      <c r="Y93">
        <v>2.1</v>
      </c>
      <c r="Z93">
        <v>2.1</v>
      </c>
      <c r="AA93">
        <v>11205</v>
      </c>
      <c r="AB93">
        <f>G93*U93</f>
        <v>236.41800000000001</v>
      </c>
      <c r="AC93" s="13">
        <f>((H93+N93+P93-R93)*(AB93+(0.26*(N93+P93))))/(G93+N93+P93)</f>
        <v>92.366761290322586</v>
      </c>
      <c r="AD93" s="4">
        <f>SUM(AE93:AJ93)</f>
        <v>5.2538836734364542</v>
      </c>
      <c r="AE93" s="4">
        <f>(L93-45.1482)/31.1618</f>
        <v>1.3109576468625046</v>
      </c>
      <c r="AF93" s="4">
        <f>(K93-13.575)/11.13</f>
        <v>0.12803234501347716</v>
      </c>
      <c r="AG93" s="4">
        <f>(M93-46.04)/31.94</f>
        <v>0.53099561678146523</v>
      </c>
      <c r="AH93" s="4">
        <f>(AC93-50.703)/36.168</f>
        <v>1.1519509314953158</v>
      </c>
      <c r="AI93" s="4">
        <f>(S93-0.2533)/0.02</f>
        <v>1.4349999999999974</v>
      </c>
      <c r="AJ93" s="4">
        <f>(V93-0.7522)/0.06715</f>
        <v>0.69694713328369418</v>
      </c>
      <c r="AK93" t="e">
        <f>MATCH(C93,#REF!,0)-1</f>
        <v>#REF!</v>
      </c>
    </row>
    <row r="94" spans="1:37" x14ac:dyDescent="0.2">
      <c r="A94" s="4" t="e">
        <f>AK94-B94</f>
        <v>#REF!</v>
      </c>
      <c r="B94">
        <v>93</v>
      </c>
      <c r="C94" t="s">
        <v>225</v>
      </c>
      <c r="D94" t="s">
        <v>83</v>
      </c>
      <c r="E94">
        <v>142</v>
      </c>
      <c r="F94">
        <v>595</v>
      </c>
      <c r="G94">
        <v>553</v>
      </c>
      <c r="H94">
        <v>147</v>
      </c>
      <c r="I94">
        <v>30</v>
      </c>
      <c r="J94">
        <v>2</v>
      </c>
      <c r="K94" s="13">
        <v>27</v>
      </c>
      <c r="L94" s="13">
        <v>75</v>
      </c>
      <c r="M94" s="13">
        <v>84</v>
      </c>
      <c r="N94">
        <v>28</v>
      </c>
      <c r="O94">
        <v>138</v>
      </c>
      <c r="P94">
        <v>7</v>
      </c>
      <c r="Q94">
        <v>9</v>
      </c>
      <c r="R94">
        <v>4</v>
      </c>
      <c r="S94" s="13">
        <v>0.26500000000000001</v>
      </c>
      <c r="T94">
        <v>0.307</v>
      </c>
      <c r="U94">
        <v>0.47199999999999998</v>
      </c>
      <c r="V94" s="13">
        <v>0.77900000000000003</v>
      </c>
      <c r="W94">
        <v>0.32500000000000001</v>
      </c>
      <c r="X94">
        <v>-0.9</v>
      </c>
      <c r="Y94">
        <v>0.4</v>
      </c>
      <c r="Z94">
        <v>1.5</v>
      </c>
      <c r="AA94">
        <v>19238</v>
      </c>
      <c r="AB94">
        <f>G94*U94</f>
        <v>261.01599999999996</v>
      </c>
      <c r="AC94" s="13">
        <f>((H94+N94+P94-R94)*(AB94+(0.26*(N94+P94))))/(G94+N94+P94)</f>
        <v>81.769809523809528</v>
      </c>
      <c r="AD94" s="4">
        <f>SUM(AE94:AJ94)</f>
        <v>5.1957041444706338</v>
      </c>
      <c r="AE94" s="4">
        <f>(L94-45.1482)/31.1618</f>
        <v>0.95796135011456329</v>
      </c>
      <c r="AF94" s="4">
        <f>(K94-13.575)/11.13</f>
        <v>1.2061994609164419</v>
      </c>
      <c r="AG94" s="4">
        <f>(M94-46.04)/31.94</f>
        <v>1.1884783969943644</v>
      </c>
      <c r="AH94" s="4">
        <f>(AC94-50.703)/36.168</f>
        <v>0.85895845841101315</v>
      </c>
      <c r="AI94" s="4">
        <f>(S94-0.2533)/0.02</f>
        <v>0.58499999999999941</v>
      </c>
      <c r="AJ94" s="4">
        <f>(V94-0.7522)/0.06715</f>
        <v>0.39910647803425237</v>
      </c>
      <c r="AK94" t="e">
        <f>MATCH(C94,#REF!,0)-1</f>
        <v>#REF!</v>
      </c>
    </row>
    <row r="95" spans="1:37" x14ac:dyDescent="0.2">
      <c r="A95" s="4" t="e">
        <f>AK95-B95</f>
        <v>#REF!</v>
      </c>
      <c r="B95">
        <v>94</v>
      </c>
      <c r="C95" t="s">
        <v>314</v>
      </c>
      <c r="D95" t="s">
        <v>198</v>
      </c>
      <c r="E95">
        <v>142</v>
      </c>
      <c r="F95">
        <v>595</v>
      </c>
      <c r="G95">
        <v>528</v>
      </c>
      <c r="H95">
        <v>146</v>
      </c>
      <c r="I95">
        <v>27</v>
      </c>
      <c r="J95">
        <v>1</v>
      </c>
      <c r="K95" s="13">
        <v>20</v>
      </c>
      <c r="L95" s="13">
        <v>71</v>
      </c>
      <c r="M95" s="13">
        <v>76</v>
      </c>
      <c r="N95">
        <v>57</v>
      </c>
      <c r="O95">
        <v>122</v>
      </c>
      <c r="P95">
        <v>4</v>
      </c>
      <c r="Q95">
        <v>1</v>
      </c>
      <c r="R95">
        <v>0</v>
      </c>
      <c r="S95" s="13">
        <v>0.27700000000000002</v>
      </c>
      <c r="T95">
        <v>0.35</v>
      </c>
      <c r="U95">
        <v>0.44400000000000001</v>
      </c>
      <c r="V95" s="13">
        <v>0.79400000000000004</v>
      </c>
      <c r="W95">
        <v>0.33600000000000002</v>
      </c>
      <c r="X95">
        <v>0</v>
      </c>
      <c r="Y95">
        <v>-4.5999999999999996</v>
      </c>
      <c r="Z95">
        <v>0.8</v>
      </c>
      <c r="AA95">
        <v>1744</v>
      </c>
      <c r="AB95">
        <f>G95*U95</f>
        <v>234.43200000000002</v>
      </c>
      <c r="AC95" s="13">
        <f>((H95+N95+P95-R95)*(AB95+(0.26*(N95+P95))))/(G95+N95+P95)</f>
        <v>87.963402376910025</v>
      </c>
      <c r="AD95" s="4">
        <f>SUM(AE95:AJ95)</f>
        <v>5.1825670001234476</v>
      </c>
      <c r="AE95" s="4">
        <f>(L95-45.1482)/31.1618</f>
        <v>0.8295990603880391</v>
      </c>
      <c r="AF95" s="4">
        <f>(K95-13.575)/11.13</f>
        <v>0.57726864330637917</v>
      </c>
      <c r="AG95" s="4">
        <f>(M95-46.04)/31.94</f>
        <v>0.93800876643706954</v>
      </c>
      <c r="AH95" s="4">
        <f>(AC95-50.703)/36.168</f>
        <v>1.0302035605206266</v>
      </c>
      <c r="AI95" s="4">
        <f>(S95-0.2533)/0.02</f>
        <v>1.1849999999999998</v>
      </c>
      <c r="AJ95" s="4">
        <f>(V95-0.7522)/0.06715</f>
        <v>0.62248696947133375</v>
      </c>
      <c r="AK95" t="e">
        <f>MATCH(C95,#REF!,0)-1</f>
        <v>#REF!</v>
      </c>
    </row>
    <row r="96" spans="1:37" x14ac:dyDescent="0.2">
      <c r="A96" s="4" t="e">
        <f>AK96-B96</f>
        <v>#REF!</v>
      </c>
      <c r="B96">
        <v>95</v>
      </c>
      <c r="C96" t="s">
        <v>140</v>
      </c>
      <c r="D96" t="s">
        <v>65</v>
      </c>
      <c r="E96">
        <v>155</v>
      </c>
      <c r="F96">
        <v>651</v>
      </c>
      <c r="G96">
        <v>598</v>
      </c>
      <c r="H96">
        <v>172</v>
      </c>
      <c r="I96">
        <v>34</v>
      </c>
      <c r="J96">
        <v>3</v>
      </c>
      <c r="K96" s="13">
        <v>16</v>
      </c>
      <c r="L96" s="13">
        <v>82</v>
      </c>
      <c r="M96" s="13">
        <v>69</v>
      </c>
      <c r="N96">
        <v>37</v>
      </c>
      <c r="O96">
        <v>82</v>
      </c>
      <c r="P96">
        <v>7</v>
      </c>
      <c r="Q96">
        <v>13</v>
      </c>
      <c r="R96">
        <v>5</v>
      </c>
      <c r="S96" s="13">
        <v>0.28799999999999998</v>
      </c>
      <c r="T96">
        <v>0.33400000000000002</v>
      </c>
      <c r="U96">
        <v>0.433</v>
      </c>
      <c r="V96" s="13">
        <v>0.76700000000000002</v>
      </c>
      <c r="W96">
        <v>0.32500000000000001</v>
      </c>
      <c r="X96">
        <v>-0.3</v>
      </c>
      <c r="Y96">
        <v>1.5</v>
      </c>
      <c r="Z96">
        <v>2.2999999999999998</v>
      </c>
      <c r="AA96">
        <v>5933</v>
      </c>
      <c r="AB96">
        <f>G96*U96</f>
        <v>258.93400000000003</v>
      </c>
      <c r="AC96" s="13">
        <f>((H96+N96+P96-R96)*(AB96+(0.26*(N96+P96))))/(G96+N96+P96)</f>
        <v>88.861236760124612</v>
      </c>
      <c r="AD96" s="4">
        <f>SUM(AE96:AJ96)</f>
        <v>5.1297524455638301</v>
      </c>
      <c r="AE96" s="4">
        <f>(L96-45.1482)/31.1618</f>
        <v>1.1825953571359806</v>
      </c>
      <c r="AF96" s="4">
        <f>(K96-13.575)/11.13</f>
        <v>0.21787960467205755</v>
      </c>
      <c r="AG96" s="4">
        <f>(M96-46.04)/31.94</f>
        <v>0.71884783969943644</v>
      </c>
      <c r="AH96" s="4">
        <f>(AC96-50.703)/36.168</f>
        <v>1.0550275591717708</v>
      </c>
      <c r="AI96" s="4">
        <f>(S96-0.2533)/0.02</f>
        <v>1.7349999999999977</v>
      </c>
      <c r="AJ96" s="4">
        <f>(V96-0.7522)/0.06715</f>
        <v>0.22040208488458726</v>
      </c>
      <c r="AK96" t="e">
        <f>MATCH(C96,#REF!,0)-1</f>
        <v>#REF!</v>
      </c>
    </row>
    <row r="97" spans="1:37" x14ac:dyDescent="0.2">
      <c r="A97" s="4" t="e">
        <f>AK97-B97</f>
        <v>#REF!</v>
      </c>
      <c r="B97">
        <v>96</v>
      </c>
      <c r="C97" t="s">
        <v>137</v>
      </c>
      <c r="D97" t="s">
        <v>42</v>
      </c>
      <c r="E97">
        <v>147</v>
      </c>
      <c r="F97">
        <v>616</v>
      </c>
      <c r="G97">
        <v>532</v>
      </c>
      <c r="H97">
        <v>133</v>
      </c>
      <c r="I97">
        <v>28</v>
      </c>
      <c r="J97">
        <v>3</v>
      </c>
      <c r="K97" s="13">
        <v>26</v>
      </c>
      <c r="L97" s="13">
        <v>80</v>
      </c>
      <c r="M97" s="13">
        <v>83</v>
      </c>
      <c r="N97">
        <v>62</v>
      </c>
      <c r="O97">
        <v>144</v>
      </c>
      <c r="P97">
        <v>14</v>
      </c>
      <c r="Q97">
        <v>4</v>
      </c>
      <c r="R97">
        <v>2</v>
      </c>
      <c r="S97" s="13">
        <v>0.251</v>
      </c>
      <c r="T97">
        <v>0.34200000000000003</v>
      </c>
      <c r="U97">
        <v>0.46</v>
      </c>
      <c r="V97" s="13">
        <v>0.80300000000000005</v>
      </c>
      <c r="W97">
        <v>0.33900000000000002</v>
      </c>
      <c r="X97">
        <v>-0.7</v>
      </c>
      <c r="Y97">
        <v>-0.2</v>
      </c>
      <c r="Z97">
        <v>2.6</v>
      </c>
      <c r="AA97">
        <v>11445</v>
      </c>
      <c r="AB97">
        <f>G97*U97</f>
        <v>244.72</v>
      </c>
      <c r="AC97" s="13">
        <f>((H97+N97+P97-R97)*(AB97+(0.26*(N97+P97))))/(G97+N97+P97)</f>
        <v>90.045000000000002</v>
      </c>
      <c r="AD97" s="4">
        <f>SUM(AE97:AJ97)</f>
        <v>5.1212085044164359</v>
      </c>
      <c r="AE97" s="4">
        <f>(L97-45.1482)/31.1618</f>
        <v>1.1184142122727185</v>
      </c>
      <c r="AF97" s="4">
        <f>(K97-13.575)/11.13</f>
        <v>1.1163522012578617</v>
      </c>
      <c r="AG97" s="4">
        <f>(M97-46.04)/31.94</f>
        <v>1.1571696931747026</v>
      </c>
      <c r="AH97" s="4">
        <f>(AC97-50.703)/36.168</f>
        <v>1.0877571333775713</v>
      </c>
      <c r="AI97" s="4">
        <f>(S97-0.2533)/0.02</f>
        <v>-0.11500000000000121</v>
      </c>
      <c r="AJ97" s="4">
        <f>(V97-0.7522)/0.06715</f>
        <v>0.75651526433358252</v>
      </c>
      <c r="AK97" t="e">
        <f>MATCH(C97,#REF!,0)-1</f>
        <v>#REF!</v>
      </c>
    </row>
    <row r="98" spans="1:37" x14ac:dyDescent="0.2">
      <c r="A98" s="4" t="e">
        <f>AK98-B98</f>
        <v>#REF!</v>
      </c>
      <c r="B98">
        <v>97</v>
      </c>
      <c r="C98" t="s">
        <v>197</v>
      </c>
      <c r="D98" t="s">
        <v>198</v>
      </c>
      <c r="E98">
        <v>140</v>
      </c>
      <c r="F98">
        <v>588</v>
      </c>
      <c r="G98">
        <v>544</v>
      </c>
      <c r="H98">
        <v>143</v>
      </c>
      <c r="I98">
        <v>30</v>
      </c>
      <c r="J98">
        <v>2</v>
      </c>
      <c r="K98" s="13">
        <v>28</v>
      </c>
      <c r="L98" s="13">
        <v>71</v>
      </c>
      <c r="M98" s="13">
        <v>83</v>
      </c>
      <c r="N98">
        <v>28</v>
      </c>
      <c r="O98">
        <v>134</v>
      </c>
      <c r="P98">
        <v>8</v>
      </c>
      <c r="Q98">
        <v>2</v>
      </c>
      <c r="R98">
        <v>1</v>
      </c>
      <c r="S98" s="13">
        <v>0.26200000000000001</v>
      </c>
      <c r="T98">
        <v>0.30599999999999999</v>
      </c>
      <c r="U98">
        <v>0.47699999999999998</v>
      </c>
      <c r="V98" s="13">
        <v>0.78300000000000003</v>
      </c>
      <c r="W98">
        <v>0.32500000000000001</v>
      </c>
      <c r="X98">
        <v>-4.0999999999999996</v>
      </c>
      <c r="Y98">
        <v>-0.9</v>
      </c>
      <c r="Z98">
        <v>1.7</v>
      </c>
      <c r="AA98">
        <v>11265</v>
      </c>
      <c r="AB98">
        <f>G98*U98</f>
        <v>259.488</v>
      </c>
      <c r="AC98" s="13">
        <f>((H98+N98+P98-R98)*(AB98+(0.26*(N98+P98))))/(G98+N98+P98)</f>
        <v>82.508524137931033</v>
      </c>
      <c r="AD98" s="4">
        <f>SUM(AE98:AJ98)</f>
        <v>5.055873077524355</v>
      </c>
      <c r="AE98" s="4">
        <f>(L98-45.1482)/31.1618</f>
        <v>0.8295990603880391</v>
      </c>
      <c r="AF98" s="4">
        <f>(K98-13.575)/11.13</f>
        <v>1.2960467205750223</v>
      </c>
      <c r="AG98" s="4">
        <f>(M98-46.04)/31.94</f>
        <v>1.1571696931747026</v>
      </c>
      <c r="AH98" s="4">
        <f>(AC98-50.703)/36.168</f>
        <v>0.87938299430245048</v>
      </c>
      <c r="AI98" s="4">
        <f>(S98-0.2533)/0.02</f>
        <v>0.43499999999999928</v>
      </c>
      <c r="AJ98" s="4">
        <f>(V98-0.7522)/0.06715</f>
        <v>0.45867460908414071</v>
      </c>
      <c r="AK98" t="e">
        <f>MATCH(C98,#REF!,0)-1</f>
        <v>#REF!</v>
      </c>
    </row>
    <row r="99" spans="1:37" x14ac:dyDescent="0.2">
      <c r="A99" s="4" t="e">
        <f>AK99-B99</f>
        <v>#REF!</v>
      </c>
      <c r="B99">
        <v>98</v>
      </c>
      <c r="C99" t="s">
        <v>191</v>
      </c>
      <c r="E99">
        <v>127</v>
      </c>
      <c r="F99">
        <v>532</v>
      </c>
      <c r="G99">
        <v>476</v>
      </c>
      <c r="H99">
        <v>127</v>
      </c>
      <c r="I99">
        <v>24</v>
      </c>
      <c r="J99">
        <v>2</v>
      </c>
      <c r="K99" s="13">
        <v>24</v>
      </c>
      <c r="L99" s="13">
        <v>67</v>
      </c>
      <c r="M99" s="13">
        <v>77</v>
      </c>
      <c r="N99">
        <v>46</v>
      </c>
      <c r="O99">
        <v>110</v>
      </c>
      <c r="P99">
        <v>4</v>
      </c>
      <c r="Q99">
        <v>14</v>
      </c>
      <c r="R99">
        <v>6</v>
      </c>
      <c r="S99" s="13">
        <v>0.26700000000000002</v>
      </c>
      <c r="T99">
        <v>0.33500000000000002</v>
      </c>
      <c r="U99">
        <v>0.47799999999999998</v>
      </c>
      <c r="V99" s="13">
        <v>0.81399999999999995</v>
      </c>
      <c r="W99">
        <v>0.34100000000000003</v>
      </c>
      <c r="X99">
        <v>-0.1</v>
      </c>
      <c r="Y99">
        <v>-1</v>
      </c>
      <c r="Z99">
        <v>1.8</v>
      </c>
      <c r="AA99">
        <v>14225</v>
      </c>
      <c r="AB99">
        <f>G99*U99</f>
        <v>227.52799999999999</v>
      </c>
      <c r="AC99" s="13">
        <f>((H99+N99+P99-R99)*(AB99+(0.26*(N99+P99))))/(G99+N99+P99)</f>
        <v>78.194463878326999</v>
      </c>
      <c r="AD99" s="4">
        <f>SUM(AE99:AJ99)</f>
        <v>4.9726441670866599</v>
      </c>
      <c r="AE99" s="4">
        <f>(L99-45.1482)/31.1618</f>
        <v>0.70123677066151502</v>
      </c>
      <c r="AF99" s="4">
        <f>(K99-13.575)/11.13</f>
        <v>0.93665768194070076</v>
      </c>
      <c r="AG99" s="4">
        <f>(M99-46.04)/31.94</f>
        <v>0.96931747025673132</v>
      </c>
      <c r="AH99" s="4">
        <f>(AC99-50.703)/36.168</f>
        <v>0.76010461950693975</v>
      </c>
      <c r="AI99" s="4">
        <f>(S99-0.2533)/0.02</f>
        <v>0.6849999999999995</v>
      </c>
      <c r="AJ99" s="4">
        <f>(V99-0.7522)/0.06715</f>
        <v>0.9203276247207739</v>
      </c>
      <c r="AK99" t="e">
        <f>MATCH(C99,#REF!,0)-1</f>
        <v>#REF!</v>
      </c>
    </row>
    <row r="100" spans="1:37" x14ac:dyDescent="0.2">
      <c r="A100" s="4" t="e">
        <f>AK100-B100</f>
        <v>#REF!</v>
      </c>
      <c r="B100">
        <v>99</v>
      </c>
      <c r="C100" t="s">
        <v>326</v>
      </c>
      <c r="D100" t="s">
        <v>47</v>
      </c>
      <c r="E100">
        <v>133</v>
      </c>
      <c r="F100">
        <v>560</v>
      </c>
      <c r="G100">
        <v>520</v>
      </c>
      <c r="H100">
        <v>140</v>
      </c>
      <c r="I100">
        <v>30</v>
      </c>
      <c r="J100">
        <v>1</v>
      </c>
      <c r="K100" s="13">
        <v>24</v>
      </c>
      <c r="L100" s="13">
        <v>70</v>
      </c>
      <c r="M100" s="13">
        <v>81</v>
      </c>
      <c r="N100">
        <v>29</v>
      </c>
      <c r="O100">
        <v>93</v>
      </c>
      <c r="P100">
        <v>4</v>
      </c>
      <c r="Q100">
        <v>4</v>
      </c>
      <c r="R100">
        <v>2</v>
      </c>
      <c r="S100" s="13">
        <v>0.27</v>
      </c>
      <c r="T100">
        <v>0.312</v>
      </c>
      <c r="U100">
        <v>0.47499999999999998</v>
      </c>
      <c r="V100" s="13">
        <v>0.78700000000000003</v>
      </c>
      <c r="W100">
        <v>0.32700000000000001</v>
      </c>
      <c r="X100">
        <v>-1.7</v>
      </c>
      <c r="Y100">
        <v>0.3</v>
      </c>
      <c r="Z100">
        <v>1</v>
      </c>
      <c r="AA100">
        <v>15878</v>
      </c>
      <c r="AB100">
        <f>G100*U100</f>
        <v>247</v>
      </c>
      <c r="AC100" s="13">
        <f>((H100+N100+P100-R100)*(AB100+(0.26*(N100+P100))))/(G100+N100+P100)</f>
        <v>79.031066907775767</v>
      </c>
      <c r="AD100" s="4">
        <f>SUM(AE100:AJ100)</f>
        <v>4.9651968433152387</v>
      </c>
      <c r="AE100" s="4">
        <f>(L100-45.1482)/31.1618</f>
        <v>0.79750848795640805</v>
      </c>
      <c r="AF100" s="4">
        <f>(K100-13.575)/11.13</f>
        <v>0.93665768194070076</v>
      </c>
      <c r="AG100" s="4">
        <f>(M100-46.04)/31.94</f>
        <v>1.0945522855353789</v>
      </c>
      <c r="AH100" s="4">
        <f>(AC100-50.703)/36.168</f>
        <v>0.78323564774872168</v>
      </c>
      <c r="AI100" s="4">
        <f>(S100-0.2533)/0.02</f>
        <v>0.83499999999999963</v>
      </c>
      <c r="AJ100" s="4">
        <f>(V100-0.7522)/0.06715</f>
        <v>0.51824274013402905</v>
      </c>
      <c r="AK100" t="e">
        <f>MATCH(C100,#REF!,0)-1</f>
        <v>#REF!</v>
      </c>
    </row>
    <row r="101" spans="1:37" x14ac:dyDescent="0.2">
      <c r="A101" s="4" t="e">
        <f>AK101-B101</f>
        <v>#REF!</v>
      </c>
      <c r="B101">
        <v>100</v>
      </c>
      <c r="C101" t="s">
        <v>162</v>
      </c>
      <c r="D101" t="s">
        <v>51</v>
      </c>
      <c r="E101">
        <v>157</v>
      </c>
      <c r="F101">
        <v>658</v>
      </c>
      <c r="G101">
        <v>618</v>
      </c>
      <c r="H101">
        <v>170</v>
      </c>
      <c r="I101">
        <v>34</v>
      </c>
      <c r="J101">
        <v>1</v>
      </c>
      <c r="K101" s="13">
        <v>22</v>
      </c>
      <c r="L101" s="13">
        <v>80</v>
      </c>
      <c r="M101" s="13">
        <v>81</v>
      </c>
      <c r="N101">
        <v>26</v>
      </c>
      <c r="O101">
        <v>147</v>
      </c>
      <c r="P101">
        <v>5</v>
      </c>
      <c r="Q101">
        <v>18</v>
      </c>
      <c r="R101">
        <v>6</v>
      </c>
      <c r="S101" s="13">
        <v>0.27500000000000002</v>
      </c>
      <c r="T101">
        <v>0.308</v>
      </c>
      <c r="U101">
        <v>0.441</v>
      </c>
      <c r="V101" s="13">
        <v>0.748</v>
      </c>
      <c r="W101">
        <v>0.314</v>
      </c>
      <c r="X101">
        <v>-8.1</v>
      </c>
      <c r="Y101">
        <v>1.2</v>
      </c>
      <c r="Z101">
        <v>2</v>
      </c>
      <c r="AA101">
        <v>15172</v>
      </c>
      <c r="AB101">
        <f>G101*U101</f>
        <v>272.53800000000001</v>
      </c>
      <c r="AC101" s="13">
        <f>((H101+N101+P101-R101)*(AB101+(0.26*(N101+P101))))/(G101+N101+P101)</f>
        <v>84.309106317411405</v>
      </c>
      <c r="AD101" s="4">
        <f>SUM(AE101:AJ101)</f>
        <v>4.921549964164452</v>
      </c>
      <c r="AE101" s="4">
        <f>(L101-45.1482)/31.1618</f>
        <v>1.1184142122727185</v>
      </c>
      <c r="AF101" s="4">
        <f>(K101-13.575)/11.13</f>
        <v>0.75696316262354002</v>
      </c>
      <c r="AG101" s="4">
        <f>(M101-46.04)/31.94</f>
        <v>1.0945522855353789</v>
      </c>
      <c r="AH101" s="4">
        <f>(AC101-50.703)/36.168</f>
        <v>0.929166841335197</v>
      </c>
      <c r="AI101" s="4">
        <f>(S101-0.2533)/0.02</f>
        <v>1.0849999999999997</v>
      </c>
      <c r="AJ101" s="4">
        <f>(V101-0.7522)/0.06715</f>
        <v>-6.2546537602382449E-2</v>
      </c>
      <c r="AK101" t="e">
        <f>MATCH(C101,#REF!,0)-1</f>
        <v>#REF!</v>
      </c>
    </row>
    <row r="102" spans="1:37" x14ac:dyDescent="0.2">
      <c r="A102" s="4" t="e">
        <f>AK102-B102</f>
        <v>#REF!</v>
      </c>
      <c r="B102">
        <v>101</v>
      </c>
      <c r="C102" t="s">
        <v>71</v>
      </c>
      <c r="D102" t="s">
        <v>65</v>
      </c>
      <c r="E102">
        <v>127</v>
      </c>
      <c r="F102">
        <v>532</v>
      </c>
      <c r="G102">
        <v>481</v>
      </c>
      <c r="H102">
        <v>130</v>
      </c>
      <c r="I102">
        <v>27</v>
      </c>
      <c r="J102">
        <v>2</v>
      </c>
      <c r="K102" s="13">
        <v>23</v>
      </c>
      <c r="L102" s="13">
        <v>68</v>
      </c>
      <c r="M102" s="13">
        <v>74</v>
      </c>
      <c r="N102">
        <v>38</v>
      </c>
      <c r="O102">
        <v>111</v>
      </c>
      <c r="P102">
        <v>7</v>
      </c>
      <c r="Q102">
        <v>6</v>
      </c>
      <c r="R102">
        <v>2</v>
      </c>
      <c r="S102" s="13">
        <v>0.26900000000000002</v>
      </c>
      <c r="T102">
        <v>0.32900000000000001</v>
      </c>
      <c r="U102">
        <v>0.47699999999999998</v>
      </c>
      <c r="V102" s="13">
        <v>0.80500000000000005</v>
      </c>
      <c r="W102">
        <v>0.33600000000000002</v>
      </c>
      <c r="X102">
        <v>5.0999999999999996</v>
      </c>
      <c r="Y102">
        <v>1.7</v>
      </c>
      <c r="Z102">
        <v>4.2</v>
      </c>
      <c r="AA102">
        <v>11739</v>
      </c>
      <c r="AB102">
        <f>G102*U102</f>
        <v>229.43699999999998</v>
      </c>
      <c r="AC102" s="13">
        <f>((H102+N102+P102-R102)*(AB102+(0.26*(N102+P102))))/(G102+N102+P102)</f>
        <v>79.30931749049428</v>
      </c>
      <c r="AD102" s="4">
        <f>SUM(AE102:AJ102)</f>
        <v>4.8177573826561311</v>
      </c>
      <c r="AE102" s="4">
        <f>(L102-45.1482)/31.1618</f>
        <v>0.73332734309314607</v>
      </c>
      <c r="AF102" s="4">
        <f>(K102-13.575)/11.13</f>
        <v>0.84681042228212045</v>
      </c>
      <c r="AG102" s="4">
        <f>(M102-46.04)/31.94</f>
        <v>0.87539135879774577</v>
      </c>
      <c r="AH102" s="4">
        <f>(AC102-50.703)/36.168</f>
        <v>0.79092892862459296</v>
      </c>
      <c r="AI102" s="4">
        <f>(S102-0.2533)/0.02</f>
        <v>0.78499999999999959</v>
      </c>
      <c r="AJ102" s="4">
        <f>(V102-0.7522)/0.06715</f>
        <v>0.78629932985852669</v>
      </c>
      <c r="AK102" t="e">
        <f>MATCH(C102,#REF!,0)-1</f>
        <v>#REF!</v>
      </c>
    </row>
    <row r="103" spans="1:37" x14ac:dyDescent="0.2">
      <c r="A103" s="4" t="e">
        <f>AK103-B103</f>
        <v>#REF!</v>
      </c>
      <c r="B103">
        <v>102</v>
      </c>
      <c r="C103" t="s">
        <v>201</v>
      </c>
      <c r="D103" t="s">
        <v>29</v>
      </c>
      <c r="E103">
        <v>148</v>
      </c>
      <c r="F103">
        <v>623</v>
      </c>
      <c r="G103">
        <v>546</v>
      </c>
      <c r="H103">
        <v>131</v>
      </c>
      <c r="I103">
        <v>25</v>
      </c>
      <c r="J103">
        <v>1</v>
      </c>
      <c r="K103" s="13">
        <v>30</v>
      </c>
      <c r="L103" s="13">
        <v>81</v>
      </c>
      <c r="M103" s="13">
        <v>91</v>
      </c>
      <c r="N103">
        <v>66</v>
      </c>
      <c r="O103">
        <v>187</v>
      </c>
      <c r="P103">
        <v>6</v>
      </c>
      <c r="Q103">
        <v>5</v>
      </c>
      <c r="R103">
        <v>2</v>
      </c>
      <c r="S103" s="13">
        <v>0.24</v>
      </c>
      <c r="T103">
        <v>0.32500000000000001</v>
      </c>
      <c r="U103">
        <v>0.45600000000000002</v>
      </c>
      <c r="V103" s="13">
        <v>0.78100000000000003</v>
      </c>
      <c r="W103">
        <v>0.32900000000000001</v>
      </c>
      <c r="X103">
        <v>-3.3</v>
      </c>
      <c r="Y103">
        <v>0.7</v>
      </c>
      <c r="Z103">
        <v>1.7</v>
      </c>
      <c r="AA103">
        <v>5222</v>
      </c>
      <c r="AB103">
        <f>G103*U103</f>
        <v>248.976</v>
      </c>
      <c r="AC103" s="13">
        <f>((H103+N103+P103-R103)*(AB103+(0.26*(N103+P103))))/(G103+N103+P103)</f>
        <v>87.066174757281573</v>
      </c>
      <c r="AD103" s="4">
        <f>SUM(AE103:AJ103)</f>
        <v>4.8031722300120778</v>
      </c>
      <c r="AE103" s="4">
        <f>(L103-45.1482)/31.1618</f>
        <v>1.1505047847043495</v>
      </c>
      <c r="AF103" s="4">
        <f>(K103-13.575)/11.13</f>
        <v>1.4757412398921832</v>
      </c>
      <c r="AG103" s="4">
        <f>(M103-46.04)/31.94</f>
        <v>1.4076393237319975</v>
      </c>
      <c r="AH103" s="4">
        <f>(AC103-50.703)/36.168</f>
        <v>1.0053963381243523</v>
      </c>
      <c r="AI103" s="4">
        <f>(S103-0.2533)/0.02</f>
        <v>-0.6650000000000017</v>
      </c>
      <c r="AJ103" s="4">
        <f>(V103-0.7522)/0.06715</f>
        <v>0.42889054355919654</v>
      </c>
      <c r="AK103" t="e">
        <f>MATCH(C103,#REF!,0)-1</f>
        <v>#REF!</v>
      </c>
    </row>
    <row r="104" spans="1:37" x14ac:dyDescent="0.2">
      <c r="A104" s="4" t="e">
        <f>AK104-B104</f>
        <v>#REF!</v>
      </c>
      <c r="B104">
        <v>103</v>
      </c>
      <c r="C104" t="s">
        <v>184</v>
      </c>
      <c r="D104" t="s">
        <v>83</v>
      </c>
      <c r="E104">
        <v>133</v>
      </c>
      <c r="F104">
        <v>560</v>
      </c>
      <c r="G104">
        <v>513</v>
      </c>
      <c r="H104">
        <v>126</v>
      </c>
      <c r="I104">
        <v>31</v>
      </c>
      <c r="J104">
        <v>3</v>
      </c>
      <c r="K104" s="13">
        <v>31</v>
      </c>
      <c r="L104" s="13">
        <v>73</v>
      </c>
      <c r="M104" s="13">
        <v>86</v>
      </c>
      <c r="N104">
        <v>35</v>
      </c>
      <c r="O104">
        <v>151</v>
      </c>
      <c r="P104">
        <v>6</v>
      </c>
      <c r="Q104">
        <v>3</v>
      </c>
      <c r="R104">
        <v>1</v>
      </c>
      <c r="S104" s="13">
        <v>0.245</v>
      </c>
      <c r="T104">
        <v>0.29799999999999999</v>
      </c>
      <c r="U104">
        <v>0.499</v>
      </c>
      <c r="V104" s="13">
        <v>0.79700000000000004</v>
      </c>
      <c r="W104">
        <v>0.32900000000000001</v>
      </c>
      <c r="X104">
        <v>-1.3</v>
      </c>
      <c r="Y104">
        <v>0.2</v>
      </c>
      <c r="Z104">
        <v>1.9</v>
      </c>
      <c r="AA104">
        <v>10243</v>
      </c>
      <c r="AB104">
        <f>G104*U104</f>
        <v>255.98699999999999</v>
      </c>
      <c r="AC104" s="13">
        <f>((H104+N104+P104-R104)*(AB104+(0.26*(N104+P104))))/(G104+N104+P104)</f>
        <v>79.89783754512635</v>
      </c>
      <c r="AD104" s="4">
        <f>SUM(AE104:AJ104)</f>
        <v>4.7698283498423217</v>
      </c>
      <c r="AE104" s="4">
        <f>(L104-45.1482)/31.1618</f>
        <v>0.8937802052513012</v>
      </c>
      <c r="AF104" s="4">
        <f>(K104-13.575)/11.13</f>
        <v>1.5655884995507636</v>
      </c>
      <c r="AG104" s="4">
        <f>(M104-46.04)/31.94</f>
        <v>1.2510958046336882</v>
      </c>
      <c r="AH104" s="4">
        <f>(AC104-50.703)/36.168</f>
        <v>0.80720077264781986</v>
      </c>
      <c r="AI104" s="4">
        <f>(S104-0.2533)/0.02</f>
        <v>-0.41500000000000148</v>
      </c>
      <c r="AJ104" s="4">
        <f>(V104-0.7522)/0.06715</f>
        <v>0.66716306775875001</v>
      </c>
      <c r="AK104" t="e">
        <f>MATCH(C104,#REF!,0)-1</f>
        <v>#REF!</v>
      </c>
    </row>
    <row r="105" spans="1:37" x14ac:dyDescent="0.2">
      <c r="A105" s="4" t="e">
        <f>AK105-B105</f>
        <v>#REF!</v>
      </c>
      <c r="B105">
        <v>104</v>
      </c>
      <c r="C105" t="s">
        <v>260</v>
      </c>
      <c r="D105" t="s">
        <v>53</v>
      </c>
      <c r="E105">
        <v>135</v>
      </c>
      <c r="F105">
        <v>567</v>
      </c>
      <c r="G105">
        <v>505</v>
      </c>
      <c r="H105">
        <v>135</v>
      </c>
      <c r="I105">
        <v>28</v>
      </c>
      <c r="J105">
        <v>2</v>
      </c>
      <c r="K105" s="13">
        <v>22</v>
      </c>
      <c r="L105" s="13">
        <v>68</v>
      </c>
      <c r="M105" s="13">
        <v>76</v>
      </c>
      <c r="N105">
        <v>52</v>
      </c>
      <c r="O105">
        <v>151</v>
      </c>
      <c r="P105">
        <v>3</v>
      </c>
      <c r="Q105">
        <v>6</v>
      </c>
      <c r="R105">
        <v>2</v>
      </c>
      <c r="S105" s="13">
        <v>0.26800000000000002</v>
      </c>
      <c r="T105">
        <v>0.33700000000000002</v>
      </c>
      <c r="U105">
        <v>0.46200000000000002</v>
      </c>
      <c r="V105" s="13">
        <v>0.79900000000000004</v>
      </c>
      <c r="W105">
        <v>0.33600000000000002</v>
      </c>
      <c r="X105">
        <v>-1.2</v>
      </c>
      <c r="Y105">
        <v>0.3</v>
      </c>
      <c r="Z105">
        <v>1.2</v>
      </c>
      <c r="AA105">
        <v>15112</v>
      </c>
      <c r="AB105">
        <f>G105*U105</f>
        <v>233.31</v>
      </c>
      <c r="AC105" s="13">
        <f>((H105+N105+P105-R105)*(AB105+(0.26*(N105+P105))))/(G105+N105+P105)</f>
        <v>83.126214285714283</v>
      </c>
      <c r="AD105" s="4">
        <f>SUM(AE105:AJ105)</f>
        <v>4.7567077603842058</v>
      </c>
      <c r="AE105" s="4">
        <f>(L105-45.1482)/31.1618</f>
        <v>0.73332734309314607</v>
      </c>
      <c r="AF105" s="4">
        <f>(K105-13.575)/11.13</f>
        <v>0.75696316262354002</v>
      </c>
      <c r="AG105" s="4">
        <f>(M105-46.04)/31.94</f>
        <v>0.93800876643706954</v>
      </c>
      <c r="AH105" s="4">
        <f>(AC105-50.703)/36.168</f>
        <v>0.89646135494675627</v>
      </c>
      <c r="AI105" s="4">
        <f>(S105-0.2533)/0.02</f>
        <v>0.73499999999999954</v>
      </c>
      <c r="AJ105" s="4">
        <f>(V105-0.7522)/0.06715</f>
        <v>0.69694713328369418</v>
      </c>
      <c r="AK105" t="e">
        <f>MATCH(C105,#REF!,0)-1</f>
        <v>#REF!</v>
      </c>
    </row>
    <row r="106" spans="1:37" x14ac:dyDescent="0.2">
      <c r="A106" s="4" t="e">
        <f>AK106-B106</f>
        <v>#REF!</v>
      </c>
      <c r="B106">
        <v>105</v>
      </c>
      <c r="C106" t="s">
        <v>294</v>
      </c>
      <c r="D106" t="s">
        <v>61</v>
      </c>
      <c r="E106">
        <v>152</v>
      </c>
      <c r="F106">
        <v>637</v>
      </c>
      <c r="G106">
        <v>574</v>
      </c>
      <c r="H106">
        <v>151</v>
      </c>
      <c r="I106">
        <v>27</v>
      </c>
      <c r="J106">
        <v>2</v>
      </c>
      <c r="K106" s="13">
        <v>24</v>
      </c>
      <c r="L106" s="13">
        <v>75</v>
      </c>
      <c r="M106" s="13">
        <v>81</v>
      </c>
      <c r="N106">
        <v>54</v>
      </c>
      <c r="O106">
        <v>141</v>
      </c>
      <c r="P106">
        <v>3</v>
      </c>
      <c r="Q106">
        <v>3</v>
      </c>
      <c r="R106">
        <v>2</v>
      </c>
      <c r="S106" s="13">
        <v>0.26300000000000001</v>
      </c>
      <c r="T106">
        <v>0.32700000000000001</v>
      </c>
      <c r="U106">
        <v>0.44</v>
      </c>
      <c r="V106" s="13">
        <v>0.76700000000000002</v>
      </c>
      <c r="W106">
        <v>0.32300000000000001</v>
      </c>
      <c r="X106">
        <v>0.8</v>
      </c>
      <c r="Y106">
        <v>-1.3</v>
      </c>
      <c r="Z106">
        <v>0.9</v>
      </c>
      <c r="AA106">
        <v>3516</v>
      </c>
      <c r="AB106">
        <f>G106*U106</f>
        <v>252.56</v>
      </c>
      <c r="AC106" s="13">
        <f>((H106+N106+P106-R106)*(AB106+(0.26*(N106+P106))))/(G106+N106+P106)</f>
        <v>87.290459587955624</v>
      </c>
      <c r="AD106" s="4">
        <f>SUM(AE106:AJ106)</f>
        <v>4.7061709358736925</v>
      </c>
      <c r="AE106" s="4">
        <f>(L106-45.1482)/31.1618</f>
        <v>0.95796135011456329</v>
      </c>
      <c r="AF106" s="4">
        <f>(K106-13.575)/11.13</f>
        <v>0.93665768194070076</v>
      </c>
      <c r="AG106" s="4">
        <f>(M106-46.04)/31.94</f>
        <v>1.0945522855353789</v>
      </c>
      <c r="AH106" s="4">
        <f>(AC106-50.703)/36.168</f>
        <v>1.0115975333984633</v>
      </c>
      <c r="AI106" s="4">
        <f>(S106-0.2533)/0.02</f>
        <v>0.48499999999999932</v>
      </c>
      <c r="AJ106" s="4">
        <f>(V106-0.7522)/0.06715</f>
        <v>0.22040208488458726</v>
      </c>
      <c r="AK106" t="e">
        <f>MATCH(C106,#REF!,0)-1</f>
        <v>#REF!</v>
      </c>
    </row>
    <row r="107" spans="1:37" x14ac:dyDescent="0.2">
      <c r="A107" s="4" t="e">
        <f>AK107-B107</f>
        <v>#REF!</v>
      </c>
      <c r="B107">
        <v>106</v>
      </c>
      <c r="C107" t="s">
        <v>135</v>
      </c>
      <c r="D107" t="s">
        <v>45</v>
      </c>
      <c r="E107">
        <v>133</v>
      </c>
      <c r="F107">
        <v>560</v>
      </c>
      <c r="G107">
        <v>505</v>
      </c>
      <c r="H107">
        <v>157</v>
      </c>
      <c r="I107">
        <v>29</v>
      </c>
      <c r="J107">
        <v>2</v>
      </c>
      <c r="K107" s="13">
        <v>6</v>
      </c>
      <c r="L107" s="13">
        <v>67</v>
      </c>
      <c r="M107" s="13">
        <v>59</v>
      </c>
      <c r="N107">
        <v>45</v>
      </c>
      <c r="O107">
        <v>48</v>
      </c>
      <c r="P107">
        <v>3</v>
      </c>
      <c r="Q107">
        <v>6</v>
      </c>
      <c r="R107">
        <v>3</v>
      </c>
      <c r="S107" s="13">
        <v>0.312</v>
      </c>
      <c r="T107">
        <v>0.36899999999999999</v>
      </c>
      <c r="U107">
        <v>0.41499999999999998</v>
      </c>
      <c r="V107" s="13">
        <v>0.78400000000000003</v>
      </c>
      <c r="W107">
        <v>0.33700000000000002</v>
      </c>
      <c r="X107">
        <v>-3.5</v>
      </c>
      <c r="Y107">
        <v>0.9</v>
      </c>
      <c r="Z107">
        <v>2.5</v>
      </c>
      <c r="AA107">
        <v>18568</v>
      </c>
      <c r="AB107">
        <f>G107*U107</f>
        <v>209.57499999999999</v>
      </c>
      <c r="AC107" s="13">
        <f>((H107+N107+P107-R107)*(AB107+(0.26*(N107+P107))))/(G107+N107+P107)</f>
        <v>81.112314647377929</v>
      </c>
      <c r="AD107" s="4">
        <f>SUM(AE107:AJ107)</f>
        <v>4.6757507688616844</v>
      </c>
      <c r="AE107" s="4">
        <f>(L107-45.1482)/31.1618</f>
        <v>0.70123677066151502</v>
      </c>
      <c r="AF107" s="4">
        <f>(K107-13.575)/11.13</f>
        <v>-0.68059299191374656</v>
      </c>
      <c r="AG107" s="4">
        <f>(M107-46.04)/31.94</f>
        <v>0.40576080150281779</v>
      </c>
      <c r="AH107" s="4">
        <f>(AC107-50.703)/36.168</f>
        <v>0.84077954676448585</v>
      </c>
      <c r="AI107" s="4">
        <f>(S107-0.2533)/0.02</f>
        <v>2.9349999999999987</v>
      </c>
      <c r="AJ107" s="4">
        <f>(V107-0.7522)/0.06715</f>
        <v>0.47356664184661279</v>
      </c>
      <c r="AK107" t="e">
        <f>MATCH(C107,#REF!,0)-1</f>
        <v>#REF!</v>
      </c>
    </row>
    <row r="108" spans="1:37" x14ac:dyDescent="0.2">
      <c r="A108" s="4" t="e">
        <f>AK108-B108</f>
        <v>#REF!</v>
      </c>
      <c r="B108">
        <v>107</v>
      </c>
      <c r="C108" t="s">
        <v>104</v>
      </c>
      <c r="D108" t="s">
        <v>45</v>
      </c>
      <c r="E108">
        <v>143</v>
      </c>
      <c r="F108">
        <v>602</v>
      </c>
      <c r="G108">
        <v>547</v>
      </c>
      <c r="H108">
        <v>143</v>
      </c>
      <c r="I108">
        <v>35</v>
      </c>
      <c r="J108">
        <v>4</v>
      </c>
      <c r="K108" s="13">
        <v>22</v>
      </c>
      <c r="L108" s="13">
        <v>81</v>
      </c>
      <c r="M108" s="13">
        <v>81</v>
      </c>
      <c r="N108">
        <v>41</v>
      </c>
      <c r="O108">
        <v>153</v>
      </c>
      <c r="P108">
        <v>5</v>
      </c>
      <c r="Q108">
        <v>26</v>
      </c>
      <c r="R108">
        <v>7</v>
      </c>
      <c r="S108" s="13">
        <v>0.26200000000000001</v>
      </c>
      <c r="T108">
        <v>0.317</v>
      </c>
      <c r="U108">
        <v>0.46100000000000002</v>
      </c>
      <c r="V108" s="13">
        <v>0.77800000000000002</v>
      </c>
      <c r="W108">
        <v>0.32500000000000001</v>
      </c>
      <c r="X108">
        <v>6.3</v>
      </c>
      <c r="Y108">
        <v>4.4000000000000004</v>
      </c>
      <c r="Z108">
        <v>3.4</v>
      </c>
      <c r="AA108">
        <v>14161</v>
      </c>
      <c r="AB108">
        <f>G108*U108</f>
        <v>252.167</v>
      </c>
      <c r="AC108" s="13">
        <f>((H108+N108+P108-R108)*(AB108+(0.26*(N108+P108))))/(G108+N108+P108)</f>
        <v>81.064273187183815</v>
      </c>
      <c r="AD108" s="4">
        <f>SUM(AE108:AJ108)</f>
        <v>4.6606859385637094</v>
      </c>
      <c r="AE108" s="4">
        <f>(L108-45.1482)/31.1618</f>
        <v>1.1505047847043495</v>
      </c>
      <c r="AF108" s="4">
        <f>(K108-13.575)/11.13</f>
        <v>0.75696316262354002</v>
      </c>
      <c r="AG108" s="4">
        <f>(M108-46.04)/31.94</f>
        <v>1.0945522855353789</v>
      </c>
      <c r="AH108" s="4">
        <f>(AC108-50.703)/36.168</f>
        <v>0.83945126042866103</v>
      </c>
      <c r="AI108" s="4">
        <f>(S108-0.2533)/0.02</f>
        <v>0.43499999999999928</v>
      </c>
      <c r="AJ108" s="4">
        <f>(V108-0.7522)/0.06715</f>
        <v>0.38421444527178028</v>
      </c>
      <c r="AK108" t="e">
        <f>MATCH(C108,#REF!,0)-1</f>
        <v>#REF!</v>
      </c>
    </row>
    <row r="109" spans="1:37" x14ac:dyDescent="0.2">
      <c r="A109" s="4" t="e">
        <f>AK109-B109</f>
        <v>#REF!</v>
      </c>
      <c r="B109">
        <v>108</v>
      </c>
      <c r="C109" t="s">
        <v>158</v>
      </c>
      <c r="D109" t="s">
        <v>129</v>
      </c>
      <c r="E109">
        <v>160</v>
      </c>
      <c r="F109">
        <v>672</v>
      </c>
      <c r="G109">
        <v>609</v>
      </c>
      <c r="H109">
        <v>172</v>
      </c>
      <c r="I109">
        <v>36</v>
      </c>
      <c r="J109">
        <v>6</v>
      </c>
      <c r="K109" s="13">
        <v>14</v>
      </c>
      <c r="L109" s="13">
        <v>88</v>
      </c>
      <c r="M109" s="13">
        <v>63</v>
      </c>
      <c r="N109">
        <v>47</v>
      </c>
      <c r="O109">
        <v>112</v>
      </c>
      <c r="P109">
        <v>6</v>
      </c>
      <c r="Q109">
        <v>23</v>
      </c>
      <c r="R109">
        <v>7</v>
      </c>
      <c r="S109" s="13">
        <v>0.28199999999999997</v>
      </c>
      <c r="T109">
        <v>0.33700000000000002</v>
      </c>
      <c r="U109">
        <v>0.42599999999999999</v>
      </c>
      <c r="V109" s="13">
        <v>0.76300000000000001</v>
      </c>
      <c r="W109">
        <v>0.32300000000000001</v>
      </c>
      <c r="X109">
        <v>-5.4</v>
      </c>
      <c r="Y109">
        <v>2.7</v>
      </c>
      <c r="Z109">
        <v>2</v>
      </c>
      <c r="AA109">
        <v>11281</v>
      </c>
      <c r="AB109">
        <f>G109*U109</f>
        <v>259.43399999999997</v>
      </c>
      <c r="AC109" s="13">
        <f>((H109+N109+P109-R109)*(AB109+(0.26*(N109+P109))))/(G109+N109+P109)</f>
        <v>89.970773413897263</v>
      </c>
      <c r="AD109" s="4">
        <f>SUM(AE109:AJ109)</f>
        <v>4.6258583087313649</v>
      </c>
      <c r="AE109" s="4">
        <f>(L109-45.1482)/31.1618</f>
        <v>1.3751387917257667</v>
      </c>
      <c r="AF109" s="4">
        <f>(K109-13.575)/11.13</f>
        <v>3.8185085354896738E-2</v>
      </c>
      <c r="AG109" s="4">
        <f>(M109-46.04)/31.94</f>
        <v>0.53099561678146523</v>
      </c>
      <c r="AH109" s="4">
        <f>(AC109-50.703)/36.168</f>
        <v>1.0857048610345406</v>
      </c>
      <c r="AI109" s="4">
        <f>(S109-0.2533)/0.02</f>
        <v>1.4349999999999974</v>
      </c>
      <c r="AJ109" s="4">
        <f>(V109-0.7522)/0.06715</f>
        <v>0.1608339538346989</v>
      </c>
      <c r="AK109" t="e">
        <f>MATCH(C109,#REF!,0)-1</f>
        <v>#REF!</v>
      </c>
    </row>
    <row r="110" spans="1:37" x14ac:dyDescent="0.2">
      <c r="A110" s="4" t="e">
        <f>AK110-B110</f>
        <v>#REF!</v>
      </c>
      <c r="B110">
        <v>109</v>
      </c>
      <c r="C110" t="s">
        <v>303</v>
      </c>
      <c r="D110" t="s">
        <v>103</v>
      </c>
      <c r="E110">
        <v>150</v>
      </c>
      <c r="F110">
        <v>630</v>
      </c>
      <c r="G110">
        <v>535</v>
      </c>
      <c r="H110">
        <v>137</v>
      </c>
      <c r="I110">
        <v>26</v>
      </c>
      <c r="J110">
        <v>2</v>
      </c>
      <c r="K110" s="13">
        <v>22</v>
      </c>
      <c r="L110" s="13">
        <v>87</v>
      </c>
      <c r="M110" s="13">
        <v>66</v>
      </c>
      <c r="N110">
        <v>75</v>
      </c>
      <c r="O110">
        <v>156</v>
      </c>
      <c r="P110">
        <v>11</v>
      </c>
      <c r="Q110">
        <v>9</v>
      </c>
      <c r="R110">
        <v>3</v>
      </c>
      <c r="S110" s="13">
        <v>0.255</v>
      </c>
      <c r="T110">
        <v>0.35599999999999998</v>
      </c>
      <c r="U110">
        <v>0.43099999999999999</v>
      </c>
      <c r="V110" s="13">
        <v>0.78700000000000003</v>
      </c>
      <c r="W110">
        <v>0.33700000000000002</v>
      </c>
      <c r="X110">
        <v>-0.8</v>
      </c>
      <c r="Y110">
        <v>-0.3</v>
      </c>
      <c r="Z110">
        <v>0.9</v>
      </c>
      <c r="AA110">
        <v>3174</v>
      </c>
      <c r="AB110">
        <f>G110*U110</f>
        <v>230.58500000000001</v>
      </c>
      <c r="AC110" s="13">
        <f>((H110+N110+P110-R110)*(AB110+(0.26*(N110+P110))))/(G110+N110+P110)</f>
        <v>89.61014492753624</v>
      </c>
      <c r="AD110" s="4">
        <f>SUM(AE110:AJ110)</f>
        <v>4.4039097843647106</v>
      </c>
      <c r="AE110" s="4">
        <f>(L110-45.1482)/31.1618</f>
        <v>1.3430482192941358</v>
      </c>
      <c r="AF110" s="4">
        <f>(K110-13.575)/11.13</f>
        <v>0.75696316262354002</v>
      </c>
      <c r="AG110" s="4">
        <f>(M110-46.04)/31.94</f>
        <v>0.62492172824045089</v>
      </c>
      <c r="AH110" s="4">
        <f>(AC110-50.703)/36.168</f>
        <v>1.0757339340725569</v>
      </c>
      <c r="AI110" s="4">
        <f>(S110-0.2533)/0.02</f>
        <v>8.4999999999998965E-2</v>
      </c>
      <c r="AJ110" s="4">
        <f>(V110-0.7522)/0.06715</f>
        <v>0.51824274013402905</v>
      </c>
      <c r="AK110" t="e">
        <f>MATCH(C110,#REF!,0)-1</f>
        <v>#REF!</v>
      </c>
    </row>
    <row r="111" spans="1:37" x14ac:dyDescent="0.2">
      <c r="A111" s="4" t="e">
        <f>AK111-B111</f>
        <v>#REF!</v>
      </c>
      <c r="B111">
        <v>110</v>
      </c>
      <c r="C111" t="s">
        <v>133</v>
      </c>
      <c r="D111" t="s">
        <v>47</v>
      </c>
      <c r="E111">
        <v>109</v>
      </c>
      <c r="F111">
        <v>456</v>
      </c>
      <c r="G111">
        <v>401</v>
      </c>
      <c r="H111">
        <v>97</v>
      </c>
      <c r="I111">
        <v>17</v>
      </c>
      <c r="J111">
        <v>1</v>
      </c>
      <c r="K111" s="13">
        <v>30</v>
      </c>
      <c r="L111" s="13">
        <v>65</v>
      </c>
      <c r="M111" s="13">
        <v>77</v>
      </c>
      <c r="N111">
        <v>43</v>
      </c>
      <c r="O111">
        <v>118</v>
      </c>
      <c r="P111">
        <v>7</v>
      </c>
      <c r="Q111">
        <v>1</v>
      </c>
      <c r="R111">
        <v>1</v>
      </c>
      <c r="S111" s="13">
        <v>0.24199999999999999</v>
      </c>
      <c r="T111">
        <v>0.32400000000000001</v>
      </c>
      <c r="U111">
        <v>0.51600000000000001</v>
      </c>
      <c r="V111" s="13">
        <v>0.84</v>
      </c>
      <c r="W111">
        <v>0.34699999999999998</v>
      </c>
      <c r="X111">
        <v>-3</v>
      </c>
      <c r="Y111">
        <v>-0.4</v>
      </c>
      <c r="Z111">
        <v>2.5</v>
      </c>
      <c r="AA111">
        <v>11442</v>
      </c>
      <c r="AB111">
        <f>G111*U111</f>
        <v>206.916</v>
      </c>
      <c r="AC111" s="13">
        <f>((H111+N111+P111-R111)*(AB111+(0.26*(N111+P111))))/(G111+N111+P111)</f>
        <v>71.192319290465633</v>
      </c>
      <c r="AD111" s="4">
        <f>SUM(AE111:AJ111)</f>
        <v>4.3911388848895161</v>
      </c>
      <c r="AE111" s="4">
        <f>(L111-45.1482)/31.1618</f>
        <v>0.63705562579825292</v>
      </c>
      <c r="AF111" s="4">
        <f>(K111-13.575)/11.13</f>
        <v>1.4757412398921832</v>
      </c>
      <c r="AG111" s="4">
        <f>(M111-46.04)/31.94</f>
        <v>0.96931747025673132</v>
      </c>
      <c r="AH111" s="4">
        <f>(AC111-50.703)/36.168</f>
        <v>0.56650407239730238</v>
      </c>
      <c r="AI111" s="4">
        <f>(S111-0.2533)/0.02</f>
        <v>-0.56500000000000161</v>
      </c>
      <c r="AJ111" s="4">
        <f>(V111-0.7522)/0.06715</f>
        <v>1.3075204765450481</v>
      </c>
      <c r="AK111" t="e">
        <f>MATCH(C111,#REF!,0)-1</f>
        <v>#REF!</v>
      </c>
    </row>
    <row r="112" spans="1:37" x14ac:dyDescent="0.2">
      <c r="A112" s="4" t="e">
        <f>AK112-B112</f>
        <v>#REF!</v>
      </c>
      <c r="B112">
        <v>111</v>
      </c>
      <c r="C112" t="s">
        <v>374</v>
      </c>
      <c r="D112" t="s">
        <v>176</v>
      </c>
      <c r="E112">
        <v>148</v>
      </c>
      <c r="F112">
        <v>623</v>
      </c>
      <c r="G112">
        <v>563</v>
      </c>
      <c r="H112">
        <v>139</v>
      </c>
      <c r="I112">
        <v>26</v>
      </c>
      <c r="J112">
        <v>1</v>
      </c>
      <c r="K112" s="13">
        <v>29</v>
      </c>
      <c r="L112" s="13">
        <v>74</v>
      </c>
      <c r="M112" s="13">
        <v>87</v>
      </c>
      <c r="N112">
        <v>47</v>
      </c>
      <c r="O112">
        <v>153</v>
      </c>
      <c r="P112">
        <v>7</v>
      </c>
      <c r="Q112">
        <v>2</v>
      </c>
      <c r="R112">
        <v>1</v>
      </c>
      <c r="S112" s="13">
        <v>0.247</v>
      </c>
      <c r="T112">
        <v>0.311</v>
      </c>
      <c r="U112">
        <v>0.45300000000000001</v>
      </c>
      <c r="V112" s="13">
        <v>0.76400000000000001</v>
      </c>
      <c r="W112">
        <v>0.32100000000000001</v>
      </c>
      <c r="X112">
        <v>0</v>
      </c>
      <c r="Y112">
        <v>-0.3</v>
      </c>
      <c r="Z112">
        <v>0.5</v>
      </c>
      <c r="AA112">
        <v>14503</v>
      </c>
      <c r="AB112">
        <f>G112*U112</f>
        <v>255.03900000000002</v>
      </c>
      <c r="AC112" s="13">
        <f>((H112+N112+P112-R112)*(AB112+(0.26*(N112+P112))))/(G112+N112+P112)</f>
        <v>83.732849270664516</v>
      </c>
      <c r="AD112" s="4">
        <f>SUM(AE112:AJ112)</f>
        <v>4.3681293071216807</v>
      </c>
      <c r="AE112" s="4">
        <f>(L112-45.1482)/31.1618</f>
        <v>0.92587077768293224</v>
      </c>
      <c r="AF112" s="4">
        <f>(K112-13.575)/11.13</f>
        <v>1.3858939802336028</v>
      </c>
      <c r="AG112" s="4">
        <f>(M112-46.04)/31.94</f>
        <v>1.28240450845335</v>
      </c>
      <c r="AH112" s="4">
        <f>(AC112-50.703)/36.168</f>
        <v>0.913234054154626</v>
      </c>
      <c r="AI112" s="4">
        <f>(S112-0.2533)/0.02</f>
        <v>-0.31500000000000139</v>
      </c>
      <c r="AJ112" s="4">
        <f>(V112-0.7522)/0.06715</f>
        <v>0.17572598659717101</v>
      </c>
      <c r="AK112" t="e">
        <f>MATCH(C112,#REF!,0)-1</f>
        <v>#REF!</v>
      </c>
    </row>
    <row r="113" spans="1:37" x14ac:dyDescent="0.2">
      <c r="A113" s="4" t="e">
        <f>AK113-B113</f>
        <v>#REF!</v>
      </c>
      <c r="B113">
        <v>112</v>
      </c>
      <c r="C113" t="s">
        <v>148</v>
      </c>
      <c r="D113" t="s">
        <v>65</v>
      </c>
      <c r="E113">
        <v>145</v>
      </c>
      <c r="F113">
        <v>609</v>
      </c>
      <c r="G113">
        <v>561</v>
      </c>
      <c r="H113">
        <v>145</v>
      </c>
      <c r="I113">
        <v>27</v>
      </c>
      <c r="J113">
        <v>3</v>
      </c>
      <c r="K113" s="13">
        <v>25</v>
      </c>
      <c r="L113" s="13">
        <v>71</v>
      </c>
      <c r="M113" s="13">
        <v>84</v>
      </c>
      <c r="N113">
        <v>36</v>
      </c>
      <c r="O113">
        <v>88</v>
      </c>
      <c r="P113">
        <v>5</v>
      </c>
      <c r="Q113">
        <v>6</v>
      </c>
      <c r="R113">
        <v>2</v>
      </c>
      <c r="S113" s="13">
        <v>0.25900000000000001</v>
      </c>
      <c r="T113">
        <v>0.308</v>
      </c>
      <c r="U113">
        <v>0.45100000000000001</v>
      </c>
      <c r="V113" s="13">
        <v>0.75900000000000001</v>
      </c>
      <c r="W113">
        <v>0.317</v>
      </c>
      <c r="X113">
        <v>0.1</v>
      </c>
      <c r="Y113">
        <v>1.6</v>
      </c>
      <c r="Z113">
        <v>2.2000000000000002</v>
      </c>
      <c r="AA113">
        <v>6012</v>
      </c>
      <c r="AB113">
        <f>G113*U113</f>
        <v>253.011</v>
      </c>
      <c r="AC113" s="13">
        <f>((H113+N113+P113-R113)*(AB113+(0.26*(N113+P113))))/(G113+N113+P113)</f>
        <v>80.590471760797342</v>
      </c>
      <c r="AD113" s="4">
        <f>SUM(AE113:AJ113)</f>
        <v>4.2571994648763525</v>
      </c>
      <c r="AE113" s="4">
        <f>(L113-45.1482)/31.1618</f>
        <v>0.8295990603880391</v>
      </c>
      <c r="AF113" s="4">
        <f>(K113-13.575)/11.13</f>
        <v>1.0265049415992813</v>
      </c>
      <c r="AG113" s="4">
        <f>(M113-46.04)/31.94</f>
        <v>1.1884783969943644</v>
      </c>
      <c r="AH113" s="4">
        <f>(AC113-50.703)/36.168</f>
        <v>0.82635124310985786</v>
      </c>
      <c r="AI113" s="4">
        <f>(S113-0.2533)/0.02</f>
        <v>0.28499999999999914</v>
      </c>
      <c r="AJ113" s="4">
        <f>(V113-0.7522)/0.06715</f>
        <v>0.10126582278481054</v>
      </c>
      <c r="AK113" t="e">
        <f>MATCH(C113,#REF!,0)-1</f>
        <v>#REF!</v>
      </c>
    </row>
    <row r="114" spans="1:37" x14ac:dyDescent="0.2">
      <c r="A114" s="4" t="e">
        <f>AK114-B114</f>
        <v>#REF!</v>
      </c>
      <c r="B114">
        <v>113</v>
      </c>
      <c r="C114" t="s">
        <v>161</v>
      </c>
      <c r="D114" t="s">
        <v>37</v>
      </c>
      <c r="E114">
        <v>123</v>
      </c>
      <c r="F114">
        <v>518</v>
      </c>
      <c r="G114">
        <v>468</v>
      </c>
      <c r="H114">
        <v>133</v>
      </c>
      <c r="I114">
        <v>27</v>
      </c>
      <c r="J114">
        <v>2</v>
      </c>
      <c r="K114" s="13">
        <v>16</v>
      </c>
      <c r="L114" s="13">
        <v>63</v>
      </c>
      <c r="M114" s="13">
        <v>65</v>
      </c>
      <c r="N114">
        <v>39</v>
      </c>
      <c r="O114">
        <v>71</v>
      </c>
      <c r="P114">
        <v>4</v>
      </c>
      <c r="Q114">
        <v>6</v>
      </c>
      <c r="R114">
        <v>2</v>
      </c>
      <c r="S114" s="13">
        <v>0.28399999999999997</v>
      </c>
      <c r="T114">
        <v>0.34200000000000003</v>
      </c>
      <c r="U114">
        <v>0.45100000000000001</v>
      </c>
      <c r="V114" s="13">
        <v>0.79300000000000004</v>
      </c>
      <c r="W114">
        <v>0.33500000000000002</v>
      </c>
      <c r="X114">
        <v>3.3</v>
      </c>
      <c r="Y114">
        <v>0.4</v>
      </c>
      <c r="Z114">
        <v>2.1</v>
      </c>
      <c r="AA114">
        <v>17027</v>
      </c>
      <c r="AB114">
        <f>G114*U114</f>
        <v>211.06800000000001</v>
      </c>
      <c r="AC114" s="13">
        <f>((H114+N114+P114-R114)*(AB114+(0.26*(N114+P114))))/(G114+N114+P114)</f>
        <v>75.677401174168295</v>
      </c>
      <c r="AD114" s="4">
        <f>SUM(AE114:AJ114)</f>
        <v>4.2174730281060917</v>
      </c>
      <c r="AE114" s="4">
        <f>(L114-45.1482)/31.1618</f>
        <v>0.57287448093499083</v>
      </c>
      <c r="AF114" s="4">
        <f>(K114-13.575)/11.13</f>
        <v>0.21787960467205755</v>
      </c>
      <c r="AG114" s="4">
        <f>(M114-46.04)/31.94</f>
        <v>0.593613024420789</v>
      </c>
      <c r="AH114" s="4">
        <f>(AC114-50.703)/36.168</f>
        <v>0.69051098136939537</v>
      </c>
      <c r="AI114" s="4">
        <f>(S114-0.2533)/0.02</f>
        <v>1.5349999999999975</v>
      </c>
      <c r="AJ114" s="4">
        <f>(V114-0.7522)/0.06715</f>
        <v>0.60759493670886167</v>
      </c>
      <c r="AK114" t="e">
        <f>MATCH(C114,#REF!,0)-1</f>
        <v>#REF!</v>
      </c>
    </row>
    <row r="115" spans="1:37" x14ac:dyDescent="0.2">
      <c r="A115" s="4" t="e">
        <f>AK115-B115</f>
        <v>#REF!</v>
      </c>
      <c r="B115">
        <v>114</v>
      </c>
      <c r="C115" t="s">
        <v>143</v>
      </c>
      <c r="D115" t="s">
        <v>144</v>
      </c>
      <c r="E115">
        <v>155</v>
      </c>
      <c r="F115">
        <v>651</v>
      </c>
      <c r="G115">
        <v>573</v>
      </c>
      <c r="H115">
        <v>148</v>
      </c>
      <c r="I115">
        <v>33</v>
      </c>
      <c r="J115">
        <v>2</v>
      </c>
      <c r="K115" s="13">
        <v>21</v>
      </c>
      <c r="L115" s="13">
        <v>75</v>
      </c>
      <c r="M115" s="13">
        <v>75</v>
      </c>
      <c r="N115">
        <v>59</v>
      </c>
      <c r="O115">
        <v>138</v>
      </c>
      <c r="P115">
        <v>12</v>
      </c>
      <c r="Q115">
        <v>5</v>
      </c>
      <c r="R115">
        <v>2</v>
      </c>
      <c r="S115" s="13">
        <v>0.25900000000000001</v>
      </c>
      <c r="T115">
        <v>0.33900000000000002</v>
      </c>
      <c r="U115">
        <v>0.432</v>
      </c>
      <c r="V115" s="13">
        <v>0.77100000000000002</v>
      </c>
      <c r="W115">
        <v>0.32800000000000001</v>
      </c>
      <c r="X115">
        <v>1.1000000000000001</v>
      </c>
      <c r="Y115">
        <v>0.1</v>
      </c>
      <c r="Z115">
        <v>2.2999999999999998</v>
      </c>
      <c r="AA115">
        <v>18289</v>
      </c>
      <c r="AB115">
        <f>G115*U115</f>
        <v>247.536</v>
      </c>
      <c r="AC115" s="13">
        <f>((H115+N115+P115-R115)*(AB115+(0.26*(N115+P115))))/(G115+N115+P115)</f>
        <v>89.629086956521732</v>
      </c>
      <c r="AD115" s="4">
        <f>SUM(AE115:AJ115)</f>
        <v>4.1730051891331117</v>
      </c>
      <c r="AE115" s="4">
        <f>(L115-45.1482)/31.1618</f>
        <v>0.95796135011456329</v>
      </c>
      <c r="AF115" s="4">
        <f>(K115-13.575)/11.13</f>
        <v>0.6671159029649596</v>
      </c>
      <c r="AG115" s="4">
        <f>(M115-46.04)/31.94</f>
        <v>0.90670006261740765</v>
      </c>
      <c r="AH115" s="4">
        <f>(AC115-50.703)/36.168</f>
        <v>1.0762576575017067</v>
      </c>
      <c r="AI115" s="4">
        <f>(S115-0.2533)/0.02</f>
        <v>0.28499999999999914</v>
      </c>
      <c r="AJ115" s="4">
        <f>(V115-0.7522)/0.06715</f>
        <v>0.27997021593447563</v>
      </c>
      <c r="AK115" t="e">
        <f>MATCH(C115,#REF!,0)-1</f>
        <v>#REF!</v>
      </c>
    </row>
    <row r="116" spans="1:37" x14ac:dyDescent="0.2">
      <c r="A116" s="4" t="e">
        <f>AK116-B116</f>
        <v>#REF!</v>
      </c>
      <c r="B116">
        <v>115</v>
      </c>
      <c r="C116" t="s">
        <v>119</v>
      </c>
      <c r="D116" t="s">
        <v>39</v>
      </c>
      <c r="E116">
        <v>150</v>
      </c>
      <c r="F116">
        <v>630</v>
      </c>
      <c r="G116">
        <v>558</v>
      </c>
      <c r="H116">
        <v>154</v>
      </c>
      <c r="I116">
        <v>29</v>
      </c>
      <c r="J116">
        <v>1</v>
      </c>
      <c r="K116" s="13">
        <v>15</v>
      </c>
      <c r="L116" s="13">
        <v>81</v>
      </c>
      <c r="M116" s="13">
        <v>62</v>
      </c>
      <c r="N116">
        <v>57</v>
      </c>
      <c r="O116">
        <v>108</v>
      </c>
      <c r="P116">
        <v>7</v>
      </c>
      <c r="Q116">
        <v>19</v>
      </c>
      <c r="R116">
        <v>6</v>
      </c>
      <c r="S116" s="13">
        <v>0.27700000000000002</v>
      </c>
      <c r="T116">
        <v>0.34899999999999998</v>
      </c>
      <c r="U116">
        <v>0.41499999999999998</v>
      </c>
      <c r="V116" s="13">
        <v>0.76300000000000001</v>
      </c>
      <c r="W116">
        <v>0.32800000000000001</v>
      </c>
      <c r="X116">
        <v>3.4</v>
      </c>
      <c r="Y116">
        <v>1.5</v>
      </c>
      <c r="Z116">
        <v>2.7</v>
      </c>
      <c r="AA116">
        <v>9077</v>
      </c>
      <c r="AB116">
        <f>G116*U116</f>
        <v>231.57</v>
      </c>
      <c r="AC116" s="13">
        <f>((H116+N116+P116-R116)*(AB116+(0.26*(N116+P116))))/(G116+N116+P116)</f>
        <v>84.598906752411565</v>
      </c>
      <c r="AD116" s="4">
        <f>SUM(AE116:AJ116)</f>
        <v>4.061237457706862</v>
      </c>
      <c r="AE116" s="4">
        <f>(L116-45.1482)/31.1618</f>
        <v>1.1505047847043495</v>
      </c>
      <c r="AF116" s="4">
        <f>(K116-13.575)/11.13</f>
        <v>0.12803234501347716</v>
      </c>
      <c r="AG116" s="4">
        <f>(M116-46.04)/31.94</f>
        <v>0.4996869129618034</v>
      </c>
      <c r="AH116" s="4">
        <f>(AC116-50.703)/36.168</f>
        <v>0.93717946119253381</v>
      </c>
      <c r="AI116" s="4">
        <f>(S116-0.2533)/0.02</f>
        <v>1.1849999999999998</v>
      </c>
      <c r="AJ116" s="4">
        <f>(V116-0.7522)/0.06715</f>
        <v>0.1608339538346989</v>
      </c>
      <c r="AK116" t="e">
        <f>MATCH(C116,#REF!,0)-1</f>
        <v>#REF!</v>
      </c>
    </row>
    <row r="117" spans="1:37" x14ac:dyDescent="0.2">
      <c r="A117" s="4" t="e">
        <f>AK117-B117</f>
        <v>#REF!</v>
      </c>
      <c r="B117">
        <v>116</v>
      </c>
      <c r="C117" t="s">
        <v>171</v>
      </c>
      <c r="D117" t="s">
        <v>88</v>
      </c>
      <c r="E117">
        <v>133</v>
      </c>
      <c r="F117">
        <v>560</v>
      </c>
      <c r="G117">
        <v>510</v>
      </c>
      <c r="H117">
        <v>138</v>
      </c>
      <c r="I117">
        <v>31</v>
      </c>
      <c r="J117">
        <v>1</v>
      </c>
      <c r="K117" s="13">
        <v>19</v>
      </c>
      <c r="L117" s="13">
        <v>67</v>
      </c>
      <c r="M117" s="13">
        <v>73</v>
      </c>
      <c r="N117">
        <v>39</v>
      </c>
      <c r="O117">
        <v>90</v>
      </c>
      <c r="P117">
        <v>6</v>
      </c>
      <c r="Q117">
        <v>1</v>
      </c>
      <c r="R117">
        <v>0</v>
      </c>
      <c r="S117" s="13">
        <v>0.27100000000000002</v>
      </c>
      <c r="T117">
        <v>0.32700000000000001</v>
      </c>
      <c r="U117">
        <v>0.44800000000000001</v>
      </c>
      <c r="V117" s="13">
        <v>0.77500000000000002</v>
      </c>
      <c r="W117">
        <v>0.32500000000000001</v>
      </c>
      <c r="X117">
        <v>-1.8</v>
      </c>
      <c r="Y117">
        <v>-2.1</v>
      </c>
      <c r="Z117">
        <v>1.9</v>
      </c>
      <c r="AA117">
        <v>3269</v>
      </c>
      <c r="AB117">
        <f>G117*U117</f>
        <v>228.48000000000002</v>
      </c>
      <c r="AC117" s="13">
        <f>((H117+N117+P117-R117)*(AB117+(0.26*(N117+P117))))/(G117+N117+P117)</f>
        <v>79.194486486486497</v>
      </c>
      <c r="AD117" s="4">
        <f>SUM(AE117:AJ117)</f>
        <v>4.0450331511425448</v>
      </c>
      <c r="AE117" s="4">
        <f>(L117-45.1482)/31.1618</f>
        <v>0.70123677066151502</v>
      </c>
      <c r="AF117" s="4">
        <f>(K117-13.575)/11.13</f>
        <v>0.48742138364779874</v>
      </c>
      <c r="AG117" s="4">
        <f>(M117-46.04)/31.94</f>
        <v>0.84408265497808388</v>
      </c>
      <c r="AH117" s="4">
        <f>(AC117-50.703)/36.168</f>
        <v>0.78775399487078346</v>
      </c>
      <c r="AI117" s="4">
        <f>(S117-0.2533)/0.02</f>
        <v>0.88499999999999968</v>
      </c>
      <c r="AJ117" s="4">
        <f>(V117-0.7522)/0.06715</f>
        <v>0.33953834698436397</v>
      </c>
      <c r="AK117" t="e">
        <f>MATCH(C117,#REF!,0)-1</f>
        <v>#REF!</v>
      </c>
    </row>
    <row r="118" spans="1:37" x14ac:dyDescent="0.2">
      <c r="A118" s="4" t="e">
        <f>AK118-B118</f>
        <v>#REF!</v>
      </c>
      <c r="B118">
        <v>117</v>
      </c>
      <c r="C118" t="s">
        <v>264</v>
      </c>
      <c r="D118" t="s">
        <v>176</v>
      </c>
      <c r="E118">
        <v>140</v>
      </c>
      <c r="F118">
        <v>588</v>
      </c>
      <c r="G118">
        <v>545</v>
      </c>
      <c r="H118">
        <v>143</v>
      </c>
      <c r="I118">
        <v>30</v>
      </c>
      <c r="J118">
        <v>2</v>
      </c>
      <c r="K118" s="13">
        <v>24</v>
      </c>
      <c r="L118" s="13">
        <v>69</v>
      </c>
      <c r="M118" s="13">
        <v>78</v>
      </c>
      <c r="N118">
        <v>32</v>
      </c>
      <c r="O118">
        <v>117</v>
      </c>
      <c r="P118">
        <v>5</v>
      </c>
      <c r="Q118">
        <v>5</v>
      </c>
      <c r="R118">
        <v>2</v>
      </c>
      <c r="S118" s="13">
        <v>0.26200000000000001</v>
      </c>
      <c r="T118">
        <v>0.30499999999999999</v>
      </c>
      <c r="U118">
        <v>0.45400000000000001</v>
      </c>
      <c r="V118" s="13">
        <v>0.76</v>
      </c>
      <c r="W118">
        <v>0.318</v>
      </c>
      <c r="X118">
        <v>-0.5</v>
      </c>
      <c r="Y118">
        <v>0.5</v>
      </c>
      <c r="Z118">
        <v>1.1000000000000001</v>
      </c>
      <c r="AA118">
        <v>14551</v>
      </c>
      <c r="AB118">
        <f>G118*U118</f>
        <v>247.43</v>
      </c>
      <c r="AC118" s="13">
        <f>((H118+N118+P118-R118)*(AB118+(0.26*(N118+P118))))/(G118+N118+P118)</f>
        <v>78.616666666666674</v>
      </c>
      <c r="AD118" s="4">
        <f>SUM(AE118:AJ118)</f>
        <v>4.0256376260569331</v>
      </c>
      <c r="AE118" s="4">
        <f>(L118-45.1482)/31.1618</f>
        <v>0.765417915524777</v>
      </c>
      <c r="AF118" s="4">
        <f>(K118-13.575)/11.13</f>
        <v>0.93665768194070076</v>
      </c>
      <c r="AG118" s="4">
        <f>(M118-46.04)/31.94</f>
        <v>1.0006261740763933</v>
      </c>
      <c r="AH118" s="4">
        <f>(AC118-50.703)/36.168</f>
        <v>0.7717779989677801</v>
      </c>
      <c r="AI118" s="4">
        <f>(S118-0.2533)/0.02</f>
        <v>0.43499999999999928</v>
      </c>
      <c r="AJ118" s="4">
        <f>(V118-0.7522)/0.06715</f>
        <v>0.11615785554728264</v>
      </c>
      <c r="AK118" t="e">
        <f>MATCH(C118,#REF!,0)-1</f>
        <v>#REF!</v>
      </c>
    </row>
    <row r="119" spans="1:37" x14ac:dyDescent="0.2">
      <c r="A119" s="4" t="e">
        <f>AK119-B119</f>
        <v>#REF!</v>
      </c>
      <c r="B119">
        <v>118</v>
      </c>
      <c r="C119" t="s">
        <v>256</v>
      </c>
      <c r="D119" t="s">
        <v>144</v>
      </c>
      <c r="E119">
        <v>133</v>
      </c>
      <c r="F119">
        <v>560</v>
      </c>
      <c r="G119">
        <v>517</v>
      </c>
      <c r="H119">
        <v>141</v>
      </c>
      <c r="I119">
        <v>33</v>
      </c>
      <c r="J119">
        <v>4</v>
      </c>
      <c r="K119" s="13">
        <v>19</v>
      </c>
      <c r="L119" s="13">
        <v>65</v>
      </c>
      <c r="M119" s="13">
        <v>69</v>
      </c>
      <c r="N119">
        <v>32</v>
      </c>
      <c r="O119">
        <v>112</v>
      </c>
      <c r="P119">
        <v>4</v>
      </c>
      <c r="Q119">
        <v>4</v>
      </c>
      <c r="R119">
        <v>2</v>
      </c>
      <c r="S119" s="13">
        <v>0.27200000000000002</v>
      </c>
      <c r="T119">
        <v>0.317</v>
      </c>
      <c r="U119">
        <v>0.46300000000000002</v>
      </c>
      <c r="V119" s="13">
        <v>0.78</v>
      </c>
      <c r="W119">
        <v>0.32400000000000001</v>
      </c>
      <c r="X119">
        <v>-0.8</v>
      </c>
      <c r="Y119">
        <v>-0.7</v>
      </c>
      <c r="Z119">
        <v>1.2</v>
      </c>
      <c r="AA119">
        <v>10762</v>
      </c>
      <c r="AB119">
        <f>G119*U119</f>
        <v>239.37100000000001</v>
      </c>
      <c r="AC119" s="13">
        <f>((H119+N119+P119-R119)*(AB119+(0.26*(N119+P119))))/(G119+N119+P119)</f>
        <v>78.712341772151888</v>
      </c>
      <c r="AD119" s="4">
        <f>SUM(AE119:AJ119)</f>
        <v>3.9667466560092297</v>
      </c>
      <c r="AE119" s="4">
        <f>(L119-45.1482)/31.1618</f>
        <v>0.63705562579825292</v>
      </c>
      <c r="AF119" s="4">
        <f>(K119-13.575)/11.13</f>
        <v>0.48742138364779874</v>
      </c>
      <c r="AG119" s="4">
        <f>(M119-46.04)/31.94</f>
        <v>0.71884783969943644</v>
      </c>
      <c r="AH119" s="4">
        <f>(AC119-50.703)/36.168</f>
        <v>0.77442329606701743</v>
      </c>
      <c r="AI119" s="4">
        <f>(S119-0.2533)/0.02</f>
        <v>0.93499999999999972</v>
      </c>
      <c r="AJ119" s="4">
        <f>(V119-0.7522)/0.06715</f>
        <v>0.41399851079672445</v>
      </c>
      <c r="AK119" t="e">
        <f>MATCH(C119,#REF!,0)-1</f>
        <v>#REF!</v>
      </c>
    </row>
    <row r="120" spans="1:37" x14ac:dyDescent="0.2">
      <c r="A120" s="4" t="e">
        <f>AK120-B120</f>
        <v>#REF!</v>
      </c>
      <c r="B120">
        <v>119</v>
      </c>
      <c r="C120" t="s">
        <v>246</v>
      </c>
      <c r="D120" t="s">
        <v>129</v>
      </c>
      <c r="E120">
        <v>152</v>
      </c>
      <c r="F120">
        <v>637</v>
      </c>
      <c r="G120">
        <v>570</v>
      </c>
      <c r="H120">
        <v>143</v>
      </c>
      <c r="I120">
        <v>31</v>
      </c>
      <c r="J120">
        <v>7</v>
      </c>
      <c r="K120" s="13">
        <v>22</v>
      </c>
      <c r="L120" s="13">
        <v>74</v>
      </c>
      <c r="M120" s="13">
        <v>82</v>
      </c>
      <c r="N120">
        <v>57</v>
      </c>
      <c r="O120">
        <v>172</v>
      </c>
      <c r="P120">
        <v>4</v>
      </c>
      <c r="Q120">
        <v>4</v>
      </c>
      <c r="R120">
        <v>2</v>
      </c>
      <c r="S120" s="13">
        <v>0.252</v>
      </c>
      <c r="T120">
        <v>0.32200000000000001</v>
      </c>
      <c r="U120">
        <v>0.44500000000000001</v>
      </c>
      <c r="V120" s="13">
        <v>0.76700000000000002</v>
      </c>
      <c r="W120">
        <v>0.32300000000000001</v>
      </c>
      <c r="X120">
        <v>-2</v>
      </c>
      <c r="Y120">
        <v>-1.1000000000000001</v>
      </c>
      <c r="Z120">
        <v>1.3</v>
      </c>
      <c r="AA120">
        <v>15117</v>
      </c>
      <c r="AB120">
        <f>G120*U120</f>
        <v>253.65</v>
      </c>
      <c r="AC120" s="13">
        <f>((H120+N120+P120-R120)*(AB120+(0.26*(N120+P120))))/(G120+N120+P120)</f>
        <v>86.277369255150546</v>
      </c>
      <c r="AD120" s="4">
        <f>SUM(AE120:AJ120)</f>
        <v>3.9476838663253115</v>
      </c>
      <c r="AE120" s="4">
        <f>(L120-45.1482)/31.1618</f>
        <v>0.92587077768293224</v>
      </c>
      <c r="AF120" s="4">
        <f>(K120-13.575)/11.13</f>
        <v>0.75696316262354002</v>
      </c>
      <c r="AG120" s="4">
        <f>(M120-46.04)/31.94</f>
        <v>1.1258609893550406</v>
      </c>
      <c r="AH120" s="4">
        <f>(AC120-50.703)/36.168</f>
        <v>0.98358685177921212</v>
      </c>
      <c r="AI120" s="4">
        <f>(S120-0.2533)/0.02</f>
        <v>-6.5000000000001168E-2</v>
      </c>
      <c r="AJ120" s="4">
        <f>(V120-0.7522)/0.06715</f>
        <v>0.22040208488458726</v>
      </c>
      <c r="AK120" t="e">
        <f>MATCH(C120,#REF!,0)-1</f>
        <v>#REF!</v>
      </c>
    </row>
    <row r="121" spans="1:37" x14ac:dyDescent="0.2">
      <c r="A121" s="4" t="e">
        <f>AK121-B121</f>
        <v>#REF!</v>
      </c>
      <c r="B121">
        <v>120</v>
      </c>
      <c r="C121" t="s">
        <v>220</v>
      </c>
      <c r="D121" t="s">
        <v>51</v>
      </c>
      <c r="E121">
        <v>125</v>
      </c>
      <c r="F121">
        <v>525</v>
      </c>
      <c r="G121">
        <v>475</v>
      </c>
      <c r="H121">
        <v>121</v>
      </c>
      <c r="I121">
        <v>23</v>
      </c>
      <c r="J121">
        <v>1</v>
      </c>
      <c r="K121" s="13">
        <v>25</v>
      </c>
      <c r="L121" s="13">
        <v>67</v>
      </c>
      <c r="M121" s="13">
        <v>78</v>
      </c>
      <c r="N121">
        <v>40</v>
      </c>
      <c r="O121">
        <v>118</v>
      </c>
      <c r="P121">
        <v>5</v>
      </c>
      <c r="Q121">
        <v>3</v>
      </c>
      <c r="R121">
        <v>1</v>
      </c>
      <c r="S121" s="13">
        <v>0.255</v>
      </c>
      <c r="T121">
        <v>0.317</v>
      </c>
      <c r="U121">
        <v>0.46700000000000003</v>
      </c>
      <c r="V121" s="13">
        <v>0.78400000000000003</v>
      </c>
      <c r="W121">
        <v>0.32700000000000001</v>
      </c>
      <c r="X121">
        <v>-0.9</v>
      </c>
      <c r="Y121">
        <v>-0.6</v>
      </c>
      <c r="Z121">
        <v>1.5</v>
      </c>
      <c r="AA121">
        <v>14553</v>
      </c>
      <c r="AB121">
        <f>G121*U121</f>
        <v>221.82500000000002</v>
      </c>
      <c r="AC121" s="13">
        <f>((H121+N121+P121-R121)*(AB121+(0.26*(N121+P121))))/(G121+N121+P121)</f>
        <v>74.099278846153851</v>
      </c>
      <c r="AD121" s="4">
        <f>SUM(AE121:AJ121)</f>
        <v>3.9338123994001766</v>
      </c>
      <c r="AE121" s="4">
        <f>(L121-45.1482)/31.1618</f>
        <v>0.70123677066151502</v>
      </c>
      <c r="AF121" s="4">
        <f>(K121-13.575)/11.13</f>
        <v>1.0265049415992813</v>
      </c>
      <c r="AG121" s="4">
        <f>(M121-46.04)/31.94</f>
        <v>1.0006261740763933</v>
      </c>
      <c r="AH121" s="4">
        <f>(AC121-50.703)/36.168</f>
        <v>0.64687787121637497</v>
      </c>
      <c r="AI121" s="4">
        <f>(S121-0.2533)/0.02</f>
        <v>8.4999999999998965E-2</v>
      </c>
      <c r="AJ121" s="4">
        <f>(V121-0.7522)/0.06715</f>
        <v>0.47356664184661279</v>
      </c>
      <c r="AK121" t="e">
        <f>MATCH(C121,#REF!,0)-1</f>
        <v>#REF!</v>
      </c>
    </row>
    <row r="122" spans="1:37" x14ac:dyDescent="0.2">
      <c r="A122" s="4" t="e">
        <f>AK122-B122</f>
        <v>#REF!</v>
      </c>
      <c r="B122">
        <v>121</v>
      </c>
      <c r="C122" t="s">
        <v>121</v>
      </c>
      <c r="D122" t="s">
        <v>118</v>
      </c>
      <c r="E122">
        <v>148</v>
      </c>
      <c r="F122">
        <v>623</v>
      </c>
      <c r="G122">
        <v>553</v>
      </c>
      <c r="H122">
        <v>137</v>
      </c>
      <c r="I122">
        <v>29</v>
      </c>
      <c r="J122">
        <v>3</v>
      </c>
      <c r="K122" s="13">
        <v>25</v>
      </c>
      <c r="L122" s="13">
        <v>76</v>
      </c>
      <c r="M122" s="13">
        <v>80</v>
      </c>
      <c r="N122">
        <v>56</v>
      </c>
      <c r="O122">
        <v>172</v>
      </c>
      <c r="P122">
        <v>7</v>
      </c>
      <c r="Q122">
        <v>7</v>
      </c>
      <c r="R122">
        <v>3</v>
      </c>
      <c r="S122" s="13">
        <v>0.247</v>
      </c>
      <c r="T122">
        <v>0.32100000000000001</v>
      </c>
      <c r="U122">
        <v>0.44700000000000001</v>
      </c>
      <c r="V122" s="13">
        <v>0.76800000000000002</v>
      </c>
      <c r="W122">
        <v>0.32400000000000001</v>
      </c>
      <c r="X122">
        <v>0.9</v>
      </c>
      <c r="Y122">
        <v>1.7</v>
      </c>
      <c r="Z122">
        <v>2.7</v>
      </c>
      <c r="AA122">
        <v>18882</v>
      </c>
      <c r="AB122">
        <f>G122*U122</f>
        <v>247.191</v>
      </c>
      <c r="AC122" s="13">
        <f>((H122+N122+P122-R122)*(AB122+(0.26*(N122+P122))))/(G122+N122+P122)</f>
        <v>84.291375000000016</v>
      </c>
      <c r="AD122" s="4">
        <f>SUM(AE122:AJ122)</f>
        <v>3.9287711560762673</v>
      </c>
      <c r="AE122" s="4">
        <f>(L122-45.1482)/31.1618</f>
        <v>0.99005192254619434</v>
      </c>
      <c r="AF122" s="4">
        <f>(K122-13.575)/11.13</f>
        <v>1.0265049415992813</v>
      </c>
      <c r="AG122" s="4">
        <f>(M122-46.04)/31.94</f>
        <v>1.0632435817157169</v>
      </c>
      <c r="AH122" s="4">
        <f>(AC122-50.703)/36.168</f>
        <v>0.92867659256801627</v>
      </c>
      <c r="AI122" s="4">
        <f>(S122-0.2533)/0.02</f>
        <v>-0.31500000000000139</v>
      </c>
      <c r="AJ122" s="4">
        <f>(V122-0.7522)/0.06715</f>
        <v>0.23529411764705935</v>
      </c>
      <c r="AK122" t="e">
        <f>MATCH(C122,#REF!,0)-1</f>
        <v>#REF!</v>
      </c>
    </row>
    <row r="123" spans="1:37" x14ac:dyDescent="0.2">
      <c r="A123" s="4" t="e">
        <f>AK123-B123</f>
        <v>#REF!</v>
      </c>
      <c r="B123">
        <v>122</v>
      </c>
      <c r="C123" t="s">
        <v>50</v>
      </c>
      <c r="D123" t="s">
        <v>51</v>
      </c>
      <c r="E123">
        <v>130</v>
      </c>
      <c r="F123">
        <v>544</v>
      </c>
      <c r="G123">
        <v>452</v>
      </c>
      <c r="H123">
        <v>108</v>
      </c>
      <c r="I123">
        <v>20</v>
      </c>
      <c r="J123">
        <v>2</v>
      </c>
      <c r="K123" s="13">
        <v>25</v>
      </c>
      <c r="L123" s="13">
        <v>74</v>
      </c>
      <c r="M123" s="13">
        <v>73</v>
      </c>
      <c r="N123">
        <v>82</v>
      </c>
      <c r="O123">
        <v>130</v>
      </c>
      <c r="P123">
        <v>4</v>
      </c>
      <c r="Q123">
        <v>3</v>
      </c>
      <c r="R123">
        <v>1</v>
      </c>
      <c r="S123" s="13">
        <v>0.23899999999999999</v>
      </c>
      <c r="T123">
        <v>0.35799999999999998</v>
      </c>
      <c r="U123">
        <v>0.45900000000000002</v>
      </c>
      <c r="V123" s="13">
        <v>0.81699999999999995</v>
      </c>
      <c r="W123">
        <v>0.34699999999999998</v>
      </c>
      <c r="X123">
        <v>0.3</v>
      </c>
      <c r="Y123">
        <v>-3.3</v>
      </c>
      <c r="Z123">
        <v>4.9000000000000004</v>
      </c>
      <c r="AA123">
        <v>11368</v>
      </c>
      <c r="AB123">
        <f>G123*U123</f>
        <v>207.46800000000002</v>
      </c>
      <c r="AC123" s="13">
        <f>((H123+N123+P123-R123)*(AB123+(0.26*(N123+P123))))/(G123+N123+P123)</f>
        <v>82.447591078066921</v>
      </c>
      <c r="AD123" s="4">
        <f>SUM(AE123:AJ123)</f>
        <v>3.9241603686151714</v>
      </c>
      <c r="AE123" s="4">
        <f>(L123-45.1482)/31.1618</f>
        <v>0.92587077768293224</v>
      </c>
      <c r="AF123" s="4">
        <f>(K123-13.575)/11.13</f>
        <v>1.0265049415992813</v>
      </c>
      <c r="AG123" s="4">
        <f>(M123-46.04)/31.94</f>
        <v>0.84408265497808388</v>
      </c>
      <c r="AH123" s="4">
        <f>(AC123-50.703)/36.168</f>
        <v>0.87769827134668543</v>
      </c>
      <c r="AI123" s="4">
        <f>(S123-0.2533)/0.02</f>
        <v>-0.71500000000000175</v>
      </c>
      <c r="AJ123" s="4">
        <f>(V123-0.7522)/0.06715</f>
        <v>0.96500372300819015</v>
      </c>
      <c r="AK123" t="e">
        <f>MATCH(C123,#REF!,0)-1</f>
        <v>#REF!</v>
      </c>
    </row>
    <row r="124" spans="1:37" x14ac:dyDescent="0.2">
      <c r="A124" s="4" t="e">
        <f>AK124-B124</f>
        <v>#REF!</v>
      </c>
      <c r="B124">
        <v>123</v>
      </c>
      <c r="C124" t="s">
        <v>296</v>
      </c>
      <c r="D124" t="s">
        <v>39</v>
      </c>
      <c r="E124">
        <v>121</v>
      </c>
      <c r="F124">
        <v>508</v>
      </c>
      <c r="G124">
        <v>463</v>
      </c>
      <c r="H124">
        <v>124</v>
      </c>
      <c r="I124">
        <v>23</v>
      </c>
      <c r="J124">
        <v>2</v>
      </c>
      <c r="K124" s="13">
        <v>21</v>
      </c>
      <c r="L124" s="13">
        <v>62</v>
      </c>
      <c r="M124" s="13">
        <v>71</v>
      </c>
      <c r="N124">
        <v>33</v>
      </c>
      <c r="O124">
        <v>120</v>
      </c>
      <c r="P124">
        <v>7</v>
      </c>
      <c r="Q124">
        <v>7</v>
      </c>
      <c r="R124">
        <v>3</v>
      </c>
      <c r="S124" s="13">
        <v>0.26900000000000002</v>
      </c>
      <c r="T124">
        <v>0.32400000000000001</v>
      </c>
      <c r="U124">
        <v>0.46200000000000002</v>
      </c>
      <c r="V124" s="13">
        <v>0.78600000000000003</v>
      </c>
      <c r="W124">
        <v>0.32900000000000001</v>
      </c>
      <c r="X124">
        <v>-1.2</v>
      </c>
      <c r="Y124">
        <v>-0.8</v>
      </c>
      <c r="Z124">
        <v>1</v>
      </c>
      <c r="AA124">
        <v>5760</v>
      </c>
      <c r="AB124">
        <f>G124*U124</f>
        <v>213.90600000000001</v>
      </c>
      <c r="AC124" s="13">
        <f>((H124+N124+P124-R124)*(AB124+(0.26*(N124+P124))))/(G124+N124+P124)</f>
        <v>71.795757455268401</v>
      </c>
      <c r="AD124" s="4">
        <f>SUM(AE124:AJ124)</f>
        <v>3.8609041497018723</v>
      </c>
      <c r="AE124" s="4">
        <f>(L124-45.1482)/31.1618</f>
        <v>0.54078390850335978</v>
      </c>
      <c r="AF124" s="4">
        <f>(K124-13.575)/11.13</f>
        <v>0.6671159029649596</v>
      </c>
      <c r="AG124" s="4">
        <f>(M124-46.04)/31.94</f>
        <v>0.78146524733876022</v>
      </c>
      <c r="AH124" s="4">
        <f>(AC124-50.703)/36.168</f>
        <v>0.58318838352323599</v>
      </c>
      <c r="AI124" s="4">
        <f>(S124-0.2533)/0.02</f>
        <v>0.78499999999999959</v>
      </c>
      <c r="AJ124" s="4">
        <f>(V124-0.7522)/0.06715</f>
        <v>0.50335070737155696</v>
      </c>
      <c r="AK124" t="e">
        <f>MATCH(C124,#REF!,0)-1</f>
        <v>#REF!</v>
      </c>
    </row>
    <row r="125" spans="1:37" x14ac:dyDescent="0.2">
      <c r="A125" s="4" t="e">
        <f>AK125-B125</f>
        <v>#REF!</v>
      </c>
      <c r="B125">
        <v>124</v>
      </c>
      <c r="C125" t="s">
        <v>255</v>
      </c>
      <c r="D125" t="s">
        <v>55</v>
      </c>
      <c r="E125">
        <v>78</v>
      </c>
      <c r="F125">
        <v>329</v>
      </c>
      <c r="G125">
        <v>298</v>
      </c>
      <c r="H125">
        <v>92</v>
      </c>
      <c r="I125">
        <v>18</v>
      </c>
      <c r="J125">
        <v>1</v>
      </c>
      <c r="K125" s="13">
        <v>11</v>
      </c>
      <c r="L125" s="13">
        <v>42</v>
      </c>
      <c r="M125" s="13">
        <v>45</v>
      </c>
      <c r="N125">
        <v>23</v>
      </c>
      <c r="O125">
        <v>53</v>
      </c>
      <c r="P125">
        <v>4</v>
      </c>
      <c r="Q125">
        <v>3</v>
      </c>
      <c r="R125">
        <v>1</v>
      </c>
      <c r="S125" s="13">
        <v>0.307</v>
      </c>
      <c r="T125">
        <v>0.36099999999999999</v>
      </c>
      <c r="U125">
        <v>0.48199999999999998</v>
      </c>
      <c r="V125" s="13">
        <v>0.84299999999999997</v>
      </c>
      <c r="W125">
        <v>0.35499999999999998</v>
      </c>
      <c r="X125">
        <v>-0.5</v>
      </c>
      <c r="Y125">
        <v>-1</v>
      </c>
      <c r="Z125">
        <v>1.5</v>
      </c>
      <c r="AA125">
        <v>4229</v>
      </c>
      <c r="AB125">
        <f>G125*U125</f>
        <v>143.636</v>
      </c>
      <c r="AC125" s="13">
        <f>((H125+N125+P125-R125)*(AB125+(0.26*(N125+P125))))/(G125+N125+P125)</f>
        <v>54.69971692307692</v>
      </c>
      <c r="AD125" s="4">
        <f>SUM(AE125:AJ125)</f>
        <v>3.7827555172418741</v>
      </c>
      <c r="AE125" s="4">
        <f>(L125-45.1482)/31.1618</f>
        <v>-0.10102754012926092</v>
      </c>
      <c r="AF125" s="4">
        <f>(K125-13.575)/11.13</f>
        <v>-0.23135669362084449</v>
      </c>
      <c r="AG125" s="4">
        <f>(M125-46.04)/31.94</f>
        <v>-3.256105197244831E-2</v>
      </c>
      <c r="AH125" s="4">
        <f>(AC125-50.703)/36.168</f>
        <v>0.1105042281319652</v>
      </c>
      <c r="AI125" s="4">
        <f>(S125-0.2533)/0.02</f>
        <v>2.6849999999999983</v>
      </c>
      <c r="AJ125" s="4">
        <f>(V125-0.7522)/0.06715</f>
        <v>1.3521965748324645</v>
      </c>
      <c r="AK125" t="e">
        <f>MATCH(C125,#REF!,0)-1</f>
        <v>#REF!</v>
      </c>
    </row>
    <row r="126" spans="1:37" x14ac:dyDescent="0.2">
      <c r="A126" s="4" t="e">
        <f>AK126-B126</f>
        <v>#REF!</v>
      </c>
      <c r="B126">
        <v>125</v>
      </c>
      <c r="C126" t="s">
        <v>250</v>
      </c>
      <c r="D126" t="s">
        <v>88</v>
      </c>
      <c r="E126">
        <v>122</v>
      </c>
      <c r="F126">
        <v>511</v>
      </c>
      <c r="G126">
        <v>458</v>
      </c>
      <c r="H126">
        <v>121</v>
      </c>
      <c r="I126">
        <v>23</v>
      </c>
      <c r="J126">
        <v>1</v>
      </c>
      <c r="K126" s="13">
        <v>22</v>
      </c>
      <c r="L126" s="13">
        <v>62</v>
      </c>
      <c r="M126" s="13">
        <v>68</v>
      </c>
      <c r="N126">
        <v>42</v>
      </c>
      <c r="O126">
        <v>118</v>
      </c>
      <c r="P126">
        <v>4</v>
      </c>
      <c r="Q126">
        <v>3</v>
      </c>
      <c r="R126">
        <v>1</v>
      </c>
      <c r="S126" s="13">
        <v>0.26400000000000001</v>
      </c>
      <c r="T126">
        <v>0.32900000000000001</v>
      </c>
      <c r="U126">
        <v>0.46100000000000002</v>
      </c>
      <c r="V126" s="13">
        <v>0.79</v>
      </c>
      <c r="W126">
        <v>0.33200000000000002</v>
      </c>
      <c r="X126">
        <v>-3.9</v>
      </c>
      <c r="Y126">
        <v>-0.7</v>
      </c>
      <c r="Z126">
        <v>1.3</v>
      </c>
      <c r="AA126">
        <v>16219</v>
      </c>
      <c r="AB126">
        <f>G126*U126</f>
        <v>211.13800000000001</v>
      </c>
      <c r="AC126" s="13">
        <f>((H126+N126+P126-R126)*(AB126+(0.26*(N126+P126))))/(G126+N126+P126)</f>
        <v>73.480690476190489</v>
      </c>
      <c r="AD126" s="4">
        <f>SUM(AE126:AJ126)</f>
        <v>3.7129797212794373</v>
      </c>
      <c r="AE126" s="4">
        <f>(L126-45.1482)/31.1618</f>
        <v>0.54078390850335978</v>
      </c>
      <c r="AF126" s="4">
        <f>(K126-13.575)/11.13</f>
        <v>0.75696316262354002</v>
      </c>
      <c r="AG126" s="4">
        <f>(M126-46.04)/31.94</f>
        <v>0.68753913587977455</v>
      </c>
      <c r="AH126" s="4">
        <f>(AC126-50.703)/36.168</f>
        <v>0.62977467585131852</v>
      </c>
      <c r="AI126" s="4">
        <f>(S126-0.2533)/0.02</f>
        <v>0.53499999999999936</v>
      </c>
      <c r="AJ126" s="4">
        <f>(V126-0.7522)/0.06715</f>
        <v>0.5629188384214453</v>
      </c>
      <c r="AK126" t="e">
        <f>MATCH(C126,#REF!,0)-1</f>
        <v>#REF!</v>
      </c>
    </row>
    <row r="127" spans="1:37" x14ac:dyDescent="0.2">
      <c r="A127" s="4" t="e">
        <f>AK127-B127</f>
        <v>#REF!</v>
      </c>
      <c r="B127">
        <v>126</v>
      </c>
      <c r="C127" t="s">
        <v>136</v>
      </c>
      <c r="D127" t="s">
        <v>88</v>
      </c>
      <c r="E127">
        <v>157</v>
      </c>
      <c r="F127">
        <v>658</v>
      </c>
      <c r="G127">
        <v>609</v>
      </c>
      <c r="H127">
        <v>168</v>
      </c>
      <c r="I127">
        <v>31</v>
      </c>
      <c r="J127">
        <v>6</v>
      </c>
      <c r="K127" s="13">
        <v>16</v>
      </c>
      <c r="L127" s="13">
        <v>73</v>
      </c>
      <c r="M127" s="13">
        <v>71</v>
      </c>
      <c r="N127">
        <v>35</v>
      </c>
      <c r="O127">
        <v>118</v>
      </c>
      <c r="P127">
        <v>5</v>
      </c>
      <c r="Q127">
        <v>21</v>
      </c>
      <c r="R127">
        <v>9</v>
      </c>
      <c r="S127" s="13">
        <v>0.27500000000000002</v>
      </c>
      <c r="T127">
        <v>0.318</v>
      </c>
      <c r="U127">
        <v>0.42299999999999999</v>
      </c>
      <c r="V127" s="13">
        <v>0.74099999999999999</v>
      </c>
      <c r="W127">
        <v>0.312</v>
      </c>
      <c r="X127">
        <v>-1.2</v>
      </c>
      <c r="Y127">
        <v>1.7</v>
      </c>
      <c r="Z127">
        <v>2.5</v>
      </c>
      <c r="AA127">
        <v>15518</v>
      </c>
      <c r="AB127">
        <f>G127*U127</f>
        <v>257.60699999999997</v>
      </c>
      <c r="AC127" s="13">
        <f>((H127+N127+P127-R127)*(AB127+(0.26*(N127+P127))))/(G127+N127+P127)</f>
        <v>82.17780123266563</v>
      </c>
      <c r="AD127" s="4">
        <f>SUM(AE127:AJ127)</f>
        <v>3.6815732096064848</v>
      </c>
      <c r="AE127" s="4">
        <f>(L127-45.1482)/31.1618</f>
        <v>0.8937802052513012</v>
      </c>
      <c r="AF127" s="4">
        <f>(K127-13.575)/11.13</f>
        <v>0.21787960467205755</v>
      </c>
      <c r="AG127" s="4">
        <f>(M127-46.04)/31.94</f>
        <v>0.78146524733876022</v>
      </c>
      <c r="AH127" s="4">
        <f>(AC127-50.703)/36.168</f>
        <v>0.87023891928405295</v>
      </c>
      <c r="AI127" s="4">
        <f>(S127-0.2533)/0.02</f>
        <v>1.0849999999999997</v>
      </c>
      <c r="AJ127" s="4">
        <f>(V127-0.7522)/0.06715</f>
        <v>-0.16679076693968709</v>
      </c>
      <c r="AK127" t="e">
        <f>MATCH(C127,#REF!,0)-1</f>
        <v>#REF!</v>
      </c>
    </row>
    <row r="128" spans="1:37" x14ac:dyDescent="0.2">
      <c r="A128" s="4" t="e">
        <f>AK128-B128</f>
        <v>#REF!</v>
      </c>
      <c r="B128">
        <v>127</v>
      </c>
      <c r="C128" t="s">
        <v>226</v>
      </c>
      <c r="D128" t="s">
        <v>129</v>
      </c>
      <c r="E128">
        <v>130</v>
      </c>
      <c r="F128">
        <v>547</v>
      </c>
      <c r="G128">
        <v>512</v>
      </c>
      <c r="H128">
        <v>129</v>
      </c>
      <c r="I128">
        <v>26</v>
      </c>
      <c r="J128">
        <v>1</v>
      </c>
      <c r="K128" s="13">
        <v>27</v>
      </c>
      <c r="L128" s="13">
        <v>66</v>
      </c>
      <c r="M128" s="13">
        <v>82</v>
      </c>
      <c r="N128">
        <v>22</v>
      </c>
      <c r="O128">
        <v>109</v>
      </c>
      <c r="P128">
        <v>8</v>
      </c>
      <c r="Q128">
        <v>2</v>
      </c>
      <c r="R128">
        <v>1</v>
      </c>
      <c r="S128" s="13">
        <v>0.252</v>
      </c>
      <c r="T128">
        <v>0.29099999999999998</v>
      </c>
      <c r="U128">
        <v>0.46500000000000002</v>
      </c>
      <c r="V128" s="13">
        <v>0.75600000000000001</v>
      </c>
      <c r="W128">
        <v>0.314</v>
      </c>
      <c r="X128">
        <v>6.4</v>
      </c>
      <c r="Y128">
        <v>-2.7</v>
      </c>
      <c r="Z128">
        <v>1.5</v>
      </c>
      <c r="AA128">
        <v>7304</v>
      </c>
      <c r="AB128">
        <f>G128*U128</f>
        <v>238.08</v>
      </c>
      <c r="AC128" s="13">
        <f>((H128+N128+P128-R128)*(AB128+(0.26*(N128+P128))))/(G128+N128+P128)</f>
        <v>71.677195571955721</v>
      </c>
      <c r="AD128" s="4">
        <f>SUM(AE128:AJ128)</f>
        <v>3.5727066686179727</v>
      </c>
      <c r="AE128" s="4">
        <f>(L128-45.1482)/31.1618</f>
        <v>0.66914619822988397</v>
      </c>
      <c r="AF128" s="4">
        <f>(K128-13.575)/11.13</f>
        <v>1.2061994609164419</v>
      </c>
      <c r="AG128" s="4">
        <f>(M128-46.04)/31.94</f>
        <v>1.1258609893550406</v>
      </c>
      <c r="AH128" s="4">
        <f>(AC128-50.703)/36.168</f>
        <v>0.57991029561921359</v>
      </c>
      <c r="AI128" s="4">
        <f>(S128-0.2533)/0.02</f>
        <v>-6.5000000000001168E-2</v>
      </c>
      <c r="AJ128" s="4">
        <f>(V128-0.7522)/0.06715</f>
        <v>5.6589724497394273E-2</v>
      </c>
      <c r="AK128" t="e">
        <f>MATCH(C128,#REF!,0)-1</f>
        <v>#REF!</v>
      </c>
    </row>
    <row r="129" spans="1:37" x14ac:dyDescent="0.2">
      <c r="A129" s="4" t="e">
        <f>AK129-B129</f>
        <v>#REF!</v>
      </c>
      <c r="B129">
        <v>128</v>
      </c>
      <c r="C129" t="s">
        <v>237</v>
      </c>
      <c r="D129" t="s">
        <v>129</v>
      </c>
      <c r="E129">
        <v>113</v>
      </c>
      <c r="F129">
        <v>476</v>
      </c>
      <c r="G129">
        <v>428</v>
      </c>
      <c r="H129">
        <v>114</v>
      </c>
      <c r="I129">
        <v>24</v>
      </c>
      <c r="J129">
        <v>1</v>
      </c>
      <c r="K129" s="13">
        <v>20</v>
      </c>
      <c r="L129" s="13">
        <v>58</v>
      </c>
      <c r="M129" s="13">
        <v>65</v>
      </c>
      <c r="N129">
        <v>39</v>
      </c>
      <c r="O129">
        <v>66</v>
      </c>
      <c r="P129">
        <v>2</v>
      </c>
      <c r="Q129">
        <v>1</v>
      </c>
      <c r="R129">
        <v>0</v>
      </c>
      <c r="S129" s="13">
        <v>0.26700000000000002</v>
      </c>
      <c r="T129">
        <v>0.32900000000000001</v>
      </c>
      <c r="U129">
        <v>0.47299999999999998</v>
      </c>
      <c r="V129" s="13">
        <v>0.80200000000000005</v>
      </c>
      <c r="W129">
        <v>0.32700000000000001</v>
      </c>
      <c r="X129">
        <v>-2.2000000000000002</v>
      </c>
      <c r="Y129">
        <v>-1.2</v>
      </c>
      <c r="Z129">
        <v>1.4</v>
      </c>
      <c r="AA129">
        <v>12179</v>
      </c>
      <c r="AB129">
        <f>G129*U129</f>
        <v>202.44399999999999</v>
      </c>
      <c r="AC129" s="13">
        <f>((H129+N129+P129-R129)*(AB129+(0.26*(N129+P129))))/(G129+N129+P129)</f>
        <v>70.428827292110867</v>
      </c>
      <c r="AD129" s="4">
        <f>SUM(AE129:AJ129)</f>
        <v>3.5553209908718091</v>
      </c>
      <c r="AE129" s="4">
        <f>(L129-45.1482)/31.1618</f>
        <v>0.41242161877683564</v>
      </c>
      <c r="AF129" s="4">
        <f>(K129-13.575)/11.13</f>
        <v>0.57726864330637917</v>
      </c>
      <c r="AG129" s="4">
        <f>(M129-46.04)/31.94</f>
        <v>0.593613024420789</v>
      </c>
      <c r="AH129" s="4">
        <f>(AC129-50.703)/36.168</f>
        <v>0.54539447279669495</v>
      </c>
      <c r="AI129" s="4">
        <f>(S129-0.2533)/0.02</f>
        <v>0.6849999999999995</v>
      </c>
      <c r="AJ129" s="4">
        <f>(V129-0.7522)/0.06715</f>
        <v>0.74162323157111043</v>
      </c>
      <c r="AK129" t="e">
        <f>MATCH(C129,#REF!,0)-1</f>
        <v>#REF!</v>
      </c>
    </row>
    <row r="130" spans="1:37" x14ac:dyDescent="0.2">
      <c r="A130" s="4" t="e">
        <f>AK130-B130</f>
        <v>#REF!</v>
      </c>
      <c r="B130">
        <v>129</v>
      </c>
      <c r="C130" t="s">
        <v>170</v>
      </c>
      <c r="D130" t="s">
        <v>55</v>
      </c>
      <c r="E130">
        <v>157</v>
      </c>
      <c r="F130">
        <v>658</v>
      </c>
      <c r="G130">
        <v>590</v>
      </c>
      <c r="H130">
        <v>154</v>
      </c>
      <c r="I130">
        <v>33</v>
      </c>
      <c r="J130">
        <v>3</v>
      </c>
      <c r="K130" s="13">
        <v>18</v>
      </c>
      <c r="L130" s="13">
        <v>76</v>
      </c>
      <c r="M130" s="13">
        <v>76</v>
      </c>
      <c r="N130">
        <v>42</v>
      </c>
      <c r="O130">
        <v>138</v>
      </c>
      <c r="P130">
        <v>16</v>
      </c>
      <c r="Q130">
        <v>29</v>
      </c>
      <c r="R130">
        <v>12</v>
      </c>
      <c r="S130" s="13">
        <v>0.26200000000000001</v>
      </c>
      <c r="T130">
        <v>0.32600000000000001</v>
      </c>
      <c r="U130">
        <v>0.42199999999999999</v>
      </c>
      <c r="V130" s="13">
        <v>0.748</v>
      </c>
      <c r="W130">
        <v>0.318</v>
      </c>
      <c r="X130">
        <v>3.6</v>
      </c>
      <c r="Y130">
        <v>1.3</v>
      </c>
      <c r="Z130">
        <v>2</v>
      </c>
      <c r="AA130">
        <v>18363</v>
      </c>
      <c r="AB130">
        <f>G130*U130</f>
        <v>248.98</v>
      </c>
      <c r="AC130" s="13">
        <f>((H130+N130+P130-R130)*(AB130+(0.26*(N130+P130))))/(G130+N130+P130)</f>
        <v>81.5</v>
      </c>
      <c r="AD130" s="4">
        <f>SUM(AE130:AJ130)</f>
        <v>3.5495868376350845</v>
      </c>
      <c r="AE130" s="4">
        <f>(L130-45.1482)/31.1618</f>
        <v>0.99005192254619434</v>
      </c>
      <c r="AF130" s="4">
        <f>(K130-13.575)/11.13</f>
        <v>0.39757412398921838</v>
      </c>
      <c r="AG130" s="4">
        <f>(M130-46.04)/31.94</f>
        <v>0.93800876643706954</v>
      </c>
      <c r="AH130" s="4">
        <f>(AC130-50.703)/36.168</f>
        <v>0.85149856226498555</v>
      </c>
      <c r="AI130" s="4">
        <f>(S130-0.2533)/0.02</f>
        <v>0.43499999999999928</v>
      </c>
      <c r="AJ130" s="4">
        <f>(V130-0.7522)/0.06715</f>
        <v>-6.2546537602382449E-2</v>
      </c>
      <c r="AK130" t="e">
        <f>MATCH(C130,#REF!,0)-1</f>
        <v>#REF!</v>
      </c>
    </row>
    <row r="131" spans="1:37" x14ac:dyDescent="0.2">
      <c r="A131" s="4" t="e">
        <f>AK131-B131</f>
        <v>#REF!</v>
      </c>
      <c r="B131">
        <v>130</v>
      </c>
      <c r="C131" t="s">
        <v>94</v>
      </c>
      <c r="D131" t="s">
        <v>29</v>
      </c>
      <c r="E131">
        <v>155</v>
      </c>
      <c r="F131">
        <v>651</v>
      </c>
      <c r="G131">
        <v>597</v>
      </c>
      <c r="H131">
        <v>166</v>
      </c>
      <c r="I131">
        <v>32</v>
      </c>
      <c r="J131">
        <v>2</v>
      </c>
      <c r="K131" s="13">
        <v>13</v>
      </c>
      <c r="L131" s="13">
        <v>73</v>
      </c>
      <c r="M131" s="13">
        <v>75</v>
      </c>
      <c r="N131">
        <v>42</v>
      </c>
      <c r="O131">
        <v>61</v>
      </c>
      <c r="P131">
        <v>5</v>
      </c>
      <c r="Q131">
        <v>11</v>
      </c>
      <c r="R131">
        <v>4</v>
      </c>
      <c r="S131" s="13">
        <v>0.27700000000000002</v>
      </c>
      <c r="T131">
        <v>0.32800000000000001</v>
      </c>
      <c r="U131">
        <v>0.40300000000000002</v>
      </c>
      <c r="V131" s="13">
        <v>0.73099999999999998</v>
      </c>
      <c r="W131">
        <v>0.312</v>
      </c>
      <c r="X131">
        <v>10.199999999999999</v>
      </c>
      <c r="Y131">
        <v>-0.3</v>
      </c>
      <c r="Z131">
        <v>3.5</v>
      </c>
      <c r="AA131">
        <v>10847</v>
      </c>
      <c r="AB131">
        <f>G131*U131</f>
        <v>240.59100000000001</v>
      </c>
      <c r="AC131" s="13">
        <f>((H131+N131+P131-R131)*(AB131+(0.26*(N131+P131))))/(G131+N131+P131)</f>
        <v>82.045805900621119</v>
      </c>
      <c r="AD131" s="4">
        <f>SUM(AE131:AJ131)</f>
        <v>3.4846964123113091</v>
      </c>
      <c r="AE131" s="4">
        <f>(L131-45.1482)/31.1618</f>
        <v>0.8937802052513012</v>
      </c>
      <c r="AF131" s="4">
        <f>(K131-13.575)/11.13</f>
        <v>-5.1662174303683674E-2</v>
      </c>
      <c r="AG131" s="4">
        <f>(M131-46.04)/31.94</f>
        <v>0.90670006261740765</v>
      </c>
      <c r="AH131" s="4">
        <f>(AC131-50.703)/36.168</f>
        <v>0.86658941331069217</v>
      </c>
      <c r="AI131" s="4">
        <f>(S131-0.2533)/0.02</f>
        <v>1.1849999999999998</v>
      </c>
      <c r="AJ131" s="4">
        <f>(V131-0.7522)/0.06715</f>
        <v>-0.31571109456440799</v>
      </c>
      <c r="AK131" t="e">
        <f>MATCH(C131,#REF!,0)-1</f>
        <v>#REF!</v>
      </c>
    </row>
    <row r="132" spans="1:37" x14ac:dyDescent="0.2">
      <c r="A132" s="4" t="e">
        <f>AK132-B132</f>
        <v>#REF!</v>
      </c>
      <c r="B132">
        <v>131</v>
      </c>
      <c r="C132" t="s">
        <v>147</v>
      </c>
      <c r="D132" t="s">
        <v>118</v>
      </c>
      <c r="E132">
        <v>140</v>
      </c>
      <c r="F132">
        <v>588</v>
      </c>
      <c r="G132">
        <v>509</v>
      </c>
      <c r="H132">
        <v>140</v>
      </c>
      <c r="I132">
        <v>26</v>
      </c>
      <c r="J132">
        <v>2</v>
      </c>
      <c r="K132" s="13">
        <v>13</v>
      </c>
      <c r="L132" s="13">
        <v>69</v>
      </c>
      <c r="M132" s="13">
        <v>63</v>
      </c>
      <c r="N132">
        <v>68</v>
      </c>
      <c r="O132">
        <v>113</v>
      </c>
      <c r="P132">
        <v>4</v>
      </c>
      <c r="Q132">
        <v>5</v>
      </c>
      <c r="R132">
        <v>2</v>
      </c>
      <c r="S132" s="13">
        <v>0.27400000000000002</v>
      </c>
      <c r="T132">
        <v>0.36099999999999999</v>
      </c>
      <c r="U132">
        <v>0.41</v>
      </c>
      <c r="V132" s="13">
        <v>0.77100000000000002</v>
      </c>
      <c r="W132">
        <v>0.33300000000000002</v>
      </c>
      <c r="X132">
        <v>-0.8</v>
      </c>
      <c r="Y132">
        <v>-0.2</v>
      </c>
      <c r="Z132">
        <v>2.2999999999999998</v>
      </c>
      <c r="AA132">
        <v>16578</v>
      </c>
      <c r="AB132">
        <f>G132*U132</f>
        <v>208.69</v>
      </c>
      <c r="AC132" s="13">
        <f>((H132+N132+P132-R132)*(AB132+(0.26*(N132+P132))))/(G132+N132+P132)</f>
        <v>82.19638554216867</v>
      </c>
      <c r="AD132" s="4">
        <f>SUM(AE132:AJ132)</f>
        <v>3.4304743261535977</v>
      </c>
      <c r="AE132" s="4">
        <f>(L132-45.1482)/31.1618</f>
        <v>0.765417915524777</v>
      </c>
      <c r="AF132" s="4">
        <f>(K132-13.575)/11.13</f>
        <v>-5.1662174303683674E-2</v>
      </c>
      <c r="AG132" s="4">
        <f>(M132-46.04)/31.94</f>
        <v>0.53099561678146523</v>
      </c>
      <c r="AH132" s="4">
        <f>(AC132-50.703)/36.168</f>
        <v>0.87075275221656345</v>
      </c>
      <c r="AI132" s="4">
        <f>(S132-0.2533)/0.02</f>
        <v>1.0349999999999997</v>
      </c>
      <c r="AJ132" s="4">
        <f>(V132-0.7522)/0.06715</f>
        <v>0.27997021593447563</v>
      </c>
      <c r="AK132" t="e">
        <f>MATCH(C132,#REF!,0)-1</f>
        <v>#REF!</v>
      </c>
    </row>
    <row r="133" spans="1:37" x14ac:dyDescent="0.2">
      <c r="A133" s="4" t="e">
        <f>AK133-B133</f>
        <v>#REF!</v>
      </c>
      <c r="B133">
        <v>132</v>
      </c>
      <c r="C133" t="s">
        <v>247</v>
      </c>
      <c r="D133" t="s">
        <v>125</v>
      </c>
      <c r="E133">
        <v>140</v>
      </c>
      <c r="F133">
        <v>588</v>
      </c>
      <c r="G133">
        <v>521</v>
      </c>
      <c r="H133">
        <v>129</v>
      </c>
      <c r="I133">
        <v>29</v>
      </c>
      <c r="J133">
        <v>3</v>
      </c>
      <c r="K133" s="13">
        <v>23</v>
      </c>
      <c r="L133" s="13">
        <v>70</v>
      </c>
      <c r="M133" s="13">
        <v>74</v>
      </c>
      <c r="N133">
        <v>56</v>
      </c>
      <c r="O133">
        <v>133</v>
      </c>
      <c r="P133">
        <v>5</v>
      </c>
      <c r="Q133">
        <v>9</v>
      </c>
      <c r="R133">
        <v>4</v>
      </c>
      <c r="S133" s="13">
        <v>0.249</v>
      </c>
      <c r="T133">
        <v>0.32500000000000001</v>
      </c>
      <c r="U133">
        <v>0.44800000000000001</v>
      </c>
      <c r="V133" s="13">
        <v>0.77300000000000002</v>
      </c>
      <c r="W133">
        <v>0.32400000000000001</v>
      </c>
      <c r="X133">
        <v>-0.2</v>
      </c>
      <c r="Y133">
        <v>0.5</v>
      </c>
      <c r="Z133">
        <v>1.3</v>
      </c>
      <c r="AA133">
        <v>12907</v>
      </c>
      <c r="AB133">
        <f>G133*U133</f>
        <v>233.40800000000002</v>
      </c>
      <c r="AC133" s="13">
        <f>((H133+N133+P133-R133)*(AB133+(0.26*(N133+P133))))/(G133+N133+P133)</f>
        <v>79.662969072164955</v>
      </c>
      <c r="AD133" s="4">
        <f>SUM(AE133:AJ133)</f>
        <v>3.4151715033867829</v>
      </c>
      <c r="AE133" s="4">
        <f>(L133-45.1482)/31.1618</f>
        <v>0.79750848795640805</v>
      </c>
      <c r="AF133" s="4">
        <f>(K133-13.575)/11.13</f>
        <v>0.84681042228212045</v>
      </c>
      <c r="AG133" s="4">
        <f>(M133-46.04)/31.94</f>
        <v>0.87539135879774577</v>
      </c>
      <c r="AH133" s="4">
        <f>(AC133-50.703)/36.168</f>
        <v>0.80070695289109028</v>
      </c>
      <c r="AI133" s="4">
        <f>(S133-0.2533)/0.02</f>
        <v>-0.2150000000000013</v>
      </c>
      <c r="AJ133" s="4">
        <f>(V133-0.7522)/0.06715</f>
        <v>0.3097542814594198</v>
      </c>
      <c r="AK133" t="e">
        <f>MATCH(C133,#REF!,0)-1</f>
        <v>#REF!</v>
      </c>
    </row>
    <row r="134" spans="1:37" x14ac:dyDescent="0.2">
      <c r="A134" s="4" t="e">
        <f>AK134-B134</f>
        <v>#REF!</v>
      </c>
      <c r="B134">
        <v>133</v>
      </c>
      <c r="C134" t="s">
        <v>138</v>
      </c>
      <c r="D134" t="s">
        <v>139</v>
      </c>
      <c r="E134">
        <v>145</v>
      </c>
      <c r="F134">
        <v>609</v>
      </c>
      <c r="G134">
        <v>545</v>
      </c>
      <c r="H134">
        <v>132</v>
      </c>
      <c r="I134">
        <v>29</v>
      </c>
      <c r="J134">
        <v>1</v>
      </c>
      <c r="K134" s="13">
        <v>26</v>
      </c>
      <c r="L134" s="13">
        <v>71</v>
      </c>
      <c r="M134" s="13">
        <v>80</v>
      </c>
      <c r="N134">
        <v>51</v>
      </c>
      <c r="O134">
        <v>124</v>
      </c>
      <c r="P134">
        <v>6</v>
      </c>
      <c r="Q134">
        <v>3</v>
      </c>
      <c r="R134">
        <v>2</v>
      </c>
      <c r="S134" s="13">
        <v>0.24199999999999999</v>
      </c>
      <c r="T134">
        <v>0.312</v>
      </c>
      <c r="U134">
        <v>0.44500000000000001</v>
      </c>
      <c r="V134" s="13">
        <v>0.75700000000000001</v>
      </c>
      <c r="W134">
        <v>0.318</v>
      </c>
      <c r="X134">
        <v>1.3</v>
      </c>
      <c r="Y134">
        <v>-0.8</v>
      </c>
      <c r="Z134">
        <v>2.4</v>
      </c>
      <c r="AA134">
        <v>9785</v>
      </c>
      <c r="AB134">
        <f>G134*U134</f>
        <v>242.52500000000001</v>
      </c>
      <c r="AC134" s="13">
        <f>((H134+N134+P134-R134)*(AB134+(0.26*(N134+P134))))/(G134+N134+P134)</f>
        <v>79.93939368770765</v>
      </c>
      <c r="AD134" s="4">
        <f>SUM(AE134:AJ134)</f>
        <v>3.3240263486779869</v>
      </c>
      <c r="AE134" s="4">
        <f>(L134-45.1482)/31.1618</f>
        <v>0.8295990603880391</v>
      </c>
      <c r="AF134" s="4">
        <f>(K134-13.575)/11.13</f>
        <v>1.1163522012578617</v>
      </c>
      <c r="AG134" s="4">
        <f>(M134-46.04)/31.94</f>
        <v>1.0632435817157169</v>
      </c>
      <c r="AH134" s="4">
        <f>(AC134-50.703)/36.168</f>
        <v>0.80834974805650428</v>
      </c>
      <c r="AI134" s="4">
        <f>(S134-0.2533)/0.02</f>
        <v>-0.56500000000000161</v>
      </c>
      <c r="AJ134" s="4">
        <f>(V134-0.7522)/0.06715</f>
        <v>7.1481757259866358E-2</v>
      </c>
      <c r="AK134" t="e">
        <f>MATCH(C134,#REF!,0)-1</f>
        <v>#REF!</v>
      </c>
    </row>
    <row r="135" spans="1:37" x14ac:dyDescent="0.2">
      <c r="A135" s="4" t="e">
        <f>AK135-B135</f>
        <v>#REF!</v>
      </c>
      <c r="B135">
        <v>134</v>
      </c>
      <c r="C135" t="s">
        <v>8386</v>
      </c>
      <c r="D135" t="s">
        <v>47</v>
      </c>
      <c r="E135">
        <v>140</v>
      </c>
      <c r="F135">
        <v>588</v>
      </c>
      <c r="G135">
        <v>544</v>
      </c>
      <c r="H135">
        <v>145</v>
      </c>
      <c r="I135">
        <v>29</v>
      </c>
      <c r="J135">
        <v>1</v>
      </c>
      <c r="K135" s="13">
        <v>19</v>
      </c>
      <c r="L135" s="13">
        <v>68</v>
      </c>
      <c r="M135" s="13">
        <v>75</v>
      </c>
      <c r="N135">
        <v>31</v>
      </c>
      <c r="O135">
        <v>106</v>
      </c>
      <c r="P135">
        <v>6</v>
      </c>
      <c r="Q135">
        <v>2</v>
      </c>
      <c r="R135">
        <v>1</v>
      </c>
      <c r="S135" s="13">
        <v>0.26700000000000002</v>
      </c>
      <c r="T135">
        <v>0.311</v>
      </c>
      <c r="U135">
        <v>0.42799999999999999</v>
      </c>
      <c r="V135" s="13">
        <v>0.74</v>
      </c>
      <c r="W135">
        <v>0.312</v>
      </c>
      <c r="X135">
        <v>-1.1000000000000001</v>
      </c>
      <c r="Y135">
        <v>-1.3</v>
      </c>
      <c r="Z135">
        <v>1.5</v>
      </c>
      <c r="AA135">
        <v>10681</v>
      </c>
      <c r="AB135">
        <f>G135*U135</f>
        <v>232.83199999999999</v>
      </c>
      <c r="AC135" s="13">
        <f>((H135+N135+P135-R135)*(AB135+(0.26*(N135+P135))))/(G135+N135+P135)</f>
        <v>75.53151807228916</v>
      </c>
      <c r="AD135" s="4">
        <f>SUM(AE135:AJ135)</f>
        <v>3.3172434855721726</v>
      </c>
      <c r="AE135" s="4">
        <f>(L135-45.1482)/31.1618</f>
        <v>0.73332734309314607</v>
      </c>
      <c r="AF135" s="4">
        <f>(K135-13.575)/11.13</f>
        <v>0.48742138364779874</v>
      </c>
      <c r="AG135" s="4">
        <f>(M135-46.04)/31.94</f>
        <v>0.90670006261740765</v>
      </c>
      <c r="AH135" s="4">
        <f>(AC135-50.703)/36.168</f>
        <v>0.68647749591597984</v>
      </c>
      <c r="AI135" s="4">
        <f>(S135-0.2533)/0.02</f>
        <v>0.6849999999999995</v>
      </c>
      <c r="AJ135" s="4">
        <f>(V135-0.7522)/0.06715</f>
        <v>-0.18168279970215917</v>
      </c>
      <c r="AK135" t="e">
        <f>MATCH(C135,#REF!,0)-1</f>
        <v>#REF!</v>
      </c>
    </row>
    <row r="136" spans="1:37" x14ac:dyDescent="0.2">
      <c r="A136" s="4" t="e">
        <f>AK136-B136</f>
        <v>#REF!</v>
      </c>
      <c r="B136">
        <v>135</v>
      </c>
      <c r="C136" t="s">
        <v>265</v>
      </c>
      <c r="D136" t="s">
        <v>55</v>
      </c>
      <c r="E136">
        <v>120</v>
      </c>
      <c r="F136">
        <v>504</v>
      </c>
      <c r="G136">
        <v>468</v>
      </c>
      <c r="H136">
        <v>132</v>
      </c>
      <c r="I136">
        <v>24</v>
      </c>
      <c r="J136">
        <v>2</v>
      </c>
      <c r="K136" s="13">
        <v>15</v>
      </c>
      <c r="L136" s="13">
        <v>58</v>
      </c>
      <c r="M136" s="13">
        <v>66</v>
      </c>
      <c r="N136">
        <v>28</v>
      </c>
      <c r="O136">
        <v>91</v>
      </c>
      <c r="P136">
        <v>3</v>
      </c>
      <c r="Q136">
        <v>3</v>
      </c>
      <c r="R136">
        <v>1</v>
      </c>
      <c r="S136" s="13">
        <v>0.28199999999999997</v>
      </c>
      <c r="T136">
        <v>0.32400000000000001</v>
      </c>
      <c r="U136">
        <v>0.439</v>
      </c>
      <c r="V136" s="13">
        <v>0.76300000000000001</v>
      </c>
      <c r="W136">
        <v>0.32100000000000001</v>
      </c>
      <c r="X136">
        <v>-2.7</v>
      </c>
      <c r="Y136">
        <v>-0.9</v>
      </c>
      <c r="Z136">
        <v>1</v>
      </c>
      <c r="AA136">
        <v>4579</v>
      </c>
      <c r="AB136">
        <f>G136*U136</f>
        <v>205.452</v>
      </c>
      <c r="AC136" s="13">
        <f>((H136+N136+P136-R136)*(AB136+(0.26*(N136+P136))))/(G136+N136+P136)</f>
        <v>69.316521042084176</v>
      </c>
      <c r="AD136" s="4">
        <f>SUM(AE136:AJ136)</f>
        <v>3.2758502409241905</v>
      </c>
      <c r="AE136" s="4">
        <f>(L136-45.1482)/31.1618</f>
        <v>0.41242161877683564</v>
      </c>
      <c r="AF136" s="4">
        <f>(K136-13.575)/11.13</f>
        <v>0.12803234501347716</v>
      </c>
      <c r="AG136" s="4">
        <f>(M136-46.04)/31.94</f>
        <v>0.62492172824045089</v>
      </c>
      <c r="AH136" s="4">
        <f>(AC136-50.703)/36.168</f>
        <v>0.51464059505873072</v>
      </c>
      <c r="AI136" s="4">
        <f>(S136-0.2533)/0.02</f>
        <v>1.4349999999999974</v>
      </c>
      <c r="AJ136" s="4">
        <f>(V136-0.7522)/0.06715</f>
        <v>0.1608339538346989</v>
      </c>
      <c r="AK136" t="e">
        <f>MATCH(C136,#REF!,0)-1</f>
        <v>#REF!</v>
      </c>
    </row>
    <row r="137" spans="1:37" x14ac:dyDescent="0.2">
      <c r="A137" s="4" t="e">
        <f>AK137-B137</f>
        <v>#REF!</v>
      </c>
      <c r="B137">
        <v>136</v>
      </c>
      <c r="C137" t="s">
        <v>123</v>
      </c>
      <c r="D137" t="s">
        <v>118</v>
      </c>
      <c r="E137">
        <v>155</v>
      </c>
      <c r="F137">
        <v>651</v>
      </c>
      <c r="G137">
        <v>580</v>
      </c>
      <c r="H137">
        <v>148</v>
      </c>
      <c r="I137">
        <v>27</v>
      </c>
      <c r="J137">
        <v>3</v>
      </c>
      <c r="K137" s="13">
        <v>20</v>
      </c>
      <c r="L137" s="13">
        <v>73</v>
      </c>
      <c r="M137" s="13">
        <v>75</v>
      </c>
      <c r="N137">
        <v>59</v>
      </c>
      <c r="O137">
        <v>158</v>
      </c>
      <c r="P137">
        <v>4</v>
      </c>
      <c r="Q137">
        <v>8</v>
      </c>
      <c r="R137">
        <v>3</v>
      </c>
      <c r="S137" s="13">
        <v>0.25600000000000001</v>
      </c>
      <c r="T137">
        <v>0.32600000000000001</v>
      </c>
      <c r="U137">
        <v>0.41399999999999998</v>
      </c>
      <c r="V137" s="13">
        <v>0.74</v>
      </c>
      <c r="W137">
        <v>0.315</v>
      </c>
      <c r="X137">
        <v>-1.1000000000000001</v>
      </c>
      <c r="Y137">
        <v>1.2</v>
      </c>
      <c r="Z137">
        <v>2.8</v>
      </c>
      <c r="AA137">
        <v>15986</v>
      </c>
      <c r="AB137">
        <f>G137*U137</f>
        <v>240.11999999999998</v>
      </c>
      <c r="AC137" s="13">
        <f>((H137+N137+P137-R137)*(AB137+(0.26*(N137+P137))))/(G137+N137+P137)</f>
        <v>82.973561430793154</v>
      </c>
      <c r="AD137" s="4">
        <f>SUM(AE137:AJ137)</f>
        <v>3.2233068057549765</v>
      </c>
      <c r="AE137" s="4">
        <f>(L137-45.1482)/31.1618</f>
        <v>0.8937802052513012</v>
      </c>
      <c r="AF137" s="4">
        <f>(K137-13.575)/11.13</f>
        <v>0.57726864330637917</v>
      </c>
      <c r="AG137" s="4">
        <f>(M137-46.04)/31.94</f>
        <v>0.90670006261740765</v>
      </c>
      <c r="AH137" s="4">
        <f>(AC137-50.703)/36.168</f>
        <v>0.89224069428204911</v>
      </c>
      <c r="AI137" s="4">
        <f>(S137-0.2533)/0.02</f>
        <v>0.13499999999999901</v>
      </c>
      <c r="AJ137" s="4">
        <f>(V137-0.7522)/0.06715</f>
        <v>-0.18168279970215917</v>
      </c>
      <c r="AK137" t="e">
        <f>MATCH(C137,#REF!,0)-1</f>
        <v>#REF!</v>
      </c>
    </row>
    <row r="138" spans="1:37" x14ac:dyDescent="0.2">
      <c r="A138" s="4" t="e">
        <f>AK138-B138</f>
        <v>#REF!</v>
      </c>
      <c r="B138">
        <v>137</v>
      </c>
      <c r="C138" t="s">
        <v>262</v>
      </c>
      <c r="D138" t="s">
        <v>103</v>
      </c>
      <c r="E138">
        <v>140</v>
      </c>
      <c r="F138">
        <v>588</v>
      </c>
      <c r="G138">
        <v>528</v>
      </c>
      <c r="H138">
        <v>124</v>
      </c>
      <c r="I138">
        <v>26</v>
      </c>
      <c r="J138">
        <v>2</v>
      </c>
      <c r="K138" s="13">
        <v>29</v>
      </c>
      <c r="L138" s="13">
        <v>73</v>
      </c>
      <c r="M138" s="13">
        <v>81</v>
      </c>
      <c r="N138">
        <v>45</v>
      </c>
      <c r="O138">
        <v>160</v>
      </c>
      <c r="P138">
        <v>8</v>
      </c>
      <c r="Q138">
        <v>14</v>
      </c>
      <c r="R138">
        <v>7</v>
      </c>
      <c r="S138" s="13">
        <v>0.23499999999999999</v>
      </c>
      <c r="T138">
        <v>0.30199999999999999</v>
      </c>
      <c r="U138">
        <v>0.45600000000000002</v>
      </c>
      <c r="V138" s="13">
        <v>0.75800000000000001</v>
      </c>
      <c r="W138">
        <v>0.316</v>
      </c>
      <c r="X138">
        <v>-3.1</v>
      </c>
      <c r="Y138">
        <v>1.5</v>
      </c>
      <c r="Z138">
        <v>1.1000000000000001</v>
      </c>
      <c r="AA138">
        <v>12282</v>
      </c>
      <c r="AB138">
        <f>G138*U138</f>
        <v>240.768</v>
      </c>
      <c r="AC138" s="13">
        <f>((H138+N138+P138-R138)*(AB138+(0.26*(N138+P138))))/(G138+N138+P138)</f>
        <v>74.480481927710855</v>
      </c>
      <c r="AD138" s="4">
        <f>SUM(AE138:AJ138)</f>
        <v>3.2030179210655909</v>
      </c>
      <c r="AE138" s="4">
        <f>(L138-45.1482)/31.1618</f>
        <v>0.8937802052513012</v>
      </c>
      <c r="AF138" s="4">
        <f>(K138-13.575)/11.13</f>
        <v>1.3858939802336028</v>
      </c>
      <c r="AG138" s="4">
        <f>(M138-46.04)/31.94</f>
        <v>1.0945522855353789</v>
      </c>
      <c r="AH138" s="4">
        <f>(AC138-50.703)/36.168</f>
        <v>0.65741766002297208</v>
      </c>
      <c r="AI138" s="4">
        <f>(S138-0.2533)/0.02</f>
        <v>-0.91500000000000192</v>
      </c>
      <c r="AJ138" s="4">
        <f>(V138-0.7522)/0.06715</f>
        <v>8.6373790022338456E-2</v>
      </c>
      <c r="AK138" t="e">
        <f>MATCH(C138,#REF!,0)-1</f>
        <v>#REF!</v>
      </c>
    </row>
    <row r="139" spans="1:37" x14ac:dyDescent="0.2">
      <c r="A139" s="4" t="e">
        <f>AK139-B139</f>
        <v>#REF!</v>
      </c>
      <c r="B139">
        <v>138</v>
      </c>
      <c r="C139" t="s">
        <v>242</v>
      </c>
      <c r="D139" t="s">
        <v>74</v>
      </c>
      <c r="E139">
        <v>138</v>
      </c>
      <c r="F139">
        <v>581</v>
      </c>
      <c r="G139">
        <v>504</v>
      </c>
      <c r="H139">
        <v>123</v>
      </c>
      <c r="I139">
        <v>25</v>
      </c>
      <c r="J139">
        <v>2</v>
      </c>
      <c r="K139" s="13">
        <v>24</v>
      </c>
      <c r="L139" s="13">
        <v>72</v>
      </c>
      <c r="M139" s="13">
        <v>71</v>
      </c>
      <c r="N139">
        <v>64</v>
      </c>
      <c r="O139">
        <v>140</v>
      </c>
      <c r="P139">
        <v>6</v>
      </c>
      <c r="Q139">
        <v>4</v>
      </c>
      <c r="R139">
        <v>2</v>
      </c>
      <c r="S139" s="13">
        <v>0.24299999999999999</v>
      </c>
      <c r="T139">
        <v>0.33200000000000002</v>
      </c>
      <c r="U139">
        <v>0.441</v>
      </c>
      <c r="V139" s="13">
        <v>0.77400000000000002</v>
      </c>
      <c r="W139">
        <v>0.32600000000000001</v>
      </c>
      <c r="X139">
        <v>2</v>
      </c>
      <c r="Y139">
        <v>-0.1</v>
      </c>
      <c r="Z139">
        <v>1.3</v>
      </c>
      <c r="AA139">
        <v>11200</v>
      </c>
      <c r="AB139">
        <f>G139*U139</f>
        <v>222.26400000000001</v>
      </c>
      <c r="AC139" s="13">
        <f>((H139+N139+P139-R139)*(AB139+(0.26*(N139+P139))))/(G139+N139+P139)</f>
        <v>80.015024390243894</v>
      </c>
      <c r="AD139" s="4">
        <f>SUM(AE139:AJ139)</f>
        <v>3.1998997187851859</v>
      </c>
      <c r="AE139" s="4">
        <f>(L139-45.1482)/31.1618</f>
        <v>0.86168963281967015</v>
      </c>
      <c r="AF139" s="4">
        <f>(K139-13.575)/11.13</f>
        <v>0.93665768194070076</v>
      </c>
      <c r="AG139" s="4">
        <f>(M139-46.04)/31.94</f>
        <v>0.78146524733876022</v>
      </c>
      <c r="AH139" s="4">
        <f>(AC139-50.703)/36.168</f>
        <v>0.81044084246416426</v>
      </c>
      <c r="AI139" s="4">
        <f>(S139-0.2533)/0.02</f>
        <v>-0.51500000000000157</v>
      </c>
      <c r="AJ139" s="4">
        <f>(V139-0.7522)/0.06715</f>
        <v>0.32464631422189189</v>
      </c>
      <c r="AK139" t="e">
        <f>MATCH(C139,#REF!,0)-1</f>
        <v>#REF!</v>
      </c>
    </row>
    <row r="140" spans="1:37" x14ac:dyDescent="0.2">
      <c r="A140" s="4" t="e">
        <f>AK140-B140</f>
        <v>#REF!</v>
      </c>
      <c r="B140">
        <v>139</v>
      </c>
      <c r="C140" t="s">
        <v>291</v>
      </c>
      <c r="E140">
        <v>127</v>
      </c>
      <c r="F140">
        <v>532</v>
      </c>
      <c r="G140">
        <v>463</v>
      </c>
      <c r="H140">
        <v>116</v>
      </c>
      <c r="I140">
        <v>23</v>
      </c>
      <c r="J140">
        <v>1</v>
      </c>
      <c r="K140" s="13">
        <v>22</v>
      </c>
      <c r="L140" s="13">
        <v>67</v>
      </c>
      <c r="M140" s="13">
        <v>69</v>
      </c>
      <c r="N140">
        <v>59</v>
      </c>
      <c r="O140">
        <v>165</v>
      </c>
      <c r="P140">
        <v>4</v>
      </c>
      <c r="Q140">
        <v>7</v>
      </c>
      <c r="R140">
        <v>3</v>
      </c>
      <c r="S140" s="13">
        <v>0.251</v>
      </c>
      <c r="T140">
        <v>0.33800000000000002</v>
      </c>
      <c r="U140">
        <v>0.44600000000000001</v>
      </c>
      <c r="V140" s="13">
        <v>0.78400000000000003</v>
      </c>
      <c r="W140">
        <v>0.33200000000000002</v>
      </c>
      <c r="X140">
        <v>-3.9</v>
      </c>
      <c r="Y140">
        <v>0.6</v>
      </c>
      <c r="Z140">
        <v>1</v>
      </c>
      <c r="AA140">
        <v>10348</v>
      </c>
      <c r="AB140">
        <f>G140*U140</f>
        <v>206.49799999999999</v>
      </c>
      <c r="AC140" s="13">
        <f>((H140+N140+P140-R140)*(AB140+(0.26*(N140+P140))))/(G140+N140+P140)</f>
        <v>74.575148288973381</v>
      </c>
      <c r="AD140" s="4">
        <f>SUM(AE140:AJ140)</f>
        <v>3.1956494814362064</v>
      </c>
      <c r="AE140" s="4">
        <f>(L140-45.1482)/31.1618</f>
        <v>0.70123677066151502</v>
      </c>
      <c r="AF140" s="4">
        <f>(K140-13.575)/11.13</f>
        <v>0.75696316262354002</v>
      </c>
      <c r="AG140" s="4">
        <f>(M140-46.04)/31.94</f>
        <v>0.71884783969943644</v>
      </c>
      <c r="AH140" s="4">
        <f>(AC140-50.703)/36.168</f>
        <v>0.66003506660510336</v>
      </c>
      <c r="AI140" s="4">
        <f>(S140-0.2533)/0.02</f>
        <v>-0.11500000000000121</v>
      </c>
      <c r="AJ140" s="4">
        <f>(V140-0.7522)/0.06715</f>
        <v>0.47356664184661279</v>
      </c>
      <c r="AK140" t="e">
        <f>MATCH(C140,#REF!,0)-1</f>
        <v>#REF!</v>
      </c>
    </row>
    <row r="141" spans="1:37" x14ac:dyDescent="0.2">
      <c r="A141" s="4" t="e">
        <f>AK141-B141</f>
        <v>#REF!</v>
      </c>
      <c r="B141">
        <v>140</v>
      </c>
      <c r="C141" t="s">
        <v>159</v>
      </c>
      <c r="D141" t="s">
        <v>90</v>
      </c>
      <c r="E141">
        <v>133</v>
      </c>
      <c r="F141">
        <v>560</v>
      </c>
      <c r="G141">
        <v>474</v>
      </c>
      <c r="H141">
        <v>120</v>
      </c>
      <c r="I141">
        <v>29</v>
      </c>
      <c r="J141">
        <v>3</v>
      </c>
      <c r="K141" s="13">
        <v>18</v>
      </c>
      <c r="L141" s="13">
        <v>68</v>
      </c>
      <c r="M141" s="13">
        <v>63</v>
      </c>
      <c r="N141">
        <v>75</v>
      </c>
      <c r="O141">
        <v>123</v>
      </c>
      <c r="P141">
        <v>4</v>
      </c>
      <c r="Q141">
        <v>4</v>
      </c>
      <c r="R141">
        <v>2</v>
      </c>
      <c r="S141" s="13">
        <v>0.253</v>
      </c>
      <c r="T141">
        <v>0.35799999999999998</v>
      </c>
      <c r="U141">
        <v>0.44</v>
      </c>
      <c r="V141" s="13">
        <v>0.79800000000000004</v>
      </c>
      <c r="W141">
        <v>0.34</v>
      </c>
      <c r="X141">
        <v>3.9</v>
      </c>
      <c r="Y141">
        <v>-0.1</v>
      </c>
      <c r="Z141">
        <v>2.1</v>
      </c>
      <c r="AA141">
        <v>10264</v>
      </c>
      <c r="AB141">
        <f>G141*U141</f>
        <v>208.56</v>
      </c>
      <c r="AC141" s="13">
        <f>((H141+N141+P141-R141)*(AB141+(0.26*(N141+P141))))/(G141+N141+P141)</f>
        <v>81.614285714285714</v>
      </c>
      <c r="AD141" s="4">
        <f>SUM(AE141:AJ141)</f>
        <v>3.183610603824492</v>
      </c>
      <c r="AE141" s="4">
        <f>(L141-45.1482)/31.1618</f>
        <v>0.73332734309314607</v>
      </c>
      <c r="AF141" s="4">
        <f>(K141-13.575)/11.13</f>
        <v>0.39757412398921838</v>
      </c>
      <c r="AG141" s="4">
        <f>(M141-46.04)/31.94</f>
        <v>0.53099561678146523</v>
      </c>
      <c r="AH141" s="4">
        <f>(AC141-50.703)/36.168</f>
        <v>0.85465841943944121</v>
      </c>
      <c r="AI141" s="4">
        <f>(S141-0.2533)/0.02</f>
        <v>-1.5000000000001124E-2</v>
      </c>
      <c r="AJ141" s="4">
        <f>(V141-0.7522)/0.06715</f>
        <v>0.68205510052122209</v>
      </c>
      <c r="AK141" t="e">
        <f>MATCH(C141,#REF!,0)-1</f>
        <v>#REF!</v>
      </c>
    </row>
    <row r="142" spans="1:37" x14ac:dyDescent="0.2">
      <c r="A142" s="4" t="e">
        <f>AK142-B142</f>
        <v>#REF!</v>
      </c>
      <c r="B142">
        <v>141</v>
      </c>
      <c r="C142" t="s">
        <v>217</v>
      </c>
      <c r="D142" t="s">
        <v>103</v>
      </c>
      <c r="E142">
        <v>130</v>
      </c>
      <c r="F142">
        <v>546</v>
      </c>
      <c r="G142">
        <v>474</v>
      </c>
      <c r="H142">
        <v>114</v>
      </c>
      <c r="I142">
        <v>22</v>
      </c>
      <c r="J142">
        <v>2</v>
      </c>
      <c r="K142" s="13">
        <v>25</v>
      </c>
      <c r="L142" s="13">
        <v>68</v>
      </c>
      <c r="M142" s="13">
        <v>74</v>
      </c>
      <c r="N142">
        <v>55</v>
      </c>
      <c r="O142">
        <v>119</v>
      </c>
      <c r="P142">
        <v>10</v>
      </c>
      <c r="Q142">
        <v>4</v>
      </c>
      <c r="R142">
        <v>2</v>
      </c>
      <c r="S142" s="13">
        <v>0.24099999999999999</v>
      </c>
      <c r="T142">
        <v>0.33100000000000002</v>
      </c>
      <c r="U142">
        <v>0.45100000000000001</v>
      </c>
      <c r="V142" s="13">
        <v>0.78200000000000003</v>
      </c>
      <c r="W142">
        <v>0.33100000000000002</v>
      </c>
      <c r="X142">
        <v>0.1</v>
      </c>
      <c r="Y142">
        <v>-0.8</v>
      </c>
      <c r="Z142">
        <v>1.5</v>
      </c>
      <c r="AA142">
        <v>785</v>
      </c>
      <c r="AB142">
        <f>G142*U142</f>
        <v>213.774</v>
      </c>
      <c r="AC142" s="13">
        <f>((H142+N142+P142-R142)*(AB142+(0.26*(N142+P142))))/(G142+N142+P142)</f>
        <v>75.75008905380335</v>
      </c>
      <c r="AD142" s="4">
        <f>SUM(AE142:AJ142)</f>
        <v>3.1565269302133925</v>
      </c>
      <c r="AE142" s="4">
        <f>(L142-45.1482)/31.1618</f>
        <v>0.73332734309314607</v>
      </c>
      <c r="AF142" s="4">
        <f>(K142-13.575)/11.13</f>
        <v>1.0265049415992813</v>
      </c>
      <c r="AG142" s="4">
        <f>(M142-46.04)/31.94</f>
        <v>0.87539135879774577</v>
      </c>
      <c r="AH142" s="4">
        <f>(AC142-50.703)/36.168</f>
        <v>0.69252071040155239</v>
      </c>
      <c r="AI142" s="4">
        <f>(S142-0.2533)/0.02</f>
        <v>-0.61500000000000166</v>
      </c>
      <c r="AJ142" s="4">
        <f>(V142-0.7522)/0.06715</f>
        <v>0.44378257632166862</v>
      </c>
      <c r="AK142" t="e">
        <f>MATCH(C142,#REF!,0)-1</f>
        <v>#REF!</v>
      </c>
    </row>
    <row r="143" spans="1:37" x14ac:dyDescent="0.2">
      <c r="A143" s="4" t="e">
        <f>AK143-B143</f>
        <v>#REF!</v>
      </c>
      <c r="B143">
        <v>142</v>
      </c>
      <c r="C143" t="s">
        <v>274</v>
      </c>
      <c r="D143" t="s">
        <v>39</v>
      </c>
      <c r="E143">
        <v>113</v>
      </c>
      <c r="F143">
        <v>475</v>
      </c>
      <c r="G143">
        <v>401</v>
      </c>
      <c r="H143">
        <v>96</v>
      </c>
      <c r="I143">
        <v>19</v>
      </c>
      <c r="J143">
        <v>1</v>
      </c>
      <c r="K143" s="13">
        <v>24</v>
      </c>
      <c r="L143" s="13">
        <v>63</v>
      </c>
      <c r="M143" s="13">
        <v>68</v>
      </c>
      <c r="N143">
        <v>66</v>
      </c>
      <c r="O143">
        <v>112</v>
      </c>
      <c r="P143">
        <v>4</v>
      </c>
      <c r="Q143">
        <v>1</v>
      </c>
      <c r="R143">
        <v>0</v>
      </c>
      <c r="S143" s="13">
        <v>0.23899999999999999</v>
      </c>
      <c r="T143">
        <v>0.34899999999999998</v>
      </c>
      <c r="U143">
        <v>0.47199999999999998</v>
      </c>
      <c r="V143" s="13">
        <v>0.82099999999999995</v>
      </c>
      <c r="W143">
        <v>0.34599999999999997</v>
      </c>
      <c r="X143">
        <v>-0.4</v>
      </c>
      <c r="Y143">
        <v>-2.7</v>
      </c>
      <c r="Z143">
        <v>1.2</v>
      </c>
      <c r="AA143">
        <v>9054</v>
      </c>
      <c r="AB143">
        <f>G143*U143</f>
        <v>189.27199999999999</v>
      </c>
      <c r="AC143" s="13">
        <f>((H143+N143+P143-R143)*(AB143+(0.26*(N143+P143))))/(G143+N143+P143)</f>
        <v>73.121766454352439</v>
      </c>
      <c r="AD143" s="4">
        <f>SUM(AE143:AJ143)</f>
        <v>3.126494028016829</v>
      </c>
      <c r="AE143" s="4">
        <f>(L143-45.1482)/31.1618</f>
        <v>0.57287448093499083</v>
      </c>
      <c r="AF143" s="4">
        <f>(K143-13.575)/11.13</f>
        <v>0.93665768194070076</v>
      </c>
      <c r="AG143" s="4">
        <f>(M143-46.04)/31.94</f>
        <v>0.68753913587977455</v>
      </c>
      <c r="AH143" s="4">
        <f>(AC143-50.703)/36.168</f>
        <v>0.61985087520328563</v>
      </c>
      <c r="AI143" s="4">
        <f>(S143-0.2533)/0.02</f>
        <v>-0.71500000000000175</v>
      </c>
      <c r="AJ143" s="4">
        <f>(V143-0.7522)/0.06715</f>
        <v>1.0245718540580786</v>
      </c>
      <c r="AK143" t="e">
        <f>MATCH(C143,#REF!,0)-1</f>
        <v>#REF!</v>
      </c>
    </row>
    <row r="144" spans="1:37" x14ac:dyDescent="0.2">
      <c r="A144" s="4" t="e">
        <f>AK144-B144</f>
        <v>#REF!</v>
      </c>
      <c r="B144">
        <v>143</v>
      </c>
      <c r="C144" t="s">
        <v>309</v>
      </c>
      <c r="D144" t="s">
        <v>74</v>
      </c>
      <c r="E144">
        <v>128</v>
      </c>
      <c r="F144">
        <v>539</v>
      </c>
      <c r="G144">
        <v>477</v>
      </c>
      <c r="H144">
        <v>118</v>
      </c>
      <c r="I144">
        <v>25</v>
      </c>
      <c r="J144">
        <v>2</v>
      </c>
      <c r="K144" s="13">
        <v>23</v>
      </c>
      <c r="L144" s="13">
        <v>65</v>
      </c>
      <c r="M144" s="13">
        <v>73</v>
      </c>
      <c r="N144">
        <v>50</v>
      </c>
      <c r="O144">
        <v>144</v>
      </c>
      <c r="P144">
        <v>6</v>
      </c>
      <c r="Q144">
        <v>5</v>
      </c>
      <c r="R144">
        <v>2</v>
      </c>
      <c r="S144" s="13">
        <v>0.248</v>
      </c>
      <c r="T144">
        <v>0.32400000000000001</v>
      </c>
      <c r="U144">
        <v>0.45300000000000001</v>
      </c>
      <c r="V144" s="13">
        <v>0.77700000000000002</v>
      </c>
      <c r="W144">
        <v>0.32500000000000001</v>
      </c>
      <c r="X144">
        <v>1.6</v>
      </c>
      <c r="Y144">
        <v>0.4</v>
      </c>
      <c r="Z144">
        <v>0.9</v>
      </c>
      <c r="AA144">
        <v>13419</v>
      </c>
      <c r="AB144">
        <f>G144*U144</f>
        <v>216.08100000000002</v>
      </c>
      <c r="AC144" s="13">
        <f>((H144+N144+P144-R144)*(AB144+(0.26*(N144+P144))))/(G144+N144+P144)</f>
        <v>74.428240150093814</v>
      </c>
      <c r="AD144" s="4">
        <f>SUM(AE144:AJ144)</f>
        <v>3.0882443557274026</v>
      </c>
      <c r="AE144" s="4">
        <f>(L144-45.1482)/31.1618</f>
        <v>0.63705562579825292</v>
      </c>
      <c r="AF144" s="4">
        <f>(K144-13.575)/11.13</f>
        <v>0.84681042228212045</v>
      </c>
      <c r="AG144" s="4">
        <f>(M144-46.04)/31.94</f>
        <v>0.84408265497808388</v>
      </c>
      <c r="AH144" s="4">
        <f>(AC144-50.703)/36.168</f>
        <v>0.65597324015963865</v>
      </c>
      <c r="AI144" s="4">
        <f>(S144-0.2533)/0.02</f>
        <v>-0.26500000000000135</v>
      </c>
      <c r="AJ144" s="4">
        <f>(V144-0.7522)/0.06715</f>
        <v>0.3693224125093082</v>
      </c>
      <c r="AK144" t="e">
        <f>MATCH(C144,#REF!,0)-1</f>
        <v>#REF!</v>
      </c>
    </row>
    <row r="145" spans="1:37" x14ac:dyDescent="0.2">
      <c r="A145" s="4" t="e">
        <f>AK145-B145</f>
        <v>#REF!</v>
      </c>
      <c r="B145">
        <v>144</v>
      </c>
      <c r="C145" t="s">
        <v>165</v>
      </c>
      <c r="D145" t="s">
        <v>31</v>
      </c>
      <c r="E145">
        <v>152</v>
      </c>
      <c r="F145">
        <v>637</v>
      </c>
      <c r="G145">
        <v>555</v>
      </c>
      <c r="H145">
        <v>133</v>
      </c>
      <c r="I145">
        <v>32</v>
      </c>
      <c r="J145">
        <v>3</v>
      </c>
      <c r="K145" s="13">
        <v>22</v>
      </c>
      <c r="L145" s="13">
        <v>80</v>
      </c>
      <c r="M145" s="13">
        <v>79</v>
      </c>
      <c r="N145">
        <v>61</v>
      </c>
      <c r="O145">
        <v>167</v>
      </c>
      <c r="P145">
        <v>11</v>
      </c>
      <c r="Q145">
        <v>12</v>
      </c>
      <c r="R145">
        <v>4</v>
      </c>
      <c r="S145" s="13">
        <v>0.24</v>
      </c>
      <c r="T145">
        <v>0.32500000000000001</v>
      </c>
      <c r="U145">
        <v>0.42599999999999999</v>
      </c>
      <c r="V145" s="13">
        <v>0.751</v>
      </c>
      <c r="W145">
        <v>0.318</v>
      </c>
      <c r="X145">
        <v>0.9</v>
      </c>
      <c r="Y145">
        <v>1.9</v>
      </c>
      <c r="Z145">
        <v>2.1</v>
      </c>
      <c r="AA145">
        <v>12984</v>
      </c>
      <c r="AB145">
        <f>G145*U145</f>
        <v>236.43</v>
      </c>
      <c r="AC145" s="13">
        <f>((H145+N145+P145-R145)*(AB145+(0.26*(N145+P145))))/(G145+N145+P145)</f>
        <v>81.794497607655501</v>
      </c>
      <c r="AD145" s="4">
        <f>SUM(AE145:AJ145)</f>
        <v>3.084082866553421</v>
      </c>
      <c r="AE145" s="4">
        <f>(L145-45.1482)/31.1618</f>
        <v>1.1184142122727185</v>
      </c>
      <c r="AF145" s="4">
        <f>(K145-13.575)/11.13</f>
        <v>0.75696316262354002</v>
      </c>
      <c r="AG145" s="4">
        <f>(M145-46.04)/31.94</f>
        <v>1.0319348778960551</v>
      </c>
      <c r="AH145" s="4">
        <f>(AC145-50.703)/36.168</f>
        <v>0.85964105307607552</v>
      </c>
      <c r="AI145" s="4">
        <f>(S145-0.2533)/0.02</f>
        <v>-0.6650000000000017</v>
      </c>
      <c r="AJ145" s="4">
        <f>(V145-0.7522)/0.06715</f>
        <v>-1.7870439314966177E-2</v>
      </c>
      <c r="AK145" t="e">
        <f>MATCH(C145,#REF!,0)-1</f>
        <v>#REF!</v>
      </c>
    </row>
    <row r="146" spans="1:37" x14ac:dyDescent="0.2">
      <c r="A146" s="4" t="e">
        <f>AK146-B146</f>
        <v>#REF!</v>
      </c>
      <c r="B146">
        <v>145</v>
      </c>
      <c r="C146" t="s">
        <v>268</v>
      </c>
      <c r="D146" t="s">
        <v>118</v>
      </c>
      <c r="E146">
        <v>137</v>
      </c>
      <c r="F146">
        <v>574</v>
      </c>
      <c r="G146">
        <v>521</v>
      </c>
      <c r="H146">
        <v>120</v>
      </c>
      <c r="I146">
        <v>24</v>
      </c>
      <c r="J146">
        <v>1</v>
      </c>
      <c r="K146" s="13">
        <v>31</v>
      </c>
      <c r="L146" s="13">
        <v>70</v>
      </c>
      <c r="M146" s="13">
        <v>84</v>
      </c>
      <c r="N146">
        <v>42</v>
      </c>
      <c r="O146">
        <v>168</v>
      </c>
      <c r="P146">
        <v>5</v>
      </c>
      <c r="Q146">
        <v>4</v>
      </c>
      <c r="R146">
        <v>2</v>
      </c>
      <c r="S146" s="13">
        <v>0.23100000000000001</v>
      </c>
      <c r="T146">
        <v>0.29299999999999998</v>
      </c>
      <c r="U146">
        <v>0.46</v>
      </c>
      <c r="V146" s="13">
        <v>0.753</v>
      </c>
      <c r="W146">
        <v>0.313</v>
      </c>
      <c r="X146">
        <v>0</v>
      </c>
      <c r="Y146">
        <v>-0.3</v>
      </c>
      <c r="Z146">
        <v>1.1000000000000001</v>
      </c>
      <c r="AA146">
        <v>15464</v>
      </c>
      <c r="AB146">
        <f>G146*U146</f>
        <v>239.66</v>
      </c>
      <c r="AC146" s="13">
        <f>((H146+N146+P146-R146)*(AB146+(0.26*(N146+P146))))/(G146+N146+P146)</f>
        <v>73.169366197183095</v>
      </c>
      <c r="AD146" s="4">
        <f>SUM(AE146:AJ146)</f>
        <v>3.0696559593175485</v>
      </c>
      <c r="AE146" s="4">
        <f>(L146-45.1482)/31.1618</f>
        <v>0.79750848795640805</v>
      </c>
      <c r="AF146" s="4">
        <f>(K146-13.575)/11.13</f>
        <v>1.5655884995507636</v>
      </c>
      <c r="AG146" s="4">
        <f>(M146-46.04)/31.94</f>
        <v>1.1884783969943644</v>
      </c>
      <c r="AH146" s="4">
        <f>(AC146-50.703)/36.168</f>
        <v>0.6211669486060355</v>
      </c>
      <c r="AI146" s="4">
        <f>(S146-0.2533)/0.02</f>
        <v>-1.1150000000000007</v>
      </c>
      <c r="AJ146" s="4">
        <f>(V146-0.7522)/0.06715</f>
        <v>1.1913626209978004E-2</v>
      </c>
      <c r="AK146" t="e">
        <f>MATCH(C146,#REF!,0)-1</f>
        <v>#REF!</v>
      </c>
    </row>
    <row r="147" spans="1:37" x14ac:dyDescent="0.2">
      <c r="A147" s="4" t="e">
        <f>AK147-B147</f>
        <v>#REF!</v>
      </c>
      <c r="B147">
        <v>146</v>
      </c>
      <c r="C147" t="s">
        <v>359</v>
      </c>
      <c r="D147" t="s">
        <v>114</v>
      </c>
      <c r="E147">
        <v>117</v>
      </c>
      <c r="F147">
        <v>490</v>
      </c>
      <c r="G147">
        <v>450</v>
      </c>
      <c r="H147">
        <v>108</v>
      </c>
      <c r="I147">
        <v>20</v>
      </c>
      <c r="J147">
        <v>1</v>
      </c>
      <c r="K147" s="13">
        <v>29</v>
      </c>
      <c r="L147" s="13">
        <v>61</v>
      </c>
      <c r="M147" s="13">
        <v>77</v>
      </c>
      <c r="N147">
        <v>31</v>
      </c>
      <c r="O147">
        <v>138</v>
      </c>
      <c r="P147">
        <v>4</v>
      </c>
      <c r="Q147">
        <v>6</v>
      </c>
      <c r="R147">
        <v>3</v>
      </c>
      <c r="S147" s="13">
        <v>0.24099999999999999</v>
      </c>
      <c r="T147">
        <v>0.29499999999999998</v>
      </c>
      <c r="U147">
        <v>0.48199999999999998</v>
      </c>
      <c r="V147" s="13">
        <v>0.77600000000000002</v>
      </c>
      <c r="W147">
        <v>0.32</v>
      </c>
      <c r="X147">
        <v>-1.6</v>
      </c>
      <c r="Y147">
        <v>0.2</v>
      </c>
      <c r="Z147">
        <v>0.5</v>
      </c>
      <c r="AA147">
        <v>15482</v>
      </c>
      <c r="AB147">
        <f>G147*U147</f>
        <v>216.9</v>
      </c>
      <c r="AC147" s="13">
        <f>((H147+N147+P147-R147)*(AB147+(0.26*(N147+P147))))/(G147+N147+P147)</f>
        <v>65.237113402061851</v>
      </c>
      <c r="AD147" s="4">
        <f>SUM(AE147:AJ147)</f>
        <v>3.0051852382526554</v>
      </c>
      <c r="AE147" s="4">
        <f>(L147-45.1482)/31.1618</f>
        <v>0.50869333607172873</v>
      </c>
      <c r="AF147" s="4">
        <f>(K147-13.575)/11.13</f>
        <v>1.3858939802336028</v>
      </c>
      <c r="AG147" s="4">
        <f>(M147-46.04)/31.94</f>
        <v>0.96931747025673132</v>
      </c>
      <c r="AH147" s="4">
        <f>(AC147-50.703)/36.168</f>
        <v>0.40185007194375827</v>
      </c>
      <c r="AI147" s="4">
        <f>(S147-0.2533)/0.02</f>
        <v>-0.61500000000000166</v>
      </c>
      <c r="AJ147" s="4">
        <f>(V147-0.7522)/0.06715</f>
        <v>0.35443037974683606</v>
      </c>
      <c r="AK147" t="e">
        <f>MATCH(C147,#REF!,0)-1</f>
        <v>#REF!</v>
      </c>
    </row>
    <row r="148" spans="1:37" x14ac:dyDescent="0.2">
      <c r="A148" s="4" t="e">
        <f>AK148-B148</f>
        <v>#REF!</v>
      </c>
      <c r="B148">
        <v>147</v>
      </c>
      <c r="C148" t="s">
        <v>236</v>
      </c>
      <c r="D148" t="s">
        <v>103</v>
      </c>
      <c r="E148">
        <v>157</v>
      </c>
      <c r="F148">
        <v>658</v>
      </c>
      <c r="G148">
        <v>604</v>
      </c>
      <c r="H148">
        <v>162</v>
      </c>
      <c r="I148">
        <v>33</v>
      </c>
      <c r="J148">
        <v>4</v>
      </c>
      <c r="K148" s="13">
        <v>14</v>
      </c>
      <c r="L148" s="13">
        <v>76</v>
      </c>
      <c r="M148" s="13">
        <v>74</v>
      </c>
      <c r="N148">
        <v>42</v>
      </c>
      <c r="O148">
        <v>101</v>
      </c>
      <c r="P148">
        <v>5</v>
      </c>
      <c r="Q148">
        <v>22</v>
      </c>
      <c r="R148">
        <v>8</v>
      </c>
      <c r="S148" s="13">
        <v>0.26800000000000002</v>
      </c>
      <c r="T148">
        <v>0.318</v>
      </c>
      <c r="U148">
        <v>0.40500000000000003</v>
      </c>
      <c r="V148" s="13">
        <v>0.72299999999999998</v>
      </c>
      <c r="W148">
        <v>0.308</v>
      </c>
      <c r="X148">
        <v>-3.7</v>
      </c>
      <c r="Y148">
        <v>1.9</v>
      </c>
      <c r="Z148">
        <v>1.2</v>
      </c>
      <c r="AA148">
        <v>8709</v>
      </c>
      <c r="AB148">
        <f>G148*U148</f>
        <v>244.62</v>
      </c>
      <c r="AC148" s="13">
        <f>((H148+N148+P148-R148)*(AB148+(0.26*(N148+P148))))/(G148+N148+P148)</f>
        <v>79.300829493087562</v>
      </c>
      <c r="AD148" s="4">
        <f>SUM(AE148:AJ148)</f>
        <v>2.9944752561385988</v>
      </c>
      <c r="AE148" s="4">
        <f>(L148-45.1482)/31.1618</f>
        <v>0.99005192254619434</v>
      </c>
      <c r="AF148" s="4">
        <f>(K148-13.575)/11.13</f>
        <v>3.8185085354896738E-2</v>
      </c>
      <c r="AG148" s="4">
        <f>(M148-46.04)/31.94</f>
        <v>0.87539135879774577</v>
      </c>
      <c r="AH148" s="4">
        <f>(AC148-50.703)/36.168</f>
        <v>0.79069424610394712</v>
      </c>
      <c r="AI148" s="4">
        <f>(S148-0.2533)/0.02</f>
        <v>0.73499999999999954</v>
      </c>
      <c r="AJ148" s="4">
        <f>(V148-0.7522)/0.06715</f>
        <v>-0.43484735666418473</v>
      </c>
      <c r="AK148" t="e">
        <f>MATCH(C148,#REF!,0)-1</f>
        <v>#REF!</v>
      </c>
    </row>
    <row r="149" spans="1:37" x14ac:dyDescent="0.2">
      <c r="A149" s="4" t="e">
        <f>AK149-B149</f>
        <v>#REF!</v>
      </c>
      <c r="B149">
        <v>148</v>
      </c>
      <c r="C149" t="s">
        <v>227</v>
      </c>
      <c r="D149" t="s">
        <v>176</v>
      </c>
      <c r="E149">
        <v>142</v>
      </c>
      <c r="F149">
        <v>595</v>
      </c>
      <c r="G149">
        <v>562</v>
      </c>
      <c r="H149">
        <v>161</v>
      </c>
      <c r="I149">
        <v>27</v>
      </c>
      <c r="J149">
        <v>2</v>
      </c>
      <c r="K149" s="13">
        <v>13</v>
      </c>
      <c r="L149" s="13">
        <v>64</v>
      </c>
      <c r="M149" s="13">
        <v>62</v>
      </c>
      <c r="N149">
        <v>20</v>
      </c>
      <c r="O149">
        <v>59</v>
      </c>
      <c r="P149">
        <v>5</v>
      </c>
      <c r="Q149">
        <v>6</v>
      </c>
      <c r="R149">
        <v>3</v>
      </c>
      <c r="S149" s="13">
        <v>0.28699999999999998</v>
      </c>
      <c r="T149">
        <v>0.315</v>
      </c>
      <c r="U149">
        <v>0.41099999999999998</v>
      </c>
      <c r="V149" s="13">
        <v>0.72599999999999998</v>
      </c>
      <c r="W149">
        <v>0.307</v>
      </c>
      <c r="X149">
        <v>0.5</v>
      </c>
      <c r="Y149">
        <v>-0.3</v>
      </c>
      <c r="Z149">
        <v>1.4</v>
      </c>
      <c r="AA149">
        <v>11902</v>
      </c>
      <c r="AB149">
        <f>G149*U149</f>
        <v>230.982</v>
      </c>
      <c r="AC149" s="13">
        <f>((H149+N149+P149-R149)*(AB149+(0.26*(N149+P149))))/(G149+N149+P149)</f>
        <v>74.036126064735939</v>
      </c>
      <c r="AD149" s="4">
        <f>SUM(AE149:AJ149)</f>
        <v>2.9929503093816558</v>
      </c>
      <c r="AE149" s="4">
        <f>(L149-45.1482)/31.1618</f>
        <v>0.60496505336662187</v>
      </c>
      <c r="AF149" s="4">
        <f>(K149-13.575)/11.13</f>
        <v>-5.1662174303683674E-2</v>
      </c>
      <c r="AG149" s="4">
        <f>(M149-46.04)/31.94</f>
        <v>0.4996869129618034</v>
      </c>
      <c r="AH149" s="4">
        <f>(AC149-50.703)/36.168</f>
        <v>0.64513177573368552</v>
      </c>
      <c r="AI149" s="4">
        <f>(S149-0.2533)/0.02</f>
        <v>1.6849999999999976</v>
      </c>
      <c r="AJ149" s="4">
        <f>(V149-0.7522)/0.06715</f>
        <v>-0.39017125837676842</v>
      </c>
      <c r="AK149" t="e">
        <f>MATCH(C149,#REF!,0)-1</f>
        <v>#REF!</v>
      </c>
    </row>
    <row r="150" spans="1:37" x14ac:dyDescent="0.2">
      <c r="A150" s="4" t="e">
        <f>AK150-B150</f>
        <v>#REF!</v>
      </c>
      <c r="B150">
        <v>149</v>
      </c>
      <c r="C150" t="s">
        <v>128</v>
      </c>
      <c r="D150" t="s">
        <v>129</v>
      </c>
      <c r="E150">
        <v>153</v>
      </c>
      <c r="F150">
        <v>644</v>
      </c>
      <c r="G150">
        <v>600</v>
      </c>
      <c r="H150">
        <v>152</v>
      </c>
      <c r="I150">
        <v>29</v>
      </c>
      <c r="J150">
        <v>9</v>
      </c>
      <c r="K150" s="13">
        <v>20</v>
      </c>
      <c r="L150" s="13">
        <v>81</v>
      </c>
      <c r="M150" s="13">
        <v>76</v>
      </c>
      <c r="N150">
        <v>32</v>
      </c>
      <c r="O150">
        <v>173</v>
      </c>
      <c r="P150">
        <v>3</v>
      </c>
      <c r="Q150">
        <v>48</v>
      </c>
      <c r="R150">
        <v>14</v>
      </c>
      <c r="S150" s="13">
        <v>0.253</v>
      </c>
      <c r="T150">
        <v>0.29299999999999998</v>
      </c>
      <c r="U150">
        <v>0.43</v>
      </c>
      <c r="V150" s="13">
        <v>0.72199999999999998</v>
      </c>
      <c r="W150">
        <v>0.30299999999999999</v>
      </c>
      <c r="X150">
        <v>4.3</v>
      </c>
      <c r="Y150">
        <v>4.7</v>
      </c>
      <c r="Z150">
        <v>2.6</v>
      </c>
      <c r="AA150">
        <v>13769</v>
      </c>
      <c r="AB150">
        <f>G150*U150</f>
        <v>258</v>
      </c>
      <c r="AC150" s="13">
        <f>((H150+N150+P150-R150)*(AB150+(0.26*(N150+P150))))/(G150+N150+P150)</f>
        <v>72.768976377952754</v>
      </c>
      <c r="AD150" s="4">
        <f>SUM(AE150:AJ150)</f>
        <v>2.8111394755020287</v>
      </c>
      <c r="AE150" s="4">
        <f>(L150-45.1482)/31.1618</f>
        <v>1.1505047847043495</v>
      </c>
      <c r="AF150" s="4">
        <f>(K150-13.575)/11.13</f>
        <v>0.57726864330637917</v>
      </c>
      <c r="AG150" s="4">
        <f>(M150-46.04)/31.94</f>
        <v>0.93800876643706954</v>
      </c>
      <c r="AH150" s="4">
        <f>(AC150-50.703)/36.168</f>
        <v>0.61009667048088789</v>
      </c>
      <c r="AI150" s="4">
        <f>(S150-0.2533)/0.02</f>
        <v>-1.5000000000001124E-2</v>
      </c>
      <c r="AJ150" s="4">
        <f>(V150-0.7522)/0.06715</f>
        <v>-0.44973938942665681</v>
      </c>
      <c r="AK150" t="e">
        <f>MATCH(C150,#REF!,0)-1</f>
        <v>#REF!</v>
      </c>
    </row>
    <row r="151" spans="1:37" x14ac:dyDescent="0.2">
      <c r="A151" s="4" t="e">
        <f>AK151-B151</f>
        <v>#REF!</v>
      </c>
      <c r="B151">
        <v>150</v>
      </c>
      <c r="C151" t="s">
        <v>185</v>
      </c>
      <c r="D151" t="s">
        <v>139</v>
      </c>
      <c r="E151">
        <v>128</v>
      </c>
      <c r="F151">
        <v>539</v>
      </c>
      <c r="G151">
        <v>470</v>
      </c>
      <c r="H151">
        <v>117</v>
      </c>
      <c r="I151">
        <v>25</v>
      </c>
      <c r="J151">
        <v>2</v>
      </c>
      <c r="K151" s="13">
        <v>21</v>
      </c>
      <c r="L151" s="13">
        <v>68</v>
      </c>
      <c r="M151" s="13">
        <v>63</v>
      </c>
      <c r="N151">
        <v>54</v>
      </c>
      <c r="O151">
        <v>134</v>
      </c>
      <c r="P151">
        <v>9</v>
      </c>
      <c r="Q151">
        <v>6</v>
      </c>
      <c r="R151">
        <v>2</v>
      </c>
      <c r="S151" s="13">
        <v>0.249</v>
      </c>
      <c r="T151">
        <v>0.33400000000000002</v>
      </c>
      <c r="U151">
        <v>0.44500000000000001</v>
      </c>
      <c r="V151" s="13">
        <v>0.77900000000000003</v>
      </c>
      <c r="W151">
        <v>0.33</v>
      </c>
      <c r="X151">
        <v>-0.2</v>
      </c>
      <c r="Y151">
        <v>-0.4</v>
      </c>
      <c r="Z151">
        <v>1.8</v>
      </c>
      <c r="AA151">
        <v>14274</v>
      </c>
      <c r="AB151">
        <f>G151*U151</f>
        <v>209.15</v>
      </c>
      <c r="AC151" s="13">
        <f>((H151+N151+P151-R151)*(AB151+(0.26*(N151+P151))))/(G151+N151+P151)</f>
        <v>75.317711069418394</v>
      </c>
      <c r="AD151" s="4">
        <f>SUM(AE151:AJ151)</f>
        <v>2.7961113403600639</v>
      </c>
      <c r="AE151" s="4">
        <f>(L151-45.1482)/31.1618</f>
        <v>0.73332734309314607</v>
      </c>
      <c r="AF151" s="4">
        <f>(K151-13.575)/11.13</f>
        <v>0.6671159029649596</v>
      </c>
      <c r="AG151" s="4">
        <f>(M151-46.04)/31.94</f>
        <v>0.53099561678146523</v>
      </c>
      <c r="AH151" s="4">
        <f>(AC151-50.703)/36.168</f>
        <v>0.68056599948624175</v>
      </c>
      <c r="AI151" s="4">
        <f>(S151-0.2533)/0.02</f>
        <v>-0.2150000000000013</v>
      </c>
      <c r="AJ151" s="4">
        <f>(V151-0.7522)/0.06715</f>
        <v>0.39910647803425237</v>
      </c>
      <c r="AK151" t="e">
        <f>MATCH(C151,#REF!,0)-1</f>
        <v>#REF!</v>
      </c>
    </row>
    <row r="152" spans="1:37" x14ac:dyDescent="0.2">
      <c r="A152" s="4" t="e">
        <f>AK152-B152</f>
        <v>#REF!</v>
      </c>
      <c r="B152">
        <v>151</v>
      </c>
      <c r="C152" t="s">
        <v>327</v>
      </c>
      <c r="D152" t="s">
        <v>63</v>
      </c>
      <c r="E152">
        <v>112</v>
      </c>
      <c r="F152">
        <v>470</v>
      </c>
      <c r="G152">
        <v>417</v>
      </c>
      <c r="H152">
        <v>118</v>
      </c>
      <c r="I152">
        <v>25</v>
      </c>
      <c r="J152">
        <v>2</v>
      </c>
      <c r="K152" s="13">
        <v>11</v>
      </c>
      <c r="L152" s="13">
        <v>54</v>
      </c>
      <c r="M152" s="13">
        <v>58</v>
      </c>
      <c r="N152">
        <v>45</v>
      </c>
      <c r="O152">
        <v>67</v>
      </c>
      <c r="P152">
        <v>3</v>
      </c>
      <c r="Q152">
        <v>1</v>
      </c>
      <c r="R152">
        <v>1</v>
      </c>
      <c r="S152" s="13">
        <v>0.28199999999999997</v>
      </c>
      <c r="T152">
        <v>0.35499999999999998</v>
      </c>
      <c r="U152">
        <v>0.42799999999999999</v>
      </c>
      <c r="V152" s="13">
        <v>0.78300000000000003</v>
      </c>
      <c r="W152">
        <v>0.33300000000000002</v>
      </c>
      <c r="X152">
        <v>-3.5</v>
      </c>
      <c r="Y152">
        <v>-1.5</v>
      </c>
      <c r="Z152">
        <v>0.7</v>
      </c>
      <c r="AA152">
        <v>5930</v>
      </c>
      <c r="AB152">
        <f>G152*U152</f>
        <v>178.476</v>
      </c>
      <c r="AC152" s="13">
        <f>((H152+N152+P152-R152)*(AB152+(0.26*(N152+P152))))/(G152+N152+P152)</f>
        <v>67.758580645161288</v>
      </c>
      <c r="AD152" s="4">
        <f>SUM(AE152:AJ152)</f>
        <v>2.7923948322753187</v>
      </c>
      <c r="AE152" s="4">
        <f>(L152-45.1482)/31.1618</f>
        <v>0.2840593290503115</v>
      </c>
      <c r="AF152" s="4">
        <f>(K152-13.575)/11.13</f>
        <v>-0.23135669362084449</v>
      </c>
      <c r="AG152" s="4">
        <f>(M152-46.04)/31.94</f>
        <v>0.3744520976831559</v>
      </c>
      <c r="AH152" s="4">
        <f>(AC152-50.703)/36.168</f>
        <v>0.47156549007855797</v>
      </c>
      <c r="AI152" s="4">
        <f>(S152-0.2533)/0.02</f>
        <v>1.4349999999999974</v>
      </c>
      <c r="AJ152" s="4">
        <f>(V152-0.7522)/0.06715</f>
        <v>0.45867460908414071</v>
      </c>
      <c r="AK152" t="e">
        <f>MATCH(C152,#REF!,0)-1</f>
        <v>#REF!</v>
      </c>
    </row>
    <row r="153" spans="1:37" x14ac:dyDescent="0.2">
      <c r="A153" s="4" t="e">
        <f>AK153-B153</f>
        <v>#REF!</v>
      </c>
      <c r="B153">
        <v>152</v>
      </c>
      <c r="C153" t="s">
        <v>251</v>
      </c>
      <c r="E153">
        <v>85</v>
      </c>
      <c r="F153">
        <v>357</v>
      </c>
      <c r="G153">
        <v>327</v>
      </c>
      <c r="H153">
        <v>93</v>
      </c>
      <c r="I153">
        <v>20</v>
      </c>
      <c r="J153">
        <v>1</v>
      </c>
      <c r="K153" s="13">
        <v>14</v>
      </c>
      <c r="L153" s="13">
        <v>44</v>
      </c>
      <c r="M153" s="13">
        <v>50</v>
      </c>
      <c r="N153">
        <v>22</v>
      </c>
      <c r="O153">
        <v>43</v>
      </c>
      <c r="P153">
        <v>4</v>
      </c>
      <c r="Q153">
        <v>1</v>
      </c>
      <c r="R153">
        <v>0</v>
      </c>
      <c r="S153" s="13">
        <v>0.28499999999999998</v>
      </c>
      <c r="T153">
        <v>0.33500000000000002</v>
      </c>
      <c r="U153">
        <v>0.47899999999999998</v>
      </c>
      <c r="V153" s="13">
        <v>0.81399999999999995</v>
      </c>
      <c r="W153">
        <v>0.34100000000000003</v>
      </c>
      <c r="X153">
        <v>-3</v>
      </c>
      <c r="Y153">
        <v>-1.2</v>
      </c>
      <c r="Z153">
        <v>1.3</v>
      </c>
      <c r="AA153">
        <v>5827</v>
      </c>
      <c r="AB153">
        <f>G153*U153</f>
        <v>156.63299999999998</v>
      </c>
      <c r="AC153" s="13">
        <f>((H153+N153+P153-R153)*(AB153+(0.26*(N153+P153))))/(G153+N153+P153)</f>
        <v>55.081492917847015</v>
      </c>
      <c r="AD153" s="4">
        <f>SUM(AE153:AJ153)</f>
        <v>2.7517086392084513</v>
      </c>
      <c r="AE153" s="4">
        <f>(L153-45.1482)/31.1618</f>
        <v>-3.6846395265998845E-2</v>
      </c>
      <c r="AF153" s="4">
        <f>(K153-13.575)/11.13</f>
        <v>3.8185085354896738E-2</v>
      </c>
      <c r="AG153" s="4">
        <f>(M153-46.04)/31.94</f>
        <v>0.12398246712586102</v>
      </c>
      <c r="AH153" s="4">
        <f>(AC153-50.703)/36.168</f>
        <v>0.12105985727292115</v>
      </c>
      <c r="AI153" s="4">
        <f>(S153-0.2533)/0.02</f>
        <v>1.5849999999999975</v>
      </c>
      <c r="AJ153" s="4">
        <f>(V153-0.7522)/0.06715</f>
        <v>0.9203276247207739</v>
      </c>
      <c r="AK153" t="e">
        <f>MATCH(C153,#REF!,0)-1</f>
        <v>#REF!</v>
      </c>
    </row>
    <row r="154" spans="1:37" x14ac:dyDescent="0.2">
      <c r="A154" s="4" t="e">
        <f>AK154-B154</f>
        <v>#REF!</v>
      </c>
      <c r="B154">
        <v>153</v>
      </c>
      <c r="C154" t="s">
        <v>134</v>
      </c>
      <c r="D154" t="s">
        <v>93</v>
      </c>
      <c r="E154">
        <v>147</v>
      </c>
      <c r="F154">
        <v>616</v>
      </c>
      <c r="G154">
        <v>539</v>
      </c>
      <c r="H154">
        <v>143</v>
      </c>
      <c r="I154">
        <v>30</v>
      </c>
      <c r="J154">
        <v>4</v>
      </c>
      <c r="K154" s="13">
        <v>13</v>
      </c>
      <c r="L154" s="13">
        <v>66</v>
      </c>
      <c r="M154" s="13">
        <v>65</v>
      </c>
      <c r="N154">
        <v>55</v>
      </c>
      <c r="O154">
        <v>96</v>
      </c>
      <c r="P154">
        <v>14</v>
      </c>
      <c r="Q154">
        <v>17</v>
      </c>
      <c r="R154">
        <v>6</v>
      </c>
      <c r="S154" s="13">
        <v>0.26600000000000001</v>
      </c>
      <c r="T154">
        <v>0.34699999999999998</v>
      </c>
      <c r="U154">
        <v>0.40899999999999997</v>
      </c>
      <c r="V154" s="13">
        <v>0.75600000000000001</v>
      </c>
      <c r="W154">
        <v>0.32300000000000001</v>
      </c>
      <c r="X154">
        <v>1.8</v>
      </c>
      <c r="Y154">
        <v>2.2000000000000002</v>
      </c>
      <c r="Z154">
        <v>2.6</v>
      </c>
      <c r="AA154">
        <v>12532</v>
      </c>
      <c r="AB154">
        <f>G154*U154</f>
        <v>220.45099999999999</v>
      </c>
      <c r="AC154" s="13">
        <f>((H154+N154+P154-R154)*(AB154+(0.26*(N154+P154))))/(G154+N154+P154)</f>
        <v>80.770634868421041</v>
      </c>
      <c r="AD154" s="4">
        <f>SUM(AE154:AJ154)</f>
        <v>2.7340193007259646</v>
      </c>
      <c r="AE154" s="4">
        <f>(L154-45.1482)/31.1618</f>
        <v>0.66914619822988397</v>
      </c>
      <c r="AF154" s="4">
        <f>(K154-13.575)/11.13</f>
        <v>-5.1662174303683674E-2</v>
      </c>
      <c r="AG154" s="4">
        <f>(M154-46.04)/31.94</f>
        <v>0.593613024420789</v>
      </c>
      <c r="AH154" s="4">
        <f>(AC154-50.703)/36.168</f>
        <v>0.83133252788158152</v>
      </c>
      <c r="AI154" s="4">
        <f>(S154-0.2533)/0.02</f>
        <v>0.63499999999999945</v>
      </c>
      <c r="AJ154" s="4">
        <f>(V154-0.7522)/0.06715</f>
        <v>5.6589724497394273E-2</v>
      </c>
      <c r="AK154" t="e">
        <f>MATCH(C154,#REF!,0)-1</f>
        <v>#REF!</v>
      </c>
    </row>
    <row r="155" spans="1:37" x14ac:dyDescent="0.2">
      <c r="A155" s="4" t="e">
        <f>AK155-B155</f>
        <v>#REF!</v>
      </c>
      <c r="B155">
        <v>154</v>
      </c>
      <c r="C155" t="s">
        <v>163</v>
      </c>
      <c r="D155" t="s">
        <v>35</v>
      </c>
      <c r="E155">
        <v>137</v>
      </c>
      <c r="F155">
        <v>574</v>
      </c>
      <c r="G155">
        <v>503</v>
      </c>
      <c r="H155">
        <v>139</v>
      </c>
      <c r="I155">
        <v>25</v>
      </c>
      <c r="J155">
        <v>2</v>
      </c>
      <c r="K155" s="13">
        <v>10</v>
      </c>
      <c r="L155" s="13">
        <v>70</v>
      </c>
      <c r="M155" s="13">
        <v>55</v>
      </c>
      <c r="N155">
        <v>59</v>
      </c>
      <c r="O155">
        <v>98</v>
      </c>
      <c r="P155">
        <v>5</v>
      </c>
      <c r="Q155">
        <v>9</v>
      </c>
      <c r="R155">
        <v>4</v>
      </c>
      <c r="S155" s="13">
        <v>0.27700000000000002</v>
      </c>
      <c r="T155">
        <v>0.35499999999999998</v>
      </c>
      <c r="U155">
        <v>0.39900000000000002</v>
      </c>
      <c r="V155" s="13">
        <v>0.754</v>
      </c>
      <c r="W155">
        <v>0.32500000000000001</v>
      </c>
      <c r="X155">
        <v>-1.3</v>
      </c>
      <c r="Y155">
        <v>0.6</v>
      </c>
      <c r="Z155">
        <v>2</v>
      </c>
      <c r="AA155">
        <v>10556</v>
      </c>
      <c r="AB155">
        <f>G155*U155</f>
        <v>200.697</v>
      </c>
      <c r="AC155" s="13">
        <f>((H155+N155+P155-R155)*(AB155+(0.26*(N155+P155))))/(G155+N155+P155)</f>
        <v>76.278770723104046</v>
      </c>
      <c r="AD155" s="4">
        <f>SUM(AE155:AJ155)</f>
        <v>2.6757742777254072</v>
      </c>
      <c r="AE155" s="4">
        <f>(L155-45.1482)/31.1618</f>
        <v>0.79750848795640805</v>
      </c>
      <c r="AF155" s="4">
        <f>(K155-13.575)/11.13</f>
        <v>-0.32120395327942491</v>
      </c>
      <c r="AG155" s="4">
        <f>(M155-46.04)/31.94</f>
        <v>0.28052598622417035</v>
      </c>
      <c r="AH155" s="4">
        <f>(AC155-50.703)/36.168</f>
        <v>0.70713809785180393</v>
      </c>
      <c r="AI155" s="4">
        <f>(S155-0.2533)/0.02</f>
        <v>1.1849999999999998</v>
      </c>
      <c r="AJ155" s="4">
        <f>(V155-0.7522)/0.06715</f>
        <v>2.6805658972450092E-2</v>
      </c>
      <c r="AK155" t="e">
        <f>MATCH(C155,#REF!,0)-1</f>
        <v>#REF!</v>
      </c>
    </row>
    <row r="156" spans="1:37" x14ac:dyDescent="0.2">
      <c r="A156" s="4" t="e">
        <f>AK156-B156</f>
        <v>#REF!</v>
      </c>
      <c r="B156">
        <v>155</v>
      </c>
      <c r="C156" t="s">
        <v>200</v>
      </c>
      <c r="D156" t="s">
        <v>90</v>
      </c>
      <c r="E156">
        <v>133</v>
      </c>
      <c r="F156">
        <v>560</v>
      </c>
      <c r="G156">
        <v>510</v>
      </c>
      <c r="H156">
        <v>129</v>
      </c>
      <c r="I156">
        <v>27</v>
      </c>
      <c r="J156">
        <v>3</v>
      </c>
      <c r="K156" s="13">
        <v>21</v>
      </c>
      <c r="L156" s="13">
        <v>63</v>
      </c>
      <c r="M156" s="13">
        <v>72</v>
      </c>
      <c r="N156">
        <v>38</v>
      </c>
      <c r="O156">
        <v>118</v>
      </c>
      <c r="P156">
        <v>6</v>
      </c>
      <c r="Q156">
        <v>3</v>
      </c>
      <c r="R156">
        <v>1</v>
      </c>
      <c r="S156" s="13">
        <v>0.253</v>
      </c>
      <c r="T156">
        <v>0.31</v>
      </c>
      <c r="U156">
        <v>0.44</v>
      </c>
      <c r="V156" s="13">
        <v>0.75</v>
      </c>
      <c r="W156">
        <v>0.315</v>
      </c>
      <c r="X156">
        <v>-0.7</v>
      </c>
      <c r="Y156">
        <v>-0.4</v>
      </c>
      <c r="Z156">
        <v>1.6</v>
      </c>
      <c r="AA156">
        <v>9368</v>
      </c>
      <c r="AB156">
        <f>G156*U156</f>
        <v>224.4</v>
      </c>
      <c r="AC156" s="13">
        <f>((H156+N156+P156-R156)*(AB156+(0.26*(N156+P156))))/(G156+N156+P156)</f>
        <v>73.221083032490981</v>
      </c>
      <c r="AD156" s="4">
        <f>SUM(AE156:AJ156)</f>
        <v>2.6275987174514865</v>
      </c>
      <c r="AE156" s="4">
        <f>(L156-45.1482)/31.1618</f>
        <v>0.57287448093499083</v>
      </c>
      <c r="AF156" s="4">
        <f>(K156-13.575)/11.13</f>
        <v>0.6671159029649596</v>
      </c>
      <c r="AG156" s="4">
        <f>(M156-46.04)/31.94</f>
        <v>0.81277395115842199</v>
      </c>
      <c r="AH156" s="4">
        <f>(AC156-50.703)/36.168</f>
        <v>0.62259685447055346</v>
      </c>
      <c r="AI156" s="4">
        <f>(S156-0.2533)/0.02</f>
        <v>-1.5000000000001124E-2</v>
      </c>
      <c r="AJ156" s="4">
        <f>(V156-0.7522)/0.06715</f>
        <v>-3.2762472077438265E-2</v>
      </c>
      <c r="AK156" t="e">
        <f>MATCH(C156,#REF!,0)-1</f>
        <v>#REF!</v>
      </c>
    </row>
    <row r="157" spans="1:37" x14ac:dyDescent="0.2">
      <c r="A157" s="4" t="e">
        <f>AK157-B157</f>
        <v>#REF!</v>
      </c>
      <c r="B157">
        <v>156</v>
      </c>
      <c r="C157" t="s">
        <v>181</v>
      </c>
      <c r="D157" t="s">
        <v>63</v>
      </c>
      <c r="E157">
        <v>150</v>
      </c>
      <c r="F157">
        <v>630</v>
      </c>
      <c r="G157">
        <v>559</v>
      </c>
      <c r="H157">
        <v>141</v>
      </c>
      <c r="I157">
        <v>30</v>
      </c>
      <c r="J157">
        <v>3</v>
      </c>
      <c r="K157" s="13">
        <v>18</v>
      </c>
      <c r="L157" s="13">
        <v>72</v>
      </c>
      <c r="M157" s="13">
        <v>70</v>
      </c>
      <c r="N157">
        <v>58</v>
      </c>
      <c r="O157">
        <v>140</v>
      </c>
      <c r="P157">
        <v>4</v>
      </c>
      <c r="Q157">
        <v>11</v>
      </c>
      <c r="R157">
        <v>5</v>
      </c>
      <c r="S157" s="13">
        <v>0.252</v>
      </c>
      <c r="T157">
        <v>0.32500000000000001</v>
      </c>
      <c r="U157">
        <v>0.41599999999999998</v>
      </c>
      <c r="V157" s="13">
        <v>0.74</v>
      </c>
      <c r="W157">
        <v>0.313</v>
      </c>
      <c r="X157">
        <v>-1.9</v>
      </c>
      <c r="Y157">
        <v>1.9</v>
      </c>
      <c r="Z157">
        <v>1.8</v>
      </c>
      <c r="AA157">
        <v>18314</v>
      </c>
      <c r="AB157">
        <f>G157*U157</f>
        <v>232.54399999999998</v>
      </c>
      <c r="AC157" s="13">
        <f>((H157+N157+P157-R157)*(AB157+(0.26*(N157+P157))))/(G157+N157+P157)</f>
        <v>79.284173913043475</v>
      </c>
      <c r="AD157" s="4">
        <f>SUM(AE157:AJ157)</f>
        <v>2.5529712407564249</v>
      </c>
      <c r="AE157" s="4">
        <f>(L157-45.1482)/31.1618</f>
        <v>0.86168963281967015</v>
      </c>
      <c r="AF157" s="4">
        <f>(K157-13.575)/11.13</f>
        <v>0.39757412398921838</v>
      </c>
      <c r="AG157" s="4">
        <f>(M157-46.04)/31.94</f>
        <v>0.75015654351909833</v>
      </c>
      <c r="AH157" s="4">
        <f>(AC157-50.703)/36.168</f>
        <v>0.79023374013059811</v>
      </c>
      <c r="AI157" s="4">
        <f>(S157-0.2533)/0.02</f>
        <v>-6.5000000000001168E-2</v>
      </c>
      <c r="AJ157" s="4">
        <f>(V157-0.7522)/0.06715</f>
        <v>-0.18168279970215917</v>
      </c>
      <c r="AK157" t="e">
        <f>MATCH(C157,#REF!,0)-1</f>
        <v>#REF!</v>
      </c>
    </row>
    <row r="158" spans="1:37" x14ac:dyDescent="0.2">
      <c r="A158" s="4" t="e">
        <f>AK158-B158</f>
        <v>#REF!</v>
      </c>
      <c r="B158">
        <v>157</v>
      </c>
      <c r="C158" t="s">
        <v>284</v>
      </c>
      <c r="D158" t="s">
        <v>90</v>
      </c>
      <c r="E158">
        <v>112</v>
      </c>
      <c r="F158">
        <v>472</v>
      </c>
      <c r="G158">
        <v>424</v>
      </c>
      <c r="H158">
        <v>115</v>
      </c>
      <c r="I158">
        <v>24</v>
      </c>
      <c r="J158">
        <v>4</v>
      </c>
      <c r="K158" s="13">
        <v>14</v>
      </c>
      <c r="L158" s="13">
        <v>52</v>
      </c>
      <c r="M158" s="13">
        <v>58</v>
      </c>
      <c r="N158">
        <v>37</v>
      </c>
      <c r="O158">
        <v>99</v>
      </c>
      <c r="P158">
        <v>6</v>
      </c>
      <c r="Q158">
        <v>3</v>
      </c>
      <c r="R158">
        <v>1</v>
      </c>
      <c r="S158" s="13">
        <v>0.27200000000000002</v>
      </c>
      <c r="T158">
        <v>0.33600000000000002</v>
      </c>
      <c r="U158">
        <v>0.44800000000000001</v>
      </c>
      <c r="V158" s="13">
        <v>0.78400000000000003</v>
      </c>
      <c r="W158">
        <v>0.33</v>
      </c>
      <c r="X158">
        <v>-2.9</v>
      </c>
      <c r="Y158">
        <v>-0.2</v>
      </c>
      <c r="Z158">
        <v>1.1000000000000001</v>
      </c>
      <c r="AA158">
        <v>12649</v>
      </c>
      <c r="AB158">
        <f>G158*U158</f>
        <v>189.952</v>
      </c>
      <c r="AC158" s="13">
        <f>((H158+N158+P158-R158)*(AB158+(0.26*(N158+P158))))/(G158+N158+P158)</f>
        <v>67.618252676659537</v>
      </c>
      <c r="AD158" s="4">
        <f>SUM(AE158:AJ158)</f>
        <v>2.5087676061923605</v>
      </c>
      <c r="AE158" s="4">
        <f>(L158-45.1482)/31.1618</f>
        <v>0.21987818418704944</v>
      </c>
      <c r="AF158" s="4">
        <f>(K158-13.575)/11.13</f>
        <v>3.8185085354896738E-2</v>
      </c>
      <c r="AG158" s="4">
        <f>(M158-46.04)/31.94</f>
        <v>0.3744520976831559</v>
      </c>
      <c r="AH158" s="4">
        <f>(AC158-50.703)/36.168</f>
        <v>0.46768559712064628</v>
      </c>
      <c r="AI158" s="4">
        <f>(S158-0.2533)/0.02</f>
        <v>0.93499999999999972</v>
      </c>
      <c r="AJ158" s="4">
        <f>(V158-0.7522)/0.06715</f>
        <v>0.47356664184661279</v>
      </c>
      <c r="AK158" t="e">
        <f>MATCH(C158,#REF!,0)-1</f>
        <v>#REF!</v>
      </c>
    </row>
    <row r="159" spans="1:37" x14ac:dyDescent="0.2">
      <c r="A159" s="4" t="e">
        <f>AK159-B159</f>
        <v>#REF!</v>
      </c>
      <c r="B159">
        <v>158</v>
      </c>
      <c r="C159" t="s">
        <v>182</v>
      </c>
      <c r="D159" t="s">
        <v>125</v>
      </c>
      <c r="E159">
        <v>135</v>
      </c>
      <c r="F159">
        <v>567</v>
      </c>
      <c r="G159">
        <v>508</v>
      </c>
      <c r="H159">
        <v>140</v>
      </c>
      <c r="I159">
        <v>29</v>
      </c>
      <c r="J159">
        <v>5</v>
      </c>
      <c r="K159" s="13">
        <v>10</v>
      </c>
      <c r="L159" s="13">
        <v>65</v>
      </c>
      <c r="M159" s="13">
        <v>54</v>
      </c>
      <c r="N159">
        <v>44</v>
      </c>
      <c r="O159">
        <v>76</v>
      </c>
      <c r="P159">
        <v>7</v>
      </c>
      <c r="Q159">
        <v>7</v>
      </c>
      <c r="R159">
        <v>4</v>
      </c>
      <c r="S159" s="13">
        <v>0.27700000000000002</v>
      </c>
      <c r="T159">
        <v>0.34</v>
      </c>
      <c r="U159">
        <v>0.41199999999999998</v>
      </c>
      <c r="V159" s="13">
        <v>0.752</v>
      </c>
      <c r="W159">
        <v>0.32100000000000001</v>
      </c>
      <c r="X159">
        <v>-1.4</v>
      </c>
      <c r="Y159">
        <v>1</v>
      </c>
      <c r="Z159">
        <v>1.8</v>
      </c>
      <c r="AA159">
        <v>15223</v>
      </c>
      <c r="AB159">
        <f>G159*U159</f>
        <v>209.29599999999999</v>
      </c>
      <c r="AC159" s="13">
        <f>((H159+N159+P159-R159)*(AB159+(0.26*(N159+P159))))/(G159+N159+P159)</f>
        <v>74.45075491949909</v>
      </c>
      <c r="AD159" s="4">
        <f>SUM(AE159:AJ159)</f>
        <v>2.4036862937673003</v>
      </c>
      <c r="AE159" s="4">
        <f>(L159-45.1482)/31.1618</f>
        <v>0.63705562579825292</v>
      </c>
      <c r="AF159" s="4">
        <f>(K159-13.575)/11.13</f>
        <v>-0.32120395327942491</v>
      </c>
      <c r="AG159" s="4">
        <f>(M159-46.04)/31.94</f>
        <v>0.24921728240450847</v>
      </c>
      <c r="AH159" s="4">
        <f>(AC159-50.703)/36.168</f>
        <v>0.65659574539645782</v>
      </c>
      <c r="AI159" s="4">
        <f>(S159-0.2533)/0.02</f>
        <v>1.1849999999999998</v>
      </c>
      <c r="AJ159" s="4">
        <f>(V159-0.7522)/0.06715</f>
        <v>-2.9784065524940872E-3</v>
      </c>
      <c r="AK159" t="e">
        <f>MATCH(C159,#REF!,0)-1</f>
        <v>#REF!</v>
      </c>
    </row>
    <row r="160" spans="1:37" x14ac:dyDescent="0.2">
      <c r="A160" s="4" t="e">
        <f>AK160-B160</f>
        <v>#REF!</v>
      </c>
      <c r="B160">
        <v>159</v>
      </c>
      <c r="C160" t="s">
        <v>7523</v>
      </c>
      <c r="D160" t="s">
        <v>29</v>
      </c>
      <c r="E160">
        <v>123</v>
      </c>
      <c r="F160">
        <v>518</v>
      </c>
      <c r="G160">
        <v>473</v>
      </c>
      <c r="H160">
        <v>119</v>
      </c>
      <c r="I160">
        <v>20</v>
      </c>
      <c r="J160">
        <v>0</v>
      </c>
      <c r="K160" s="13">
        <v>22</v>
      </c>
      <c r="L160" s="13">
        <v>62</v>
      </c>
      <c r="M160" s="13">
        <v>74</v>
      </c>
      <c r="N160">
        <v>36</v>
      </c>
      <c r="O160">
        <v>76</v>
      </c>
      <c r="P160">
        <v>4</v>
      </c>
      <c r="Q160">
        <v>2</v>
      </c>
      <c r="R160">
        <v>1</v>
      </c>
      <c r="S160" s="13">
        <v>0.252</v>
      </c>
      <c r="T160">
        <v>0.308</v>
      </c>
      <c r="U160">
        <v>0.434</v>
      </c>
      <c r="V160" s="13">
        <v>0.74199999999999999</v>
      </c>
      <c r="W160">
        <v>0.312</v>
      </c>
      <c r="X160">
        <v>-1.9</v>
      </c>
      <c r="Y160">
        <v>-3.6</v>
      </c>
      <c r="Z160">
        <v>0</v>
      </c>
      <c r="AA160">
        <v>1177</v>
      </c>
      <c r="AB160">
        <f>G160*U160</f>
        <v>205.28200000000001</v>
      </c>
      <c r="AC160" s="13">
        <f>((H160+N160+P160-R160)*(AB160+(0.26*(N160+P160))))/(G160+N160+P160)</f>
        <v>66.428374269005857</v>
      </c>
      <c r="AD160" s="4">
        <f>SUM(AE160:AJ160)</f>
        <v>2.3910266419154742</v>
      </c>
      <c r="AE160" s="4">
        <f>(L160-45.1482)/31.1618</f>
        <v>0.54078390850335978</v>
      </c>
      <c r="AF160" s="4">
        <f>(K160-13.575)/11.13</f>
        <v>0.75696316262354002</v>
      </c>
      <c r="AG160" s="4">
        <f>(M160-46.04)/31.94</f>
        <v>0.87539135879774577</v>
      </c>
      <c r="AH160" s="4">
        <f>(AC160-50.703)/36.168</f>
        <v>0.43478694616804509</v>
      </c>
      <c r="AI160" s="4">
        <f>(S160-0.2533)/0.02</f>
        <v>-6.5000000000001168E-2</v>
      </c>
      <c r="AJ160" s="4">
        <f>(V160-0.7522)/0.06715</f>
        <v>-0.151898734177215</v>
      </c>
      <c r="AK160" t="e">
        <f>MATCH(C160,#REF!,0)-1</f>
        <v>#REF!</v>
      </c>
    </row>
    <row r="161" spans="1:37" x14ac:dyDescent="0.2">
      <c r="A161" s="4" t="e">
        <f>AK161-B161</f>
        <v>#REF!</v>
      </c>
      <c r="B161">
        <v>160</v>
      </c>
      <c r="C161" t="s">
        <v>186</v>
      </c>
      <c r="D161" t="s">
        <v>144</v>
      </c>
      <c r="E161">
        <v>150</v>
      </c>
      <c r="F161">
        <v>630</v>
      </c>
      <c r="G161">
        <v>561</v>
      </c>
      <c r="H161">
        <v>144</v>
      </c>
      <c r="I161">
        <v>27</v>
      </c>
      <c r="J161">
        <v>4</v>
      </c>
      <c r="K161" s="13">
        <v>17</v>
      </c>
      <c r="L161" s="13">
        <v>75</v>
      </c>
      <c r="M161" s="13">
        <v>61</v>
      </c>
      <c r="N161">
        <v>56</v>
      </c>
      <c r="O161">
        <v>161</v>
      </c>
      <c r="P161">
        <v>4</v>
      </c>
      <c r="Q161">
        <v>31</v>
      </c>
      <c r="R161">
        <v>9</v>
      </c>
      <c r="S161" s="13">
        <v>0.25700000000000001</v>
      </c>
      <c r="T161">
        <v>0.32700000000000001</v>
      </c>
      <c r="U161">
        <v>0.40699999999999997</v>
      </c>
      <c r="V161" s="13">
        <v>0.73399999999999999</v>
      </c>
      <c r="W161">
        <v>0.314</v>
      </c>
      <c r="X161">
        <v>-5.5</v>
      </c>
      <c r="Y161">
        <v>2.9</v>
      </c>
      <c r="Z161">
        <v>1.7</v>
      </c>
      <c r="AA161">
        <v>10071</v>
      </c>
      <c r="AB161">
        <f>G161*U161</f>
        <v>228.327</v>
      </c>
      <c r="AC161" s="13">
        <f>((H161+N161+P161-R161)*(AB161+(0.26*(N161+P161))))/(G161+N161+P161)</f>
        <v>76.595434782608692</v>
      </c>
      <c r="AD161" s="4">
        <f>SUM(AE161:AJ161)</f>
        <v>2.3639248906649368</v>
      </c>
      <c r="AE161" s="4">
        <f>(L161-45.1482)/31.1618</f>
        <v>0.95796135011456329</v>
      </c>
      <c r="AF161" s="4">
        <f>(K161-13.575)/11.13</f>
        <v>0.30772686433063795</v>
      </c>
      <c r="AG161" s="4">
        <f>(M161-46.04)/31.94</f>
        <v>0.46837820914214151</v>
      </c>
      <c r="AH161" s="4">
        <f>(AC161-50.703)/36.168</f>
        <v>0.71589346335458659</v>
      </c>
      <c r="AI161" s="4">
        <f>(S161-0.2533)/0.02</f>
        <v>0.18499999999999905</v>
      </c>
      <c r="AJ161" s="4">
        <f>(V161-0.7522)/0.06715</f>
        <v>-0.27103499627699174</v>
      </c>
      <c r="AK161" t="e">
        <f>MATCH(C161,#REF!,0)-1</f>
        <v>#REF!</v>
      </c>
    </row>
    <row r="162" spans="1:37" x14ac:dyDescent="0.2">
      <c r="A162" s="4" t="e">
        <f>AK162-B162</f>
        <v>#REF!</v>
      </c>
      <c r="B162">
        <v>161</v>
      </c>
      <c r="C162" t="s">
        <v>211</v>
      </c>
      <c r="D162" t="s">
        <v>88</v>
      </c>
      <c r="E162">
        <v>100</v>
      </c>
      <c r="F162">
        <v>422</v>
      </c>
      <c r="G162">
        <v>383</v>
      </c>
      <c r="H162">
        <v>105</v>
      </c>
      <c r="I162">
        <v>18</v>
      </c>
      <c r="J162">
        <v>1</v>
      </c>
      <c r="K162" s="13">
        <v>16</v>
      </c>
      <c r="L162" s="13">
        <v>48</v>
      </c>
      <c r="M162" s="13">
        <v>56</v>
      </c>
      <c r="N162">
        <v>32</v>
      </c>
      <c r="O162">
        <v>67</v>
      </c>
      <c r="P162">
        <v>3</v>
      </c>
      <c r="Q162">
        <v>1</v>
      </c>
      <c r="R162">
        <v>0</v>
      </c>
      <c r="S162" s="13">
        <v>0.27400000000000002</v>
      </c>
      <c r="T162">
        <v>0.33200000000000002</v>
      </c>
      <c r="U162">
        <v>0.44700000000000001</v>
      </c>
      <c r="V162" s="13">
        <v>0.77900000000000003</v>
      </c>
      <c r="W162">
        <v>0.32700000000000001</v>
      </c>
      <c r="X162">
        <v>-1.3</v>
      </c>
      <c r="Y162">
        <v>-3.3</v>
      </c>
      <c r="Z162">
        <v>1.5</v>
      </c>
      <c r="AA162">
        <v>1433</v>
      </c>
      <c r="AB162">
        <f>G162*U162</f>
        <v>171.20099999999999</v>
      </c>
      <c r="AC162" s="13">
        <f>((H162+N162+P162-R162)*(AB162+(0.26*(N162+P162))))/(G162+N162+P162)</f>
        <v>60.387894736842107</v>
      </c>
      <c r="AD162" s="4">
        <f>SUM(AE162:AJ162)</f>
        <v>2.3231119032436824</v>
      </c>
      <c r="AE162" s="4">
        <f>(L162-45.1482)/31.1618</f>
        <v>9.1515894460525299E-2</v>
      </c>
      <c r="AF162" s="4">
        <f>(K162-13.575)/11.13</f>
        <v>0.21787960467205755</v>
      </c>
      <c r="AG162" s="4">
        <f>(M162-46.04)/31.94</f>
        <v>0.31183469004383219</v>
      </c>
      <c r="AH162" s="4">
        <f>(AC162-50.703)/36.168</f>
        <v>0.26777523603301551</v>
      </c>
      <c r="AI162" s="4">
        <f>(S162-0.2533)/0.02</f>
        <v>1.0349999999999997</v>
      </c>
      <c r="AJ162" s="4">
        <f>(V162-0.7522)/0.06715</f>
        <v>0.39910647803425237</v>
      </c>
      <c r="AK162" t="e">
        <f>MATCH(C162,#REF!,0)-1</f>
        <v>#REF!</v>
      </c>
    </row>
    <row r="163" spans="1:37" x14ac:dyDescent="0.2">
      <c r="A163" s="4" t="e">
        <f>AK163-B163</f>
        <v>#REF!</v>
      </c>
      <c r="B163">
        <v>162</v>
      </c>
      <c r="C163" t="s">
        <v>315</v>
      </c>
      <c r="D163" t="s">
        <v>125</v>
      </c>
      <c r="E163">
        <v>125</v>
      </c>
      <c r="F163">
        <v>525</v>
      </c>
      <c r="G163">
        <v>475</v>
      </c>
      <c r="H163">
        <v>127</v>
      </c>
      <c r="I163">
        <v>25</v>
      </c>
      <c r="J163">
        <v>1</v>
      </c>
      <c r="K163" s="13">
        <v>16</v>
      </c>
      <c r="L163" s="13">
        <v>55</v>
      </c>
      <c r="M163" s="13">
        <v>63</v>
      </c>
      <c r="N163">
        <v>40</v>
      </c>
      <c r="O163">
        <v>111</v>
      </c>
      <c r="P163">
        <v>4</v>
      </c>
      <c r="Q163">
        <v>2</v>
      </c>
      <c r="R163">
        <v>1</v>
      </c>
      <c r="S163" s="13">
        <v>0.26800000000000002</v>
      </c>
      <c r="T163">
        <v>0.32800000000000001</v>
      </c>
      <c r="U163">
        <v>0.42299999999999999</v>
      </c>
      <c r="V163" s="13">
        <v>0.751</v>
      </c>
      <c r="W163">
        <v>0.317</v>
      </c>
      <c r="X163">
        <v>-6.6</v>
      </c>
      <c r="Y163">
        <v>-1.3</v>
      </c>
      <c r="Z163">
        <v>0.7</v>
      </c>
      <c r="AA163">
        <v>16909</v>
      </c>
      <c r="AB163">
        <f>G163*U163</f>
        <v>200.92499999999998</v>
      </c>
      <c r="AC163" s="13">
        <f>((H163+N163+P163-R163)*(AB163+(0.26*(N163+P163))))/(G163+N163+P163)</f>
        <v>69.560789980732167</v>
      </c>
      <c r="AD163" s="4">
        <f>SUM(AE163:AJ163)</f>
        <v>2.3035490095642106</v>
      </c>
      <c r="AE163" s="4">
        <f>(L163-45.1482)/31.1618</f>
        <v>0.31614990148194255</v>
      </c>
      <c r="AF163" s="4">
        <f>(K163-13.575)/11.13</f>
        <v>0.21787960467205755</v>
      </c>
      <c r="AG163" s="4">
        <f>(M163-46.04)/31.94</f>
        <v>0.53099561678146523</v>
      </c>
      <c r="AH163" s="4">
        <f>(AC163-50.703)/36.168</f>
        <v>0.52139432594371171</v>
      </c>
      <c r="AI163" s="4">
        <f>(S163-0.2533)/0.02</f>
        <v>0.73499999999999954</v>
      </c>
      <c r="AJ163" s="4">
        <f>(V163-0.7522)/0.06715</f>
        <v>-1.7870439314966177E-2</v>
      </c>
      <c r="AK163" t="e">
        <f>MATCH(C163,#REF!,0)-1</f>
        <v>#REF!</v>
      </c>
    </row>
    <row r="164" spans="1:37" x14ac:dyDescent="0.2">
      <c r="A164" s="4" t="e">
        <f>AK164-B164</f>
        <v>#REF!</v>
      </c>
      <c r="B164">
        <v>163</v>
      </c>
      <c r="C164" t="s">
        <v>273</v>
      </c>
      <c r="D164" t="s">
        <v>31</v>
      </c>
      <c r="E164">
        <v>117</v>
      </c>
      <c r="F164">
        <v>490</v>
      </c>
      <c r="G164">
        <v>441</v>
      </c>
      <c r="H164">
        <v>110</v>
      </c>
      <c r="I164">
        <v>21</v>
      </c>
      <c r="J164">
        <v>1</v>
      </c>
      <c r="K164" s="13">
        <v>22</v>
      </c>
      <c r="L164" s="13">
        <v>61</v>
      </c>
      <c r="M164" s="13">
        <v>68</v>
      </c>
      <c r="N164">
        <v>37</v>
      </c>
      <c r="O164">
        <v>138</v>
      </c>
      <c r="P164">
        <v>5</v>
      </c>
      <c r="Q164">
        <v>3</v>
      </c>
      <c r="R164">
        <v>1</v>
      </c>
      <c r="S164" s="13">
        <v>0.248</v>
      </c>
      <c r="T164">
        <v>0.312</v>
      </c>
      <c r="U164">
        <v>0.45200000000000001</v>
      </c>
      <c r="V164" s="13">
        <v>0.76400000000000001</v>
      </c>
      <c r="W164">
        <v>0.32</v>
      </c>
      <c r="X164">
        <v>0.5</v>
      </c>
      <c r="Y164">
        <v>-0.3</v>
      </c>
      <c r="Z164">
        <v>1.1000000000000001</v>
      </c>
      <c r="AA164">
        <v>17321</v>
      </c>
      <c r="AB164">
        <f>G164*U164</f>
        <v>199.33199999999999</v>
      </c>
      <c r="AC164" s="13">
        <f>((H164+N164+P164-R164)*(AB164+(0.26*(N164+P164))))/(G164+N164+P164)</f>
        <v>65.730956521739117</v>
      </c>
      <c r="AD164" s="4">
        <f>SUM(AE164:AJ164)</f>
        <v>2.2794258382076893</v>
      </c>
      <c r="AE164" s="4">
        <f>(L164-45.1482)/31.1618</f>
        <v>0.50869333607172873</v>
      </c>
      <c r="AF164" s="4">
        <f>(K164-13.575)/11.13</f>
        <v>0.75696316262354002</v>
      </c>
      <c r="AG164" s="4">
        <f>(M164-46.04)/31.94</f>
        <v>0.68753913587977455</v>
      </c>
      <c r="AH164" s="4">
        <f>(AC164-50.703)/36.168</f>
        <v>0.41550421703547652</v>
      </c>
      <c r="AI164" s="4">
        <f>(S164-0.2533)/0.02</f>
        <v>-0.26500000000000135</v>
      </c>
      <c r="AJ164" s="4">
        <f>(V164-0.7522)/0.06715</f>
        <v>0.17572598659717101</v>
      </c>
      <c r="AK164" t="e">
        <f>MATCH(C164,#REF!,0)-1</f>
        <v>#REF!</v>
      </c>
    </row>
    <row r="165" spans="1:37" x14ac:dyDescent="0.2">
      <c r="A165" s="4" t="e">
        <f>AK165-B165</f>
        <v>#REF!</v>
      </c>
      <c r="B165">
        <v>164</v>
      </c>
      <c r="C165" t="s">
        <v>160</v>
      </c>
      <c r="D165" t="s">
        <v>93</v>
      </c>
      <c r="E165">
        <v>125</v>
      </c>
      <c r="F165">
        <v>525</v>
      </c>
      <c r="G165">
        <v>438</v>
      </c>
      <c r="H165">
        <v>104</v>
      </c>
      <c r="I165">
        <v>25</v>
      </c>
      <c r="J165">
        <v>1</v>
      </c>
      <c r="K165" s="13">
        <v>20</v>
      </c>
      <c r="L165" s="13">
        <v>70</v>
      </c>
      <c r="M165" s="13">
        <v>57</v>
      </c>
      <c r="N165">
        <v>73</v>
      </c>
      <c r="O165">
        <v>131</v>
      </c>
      <c r="P165">
        <v>6</v>
      </c>
      <c r="Q165">
        <v>5</v>
      </c>
      <c r="R165">
        <v>2</v>
      </c>
      <c r="S165" s="13">
        <v>0.23699999999999999</v>
      </c>
      <c r="T165">
        <v>0.35199999999999998</v>
      </c>
      <c r="U165">
        <v>0.441</v>
      </c>
      <c r="V165" s="13">
        <v>0.79300000000000004</v>
      </c>
      <c r="W165">
        <v>0.33700000000000002</v>
      </c>
      <c r="X165">
        <v>-5.7</v>
      </c>
      <c r="Y165">
        <v>-0.2</v>
      </c>
      <c r="Z165">
        <v>1.9</v>
      </c>
      <c r="AA165">
        <v>8090</v>
      </c>
      <c r="AB165">
        <f>G165*U165</f>
        <v>193.15800000000002</v>
      </c>
      <c r="AC165" s="13">
        <f>((H165+N165+P165-R165)*(AB165+(0.26*(N165+P165))))/(G165+N165+P165)</f>
        <v>74.814967117988402</v>
      </c>
      <c r="AD165" s="4">
        <f>SUM(AE165:AJ165)</f>
        <v>2.1771812193552806</v>
      </c>
      <c r="AE165" s="4">
        <f>(L165-45.1482)/31.1618</f>
        <v>0.79750848795640805</v>
      </c>
      <c r="AF165" s="4">
        <f>(K165-13.575)/11.13</f>
        <v>0.57726864330637917</v>
      </c>
      <c r="AG165" s="4">
        <f>(M165-46.04)/31.94</f>
        <v>0.34314339386349407</v>
      </c>
      <c r="AH165" s="4">
        <f>(AC165-50.703)/36.168</f>
        <v>0.66666575752013935</v>
      </c>
      <c r="AI165" s="4">
        <f>(S165-0.2533)/0.02</f>
        <v>-0.81500000000000183</v>
      </c>
      <c r="AJ165" s="4">
        <f>(V165-0.7522)/0.06715</f>
        <v>0.60759493670886167</v>
      </c>
      <c r="AK165" t="e">
        <f>MATCH(C165,#REF!,0)-1</f>
        <v>#REF!</v>
      </c>
    </row>
    <row r="166" spans="1:37" x14ac:dyDescent="0.2">
      <c r="A166" s="4" t="e">
        <f>AK166-B166</f>
        <v>#REF!</v>
      </c>
      <c r="B166">
        <v>165</v>
      </c>
      <c r="C166" t="s">
        <v>318</v>
      </c>
      <c r="D166" t="s">
        <v>31</v>
      </c>
      <c r="E166">
        <v>102</v>
      </c>
      <c r="F166">
        <v>427</v>
      </c>
      <c r="G166">
        <v>379</v>
      </c>
      <c r="H166">
        <v>95</v>
      </c>
      <c r="I166">
        <v>22</v>
      </c>
      <c r="J166">
        <v>2</v>
      </c>
      <c r="K166" s="13">
        <v>19</v>
      </c>
      <c r="L166" s="13">
        <v>56</v>
      </c>
      <c r="M166" s="13">
        <v>62</v>
      </c>
      <c r="N166">
        <v>40</v>
      </c>
      <c r="O166">
        <v>99</v>
      </c>
      <c r="P166">
        <v>3</v>
      </c>
      <c r="Q166">
        <v>1</v>
      </c>
      <c r="R166">
        <v>1</v>
      </c>
      <c r="S166" s="13">
        <v>0.251</v>
      </c>
      <c r="T166">
        <v>0.32500000000000001</v>
      </c>
      <c r="U166">
        <v>0.46800000000000003</v>
      </c>
      <c r="V166" s="13">
        <v>0.79300000000000004</v>
      </c>
      <c r="W166">
        <v>0.33200000000000002</v>
      </c>
      <c r="X166">
        <v>0.6</v>
      </c>
      <c r="Y166">
        <v>-1.4</v>
      </c>
      <c r="Z166">
        <v>0.7</v>
      </c>
      <c r="AA166">
        <v>3086</v>
      </c>
      <c r="AB166">
        <f>G166*U166</f>
        <v>177.37200000000001</v>
      </c>
      <c r="AC166" s="13">
        <f>((H166+N166+P166-R166)*(AB166+(0.26*(N166+P166))))/(G166+N166+P166)</f>
        <v>61.212379146919439</v>
      </c>
      <c r="AD166" s="4">
        <f>SUM(AE166:AJ166)</f>
        <v>2.1185149068261371</v>
      </c>
      <c r="AE166" s="4">
        <f>(L166-45.1482)/31.1618</f>
        <v>0.3482404739135736</v>
      </c>
      <c r="AF166" s="4">
        <f>(K166-13.575)/11.13</f>
        <v>0.48742138364779874</v>
      </c>
      <c r="AG166" s="4">
        <f>(M166-46.04)/31.94</f>
        <v>0.4996869129618034</v>
      </c>
      <c r="AH166" s="4">
        <f>(AC166-50.703)/36.168</f>
        <v>0.29057119959410077</v>
      </c>
      <c r="AI166" s="4">
        <f>(S166-0.2533)/0.02</f>
        <v>-0.11500000000000121</v>
      </c>
      <c r="AJ166" s="4">
        <f>(V166-0.7522)/0.06715</f>
        <v>0.60759493670886167</v>
      </c>
      <c r="AK166" t="e">
        <f>MATCH(C166,#REF!,0)-1</f>
        <v>#REF!</v>
      </c>
    </row>
    <row r="167" spans="1:37" x14ac:dyDescent="0.2">
      <c r="A167" s="4" t="e">
        <f>AK167-B167</f>
        <v>#REF!</v>
      </c>
      <c r="B167">
        <v>166</v>
      </c>
      <c r="C167" t="s">
        <v>213</v>
      </c>
      <c r="D167" t="s">
        <v>29</v>
      </c>
      <c r="E167">
        <v>105</v>
      </c>
      <c r="F167">
        <v>441</v>
      </c>
      <c r="G167">
        <v>396</v>
      </c>
      <c r="H167">
        <v>109</v>
      </c>
      <c r="I167">
        <v>20</v>
      </c>
      <c r="J167">
        <v>1</v>
      </c>
      <c r="K167" s="13">
        <v>13</v>
      </c>
      <c r="L167" s="13">
        <v>55</v>
      </c>
      <c r="M167" s="13">
        <v>52</v>
      </c>
      <c r="N167">
        <v>34</v>
      </c>
      <c r="O167">
        <v>56</v>
      </c>
      <c r="P167">
        <v>4</v>
      </c>
      <c r="Q167">
        <v>2</v>
      </c>
      <c r="R167">
        <v>1</v>
      </c>
      <c r="S167" s="13">
        <v>0.27500000000000002</v>
      </c>
      <c r="T167">
        <v>0.33700000000000002</v>
      </c>
      <c r="U167">
        <v>0.43</v>
      </c>
      <c r="V167" s="13">
        <v>0.76800000000000002</v>
      </c>
      <c r="W167">
        <v>0.32700000000000001</v>
      </c>
      <c r="X167">
        <v>0</v>
      </c>
      <c r="Y167">
        <v>0.1</v>
      </c>
      <c r="Z167">
        <v>1.6</v>
      </c>
      <c r="AA167">
        <v>12371</v>
      </c>
      <c r="AB167">
        <f>G167*U167</f>
        <v>170.28</v>
      </c>
      <c r="AC167" s="13">
        <f>((H167+N167+P167-R167)*(AB167+(0.26*(N167+P167))))/(G167+N167+P167)</f>
        <v>60.6068202764977</v>
      </c>
      <c r="AD167" s="4">
        <f>SUM(AE167:AJ167)</f>
        <v>2.0452099731986011</v>
      </c>
      <c r="AE167" s="4">
        <f>(L167-45.1482)/31.1618</f>
        <v>0.31614990148194255</v>
      </c>
      <c r="AF167" s="4">
        <f>(K167-13.575)/11.13</f>
        <v>-5.1662174303683674E-2</v>
      </c>
      <c r="AG167" s="4">
        <f>(M167-46.04)/31.94</f>
        <v>0.18659987476518475</v>
      </c>
      <c r="AH167" s="4">
        <f>(AC167-50.703)/36.168</f>
        <v>0.27382825360809826</v>
      </c>
      <c r="AI167" s="4">
        <f>(S167-0.2533)/0.02</f>
        <v>1.0849999999999997</v>
      </c>
      <c r="AJ167" s="4">
        <f>(V167-0.7522)/0.06715</f>
        <v>0.23529411764705935</v>
      </c>
      <c r="AK167" t="e">
        <f>MATCH(C167,#REF!,0)-1</f>
        <v>#REF!</v>
      </c>
    </row>
    <row r="168" spans="1:37" x14ac:dyDescent="0.2">
      <c r="A168" s="4" t="e">
        <f>AK168-B168</f>
        <v>#REF!</v>
      </c>
      <c r="B168">
        <v>167</v>
      </c>
      <c r="C168" t="s">
        <v>346</v>
      </c>
      <c r="D168" t="s">
        <v>139</v>
      </c>
      <c r="E168">
        <v>133</v>
      </c>
      <c r="F168">
        <v>560</v>
      </c>
      <c r="G168">
        <v>508</v>
      </c>
      <c r="H168">
        <v>129</v>
      </c>
      <c r="I168">
        <v>22</v>
      </c>
      <c r="J168">
        <v>2</v>
      </c>
      <c r="K168" s="13">
        <v>20</v>
      </c>
      <c r="L168" s="13">
        <v>62</v>
      </c>
      <c r="M168" s="13">
        <v>67</v>
      </c>
      <c r="N168">
        <v>39</v>
      </c>
      <c r="O168">
        <v>123</v>
      </c>
      <c r="P168">
        <v>5</v>
      </c>
      <c r="Q168">
        <v>3</v>
      </c>
      <c r="R168">
        <v>1</v>
      </c>
      <c r="S168" s="13">
        <v>0.253</v>
      </c>
      <c r="T168">
        <v>0.31</v>
      </c>
      <c r="U168">
        <v>0.42399999999999999</v>
      </c>
      <c r="V168" s="13">
        <v>0.73399999999999999</v>
      </c>
      <c r="W168">
        <v>0.31</v>
      </c>
      <c r="X168">
        <v>0</v>
      </c>
      <c r="Y168">
        <v>0.4</v>
      </c>
      <c r="Z168">
        <v>0.7</v>
      </c>
      <c r="AA168" t="s">
        <v>347</v>
      </c>
      <c r="AB168">
        <f>G168*U168</f>
        <v>215.392</v>
      </c>
      <c r="AC168" s="13">
        <f>((H168+N168+P168-R168)*(AB168+(0.26*(N168+P168))))/(G168+N168+P168)</f>
        <v>70.679536231884057</v>
      </c>
      <c r="AD168" s="4">
        <f>SUM(AE168:AJ168)</f>
        <v>2.0405742492574257</v>
      </c>
      <c r="AE168" s="4">
        <f>(L168-45.1482)/31.1618</f>
        <v>0.54078390850335978</v>
      </c>
      <c r="AF168" s="4">
        <f>(K168-13.575)/11.13</f>
        <v>0.57726864330637917</v>
      </c>
      <c r="AG168" s="4">
        <f>(M168-46.04)/31.94</f>
        <v>0.65623043206011267</v>
      </c>
      <c r="AH168" s="4">
        <f>(AC168-50.703)/36.168</f>
        <v>0.55232626166456689</v>
      </c>
      <c r="AI168" s="4">
        <f>(S168-0.2533)/0.02</f>
        <v>-1.5000000000001124E-2</v>
      </c>
      <c r="AJ168" s="4">
        <f>(V168-0.7522)/0.06715</f>
        <v>-0.27103499627699174</v>
      </c>
      <c r="AK168" t="e">
        <f>MATCH(C168,#REF!,0)-1</f>
        <v>#REF!</v>
      </c>
    </row>
    <row r="169" spans="1:37" x14ac:dyDescent="0.2">
      <c r="A169" s="4" t="e">
        <f>AK169-B169</f>
        <v>#REF!</v>
      </c>
      <c r="B169">
        <v>168</v>
      </c>
      <c r="C169" t="s">
        <v>206</v>
      </c>
      <c r="D169" t="s">
        <v>57</v>
      </c>
      <c r="E169">
        <v>125</v>
      </c>
      <c r="F169">
        <v>525</v>
      </c>
      <c r="G169">
        <v>460</v>
      </c>
      <c r="H169">
        <v>120</v>
      </c>
      <c r="I169">
        <v>22</v>
      </c>
      <c r="J169">
        <v>3</v>
      </c>
      <c r="K169" s="13">
        <v>14</v>
      </c>
      <c r="L169" s="13">
        <v>61</v>
      </c>
      <c r="M169" s="13">
        <v>60</v>
      </c>
      <c r="N169">
        <v>54</v>
      </c>
      <c r="O169">
        <v>88</v>
      </c>
      <c r="P169">
        <v>4</v>
      </c>
      <c r="Q169">
        <v>6</v>
      </c>
      <c r="R169">
        <v>2</v>
      </c>
      <c r="S169" s="13">
        <v>0.26100000000000001</v>
      </c>
      <c r="T169">
        <v>0.34100000000000003</v>
      </c>
      <c r="U169">
        <v>0.41799999999999998</v>
      </c>
      <c r="V169" s="13">
        <v>0.76</v>
      </c>
      <c r="W169">
        <v>0.32400000000000001</v>
      </c>
      <c r="X169">
        <v>3.5</v>
      </c>
      <c r="Y169">
        <v>1.4</v>
      </c>
      <c r="Z169">
        <v>1.6</v>
      </c>
      <c r="AA169">
        <v>4940</v>
      </c>
      <c r="AB169">
        <f>G169*U169</f>
        <v>192.28</v>
      </c>
      <c r="AC169" s="13">
        <f>((H169+N169+P169-R169)*(AB169+(0.26*(N169+P169))))/(G169+N169+P169)</f>
        <v>70.454362934362933</v>
      </c>
      <c r="AD169" s="4">
        <f>SUM(AE169:AJ169)</f>
        <v>2.0312062836888591</v>
      </c>
      <c r="AE169" s="4">
        <f>(L169-45.1482)/31.1618</f>
        <v>0.50869333607172873</v>
      </c>
      <c r="AF169" s="4">
        <f>(K169-13.575)/11.13</f>
        <v>3.8185085354896738E-2</v>
      </c>
      <c r="AG169" s="4">
        <f>(M169-46.04)/31.94</f>
        <v>0.43706950532247968</v>
      </c>
      <c r="AH169" s="4">
        <f>(AC169-50.703)/36.168</f>
        <v>0.54610050139247213</v>
      </c>
      <c r="AI169" s="4">
        <f>(S169-0.2533)/0.02</f>
        <v>0.38499999999999923</v>
      </c>
      <c r="AJ169" s="4">
        <f>(V169-0.7522)/0.06715</f>
        <v>0.11615785554728264</v>
      </c>
      <c r="AK169" t="e">
        <f>MATCH(C169,#REF!,0)-1</f>
        <v>#REF!</v>
      </c>
    </row>
    <row r="170" spans="1:37" x14ac:dyDescent="0.2">
      <c r="A170" s="4" t="e">
        <f>AK170-B170</f>
        <v>#REF!</v>
      </c>
      <c r="B170">
        <v>169</v>
      </c>
      <c r="C170" t="s">
        <v>245</v>
      </c>
      <c r="D170" t="s">
        <v>42</v>
      </c>
      <c r="E170">
        <v>98</v>
      </c>
      <c r="F170">
        <v>413</v>
      </c>
      <c r="G170">
        <v>367</v>
      </c>
      <c r="H170">
        <v>96</v>
      </c>
      <c r="I170">
        <v>22</v>
      </c>
      <c r="J170">
        <v>1</v>
      </c>
      <c r="K170" s="13">
        <v>16</v>
      </c>
      <c r="L170" s="13">
        <v>52</v>
      </c>
      <c r="M170" s="13">
        <v>55</v>
      </c>
      <c r="N170">
        <v>36</v>
      </c>
      <c r="O170">
        <v>87</v>
      </c>
      <c r="P170">
        <v>5</v>
      </c>
      <c r="Q170">
        <v>2</v>
      </c>
      <c r="R170">
        <v>1</v>
      </c>
      <c r="S170" s="13">
        <v>0.26200000000000001</v>
      </c>
      <c r="T170">
        <v>0.33300000000000002</v>
      </c>
      <c r="U170">
        <v>0.46</v>
      </c>
      <c r="V170" s="13">
        <v>0.79300000000000004</v>
      </c>
      <c r="W170">
        <v>0.33400000000000002</v>
      </c>
      <c r="X170">
        <v>-1.4</v>
      </c>
      <c r="Y170">
        <v>-0.7</v>
      </c>
      <c r="Z170">
        <v>1.4</v>
      </c>
      <c r="AA170">
        <v>13367</v>
      </c>
      <c r="AB170">
        <f>G170*U170</f>
        <v>168.82</v>
      </c>
      <c r="AC170" s="13">
        <f>((H170+N170+P170-R170)*(AB170+(0.26*(N170+P170))))/(G170+N170+P170)</f>
        <v>59.826666666666661</v>
      </c>
      <c r="AD170" s="4">
        <f>SUM(AE170:AJ170)</f>
        <v>2.0131366930647179</v>
      </c>
      <c r="AE170" s="4">
        <f>(L170-45.1482)/31.1618</f>
        <v>0.21987818418704944</v>
      </c>
      <c r="AF170" s="4">
        <f>(K170-13.575)/11.13</f>
        <v>0.21787960467205755</v>
      </c>
      <c r="AG170" s="4">
        <f>(M170-46.04)/31.94</f>
        <v>0.28052598622417035</v>
      </c>
      <c r="AH170" s="4">
        <f>(AC170-50.703)/36.168</f>
        <v>0.25225798127257959</v>
      </c>
      <c r="AI170" s="4">
        <f>(S170-0.2533)/0.02</f>
        <v>0.43499999999999928</v>
      </c>
      <c r="AJ170" s="4">
        <f>(V170-0.7522)/0.06715</f>
        <v>0.60759493670886167</v>
      </c>
      <c r="AK170" t="e">
        <f>MATCH(C170,#REF!,0)-1</f>
        <v>#REF!</v>
      </c>
    </row>
    <row r="171" spans="1:37" x14ac:dyDescent="0.2">
      <c r="A171" s="4" t="e">
        <f>AK171-B171</f>
        <v>#REF!</v>
      </c>
      <c r="B171">
        <v>170</v>
      </c>
      <c r="C171" t="s">
        <v>156</v>
      </c>
      <c r="D171" t="s">
        <v>83</v>
      </c>
      <c r="E171">
        <v>140</v>
      </c>
      <c r="F171">
        <v>588</v>
      </c>
      <c r="G171">
        <v>495</v>
      </c>
      <c r="H171">
        <v>116</v>
      </c>
      <c r="I171">
        <v>24</v>
      </c>
      <c r="J171">
        <v>3</v>
      </c>
      <c r="K171" s="13">
        <v>20</v>
      </c>
      <c r="L171" s="13">
        <v>75</v>
      </c>
      <c r="M171" s="13">
        <v>66</v>
      </c>
      <c r="N171">
        <v>82</v>
      </c>
      <c r="O171">
        <v>153</v>
      </c>
      <c r="P171">
        <v>4</v>
      </c>
      <c r="Q171">
        <v>12</v>
      </c>
      <c r="R171">
        <v>5</v>
      </c>
      <c r="S171" s="13">
        <v>0.23400000000000001</v>
      </c>
      <c r="T171">
        <v>0.34499999999999997</v>
      </c>
      <c r="U171">
        <v>0.41299999999999998</v>
      </c>
      <c r="V171" s="13">
        <v>0.75800000000000001</v>
      </c>
      <c r="W171">
        <v>0.32600000000000001</v>
      </c>
      <c r="X171">
        <v>-0.2</v>
      </c>
      <c r="Y171">
        <v>1.1000000000000001</v>
      </c>
      <c r="Z171">
        <v>2.1</v>
      </c>
      <c r="AA171">
        <v>19252</v>
      </c>
      <c r="AB171">
        <f>G171*U171</f>
        <v>204.435</v>
      </c>
      <c r="AC171" s="13">
        <f>((H171+N171+P171-R171)*(AB171+(0.26*(N171+P171))))/(G171+N171+P171)</f>
        <v>76.899509466437181</v>
      </c>
      <c r="AD171" s="4">
        <f>SUM(AE171:AJ171)</f>
        <v>2.0058262600368941</v>
      </c>
      <c r="AE171" s="4">
        <f>(L171-45.1482)/31.1618</f>
        <v>0.95796135011456329</v>
      </c>
      <c r="AF171" s="4">
        <f>(K171-13.575)/11.13</f>
        <v>0.57726864330637917</v>
      </c>
      <c r="AG171" s="4">
        <f>(M171-46.04)/31.94</f>
        <v>0.62492172824045089</v>
      </c>
      <c r="AH171" s="4">
        <f>(AC171-50.703)/36.168</f>
        <v>0.72430074835316238</v>
      </c>
      <c r="AI171" s="4">
        <f>(S171-0.2533)/0.02</f>
        <v>-0.96500000000000052</v>
      </c>
      <c r="AJ171" s="4">
        <f>(V171-0.7522)/0.06715</f>
        <v>8.6373790022338456E-2</v>
      </c>
      <c r="AK171" t="e">
        <f>MATCH(C171,#REF!,0)-1</f>
        <v>#REF!</v>
      </c>
    </row>
    <row r="172" spans="1:37" x14ac:dyDescent="0.2">
      <c r="A172" s="4" t="e">
        <f>AK172-B172</f>
        <v>#REF!</v>
      </c>
      <c r="B172">
        <v>171</v>
      </c>
      <c r="C172" t="s">
        <v>232</v>
      </c>
      <c r="D172" t="s">
        <v>33</v>
      </c>
      <c r="E172">
        <v>102</v>
      </c>
      <c r="F172">
        <v>427</v>
      </c>
      <c r="G172">
        <v>382</v>
      </c>
      <c r="H172">
        <v>95</v>
      </c>
      <c r="I172">
        <v>19</v>
      </c>
      <c r="J172">
        <v>2</v>
      </c>
      <c r="K172" s="13">
        <v>21</v>
      </c>
      <c r="L172" s="13">
        <v>59</v>
      </c>
      <c r="M172" s="13">
        <v>61</v>
      </c>
      <c r="N172">
        <v>35</v>
      </c>
      <c r="O172">
        <v>103</v>
      </c>
      <c r="P172">
        <v>4</v>
      </c>
      <c r="Q172">
        <v>14</v>
      </c>
      <c r="R172">
        <v>6</v>
      </c>
      <c r="S172" s="13">
        <v>0.248</v>
      </c>
      <c r="T172">
        <v>0.315</v>
      </c>
      <c r="U172">
        <v>0.47099999999999997</v>
      </c>
      <c r="V172" s="13">
        <v>0.78500000000000003</v>
      </c>
      <c r="W172">
        <v>0.32800000000000001</v>
      </c>
      <c r="X172">
        <v>0.4</v>
      </c>
      <c r="Y172">
        <v>0.5</v>
      </c>
      <c r="Z172">
        <v>1.5</v>
      </c>
      <c r="AA172">
        <v>18345</v>
      </c>
      <c r="AB172">
        <f>G172*U172</f>
        <v>179.922</v>
      </c>
      <c r="AC172" s="13">
        <f>((H172+N172+P172-R172)*(AB172+(0.26*(N172+P172))))/(G172+N172+P172)</f>
        <v>57.78607125890737</v>
      </c>
      <c r="AD172" s="4">
        <f>SUM(AE172:AJ172)</f>
        <v>1.999303046352747</v>
      </c>
      <c r="AE172" s="4">
        <f>(L172-45.1482)/31.1618</f>
        <v>0.44451219120846669</v>
      </c>
      <c r="AF172" s="4">
        <f>(K172-13.575)/11.13</f>
        <v>0.6671159029649596</v>
      </c>
      <c r="AG172" s="4">
        <f>(M172-46.04)/31.94</f>
        <v>0.46837820914214151</v>
      </c>
      <c r="AH172" s="4">
        <f>(AC172-50.703)/36.168</f>
        <v>0.19583806842809576</v>
      </c>
      <c r="AI172" s="4">
        <f>(S172-0.2533)/0.02</f>
        <v>-0.26500000000000135</v>
      </c>
      <c r="AJ172" s="4">
        <f>(V172-0.7522)/0.06715</f>
        <v>0.48845867460908488</v>
      </c>
      <c r="AK172" t="e">
        <f>MATCH(C172,#REF!,0)-1</f>
        <v>#REF!</v>
      </c>
    </row>
    <row r="173" spans="1:37" x14ac:dyDescent="0.2">
      <c r="A173" s="4" t="e">
        <f>AK173-B173</f>
        <v>#REF!</v>
      </c>
      <c r="B173">
        <v>172</v>
      </c>
      <c r="C173" t="s">
        <v>229</v>
      </c>
      <c r="D173" t="s">
        <v>118</v>
      </c>
      <c r="E173">
        <v>113</v>
      </c>
      <c r="F173">
        <v>476</v>
      </c>
      <c r="G173">
        <v>407</v>
      </c>
      <c r="H173">
        <v>101</v>
      </c>
      <c r="I173">
        <v>21</v>
      </c>
      <c r="J173">
        <v>2</v>
      </c>
      <c r="K173" s="13">
        <v>18</v>
      </c>
      <c r="L173" s="13">
        <v>59</v>
      </c>
      <c r="M173" s="13">
        <v>60</v>
      </c>
      <c r="N173">
        <v>59</v>
      </c>
      <c r="O173">
        <v>118</v>
      </c>
      <c r="P173">
        <v>5</v>
      </c>
      <c r="Q173">
        <v>3</v>
      </c>
      <c r="R173">
        <v>1</v>
      </c>
      <c r="S173" s="13">
        <v>0.247</v>
      </c>
      <c r="T173">
        <v>0.34699999999999998</v>
      </c>
      <c r="U173">
        <v>0.442</v>
      </c>
      <c r="V173" s="13">
        <v>0.78800000000000003</v>
      </c>
      <c r="W173">
        <v>0.33500000000000002</v>
      </c>
      <c r="X173">
        <v>-0.3</v>
      </c>
      <c r="Y173">
        <v>0</v>
      </c>
      <c r="Z173">
        <v>1.5</v>
      </c>
      <c r="AA173">
        <v>5452</v>
      </c>
      <c r="AB173">
        <f>G173*U173</f>
        <v>179.89400000000001</v>
      </c>
      <c r="AC173" s="13">
        <f>((H173+N173+P173-R173)*(AB173+(0.26*(N173+P173))))/(G173+N173+P173)</f>
        <v>68.432220806794049</v>
      </c>
      <c r="AD173" s="4">
        <f>SUM(AE173:AJ173)</f>
        <v>1.9874813921004191</v>
      </c>
      <c r="AE173" s="4">
        <f>(L173-45.1482)/31.1618</f>
        <v>0.44451219120846669</v>
      </c>
      <c r="AF173" s="4">
        <f>(K173-13.575)/11.13</f>
        <v>0.39757412398921838</v>
      </c>
      <c r="AG173" s="4">
        <f>(M173-46.04)/31.94</f>
        <v>0.43706950532247968</v>
      </c>
      <c r="AH173" s="4">
        <f>(AC173-50.703)/36.168</f>
        <v>0.49019079868375487</v>
      </c>
      <c r="AI173" s="4">
        <f>(S173-0.2533)/0.02</f>
        <v>-0.31500000000000139</v>
      </c>
      <c r="AJ173" s="4">
        <f>(V173-0.7522)/0.06715</f>
        <v>0.53313477289650113</v>
      </c>
      <c r="AK173" t="e">
        <f>MATCH(C173,#REF!,0)-1</f>
        <v>#REF!</v>
      </c>
    </row>
    <row r="174" spans="1:37" x14ac:dyDescent="0.2">
      <c r="A174" s="4" t="e">
        <f>AK174-B174</f>
        <v>#REF!</v>
      </c>
      <c r="B174">
        <v>173</v>
      </c>
      <c r="C174" t="s">
        <v>195</v>
      </c>
      <c r="D174" t="s">
        <v>37</v>
      </c>
      <c r="E174">
        <v>113</v>
      </c>
      <c r="F174">
        <v>476</v>
      </c>
      <c r="G174">
        <v>428</v>
      </c>
      <c r="H174">
        <v>114</v>
      </c>
      <c r="I174">
        <v>21</v>
      </c>
      <c r="J174">
        <v>3</v>
      </c>
      <c r="K174" s="13">
        <v>15</v>
      </c>
      <c r="L174" s="13">
        <v>55</v>
      </c>
      <c r="M174" s="13">
        <v>58</v>
      </c>
      <c r="N174">
        <v>39</v>
      </c>
      <c r="O174">
        <v>99</v>
      </c>
      <c r="P174">
        <v>2</v>
      </c>
      <c r="Q174">
        <v>8</v>
      </c>
      <c r="R174">
        <v>4</v>
      </c>
      <c r="S174" s="13">
        <v>0.26600000000000001</v>
      </c>
      <c r="T174">
        <v>0.32800000000000001</v>
      </c>
      <c r="U174">
        <v>0.436</v>
      </c>
      <c r="V174" s="13">
        <v>0.76400000000000001</v>
      </c>
      <c r="W174">
        <v>0.32300000000000001</v>
      </c>
      <c r="X174">
        <v>-0.8</v>
      </c>
      <c r="Y174">
        <v>0.4</v>
      </c>
      <c r="Z174">
        <v>1.7</v>
      </c>
      <c r="AA174">
        <v>19955</v>
      </c>
      <c r="AB174">
        <f>G174*U174</f>
        <v>186.608</v>
      </c>
      <c r="AC174" s="13">
        <f>((H174+N174+P174-R174)*(AB174+(0.26*(N174+P174))))/(G174+N174+P174)</f>
        <v>63.512724946695094</v>
      </c>
      <c r="AD174" s="4">
        <f>SUM(AE174:AJ174)</f>
        <v>1.9835332169374107</v>
      </c>
      <c r="AE174" s="4">
        <f>(L174-45.1482)/31.1618</f>
        <v>0.31614990148194255</v>
      </c>
      <c r="AF174" s="4">
        <f>(K174-13.575)/11.13</f>
        <v>0.12803234501347716</v>
      </c>
      <c r="AG174" s="4">
        <f>(M174-46.04)/31.94</f>
        <v>0.3744520976831559</v>
      </c>
      <c r="AH174" s="4">
        <f>(AC174-50.703)/36.168</f>
        <v>0.35417288616166476</v>
      </c>
      <c r="AI174" s="4">
        <f>(S174-0.2533)/0.02</f>
        <v>0.63499999999999945</v>
      </c>
      <c r="AJ174" s="4">
        <f>(V174-0.7522)/0.06715</f>
        <v>0.17572598659717101</v>
      </c>
      <c r="AK174" t="e">
        <f>MATCH(C174,#REF!,0)-1</f>
        <v>#REF!</v>
      </c>
    </row>
    <row r="175" spans="1:37" x14ac:dyDescent="0.2">
      <c r="A175" s="4" t="e">
        <f>AK175-B175</f>
        <v>#REF!</v>
      </c>
      <c r="B175">
        <v>174</v>
      </c>
      <c r="C175" t="s">
        <v>89</v>
      </c>
      <c r="D175" t="s">
        <v>90</v>
      </c>
      <c r="E175">
        <v>121</v>
      </c>
      <c r="F175">
        <v>507</v>
      </c>
      <c r="G175">
        <v>450</v>
      </c>
      <c r="H175">
        <v>123</v>
      </c>
      <c r="I175">
        <v>26</v>
      </c>
      <c r="J175">
        <v>1</v>
      </c>
      <c r="K175" s="13">
        <v>11</v>
      </c>
      <c r="L175" s="13">
        <v>55</v>
      </c>
      <c r="M175" s="13">
        <v>55</v>
      </c>
      <c r="N175">
        <v>46</v>
      </c>
      <c r="O175">
        <v>74</v>
      </c>
      <c r="P175">
        <v>6</v>
      </c>
      <c r="Q175">
        <v>2</v>
      </c>
      <c r="R175">
        <v>1</v>
      </c>
      <c r="S175" s="13">
        <v>0.27400000000000002</v>
      </c>
      <c r="T175">
        <v>0.34699999999999998</v>
      </c>
      <c r="U175">
        <v>0.40899999999999997</v>
      </c>
      <c r="V175" s="13">
        <v>0.75600000000000001</v>
      </c>
      <c r="W175">
        <v>0.32400000000000001</v>
      </c>
      <c r="X175">
        <v>5.8</v>
      </c>
      <c r="Y175">
        <v>-2.4</v>
      </c>
      <c r="Z175">
        <v>3.4</v>
      </c>
      <c r="AA175">
        <v>9166</v>
      </c>
      <c r="AB175">
        <f>G175*U175</f>
        <v>184.04999999999998</v>
      </c>
      <c r="AC175" s="13">
        <f>((H175+N175+P175-R175)*(AB175+(0.26*(N175+P175))))/(G175+N175+P175)</f>
        <v>68.480438247011946</v>
      </c>
      <c r="AD175" s="4">
        <f>SUM(AE175:AJ175)</f>
        <v>1.9484328692299733</v>
      </c>
      <c r="AE175" s="4">
        <f>(L175-45.1482)/31.1618</f>
        <v>0.31614990148194255</v>
      </c>
      <c r="AF175" s="4">
        <f>(K175-13.575)/11.13</f>
        <v>-0.23135669362084449</v>
      </c>
      <c r="AG175" s="4">
        <f>(M175-46.04)/31.94</f>
        <v>0.28052598622417035</v>
      </c>
      <c r="AH175" s="4">
        <f>(AC175-50.703)/36.168</f>
        <v>0.49152395064731097</v>
      </c>
      <c r="AI175" s="4">
        <f>(S175-0.2533)/0.02</f>
        <v>1.0349999999999997</v>
      </c>
      <c r="AJ175" s="4">
        <f>(V175-0.7522)/0.06715</f>
        <v>5.6589724497394273E-2</v>
      </c>
      <c r="AK175" t="e">
        <f>MATCH(C175,#REF!,0)-1</f>
        <v>#REF!</v>
      </c>
    </row>
    <row r="176" spans="1:37" x14ac:dyDescent="0.2">
      <c r="A176" s="4" t="e">
        <f>AK176-B176</f>
        <v>#REF!</v>
      </c>
      <c r="B176">
        <v>175</v>
      </c>
      <c r="C176" t="s">
        <v>233</v>
      </c>
      <c r="D176" t="s">
        <v>57</v>
      </c>
      <c r="E176">
        <v>99</v>
      </c>
      <c r="F176">
        <v>416</v>
      </c>
      <c r="G176">
        <v>363</v>
      </c>
      <c r="H176">
        <v>93</v>
      </c>
      <c r="I176">
        <v>19</v>
      </c>
      <c r="J176">
        <v>2</v>
      </c>
      <c r="K176" s="13">
        <v>16</v>
      </c>
      <c r="L176" s="13">
        <v>51</v>
      </c>
      <c r="M176" s="13">
        <v>57</v>
      </c>
      <c r="N176">
        <v>42</v>
      </c>
      <c r="O176">
        <v>99</v>
      </c>
      <c r="P176">
        <v>7</v>
      </c>
      <c r="Q176">
        <v>3</v>
      </c>
      <c r="R176">
        <v>1</v>
      </c>
      <c r="S176" s="13">
        <v>0.25700000000000001</v>
      </c>
      <c r="T176">
        <v>0.34200000000000003</v>
      </c>
      <c r="U176">
        <v>0.45700000000000002</v>
      </c>
      <c r="V176" s="13">
        <v>0.79800000000000004</v>
      </c>
      <c r="W176">
        <v>0.33700000000000002</v>
      </c>
      <c r="X176">
        <v>-0.3</v>
      </c>
      <c r="Y176">
        <v>-1.3</v>
      </c>
      <c r="Z176">
        <v>1.3</v>
      </c>
      <c r="AA176">
        <v>11609</v>
      </c>
      <c r="AB176">
        <f>G176*U176</f>
        <v>165.89100000000002</v>
      </c>
      <c r="AC176" s="13">
        <f>((H176+N176+P176-R176)*(AB176+(0.26*(N176+P176))))/(G176+N176+P176)</f>
        <v>61.133424757281567</v>
      </c>
      <c r="AD176" s="4">
        <f>SUM(AE176:AJ176)</f>
        <v>1.9042539202039617</v>
      </c>
      <c r="AE176" s="4">
        <f>(L176-45.1482)/31.1618</f>
        <v>0.18778761175541842</v>
      </c>
      <c r="AF176" s="4">
        <f>(K176-13.575)/11.13</f>
        <v>0.21787960467205755</v>
      </c>
      <c r="AG176" s="4">
        <f>(M176-46.04)/31.94</f>
        <v>0.34314339386349407</v>
      </c>
      <c r="AH176" s="4">
        <f>(AC176-50.703)/36.168</f>
        <v>0.28838820939177073</v>
      </c>
      <c r="AI176" s="4">
        <f>(S176-0.2533)/0.02</f>
        <v>0.18499999999999905</v>
      </c>
      <c r="AJ176" s="4">
        <f>(V176-0.7522)/0.06715</f>
        <v>0.68205510052122209</v>
      </c>
      <c r="AK176" t="e">
        <f>MATCH(C176,#REF!,0)-1</f>
        <v>#REF!</v>
      </c>
    </row>
    <row r="177" spans="1:37" x14ac:dyDescent="0.2">
      <c r="A177" s="4" t="e">
        <f>AK177-B177</f>
        <v>#REF!</v>
      </c>
      <c r="B177">
        <v>176</v>
      </c>
      <c r="C177" t="s">
        <v>7520</v>
      </c>
      <c r="D177" t="s">
        <v>103</v>
      </c>
      <c r="E177">
        <v>137</v>
      </c>
      <c r="F177">
        <v>574</v>
      </c>
      <c r="G177">
        <v>530</v>
      </c>
      <c r="H177">
        <v>132</v>
      </c>
      <c r="I177">
        <v>26</v>
      </c>
      <c r="J177">
        <v>5</v>
      </c>
      <c r="K177" s="13">
        <v>20</v>
      </c>
      <c r="L177" s="13">
        <v>69</v>
      </c>
      <c r="M177" s="13">
        <v>70</v>
      </c>
      <c r="N177">
        <v>31</v>
      </c>
      <c r="O177">
        <v>159</v>
      </c>
      <c r="P177">
        <v>5</v>
      </c>
      <c r="Q177">
        <v>18</v>
      </c>
      <c r="R177">
        <v>8</v>
      </c>
      <c r="S177" s="13">
        <v>0.249</v>
      </c>
      <c r="T177">
        <v>0.29399999999999998</v>
      </c>
      <c r="U177">
        <v>0.42899999999999999</v>
      </c>
      <c r="V177" s="13">
        <v>0.72299999999999998</v>
      </c>
      <c r="W177">
        <v>0.30299999999999999</v>
      </c>
      <c r="X177">
        <v>-5.7</v>
      </c>
      <c r="Y177">
        <v>1.4</v>
      </c>
      <c r="Z177">
        <v>-0.1</v>
      </c>
      <c r="AA177">
        <v>10322</v>
      </c>
      <c r="AB177">
        <f>G177*U177</f>
        <v>227.37</v>
      </c>
      <c r="AC177" s="13">
        <f>((H177+N177+P177-R177)*(AB177+(0.26*(N177+P177))))/(G177+N177+P177)</f>
        <v>66.920141342756196</v>
      </c>
      <c r="AD177" s="4">
        <f>SUM(AE177:AJ177)</f>
        <v>1.8913794368704355</v>
      </c>
      <c r="AE177" s="4">
        <f>(L177-45.1482)/31.1618</f>
        <v>0.765417915524777</v>
      </c>
      <c r="AF177" s="4">
        <f>(K177-13.575)/11.13</f>
        <v>0.57726864330637917</v>
      </c>
      <c r="AG177" s="4">
        <f>(M177-46.04)/31.94</f>
        <v>0.75015654351909833</v>
      </c>
      <c r="AH177" s="4">
        <f>(AC177-50.703)/36.168</f>
        <v>0.44838369118436722</v>
      </c>
      <c r="AI177" s="4">
        <f>(S177-0.2533)/0.02</f>
        <v>-0.2150000000000013</v>
      </c>
      <c r="AJ177" s="4">
        <f>(V177-0.7522)/0.06715</f>
        <v>-0.43484735666418473</v>
      </c>
      <c r="AK177" t="e">
        <f>MATCH(C177,#REF!,0)-1</f>
        <v>#REF!</v>
      </c>
    </row>
    <row r="178" spans="1:37" x14ac:dyDescent="0.2">
      <c r="A178" s="4" t="e">
        <f>AK178-B178</f>
        <v>#REF!</v>
      </c>
      <c r="B178">
        <v>177</v>
      </c>
      <c r="C178" t="s">
        <v>239</v>
      </c>
      <c r="D178" t="s">
        <v>176</v>
      </c>
      <c r="E178">
        <v>110</v>
      </c>
      <c r="F178">
        <v>462</v>
      </c>
      <c r="G178">
        <v>430</v>
      </c>
      <c r="H178">
        <v>111</v>
      </c>
      <c r="I178">
        <v>22</v>
      </c>
      <c r="J178">
        <v>1</v>
      </c>
      <c r="K178" s="13">
        <v>20</v>
      </c>
      <c r="L178" s="13">
        <v>55</v>
      </c>
      <c r="M178" s="13">
        <v>61</v>
      </c>
      <c r="N178">
        <v>22</v>
      </c>
      <c r="O178">
        <v>99</v>
      </c>
      <c r="P178">
        <v>4</v>
      </c>
      <c r="Q178">
        <v>8</v>
      </c>
      <c r="R178">
        <v>4</v>
      </c>
      <c r="S178" s="13">
        <v>0.25800000000000001</v>
      </c>
      <c r="T178">
        <v>0.29899999999999999</v>
      </c>
      <c r="U178">
        <v>0.45700000000000002</v>
      </c>
      <c r="V178" s="13">
        <v>0.75600000000000001</v>
      </c>
      <c r="W178">
        <v>0.316</v>
      </c>
      <c r="X178">
        <v>-1.3</v>
      </c>
      <c r="Y178">
        <v>0.3</v>
      </c>
      <c r="Z178">
        <v>1.3</v>
      </c>
      <c r="AA178">
        <v>19363</v>
      </c>
      <c r="AB178">
        <f>G178*U178</f>
        <v>196.51000000000002</v>
      </c>
      <c r="AC178" s="13">
        <f>((H178+N178+P178-R178)*(AB178+(0.26*(N178+P178))))/(G178+N178+P178)</f>
        <v>59.287083333333335</v>
      </c>
      <c r="AD178" s="4">
        <f>SUM(AE178:AJ178)</f>
        <v>1.8907256548637483</v>
      </c>
      <c r="AE178" s="4">
        <f>(L178-45.1482)/31.1618</f>
        <v>0.31614990148194255</v>
      </c>
      <c r="AF178" s="4">
        <f>(K178-13.575)/11.13</f>
        <v>0.57726864330637917</v>
      </c>
      <c r="AG178" s="4">
        <f>(M178-46.04)/31.94</f>
        <v>0.46837820914214151</v>
      </c>
      <c r="AH178" s="4">
        <f>(AC178-50.703)/36.168</f>
        <v>0.23733917643589172</v>
      </c>
      <c r="AI178" s="4">
        <f>(S178-0.2533)/0.02</f>
        <v>0.2349999999999991</v>
      </c>
      <c r="AJ178" s="4">
        <f>(V178-0.7522)/0.06715</f>
        <v>5.6589724497394273E-2</v>
      </c>
      <c r="AK178" t="e">
        <f>MATCH(C178,#REF!,0)-1</f>
        <v>#REF!</v>
      </c>
    </row>
    <row r="179" spans="1:37" x14ac:dyDescent="0.2">
      <c r="A179" s="4" t="e">
        <f>AK179-B179</f>
        <v>#REF!</v>
      </c>
      <c r="B179">
        <v>178</v>
      </c>
      <c r="C179" t="s">
        <v>272</v>
      </c>
      <c r="D179" t="s">
        <v>35</v>
      </c>
      <c r="E179">
        <v>143</v>
      </c>
      <c r="F179">
        <v>602</v>
      </c>
      <c r="G179">
        <v>546</v>
      </c>
      <c r="H179">
        <v>140</v>
      </c>
      <c r="I179">
        <v>29</v>
      </c>
      <c r="J179">
        <v>3</v>
      </c>
      <c r="K179" s="13">
        <v>15</v>
      </c>
      <c r="L179" s="13">
        <v>75</v>
      </c>
      <c r="M179" s="13">
        <v>66</v>
      </c>
      <c r="N179">
        <v>41</v>
      </c>
      <c r="O179">
        <v>116</v>
      </c>
      <c r="P179">
        <v>7</v>
      </c>
      <c r="Q179">
        <v>22</v>
      </c>
      <c r="R179">
        <v>10</v>
      </c>
      <c r="S179" s="13">
        <v>0.25600000000000001</v>
      </c>
      <c r="T179">
        <v>0.313</v>
      </c>
      <c r="U179">
        <v>0.40200000000000002</v>
      </c>
      <c r="V179" s="13">
        <v>0.71499999999999997</v>
      </c>
      <c r="W179">
        <v>0.30499999999999999</v>
      </c>
      <c r="X179">
        <v>0.8</v>
      </c>
      <c r="Y179">
        <v>0.8</v>
      </c>
      <c r="Z179">
        <v>1</v>
      </c>
      <c r="AA179">
        <v>16375</v>
      </c>
      <c r="AB179">
        <f>G179*U179</f>
        <v>219.49200000000002</v>
      </c>
      <c r="AC179" s="13">
        <f>((H179+N179+P179-R179)*(AB179+(0.26*(N179+P179))))/(G179+N179+P179)</f>
        <v>69.513494949494955</v>
      </c>
      <c r="AD179" s="4">
        <f>SUM(AE179:AJ179)</f>
        <v>1.8120184820402443</v>
      </c>
      <c r="AE179" s="4">
        <f>(L179-45.1482)/31.1618</f>
        <v>0.95796135011456329</v>
      </c>
      <c r="AF179" s="4">
        <f>(K179-13.575)/11.13</f>
        <v>0.12803234501347716</v>
      </c>
      <c r="AG179" s="4">
        <f>(M179-46.04)/31.94</f>
        <v>0.62492172824045089</v>
      </c>
      <c r="AH179" s="4">
        <f>(AC179-50.703)/36.168</f>
        <v>0.52008667743571535</v>
      </c>
      <c r="AI179" s="4">
        <f>(S179-0.2533)/0.02</f>
        <v>0.13499999999999901</v>
      </c>
      <c r="AJ179" s="4">
        <f>(V179-0.7522)/0.06715</f>
        <v>-0.55398361876396141</v>
      </c>
      <c r="AK179" t="e">
        <f>MATCH(C179,#REF!,0)-1</f>
        <v>#REF!</v>
      </c>
    </row>
    <row r="180" spans="1:37" x14ac:dyDescent="0.2">
      <c r="A180" s="4" t="e">
        <f>AK180-B180</f>
        <v>#REF!</v>
      </c>
      <c r="B180">
        <v>179</v>
      </c>
      <c r="C180" t="s">
        <v>199</v>
      </c>
      <c r="D180" t="s">
        <v>61</v>
      </c>
      <c r="E180">
        <v>133</v>
      </c>
      <c r="F180">
        <v>560</v>
      </c>
      <c r="G180">
        <v>491</v>
      </c>
      <c r="H180">
        <v>120</v>
      </c>
      <c r="I180">
        <v>26</v>
      </c>
      <c r="J180">
        <v>2</v>
      </c>
      <c r="K180" s="13">
        <v>19</v>
      </c>
      <c r="L180" s="13">
        <v>63</v>
      </c>
      <c r="M180" s="13">
        <v>67</v>
      </c>
      <c r="N180">
        <v>54</v>
      </c>
      <c r="O180">
        <v>84</v>
      </c>
      <c r="P180">
        <v>8</v>
      </c>
      <c r="Q180">
        <v>8</v>
      </c>
      <c r="R180">
        <v>3</v>
      </c>
      <c r="S180" s="13">
        <v>0.24399999999999999</v>
      </c>
      <c r="T180">
        <v>0.32700000000000001</v>
      </c>
      <c r="U180">
        <v>0.42299999999999999</v>
      </c>
      <c r="V180" s="13">
        <v>0.749</v>
      </c>
      <c r="W180">
        <v>0.31900000000000001</v>
      </c>
      <c r="X180">
        <v>-1.9</v>
      </c>
      <c r="Y180">
        <v>0.6</v>
      </c>
      <c r="Z180">
        <v>1.7</v>
      </c>
      <c r="AA180">
        <v>10815</v>
      </c>
      <c r="AB180">
        <f>G180*U180</f>
        <v>207.69299999999998</v>
      </c>
      <c r="AC180" s="13">
        <f>((H180+N180+P180-R180)*(AB180+(0.26*(N180+P180))))/(G180+N180+P180)</f>
        <v>72.445799276672687</v>
      </c>
      <c r="AD180" s="4">
        <f>SUM(AE180:AJ180)</f>
        <v>1.8050330193155064</v>
      </c>
      <c r="AE180" s="4">
        <f>(L180-45.1482)/31.1618</f>
        <v>0.57287448093499083</v>
      </c>
      <c r="AF180" s="4">
        <f>(K180-13.575)/11.13</f>
        <v>0.48742138364779874</v>
      </c>
      <c r="AG180" s="4">
        <f>(M180-46.04)/31.94</f>
        <v>0.65623043206011267</v>
      </c>
      <c r="AH180" s="4">
        <f>(AC180-50.703)/36.168</f>
        <v>0.60116122751251622</v>
      </c>
      <c r="AI180" s="4">
        <f>(S180-0.2533)/0.02</f>
        <v>-0.46500000000000152</v>
      </c>
      <c r="AJ180" s="4">
        <f>(V180-0.7522)/0.06715</f>
        <v>-4.7654504839910357E-2</v>
      </c>
      <c r="AK180" t="e">
        <f>MATCH(C180,#REF!,0)-1</f>
        <v>#REF!</v>
      </c>
    </row>
    <row r="181" spans="1:37" x14ac:dyDescent="0.2">
      <c r="A181" s="4" t="e">
        <f>AK181-B181</f>
        <v>#REF!</v>
      </c>
      <c r="B181">
        <v>180</v>
      </c>
      <c r="C181" t="s">
        <v>240</v>
      </c>
      <c r="D181" t="s">
        <v>125</v>
      </c>
      <c r="E181">
        <v>130</v>
      </c>
      <c r="F181">
        <v>546</v>
      </c>
      <c r="G181">
        <v>502</v>
      </c>
      <c r="H181">
        <v>142</v>
      </c>
      <c r="I181">
        <v>25</v>
      </c>
      <c r="J181">
        <v>4</v>
      </c>
      <c r="K181" s="13">
        <v>9</v>
      </c>
      <c r="L181" s="13">
        <v>59</v>
      </c>
      <c r="M181" s="13">
        <v>51</v>
      </c>
      <c r="N181">
        <v>31</v>
      </c>
      <c r="O181">
        <v>71</v>
      </c>
      <c r="P181">
        <v>5</v>
      </c>
      <c r="Q181">
        <v>17</v>
      </c>
      <c r="R181">
        <v>7</v>
      </c>
      <c r="S181" s="13">
        <v>0.28299999999999997</v>
      </c>
      <c r="T181">
        <v>0.32900000000000001</v>
      </c>
      <c r="U181">
        <v>0.40100000000000002</v>
      </c>
      <c r="V181" s="13">
        <v>0.72899999999999998</v>
      </c>
      <c r="W181">
        <v>0.311</v>
      </c>
      <c r="X181">
        <v>-4.3</v>
      </c>
      <c r="Y181">
        <v>0.3</v>
      </c>
      <c r="Z181">
        <v>1.2</v>
      </c>
      <c r="AA181">
        <v>17696</v>
      </c>
      <c r="AB181">
        <f>G181*U181</f>
        <v>201.30200000000002</v>
      </c>
      <c r="AC181" s="13">
        <f>((H181+N181+P181-R181)*(AB181+(0.26*(N181+P181))))/(G181+N181+P181)</f>
        <v>66.957624535316</v>
      </c>
      <c r="AD181" s="4">
        <f>SUM(AE181:AJ181)</f>
        <v>1.7776770437416483</v>
      </c>
      <c r="AE181" s="4">
        <f>(L181-45.1482)/31.1618</f>
        <v>0.44451219120846669</v>
      </c>
      <c r="AF181" s="4">
        <f>(K181-13.575)/11.13</f>
        <v>-0.41105121293800528</v>
      </c>
      <c r="AG181" s="4">
        <f>(M181-46.04)/31.94</f>
        <v>0.15529117094552289</v>
      </c>
      <c r="AH181" s="4">
        <f>(AC181-50.703)/36.168</f>
        <v>0.44942005461501872</v>
      </c>
      <c r="AI181" s="4">
        <f>(S181-0.2533)/0.02</f>
        <v>1.4849999999999974</v>
      </c>
      <c r="AJ181" s="4">
        <f>(V181-0.7522)/0.06715</f>
        <v>-0.34549516008935216</v>
      </c>
      <c r="AK181" t="e">
        <f>MATCH(C181,#REF!,0)-1</f>
        <v>#REF!</v>
      </c>
    </row>
    <row r="182" spans="1:37" x14ac:dyDescent="0.2">
      <c r="A182" s="4" t="e">
        <f>AK182-B182</f>
        <v>#REF!</v>
      </c>
      <c r="B182">
        <v>181</v>
      </c>
      <c r="C182" t="s">
        <v>223</v>
      </c>
      <c r="D182" t="s">
        <v>74</v>
      </c>
      <c r="E182">
        <v>153</v>
      </c>
      <c r="F182">
        <v>644</v>
      </c>
      <c r="G182">
        <v>583</v>
      </c>
      <c r="H182">
        <v>142</v>
      </c>
      <c r="I182">
        <v>31</v>
      </c>
      <c r="J182">
        <v>5</v>
      </c>
      <c r="K182" s="13">
        <v>19</v>
      </c>
      <c r="L182" s="13">
        <v>66</v>
      </c>
      <c r="M182" s="13">
        <v>75</v>
      </c>
      <c r="N182">
        <v>48</v>
      </c>
      <c r="O182">
        <v>123</v>
      </c>
      <c r="P182">
        <v>5</v>
      </c>
      <c r="Q182">
        <v>7</v>
      </c>
      <c r="R182">
        <v>3</v>
      </c>
      <c r="S182" s="13">
        <v>0.24299999999999999</v>
      </c>
      <c r="T182">
        <v>0.30399999999999999</v>
      </c>
      <c r="U182">
        <v>0.41199999999999998</v>
      </c>
      <c r="V182" s="13">
        <v>0.71599999999999997</v>
      </c>
      <c r="W182">
        <v>0.30199999999999999</v>
      </c>
      <c r="X182">
        <v>0.1</v>
      </c>
      <c r="Y182">
        <v>0.6</v>
      </c>
      <c r="Z182">
        <v>1.4</v>
      </c>
      <c r="AA182">
        <v>12147</v>
      </c>
      <c r="AB182">
        <f>G182*U182</f>
        <v>240.196</v>
      </c>
      <c r="AC182" s="13">
        <f>((H182+N182+P182-R182)*(AB182+(0.26*(N182+P182))))/(G182+N182+P182)</f>
        <v>76.671999999999997</v>
      </c>
      <c r="AD182" s="4">
        <f>SUM(AE182:AJ182)</f>
        <v>1.7271864544237034</v>
      </c>
      <c r="AE182" s="4">
        <f>(L182-45.1482)/31.1618</f>
        <v>0.66914619822988397</v>
      </c>
      <c r="AF182" s="4">
        <f>(K182-13.575)/11.13</f>
        <v>0.48742138364779874</v>
      </c>
      <c r="AG182" s="4">
        <f>(M182-46.04)/31.94</f>
        <v>0.90670006261740765</v>
      </c>
      <c r="AH182" s="4">
        <f>(AC182-50.703)/36.168</f>
        <v>0.71801039593010385</v>
      </c>
      <c r="AI182" s="4">
        <f>(S182-0.2533)/0.02</f>
        <v>-0.51500000000000157</v>
      </c>
      <c r="AJ182" s="4">
        <f>(V182-0.7522)/0.06715</f>
        <v>-0.53909158600148932</v>
      </c>
      <c r="AK182" t="e">
        <f>MATCH(C182,#REF!,0)-1</f>
        <v>#REF!</v>
      </c>
    </row>
    <row r="183" spans="1:37" x14ac:dyDescent="0.2">
      <c r="A183" s="4" t="e">
        <f>AK183-B183</f>
        <v>#REF!</v>
      </c>
      <c r="B183">
        <v>182</v>
      </c>
      <c r="C183" t="s">
        <v>212</v>
      </c>
      <c r="D183" t="s">
        <v>57</v>
      </c>
      <c r="E183">
        <v>115</v>
      </c>
      <c r="F183">
        <v>483</v>
      </c>
      <c r="G183">
        <v>416</v>
      </c>
      <c r="H183">
        <v>99</v>
      </c>
      <c r="I183">
        <v>20</v>
      </c>
      <c r="J183">
        <v>2</v>
      </c>
      <c r="K183" s="13">
        <v>21</v>
      </c>
      <c r="L183" s="13">
        <v>60</v>
      </c>
      <c r="M183" s="13">
        <v>63</v>
      </c>
      <c r="N183">
        <v>57</v>
      </c>
      <c r="O183">
        <v>141</v>
      </c>
      <c r="P183">
        <v>4</v>
      </c>
      <c r="Q183">
        <v>7</v>
      </c>
      <c r="R183">
        <v>3</v>
      </c>
      <c r="S183" s="13">
        <v>0.23799999999999999</v>
      </c>
      <c r="T183">
        <v>0.33200000000000002</v>
      </c>
      <c r="U183">
        <v>0.44400000000000001</v>
      </c>
      <c r="V183" s="13">
        <v>0.77600000000000002</v>
      </c>
      <c r="W183">
        <v>0.32800000000000001</v>
      </c>
      <c r="X183">
        <v>-1.1000000000000001</v>
      </c>
      <c r="Y183">
        <v>0.1</v>
      </c>
      <c r="Z183">
        <v>1.6</v>
      </c>
      <c r="AA183">
        <v>17919</v>
      </c>
      <c r="AB183">
        <f>G183*U183</f>
        <v>184.70400000000001</v>
      </c>
      <c r="AC183" s="13">
        <f>((H183+N183+P183-R183)*(AB183+(0.26*(N183+P183))))/(G183+N183+P183)</f>
        <v>66.013727463312378</v>
      </c>
      <c r="AD183" s="4">
        <f>SUM(AE183:AJ183)</f>
        <v>1.6874671433178392</v>
      </c>
      <c r="AE183" s="4">
        <f>(L183-45.1482)/31.1618</f>
        <v>0.47660276364009774</v>
      </c>
      <c r="AF183" s="4">
        <f>(K183-13.575)/11.13</f>
        <v>0.6671159029649596</v>
      </c>
      <c r="AG183" s="4">
        <f>(M183-46.04)/31.94</f>
        <v>0.53099561678146523</v>
      </c>
      <c r="AH183" s="4">
        <f>(AC183-50.703)/36.168</f>
        <v>0.42332248018448282</v>
      </c>
      <c r="AI183" s="4">
        <f>(S183-0.2533)/0.02</f>
        <v>-0.76500000000000179</v>
      </c>
      <c r="AJ183" s="4">
        <f>(V183-0.7522)/0.06715</f>
        <v>0.35443037974683606</v>
      </c>
      <c r="AK183" t="e">
        <f>MATCH(C183,#REF!,0)-1</f>
        <v>#REF!</v>
      </c>
    </row>
    <row r="184" spans="1:37" x14ac:dyDescent="0.2">
      <c r="A184" s="4" t="e">
        <f>AK184-B184</f>
        <v>#REF!</v>
      </c>
      <c r="B184">
        <v>183</v>
      </c>
      <c r="C184" t="s">
        <v>279</v>
      </c>
      <c r="D184" t="s">
        <v>90</v>
      </c>
      <c r="E184">
        <v>145</v>
      </c>
      <c r="F184">
        <v>609</v>
      </c>
      <c r="G184">
        <v>541</v>
      </c>
      <c r="H184">
        <v>131</v>
      </c>
      <c r="I184">
        <v>29</v>
      </c>
      <c r="J184">
        <v>4</v>
      </c>
      <c r="K184" s="13">
        <v>19</v>
      </c>
      <c r="L184" s="13">
        <v>70</v>
      </c>
      <c r="M184" s="13">
        <v>63</v>
      </c>
      <c r="N184">
        <v>54</v>
      </c>
      <c r="O184">
        <v>158</v>
      </c>
      <c r="P184">
        <v>5</v>
      </c>
      <c r="Q184">
        <v>7</v>
      </c>
      <c r="R184">
        <v>3</v>
      </c>
      <c r="S184" s="13">
        <v>0.24299999999999999</v>
      </c>
      <c r="T184">
        <v>0.316</v>
      </c>
      <c r="U184">
        <v>0.41599999999999998</v>
      </c>
      <c r="V184" s="13">
        <v>0.73199999999999998</v>
      </c>
      <c r="W184">
        <v>0.31</v>
      </c>
      <c r="X184">
        <v>-2</v>
      </c>
      <c r="Y184">
        <v>0.9</v>
      </c>
      <c r="Z184">
        <v>0.9</v>
      </c>
      <c r="AA184">
        <v>14854</v>
      </c>
      <c r="AB184">
        <f>G184*U184</f>
        <v>225.05599999999998</v>
      </c>
      <c r="AC184" s="13">
        <f>((H184+N184+P184-R184)*(AB184+(0.26*(N184+P184))))/(G184+N184+P184)</f>
        <v>74.923419999999993</v>
      </c>
      <c r="AD184" s="4">
        <f>SUM(AE184:AJ184)</f>
        <v>1.6697707707553777</v>
      </c>
      <c r="AE184" s="4">
        <f>(L184-45.1482)/31.1618</f>
        <v>0.79750848795640805</v>
      </c>
      <c r="AF184" s="4">
        <f>(K184-13.575)/11.13</f>
        <v>0.48742138364779874</v>
      </c>
      <c r="AG184" s="4">
        <f>(M184-46.04)/31.94</f>
        <v>0.53099561678146523</v>
      </c>
      <c r="AH184" s="4">
        <f>(AC184-50.703)/36.168</f>
        <v>0.66966434417164322</v>
      </c>
      <c r="AI184" s="4">
        <f>(S184-0.2533)/0.02</f>
        <v>-0.51500000000000157</v>
      </c>
      <c r="AJ184" s="4">
        <f>(V184-0.7522)/0.06715</f>
        <v>-0.30081906180193591</v>
      </c>
      <c r="AK184" t="e">
        <f>MATCH(C184,#REF!,0)-1</f>
        <v>#REF!</v>
      </c>
    </row>
    <row r="185" spans="1:37" x14ac:dyDescent="0.2">
      <c r="A185" s="4" t="e">
        <f>AK185-B185</f>
        <v>#REF!</v>
      </c>
      <c r="B185">
        <v>184</v>
      </c>
      <c r="C185" t="s">
        <v>238</v>
      </c>
      <c r="D185" t="s">
        <v>37</v>
      </c>
      <c r="E185">
        <v>107</v>
      </c>
      <c r="F185">
        <v>448</v>
      </c>
      <c r="G185">
        <v>405</v>
      </c>
      <c r="H185">
        <v>103</v>
      </c>
      <c r="I185">
        <v>22</v>
      </c>
      <c r="J185">
        <v>2</v>
      </c>
      <c r="K185" s="13">
        <v>18</v>
      </c>
      <c r="L185" s="13">
        <v>57</v>
      </c>
      <c r="M185" s="13">
        <v>58</v>
      </c>
      <c r="N185">
        <v>31</v>
      </c>
      <c r="O185">
        <v>95</v>
      </c>
      <c r="P185">
        <v>7</v>
      </c>
      <c r="Q185">
        <v>7</v>
      </c>
      <c r="R185">
        <v>2</v>
      </c>
      <c r="S185" s="13">
        <v>0.254</v>
      </c>
      <c r="T185">
        <v>0.315</v>
      </c>
      <c r="U185">
        <v>0.44900000000000001</v>
      </c>
      <c r="V185" s="13">
        <v>0.76500000000000001</v>
      </c>
      <c r="W185">
        <v>0.32100000000000001</v>
      </c>
      <c r="X185">
        <v>-2.2000000000000002</v>
      </c>
      <c r="Y185">
        <v>1.1000000000000001</v>
      </c>
      <c r="Z185">
        <v>1.3</v>
      </c>
      <c r="AA185">
        <v>9256</v>
      </c>
      <c r="AB185">
        <f>G185*U185</f>
        <v>181.845</v>
      </c>
      <c r="AC185" s="13">
        <f>((H185+N185+P185-R185)*(AB185+(0.26*(N185+P185))))/(G185+N185+P185)</f>
        <v>60.157505643340855</v>
      </c>
      <c r="AD185" s="4">
        <f>SUM(AE185:AJ185)</f>
        <v>1.6393805528975942</v>
      </c>
      <c r="AE185" s="4">
        <f>(L185-45.1482)/31.1618</f>
        <v>0.38033104634520465</v>
      </c>
      <c r="AF185" s="4">
        <f>(K185-13.575)/11.13</f>
        <v>0.39757412398921838</v>
      </c>
      <c r="AG185" s="4">
        <f>(M185-46.04)/31.94</f>
        <v>0.3744520976831559</v>
      </c>
      <c r="AH185" s="4">
        <f>(AC185-50.703)/36.168</f>
        <v>0.26140526552037302</v>
      </c>
      <c r="AI185" s="4">
        <f>(S185-0.2533)/0.02</f>
        <v>3.4999999999998921E-2</v>
      </c>
      <c r="AJ185" s="4">
        <f>(V185-0.7522)/0.06715</f>
        <v>0.19061801935964309</v>
      </c>
      <c r="AK185" t="e">
        <f>MATCH(C185,#REF!,0)-1</f>
        <v>#REF!</v>
      </c>
    </row>
    <row r="186" spans="1:37" x14ac:dyDescent="0.2">
      <c r="A186" s="4" t="e">
        <f>AK186-B186</f>
        <v>#REF!</v>
      </c>
      <c r="B186">
        <v>185</v>
      </c>
      <c r="C186" t="s">
        <v>177</v>
      </c>
      <c r="D186" t="s">
        <v>45</v>
      </c>
      <c r="E186">
        <v>91</v>
      </c>
      <c r="F186">
        <v>384</v>
      </c>
      <c r="G186">
        <v>338</v>
      </c>
      <c r="H186">
        <v>86</v>
      </c>
      <c r="I186">
        <v>18</v>
      </c>
      <c r="J186">
        <v>1</v>
      </c>
      <c r="K186" s="13">
        <v>17</v>
      </c>
      <c r="L186" s="13">
        <v>52</v>
      </c>
      <c r="M186" s="13">
        <v>52</v>
      </c>
      <c r="N186">
        <v>38</v>
      </c>
      <c r="O186">
        <v>93</v>
      </c>
      <c r="P186">
        <v>3</v>
      </c>
      <c r="Q186">
        <v>1</v>
      </c>
      <c r="R186">
        <v>0</v>
      </c>
      <c r="S186" s="13">
        <v>0.254</v>
      </c>
      <c r="T186">
        <v>0.33300000000000002</v>
      </c>
      <c r="U186">
        <v>0.46400000000000002</v>
      </c>
      <c r="V186" s="13">
        <v>0.79700000000000004</v>
      </c>
      <c r="W186">
        <v>0.33600000000000002</v>
      </c>
      <c r="X186">
        <v>-2.9</v>
      </c>
      <c r="Y186">
        <v>-0.3</v>
      </c>
      <c r="Z186">
        <v>1.9</v>
      </c>
      <c r="AA186">
        <v>15161</v>
      </c>
      <c r="AB186">
        <f>G186*U186</f>
        <v>156.83200000000002</v>
      </c>
      <c r="AC186" s="13">
        <f>((H186+N186+P186-R186)*(AB186+(0.26*(N186+P186))))/(G186+N186+P186)</f>
        <v>56.125287598944603</v>
      </c>
      <c r="AD186" s="4">
        <f>SUM(AE186:AJ186)</f>
        <v>1.5662874667921354</v>
      </c>
      <c r="AE186" s="4">
        <f>(L186-45.1482)/31.1618</f>
        <v>0.21987818418704944</v>
      </c>
      <c r="AF186" s="4">
        <f>(K186-13.575)/11.13</f>
        <v>0.30772686433063795</v>
      </c>
      <c r="AG186" s="4">
        <f>(M186-46.04)/31.94</f>
        <v>0.18659987476518475</v>
      </c>
      <c r="AH186" s="4">
        <f>(AC186-50.703)/36.168</f>
        <v>0.14991947575051426</v>
      </c>
      <c r="AI186" s="4">
        <f>(S186-0.2533)/0.02</f>
        <v>3.4999999999998921E-2</v>
      </c>
      <c r="AJ186" s="4">
        <f>(V186-0.7522)/0.06715</f>
        <v>0.66716306775875001</v>
      </c>
      <c r="AK186" t="e">
        <f>MATCH(C186,#REF!,0)-1</f>
        <v>#REF!</v>
      </c>
    </row>
    <row r="187" spans="1:37" x14ac:dyDescent="0.2">
      <c r="A187" s="4" t="e">
        <f>AK187-B187</f>
        <v>#REF!</v>
      </c>
      <c r="B187">
        <v>186</v>
      </c>
      <c r="C187" t="s">
        <v>354</v>
      </c>
      <c r="D187" t="s">
        <v>198</v>
      </c>
      <c r="E187">
        <v>118</v>
      </c>
      <c r="F187">
        <v>497</v>
      </c>
      <c r="G187">
        <v>437</v>
      </c>
      <c r="H187">
        <v>107</v>
      </c>
      <c r="I187">
        <v>21</v>
      </c>
      <c r="J187">
        <v>2</v>
      </c>
      <c r="K187" s="13">
        <v>19</v>
      </c>
      <c r="L187" s="13">
        <v>60</v>
      </c>
      <c r="M187" s="13">
        <v>61</v>
      </c>
      <c r="N187">
        <v>49</v>
      </c>
      <c r="O187">
        <v>119</v>
      </c>
      <c r="P187">
        <v>5</v>
      </c>
      <c r="Q187">
        <v>1</v>
      </c>
      <c r="R187">
        <v>1</v>
      </c>
      <c r="S187" s="13">
        <v>0.245</v>
      </c>
      <c r="T187">
        <v>0.32700000000000001</v>
      </c>
      <c r="U187">
        <v>0.433</v>
      </c>
      <c r="V187" s="13">
        <v>0.76</v>
      </c>
      <c r="W187">
        <v>0.32200000000000001</v>
      </c>
      <c r="X187">
        <v>-3.8</v>
      </c>
      <c r="Y187">
        <v>-0.6</v>
      </c>
      <c r="Z187">
        <v>0.6</v>
      </c>
      <c r="AA187">
        <v>17714</v>
      </c>
      <c r="AB187">
        <f>G187*U187</f>
        <v>189.221</v>
      </c>
      <c r="AC187" s="13">
        <f>((H187+N187+P187-R187)*(AB187+(0.26*(N187+P187))))/(G187+N187+P187)</f>
        <v>66.235763747454172</v>
      </c>
      <c r="AD187" s="4">
        <f>SUM(AE187:AJ187)</f>
        <v>1.5630217179343577</v>
      </c>
      <c r="AE187" s="4">
        <f>(L187-45.1482)/31.1618</f>
        <v>0.47660276364009774</v>
      </c>
      <c r="AF187" s="4">
        <f>(K187-13.575)/11.13</f>
        <v>0.48742138364779874</v>
      </c>
      <c r="AG187" s="4">
        <f>(M187-46.04)/31.94</f>
        <v>0.46837820914214151</v>
      </c>
      <c r="AH187" s="4">
        <f>(AC187-50.703)/36.168</f>
        <v>0.42946150595703853</v>
      </c>
      <c r="AI187" s="4">
        <f>(S187-0.2533)/0.02</f>
        <v>-0.41500000000000148</v>
      </c>
      <c r="AJ187" s="4">
        <f>(V187-0.7522)/0.06715</f>
        <v>0.11615785554728264</v>
      </c>
      <c r="AK187" t="e">
        <f>MATCH(C187,#REF!,0)-1</f>
        <v>#REF!</v>
      </c>
    </row>
    <row r="188" spans="1:37" x14ac:dyDescent="0.2">
      <c r="A188" s="4" t="e">
        <f>AK188-B188</f>
        <v>#REF!</v>
      </c>
      <c r="B188">
        <v>187</v>
      </c>
      <c r="C188" t="s">
        <v>259</v>
      </c>
      <c r="D188" t="s">
        <v>198</v>
      </c>
      <c r="E188">
        <v>152</v>
      </c>
      <c r="F188">
        <v>637</v>
      </c>
      <c r="G188">
        <v>571</v>
      </c>
      <c r="H188">
        <v>137</v>
      </c>
      <c r="I188">
        <v>31</v>
      </c>
      <c r="J188">
        <v>4</v>
      </c>
      <c r="K188" s="13">
        <v>18</v>
      </c>
      <c r="L188" s="13">
        <v>72</v>
      </c>
      <c r="M188" s="13">
        <v>71</v>
      </c>
      <c r="N188">
        <v>54</v>
      </c>
      <c r="O188">
        <v>174</v>
      </c>
      <c r="P188">
        <v>4</v>
      </c>
      <c r="Q188">
        <v>13</v>
      </c>
      <c r="R188">
        <v>5</v>
      </c>
      <c r="S188" s="13">
        <v>0.24099999999999999</v>
      </c>
      <c r="T188">
        <v>0.309</v>
      </c>
      <c r="U188">
        <v>0.40600000000000003</v>
      </c>
      <c r="V188" s="13">
        <v>0.71599999999999997</v>
      </c>
      <c r="W188">
        <v>0.30399999999999999</v>
      </c>
      <c r="X188">
        <v>-5.9</v>
      </c>
      <c r="Y188">
        <v>2.2000000000000002</v>
      </c>
      <c r="Z188">
        <v>1.1000000000000001</v>
      </c>
      <c r="AA188">
        <v>12092</v>
      </c>
      <c r="AB188">
        <f>G188*U188</f>
        <v>231.82600000000002</v>
      </c>
      <c r="AC188" s="13">
        <f>((H188+N188+P188-R188)*(AB188+(0.26*(N188+P188))))/(G188+N188+P188)</f>
        <v>74.582098569157409</v>
      </c>
      <c r="AD188" s="4">
        <f>SUM(AE188:AJ188)</f>
        <v>1.5468646513124209</v>
      </c>
      <c r="AE188" s="4">
        <f>(L188-45.1482)/31.1618</f>
        <v>0.86168963281967015</v>
      </c>
      <c r="AF188" s="4">
        <f>(K188-13.575)/11.13</f>
        <v>0.39757412398921838</v>
      </c>
      <c r="AG188" s="4">
        <f>(M188-46.04)/31.94</f>
        <v>0.78146524733876022</v>
      </c>
      <c r="AH188" s="4">
        <f>(AC188-50.703)/36.168</f>
        <v>0.66022723316626319</v>
      </c>
      <c r="AI188" s="4">
        <f>(S188-0.2533)/0.02</f>
        <v>-0.61500000000000166</v>
      </c>
      <c r="AJ188" s="4">
        <f>(V188-0.7522)/0.06715</f>
        <v>-0.53909158600148932</v>
      </c>
      <c r="AK188" t="e">
        <f>MATCH(C188,#REF!,0)-1</f>
        <v>#REF!</v>
      </c>
    </row>
    <row r="189" spans="1:37" x14ac:dyDescent="0.2">
      <c r="A189" s="4" t="e">
        <f>AK189-B189</f>
        <v>#REF!</v>
      </c>
      <c r="B189">
        <v>188</v>
      </c>
      <c r="C189" t="s">
        <v>205</v>
      </c>
      <c r="D189" t="s">
        <v>61</v>
      </c>
      <c r="E189">
        <v>123</v>
      </c>
      <c r="F189">
        <v>518</v>
      </c>
      <c r="G189">
        <v>448</v>
      </c>
      <c r="H189">
        <v>110</v>
      </c>
      <c r="I189">
        <v>20</v>
      </c>
      <c r="J189">
        <v>4</v>
      </c>
      <c r="K189" s="13">
        <v>18</v>
      </c>
      <c r="L189" s="13">
        <v>65</v>
      </c>
      <c r="M189" s="13">
        <v>55</v>
      </c>
      <c r="N189">
        <v>58</v>
      </c>
      <c r="O189">
        <v>111</v>
      </c>
      <c r="P189">
        <v>4</v>
      </c>
      <c r="Q189">
        <v>10</v>
      </c>
      <c r="R189">
        <v>4</v>
      </c>
      <c r="S189" s="13">
        <v>0.245</v>
      </c>
      <c r="T189">
        <v>0.33500000000000002</v>
      </c>
      <c r="U189">
        <v>0.42699999999999999</v>
      </c>
      <c r="V189" s="13">
        <v>0.76100000000000001</v>
      </c>
      <c r="W189">
        <v>0.32400000000000001</v>
      </c>
      <c r="X189">
        <v>3.5</v>
      </c>
      <c r="Y189">
        <v>0.8</v>
      </c>
      <c r="Z189">
        <v>1.6</v>
      </c>
      <c r="AA189">
        <v>18564</v>
      </c>
      <c r="AB189">
        <f>G189*U189</f>
        <v>191.29599999999999</v>
      </c>
      <c r="AC189" s="13">
        <f>((H189+N189+P189-R189)*(AB189+(0.26*(N189+P189))))/(G189+N189+P189)</f>
        <v>68.325270588235298</v>
      </c>
      <c r="AD189" s="4">
        <f>SUM(AE189:AJ189)</f>
        <v>1.518439383120203</v>
      </c>
      <c r="AE189" s="4">
        <f>(L189-45.1482)/31.1618</f>
        <v>0.63705562579825292</v>
      </c>
      <c r="AF189" s="4">
        <f>(K189-13.575)/11.13</f>
        <v>0.39757412398921838</v>
      </c>
      <c r="AG189" s="4">
        <f>(M189-46.04)/31.94</f>
        <v>0.28052598622417035</v>
      </c>
      <c r="AH189" s="4">
        <f>(AC189-50.703)/36.168</f>
        <v>0.4872337587988082</v>
      </c>
      <c r="AI189" s="4">
        <f>(S189-0.2533)/0.02</f>
        <v>-0.41500000000000148</v>
      </c>
      <c r="AJ189" s="4">
        <f>(V189-0.7522)/0.06715</f>
        <v>0.13104988830975473</v>
      </c>
      <c r="AK189" t="e">
        <f>MATCH(C189,#REF!,0)-1</f>
        <v>#REF!</v>
      </c>
    </row>
    <row r="190" spans="1:37" x14ac:dyDescent="0.2">
      <c r="A190" s="4" t="e">
        <f>AK190-B190</f>
        <v>#REF!</v>
      </c>
      <c r="B190">
        <v>189</v>
      </c>
      <c r="C190" t="s">
        <v>243</v>
      </c>
      <c r="D190" t="s">
        <v>93</v>
      </c>
      <c r="E190">
        <v>119</v>
      </c>
      <c r="F190">
        <v>498</v>
      </c>
      <c r="G190">
        <v>457</v>
      </c>
      <c r="H190">
        <v>126</v>
      </c>
      <c r="I190">
        <v>22</v>
      </c>
      <c r="J190">
        <v>6</v>
      </c>
      <c r="K190" s="13">
        <v>11</v>
      </c>
      <c r="L190" s="13">
        <v>57</v>
      </c>
      <c r="M190" s="13">
        <v>51</v>
      </c>
      <c r="N190">
        <v>28</v>
      </c>
      <c r="O190">
        <v>83</v>
      </c>
      <c r="P190">
        <v>5</v>
      </c>
      <c r="Q190">
        <v>15</v>
      </c>
      <c r="R190">
        <v>5</v>
      </c>
      <c r="S190" s="13">
        <v>0.27400000000000002</v>
      </c>
      <c r="T190">
        <v>0.32100000000000001</v>
      </c>
      <c r="U190">
        <v>0.42</v>
      </c>
      <c r="V190" s="13">
        <v>0.74099999999999999</v>
      </c>
      <c r="W190">
        <v>0.315</v>
      </c>
      <c r="X190">
        <v>1</v>
      </c>
      <c r="Y190">
        <v>2.1</v>
      </c>
      <c r="Z190">
        <v>1.3</v>
      </c>
      <c r="AA190">
        <v>19470</v>
      </c>
      <c r="AB190">
        <f>G190*U190</f>
        <v>191.94</v>
      </c>
      <c r="AC190" s="13">
        <f>((H190+N190+P190-R190)*(AB190+(0.26*(N190+P190))))/(G190+N190+P190)</f>
        <v>63.020571428571429</v>
      </c>
      <c r="AD190" s="4">
        <f>SUM(AE190:AJ190)</f>
        <v>1.5130402131715646</v>
      </c>
      <c r="AE190" s="4">
        <f>(L190-45.1482)/31.1618</f>
        <v>0.38033104634520465</v>
      </c>
      <c r="AF190" s="4">
        <f>(K190-13.575)/11.13</f>
        <v>-0.23135669362084449</v>
      </c>
      <c r="AG190" s="4">
        <f>(M190-46.04)/31.94</f>
        <v>0.15529117094552289</v>
      </c>
      <c r="AH190" s="4">
        <f>(AC190-50.703)/36.168</f>
        <v>0.34056545644136882</v>
      </c>
      <c r="AI190" s="4">
        <f>(S190-0.2533)/0.02</f>
        <v>1.0349999999999997</v>
      </c>
      <c r="AJ190" s="4">
        <f>(V190-0.7522)/0.06715</f>
        <v>-0.16679076693968709</v>
      </c>
      <c r="AK190" t="e">
        <f>MATCH(C190,#REF!,0)-1</f>
        <v>#REF!</v>
      </c>
    </row>
    <row r="191" spans="1:37" x14ac:dyDescent="0.2">
      <c r="A191" s="4" t="e">
        <f>AK191-B191</f>
        <v>#REF!</v>
      </c>
      <c r="B191">
        <v>190</v>
      </c>
      <c r="C191" t="s">
        <v>301</v>
      </c>
      <c r="D191" t="s">
        <v>114</v>
      </c>
      <c r="E191">
        <v>71</v>
      </c>
      <c r="F191">
        <v>300</v>
      </c>
      <c r="G191">
        <v>259</v>
      </c>
      <c r="H191">
        <v>72</v>
      </c>
      <c r="I191">
        <v>14</v>
      </c>
      <c r="J191">
        <v>1</v>
      </c>
      <c r="K191" s="13">
        <v>10</v>
      </c>
      <c r="L191" s="13">
        <v>39</v>
      </c>
      <c r="M191" s="13">
        <v>35</v>
      </c>
      <c r="N191">
        <v>34</v>
      </c>
      <c r="O191">
        <v>48</v>
      </c>
      <c r="P191">
        <v>4</v>
      </c>
      <c r="Q191">
        <v>2</v>
      </c>
      <c r="R191">
        <v>1</v>
      </c>
      <c r="S191" s="13">
        <v>0.28000000000000003</v>
      </c>
      <c r="T191">
        <v>0.36799999999999999</v>
      </c>
      <c r="U191">
        <v>0.46</v>
      </c>
      <c r="V191" s="13">
        <v>0.82799999999999996</v>
      </c>
      <c r="W191">
        <v>0.35099999999999998</v>
      </c>
      <c r="X191">
        <v>-1.3</v>
      </c>
      <c r="Y191">
        <v>-0.8</v>
      </c>
      <c r="Z191">
        <v>1.1000000000000001</v>
      </c>
      <c r="AA191">
        <v>13590</v>
      </c>
      <c r="AB191">
        <f>G191*U191</f>
        <v>119.14</v>
      </c>
      <c r="AC191" s="13">
        <f>((H191+N191+P191-R191)*(AB191+(0.26*(N191+P191))))/(G191+N191+P191)</f>
        <v>47.350774410774413</v>
      </c>
      <c r="AD191" s="4">
        <f>SUM(AE191:AJ191)</f>
        <v>1.5069799343357877</v>
      </c>
      <c r="AE191" s="4">
        <f>(L191-45.1482)/31.1618</f>
        <v>-0.19729925742415402</v>
      </c>
      <c r="AF191" s="4">
        <f>(K191-13.575)/11.13</f>
        <v>-0.32120395327942491</v>
      </c>
      <c r="AG191" s="4">
        <f>(M191-46.04)/31.94</f>
        <v>-0.34564809016906695</v>
      </c>
      <c r="AH191" s="4">
        <f>(AC191-50.703)/36.168</f>
        <v>-9.2684848186949512E-2</v>
      </c>
      <c r="AI191" s="4">
        <f>(S191-0.2533)/0.02</f>
        <v>1.335</v>
      </c>
      <c r="AJ191" s="4">
        <f>(V191-0.7522)/0.06715</f>
        <v>1.1288160833953831</v>
      </c>
      <c r="AK191" t="e">
        <f>MATCH(C191,#REF!,0)-1</f>
        <v>#REF!</v>
      </c>
    </row>
    <row r="192" spans="1:37" x14ac:dyDescent="0.2">
      <c r="A192" s="4" t="e">
        <f>AK192-B192</f>
        <v>#REF!</v>
      </c>
      <c r="B192">
        <v>191</v>
      </c>
      <c r="C192" t="s">
        <v>249</v>
      </c>
      <c r="D192" t="s">
        <v>103</v>
      </c>
      <c r="E192">
        <v>92</v>
      </c>
      <c r="F192">
        <v>385</v>
      </c>
      <c r="G192">
        <v>343</v>
      </c>
      <c r="H192">
        <v>92</v>
      </c>
      <c r="I192">
        <v>15</v>
      </c>
      <c r="J192">
        <v>2</v>
      </c>
      <c r="K192" s="13">
        <v>14</v>
      </c>
      <c r="L192" s="13">
        <v>46</v>
      </c>
      <c r="M192" s="13">
        <v>50</v>
      </c>
      <c r="N192">
        <v>33</v>
      </c>
      <c r="O192">
        <v>85</v>
      </c>
      <c r="P192">
        <v>5</v>
      </c>
      <c r="Q192">
        <v>5</v>
      </c>
      <c r="R192">
        <v>2</v>
      </c>
      <c r="S192" s="13">
        <v>0.26700000000000002</v>
      </c>
      <c r="T192">
        <v>0.33800000000000002</v>
      </c>
      <c r="U192">
        <v>0.44400000000000001</v>
      </c>
      <c r="V192" s="13">
        <v>0.78200000000000003</v>
      </c>
      <c r="W192">
        <v>0.33200000000000002</v>
      </c>
      <c r="X192">
        <v>-0.6</v>
      </c>
      <c r="Y192">
        <v>0.1</v>
      </c>
      <c r="Z192">
        <v>1.2</v>
      </c>
      <c r="AA192">
        <v>19294</v>
      </c>
      <c r="AB192">
        <f>G192*U192</f>
        <v>152.292</v>
      </c>
      <c r="AC192" s="13">
        <f>((H192+N192+P192-R192)*(AB192+(0.26*(N192+P192))))/(G192+N192+P192)</f>
        <v>54.482981627296589</v>
      </c>
      <c r="AD192" s="4">
        <f>SUM(AE192:AJ192)</f>
        <v>1.4227966464625232</v>
      </c>
      <c r="AE192" s="4">
        <f>(L192-45.1482)/31.1618</f>
        <v>2.7334749597263227E-2</v>
      </c>
      <c r="AF192" s="4">
        <f>(K192-13.575)/11.13</f>
        <v>3.8185085354896738E-2</v>
      </c>
      <c r="AG192" s="4">
        <f>(M192-46.04)/31.94</f>
        <v>0.12398246712586102</v>
      </c>
      <c r="AH192" s="4">
        <f>(AC192-50.703)/36.168</f>
        <v>0.10451176806283416</v>
      </c>
      <c r="AI192" s="4">
        <f>(S192-0.2533)/0.02</f>
        <v>0.6849999999999995</v>
      </c>
      <c r="AJ192" s="4">
        <f>(V192-0.7522)/0.06715</f>
        <v>0.44378257632166862</v>
      </c>
      <c r="AK192" t="e">
        <f>MATCH(C192,#REF!,0)-1</f>
        <v>#REF!</v>
      </c>
    </row>
    <row r="193" spans="1:37" x14ac:dyDescent="0.2">
      <c r="A193" s="4" t="e">
        <f>AK193-B193</f>
        <v>#REF!</v>
      </c>
      <c r="B193">
        <v>192</v>
      </c>
      <c r="C193" t="s">
        <v>187</v>
      </c>
      <c r="D193" t="s">
        <v>29</v>
      </c>
      <c r="E193">
        <v>130</v>
      </c>
      <c r="F193">
        <v>546</v>
      </c>
      <c r="G193">
        <v>496</v>
      </c>
      <c r="H193">
        <v>139</v>
      </c>
      <c r="I193">
        <v>27</v>
      </c>
      <c r="J193">
        <v>3</v>
      </c>
      <c r="K193" s="13">
        <v>6</v>
      </c>
      <c r="L193" s="13">
        <v>65</v>
      </c>
      <c r="M193" s="13">
        <v>51</v>
      </c>
      <c r="N193">
        <v>38</v>
      </c>
      <c r="O193">
        <v>59</v>
      </c>
      <c r="P193">
        <v>4</v>
      </c>
      <c r="Q193">
        <v>8</v>
      </c>
      <c r="R193">
        <v>3</v>
      </c>
      <c r="S193" s="13">
        <v>0.28000000000000003</v>
      </c>
      <c r="T193">
        <v>0.33300000000000002</v>
      </c>
      <c r="U193">
        <v>0.38500000000000001</v>
      </c>
      <c r="V193" s="13">
        <v>0.71799999999999997</v>
      </c>
      <c r="W193">
        <v>0.309</v>
      </c>
      <c r="X193">
        <v>1.7</v>
      </c>
      <c r="Y193">
        <v>0.5</v>
      </c>
      <c r="Z193">
        <v>1.7</v>
      </c>
      <c r="AA193">
        <v>17992</v>
      </c>
      <c r="AB193">
        <f>G193*U193</f>
        <v>190.96</v>
      </c>
      <c r="AC193" s="13">
        <f>((H193+N193+P193-R193)*(AB193+(0.26*(N193+P193))))/(G193+N193+P193)</f>
        <v>66.793011152416355</v>
      </c>
      <c r="AD193" s="4">
        <f>SUM(AE193:AJ193)</f>
        <v>1.3823149846525427</v>
      </c>
      <c r="AE193" s="4">
        <f>(L193-45.1482)/31.1618</f>
        <v>0.63705562579825292</v>
      </c>
      <c r="AF193" s="4">
        <f>(K193-13.575)/11.13</f>
        <v>-0.68059299191374656</v>
      </c>
      <c r="AG193" s="4">
        <f>(M193-46.04)/31.94</f>
        <v>0.15529117094552289</v>
      </c>
      <c r="AH193" s="4">
        <f>(AC193-50.703)/36.168</f>
        <v>0.44486870029905862</v>
      </c>
      <c r="AI193" s="4">
        <f>(S193-0.2533)/0.02</f>
        <v>1.335</v>
      </c>
      <c r="AJ193" s="4">
        <f>(V193-0.7522)/0.06715</f>
        <v>-0.50930752047654515</v>
      </c>
      <c r="AK193" t="e">
        <f>MATCH(C193,#REF!,0)-1</f>
        <v>#REF!</v>
      </c>
    </row>
    <row r="194" spans="1:37" x14ac:dyDescent="0.2">
      <c r="A194" s="4" t="e">
        <f>AK194-B194</f>
        <v>#REF!</v>
      </c>
      <c r="B194">
        <v>193</v>
      </c>
      <c r="C194" t="s">
        <v>179</v>
      </c>
      <c r="D194" t="s">
        <v>47</v>
      </c>
      <c r="E194">
        <v>122</v>
      </c>
      <c r="F194">
        <v>511</v>
      </c>
      <c r="G194">
        <v>448</v>
      </c>
      <c r="H194">
        <v>110</v>
      </c>
      <c r="I194">
        <v>20</v>
      </c>
      <c r="J194">
        <v>4</v>
      </c>
      <c r="K194" s="13">
        <v>17</v>
      </c>
      <c r="L194" s="13">
        <v>67</v>
      </c>
      <c r="M194" s="13">
        <v>58</v>
      </c>
      <c r="N194">
        <v>50</v>
      </c>
      <c r="O194">
        <v>100</v>
      </c>
      <c r="P194">
        <v>5</v>
      </c>
      <c r="Q194">
        <v>10</v>
      </c>
      <c r="R194">
        <v>3</v>
      </c>
      <c r="S194" s="13">
        <v>0.246</v>
      </c>
      <c r="T194">
        <v>0.32700000000000001</v>
      </c>
      <c r="U194">
        <v>0.42199999999999999</v>
      </c>
      <c r="V194" s="13">
        <v>0.748</v>
      </c>
      <c r="W194">
        <v>0.31900000000000001</v>
      </c>
      <c r="X194">
        <v>-1.5</v>
      </c>
      <c r="Y194">
        <v>2.2999999999999998</v>
      </c>
      <c r="Z194">
        <v>1.8</v>
      </c>
      <c r="AA194">
        <v>9927</v>
      </c>
      <c r="AB194">
        <f>G194*U194</f>
        <v>189.05599999999998</v>
      </c>
      <c r="AC194" s="13">
        <f>((H194+N194+P194-R194)*(AB194+(0.26*(N194+P194))))/(G194+N194+P194)</f>
        <v>65.494377733598412</v>
      </c>
      <c r="AD194" s="4">
        <f>SUM(AE194:AJ194)</f>
        <v>1.3648323042743851</v>
      </c>
      <c r="AE194" s="4">
        <f>(L194-45.1482)/31.1618</f>
        <v>0.70123677066151502</v>
      </c>
      <c r="AF194" s="4">
        <f>(K194-13.575)/11.13</f>
        <v>0.30772686433063795</v>
      </c>
      <c r="AG194" s="4">
        <f>(M194-46.04)/31.94</f>
        <v>0.3744520976831559</v>
      </c>
      <c r="AH194" s="4">
        <f>(AC194-50.703)/36.168</f>
        <v>0.40896310920146012</v>
      </c>
      <c r="AI194" s="4">
        <f>(S194-0.2533)/0.02</f>
        <v>-0.36500000000000143</v>
      </c>
      <c r="AJ194" s="4">
        <f>(V194-0.7522)/0.06715</f>
        <v>-6.2546537602382449E-2</v>
      </c>
      <c r="AK194" t="e">
        <f>MATCH(C194,#REF!,0)-1</f>
        <v>#REF!</v>
      </c>
    </row>
    <row r="195" spans="1:37" x14ac:dyDescent="0.2">
      <c r="A195" s="4" t="e">
        <f>AK195-B195</f>
        <v>#REF!</v>
      </c>
      <c r="B195">
        <v>194</v>
      </c>
      <c r="C195" t="s">
        <v>313</v>
      </c>
      <c r="D195" t="s">
        <v>93</v>
      </c>
      <c r="E195">
        <v>114</v>
      </c>
      <c r="F195">
        <v>478</v>
      </c>
      <c r="G195">
        <v>433</v>
      </c>
      <c r="H195">
        <v>103</v>
      </c>
      <c r="I195">
        <v>18</v>
      </c>
      <c r="J195">
        <v>1</v>
      </c>
      <c r="K195" s="13">
        <v>24</v>
      </c>
      <c r="L195" s="13">
        <v>56</v>
      </c>
      <c r="M195" s="13">
        <v>67</v>
      </c>
      <c r="N195">
        <v>35</v>
      </c>
      <c r="O195">
        <v>151</v>
      </c>
      <c r="P195">
        <v>3</v>
      </c>
      <c r="Q195">
        <v>5</v>
      </c>
      <c r="R195">
        <v>2</v>
      </c>
      <c r="S195" s="13">
        <v>0.23699999999999999</v>
      </c>
      <c r="T195">
        <v>0.29699999999999999</v>
      </c>
      <c r="U195">
        <v>0.44900000000000001</v>
      </c>
      <c r="V195" s="13">
        <v>0.746</v>
      </c>
      <c r="W195">
        <v>0.312</v>
      </c>
      <c r="X195">
        <v>1.5</v>
      </c>
      <c r="Y195">
        <v>0.8</v>
      </c>
      <c r="Z195">
        <v>0.9</v>
      </c>
      <c r="AA195">
        <v>15711</v>
      </c>
      <c r="AB195">
        <f>G195*U195</f>
        <v>194.417</v>
      </c>
      <c r="AC195" s="13">
        <f>((H195+N195+P195-R195)*(AB195+(0.26*(N195+P195))))/(G195+N195+P195)</f>
        <v>60.291471337579615</v>
      </c>
      <c r="AD195" s="4">
        <f>SUM(AE195:AJ195)</f>
        <v>1.2989072343330557</v>
      </c>
      <c r="AE195" s="4">
        <f>(L195-45.1482)/31.1618</f>
        <v>0.3482404739135736</v>
      </c>
      <c r="AF195" s="4">
        <f>(K195-13.575)/11.13</f>
        <v>0.93665768194070076</v>
      </c>
      <c r="AG195" s="4">
        <f>(M195-46.04)/31.94</f>
        <v>0.65623043206011267</v>
      </c>
      <c r="AH195" s="4">
        <f>(AC195-50.703)/36.168</f>
        <v>0.26510924954599679</v>
      </c>
      <c r="AI195" s="4">
        <f>(S195-0.2533)/0.02</f>
        <v>-0.81500000000000183</v>
      </c>
      <c r="AJ195" s="4">
        <f>(V195-0.7522)/0.06715</f>
        <v>-9.2330603127326633E-2</v>
      </c>
      <c r="AK195" t="e">
        <f>MATCH(C195,#REF!,0)-1</f>
        <v>#REF!</v>
      </c>
    </row>
    <row r="196" spans="1:37" x14ac:dyDescent="0.2">
      <c r="A196" s="4" t="e">
        <f>AK196-B196</f>
        <v>#REF!</v>
      </c>
      <c r="B196">
        <v>195</v>
      </c>
      <c r="C196" t="s">
        <v>258</v>
      </c>
      <c r="D196" t="s">
        <v>114</v>
      </c>
      <c r="E196">
        <v>114</v>
      </c>
      <c r="F196">
        <v>479</v>
      </c>
      <c r="G196">
        <v>431</v>
      </c>
      <c r="H196">
        <v>112</v>
      </c>
      <c r="I196">
        <v>25</v>
      </c>
      <c r="J196">
        <v>3</v>
      </c>
      <c r="K196" s="13">
        <v>14</v>
      </c>
      <c r="L196" s="13">
        <v>59</v>
      </c>
      <c r="M196" s="13">
        <v>50</v>
      </c>
      <c r="N196">
        <v>38</v>
      </c>
      <c r="O196">
        <v>111</v>
      </c>
      <c r="P196">
        <v>4</v>
      </c>
      <c r="Q196">
        <v>14</v>
      </c>
      <c r="R196">
        <v>5</v>
      </c>
      <c r="S196" s="13">
        <v>0.26</v>
      </c>
      <c r="T196">
        <v>0.32300000000000001</v>
      </c>
      <c r="U196">
        <v>0.43099999999999999</v>
      </c>
      <c r="V196" s="13">
        <v>0.754</v>
      </c>
      <c r="W196">
        <v>0.31900000000000001</v>
      </c>
      <c r="X196">
        <v>-0.9</v>
      </c>
      <c r="Y196">
        <v>0.3</v>
      </c>
      <c r="Z196">
        <v>1.2</v>
      </c>
      <c r="AA196">
        <v>19293</v>
      </c>
      <c r="AB196">
        <f>G196*U196</f>
        <v>185.761</v>
      </c>
      <c r="AC196" s="13">
        <f>((H196+N196+P196-R196)*(AB196+(0.26*(N196+P196))))/(G196+N196+P196)</f>
        <v>61.956594080338263</v>
      </c>
      <c r="AD196" s="4">
        <f>SUM(AE196:AJ196)</f>
        <v>1.2796332151019043</v>
      </c>
      <c r="AE196" s="4">
        <f>(L196-45.1482)/31.1618</f>
        <v>0.44451219120846669</v>
      </c>
      <c r="AF196" s="4">
        <f>(K196-13.575)/11.13</f>
        <v>3.8185085354896738E-2</v>
      </c>
      <c r="AG196" s="4">
        <f>(M196-46.04)/31.94</f>
        <v>0.12398246712586102</v>
      </c>
      <c r="AH196" s="4">
        <f>(AC196-50.703)/36.168</f>
        <v>0.3111478124402306</v>
      </c>
      <c r="AI196" s="4">
        <f>(S196-0.2533)/0.02</f>
        <v>0.33499999999999919</v>
      </c>
      <c r="AJ196" s="4">
        <f>(V196-0.7522)/0.06715</f>
        <v>2.6805658972450092E-2</v>
      </c>
      <c r="AK196" t="e">
        <f>MATCH(C196,#REF!,0)-1</f>
        <v>#REF!</v>
      </c>
    </row>
    <row r="197" spans="1:37" x14ac:dyDescent="0.2">
      <c r="A197" s="4" t="e">
        <f>AK197-B197</f>
        <v>#REF!</v>
      </c>
      <c r="B197">
        <v>196</v>
      </c>
      <c r="C197" t="s">
        <v>283</v>
      </c>
      <c r="D197" t="s">
        <v>35</v>
      </c>
      <c r="E197">
        <v>87</v>
      </c>
      <c r="F197">
        <v>364</v>
      </c>
      <c r="G197">
        <v>332</v>
      </c>
      <c r="H197">
        <v>91</v>
      </c>
      <c r="I197">
        <v>20</v>
      </c>
      <c r="J197">
        <v>1</v>
      </c>
      <c r="K197" s="13">
        <v>12</v>
      </c>
      <c r="L197" s="13">
        <v>44</v>
      </c>
      <c r="M197" s="13">
        <v>47</v>
      </c>
      <c r="N197">
        <v>24</v>
      </c>
      <c r="O197">
        <v>86</v>
      </c>
      <c r="P197">
        <v>3</v>
      </c>
      <c r="Q197">
        <v>5</v>
      </c>
      <c r="R197">
        <v>2</v>
      </c>
      <c r="S197" s="13">
        <v>0.27500000000000002</v>
      </c>
      <c r="T197">
        <v>0.32600000000000001</v>
      </c>
      <c r="U197">
        <v>0.44900000000000001</v>
      </c>
      <c r="V197" s="13">
        <v>0.77500000000000002</v>
      </c>
      <c r="W197">
        <v>0.32500000000000001</v>
      </c>
      <c r="X197">
        <v>1.7</v>
      </c>
      <c r="Y197">
        <v>0.4</v>
      </c>
      <c r="Z197">
        <v>1</v>
      </c>
      <c r="AA197">
        <v>13359</v>
      </c>
      <c r="AB197">
        <f>G197*U197</f>
        <v>149.06800000000001</v>
      </c>
      <c r="AC197" s="13">
        <f>((H197+N197+P197-R197)*(AB197+(0.26*(N197+P197))))/(G197+N197+P197)</f>
        <v>50.435119777158782</v>
      </c>
      <c r="AD197" s="4">
        <f>SUM(AE197:AJ197)</f>
        <v>1.2688323200376295</v>
      </c>
      <c r="AE197" s="4">
        <f>(L197-45.1482)/31.1618</f>
        <v>-3.6846395265998845E-2</v>
      </c>
      <c r="AF197" s="4">
        <f>(K197-13.575)/11.13</f>
        <v>-0.14150943396226406</v>
      </c>
      <c r="AG197" s="4">
        <f>(M197-46.04)/31.94</f>
        <v>3.0056355666875416E-2</v>
      </c>
      <c r="AH197" s="4">
        <f>(AC197-50.703)/36.168</f>
        <v>-7.4065533853467412E-3</v>
      </c>
      <c r="AI197" s="4">
        <f>(S197-0.2533)/0.02</f>
        <v>1.0849999999999997</v>
      </c>
      <c r="AJ197" s="4">
        <f>(V197-0.7522)/0.06715</f>
        <v>0.33953834698436397</v>
      </c>
      <c r="AK197" t="e">
        <f>MATCH(C197,#REF!,0)-1</f>
        <v>#REF!</v>
      </c>
    </row>
    <row r="198" spans="1:37" x14ac:dyDescent="0.2">
      <c r="A198" s="4" t="e">
        <f>AK198-B198</f>
        <v>#REF!</v>
      </c>
      <c r="B198">
        <v>197</v>
      </c>
      <c r="C198" t="s">
        <v>270</v>
      </c>
      <c r="D198" t="s">
        <v>129</v>
      </c>
      <c r="E198">
        <v>120</v>
      </c>
      <c r="F198">
        <v>504</v>
      </c>
      <c r="G198">
        <v>445</v>
      </c>
      <c r="H198">
        <v>115</v>
      </c>
      <c r="I198">
        <v>23</v>
      </c>
      <c r="J198">
        <v>1</v>
      </c>
      <c r="K198" s="13">
        <v>14</v>
      </c>
      <c r="L198" s="13">
        <v>58</v>
      </c>
      <c r="M198" s="13">
        <v>57</v>
      </c>
      <c r="N198">
        <v>42</v>
      </c>
      <c r="O198">
        <v>97</v>
      </c>
      <c r="P198">
        <v>11</v>
      </c>
      <c r="Q198">
        <v>5</v>
      </c>
      <c r="R198">
        <v>2</v>
      </c>
      <c r="S198" s="13">
        <v>0.25800000000000001</v>
      </c>
      <c r="T198">
        <v>0.33400000000000002</v>
      </c>
      <c r="U198">
        <v>0.40699999999999997</v>
      </c>
      <c r="V198" s="13">
        <v>0.74099999999999999</v>
      </c>
      <c r="W198">
        <v>0.317</v>
      </c>
      <c r="X198">
        <v>3.3</v>
      </c>
      <c r="Y198">
        <v>-0.9</v>
      </c>
      <c r="Z198">
        <v>1.1000000000000001</v>
      </c>
      <c r="AA198">
        <v>5209</v>
      </c>
      <c r="AB198">
        <f>G198*U198</f>
        <v>181.11499999999998</v>
      </c>
      <c r="AC198" s="13">
        <f>((H198+N198+P198-R198)*(AB198+(0.26*(N198+P198))))/(G198+N198+P198)</f>
        <v>64.964999999999989</v>
      </c>
      <c r="AD198" s="4">
        <f>SUM(AE198:AJ198)</f>
        <v>1.256285807498803</v>
      </c>
      <c r="AE198" s="4">
        <f>(L198-45.1482)/31.1618</f>
        <v>0.41242161877683564</v>
      </c>
      <c r="AF198" s="4">
        <f>(K198-13.575)/11.13</f>
        <v>3.8185085354896738E-2</v>
      </c>
      <c r="AG198" s="4">
        <f>(M198-46.04)/31.94</f>
        <v>0.34314339386349407</v>
      </c>
      <c r="AH198" s="4">
        <f>(AC198-50.703)/36.168</f>
        <v>0.39432647644326441</v>
      </c>
      <c r="AI198" s="4">
        <f>(S198-0.2533)/0.02</f>
        <v>0.2349999999999991</v>
      </c>
      <c r="AJ198" s="4">
        <f>(V198-0.7522)/0.06715</f>
        <v>-0.16679076693968709</v>
      </c>
      <c r="AK198" t="e">
        <f>MATCH(C198,#REF!,0)-1</f>
        <v>#REF!</v>
      </c>
    </row>
    <row r="199" spans="1:37" x14ac:dyDescent="0.2">
      <c r="A199" s="4" t="e">
        <f>AK199-B199</f>
        <v>#REF!</v>
      </c>
      <c r="B199">
        <v>198</v>
      </c>
      <c r="C199" t="s">
        <v>395</v>
      </c>
      <c r="D199" t="s">
        <v>55</v>
      </c>
      <c r="E199">
        <v>109</v>
      </c>
      <c r="F199">
        <v>456</v>
      </c>
      <c r="G199">
        <v>394</v>
      </c>
      <c r="H199">
        <v>93</v>
      </c>
      <c r="I199">
        <v>20</v>
      </c>
      <c r="J199">
        <v>2</v>
      </c>
      <c r="K199" s="13">
        <v>20</v>
      </c>
      <c r="L199" s="13">
        <v>57</v>
      </c>
      <c r="M199" s="13">
        <v>59</v>
      </c>
      <c r="N199">
        <v>50</v>
      </c>
      <c r="O199">
        <v>139</v>
      </c>
      <c r="P199">
        <v>6</v>
      </c>
      <c r="Q199">
        <v>5</v>
      </c>
      <c r="R199">
        <v>2</v>
      </c>
      <c r="S199" s="13">
        <v>0.23699999999999999</v>
      </c>
      <c r="T199">
        <v>0.33</v>
      </c>
      <c r="U199">
        <v>0.44700000000000001</v>
      </c>
      <c r="V199" s="13">
        <v>0.77700000000000002</v>
      </c>
      <c r="W199">
        <v>0.32700000000000001</v>
      </c>
      <c r="X199">
        <v>-1.7</v>
      </c>
      <c r="Y199">
        <v>0.2</v>
      </c>
      <c r="Z199">
        <v>0.4</v>
      </c>
      <c r="AA199">
        <v>3711</v>
      </c>
      <c r="AB199">
        <f>G199*U199</f>
        <v>176.11799999999999</v>
      </c>
      <c r="AC199" s="13">
        <f>((H199+N199+P199-R199)*(AB199+(0.26*(N199+P199))))/(G199+N199+P199)</f>
        <v>62.28814666666667</v>
      </c>
      <c r="AD199" s="4">
        <f>SUM(AE199:AJ199)</f>
        <v>1.2379977307668564</v>
      </c>
      <c r="AE199" s="4">
        <f>(L199-45.1482)/31.1618</f>
        <v>0.38033104634520465</v>
      </c>
      <c r="AF199" s="4">
        <f>(K199-13.575)/11.13</f>
        <v>0.57726864330637917</v>
      </c>
      <c r="AG199" s="4">
        <f>(M199-46.04)/31.94</f>
        <v>0.40576080150281779</v>
      </c>
      <c r="AH199" s="4">
        <f>(AC199-50.703)/36.168</f>
        <v>0.32031482710314829</v>
      </c>
      <c r="AI199" s="4">
        <f>(S199-0.2533)/0.02</f>
        <v>-0.81500000000000183</v>
      </c>
      <c r="AJ199" s="4">
        <f>(V199-0.7522)/0.06715</f>
        <v>0.3693224125093082</v>
      </c>
      <c r="AK199" t="e">
        <f>MATCH(C199,#REF!,0)-1</f>
        <v>#REF!</v>
      </c>
    </row>
    <row r="200" spans="1:37" x14ac:dyDescent="0.2">
      <c r="A200" s="4" t="e">
        <f>AK200-B200</f>
        <v>#REF!</v>
      </c>
      <c r="B200">
        <v>199</v>
      </c>
      <c r="C200" t="s">
        <v>317</v>
      </c>
      <c r="D200" t="s">
        <v>144</v>
      </c>
      <c r="E200">
        <v>108</v>
      </c>
      <c r="F200">
        <v>455</v>
      </c>
      <c r="G200">
        <v>399</v>
      </c>
      <c r="H200">
        <v>97</v>
      </c>
      <c r="I200">
        <v>19</v>
      </c>
      <c r="J200">
        <v>1</v>
      </c>
      <c r="K200" s="13">
        <v>20</v>
      </c>
      <c r="L200" s="13">
        <v>52</v>
      </c>
      <c r="M200" s="13">
        <v>59</v>
      </c>
      <c r="N200">
        <v>46</v>
      </c>
      <c r="O200">
        <v>112</v>
      </c>
      <c r="P200">
        <v>5</v>
      </c>
      <c r="Q200">
        <v>1</v>
      </c>
      <c r="R200">
        <v>0</v>
      </c>
      <c r="S200" s="13">
        <v>0.24199999999999999</v>
      </c>
      <c r="T200">
        <v>0.32500000000000001</v>
      </c>
      <c r="U200">
        <v>0.441</v>
      </c>
      <c r="V200" s="13">
        <v>0.76700000000000002</v>
      </c>
      <c r="W200">
        <v>0.32400000000000001</v>
      </c>
      <c r="X200">
        <v>0.6</v>
      </c>
      <c r="Y200">
        <v>-0.9</v>
      </c>
      <c r="Z200">
        <v>0.8</v>
      </c>
      <c r="AA200">
        <v>11342</v>
      </c>
      <c r="AB200">
        <f>G200*U200</f>
        <v>175.959</v>
      </c>
      <c r="AC200" s="13">
        <f>((H200+N200+P200-R200)*(AB200+(0.26*(N200+P200))))/(G200+N200+P200)</f>
        <v>62.23202666666667</v>
      </c>
      <c r="AD200" s="4">
        <f>SUM(AE200:AJ200)</f>
        <v>1.1770728931184637</v>
      </c>
      <c r="AE200" s="4">
        <f>(L200-45.1482)/31.1618</f>
        <v>0.21987818418704944</v>
      </c>
      <c r="AF200" s="4">
        <f>(K200-13.575)/11.13</f>
        <v>0.57726864330637917</v>
      </c>
      <c r="AG200" s="4">
        <f>(M200-46.04)/31.94</f>
        <v>0.40576080150281779</v>
      </c>
      <c r="AH200" s="4">
        <f>(AC200-50.703)/36.168</f>
        <v>0.31876317923763181</v>
      </c>
      <c r="AI200" s="4">
        <f>(S200-0.2533)/0.02</f>
        <v>-0.56500000000000161</v>
      </c>
      <c r="AJ200" s="4">
        <f>(V200-0.7522)/0.06715</f>
        <v>0.22040208488458726</v>
      </c>
      <c r="AK200" t="e">
        <f>MATCH(C200,#REF!,0)-1</f>
        <v>#REF!</v>
      </c>
    </row>
    <row r="201" spans="1:37" x14ac:dyDescent="0.2">
      <c r="A201" s="4" t="e">
        <f>AK201-B201</f>
        <v>#REF!</v>
      </c>
      <c r="B201">
        <v>200</v>
      </c>
      <c r="C201" t="s">
        <v>302</v>
      </c>
      <c r="D201" t="s">
        <v>47</v>
      </c>
      <c r="E201">
        <v>93</v>
      </c>
      <c r="F201">
        <v>392</v>
      </c>
      <c r="G201">
        <v>339</v>
      </c>
      <c r="H201">
        <v>85</v>
      </c>
      <c r="I201">
        <v>15</v>
      </c>
      <c r="J201">
        <v>1</v>
      </c>
      <c r="K201" s="13">
        <v>17</v>
      </c>
      <c r="L201" s="13">
        <v>51</v>
      </c>
      <c r="M201" s="13">
        <v>51</v>
      </c>
      <c r="N201">
        <v>43</v>
      </c>
      <c r="O201">
        <v>103</v>
      </c>
      <c r="P201">
        <v>5</v>
      </c>
      <c r="Q201">
        <v>1</v>
      </c>
      <c r="R201">
        <v>0</v>
      </c>
      <c r="S201" s="13">
        <v>0.25</v>
      </c>
      <c r="T201">
        <v>0.34100000000000003</v>
      </c>
      <c r="U201">
        <v>0.44600000000000001</v>
      </c>
      <c r="V201" s="13">
        <v>0.78700000000000003</v>
      </c>
      <c r="W201">
        <v>0.33400000000000002</v>
      </c>
      <c r="X201">
        <v>-1.8</v>
      </c>
      <c r="Y201">
        <v>-0.5</v>
      </c>
      <c r="Z201">
        <v>0.8</v>
      </c>
      <c r="AA201">
        <v>14811</v>
      </c>
      <c r="AB201">
        <f>G201*U201</f>
        <v>151.19399999999999</v>
      </c>
      <c r="AC201" s="13">
        <f>((H201+N201+P201-R201)*(AB201+(0.26*(N201+P201))))/(G201+N201+P201)</f>
        <v>56.249720930232549</v>
      </c>
      <c r="AD201" s="4">
        <f>SUM(AE201:AJ201)</f>
        <v>1.1574082890189732</v>
      </c>
      <c r="AE201" s="4">
        <f>(L201-45.1482)/31.1618</f>
        <v>0.18778761175541842</v>
      </c>
      <c r="AF201" s="4">
        <f>(K201-13.575)/11.13</f>
        <v>0.30772686433063795</v>
      </c>
      <c r="AG201" s="4">
        <f>(M201-46.04)/31.94</f>
        <v>0.15529117094552289</v>
      </c>
      <c r="AH201" s="4">
        <f>(AC201-50.703)/36.168</f>
        <v>0.15335990185336612</v>
      </c>
      <c r="AI201" s="4">
        <f>(S201-0.2533)/0.02</f>
        <v>-0.16500000000000126</v>
      </c>
      <c r="AJ201" s="4">
        <f>(V201-0.7522)/0.06715</f>
        <v>0.51824274013402905</v>
      </c>
      <c r="AK201" t="e">
        <f>MATCH(C201,#REF!,0)-1</f>
        <v>#REF!</v>
      </c>
    </row>
    <row r="202" spans="1:37" x14ac:dyDescent="0.2">
      <c r="A202" s="4" t="e">
        <f>AK202-B202</f>
        <v>#REF!</v>
      </c>
      <c r="B202">
        <v>201</v>
      </c>
      <c r="C202" t="s">
        <v>192</v>
      </c>
      <c r="D202" t="s">
        <v>144</v>
      </c>
      <c r="E202">
        <v>140</v>
      </c>
      <c r="F202">
        <v>588</v>
      </c>
      <c r="G202">
        <v>536</v>
      </c>
      <c r="H202">
        <v>146</v>
      </c>
      <c r="I202">
        <v>30</v>
      </c>
      <c r="J202">
        <v>1</v>
      </c>
      <c r="K202" s="13">
        <v>9</v>
      </c>
      <c r="L202" s="13">
        <v>58</v>
      </c>
      <c r="M202" s="13">
        <v>54</v>
      </c>
      <c r="N202">
        <v>36</v>
      </c>
      <c r="O202">
        <v>74</v>
      </c>
      <c r="P202">
        <v>7</v>
      </c>
      <c r="Q202">
        <v>8</v>
      </c>
      <c r="R202">
        <v>4</v>
      </c>
      <c r="S202" s="13">
        <v>0.27300000000000002</v>
      </c>
      <c r="T202">
        <v>0.32500000000000001</v>
      </c>
      <c r="U202">
        <v>0.38600000000000001</v>
      </c>
      <c r="V202" s="13">
        <v>0.71099999999999997</v>
      </c>
      <c r="W202">
        <v>0.30399999999999999</v>
      </c>
      <c r="X202">
        <v>1.6</v>
      </c>
      <c r="Y202">
        <v>-1.4</v>
      </c>
      <c r="Z202">
        <v>1.7</v>
      </c>
      <c r="AA202">
        <v>7802</v>
      </c>
      <c r="AB202">
        <f>G202*U202</f>
        <v>206.89600000000002</v>
      </c>
      <c r="AC202" s="13">
        <f>((H202+N202+P202-R202)*(AB202+(0.26*(N202+P202))))/(G202+N202+P202)</f>
        <v>69.678860103626945</v>
      </c>
      <c r="AD202" s="4">
        <f>SUM(AE202:AJ202)</f>
        <v>1.1466947557162324</v>
      </c>
      <c r="AE202" s="4">
        <f>(L202-45.1482)/31.1618</f>
        <v>0.41242161877683564</v>
      </c>
      <c r="AF202" s="4">
        <f>(K202-13.575)/11.13</f>
        <v>-0.41105121293800528</v>
      </c>
      <c r="AG202" s="4">
        <f>(M202-46.04)/31.94</f>
        <v>0.24921728240450847</v>
      </c>
      <c r="AH202" s="4">
        <f>(AC202-50.703)/36.168</f>
        <v>0.52465881728674357</v>
      </c>
      <c r="AI202" s="4">
        <f>(S202-0.2533)/0.02</f>
        <v>0.98499999999999976</v>
      </c>
      <c r="AJ202" s="4">
        <f>(V202-0.7522)/0.06715</f>
        <v>-0.61355174981384974</v>
      </c>
      <c r="AK202" t="e">
        <f>MATCH(C202,#REF!,0)-1</f>
        <v>#REF!</v>
      </c>
    </row>
    <row r="203" spans="1:37" x14ac:dyDescent="0.2">
      <c r="A203" s="4" t="e">
        <f>AK203-B203</f>
        <v>#REF!</v>
      </c>
      <c r="B203">
        <v>202</v>
      </c>
      <c r="C203" t="s">
        <v>254</v>
      </c>
      <c r="E203">
        <v>113</v>
      </c>
      <c r="F203">
        <v>476</v>
      </c>
      <c r="G203">
        <v>444</v>
      </c>
      <c r="H203">
        <v>117</v>
      </c>
      <c r="I203">
        <v>27</v>
      </c>
      <c r="J203">
        <v>2</v>
      </c>
      <c r="K203" s="13">
        <v>14</v>
      </c>
      <c r="L203" s="13">
        <v>52</v>
      </c>
      <c r="M203" s="13">
        <v>59</v>
      </c>
      <c r="N203">
        <v>20</v>
      </c>
      <c r="O203">
        <v>76</v>
      </c>
      <c r="P203">
        <v>6</v>
      </c>
      <c r="Q203">
        <v>10</v>
      </c>
      <c r="R203">
        <v>4</v>
      </c>
      <c r="S203" s="13">
        <v>0.26400000000000001</v>
      </c>
      <c r="T203">
        <v>0.30199999999999999</v>
      </c>
      <c r="U203">
        <v>0.42899999999999999</v>
      </c>
      <c r="V203" s="13">
        <v>0.73199999999999998</v>
      </c>
      <c r="W203">
        <v>0.30599999999999999</v>
      </c>
      <c r="X203">
        <v>0.2</v>
      </c>
      <c r="Y203">
        <v>1.7</v>
      </c>
      <c r="Z203">
        <v>1.2</v>
      </c>
      <c r="AA203">
        <v>12434</v>
      </c>
      <c r="AB203">
        <f>G203*U203</f>
        <v>190.476</v>
      </c>
      <c r="AC203" s="13">
        <f>((H203+N203+P203-R203)*(AB203+(0.26*(N203+P203))))/(G203+N203+P203)</f>
        <v>58.331497872340428</v>
      </c>
      <c r="AD203" s="4">
        <f>SUM(AE203:AJ203)</f>
        <v>1.1089234418998841</v>
      </c>
      <c r="AE203" s="4">
        <f>(L203-45.1482)/31.1618</f>
        <v>0.21987818418704944</v>
      </c>
      <c r="AF203" s="4">
        <f>(K203-13.575)/11.13</f>
        <v>3.8185085354896738E-2</v>
      </c>
      <c r="AG203" s="4">
        <f>(M203-46.04)/31.94</f>
        <v>0.40576080150281779</v>
      </c>
      <c r="AH203" s="4">
        <f>(AC203-50.703)/36.168</f>
        <v>0.21091843265705665</v>
      </c>
      <c r="AI203" s="4">
        <f>(S203-0.2533)/0.02</f>
        <v>0.53499999999999936</v>
      </c>
      <c r="AJ203" s="4">
        <f>(V203-0.7522)/0.06715</f>
        <v>-0.30081906180193591</v>
      </c>
      <c r="AK203" t="e">
        <f>MATCH(C203,#REF!,0)-1</f>
        <v>#REF!</v>
      </c>
    </row>
    <row r="204" spans="1:37" x14ac:dyDescent="0.2">
      <c r="A204" s="4" t="e">
        <f>AK204-B204</f>
        <v>#REF!</v>
      </c>
      <c r="B204">
        <v>203</v>
      </c>
      <c r="C204" t="s">
        <v>267</v>
      </c>
      <c r="D204" t="s">
        <v>65</v>
      </c>
      <c r="E204">
        <v>150</v>
      </c>
      <c r="F204">
        <v>630</v>
      </c>
      <c r="G204">
        <v>576</v>
      </c>
      <c r="H204">
        <v>138</v>
      </c>
      <c r="I204">
        <v>30</v>
      </c>
      <c r="J204">
        <v>3</v>
      </c>
      <c r="K204" s="13">
        <v>19</v>
      </c>
      <c r="L204" s="13">
        <v>68</v>
      </c>
      <c r="M204" s="13">
        <v>72</v>
      </c>
      <c r="N204">
        <v>39</v>
      </c>
      <c r="O204">
        <v>167</v>
      </c>
      <c r="P204">
        <v>6</v>
      </c>
      <c r="Q204">
        <v>16</v>
      </c>
      <c r="R204">
        <v>6</v>
      </c>
      <c r="S204" s="13">
        <v>0.24</v>
      </c>
      <c r="T204">
        <v>0.29399999999999998</v>
      </c>
      <c r="U204">
        <v>0.40500000000000003</v>
      </c>
      <c r="V204" s="13">
        <v>0.69899999999999995</v>
      </c>
      <c r="W204">
        <v>0.29499999999999998</v>
      </c>
      <c r="X204">
        <v>3.1</v>
      </c>
      <c r="Y204">
        <v>2.4</v>
      </c>
      <c r="Z204">
        <v>1</v>
      </c>
      <c r="AA204">
        <v>17975</v>
      </c>
      <c r="AB204">
        <f>G204*U204</f>
        <v>233.28000000000003</v>
      </c>
      <c r="AC204" s="13">
        <f>((H204+N204+P204-R204)*(AB204+(0.26*(N204+P204))))/(G204+N204+P204)</f>
        <v>69.825217391304363</v>
      </c>
      <c r="AD204" s="4">
        <f>SUM(AE204:AJ204)</f>
        <v>1.1049719483207303</v>
      </c>
      <c r="AE204" s="4">
        <f>(L204-45.1482)/31.1618</f>
        <v>0.73332734309314607</v>
      </c>
      <c r="AF204" s="4">
        <f>(K204-13.575)/11.13</f>
        <v>0.48742138364779874</v>
      </c>
      <c r="AG204" s="4">
        <f>(M204-46.04)/31.94</f>
        <v>0.81277395115842199</v>
      </c>
      <c r="AH204" s="4">
        <f>(AC204-50.703)/36.168</f>
        <v>0.52870541338488053</v>
      </c>
      <c r="AI204" s="4">
        <f>(S204-0.2533)/0.02</f>
        <v>-0.6650000000000017</v>
      </c>
      <c r="AJ204" s="4">
        <f>(V204-0.7522)/0.06715</f>
        <v>-0.79225614296351488</v>
      </c>
      <c r="AK204" t="e">
        <f>MATCH(C204,#REF!,0)-1</f>
        <v>#REF!</v>
      </c>
    </row>
    <row r="205" spans="1:37" x14ac:dyDescent="0.2">
      <c r="A205" s="4" t="e">
        <f>AK205-B205</f>
        <v>#REF!</v>
      </c>
      <c r="B205">
        <v>204</v>
      </c>
      <c r="C205" t="s">
        <v>207</v>
      </c>
      <c r="D205" t="s">
        <v>51</v>
      </c>
      <c r="E205">
        <v>112</v>
      </c>
      <c r="F205">
        <v>469</v>
      </c>
      <c r="G205">
        <v>428</v>
      </c>
      <c r="H205">
        <v>123</v>
      </c>
      <c r="I205">
        <v>23</v>
      </c>
      <c r="J205">
        <v>3</v>
      </c>
      <c r="K205" s="13">
        <v>5</v>
      </c>
      <c r="L205" s="13">
        <v>53</v>
      </c>
      <c r="M205" s="13">
        <v>47</v>
      </c>
      <c r="N205">
        <v>29</v>
      </c>
      <c r="O205">
        <v>26</v>
      </c>
      <c r="P205">
        <v>5</v>
      </c>
      <c r="Q205">
        <v>19</v>
      </c>
      <c r="R205">
        <v>8</v>
      </c>
      <c r="S205" s="13">
        <v>0.28699999999999998</v>
      </c>
      <c r="T205">
        <v>0.33700000000000002</v>
      </c>
      <c r="U205">
        <v>0.39200000000000002</v>
      </c>
      <c r="V205" s="13">
        <v>0.72899999999999998</v>
      </c>
      <c r="W205">
        <v>0.313</v>
      </c>
      <c r="X205">
        <v>0</v>
      </c>
      <c r="Y205">
        <v>0.5</v>
      </c>
      <c r="Z205">
        <v>1.6</v>
      </c>
      <c r="AA205" t="s">
        <v>208</v>
      </c>
      <c r="AB205">
        <f>G205*U205</f>
        <v>167.77600000000001</v>
      </c>
      <c r="AC205" s="13">
        <f>((H205+N205+P205-R205)*(AB205+(0.26*(N205+P205))))/(G205+N205+P205)</f>
        <v>56.960571428571434</v>
      </c>
      <c r="AD205" s="4">
        <f>SUM(AE205:AJ205)</f>
        <v>1.0241037303897291</v>
      </c>
      <c r="AE205" s="4">
        <f>(L205-45.1482)/31.1618</f>
        <v>0.25196875661868046</v>
      </c>
      <c r="AF205" s="4">
        <f>(K205-13.575)/11.13</f>
        <v>-0.77044025157232687</v>
      </c>
      <c r="AG205" s="4">
        <f>(M205-46.04)/31.94</f>
        <v>3.0056355666875416E-2</v>
      </c>
      <c r="AH205" s="4">
        <f>(AC205-50.703)/36.168</f>
        <v>0.17301402976585467</v>
      </c>
      <c r="AI205" s="4">
        <f>(S205-0.2533)/0.02</f>
        <v>1.6849999999999976</v>
      </c>
      <c r="AJ205" s="4">
        <f>(V205-0.7522)/0.06715</f>
        <v>-0.34549516008935216</v>
      </c>
      <c r="AK205" t="e">
        <f>MATCH(C205,#REF!,0)-1</f>
        <v>#REF!</v>
      </c>
    </row>
    <row r="206" spans="1:37" x14ac:dyDescent="0.2">
      <c r="A206" s="4" t="e">
        <f>AK206-B206</f>
        <v>#REF!</v>
      </c>
      <c r="B206">
        <v>205</v>
      </c>
      <c r="C206" t="s">
        <v>253</v>
      </c>
      <c r="D206" t="s">
        <v>63</v>
      </c>
      <c r="E206">
        <v>94</v>
      </c>
      <c r="F206">
        <v>394</v>
      </c>
      <c r="G206">
        <v>357</v>
      </c>
      <c r="H206">
        <v>96</v>
      </c>
      <c r="I206">
        <v>21</v>
      </c>
      <c r="J206">
        <v>1</v>
      </c>
      <c r="K206" s="13">
        <v>12</v>
      </c>
      <c r="L206" s="13">
        <v>44</v>
      </c>
      <c r="M206" s="13">
        <v>50</v>
      </c>
      <c r="N206">
        <v>28</v>
      </c>
      <c r="O206">
        <v>76</v>
      </c>
      <c r="P206">
        <v>3</v>
      </c>
      <c r="Q206">
        <v>2</v>
      </c>
      <c r="R206">
        <v>1</v>
      </c>
      <c r="S206" s="13">
        <v>0.26900000000000002</v>
      </c>
      <c r="T206">
        <v>0.32600000000000001</v>
      </c>
      <c r="U206">
        <v>0.439</v>
      </c>
      <c r="V206" s="13">
        <v>0.76500000000000001</v>
      </c>
      <c r="W206">
        <v>0.32200000000000001</v>
      </c>
      <c r="X206">
        <v>1.7</v>
      </c>
      <c r="Y206">
        <v>-0.1</v>
      </c>
      <c r="Z206">
        <v>1.3</v>
      </c>
      <c r="AA206">
        <v>14950</v>
      </c>
      <c r="AB206">
        <f>G206*U206</f>
        <v>156.72300000000001</v>
      </c>
      <c r="AC206" s="13">
        <f>((H206+N206+P206-R206)*(AB206+(0.26*(N206+P206))))/(G206+N206+P206)</f>
        <v>53.512005154639184</v>
      </c>
      <c r="AD206" s="4">
        <f>SUM(AE206:AJ206)</f>
        <v>0.99891013930322559</v>
      </c>
      <c r="AE206" s="4">
        <f>(L206-45.1482)/31.1618</f>
        <v>-3.6846395265998845E-2</v>
      </c>
      <c r="AF206" s="4">
        <f>(K206-13.575)/11.13</f>
        <v>-0.14150943396226406</v>
      </c>
      <c r="AG206" s="4">
        <f>(M206-46.04)/31.94</f>
        <v>0.12398246712586102</v>
      </c>
      <c r="AH206" s="4">
        <f>(AC206-50.703)/36.168</f>
        <v>7.7665482045984863E-2</v>
      </c>
      <c r="AI206" s="4">
        <f>(S206-0.2533)/0.02</f>
        <v>0.78499999999999959</v>
      </c>
      <c r="AJ206" s="4">
        <f>(V206-0.7522)/0.06715</f>
        <v>0.19061801935964309</v>
      </c>
      <c r="AK206" t="e">
        <f>MATCH(C206,#REF!,0)-1</f>
        <v>#REF!</v>
      </c>
    </row>
    <row r="207" spans="1:37" x14ac:dyDescent="0.2">
      <c r="A207" s="4" t="e">
        <f>AK207-B207</f>
        <v>#REF!</v>
      </c>
      <c r="B207">
        <v>206</v>
      </c>
      <c r="C207" t="s">
        <v>219</v>
      </c>
      <c r="D207" t="s">
        <v>139</v>
      </c>
      <c r="E207">
        <v>135</v>
      </c>
      <c r="F207">
        <v>567</v>
      </c>
      <c r="G207">
        <v>510</v>
      </c>
      <c r="H207">
        <v>126</v>
      </c>
      <c r="I207">
        <v>24</v>
      </c>
      <c r="J207">
        <v>3</v>
      </c>
      <c r="K207" s="13">
        <v>17</v>
      </c>
      <c r="L207" s="13">
        <v>64</v>
      </c>
      <c r="M207" s="13">
        <v>60</v>
      </c>
      <c r="N207">
        <v>45</v>
      </c>
      <c r="O207">
        <v>138</v>
      </c>
      <c r="P207">
        <v>4</v>
      </c>
      <c r="Q207">
        <v>10</v>
      </c>
      <c r="R207">
        <v>4</v>
      </c>
      <c r="S207" s="13">
        <v>0.247</v>
      </c>
      <c r="T207">
        <v>0.311</v>
      </c>
      <c r="U207">
        <v>0.40600000000000003</v>
      </c>
      <c r="V207" s="13">
        <v>0.71699999999999997</v>
      </c>
      <c r="W207">
        <v>0.30499999999999999</v>
      </c>
      <c r="X207">
        <v>-0.7</v>
      </c>
      <c r="Y207">
        <v>1</v>
      </c>
      <c r="Z207">
        <v>1.5</v>
      </c>
      <c r="AA207">
        <v>16542</v>
      </c>
      <c r="AB207">
        <f>G207*U207</f>
        <v>207.06</v>
      </c>
      <c r="AC207" s="13">
        <f>((H207+N207+P207-R207)*(AB207+(0.26*(N207+P207))))/(G207+N207+P207)</f>
        <v>67.237567084078719</v>
      </c>
      <c r="AD207" s="4">
        <f>SUM(AE207:AJ207)</f>
        <v>0.96772198601824344</v>
      </c>
      <c r="AE207" s="4">
        <f>(L207-45.1482)/31.1618</f>
        <v>0.60496505336662187</v>
      </c>
      <c r="AF207" s="4">
        <f>(K207-13.575)/11.13</f>
        <v>0.30772686433063795</v>
      </c>
      <c r="AG207" s="4">
        <f>(M207-46.04)/31.94</f>
        <v>0.43706950532247968</v>
      </c>
      <c r="AH207" s="4">
        <f>(AC207-50.703)/36.168</f>
        <v>0.45716011623752256</v>
      </c>
      <c r="AI207" s="4">
        <f>(S207-0.2533)/0.02</f>
        <v>-0.31500000000000139</v>
      </c>
      <c r="AJ207" s="4">
        <f>(V207-0.7522)/0.06715</f>
        <v>-0.52419955323901724</v>
      </c>
      <c r="AK207" t="e">
        <f>MATCH(C207,#REF!,0)-1</f>
        <v>#REF!</v>
      </c>
    </row>
    <row r="208" spans="1:37" x14ac:dyDescent="0.2">
      <c r="A208" s="4" t="e">
        <f>AK208-B208</f>
        <v>#REF!</v>
      </c>
      <c r="B208">
        <v>207</v>
      </c>
      <c r="C208" t="s">
        <v>116</v>
      </c>
      <c r="D208" t="s">
        <v>31</v>
      </c>
      <c r="E208">
        <v>110</v>
      </c>
      <c r="F208">
        <v>463</v>
      </c>
      <c r="G208">
        <v>425</v>
      </c>
      <c r="H208">
        <v>112</v>
      </c>
      <c r="I208">
        <v>23</v>
      </c>
      <c r="J208">
        <v>1</v>
      </c>
      <c r="K208" s="13">
        <v>14</v>
      </c>
      <c r="L208" s="13">
        <v>54</v>
      </c>
      <c r="M208" s="13">
        <v>57</v>
      </c>
      <c r="N208">
        <v>29</v>
      </c>
      <c r="O208">
        <v>87</v>
      </c>
      <c r="P208">
        <v>3</v>
      </c>
      <c r="Q208">
        <v>5</v>
      </c>
      <c r="R208">
        <v>2</v>
      </c>
      <c r="S208" s="13">
        <v>0.26200000000000001</v>
      </c>
      <c r="T208">
        <v>0.311</v>
      </c>
      <c r="U208">
        <v>0.41799999999999998</v>
      </c>
      <c r="V208" s="13">
        <v>0.72899999999999998</v>
      </c>
      <c r="W208">
        <v>0.308</v>
      </c>
      <c r="X208">
        <v>3</v>
      </c>
      <c r="Y208">
        <v>-1.5</v>
      </c>
      <c r="Z208">
        <v>2.8</v>
      </c>
      <c r="AA208">
        <v>9774</v>
      </c>
      <c r="AB208">
        <f>G208*U208</f>
        <v>177.65</v>
      </c>
      <c r="AC208" s="13">
        <f>((H208+N208+P208-R208)*(AB208+(0.26*(N208+P208))))/(G208+N208+P208)</f>
        <v>57.784989059080964</v>
      </c>
      <c r="AD208" s="4">
        <f>SUM(AE208:AJ208)</f>
        <v>0.95070079513469574</v>
      </c>
      <c r="AE208" s="4">
        <f>(L208-45.1482)/31.1618</f>
        <v>0.2840593290503115</v>
      </c>
      <c r="AF208" s="4">
        <f>(K208-13.575)/11.13</f>
        <v>3.8185085354896738E-2</v>
      </c>
      <c r="AG208" s="4">
        <f>(M208-46.04)/31.94</f>
        <v>0.34314339386349407</v>
      </c>
      <c r="AH208" s="4">
        <f>(AC208-50.703)/36.168</f>
        <v>0.19580814695534618</v>
      </c>
      <c r="AI208" s="4">
        <f>(S208-0.2533)/0.02</f>
        <v>0.43499999999999928</v>
      </c>
      <c r="AJ208" s="4">
        <f>(V208-0.7522)/0.06715</f>
        <v>-0.34549516008935216</v>
      </c>
      <c r="AK208" t="e">
        <f>MATCH(C208,#REF!,0)-1</f>
        <v>#REF!</v>
      </c>
    </row>
    <row r="209" spans="1:37" x14ac:dyDescent="0.2">
      <c r="A209" s="4" t="e">
        <f>AK209-B209</f>
        <v>#REF!</v>
      </c>
      <c r="B209">
        <v>208</v>
      </c>
      <c r="C209" t="s">
        <v>215</v>
      </c>
      <c r="D209" t="s">
        <v>176</v>
      </c>
      <c r="E209">
        <v>142</v>
      </c>
      <c r="F209">
        <v>595</v>
      </c>
      <c r="G209">
        <v>553</v>
      </c>
      <c r="H209">
        <v>148</v>
      </c>
      <c r="I209">
        <v>30</v>
      </c>
      <c r="J209">
        <v>3</v>
      </c>
      <c r="K209" s="13">
        <v>10</v>
      </c>
      <c r="L209" s="13">
        <v>60</v>
      </c>
      <c r="M209" s="13">
        <v>60</v>
      </c>
      <c r="N209">
        <v>28</v>
      </c>
      <c r="O209">
        <v>75</v>
      </c>
      <c r="P209">
        <v>5</v>
      </c>
      <c r="Q209">
        <v>10</v>
      </c>
      <c r="R209">
        <v>5</v>
      </c>
      <c r="S209" s="13">
        <v>0.26800000000000002</v>
      </c>
      <c r="T209">
        <v>0.307</v>
      </c>
      <c r="U209">
        <v>0.38800000000000001</v>
      </c>
      <c r="V209" s="13">
        <v>0.69499999999999995</v>
      </c>
      <c r="W209">
        <v>0.29499999999999998</v>
      </c>
      <c r="X209">
        <v>2.7</v>
      </c>
      <c r="Y209">
        <v>0.1</v>
      </c>
      <c r="Z209">
        <v>1.5</v>
      </c>
      <c r="AA209">
        <v>10231</v>
      </c>
      <c r="AB209">
        <f>G209*U209</f>
        <v>214.56399999999999</v>
      </c>
      <c r="AC209" s="13">
        <f>((H209+N209+P209-R209)*(AB209+(0.26*(N209+P209))))/(G209+N209+P209)</f>
        <v>67.019358361774735</v>
      </c>
      <c r="AD209" s="4">
        <f>SUM(AE209:AJ209)</f>
        <v>0.92677095943613708</v>
      </c>
      <c r="AE209" s="4">
        <f>(L209-45.1482)/31.1618</f>
        <v>0.47660276364009774</v>
      </c>
      <c r="AF209" s="4">
        <f>(K209-13.575)/11.13</f>
        <v>-0.32120395327942491</v>
      </c>
      <c r="AG209" s="4">
        <f>(M209-46.04)/31.94</f>
        <v>0.43706950532247968</v>
      </c>
      <c r="AH209" s="4">
        <f>(AC209-50.703)/36.168</f>
        <v>0.4511269177663883</v>
      </c>
      <c r="AI209" s="4">
        <f>(S209-0.2533)/0.02</f>
        <v>0.73499999999999954</v>
      </c>
      <c r="AJ209" s="4">
        <f>(V209-0.7522)/0.06715</f>
        <v>-0.85182427401340322</v>
      </c>
      <c r="AK209" t="e">
        <f>MATCH(C209,#REF!,0)-1</f>
        <v>#REF!</v>
      </c>
    </row>
    <row r="210" spans="1:37" x14ac:dyDescent="0.2">
      <c r="A210" s="4" t="e">
        <f>AK210-B210</f>
        <v>#REF!</v>
      </c>
      <c r="B210">
        <v>209</v>
      </c>
      <c r="C210" t="s">
        <v>297</v>
      </c>
      <c r="D210" t="s">
        <v>198</v>
      </c>
      <c r="E210">
        <v>125</v>
      </c>
      <c r="F210">
        <v>525</v>
      </c>
      <c r="G210">
        <v>491</v>
      </c>
      <c r="H210">
        <v>134</v>
      </c>
      <c r="I210">
        <v>24</v>
      </c>
      <c r="J210">
        <v>4</v>
      </c>
      <c r="K210" s="13">
        <v>10</v>
      </c>
      <c r="L210" s="13">
        <v>59</v>
      </c>
      <c r="M210" s="13">
        <v>51</v>
      </c>
      <c r="N210">
        <v>24</v>
      </c>
      <c r="O210">
        <v>100</v>
      </c>
      <c r="P210">
        <v>3</v>
      </c>
      <c r="Q210">
        <v>15</v>
      </c>
      <c r="R210">
        <v>6</v>
      </c>
      <c r="S210" s="13">
        <v>0.27300000000000002</v>
      </c>
      <c r="T210">
        <v>0.308</v>
      </c>
      <c r="U210">
        <v>0.4</v>
      </c>
      <c r="V210" s="13">
        <v>0.70699999999999996</v>
      </c>
      <c r="W210">
        <v>0.3</v>
      </c>
      <c r="X210">
        <v>5</v>
      </c>
      <c r="Y210">
        <v>0.4</v>
      </c>
      <c r="Z210">
        <v>0.8</v>
      </c>
      <c r="AA210">
        <v>15487</v>
      </c>
      <c r="AB210">
        <f>G210*U210</f>
        <v>196.4</v>
      </c>
      <c r="AC210" s="13">
        <f>((H210+N210+P210-R210)*(AB210+(0.26*(N210+P210))))/(G210+N210+P210)</f>
        <v>60.868918918918922</v>
      </c>
      <c r="AD210" s="4">
        <f>SUM(AE210:AJ210)</f>
        <v>0.87155448153103521</v>
      </c>
      <c r="AE210" s="4">
        <f>(L210-45.1482)/31.1618</f>
        <v>0.44451219120846669</v>
      </c>
      <c r="AF210" s="4">
        <f>(K210-13.575)/11.13</f>
        <v>-0.32120395327942491</v>
      </c>
      <c r="AG210" s="4">
        <f>(M210-46.04)/31.94</f>
        <v>0.15529117094552289</v>
      </c>
      <c r="AH210" s="4">
        <f>(AC210-50.703)/36.168</f>
        <v>0.281074953520209</v>
      </c>
      <c r="AI210" s="4">
        <f>(S210-0.2533)/0.02</f>
        <v>0.98499999999999976</v>
      </c>
      <c r="AJ210" s="4">
        <f>(V210-0.7522)/0.06715</f>
        <v>-0.6731198808637382</v>
      </c>
      <c r="AK210" t="e">
        <f>MATCH(C210,#REF!,0)-1</f>
        <v>#REF!</v>
      </c>
    </row>
    <row r="211" spans="1:37" x14ac:dyDescent="0.2">
      <c r="A211" s="4" t="e">
        <f>AK211-B211</f>
        <v>#REF!</v>
      </c>
      <c r="B211">
        <v>210</v>
      </c>
      <c r="C211" t="s">
        <v>241</v>
      </c>
      <c r="D211" t="s">
        <v>83</v>
      </c>
      <c r="E211">
        <v>107</v>
      </c>
      <c r="F211">
        <v>448</v>
      </c>
      <c r="G211">
        <v>386</v>
      </c>
      <c r="H211">
        <v>89</v>
      </c>
      <c r="I211">
        <v>19</v>
      </c>
      <c r="J211">
        <v>1</v>
      </c>
      <c r="K211" s="13">
        <v>20</v>
      </c>
      <c r="L211" s="13">
        <v>56</v>
      </c>
      <c r="M211" s="13">
        <v>60</v>
      </c>
      <c r="N211">
        <v>53</v>
      </c>
      <c r="O211">
        <v>112</v>
      </c>
      <c r="P211">
        <v>4</v>
      </c>
      <c r="Q211">
        <v>3</v>
      </c>
      <c r="R211">
        <v>1</v>
      </c>
      <c r="S211" s="13">
        <v>0.23200000000000001</v>
      </c>
      <c r="T211">
        <v>0.32900000000000001</v>
      </c>
      <c r="U211">
        <v>0.441</v>
      </c>
      <c r="V211" s="13">
        <v>0.77</v>
      </c>
      <c r="W211">
        <v>0.32500000000000001</v>
      </c>
      <c r="X211">
        <v>3.8</v>
      </c>
      <c r="Y211">
        <v>-0.4</v>
      </c>
      <c r="Z211">
        <v>1.4</v>
      </c>
      <c r="AA211">
        <v>11982</v>
      </c>
      <c r="AB211">
        <f>G211*U211</f>
        <v>170.226</v>
      </c>
      <c r="AC211" s="13">
        <f>((H211+N211+P211-R211)*(AB211+(0.26*(N211+P211))))/(G211+N211+P211)</f>
        <v>60.568103837471782</v>
      </c>
      <c r="AD211" s="4">
        <f>SUM(AE211:AJ211)</f>
        <v>0.83541459816831098</v>
      </c>
      <c r="AE211" s="4">
        <f>(L211-45.1482)/31.1618</f>
        <v>0.3482404739135736</v>
      </c>
      <c r="AF211" s="4">
        <f>(K211-13.575)/11.13</f>
        <v>0.57726864330637917</v>
      </c>
      <c r="AG211" s="4">
        <f>(M211-46.04)/31.94</f>
        <v>0.43706950532247968</v>
      </c>
      <c r="AH211" s="4">
        <f>(AC211-50.703)/36.168</f>
        <v>0.27275779245387577</v>
      </c>
      <c r="AI211" s="4">
        <f>(S211-0.2533)/0.02</f>
        <v>-1.0650000000000006</v>
      </c>
      <c r="AJ211" s="4">
        <f>(V211-0.7522)/0.06715</f>
        <v>0.26507818317200355</v>
      </c>
      <c r="AK211" t="e">
        <f>MATCH(C211,#REF!,0)-1</f>
        <v>#REF!</v>
      </c>
    </row>
    <row r="212" spans="1:37" x14ac:dyDescent="0.2">
      <c r="A212" s="4" t="e">
        <f>AK212-B212</f>
        <v>#REF!</v>
      </c>
      <c r="B212">
        <v>211</v>
      </c>
      <c r="C212" t="s">
        <v>385</v>
      </c>
      <c r="D212" t="s">
        <v>83</v>
      </c>
      <c r="E212">
        <v>117</v>
      </c>
      <c r="F212">
        <v>490</v>
      </c>
      <c r="G212">
        <v>437</v>
      </c>
      <c r="H212">
        <v>101</v>
      </c>
      <c r="I212">
        <v>21</v>
      </c>
      <c r="J212">
        <v>3</v>
      </c>
      <c r="K212" s="13">
        <v>22</v>
      </c>
      <c r="L212" s="13">
        <v>60</v>
      </c>
      <c r="M212" s="13">
        <v>64</v>
      </c>
      <c r="N212">
        <v>43</v>
      </c>
      <c r="O212">
        <v>151</v>
      </c>
      <c r="P212">
        <v>3</v>
      </c>
      <c r="Q212">
        <v>7</v>
      </c>
      <c r="R212">
        <v>3</v>
      </c>
      <c r="S212" s="13">
        <v>0.23</v>
      </c>
      <c r="T212">
        <v>0.30199999999999999</v>
      </c>
      <c r="U212">
        <v>0.443</v>
      </c>
      <c r="V212" s="13">
        <v>0.745</v>
      </c>
      <c r="W212">
        <v>0.312</v>
      </c>
      <c r="X212">
        <v>-1.7</v>
      </c>
      <c r="Y212">
        <v>0.2</v>
      </c>
      <c r="Z212">
        <v>0.6</v>
      </c>
      <c r="AA212">
        <v>13066</v>
      </c>
      <c r="AB212">
        <f>G212*U212</f>
        <v>193.59100000000001</v>
      </c>
      <c r="AC212" s="13">
        <f>((H212+N212+P212-R212)*(AB212+(0.26*(N212+P212))))/(G212+N212+P212)</f>
        <v>61.282285714285713</v>
      </c>
      <c r="AD212" s="4">
        <f>SUM(AE212:AJ212)</f>
        <v>0.81615163979286298</v>
      </c>
      <c r="AE212" s="4">
        <f>(L212-45.1482)/31.1618</f>
        <v>0.47660276364009774</v>
      </c>
      <c r="AF212" s="4">
        <f>(K212-13.575)/11.13</f>
        <v>0.75696316262354002</v>
      </c>
      <c r="AG212" s="4">
        <f>(M212-46.04)/31.94</f>
        <v>0.56230432060112712</v>
      </c>
      <c r="AH212" s="4">
        <f>(AC212-50.703)/36.168</f>
        <v>0.29250402881789733</v>
      </c>
      <c r="AI212" s="4">
        <f>(S212-0.2533)/0.02</f>
        <v>-1.1650000000000007</v>
      </c>
      <c r="AJ212" s="4">
        <f>(V212-0.7522)/0.06715</f>
        <v>-0.10722263588979872</v>
      </c>
      <c r="AK212" t="e">
        <f>MATCH(C212,#REF!,0)-1</f>
        <v>#REF!</v>
      </c>
    </row>
    <row r="213" spans="1:37" x14ac:dyDescent="0.2">
      <c r="A213" s="4" t="e">
        <f>AK213-B213</f>
        <v>#REF!</v>
      </c>
      <c r="B213">
        <v>212</v>
      </c>
      <c r="C213" t="s">
        <v>275</v>
      </c>
      <c r="D213" t="s">
        <v>90</v>
      </c>
      <c r="E213">
        <v>127</v>
      </c>
      <c r="F213">
        <v>532</v>
      </c>
      <c r="G213">
        <v>494</v>
      </c>
      <c r="H213">
        <v>131</v>
      </c>
      <c r="I213">
        <v>25</v>
      </c>
      <c r="J213">
        <v>1</v>
      </c>
      <c r="K213" s="13">
        <v>13</v>
      </c>
      <c r="L213" s="13">
        <v>53</v>
      </c>
      <c r="M213" s="13">
        <v>56</v>
      </c>
      <c r="N213">
        <v>26</v>
      </c>
      <c r="O213">
        <v>83</v>
      </c>
      <c r="P213">
        <v>4</v>
      </c>
      <c r="Q213">
        <v>13</v>
      </c>
      <c r="R213">
        <v>6</v>
      </c>
      <c r="S213" s="13">
        <v>0.26600000000000001</v>
      </c>
      <c r="T213">
        <v>0.30499999999999999</v>
      </c>
      <c r="U213">
        <v>0.40300000000000002</v>
      </c>
      <c r="V213" s="13">
        <v>0.70799999999999996</v>
      </c>
      <c r="W213">
        <v>0.3</v>
      </c>
      <c r="X213">
        <v>-0.4</v>
      </c>
      <c r="Y213">
        <v>0.3</v>
      </c>
      <c r="Z213">
        <v>1</v>
      </c>
      <c r="AA213">
        <v>16530</v>
      </c>
      <c r="AB213">
        <f>G213*U213</f>
        <v>199.08200000000002</v>
      </c>
      <c r="AC213" s="13">
        <f>((H213+N213+P213-R213)*(AB213+(0.26*(N213+P213))))/(G213+N213+P213)</f>
        <v>61.19601145038169</v>
      </c>
      <c r="AD213" s="4">
        <f>SUM(AE213:AJ213)</f>
        <v>0.77903207749748937</v>
      </c>
      <c r="AE213" s="4">
        <f>(L213-45.1482)/31.1618</f>
        <v>0.25196875661868046</v>
      </c>
      <c r="AF213" s="4">
        <f>(K213-13.575)/11.13</f>
        <v>-5.1662174303683674E-2</v>
      </c>
      <c r="AG213" s="4">
        <f>(M213-46.04)/31.94</f>
        <v>0.31183469004383219</v>
      </c>
      <c r="AH213" s="4">
        <f>(AC213-50.703)/36.168</f>
        <v>0.29011865323992719</v>
      </c>
      <c r="AI213" s="4">
        <f>(S213-0.2533)/0.02</f>
        <v>0.63499999999999945</v>
      </c>
      <c r="AJ213" s="4">
        <f>(V213-0.7522)/0.06715</f>
        <v>-0.65822784810126611</v>
      </c>
      <c r="AK213" t="e">
        <f>MATCH(C213,#REF!,0)-1</f>
        <v>#REF!</v>
      </c>
    </row>
    <row r="214" spans="1:37" x14ac:dyDescent="0.2">
      <c r="A214" s="4" t="e">
        <f>AK214-B214</f>
        <v>#REF!</v>
      </c>
      <c r="B214">
        <v>213</v>
      </c>
      <c r="C214" t="s">
        <v>324</v>
      </c>
      <c r="D214" t="s">
        <v>55</v>
      </c>
      <c r="E214">
        <v>76</v>
      </c>
      <c r="F214">
        <v>320</v>
      </c>
      <c r="G214">
        <v>290</v>
      </c>
      <c r="H214">
        <v>77</v>
      </c>
      <c r="I214">
        <v>15</v>
      </c>
      <c r="J214">
        <v>0</v>
      </c>
      <c r="K214" s="13">
        <v>13</v>
      </c>
      <c r="L214" s="13">
        <v>38</v>
      </c>
      <c r="M214" s="13">
        <v>45</v>
      </c>
      <c r="N214">
        <v>20</v>
      </c>
      <c r="O214">
        <v>42</v>
      </c>
      <c r="P214">
        <v>7</v>
      </c>
      <c r="Q214">
        <v>1</v>
      </c>
      <c r="R214">
        <v>0</v>
      </c>
      <c r="S214" s="13">
        <v>0.26700000000000002</v>
      </c>
      <c r="T214">
        <v>0.32600000000000001</v>
      </c>
      <c r="U214">
        <v>0.46</v>
      </c>
      <c r="V214" s="13">
        <v>0.78500000000000003</v>
      </c>
      <c r="W214">
        <v>0.33</v>
      </c>
      <c r="X214">
        <v>-2.6</v>
      </c>
      <c r="Y214">
        <v>-1</v>
      </c>
      <c r="Z214">
        <v>0.6</v>
      </c>
      <c r="AA214">
        <v>8259</v>
      </c>
      <c r="AB214">
        <f>G214*U214</f>
        <v>133.4</v>
      </c>
      <c r="AC214" s="13">
        <f>((H214+N214+P214-R214)*(AB214+(0.26*(N214+P214))))/(G214+N214+P214)</f>
        <v>46.068391167192438</v>
      </c>
      <c r="AD214" s="4">
        <f>SUM(AE214:AJ214)</f>
        <v>0.73170447622966772</v>
      </c>
      <c r="AE214" s="4">
        <f>(L214-45.1482)/31.1618</f>
        <v>-0.22938982985578507</v>
      </c>
      <c r="AF214" s="4">
        <f>(K214-13.575)/11.13</f>
        <v>-5.1662174303683674E-2</v>
      </c>
      <c r="AG214" s="4">
        <f>(M214-46.04)/31.94</f>
        <v>-3.256105197244831E-2</v>
      </c>
      <c r="AH214" s="4">
        <f>(AC214-50.703)/36.168</f>
        <v>-0.12814114224749959</v>
      </c>
      <c r="AI214" s="4">
        <f>(S214-0.2533)/0.02</f>
        <v>0.6849999999999995</v>
      </c>
      <c r="AJ214" s="4">
        <f>(V214-0.7522)/0.06715</f>
        <v>0.48845867460908488</v>
      </c>
      <c r="AK214" t="e">
        <f>MATCH(C214,#REF!,0)-1</f>
        <v>#REF!</v>
      </c>
    </row>
    <row r="215" spans="1:37" x14ac:dyDescent="0.2">
      <c r="A215" s="4" t="e">
        <f>AK215-B215</f>
        <v>#REF!</v>
      </c>
      <c r="B215">
        <v>214</v>
      </c>
      <c r="C215" t="s">
        <v>193</v>
      </c>
      <c r="D215" t="s">
        <v>55</v>
      </c>
      <c r="E215">
        <v>105</v>
      </c>
      <c r="F215">
        <v>441</v>
      </c>
      <c r="G215">
        <v>390</v>
      </c>
      <c r="H215">
        <v>101</v>
      </c>
      <c r="I215">
        <v>20</v>
      </c>
      <c r="J215">
        <v>1</v>
      </c>
      <c r="K215" s="13">
        <v>13</v>
      </c>
      <c r="L215" s="13">
        <v>48</v>
      </c>
      <c r="M215" s="13">
        <v>51</v>
      </c>
      <c r="N215">
        <v>41</v>
      </c>
      <c r="O215">
        <v>102</v>
      </c>
      <c r="P215">
        <v>4</v>
      </c>
      <c r="Q215">
        <v>4</v>
      </c>
      <c r="R215">
        <v>2</v>
      </c>
      <c r="S215" s="13">
        <v>0.26</v>
      </c>
      <c r="T215">
        <v>0.33500000000000002</v>
      </c>
      <c r="U215">
        <v>0.41399999999999998</v>
      </c>
      <c r="V215" s="13">
        <v>0.749</v>
      </c>
      <c r="W215">
        <v>0.32</v>
      </c>
      <c r="X215">
        <v>5.3</v>
      </c>
      <c r="Y215">
        <v>0.3</v>
      </c>
      <c r="Z215">
        <v>1.7</v>
      </c>
      <c r="AA215">
        <v>19958</v>
      </c>
      <c r="AB215">
        <f>G215*U215</f>
        <v>161.45999999999998</v>
      </c>
      <c r="AC215" s="13">
        <f>((H215+N215+P215-R215)*(AB215+(0.26*(N215+P215))))/(G215+N215+P215)</f>
        <v>57.321931034482745</v>
      </c>
      <c r="AD215" s="4">
        <f>SUM(AE215:AJ215)</f>
        <v>0.66549555753215972</v>
      </c>
      <c r="AE215" s="4">
        <f>(L215-45.1482)/31.1618</f>
        <v>9.1515894460525299E-2</v>
      </c>
      <c r="AF215" s="4">
        <f>(K215-13.575)/11.13</f>
        <v>-5.1662174303683674E-2</v>
      </c>
      <c r="AG215" s="4">
        <f>(M215-46.04)/31.94</f>
        <v>0.15529117094552289</v>
      </c>
      <c r="AH215" s="4">
        <f>(AC215-50.703)/36.168</f>
        <v>0.18300517126970642</v>
      </c>
      <c r="AI215" s="4">
        <f>(S215-0.2533)/0.02</f>
        <v>0.33499999999999919</v>
      </c>
      <c r="AJ215" s="4">
        <f>(V215-0.7522)/0.06715</f>
        <v>-4.7654504839910357E-2</v>
      </c>
      <c r="AK215" t="e">
        <f>MATCH(C215,#REF!,0)-1</f>
        <v>#REF!</v>
      </c>
    </row>
    <row r="216" spans="1:37" x14ac:dyDescent="0.2">
      <c r="A216" s="4" t="e">
        <f>AK216-B216</f>
        <v>#REF!</v>
      </c>
      <c r="B216">
        <v>215</v>
      </c>
      <c r="C216" t="s">
        <v>304</v>
      </c>
      <c r="D216" t="s">
        <v>93</v>
      </c>
      <c r="E216">
        <v>133</v>
      </c>
      <c r="F216">
        <v>560</v>
      </c>
      <c r="G216">
        <v>478</v>
      </c>
      <c r="H216">
        <v>112</v>
      </c>
      <c r="I216">
        <v>24</v>
      </c>
      <c r="J216">
        <v>2</v>
      </c>
      <c r="K216" s="13">
        <v>17</v>
      </c>
      <c r="L216" s="13">
        <v>65</v>
      </c>
      <c r="M216" s="13">
        <v>58</v>
      </c>
      <c r="N216">
        <v>68</v>
      </c>
      <c r="O216">
        <v>136</v>
      </c>
      <c r="P216">
        <v>6</v>
      </c>
      <c r="Q216">
        <v>8</v>
      </c>
      <c r="R216">
        <v>3</v>
      </c>
      <c r="S216" s="13">
        <v>0.23499999999999999</v>
      </c>
      <c r="T216">
        <v>0.33600000000000002</v>
      </c>
      <c r="U216">
        <v>0.39900000000000002</v>
      </c>
      <c r="V216" s="13">
        <v>0.73399999999999999</v>
      </c>
      <c r="W216">
        <v>0.317</v>
      </c>
      <c r="X216">
        <v>-3.4</v>
      </c>
      <c r="Y216">
        <v>0.8</v>
      </c>
      <c r="Z216">
        <v>0.8</v>
      </c>
      <c r="AA216">
        <v>4062</v>
      </c>
      <c r="AB216">
        <f>G216*U216</f>
        <v>190.72200000000001</v>
      </c>
      <c r="AC216" s="13">
        <f>((H216+N216+P216-R216)*(AB216+(0.26*(N216+P216))))/(G216+N216+P216)</f>
        <v>69.606967391304352</v>
      </c>
      <c r="AD216" s="4">
        <f>SUM(AE216:AJ216)</f>
        <v>0.65587066517209003</v>
      </c>
      <c r="AE216" s="4">
        <f>(L216-45.1482)/31.1618</f>
        <v>0.63705562579825292</v>
      </c>
      <c r="AF216" s="4">
        <f>(K216-13.575)/11.13</f>
        <v>0.30772686433063795</v>
      </c>
      <c r="AG216" s="4">
        <f>(M216-46.04)/31.94</f>
        <v>0.3744520976831559</v>
      </c>
      <c r="AH216" s="4">
        <f>(AC216-50.703)/36.168</f>
        <v>0.52267107363703691</v>
      </c>
      <c r="AI216" s="4">
        <f>(S216-0.2533)/0.02</f>
        <v>-0.91500000000000192</v>
      </c>
      <c r="AJ216" s="4">
        <f>(V216-0.7522)/0.06715</f>
        <v>-0.27103499627699174</v>
      </c>
      <c r="AK216" t="e">
        <f>MATCH(C216,#REF!,0)-1</f>
        <v>#REF!</v>
      </c>
    </row>
    <row r="217" spans="1:37" x14ac:dyDescent="0.2">
      <c r="A217" s="4" t="e">
        <f>AK217-B217</f>
        <v>#REF!</v>
      </c>
      <c r="B217">
        <v>216</v>
      </c>
      <c r="C217" t="s">
        <v>235</v>
      </c>
      <c r="D217" t="s">
        <v>129</v>
      </c>
      <c r="E217">
        <v>133</v>
      </c>
      <c r="F217">
        <v>560</v>
      </c>
      <c r="G217">
        <v>509</v>
      </c>
      <c r="H217">
        <v>138</v>
      </c>
      <c r="I217">
        <v>26</v>
      </c>
      <c r="J217">
        <v>4</v>
      </c>
      <c r="K217" s="13">
        <v>7</v>
      </c>
      <c r="L217" s="13">
        <v>59</v>
      </c>
      <c r="M217" s="13">
        <v>52</v>
      </c>
      <c r="N217">
        <v>39</v>
      </c>
      <c r="O217">
        <v>61</v>
      </c>
      <c r="P217">
        <v>4</v>
      </c>
      <c r="Q217">
        <v>10</v>
      </c>
      <c r="R217">
        <v>4</v>
      </c>
      <c r="S217" s="13">
        <v>0.27200000000000002</v>
      </c>
      <c r="T217">
        <v>0.32600000000000001</v>
      </c>
      <c r="U217">
        <v>0.377</v>
      </c>
      <c r="V217" s="13">
        <v>0.70299999999999996</v>
      </c>
      <c r="W217">
        <v>0.30299999999999999</v>
      </c>
      <c r="X217">
        <v>2</v>
      </c>
      <c r="Y217">
        <v>0.1</v>
      </c>
      <c r="Z217">
        <v>1.3</v>
      </c>
      <c r="AA217">
        <v>19339</v>
      </c>
      <c r="AB217">
        <f>G217*U217</f>
        <v>191.893</v>
      </c>
      <c r="AC217" s="13">
        <f>((H217+N217+P217-R217)*(AB217+(0.26*(N217+P217))))/(G217+N217+P217)</f>
        <v>65.115798913043477</v>
      </c>
      <c r="AD217" s="4">
        <f>SUM(AE217:AJ217)</f>
        <v>0.6411741997368281</v>
      </c>
      <c r="AE217" s="4">
        <f>(L217-45.1482)/31.1618</f>
        <v>0.44451219120846669</v>
      </c>
      <c r="AF217" s="4">
        <f>(K217-13.575)/11.13</f>
        <v>-0.59074573225516613</v>
      </c>
      <c r="AG217" s="4">
        <f>(M217-46.04)/31.94</f>
        <v>0.18659987476518475</v>
      </c>
      <c r="AH217" s="4">
        <f>(AC217-50.703)/36.168</f>
        <v>0.39849587793196956</v>
      </c>
      <c r="AI217" s="4">
        <f>(S217-0.2533)/0.02</f>
        <v>0.93499999999999972</v>
      </c>
      <c r="AJ217" s="4">
        <f>(V217-0.7522)/0.06715</f>
        <v>-0.73268801191362654</v>
      </c>
      <c r="AK217" t="e">
        <f>MATCH(C217,#REF!,0)-1</f>
        <v>#REF!</v>
      </c>
    </row>
    <row r="218" spans="1:37" x14ac:dyDescent="0.2">
      <c r="A218" s="4" t="e">
        <f>AK218-B218</f>
        <v>#REF!</v>
      </c>
      <c r="B218">
        <v>217</v>
      </c>
      <c r="C218" t="s">
        <v>230</v>
      </c>
      <c r="D218" t="s">
        <v>39</v>
      </c>
      <c r="E218">
        <v>122</v>
      </c>
      <c r="F218">
        <v>511</v>
      </c>
      <c r="G218">
        <v>447</v>
      </c>
      <c r="H218">
        <v>112</v>
      </c>
      <c r="I218">
        <v>22</v>
      </c>
      <c r="J218">
        <v>3</v>
      </c>
      <c r="K218" s="13">
        <v>14</v>
      </c>
      <c r="L218" s="13">
        <v>54</v>
      </c>
      <c r="M218" s="13">
        <v>56</v>
      </c>
      <c r="N218">
        <v>48</v>
      </c>
      <c r="O218">
        <v>105</v>
      </c>
      <c r="P218">
        <v>8</v>
      </c>
      <c r="Q218">
        <v>4</v>
      </c>
      <c r="R218">
        <v>2</v>
      </c>
      <c r="S218" s="13">
        <v>0.251</v>
      </c>
      <c r="T218">
        <v>0.33200000000000002</v>
      </c>
      <c r="U218">
        <v>0.40300000000000002</v>
      </c>
      <c r="V218" s="13">
        <v>0.73499999999999999</v>
      </c>
      <c r="W218">
        <v>0.316</v>
      </c>
      <c r="X218">
        <v>-1.6</v>
      </c>
      <c r="Y218">
        <v>-0.2</v>
      </c>
      <c r="Z218">
        <v>1.4</v>
      </c>
      <c r="AA218">
        <v>16622</v>
      </c>
      <c r="AB218">
        <f>G218*U218</f>
        <v>180.14100000000002</v>
      </c>
      <c r="AC218" s="13">
        <f>((H218+N218+P218-R218)*(AB218+(0.26*(N218+P218))))/(G218+N218+P218)</f>
        <v>64.255200795228632</v>
      </c>
      <c r="AD218" s="4">
        <f>SUM(AE218:AJ218)</f>
        <v>0.6376375564186112</v>
      </c>
      <c r="AE218" s="4">
        <f>(L218-45.1482)/31.1618</f>
        <v>0.2840593290503115</v>
      </c>
      <c r="AF218" s="4">
        <f>(K218-13.575)/11.13</f>
        <v>3.8185085354896738E-2</v>
      </c>
      <c r="AG218" s="4">
        <f>(M218-46.04)/31.94</f>
        <v>0.31183469004383219</v>
      </c>
      <c r="AH218" s="4">
        <f>(AC218-50.703)/36.168</f>
        <v>0.37470141548409169</v>
      </c>
      <c r="AI218" s="4">
        <f>(S218-0.2533)/0.02</f>
        <v>-0.11500000000000121</v>
      </c>
      <c r="AJ218" s="4">
        <f>(V218-0.7522)/0.06715</f>
        <v>-0.25614296351451965</v>
      </c>
      <c r="AK218" t="e">
        <f>MATCH(C218,#REF!,0)-1</f>
        <v>#REF!</v>
      </c>
    </row>
    <row r="219" spans="1:37" x14ac:dyDescent="0.2">
      <c r="A219" s="4" t="e">
        <f>AK219-B219</f>
        <v>#REF!</v>
      </c>
      <c r="B219">
        <v>218</v>
      </c>
      <c r="C219" t="s">
        <v>312</v>
      </c>
      <c r="D219" t="s">
        <v>57</v>
      </c>
      <c r="E219">
        <v>91</v>
      </c>
      <c r="F219">
        <v>384</v>
      </c>
      <c r="G219">
        <v>333</v>
      </c>
      <c r="H219">
        <v>80</v>
      </c>
      <c r="I219">
        <v>15</v>
      </c>
      <c r="J219">
        <v>2</v>
      </c>
      <c r="K219" s="13">
        <v>18</v>
      </c>
      <c r="L219" s="13">
        <v>50</v>
      </c>
      <c r="M219" s="13">
        <v>52</v>
      </c>
      <c r="N219">
        <v>42</v>
      </c>
      <c r="O219">
        <v>111</v>
      </c>
      <c r="P219">
        <v>4</v>
      </c>
      <c r="Q219">
        <v>6</v>
      </c>
      <c r="R219">
        <v>3</v>
      </c>
      <c r="S219" s="13">
        <v>0.24</v>
      </c>
      <c r="T219">
        <v>0.33</v>
      </c>
      <c r="U219">
        <v>0.45400000000000001</v>
      </c>
      <c r="V219" s="13">
        <v>0.78400000000000003</v>
      </c>
      <c r="W219">
        <v>0.33100000000000002</v>
      </c>
      <c r="X219">
        <v>-1.3</v>
      </c>
      <c r="Y219">
        <v>1.2</v>
      </c>
      <c r="Z219">
        <v>1</v>
      </c>
      <c r="AA219">
        <v>5667</v>
      </c>
      <c r="AB219">
        <f>G219*U219</f>
        <v>151.18200000000002</v>
      </c>
      <c r="AC219" s="13">
        <f>((H219+N219+P219-R219)*(AB219+(0.26*(N219+P219))))/(G219+N219+P219)</f>
        <v>52.945820580474944</v>
      </c>
      <c r="AD219" s="4">
        <f>SUM(AE219:AJ219)</f>
        <v>0.61044886606932003</v>
      </c>
      <c r="AE219" s="4">
        <f>(L219-45.1482)/31.1618</f>
        <v>0.15569703932378737</v>
      </c>
      <c r="AF219" s="4">
        <f>(K219-13.575)/11.13</f>
        <v>0.39757412398921838</v>
      </c>
      <c r="AG219" s="4">
        <f>(M219-46.04)/31.94</f>
        <v>0.18659987476518475</v>
      </c>
      <c r="AH219" s="4">
        <f>(AC219-50.703)/36.168</f>
        <v>6.2011186144518386E-2</v>
      </c>
      <c r="AI219" s="4">
        <f>(S219-0.2533)/0.02</f>
        <v>-0.6650000000000017</v>
      </c>
      <c r="AJ219" s="4">
        <f>(V219-0.7522)/0.06715</f>
        <v>0.47356664184661279</v>
      </c>
      <c r="AK219" t="e">
        <f>MATCH(C219,#REF!,0)-1</f>
        <v>#REF!</v>
      </c>
    </row>
    <row r="220" spans="1:37" x14ac:dyDescent="0.2">
      <c r="A220" s="4" t="e">
        <f>AK220-B220</f>
        <v>#REF!</v>
      </c>
      <c r="B220">
        <v>219</v>
      </c>
      <c r="C220" t="s">
        <v>150</v>
      </c>
      <c r="D220" t="s">
        <v>118</v>
      </c>
      <c r="E220">
        <v>137</v>
      </c>
      <c r="F220">
        <v>574</v>
      </c>
      <c r="G220">
        <v>518</v>
      </c>
      <c r="H220">
        <v>124</v>
      </c>
      <c r="I220">
        <v>23</v>
      </c>
      <c r="J220">
        <v>7</v>
      </c>
      <c r="K220" s="13">
        <v>17</v>
      </c>
      <c r="L220" s="13">
        <v>65</v>
      </c>
      <c r="M220" s="13">
        <v>64</v>
      </c>
      <c r="N220">
        <v>41</v>
      </c>
      <c r="O220">
        <v>133</v>
      </c>
      <c r="P220">
        <v>7</v>
      </c>
      <c r="Q220">
        <v>18</v>
      </c>
      <c r="R220">
        <v>7</v>
      </c>
      <c r="S220" s="13">
        <v>0.23899999999999999</v>
      </c>
      <c r="T220">
        <v>0.30199999999999999</v>
      </c>
      <c r="U220">
        <v>0.41</v>
      </c>
      <c r="V220" s="13">
        <v>0.71199999999999997</v>
      </c>
      <c r="W220">
        <v>0.3</v>
      </c>
      <c r="X220">
        <v>5.9</v>
      </c>
      <c r="Y220">
        <v>2.6</v>
      </c>
      <c r="Z220">
        <v>2.2000000000000002</v>
      </c>
      <c r="AA220">
        <v>11038</v>
      </c>
      <c r="AB220">
        <f>G220*U220</f>
        <v>212.38</v>
      </c>
      <c r="AC220" s="13">
        <f>((H220+N220+P220-R220)*(AB220+(0.26*(N220+P220))))/(G220+N220+P220)</f>
        <v>65.551060070671369</v>
      </c>
      <c r="AD220" s="4">
        <f>SUM(AE220:AJ220)</f>
        <v>0.60395739866291653</v>
      </c>
      <c r="AE220" s="4">
        <f>(L220-45.1482)/31.1618</f>
        <v>0.63705562579825292</v>
      </c>
      <c r="AF220" s="4">
        <f>(K220-13.575)/11.13</f>
        <v>0.30772686433063795</v>
      </c>
      <c r="AG220" s="4">
        <f>(M220-46.04)/31.94</f>
        <v>0.56230432060112712</v>
      </c>
      <c r="AH220" s="4">
        <f>(AC220-50.703)/36.168</f>
        <v>0.410530304984278</v>
      </c>
      <c r="AI220" s="4">
        <f>(S220-0.2533)/0.02</f>
        <v>-0.71500000000000175</v>
      </c>
      <c r="AJ220" s="4">
        <f>(V220-0.7522)/0.06715</f>
        <v>-0.59865971705137766</v>
      </c>
      <c r="AK220" t="e">
        <f>MATCH(C220,#REF!,0)-1</f>
        <v>#REF!</v>
      </c>
    </row>
    <row r="221" spans="1:37" x14ac:dyDescent="0.2">
      <c r="A221" s="4" t="e">
        <f>AK221-B221</f>
        <v>#REF!</v>
      </c>
      <c r="B221">
        <v>220</v>
      </c>
      <c r="C221" t="s">
        <v>8390</v>
      </c>
      <c r="D221" t="s">
        <v>176</v>
      </c>
      <c r="E221">
        <v>90</v>
      </c>
      <c r="F221">
        <v>378</v>
      </c>
      <c r="G221">
        <v>331</v>
      </c>
      <c r="H221">
        <v>84</v>
      </c>
      <c r="I221">
        <v>16</v>
      </c>
      <c r="J221">
        <v>1</v>
      </c>
      <c r="K221" s="13">
        <v>15</v>
      </c>
      <c r="L221" s="13">
        <v>45</v>
      </c>
      <c r="M221" s="13">
        <v>47</v>
      </c>
      <c r="N221">
        <v>37</v>
      </c>
      <c r="O221">
        <v>82</v>
      </c>
      <c r="P221">
        <v>5</v>
      </c>
      <c r="Q221">
        <v>7</v>
      </c>
      <c r="R221">
        <v>3</v>
      </c>
      <c r="S221" s="13">
        <v>0.253</v>
      </c>
      <c r="T221">
        <v>0.33500000000000002</v>
      </c>
      <c r="U221">
        <v>0.442</v>
      </c>
      <c r="V221" s="13">
        <v>0.77700000000000002</v>
      </c>
      <c r="W221">
        <v>0.32900000000000001</v>
      </c>
      <c r="X221">
        <v>-1.2</v>
      </c>
      <c r="Y221">
        <v>0.1</v>
      </c>
      <c r="Z221">
        <v>0.9</v>
      </c>
      <c r="AA221">
        <v>17766</v>
      </c>
      <c r="AB221">
        <f>G221*U221</f>
        <v>146.30199999999999</v>
      </c>
      <c r="AC221" s="13">
        <f>((H221+N221+P221-R221)*(AB221+(0.26*(N221+P221))))/(G221+N221+P221)</f>
        <v>51.845324396782836</v>
      </c>
      <c r="AD221" s="4">
        <f>SUM(AE221:AJ221)</f>
        <v>0.53923913233667964</v>
      </c>
      <c r="AE221" s="4">
        <f>(L221-45.1482)/31.1618</f>
        <v>-4.7558228343678082E-3</v>
      </c>
      <c r="AF221" s="4">
        <f>(K221-13.575)/11.13</f>
        <v>0.12803234501347716</v>
      </c>
      <c r="AG221" s="4">
        <f>(M221-46.04)/31.94</f>
        <v>3.0056355666875416E-2</v>
      </c>
      <c r="AH221" s="4">
        <f>(AC221-50.703)/36.168</f>
        <v>3.1583841981387764E-2</v>
      </c>
      <c r="AI221" s="4">
        <f>(S221-0.2533)/0.02</f>
        <v>-1.5000000000001124E-2</v>
      </c>
      <c r="AJ221" s="4">
        <f>(V221-0.7522)/0.06715</f>
        <v>0.3693224125093082</v>
      </c>
      <c r="AK221" t="e">
        <f>MATCH(C221,#REF!,0)-1</f>
        <v>#REF!</v>
      </c>
    </row>
    <row r="222" spans="1:37" x14ac:dyDescent="0.2">
      <c r="A222" s="4" t="e">
        <f>AK222-B222</f>
        <v>#REF!</v>
      </c>
      <c r="B222">
        <v>221</v>
      </c>
      <c r="C222" t="s">
        <v>190</v>
      </c>
      <c r="D222" t="s">
        <v>90</v>
      </c>
      <c r="E222">
        <v>138</v>
      </c>
      <c r="F222">
        <v>581</v>
      </c>
      <c r="G222">
        <v>519</v>
      </c>
      <c r="H222">
        <v>128</v>
      </c>
      <c r="I222">
        <v>29</v>
      </c>
      <c r="J222">
        <v>2</v>
      </c>
      <c r="K222" s="13">
        <v>14</v>
      </c>
      <c r="L222" s="13">
        <v>57</v>
      </c>
      <c r="M222" s="13">
        <v>63</v>
      </c>
      <c r="N222">
        <v>51</v>
      </c>
      <c r="O222">
        <v>122</v>
      </c>
      <c r="P222">
        <v>5</v>
      </c>
      <c r="Q222">
        <v>4</v>
      </c>
      <c r="R222">
        <v>2</v>
      </c>
      <c r="S222" s="13">
        <v>0.247</v>
      </c>
      <c r="T222">
        <v>0.318</v>
      </c>
      <c r="U222">
        <v>0.39400000000000002</v>
      </c>
      <c r="V222" s="13">
        <v>0.71099999999999997</v>
      </c>
      <c r="W222">
        <v>0.30099999999999999</v>
      </c>
      <c r="X222">
        <v>2.2999999999999998</v>
      </c>
      <c r="Y222">
        <v>-0.2</v>
      </c>
      <c r="Z222">
        <v>1.7</v>
      </c>
      <c r="AA222">
        <v>5343</v>
      </c>
      <c r="AB222">
        <f>G222*U222</f>
        <v>204.48600000000002</v>
      </c>
      <c r="AC222" s="13">
        <f>((H222+N222+P222-R222)*(AB222+(0.26*(N222+P222))))/(G222+N222+P222)</f>
        <v>69.332820869565225</v>
      </c>
      <c r="AD222" s="4">
        <f>SUM(AE222:AJ222)</f>
        <v>0.53605126358601984</v>
      </c>
      <c r="AE222" s="4">
        <f>(L222-45.1482)/31.1618</f>
        <v>0.38033104634520465</v>
      </c>
      <c r="AF222" s="4">
        <f>(K222-13.575)/11.13</f>
        <v>3.8185085354896738E-2</v>
      </c>
      <c r="AG222" s="4">
        <f>(M222-46.04)/31.94</f>
        <v>0.53099561678146523</v>
      </c>
      <c r="AH222" s="4">
        <f>(AC222-50.703)/36.168</f>
        <v>0.51509126491830415</v>
      </c>
      <c r="AI222" s="4">
        <f>(S222-0.2533)/0.02</f>
        <v>-0.31500000000000139</v>
      </c>
      <c r="AJ222" s="4">
        <f>(V222-0.7522)/0.06715</f>
        <v>-0.61355174981384974</v>
      </c>
      <c r="AK222" t="e">
        <f>MATCH(C222,#REF!,0)-1</f>
        <v>#REF!</v>
      </c>
    </row>
    <row r="223" spans="1:37" x14ac:dyDescent="0.2">
      <c r="A223" s="4" t="e">
        <f>AK223-B223</f>
        <v>#REF!</v>
      </c>
      <c r="B223">
        <v>222</v>
      </c>
      <c r="C223" t="s">
        <v>244</v>
      </c>
      <c r="D223" t="s">
        <v>57</v>
      </c>
      <c r="E223">
        <v>102</v>
      </c>
      <c r="F223">
        <v>427</v>
      </c>
      <c r="G223">
        <v>393</v>
      </c>
      <c r="H223">
        <v>107</v>
      </c>
      <c r="I223">
        <v>20</v>
      </c>
      <c r="J223">
        <v>4</v>
      </c>
      <c r="K223" s="13">
        <v>10</v>
      </c>
      <c r="L223" s="13">
        <v>45</v>
      </c>
      <c r="M223" s="13">
        <v>49</v>
      </c>
      <c r="N223">
        <v>24</v>
      </c>
      <c r="O223">
        <v>54</v>
      </c>
      <c r="P223">
        <v>4</v>
      </c>
      <c r="Q223">
        <v>6</v>
      </c>
      <c r="R223">
        <v>3</v>
      </c>
      <c r="S223" s="13">
        <v>0.27200000000000002</v>
      </c>
      <c r="T223">
        <v>0.318</v>
      </c>
      <c r="U223">
        <v>0.41699999999999998</v>
      </c>
      <c r="V223" s="13">
        <v>0.73499999999999999</v>
      </c>
      <c r="W223">
        <v>0.311</v>
      </c>
      <c r="X223">
        <v>3</v>
      </c>
      <c r="Y223">
        <v>0.4</v>
      </c>
      <c r="Z223">
        <v>1.3</v>
      </c>
      <c r="AA223">
        <v>21479</v>
      </c>
      <c r="AB223">
        <f>G223*U223</f>
        <v>163.881</v>
      </c>
      <c r="AC223" s="13">
        <f>((H223+N223+P223-R223)*(AB223+(0.26*(N223+P223))))/(G223+N223+P223)</f>
        <v>53.665681710213775</v>
      </c>
      <c r="AD223" s="4">
        <f>SUM(AE223:AJ223)</f>
        <v>0.52748547043230398</v>
      </c>
      <c r="AE223" s="4">
        <f>(L223-45.1482)/31.1618</f>
        <v>-4.7558228343678082E-3</v>
      </c>
      <c r="AF223" s="4">
        <f>(K223-13.575)/11.13</f>
        <v>-0.32120395327942491</v>
      </c>
      <c r="AG223" s="4">
        <f>(M223-46.04)/31.94</f>
        <v>9.2673763306199142E-2</v>
      </c>
      <c r="AH223" s="4">
        <f>(AC223-50.703)/36.168</f>
        <v>8.1914446754417503E-2</v>
      </c>
      <c r="AI223" s="4">
        <f>(S223-0.2533)/0.02</f>
        <v>0.93499999999999972</v>
      </c>
      <c r="AJ223" s="4">
        <f>(V223-0.7522)/0.06715</f>
        <v>-0.25614296351451965</v>
      </c>
      <c r="AK223" t="e">
        <f>MATCH(C223,#REF!,0)-1</f>
        <v>#REF!</v>
      </c>
    </row>
    <row r="224" spans="1:37" x14ac:dyDescent="0.2">
      <c r="A224" s="4" t="e">
        <f>AK224-B224</f>
        <v>#REF!</v>
      </c>
      <c r="B224">
        <v>223</v>
      </c>
      <c r="C224" t="s">
        <v>164</v>
      </c>
      <c r="D224" t="s">
        <v>74</v>
      </c>
      <c r="E224">
        <v>100</v>
      </c>
      <c r="F224">
        <v>422</v>
      </c>
      <c r="G224">
        <v>364</v>
      </c>
      <c r="H224">
        <v>91</v>
      </c>
      <c r="I224">
        <v>19</v>
      </c>
      <c r="J224">
        <v>1</v>
      </c>
      <c r="K224" s="13">
        <v>15</v>
      </c>
      <c r="L224" s="13">
        <v>47</v>
      </c>
      <c r="M224" s="13">
        <v>50</v>
      </c>
      <c r="N224">
        <v>47</v>
      </c>
      <c r="O224">
        <v>81</v>
      </c>
      <c r="P224">
        <v>4</v>
      </c>
      <c r="Q224">
        <v>1</v>
      </c>
      <c r="R224">
        <v>1</v>
      </c>
      <c r="S224" s="13">
        <v>0.249</v>
      </c>
      <c r="T224">
        <v>0.34</v>
      </c>
      <c r="U224">
        <v>0.42799999999999999</v>
      </c>
      <c r="V224" s="13">
        <v>0.76800000000000002</v>
      </c>
      <c r="W224">
        <v>0.32200000000000001</v>
      </c>
      <c r="X224">
        <v>0.9</v>
      </c>
      <c r="Y224">
        <v>-0.3</v>
      </c>
      <c r="Z224">
        <v>2.1</v>
      </c>
      <c r="AA224">
        <v>13620</v>
      </c>
      <c r="AB224">
        <f>G224*U224</f>
        <v>155.792</v>
      </c>
      <c r="AC224" s="13">
        <f>((H224+N224+P224-R224)*(AB224+(0.26*(N224+P224))))/(G224+N224+P224)</f>
        <v>57.436944578313252</v>
      </c>
      <c r="AD224" s="4">
        <f>SUM(AE224:AJ224)</f>
        <v>0.51791940383678048</v>
      </c>
      <c r="AE224" s="4">
        <f>(L224-45.1482)/31.1618</f>
        <v>5.9425322028894265E-2</v>
      </c>
      <c r="AF224" s="4">
        <f>(K224-13.575)/11.13</f>
        <v>0.12803234501347716</v>
      </c>
      <c r="AG224" s="4">
        <f>(M224-46.04)/31.94</f>
        <v>0.12398246712586102</v>
      </c>
      <c r="AH224" s="4">
        <f>(AC224-50.703)/36.168</f>
        <v>0.18618515202148997</v>
      </c>
      <c r="AI224" s="4">
        <f>(S224-0.2533)/0.02</f>
        <v>-0.2150000000000013</v>
      </c>
      <c r="AJ224" s="4">
        <f>(V224-0.7522)/0.06715</f>
        <v>0.23529411764705935</v>
      </c>
      <c r="AK224" t="e">
        <f>MATCH(C224,#REF!,0)-1</f>
        <v>#REF!</v>
      </c>
    </row>
    <row r="225" spans="1:37" x14ac:dyDescent="0.2">
      <c r="A225" s="4" t="e">
        <f>AK225-B225</f>
        <v>#REF!</v>
      </c>
      <c r="B225">
        <v>224</v>
      </c>
      <c r="C225" t="s">
        <v>289</v>
      </c>
      <c r="D225" t="s">
        <v>45</v>
      </c>
      <c r="E225">
        <v>77</v>
      </c>
      <c r="F225">
        <v>322</v>
      </c>
      <c r="G225">
        <v>289</v>
      </c>
      <c r="H225">
        <v>78</v>
      </c>
      <c r="I225">
        <v>17</v>
      </c>
      <c r="J225">
        <v>1</v>
      </c>
      <c r="K225" s="13">
        <v>11</v>
      </c>
      <c r="L225" s="13">
        <v>40</v>
      </c>
      <c r="M225" s="13">
        <v>42</v>
      </c>
      <c r="N225">
        <v>26</v>
      </c>
      <c r="O225">
        <v>69</v>
      </c>
      <c r="P225">
        <v>4</v>
      </c>
      <c r="Q225">
        <v>2</v>
      </c>
      <c r="R225">
        <v>1</v>
      </c>
      <c r="S225" s="13">
        <v>0.26900000000000002</v>
      </c>
      <c r="T225">
        <v>0.33400000000000002</v>
      </c>
      <c r="U225">
        <v>0.44400000000000001</v>
      </c>
      <c r="V225" s="13">
        <v>0.77700000000000002</v>
      </c>
      <c r="W225">
        <v>0.32800000000000001</v>
      </c>
      <c r="X225">
        <v>-0.7</v>
      </c>
      <c r="Y225">
        <v>-0.3</v>
      </c>
      <c r="Z225">
        <v>0.9</v>
      </c>
      <c r="AA225">
        <v>5497</v>
      </c>
      <c r="AB225">
        <f>G225*U225</f>
        <v>128.316</v>
      </c>
      <c r="AC225" s="13">
        <f>((H225+N225+P225-R225)*(AB225+(0.26*(N225+P225))))/(G225+N225+P225)</f>
        <v>45.656463949843264</v>
      </c>
      <c r="AD225" s="4">
        <f>SUM(AE225:AJ225)</f>
        <v>0.49173945545243114</v>
      </c>
      <c r="AE225" s="4">
        <f>(L225-45.1482)/31.1618</f>
        <v>-0.16520868499252298</v>
      </c>
      <c r="AF225" s="4">
        <f>(K225-13.575)/11.13</f>
        <v>-0.23135669362084449</v>
      </c>
      <c r="AG225" s="4">
        <f>(M225-46.04)/31.94</f>
        <v>-0.1264871634314339</v>
      </c>
      <c r="AH225" s="4">
        <f>(AC225-50.703)/36.168</f>
        <v>-0.13953041501207528</v>
      </c>
      <c r="AI225" s="4">
        <f>(S225-0.2533)/0.02</f>
        <v>0.78499999999999959</v>
      </c>
      <c r="AJ225" s="4">
        <f>(V225-0.7522)/0.06715</f>
        <v>0.3693224125093082</v>
      </c>
      <c r="AK225" t="e">
        <f>MATCH(C225,#REF!,0)-1</f>
        <v>#REF!</v>
      </c>
    </row>
    <row r="226" spans="1:37" x14ac:dyDescent="0.2">
      <c r="A226" s="4" t="e">
        <f>AK226-B226</f>
        <v>#REF!</v>
      </c>
      <c r="B226">
        <v>225</v>
      </c>
      <c r="C226" t="s">
        <v>389</v>
      </c>
      <c r="D226" t="s">
        <v>55</v>
      </c>
      <c r="E226">
        <v>68</v>
      </c>
      <c r="F226">
        <v>285</v>
      </c>
      <c r="G226">
        <v>257</v>
      </c>
      <c r="H226">
        <v>68</v>
      </c>
      <c r="I226">
        <v>14</v>
      </c>
      <c r="J226">
        <v>1</v>
      </c>
      <c r="K226" s="13">
        <v>13</v>
      </c>
      <c r="L226" s="13">
        <v>35</v>
      </c>
      <c r="M226" s="13">
        <v>42</v>
      </c>
      <c r="N226">
        <v>23</v>
      </c>
      <c r="O226">
        <v>61</v>
      </c>
      <c r="P226">
        <v>2</v>
      </c>
      <c r="Q226">
        <v>1</v>
      </c>
      <c r="R226">
        <v>0</v>
      </c>
      <c r="S226" s="13">
        <v>0.26300000000000001</v>
      </c>
      <c r="T226">
        <v>0.32600000000000001</v>
      </c>
      <c r="U226">
        <v>0.47399999999999998</v>
      </c>
      <c r="V226" s="13">
        <v>0.8</v>
      </c>
      <c r="W226">
        <v>0.33500000000000002</v>
      </c>
      <c r="X226">
        <v>-0.6</v>
      </c>
      <c r="Y226">
        <v>-0.2</v>
      </c>
      <c r="Z226">
        <v>0.6</v>
      </c>
      <c r="AA226">
        <v>4220</v>
      </c>
      <c r="AB226">
        <f>G226*U226</f>
        <v>121.818</v>
      </c>
      <c r="AC226" s="13">
        <f>((H226+N226+P226-R226)*(AB226+(0.26*(N226+P226))))/(G226+N226+P226)</f>
        <v>42.317638297872335</v>
      </c>
      <c r="AD226" s="4">
        <f>SUM(AE226:AJ226)</f>
        <v>0.46118350948021969</v>
      </c>
      <c r="AE226" s="4">
        <f>(L226-45.1482)/31.1618</f>
        <v>-0.32566154715067819</v>
      </c>
      <c r="AF226" s="4">
        <f>(K226-13.575)/11.13</f>
        <v>-5.1662174303683674E-2</v>
      </c>
      <c r="AG226" s="4">
        <f>(M226-46.04)/31.94</f>
        <v>-0.1264871634314339</v>
      </c>
      <c r="AH226" s="4">
        <f>(AC226-50.703)/36.168</f>
        <v>-0.23184477168015008</v>
      </c>
      <c r="AI226" s="4">
        <f>(S226-0.2533)/0.02</f>
        <v>0.48499999999999932</v>
      </c>
      <c r="AJ226" s="4">
        <f>(V226-0.7522)/0.06715</f>
        <v>0.71183916604616626</v>
      </c>
      <c r="AK226" t="e">
        <f>MATCH(C226,#REF!,0)-1</f>
        <v>#REF!</v>
      </c>
    </row>
    <row r="227" spans="1:37" x14ac:dyDescent="0.2">
      <c r="A227" s="4" t="e">
        <f>AK227-B227</f>
        <v>#REF!</v>
      </c>
      <c r="B227">
        <v>226</v>
      </c>
      <c r="C227" t="s">
        <v>325</v>
      </c>
      <c r="D227" t="s">
        <v>144</v>
      </c>
      <c r="E227">
        <v>138</v>
      </c>
      <c r="F227">
        <v>581</v>
      </c>
      <c r="G227">
        <v>513</v>
      </c>
      <c r="H227">
        <v>119</v>
      </c>
      <c r="I227">
        <v>22</v>
      </c>
      <c r="J227">
        <v>3</v>
      </c>
      <c r="K227" s="13">
        <v>19</v>
      </c>
      <c r="L227" s="13">
        <v>62</v>
      </c>
      <c r="M227" s="13">
        <v>63</v>
      </c>
      <c r="N227">
        <v>55</v>
      </c>
      <c r="O227">
        <v>147</v>
      </c>
      <c r="P227">
        <v>6</v>
      </c>
      <c r="Q227">
        <v>7</v>
      </c>
      <c r="R227">
        <v>3</v>
      </c>
      <c r="S227" s="13">
        <v>0.23300000000000001</v>
      </c>
      <c r="T227">
        <v>0.312</v>
      </c>
      <c r="U227">
        <v>0.39800000000000002</v>
      </c>
      <c r="V227" s="13">
        <v>0.71</v>
      </c>
      <c r="W227">
        <v>0.30299999999999999</v>
      </c>
      <c r="X227">
        <v>-5.8</v>
      </c>
      <c r="Y227">
        <v>-0.3</v>
      </c>
      <c r="Z227">
        <v>0.6</v>
      </c>
      <c r="AA227">
        <v>17922</v>
      </c>
      <c r="AB227">
        <f>G227*U227</f>
        <v>204.17400000000001</v>
      </c>
      <c r="AC227" s="13">
        <f>((H227+N227+P227-R227)*(AB227+(0.26*(N227+P227))))/(G227+N227+P227)</f>
        <v>67.850205574912891</v>
      </c>
      <c r="AD227" s="4">
        <f>SUM(AE227:AJ227)</f>
        <v>0.38985593123666229</v>
      </c>
      <c r="AE227" s="4">
        <f>(L227-45.1482)/31.1618</f>
        <v>0.54078390850335978</v>
      </c>
      <c r="AF227" s="4">
        <f>(K227-13.575)/11.13</f>
        <v>0.48742138364779874</v>
      </c>
      <c r="AG227" s="4">
        <f>(M227-46.04)/31.94</f>
        <v>0.53099561678146523</v>
      </c>
      <c r="AH227" s="4">
        <f>(AC227-50.703)/36.168</f>
        <v>0.47409880488036077</v>
      </c>
      <c r="AI227" s="4">
        <f>(S227-0.2533)/0.02</f>
        <v>-1.0150000000000006</v>
      </c>
      <c r="AJ227" s="4">
        <f>(V227-0.7522)/0.06715</f>
        <v>-0.62844378257632183</v>
      </c>
      <c r="AK227" t="e">
        <f>MATCH(C227,#REF!,0)-1</f>
        <v>#REF!</v>
      </c>
    </row>
    <row r="228" spans="1:37" x14ac:dyDescent="0.2">
      <c r="A228" s="4" t="e">
        <f>AK228-B228</f>
        <v>#REF!</v>
      </c>
      <c r="B228">
        <v>227</v>
      </c>
      <c r="C228" t="s">
        <v>420</v>
      </c>
      <c r="D228" t="s">
        <v>129</v>
      </c>
      <c r="E228">
        <v>108</v>
      </c>
      <c r="F228">
        <v>455</v>
      </c>
      <c r="G228">
        <v>402</v>
      </c>
      <c r="H228">
        <v>94</v>
      </c>
      <c r="I228">
        <v>20</v>
      </c>
      <c r="J228">
        <v>2</v>
      </c>
      <c r="K228" s="13">
        <v>19</v>
      </c>
      <c r="L228" s="13">
        <v>53</v>
      </c>
      <c r="M228" s="13">
        <v>58</v>
      </c>
      <c r="N228">
        <v>45</v>
      </c>
      <c r="O228">
        <v>121</v>
      </c>
      <c r="P228">
        <v>3</v>
      </c>
      <c r="Q228">
        <v>1</v>
      </c>
      <c r="R228">
        <v>1</v>
      </c>
      <c r="S228" s="13">
        <v>0.23499999999999999</v>
      </c>
      <c r="T228">
        <v>0.314</v>
      </c>
      <c r="U228">
        <v>0.434</v>
      </c>
      <c r="V228" s="13">
        <v>0.748</v>
      </c>
      <c r="W228">
        <v>0.315</v>
      </c>
      <c r="X228">
        <v>-0.4</v>
      </c>
      <c r="Y228">
        <v>-0.4</v>
      </c>
      <c r="Z228">
        <v>0.3</v>
      </c>
      <c r="AA228">
        <v>16442</v>
      </c>
      <c r="AB228">
        <f>G228*U228</f>
        <v>174.46799999999999</v>
      </c>
      <c r="AC228" s="13">
        <f>((H228+N228+P228-R228)*(AB228+(0.26*(N228+P228))))/(G228+N228+P228)</f>
        <v>58.577039999999997</v>
      </c>
      <c r="AD228" s="4">
        <f>SUM(AE228:AJ228)</f>
        <v>0.35400306597432413</v>
      </c>
      <c r="AE228" s="4">
        <f>(L228-45.1482)/31.1618</f>
        <v>0.25196875661868046</v>
      </c>
      <c r="AF228" s="4">
        <f>(K228-13.575)/11.13</f>
        <v>0.48742138364779874</v>
      </c>
      <c r="AG228" s="4">
        <f>(M228-46.04)/31.94</f>
        <v>0.3744520976831559</v>
      </c>
      <c r="AH228" s="4">
        <f>(AC228-50.703)/36.168</f>
        <v>0.21770736562707349</v>
      </c>
      <c r="AI228" s="4">
        <f>(S228-0.2533)/0.02</f>
        <v>-0.91500000000000192</v>
      </c>
      <c r="AJ228" s="4">
        <f>(V228-0.7522)/0.06715</f>
        <v>-6.2546537602382449E-2</v>
      </c>
      <c r="AK228" t="e">
        <f>MATCH(C228,#REF!,0)-1</f>
        <v>#REF!</v>
      </c>
    </row>
    <row r="229" spans="1:37" x14ac:dyDescent="0.2">
      <c r="A229" s="4" t="e">
        <f>AK229-B229</f>
        <v>#REF!</v>
      </c>
      <c r="B229">
        <v>228</v>
      </c>
      <c r="C229" t="s">
        <v>210</v>
      </c>
      <c r="D229" t="s">
        <v>198</v>
      </c>
      <c r="E229">
        <v>107</v>
      </c>
      <c r="F229">
        <v>448</v>
      </c>
      <c r="G229">
        <v>390</v>
      </c>
      <c r="H229">
        <v>95</v>
      </c>
      <c r="I229">
        <v>22</v>
      </c>
      <c r="J229">
        <v>3</v>
      </c>
      <c r="K229" s="13">
        <v>15</v>
      </c>
      <c r="L229" s="13">
        <v>54</v>
      </c>
      <c r="M229" s="13">
        <v>51</v>
      </c>
      <c r="N229">
        <v>47</v>
      </c>
      <c r="O229">
        <v>109</v>
      </c>
      <c r="P229">
        <v>6</v>
      </c>
      <c r="Q229">
        <v>3</v>
      </c>
      <c r="R229">
        <v>1</v>
      </c>
      <c r="S229" s="13">
        <v>0.24299999999999999</v>
      </c>
      <c r="T229">
        <v>0.33100000000000002</v>
      </c>
      <c r="U229">
        <v>0.42399999999999999</v>
      </c>
      <c r="V229" s="13">
        <v>0.755</v>
      </c>
      <c r="W229">
        <v>0.32200000000000001</v>
      </c>
      <c r="X229">
        <v>0.4</v>
      </c>
      <c r="Y229">
        <v>0.5</v>
      </c>
      <c r="Z229">
        <v>1.5</v>
      </c>
      <c r="AA229">
        <v>13621</v>
      </c>
      <c r="AB229">
        <f>G229*U229</f>
        <v>165.35999999999999</v>
      </c>
      <c r="AC229" s="13">
        <f>((H229+N229+P229-R229)*(AB229+(0.26*(N229+P229))))/(G229+N229+P229)</f>
        <v>59.443747178329566</v>
      </c>
      <c r="AD229" s="4">
        <f>SUM(AE229:AJ229)</f>
        <v>0.3357512727077791</v>
      </c>
      <c r="AE229" s="4">
        <f>(L229-45.1482)/31.1618</f>
        <v>0.2840593290503115</v>
      </c>
      <c r="AF229" s="4">
        <f>(K229-13.575)/11.13</f>
        <v>0.12803234501347716</v>
      </c>
      <c r="AG229" s="4">
        <f>(M229-46.04)/31.94</f>
        <v>0.15529117094552289</v>
      </c>
      <c r="AH229" s="4">
        <f>(AC229-50.703)/36.168</f>
        <v>0.24167073596354688</v>
      </c>
      <c r="AI229" s="4">
        <f>(S229-0.2533)/0.02</f>
        <v>-0.51500000000000157</v>
      </c>
      <c r="AJ229" s="4">
        <f>(V229-0.7522)/0.06715</f>
        <v>4.1697691734922181E-2</v>
      </c>
      <c r="AK229" t="e">
        <f>MATCH(C229,#REF!,0)-1</f>
        <v>#REF!</v>
      </c>
    </row>
    <row r="230" spans="1:37" x14ac:dyDescent="0.2">
      <c r="A230" s="4" t="e">
        <f>AK230-B230</f>
        <v>#REF!</v>
      </c>
      <c r="B230">
        <v>229</v>
      </c>
      <c r="C230" t="s">
        <v>295</v>
      </c>
      <c r="D230" t="s">
        <v>33</v>
      </c>
      <c r="E230">
        <v>85</v>
      </c>
      <c r="F230">
        <v>357</v>
      </c>
      <c r="G230">
        <v>323</v>
      </c>
      <c r="H230">
        <v>86</v>
      </c>
      <c r="I230">
        <v>15</v>
      </c>
      <c r="J230">
        <v>2</v>
      </c>
      <c r="K230" s="13">
        <v>11</v>
      </c>
      <c r="L230" s="13">
        <v>44</v>
      </c>
      <c r="M230" s="13">
        <v>45</v>
      </c>
      <c r="N230">
        <v>29</v>
      </c>
      <c r="O230">
        <v>52</v>
      </c>
      <c r="P230">
        <v>1</v>
      </c>
      <c r="Q230">
        <v>3</v>
      </c>
      <c r="R230">
        <v>1</v>
      </c>
      <c r="S230" s="13">
        <v>0.26700000000000002</v>
      </c>
      <c r="T230">
        <v>0.32600000000000001</v>
      </c>
      <c r="U230">
        <v>0.42799999999999999</v>
      </c>
      <c r="V230" s="13">
        <v>0.754</v>
      </c>
      <c r="W230">
        <v>0.31900000000000001</v>
      </c>
      <c r="X230">
        <v>-0.9</v>
      </c>
      <c r="Y230">
        <v>0.3</v>
      </c>
      <c r="Z230">
        <v>0.9</v>
      </c>
      <c r="AA230">
        <v>3892</v>
      </c>
      <c r="AB230">
        <f>G230*U230</f>
        <v>138.244</v>
      </c>
      <c r="AC230" s="13">
        <f>((H230+N230+P230-R230)*(AB230+(0.26*(N230+P230))))/(G230+N230+P230)</f>
        <v>47.578073654390941</v>
      </c>
      <c r="AD230" s="4">
        <f>SUM(AE230:AJ230)</f>
        <v>0.32464120995099627</v>
      </c>
      <c r="AE230" s="4">
        <f>(L230-45.1482)/31.1618</f>
        <v>-3.6846395265998845E-2</v>
      </c>
      <c r="AF230" s="4">
        <f>(K230-13.575)/11.13</f>
        <v>-0.23135669362084449</v>
      </c>
      <c r="AG230" s="4">
        <f>(M230-46.04)/31.94</f>
        <v>-3.256105197244831E-2</v>
      </c>
      <c r="AH230" s="4">
        <f>(AC230-50.703)/36.168</f>
        <v>-8.6400308162161626E-2</v>
      </c>
      <c r="AI230" s="4">
        <f>(S230-0.2533)/0.02</f>
        <v>0.6849999999999995</v>
      </c>
      <c r="AJ230" s="4">
        <f>(V230-0.7522)/0.06715</f>
        <v>2.6805658972450092E-2</v>
      </c>
      <c r="AK230" t="e">
        <f>MATCH(C230,#REF!,0)-1</f>
        <v>#REF!</v>
      </c>
    </row>
    <row r="231" spans="1:37" x14ac:dyDescent="0.2">
      <c r="A231" s="4" t="e">
        <f>AK231-B231</f>
        <v>#REF!</v>
      </c>
      <c r="B231">
        <v>230</v>
      </c>
      <c r="C231" t="s">
        <v>189</v>
      </c>
      <c r="D231" t="s">
        <v>88</v>
      </c>
      <c r="E231">
        <v>122</v>
      </c>
      <c r="F231">
        <v>511</v>
      </c>
      <c r="G231">
        <v>419</v>
      </c>
      <c r="H231">
        <v>97</v>
      </c>
      <c r="I231">
        <v>21</v>
      </c>
      <c r="J231">
        <v>3</v>
      </c>
      <c r="K231" s="13">
        <v>15</v>
      </c>
      <c r="L231" s="13">
        <v>63</v>
      </c>
      <c r="M231" s="13">
        <v>51</v>
      </c>
      <c r="N231">
        <v>74</v>
      </c>
      <c r="O231">
        <v>137</v>
      </c>
      <c r="P231">
        <v>10</v>
      </c>
      <c r="Q231">
        <v>7</v>
      </c>
      <c r="R231">
        <v>3</v>
      </c>
      <c r="S231" s="13">
        <v>0.23100000000000001</v>
      </c>
      <c r="T231">
        <v>0.35799999999999998</v>
      </c>
      <c r="U231">
        <v>0.39900000000000002</v>
      </c>
      <c r="V231" s="13">
        <v>0.75700000000000001</v>
      </c>
      <c r="W231">
        <v>0.32900000000000001</v>
      </c>
      <c r="X231">
        <v>-5.2</v>
      </c>
      <c r="Y231">
        <v>1</v>
      </c>
      <c r="Z231">
        <v>1.7</v>
      </c>
      <c r="AA231">
        <v>12927</v>
      </c>
      <c r="AB231">
        <f>G231*U231</f>
        <v>167.18100000000001</v>
      </c>
      <c r="AC231" s="13">
        <f>((H231+N231+P231-R231)*(AB231+(0.26*(N231+P231))))/(G231+N231+P231)</f>
        <v>66.890135188866807</v>
      </c>
      <c r="AD231" s="4">
        <f>SUM(AE231:AJ231)</f>
        <v>0.26023381268257817</v>
      </c>
      <c r="AE231" s="4">
        <f>(L231-45.1482)/31.1618</f>
        <v>0.57287448093499083</v>
      </c>
      <c r="AF231" s="4">
        <f>(K231-13.575)/11.13</f>
        <v>0.12803234501347716</v>
      </c>
      <c r="AG231" s="4">
        <f>(M231-46.04)/31.94</f>
        <v>0.15529117094552289</v>
      </c>
      <c r="AH231" s="4">
        <f>(AC231-50.703)/36.168</f>
        <v>0.44755405852872165</v>
      </c>
      <c r="AI231" s="4">
        <f>(S231-0.2533)/0.02</f>
        <v>-1.1150000000000007</v>
      </c>
      <c r="AJ231" s="4">
        <f>(V231-0.7522)/0.06715</f>
        <v>7.1481757259866358E-2</v>
      </c>
      <c r="AK231" t="e">
        <f>MATCH(C231,#REF!,0)-1</f>
        <v>#REF!</v>
      </c>
    </row>
    <row r="232" spans="1:37" x14ac:dyDescent="0.2">
      <c r="A232" s="4" t="e">
        <f>AK232-B232</f>
        <v>#REF!</v>
      </c>
      <c r="B232">
        <v>231</v>
      </c>
      <c r="C232" t="s">
        <v>344</v>
      </c>
      <c r="D232" t="s">
        <v>118</v>
      </c>
      <c r="E232">
        <v>82</v>
      </c>
      <c r="F232">
        <v>343</v>
      </c>
      <c r="G232">
        <v>306</v>
      </c>
      <c r="H232">
        <v>82</v>
      </c>
      <c r="I232">
        <v>14</v>
      </c>
      <c r="J232">
        <v>1</v>
      </c>
      <c r="K232" s="13">
        <v>10</v>
      </c>
      <c r="L232" s="13">
        <v>40</v>
      </c>
      <c r="M232" s="13">
        <v>41</v>
      </c>
      <c r="N232">
        <v>31</v>
      </c>
      <c r="O232">
        <v>74</v>
      </c>
      <c r="P232">
        <v>2</v>
      </c>
      <c r="Q232">
        <v>2</v>
      </c>
      <c r="R232">
        <v>1</v>
      </c>
      <c r="S232" s="13">
        <v>0.27</v>
      </c>
      <c r="T232">
        <v>0.33800000000000002</v>
      </c>
      <c r="U232">
        <v>0.42599999999999999</v>
      </c>
      <c r="V232" s="13">
        <v>0.76400000000000001</v>
      </c>
      <c r="W232">
        <v>0.32600000000000001</v>
      </c>
      <c r="X232">
        <v>0</v>
      </c>
      <c r="Y232">
        <v>-0.2</v>
      </c>
      <c r="Z232">
        <v>0.6</v>
      </c>
      <c r="AA232">
        <v>7996</v>
      </c>
      <c r="AB232">
        <f>G232*U232</f>
        <v>130.35599999999999</v>
      </c>
      <c r="AC232" s="13">
        <f>((H232+N232+P232-R232)*(AB232+(0.26*(N232+P232))))/(G232+N232+P232)</f>
        <v>46.72184070796461</v>
      </c>
      <c r="AD232" s="4">
        <f>SUM(AE232:AJ232)</f>
        <v>0.25644340199772253</v>
      </c>
      <c r="AE232" s="4">
        <f>(L232-45.1482)/31.1618</f>
        <v>-0.16520868499252298</v>
      </c>
      <c r="AF232" s="4">
        <f>(K232-13.575)/11.13</f>
        <v>-0.32120395327942491</v>
      </c>
      <c r="AG232" s="4">
        <f>(M232-46.04)/31.94</f>
        <v>-0.15779586725109576</v>
      </c>
      <c r="AH232" s="4">
        <f>(AC232-50.703)/36.168</f>
        <v>-0.11007407907640437</v>
      </c>
      <c r="AI232" s="4">
        <f>(S232-0.2533)/0.02</f>
        <v>0.83499999999999963</v>
      </c>
      <c r="AJ232" s="4">
        <f>(V232-0.7522)/0.06715</f>
        <v>0.17572598659717101</v>
      </c>
      <c r="AK232" t="e">
        <f>MATCH(C232,#REF!,0)-1</f>
        <v>#REF!</v>
      </c>
    </row>
    <row r="233" spans="1:37" x14ac:dyDescent="0.2">
      <c r="A233" s="4" t="e">
        <f>AK233-B233</f>
        <v>#REF!</v>
      </c>
      <c r="B233">
        <v>232</v>
      </c>
      <c r="C233" t="s">
        <v>194</v>
      </c>
      <c r="D233" t="s">
        <v>42</v>
      </c>
      <c r="E233">
        <v>91</v>
      </c>
      <c r="F233">
        <v>384</v>
      </c>
      <c r="G233">
        <v>346</v>
      </c>
      <c r="H233">
        <v>86</v>
      </c>
      <c r="I233">
        <v>19</v>
      </c>
      <c r="J233">
        <v>1</v>
      </c>
      <c r="K233" s="13">
        <v>15</v>
      </c>
      <c r="L233" s="13">
        <v>47</v>
      </c>
      <c r="M233" s="13">
        <v>50</v>
      </c>
      <c r="N233">
        <v>29</v>
      </c>
      <c r="O233">
        <v>82</v>
      </c>
      <c r="P233">
        <v>4</v>
      </c>
      <c r="Q233">
        <v>3</v>
      </c>
      <c r="R233">
        <v>1</v>
      </c>
      <c r="S233" s="13">
        <v>0.25</v>
      </c>
      <c r="T233">
        <v>0.313</v>
      </c>
      <c r="U233">
        <v>0.44</v>
      </c>
      <c r="V233" s="13">
        <v>0.753</v>
      </c>
      <c r="W233">
        <v>0.317</v>
      </c>
      <c r="X233">
        <v>0</v>
      </c>
      <c r="Y233">
        <v>0.4</v>
      </c>
      <c r="Z233">
        <v>1.7</v>
      </c>
      <c r="AA233">
        <v>19352</v>
      </c>
      <c r="AB233">
        <f>G233*U233</f>
        <v>152.24</v>
      </c>
      <c r="AC233" s="13">
        <f>((H233+N233+P233-R233)*(AB233+(0.26*(N233+P233))))/(G233+N233+P233)</f>
        <v>50.070606860158314</v>
      </c>
      <c r="AD233" s="4">
        <f>SUM(AE233:AJ233)</f>
        <v>0.14086888037816248</v>
      </c>
      <c r="AE233" s="4">
        <f>(L233-45.1482)/31.1618</f>
        <v>5.9425322028894265E-2</v>
      </c>
      <c r="AF233" s="4">
        <f>(K233-13.575)/11.13</f>
        <v>0.12803234501347716</v>
      </c>
      <c r="AG233" s="4">
        <f>(M233-46.04)/31.94</f>
        <v>0.12398246712586102</v>
      </c>
      <c r="AH233" s="4">
        <f>(AC233-50.703)/36.168</f>
        <v>-1.7484880000046697E-2</v>
      </c>
      <c r="AI233" s="4">
        <f>(S233-0.2533)/0.02</f>
        <v>-0.16500000000000126</v>
      </c>
      <c r="AJ233" s="4">
        <f>(V233-0.7522)/0.06715</f>
        <v>1.1913626209978004E-2</v>
      </c>
      <c r="AK233" t="e">
        <f>MATCH(C233,#REF!,0)-1</f>
        <v>#REF!</v>
      </c>
    </row>
    <row r="234" spans="1:37" x14ac:dyDescent="0.2">
      <c r="A234" s="4" t="e">
        <f>AK234-B234</f>
        <v>#REF!</v>
      </c>
      <c r="B234">
        <v>233</v>
      </c>
      <c r="C234" t="s">
        <v>202</v>
      </c>
      <c r="D234" t="s">
        <v>63</v>
      </c>
      <c r="E234">
        <v>86</v>
      </c>
      <c r="F234">
        <v>360</v>
      </c>
      <c r="G234">
        <v>326</v>
      </c>
      <c r="H234">
        <v>84</v>
      </c>
      <c r="I234">
        <v>17</v>
      </c>
      <c r="J234">
        <v>1</v>
      </c>
      <c r="K234" s="13">
        <v>14</v>
      </c>
      <c r="L234" s="13">
        <v>42</v>
      </c>
      <c r="M234" s="13">
        <v>47</v>
      </c>
      <c r="N234">
        <v>26</v>
      </c>
      <c r="O234">
        <v>73</v>
      </c>
      <c r="P234">
        <v>3</v>
      </c>
      <c r="Q234">
        <v>1</v>
      </c>
      <c r="R234">
        <v>1</v>
      </c>
      <c r="S234" s="13">
        <v>0.25700000000000001</v>
      </c>
      <c r="T234">
        <v>0.316</v>
      </c>
      <c r="U234">
        <v>0.44</v>
      </c>
      <c r="V234" s="13">
        <v>0.75600000000000001</v>
      </c>
      <c r="W234">
        <v>0.31900000000000001</v>
      </c>
      <c r="X234">
        <v>-0.6</v>
      </c>
      <c r="Y234">
        <v>-0.4</v>
      </c>
      <c r="Z234">
        <v>1.6</v>
      </c>
      <c r="AA234">
        <v>7739</v>
      </c>
      <c r="AB234">
        <f>G234*U234</f>
        <v>143.44</v>
      </c>
      <c r="AC234" s="13">
        <f>((H234+N234+P234-R234)*(AB234+(0.26*(N234+P234))))/(G234+N234+P234)</f>
        <v>47.633126760563378</v>
      </c>
      <c r="AD234" s="4">
        <f>SUM(AE234:AJ234)</f>
        <v>0.12392546681224961</v>
      </c>
      <c r="AE234" s="4">
        <f>(L234-45.1482)/31.1618</f>
        <v>-0.10102754012926092</v>
      </c>
      <c r="AF234" s="4">
        <f>(K234-13.575)/11.13</f>
        <v>3.8185085354896738E-2</v>
      </c>
      <c r="AG234" s="4">
        <f>(M234-46.04)/31.94</f>
        <v>3.0056355666875416E-2</v>
      </c>
      <c r="AH234" s="4">
        <f>(AC234-50.703)/36.168</f>
        <v>-8.4878158577654961E-2</v>
      </c>
      <c r="AI234" s="4">
        <f>(S234-0.2533)/0.02</f>
        <v>0.18499999999999905</v>
      </c>
      <c r="AJ234" s="4">
        <f>(V234-0.7522)/0.06715</f>
        <v>5.6589724497394273E-2</v>
      </c>
      <c r="AK234" t="e">
        <f>MATCH(C234,#REF!,0)-1</f>
        <v>#REF!</v>
      </c>
    </row>
    <row r="235" spans="1:37" x14ac:dyDescent="0.2">
      <c r="A235" s="4" t="e">
        <f>AK235-B235</f>
        <v>#REF!</v>
      </c>
      <c r="B235">
        <v>234</v>
      </c>
      <c r="C235" t="s">
        <v>172</v>
      </c>
      <c r="D235" t="s">
        <v>93</v>
      </c>
      <c r="E235">
        <v>104</v>
      </c>
      <c r="F235">
        <v>435</v>
      </c>
      <c r="G235">
        <v>401</v>
      </c>
      <c r="H235">
        <v>106</v>
      </c>
      <c r="I235">
        <v>21</v>
      </c>
      <c r="J235">
        <v>1</v>
      </c>
      <c r="K235" s="13">
        <v>12</v>
      </c>
      <c r="L235" s="13">
        <v>45</v>
      </c>
      <c r="M235" s="13">
        <v>51</v>
      </c>
      <c r="N235">
        <v>24</v>
      </c>
      <c r="O235">
        <v>66</v>
      </c>
      <c r="P235">
        <v>5</v>
      </c>
      <c r="Q235">
        <v>4</v>
      </c>
      <c r="R235">
        <v>2</v>
      </c>
      <c r="S235" s="13">
        <v>0.26300000000000001</v>
      </c>
      <c r="T235">
        <v>0.311</v>
      </c>
      <c r="U235">
        <v>0.41</v>
      </c>
      <c r="V235" s="13">
        <v>0.72099999999999997</v>
      </c>
      <c r="W235">
        <v>0.30599999999999999</v>
      </c>
      <c r="X235">
        <v>4.2</v>
      </c>
      <c r="Y235">
        <v>-2.9</v>
      </c>
      <c r="Z235">
        <v>2</v>
      </c>
      <c r="AA235">
        <v>7007</v>
      </c>
      <c r="AB235">
        <f>G235*U235</f>
        <v>164.41</v>
      </c>
      <c r="AC235" s="13">
        <f>((H235+N235+P235-R235)*(AB235+(0.26*(N235+P235))))/(G235+N235+P235)</f>
        <v>53.184534883720929</v>
      </c>
      <c r="AD235" s="4">
        <f>SUM(AE235:AJ235)</f>
        <v>9.8005830262153704E-2</v>
      </c>
      <c r="AE235" s="4">
        <f>(L235-45.1482)/31.1618</f>
        <v>-4.7558228343678082E-3</v>
      </c>
      <c r="AF235" s="4">
        <f>(K235-13.575)/11.13</f>
        <v>-0.14150943396226406</v>
      </c>
      <c r="AG235" s="4">
        <f>(M235-46.04)/31.94</f>
        <v>0.15529117094552289</v>
      </c>
      <c r="AH235" s="4">
        <f>(AC235-50.703)/36.168</f>
        <v>6.8611338302392327E-2</v>
      </c>
      <c r="AI235" s="4">
        <f>(S235-0.2533)/0.02</f>
        <v>0.48499999999999932</v>
      </c>
      <c r="AJ235" s="4">
        <f>(V235-0.7522)/0.06715</f>
        <v>-0.4646314221891289</v>
      </c>
      <c r="AK235" t="e">
        <f>MATCH(C235,#REF!,0)-1</f>
        <v>#REF!</v>
      </c>
    </row>
    <row r="236" spans="1:37" x14ac:dyDescent="0.2">
      <c r="A236" s="4" t="e">
        <f>AK236-B236</f>
        <v>#REF!</v>
      </c>
      <c r="B236">
        <v>235</v>
      </c>
      <c r="C236" t="s">
        <v>151</v>
      </c>
      <c r="D236" t="s">
        <v>139</v>
      </c>
      <c r="E236">
        <v>153</v>
      </c>
      <c r="F236">
        <v>644</v>
      </c>
      <c r="G236">
        <v>557</v>
      </c>
      <c r="H236">
        <v>130</v>
      </c>
      <c r="I236">
        <v>27</v>
      </c>
      <c r="J236">
        <v>4</v>
      </c>
      <c r="K236" s="13">
        <v>14</v>
      </c>
      <c r="L236" s="13">
        <v>71</v>
      </c>
      <c r="M236" s="13">
        <v>61</v>
      </c>
      <c r="N236">
        <v>71</v>
      </c>
      <c r="O236">
        <v>136</v>
      </c>
      <c r="P236">
        <v>6</v>
      </c>
      <c r="Q236">
        <v>8</v>
      </c>
      <c r="R236">
        <v>4</v>
      </c>
      <c r="S236" s="13">
        <v>0.23300000000000001</v>
      </c>
      <c r="T236">
        <v>0.32400000000000001</v>
      </c>
      <c r="U236">
        <v>0.372</v>
      </c>
      <c r="V236" s="13">
        <v>0.69599999999999995</v>
      </c>
      <c r="W236">
        <v>0.30299999999999999</v>
      </c>
      <c r="X236">
        <v>-0.6</v>
      </c>
      <c r="Y236">
        <v>0.6</v>
      </c>
      <c r="Z236">
        <v>2.1</v>
      </c>
      <c r="AA236">
        <v>15491</v>
      </c>
      <c r="AB236">
        <f>G236*U236</f>
        <v>207.20400000000001</v>
      </c>
      <c r="AC236" s="13">
        <f>((H236+N236+P236-R236)*(AB236+(0.26*(N236+P236))))/(G236+N236+P236)</f>
        <v>72.75468769716089</v>
      </c>
      <c r="AD236" s="4">
        <f>SUM(AE236:AJ236)</f>
        <v>9.3931719948038839E-2</v>
      </c>
      <c r="AE236" s="4">
        <f>(L236-45.1482)/31.1618</f>
        <v>0.8295990603880391</v>
      </c>
      <c r="AF236" s="4">
        <f>(K236-13.575)/11.13</f>
        <v>3.8185085354896738E-2</v>
      </c>
      <c r="AG236" s="4">
        <f>(M236-46.04)/31.94</f>
        <v>0.46837820914214151</v>
      </c>
      <c r="AH236" s="4">
        <f>(AC236-50.703)/36.168</f>
        <v>0.60970160631389314</v>
      </c>
      <c r="AI236" s="4">
        <f>(S236-0.2533)/0.02</f>
        <v>-1.0150000000000006</v>
      </c>
      <c r="AJ236" s="4">
        <f>(V236-0.7522)/0.06715</f>
        <v>-0.83693224125093113</v>
      </c>
      <c r="AK236" t="e">
        <f>MATCH(C236,#REF!,0)-1</f>
        <v>#REF!</v>
      </c>
    </row>
    <row r="237" spans="1:37" x14ac:dyDescent="0.2">
      <c r="A237" s="4" t="e">
        <f>AK237-B237</f>
        <v>#REF!</v>
      </c>
      <c r="B237">
        <v>236</v>
      </c>
      <c r="C237" t="s">
        <v>432</v>
      </c>
      <c r="D237" t="s">
        <v>103</v>
      </c>
      <c r="E237">
        <v>100</v>
      </c>
      <c r="F237">
        <v>420</v>
      </c>
      <c r="G237">
        <v>369</v>
      </c>
      <c r="H237">
        <v>91</v>
      </c>
      <c r="I237">
        <v>19</v>
      </c>
      <c r="J237">
        <v>1</v>
      </c>
      <c r="K237" s="13">
        <v>15</v>
      </c>
      <c r="L237" s="13">
        <v>49</v>
      </c>
      <c r="M237" s="13">
        <v>51</v>
      </c>
      <c r="N237">
        <v>40</v>
      </c>
      <c r="O237">
        <v>108</v>
      </c>
      <c r="P237">
        <v>5</v>
      </c>
      <c r="Q237">
        <v>2</v>
      </c>
      <c r="R237">
        <v>1</v>
      </c>
      <c r="S237" s="13">
        <v>0.246</v>
      </c>
      <c r="T237">
        <v>0.32400000000000001</v>
      </c>
      <c r="U237">
        <v>0.42299999999999999</v>
      </c>
      <c r="V237" s="13">
        <v>0.748</v>
      </c>
      <c r="W237">
        <v>0.317</v>
      </c>
      <c r="X237">
        <v>2.4</v>
      </c>
      <c r="Y237">
        <v>-0.3</v>
      </c>
      <c r="Z237">
        <v>0.3</v>
      </c>
      <c r="AA237">
        <v>14388</v>
      </c>
      <c r="AB237">
        <f>G237*U237</f>
        <v>156.08699999999999</v>
      </c>
      <c r="AC237" s="13">
        <f>((H237+N237+P237-R237)*(AB237+(0.26*(N237+P237))))/(G237+N237+P237)</f>
        <v>54.713152173913031</v>
      </c>
      <c r="AD237" s="4">
        <f>SUM(AE237:AJ237)</f>
        <v>9.0259141276007246E-2</v>
      </c>
      <c r="AE237" s="4">
        <f>(L237-45.1482)/31.1618</f>
        <v>0.12360646689215633</v>
      </c>
      <c r="AF237" s="4">
        <f>(K237-13.575)/11.13</f>
        <v>0.12803234501347716</v>
      </c>
      <c r="AG237" s="4">
        <f>(M237-46.04)/31.94</f>
        <v>0.15529117094552289</v>
      </c>
      <c r="AH237" s="4">
        <f>(AC237-50.703)/36.168</f>
        <v>0.11087569602723479</v>
      </c>
      <c r="AI237" s="4">
        <f>(S237-0.2533)/0.02</f>
        <v>-0.36500000000000143</v>
      </c>
      <c r="AJ237" s="4">
        <f>(V237-0.7522)/0.06715</f>
        <v>-6.2546537602382449E-2</v>
      </c>
      <c r="AK237" t="e">
        <f>MATCH(C237,#REF!,0)-1</f>
        <v>#REF!</v>
      </c>
    </row>
    <row r="238" spans="1:37" x14ac:dyDescent="0.2">
      <c r="A238" s="4" t="e">
        <f>AK238-B238</f>
        <v>#REF!</v>
      </c>
      <c r="B238">
        <v>237</v>
      </c>
      <c r="C238" t="s">
        <v>436</v>
      </c>
      <c r="E238">
        <v>80</v>
      </c>
      <c r="F238">
        <v>336</v>
      </c>
      <c r="G238">
        <v>306</v>
      </c>
      <c r="H238">
        <v>81</v>
      </c>
      <c r="I238">
        <v>15</v>
      </c>
      <c r="J238">
        <v>1</v>
      </c>
      <c r="K238" s="13">
        <v>12</v>
      </c>
      <c r="L238" s="13">
        <v>39</v>
      </c>
      <c r="M238" s="13">
        <v>44</v>
      </c>
      <c r="N238">
        <v>24</v>
      </c>
      <c r="O238">
        <v>79</v>
      </c>
      <c r="P238">
        <v>2</v>
      </c>
      <c r="Q238">
        <v>4</v>
      </c>
      <c r="R238">
        <v>2</v>
      </c>
      <c r="S238" s="13">
        <v>0.26300000000000001</v>
      </c>
      <c r="T238">
        <v>0.318</v>
      </c>
      <c r="U238">
        <v>0.441</v>
      </c>
      <c r="V238" s="13">
        <v>0.75900000000000001</v>
      </c>
      <c r="W238">
        <v>0.32</v>
      </c>
      <c r="X238">
        <v>-0.1</v>
      </c>
      <c r="Y238">
        <v>0</v>
      </c>
      <c r="Z238">
        <v>0.3</v>
      </c>
      <c r="AA238">
        <v>8252</v>
      </c>
      <c r="AB238">
        <f>G238*U238</f>
        <v>134.946</v>
      </c>
      <c r="AC238" s="13">
        <f>((H238+N238+P238-R238)*(AB238+(0.26*(N238+P238))))/(G238+N238+P238)</f>
        <v>44.816656626506024</v>
      </c>
      <c r="AD238" s="4">
        <f>SUM(AE238:AJ238)</f>
        <v>2.083733763088956E-2</v>
      </c>
      <c r="AE238" s="4">
        <f>(L238-45.1482)/31.1618</f>
        <v>-0.19729925742415402</v>
      </c>
      <c r="AF238" s="4">
        <f>(K238-13.575)/11.13</f>
        <v>-0.14150943396226406</v>
      </c>
      <c r="AG238" s="4">
        <f>(M238-46.04)/31.94</f>
        <v>-6.3869755792110183E-2</v>
      </c>
      <c r="AH238" s="4">
        <f>(AC238-50.703)/36.168</f>
        <v>-0.16275003797539203</v>
      </c>
      <c r="AI238" s="4">
        <f>(S238-0.2533)/0.02</f>
        <v>0.48499999999999932</v>
      </c>
      <c r="AJ238" s="4">
        <f>(V238-0.7522)/0.06715</f>
        <v>0.10126582278481054</v>
      </c>
      <c r="AK238" t="e">
        <f>MATCH(C238,#REF!,0)-1</f>
        <v>#REF!</v>
      </c>
    </row>
    <row r="239" spans="1:37" x14ac:dyDescent="0.2">
      <c r="A239" s="4" t="e">
        <f>AK239-B239</f>
        <v>#REF!</v>
      </c>
      <c r="B239">
        <v>238</v>
      </c>
      <c r="C239" t="s">
        <v>286</v>
      </c>
      <c r="D239" t="s">
        <v>65</v>
      </c>
      <c r="E239">
        <v>113</v>
      </c>
      <c r="F239">
        <v>476</v>
      </c>
      <c r="G239">
        <v>430</v>
      </c>
      <c r="H239">
        <v>109</v>
      </c>
      <c r="I239">
        <v>21</v>
      </c>
      <c r="J239">
        <v>2</v>
      </c>
      <c r="K239" s="13">
        <v>13</v>
      </c>
      <c r="L239" s="13">
        <v>48</v>
      </c>
      <c r="M239" s="13">
        <v>54</v>
      </c>
      <c r="N239">
        <v>33</v>
      </c>
      <c r="O239">
        <v>99</v>
      </c>
      <c r="P239">
        <v>6</v>
      </c>
      <c r="Q239">
        <v>6</v>
      </c>
      <c r="R239">
        <v>3</v>
      </c>
      <c r="S239" s="13">
        <v>0.254</v>
      </c>
      <c r="T239">
        <v>0.314</v>
      </c>
      <c r="U239">
        <v>0.40300000000000002</v>
      </c>
      <c r="V239" s="13">
        <v>0.71599999999999997</v>
      </c>
      <c r="W239">
        <v>0.30499999999999999</v>
      </c>
      <c r="X239">
        <v>0.7</v>
      </c>
      <c r="Y239">
        <v>0.4</v>
      </c>
      <c r="Z239">
        <v>0.9</v>
      </c>
      <c r="AA239">
        <v>19878</v>
      </c>
      <c r="AB239">
        <f>G239*U239</f>
        <v>173.29000000000002</v>
      </c>
      <c r="AC239" s="13">
        <f>((H239+N239+P239-R239)*(AB239+(0.26*(N239+P239))))/(G239+N239+P239)</f>
        <v>56.710767590618339</v>
      </c>
      <c r="AD239" s="4">
        <f>SUM(AE239:AJ239)</f>
        <v>-4.8913317607958917E-2</v>
      </c>
      <c r="AE239" s="4">
        <f>(L239-45.1482)/31.1618</f>
        <v>9.1515894460525299E-2</v>
      </c>
      <c r="AF239" s="4">
        <f>(K239-13.575)/11.13</f>
        <v>-5.1662174303683674E-2</v>
      </c>
      <c r="AG239" s="4">
        <f>(M239-46.04)/31.94</f>
        <v>0.24921728240450847</v>
      </c>
      <c r="AH239" s="4">
        <f>(AC239-50.703)/36.168</f>
        <v>0.16610726583218138</v>
      </c>
      <c r="AI239" s="4">
        <f>(S239-0.2533)/0.02</f>
        <v>3.4999999999998921E-2</v>
      </c>
      <c r="AJ239" s="4">
        <f>(V239-0.7522)/0.06715</f>
        <v>-0.53909158600148932</v>
      </c>
      <c r="AK239" t="e">
        <f>MATCH(C239,#REF!,0)-1</f>
        <v>#REF!</v>
      </c>
    </row>
    <row r="240" spans="1:37" x14ac:dyDescent="0.2">
      <c r="A240" s="4" t="e">
        <f>AK240-B240</f>
        <v>#REF!</v>
      </c>
      <c r="B240">
        <v>239</v>
      </c>
      <c r="C240" t="s">
        <v>407</v>
      </c>
      <c r="D240" t="s">
        <v>125</v>
      </c>
      <c r="E240">
        <v>82</v>
      </c>
      <c r="F240">
        <v>343</v>
      </c>
      <c r="G240">
        <v>314</v>
      </c>
      <c r="H240">
        <v>83</v>
      </c>
      <c r="I240">
        <v>21</v>
      </c>
      <c r="J240">
        <v>1</v>
      </c>
      <c r="K240" s="13">
        <v>11</v>
      </c>
      <c r="L240" s="13">
        <v>37</v>
      </c>
      <c r="M240" s="13">
        <v>43</v>
      </c>
      <c r="N240">
        <v>22</v>
      </c>
      <c r="O240">
        <v>66</v>
      </c>
      <c r="P240">
        <v>3</v>
      </c>
      <c r="Q240">
        <v>2</v>
      </c>
      <c r="R240">
        <v>1</v>
      </c>
      <c r="S240" s="13">
        <v>0.26500000000000001</v>
      </c>
      <c r="T240">
        <v>0.317</v>
      </c>
      <c r="U240">
        <v>0.439</v>
      </c>
      <c r="V240" s="13">
        <v>0.75600000000000001</v>
      </c>
      <c r="W240">
        <v>0.31900000000000001</v>
      </c>
      <c r="X240">
        <v>-1.4</v>
      </c>
      <c r="Y240">
        <v>-0.3</v>
      </c>
      <c r="Z240">
        <v>0.6</v>
      </c>
      <c r="AA240">
        <v>12937</v>
      </c>
      <c r="AB240">
        <f>G240*U240</f>
        <v>137.846</v>
      </c>
      <c r="AC240" s="13">
        <f>((H240+N240+P240-R240)*(AB240+(0.26*(N240+P240))))/(G240+N240+P240)</f>
        <v>45.560536873156344</v>
      </c>
      <c r="AD240" s="4">
        <f>SUM(AE240:AJ240)</f>
        <v>-8.860850982278437E-2</v>
      </c>
      <c r="AE240" s="4">
        <f>(L240-45.1482)/31.1618</f>
        <v>-0.26148040228741609</v>
      </c>
      <c r="AF240" s="4">
        <f>(K240-13.575)/11.13</f>
        <v>-0.23135669362084449</v>
      </c>
      <c r="AG240" s="4">
        <f>(M240-46.04)/31.94</f>
        <v>-9.5178459611772043E-2</v>
      </c>
      <c r="AH240" s="4">
        <f>(AC240-50.703)/36.168</f>
        <v>-0.1421826788001454</v>
      </c>
      <c r="AI240" s="4">
        <f>(S240-0.2533)/0.02</f>
        <v>0.58499999999999941</v>
      </c>
      <c r="AJ240" s="4">
        <f>(V240-0.7522)/0.06715</f>
        <v>5.6589724497394273E-2</v>
      </c>
      <c r="AK240" t="e">
        <f>MATCH(C240,#REF!,0)-1</f>
        <v>#REF!</v>
      </c>
    </row>
    <row r="241" spans="1:37" x14ac:dyDescent="0.2">
      <c r="A241" s="4" t="e">
        <f>AK241-B241</f>
        <v>#REF!</v>
      </c>
      <c r="B241">
        <v>240</v>
      </c>
      <c r="C241" t="s">
        <v>342</v>
      </c>
      <c r="D241" t="s">
        <v>39</v>
      </c>
      <c r="E241">
        <v>85</v>
      </c>
      <c r="F241">
        <v>358</v>
      </c>
      <c r="G241">
        <v>313</v>
      </c>
      <c r="H241">
        <v>81</v>
      </c>
      <c r="I241">
        <v>13</v>
      </c>
      <c r="J241">
        <v>1</v>
      </c>
      <c r="K241" s="13">
        <v>11</v>
      </c>
      <c r="L241" s="13">
        <v>40</v>
      </c>
      <c r="M241" s="13">
        <v>43</v>
      </c>
      <c r="N241">
        <v>38</v>
      </c>
      <c r="O241">
        <v>67</v>
      </c>
      <c r="P241">
        <v>3</v>
      </c>
      <c r="Q241">
        <v>1</v>
      </c>
      <c r="R241">
        <v>0</v>
      </c>
      <c r="S241" s="13">
        <v>0.26</v>
      </c>
      <c r="T241">
        <v>0.34300000000000003</v>
      </c>
      <c r="U241">
        <v>0.41399999999999998</v>
      </c>
      <c r="V241" s="13">
        <v>0.75700000000000001</v>
      </c>
      <c r="W241">
        <v>0.32500000000000001</v>
      </c>
      <c r="X241">
        <v>-2.9</v>
      </c>
      <c r="Y241">
        <v>-0.7</v>
      </c>
      <c r="Z241">
        <v>0.5</v>
      </c>
      <c r="AA241">
        <v>13338</v>
      </c>
      <c r="AB241">
        <f>G241*U241</f>
        <v>129.58199999999999</v>
      </c>
      <c r="AC241" s="13">
        <f>((H241+N241+P241-R241)*(AB241+(0.26*(N241+P241))))/(G241+N241+P241)</f>
        <v>48.331988700564963</v>
      </c>
      <c r="AD241" s="4">
        <f>SUM(AE241:AJ241)</f>
        <v>-0.15081758028608352</v>
      </c>
      <c r="AE241" s="4">
        <f>(L241-45.1482)/31.1618</f>
        <v>-0.16520868499252298</v>
      </c>
      <c r="AF241" s="4">
        <f>(K241-13.575)/11.13</f>
        <v>-0.23135669362084449</v>
      </c>
      <c r="AG241" s="4">
        <f>(M241-46.04)/31.94</f>
        <v>-9.5178459611772043E-2</v>
      </c>
      <c r="AH241" s="4">
        <f>(AC241-50.703)/36.168</f>
        <v>-6.5555499320809549E-2</v>
      </c>
      <c r="AI241" s="4">
        <f>(S241-0.2533)/0.02</f>
        <v>0.33499999999999919</v>
      </c>
      <c r="AJ241" s="4">
        <f>(V241-0.7522)/0.06715</f>
        <v>7.1481757259866358E-2</v>
      </c>
      <c r="AK241" t="e">
        <f>MATCH(C241,#REF!,0)-1</f>
        <v>#REF!</v>
      </c>
    </row>
    <row r="242" spans="1:37" x14ac:dyDescent="0.2">
      <c r="A242" s="4" t="e">
        <f>AK242-B242</f>
        <v>#REF!</v>
      </c>
      <c r="B242">
        <v>241</v>
      </c>
      <c r="C242" t="s">
        <v>413</v>
      </c>
      <c r="D242" t="s">
        <v>114</v>
      </c>
      <c r="E242">
        <v>140</v>
      </c>
      <c r="F242">
        <v>588</v>
      </c>
      <c r="G242">
        <v>542</v>
      </c>
      <c r="H242">
        <v>130</v>
      </c>
      <c r="I242">
        <v>26</v>
      </c>
      <c r="J242">
        <v>2</v>
      </c>
      <c r="K242" s="13">
        <v>17</v>
      </c>
      <c r="L242" s="13">
        <v>60</v>
      </c>
      <c r="M242" s="13">
        <v>63</v>
      </c>
      <c r="N242">
        <v>35</v>
      </c>
      <c r="O242">
        <v>135</v>
      </c>
      <c r="P242">
        <v>3</v>
      </c>
      <c r="Q242">
        <v>6</v>
      </c>
      <c r="R242">
        <v>2</v>
      </c>
      <c r="S242" s="13">
        <v>0.24</v>
      </c>
      <c r="T242">
        <v>0.28799999999999998</v>
      </c>
      <c r="U242">
        <v>0.38700000000000001</v>
      </c>
      <c r="V242" s="13">
        <v>0.67500000000000004</v>
      </c>
      <c r="W242">
        <v>0.28599999999999998</v>
      </c>
      <c r="X242">
        <v>-1.7</v>
      </c>
      <c r="Y242">
        <v>0.4</v>
      </c>
      <c r="Z242">
        <v>0.2</v>
      </c>
      <c r="AA242">
        <v>6609</v>
      </c>
      <c r="AB242">
        <f>G242*U242</f>
        <v>209.75400000000002</v>
      </c>
      <c r="AC242" s="13">
        <f>((H242+N242+P242-R242)*(AB242+(0.26*(N242+P242))))/(G242+N242+P242)</f>
        <v>62.86076551724139</v>
      </c>
      <c r="AD242" s="4">
        <f>SUM(AE242:AJ242)</f>
        <v>-0.16319266180434611</v>
      </c>
      <c r="AE242" s="4">
        <f>(L242-45.1482)/31.1618</f>
        <v>0.47660276364009774</v>
      </c>
      <c r="AF242" s="4">
        <f>(K242-13.575)/11.13</f>
        <v>0.30772686433063795</v>
      </c>
      <c r="AG242" s="4">
        <f>(M242-46.04)/31.94</f>
        <v>0.53099561678146523</v>
      </c>
      <c r="AH242" s="4">
        <f>(AC242-50.703)/36.168</f>
        <v>0.33614702270629804</v>
      </c>
      <c r="AI242" s="4">
        <f>(S242-0.2533)/0.02</f>
        <v>-0.6650000000000017</v>
      </c>
      <c r="AJ242" s="4">
        <f>(V242-0.7522)/0.06715</f>
        <v>-1.1496649292628434</v>
      </c>
      <c r="AK242" t="e">
        <f>MATCH(C242,#REF!,0)-1</f>
        <v>#REF!</v>
      </c>
    </row>
    <row r="243" spans="1:37" x14ac:dyDescent="0.2">
      <c r="A243" s="4" t="e">
        <f>AK243-B243</f>
        <v>#REF!</v>
      </c>
      <c r="B243">
        <v>242</v>
      </c>
      <c r="C243" t="s">
        <v>299</v>
      </c>
      <c r="D243" t="s">
        <v>61</v>
      </c>
      <c r="E243">
        <v>93</v>
      </c>
      <c r="F243">
        <v>390</v>
      </c>
      <c r="G243">
        <v>358</v>
      </c>
      <c r="H243">
        <v>92</v>
      </c>
      <c r="I243">
        <v>18</v>
      </c>
      <c r="J243">
        <v>2</v>
      </c>
      <c r="K243" s="13">
        <v>13</v>
      </c>
      <c r="L243" s="13">
        <v>42</v>
      </c>
      <c r="M243" s="13">
        <v>48</v>
      </c>
      <c r="N243">
        <v>22</v>
      </c>
      <c r="O243">
        <v>78</v>
      </c>
      <c r="P243">
        <v>5</v>
      </c>
      <c r="Q243">
        <v>2</v>
      </c>
      <c r="R243">
        <v>1</v>
      </c>
      <c r="S243" s="13">
        <v>0.25700000000000001</v>
      </c>
      <c r="T243">
        <v>0.307</v>
      </c>
      <c r="U243">
        <v>0.43</v>
      </c>
      <c r="V243" s="13">
        <v>0.73699999999999999</v>
      </c>
      <c r="W243">
        <v>0.31</v>
      </c>
      <c r="X243">
        <v>-0.6</v>
      </c>
      <c r="Y243">
        <v>0.1</v>
      </c>
      <c r="Z243">
        <v>0.7</v>
      </c>
      <c r="AA243">
        <v>16403</v>
      </c>
      <c r="AB243">
        <f>G243*U243</f>
        <v>153.94</v>
      </c>
      <c r="AC243" s="13">
        <f>((H243+N243+P243-R243)*(AB243+(0.26*(N243+P243))))/(G243+N243+P243)</f>
        <v>49.333194805194815</v>
      </c>
      <c r="AD243" s="4">
        <f>SUM(AE243:AJ243)</f>
        <v>-0.17055695469458768</v>
      </c>
      <c r="AE243" s="4">
        <f>(L243-45.1482)/31.1618</f>
        <v>-0.10102754012926092</v>
      </c>
      <c r="AF243" s="4">
        <f>(K243-13.575)/11.13</f>
        <v>-5.1662174303683674E-2</v>
      </c>
      <c r="AG243" s="4">
        <f>(M243-46.04)/31.94</f>
        <v>6.1365059486537282E-2</v>
      </c>
      <c r="AH243" s="4">
        <f>(AC243-50.703)/36.168</f>
        <v>-3.7873401758603972E-2</v>
      </c>
      <c r="AI243" s="4">
        <f>(S243-0.2533)/0.02</f>
        <v>0.18499999999999905</v>
      </c>
      <c r="AJ243" s="4">
        <f>(V243-0.7522)/0.06715</f>
        <v>-0.22635889798957545</v>
      </c>
      <c r="AK243" t="e">
        <f>MATCH(C243,#REF!,0)-1</f>
        <v>#REF!</v>
      </c>
    </row>
    <row r="244" spans="1:37" x14ac:dyDescent="0.2">
      <c r="A244" s="4" t="e">
        <f>AK244-B244</f>
        <v>#REF!</v>
      </c>
      <c r="B244">
        <v>243</v>
      </c>
      <c r="C244" t="s">
        <v>351</v>
      </c>
      <c r="D244" t="s">
        <v>198</v>
      </c>
      <c r="E244">
        <v>138</v>
      </c>
      <c r="F244">
        <v>581</v>
      </c>
      <c r="G244">
        <v>522</v>
      </c>
      <c r="H244">
        <v>122</v>
      </c>
      <c r="I244">
        <v>27</v>
      </c>
      <c r="J244">
        <v>4</v>
      </c>
      <c r="K244" s="13">
        <v>16</v>
      </c>
      <c r="L244" s="13">
        <v>65</v>
      </c>
      <c r="M244" s="13">
        <v>61</v>
      </c>
      <c r="N244">
        <v>41</v>
      </c>
      <c r="O244">
        <v>171</v>
      </c>
      <c r="P244">
        <v>9</v>
      </c>
      <c r="Q244">
        <v>12</v>
      </c>
      <c r="R244">
        <v>5</v>
      </c>
      <c r="S244" s="13">
        <v>0.23300000000000001</v>
      </c>
      <c r="T244">
        <v>0.29899999999999999</v>
      </c>
      <c r="U244">
        <v>0.39600000000000002</v>
      </c>
      <c r="V244" s="13">
        <v>0.69399999999999995</v>
      </c>
      <c r="W244">
        <v>0.29499999999999998</v>
      </c>
      <c r="X244">
        <v>-4.2</v>
      </c>
      <c r="Y244">
        <v>1.1000000000000001</v>
      </c>
      <c r="Z244">
        <v>0.5</v>
      </c>
      <c r="AA244">
        <v>14818</v>
      </c>
      <c r="AB244">
        <f>G244*U244</f>
        <v>206.71200000000002</v>
      </c>
      <c r="AC244" s="13">
        <f>((H244+N244+P244-R244)*(AB244+(0.26*(N244+P244))))/(G244+N244+P244)</f>
        <v>64.146685314685314</v>
      </c>
      <c r="AD244" s="4">
        <f>SUM(AE244:AJ244)</f>
        <v>-0.18670176910200731</v>
      </c>
      <c r="AE244" s="4">
        <f>(L244-45.1482)/31.1618</f>
        <v>0.63705562579825292</v>
      </c>
      <c r="AF244" s="4">
        <f>(K244-13.575)/11.13</f>
        <v>0.21787960467205755</v>
      </c>
      <c r="AG244" s="4">
        <f>(M244-46.04)/31.94</f>
        <v>0.46837820914214151</v>
      </c>
      <c r="AH244" s="4">
        <f>(AC244-50.703)/36.168</f>
        <v>0.37170109806141649</v>
      </c>
      <c r="AI244" s="4">
        <f>(S244-0.2533)/0.02</f>
        <v>-1.0150000000000006</v>
      </c>
      <c r="AJ244" s="4">
        <f>(V244-0.7522)/0.06715</f>
        <v>-0.8667163067758753</v>
      </c>
      <c r="AK244" t="e">
        <f>MATCH(C244,#REF!,0)-1</f>
        <v>#REF!</v>
      </c>
    </row>
    <row r="245" spans="1:37" x14ac:dyDescent="0.2">
      <c r="A245" s="4" t="e">
        <f>AK245-B245</f>
        <v>#REF!</v>
      </c>
      <c r="B245">
        <v>244</v>
      </c>
      <c r="C245" t="s">
        <v>234</v>
      </c>
      <c r="E245">
        <v>95</v>
      </c>
      <c r="F245">
        <v>399</v>
      </c>
      <c r="G245">
        <v>346</v>
      </c>
      <c r="H245">
        <v>81</v>
      </c>
      <c r="I245">
        <v>18</v>
      </c>
      <c r="J245">
        <v>1</v>
      </c>
      <c r="K245" s="13">
        <v>17</v>
      </c>
      <c r="L245" s="13">
        <v>50</v>
      </c>
      <c r="M245" s="13">
        <v>48</v>
      </c>
      <c r="N245">
        <v>44</v>
      </c>
      <c r="O245">
        <v>86</v>
      </c>
      <c r="P245">
        <v>4</v>
      </c>
      <c r="Q245">
        <v>5</v>
      </c>
      <c r="R245">
        <v>2</v>
      </c>
      <c r="S245" s="13">
        <v>0.23499999999999999</v>
      </c>
      <c r="T245">
        <v>0.32600000000000001</v>
      </c>
      <c r="U245">
        <v>0.436</v>
      </c>
      <c r="V245" s="13">
        <v>0.76200000000000001</v>
      </c>
      <c r="W245">
        <v>0.32300000000000001</v>
      </c>
      <c r="X245">
        <v>-1.2</v>
      </c>
      <c r="Y245">
        <v>0.3</v>
      </c>
      <c r="Z245">
        <v>1.3</v>
      </c>
      <c r="AA245">
        <v>9810</v>
      </c>
      <c r="AB245">
        <f>G245*U245</f>
        <v>150.85599999999999</v>
      </c>
      <c r="AC245" s="13">
        <f>((H245+N245+P245-R245)*(AB245+(0.26*(N245+P245))))/(G245+N245+P245)</f>
        <v>52.648913705583752</v>
      </c>
      <c r="AD245" s="4">
        <f>SUM(AE245:AJ245)</f>
        <v>-0.19046703368153306</v>
      </c>
      <c r="AE245" s="4">
        <f>(L245-45.1482)/31.1618</f>
        <v>0.15569703932378737</v>
      </c>
      <c r="AF245" s="4">
        <f>(K245-13.575)/11.13</f>
        <v>0.30772686433063795</v>
      </c>
      <c r="AG245" s="4">
        <f>(M245-46.04)/31.94</f>
        <v>6.1365059486537282E-2</v>
      </c>
      <c r="AH245" s="4">
        <f>(AC245-50.703)/36.168</f>
        <v>5.3802082105279495E-2</v>
      </c>
      <c r="AI245" s="4">
        <f>(S245-0.2533)/0.02</f>
        <v>-0.91500000000000192</v>
      </c>
      <c r="AJ245" s="4">
        <f>(V245-0.7522)/0.06715</f>
        <v>0.14594192107222681</v>
      </c>
      <c r="AK245" t="e">
        <f>MATCH(C245,#REF!,0)-1</f>
        <v>#REF!</v>
      </c>
    </row>
    <row r="246" spans="1:37" x14ac:dyDescent="0.2">
      <c r="A246" s="4" t="e">
        <f>AK246-B246</f>
        <v>#REF!</v>
      </c>
      <c r="B246">
        <v>245</v>
      </c>
      <c r="C246" t="s">
        <v>7548</v>
      </c>
      <c r="D246" t="s">
        <v>53</v>
      </c>
      <c r="E246">
        <v>92</v>
      </c>
      <c r="F246">
        <v>385</v>
      </c>
      <c r="G246">
        <v>349</v>
      </c>
      <c r="H246">
        <v>87</v>
      </c>
      <c r="I246">
        <v>15</v>
      </c>
      <c r="J246">
        <v>3</v>
      </c>
      <c r="K246" s="13">
        <v>15</v>
      </c>
      <c r="L246" s="13">
        <v>44</v>
      </c>
      <c r="M246" s="13">
        <v>50</v>
      </c>
      <c r="N246">
        <v>28</v>
      </c>
      <c r="O246">
        <v>117</v>
      </c>
      <c r="P246">
        <v>2</v>
      </c>
      <c r="Q246">
        <v>11</v>
      </c>
      <c r="R246">
        <v>5</v>
      </c>
      <c r="S246" s="13">
        <v>0.248</v>
      </c>
      <c r="T246">
        <v>0.30599999999999999</v>
      </c>
      <c r="U246">
        <v>0.436</v>
      </c>
      <c r="V246" s="13">
        <v>0.74199999999999999</v>
      </c>
      <c r="W246">
        <v>0.312</v>
      </c>
      <c r="X246">
        <v>-1.4</v>
      </c>
      <c r="Y246">
        <v>0.1</v>
      </c>
      <c r="Z246">
        <v>-0.3</v>
      </c>
      <c r="AA246">
        <v>17954</v>
      </c>
      <c r="AB246">
        <f>G246*U246</f>
        <v>152.16399999999999</v>
      </c>
      <c r="AC246" s="13">
        <f>((H246+N246+P246-R246)*(AB246+(0.26*(N246+P246))))/(G246+N246+P246)</f>
        <v>47.271683377308712</v>
      </c>
      <c r="AD246" s="4">
        <f>SUM(AE246:AJ246)</f>
        <v>-0.29660193372422905</v>
      </c>
      <c r="AE246" s="4">
        <f>(L246-45.1482)/31.1618</f>
        <v>-3.6846395265998845E-2</v>
      </c>
      <c r="AF246" s="4">
        <f>(K246-13.575)/11.13</f>
        <v>0.12803234501347716</v>
      </c>
      <c r="AG246" s="4">
        <f>(M246-46.04)/31.94</f>
        <v>0.12398246712586102</v>
      </c>
      <c r="AH246" s="4">
        <f>(AC246-50.703)/36.168</f>
        <v>-9.4871616420352009E-2</v>
      </c>
      <c r="AI246" s="4">
        <f>(S246-0.2533)/0.02</f>
        <v>-0.26500000000000135</v>
      </c>
      <c r="AJ246" s="4">
        <f>(V246-0.7522)/0.06715</f>
        <v>-0.151898734177215</v>
      </c>
      <c r="AK246" t="e">
        <f>MATCH(C246,#REF!,0)-1</f>
        <v>#REF!</v>
      </c>
    </row>
    <row r="247" spans="1:37" x14ac:dyDescent="0.2">
      <c r="A247" s="4" t="e">
        <f>AK247-B247</f>
        <v>#REF!</v>
      </c>
      <c r="B247">
        <v>246</v>
      </c>
      <c r="C247" t="s">
        <v>292</v>
      </c>
      <c r="D247" t="s">
        <v>47</v>
      </c>
      <c r="E247">
        <v>110</v>
      </c>
      <c r="F247">
        <v>462</v>
      </c>
      <c r="G247">
        <v>409</v>
      </c>
      <c r="H247">
        <v>101</v>
      </c>
      <c r="I247">
        <v>20</v>
      </c>
      <c r="J247">
        <v>2</v>
      </c>
      <c r="K247" s="13">
        <v>12</v>
      </c>
      <c r="L247" s="13">
        <v>54</v>
      </c>
      <c r="M247" s="13">
        <v>52</v>
      </c>
      <c r="N247">
        <v>44</v>
      </c>
      <c r="O247">
        <v>103</v>
      </c>
      <c r="P247">
        <v>3</v>
      </c>
      <c r="Q247">
        <v>8</v>
      </c>
      <c r="R247">
        <v>4</v>
      </c>
      <c r="S247" s="13">
        <v>0.247</v>
      </c>
      <c r="T247">
        <v>0.32200000000000001</v>
      </c>
      <c r="U247">
        <v>0.39800000000000002</v>
      </c>
      <c r="V247" s="13">
        <v>0.71899999999999997</v>
      </c>
      <c r="W247">
        <v>0.308</v>
      </c>
      <c r="X247">
        <v>0.9</v>
      </c>
      <c r="Y247">
        <v>0.1</v>
      </c>
      <c r="Z247">
        <v>0.9</v>
      </c>
      <c r="AA247">
        <v>15274</v>
      </c>
      <c r="AB247">
        <f>G247*U247</f>
        <v>162.78200000000001</v>
      </c>
      <c r="AC247" s="13">
        <f>((H247+N247+P247-R247)*(AB247+(0.26*(N247+P247))))/(G247+N247+P247)</f>
        <v>55.263789473684213</v>
      </c>
      <c r="AD247" s="4">
        <f>SUM(AE247:AJ247)</f>
        <v>-0.35416558863931469</v>
      </c>
      <c r="AE247" s="4">
        <f>(L247-45.1482)/31.1618</f>
        <v>0.2840593290503115</v>
      </c>
      <c r="AF247" s="4">
        <f>(K247-13.575)/11.13</f>
        <v>-0.14150943396226406</v>
      </c>
      <c r="AG247" s="4">
        <f>(M247-46.04)/31.94</f>
        <v>0.18659987476518475</v>
      </c>
      <c r="AH247" s="4">
        <f>(AC247-50.703)/36.168</f>
        <v>0.12610012922152758</v>
      </c>
      <c r="AI247" s="4">
        <f>(S247-0.2533)/0.02</f>
        <v>-0.31500000000000139</v>
      </c>
      <c r="AJ247" s="4">
        <f>(V247-0.7522)/0.06715</f>
        <v>-0.49441548771407307</v>
      </c>
      <c r="AK247" t="e">
        <f>MATCH(C247,#REF!,0)-1</f>
        <v>#REF!</v>
      </c>
    </row>
    <row r="248" spans="1:37" x14ac:dyDescent="0.2">
      <c r="A248" s="4" t="e">
        <f>AK248-B248</f>
        <v>#REF!</v>
      </c>
      <c r="B248">
        <v>247</v>
      </c>
      <c r="C248" t="s">
        <v>8394</v>
      </c>
      <c r="D248" t="s">
        <v>39</v>
      </c>
      <c r="E248">
        <v>79</v>
      </c>
      <c r="F248">
        <v>331</v>
      </c>
      <c r="G248">
        <v>292</v>
      </c>
      <c r="H248">
        <v>72</v>
      </c>
      <c r="I248">
        <v>13</v>
      </c>
      <c r="J248">
        <v>1</v>
      </c>
      <c r="K248" s="13">
        <v>14</v>
      </c>
      <c r="L248" s="13">
        <v>40</v>
      </c>
      <c r="M248" s="13">
        <v>45</v>
      </c>
      <c r="N248">
        <v>33</v>
      </c>
      <c r="O248">
        <v>73</v>
      </c>
      <c r="P248">
        <v>2</v>
      </c>
      <c r="Q248">
        <v>3</v>
      </c>
      <c r="R248">
        <v>1</v>
      </c>
      <c r="S248" s="13">
        <v>0.247</v>
      </c>
      <c r="T248">
        <v>0.32500000000000001</v>
      </c>
      <c r="U248">
        <v>0.44400000000000001</v>
      </c>
      <c r="V248" s="13">
        <v>0.77</v>
      </c>
      <c r="W248">
        <v>0.32600000000000001</v>
      </c>
      <c r="X248">
        <v>-1</v>
      </c>
      <c r="Y248">
        <v>-0.9</v>
      </c>
      <c r="Z248">
        <v>0.9</v>
      </c>
      <c r="AA248">
        <v>10816</v>
      </c>
      <c r="AB248">
        <f>G248*U248</f>
        <v>129.648</v>
      </c>
      <c r="AC248" s="13">
        <f>((H248+N248+P248-R248)*(AB248+(0.26*(N248+P248))))/(G248+N248+P248)</f>
        <v>44.976415902140666</v>
      </c>
      <c r="AD248" s="4">
        <f>SUM(AE248:AJ248)</f>
        <v>-0.36783936209708973</v>
      </c>
      <c r="AE248" s="4">
        <f>(L248-45.1482)/31.1618</f>
        <v>-0.16520868499252298</v>
      </c>
      <c r="AF248" s="4">
        <f>(K248-13.575)/11.13</f>
        <v>3.8185085354896738E-2</v>
      </c>
      <c r="AG248" s="4">
        <f>(M248-46.04)/31.94</f>
        <v>-3.256105197244831E-2</v>
      </c>
      <c r="AH248" s="4">
        <f>(AC248-50.703)/36.168</f>
        <v>-0.15833289365901729</v>
      </c>
      <c r="AI248" s="4">
        <f>(S248-0.2533)/0.02</f>
        <v>-0.31500000000000139</v>
      </c>
      <c r="AJ248" s="4">
        <f>(V248-0.7522)/0.06715</f>
        <v>0.26507818317200355</v>
      </c>
      <c r="AK248" t="e">
        <f>MATCH(C248,#REF!,0)-1</f>
        <v>#REF!</v>
      </c>
    </row>
    <row r="249" spans="1:37" x14ac:dyDescent="0.2">
      <c r="A249" s="4" t="e">
        <f>AK249-B249</f>
        <v>#REF!</v>
      </c>
      <c r="B249">
        <v>248</v>
      </c>
      <c r="C249" t="s">
        <v>271</v>
      </c>
      <c r="D249" t="s">
        <v>176</v>
      </c>
      <c r="E249">
        <v>105</v>
      </c>
      <c r="F249">
        <v>441</v>
      </c>
      <c r="G249">
        <v>394</v>
      </c>
      <c r="H249">
        <v>98</v>
      </c>
      <c r="I249">
        <v>17</v>
      </c>
      <c r="J249">
        <v>2</v>
      </c>
      <c r="K249" s="13">
        <v>13</v>
      </c>
      <c r="L249" s="13">
        <v>48</v>
      </c>
      <c r="M249" s="13">
        <v>50</v>
      </c>
      <c r="N249">
        <v>39</v>
      </c>
      <c r="O249">
        <v>95</v>
      </c>
      <c r="P249">
        <v>2</v>
      </c>
      <c r="Q249">
        <v>2</v>
      </c>
      <c r="R249">
        <v>1</v>
      </c>
      <c r="S249" s="13">
        <v>0.249</v>
      </c>
      <c r="T249">
        <v>0.317</v>
      </c>
      <c r="U249">
        <v>0.40500000000000003</v>
      </c>
      <c r="V249" s="13">
        <v>0.72299999999999998</v>
      </c>
      <c r="W249">
        <v>0.308</v>
      </c>
      <c r="X249">
        <v>0.5</v>
      </c>
      <c r="Y249">
        <v>-0.3</v>
      </c>
      <c r="Z249">
        <v>1.1000000000000001</v>
      </c>
      <c r="AA249">
        <v>14103</v>
      </c>
      <c r="AB249">
        <f>G249*U249</f>
        <v>159.57000000000002</v>
      </c>
      <c r="AC249" s="13">
        <f>((H249+N249+P249-R249)*(AB249+(0.26*(N249+P249))))/(G249+N249+P249)</f>
        <v>54.004000000000005</v>
      </c>
      <c r="AD249" s="4">
        <f>SUM(AE249:AJ249)</f>
        <v>-0.39474264471879811</v>
      </c>
      <c r="AE249" s="4">
        <f>(L249-45.1482)/31.1618</f>
        <v>9.1515894460525299E-2</v>
      </c>
      <c r="AF249" s="4">
        <f>(K249-13.575)/11.13</f>
        <v>-5.1662174303683674E-2</v>
      </c>
      <c r="AG249" s="4">
        <f>(M249-46.04)/31.94</f>
        <v>0.12398246712586102</v>
      </c>
      <c r="AH249" s="4">
        <f>(AC249-50.703)/36.168</f>
        <v>9.1268524662685299E-2</v>
      </c>
      <c r="AI249" s="4">
        <f>(S249-0.2533)/0.02</f>
        <v>-0.2150000000000013</v>
      </c>
      <c r="AJ249" s="4">
        <f>(V249-0.7522)/0.06715</f>
        <v>-0.43484735666418473</v>
      </c>
      <c r="AK249" t="e">
        <f>MATCH(C249,#REF!,0)-1</f>
        <v>#REF!</v>
      </c>
    </row>
    <row r="250" spans="1:37" x14ac:dyDescent="0.2">
      <c r="A250" s="4" t="e">
        <f>AK250-B250</f>
        <v>#REF!</v>
      </c>
      <c r="B250">
        <v>249</v>
      </c>
      <c r="C250" t="s">
        <v>298</v>
      </c>
      <c r="D250" t="s">
        <v>139</v>
      </c>
      <c r="E250">
        <v>87</v>
      </c>
      <c r="F250">
        <v>364</v>
      </c>
      <c r="G250">
        <v>305</v>
      </c>
      <c r="H250">
        <v>71</v>
      </c>
      <c r="I250">
        <v>12</v>
      </c>
      <c r="J250">
        <v>0</v>
      </c>
      <c r="K250" s="13">
        <v>16</v>
      </c>
      <c r="L250" s="13">
        <v>44</v>
      </c>
      <c r="M250" s="13">
        <v>46</v>
      </c>
      <c r="N250">
        <v>53</v>
      </c>
      <c r="O250">
        <v>90</v>
      </c>
      <c r="P250">
        <v>2</v>
      </c>
      <c r="Q250">
        <v>1</v>
      </c>
      <c r="R250">
        <v>0</v>
      </c>
      <c r="S250" s="13">
        <v>0.23200000000000001</v>
      </c>
      <c r="T250">
        <v>0.34699999999999998</v>
      </c>
      <c r="U250">
        <v>0.434</v>
      </c>
      <c r="V250" s="13">
        <v>0.78200000000000003</v>
      </c>
      <c r="W250">
        <v>0.33400000000000002</v>
      </c>
      <c r="X250">
        <v>0</v>
      </c>
      <c r="Y250">
        <v>-0.3</v>
      </c>
      <c r="Z250">
        <v>0.9</v>
      </c>
      <c r="AA250">
        <v>14130</v>
      </c>
      <c r="AB250">
        <f>G250*U250</f>
        <v>132.37</v>
      </c>
      <c r="AC250" s="13">
        <f>((H250+N250+P250-R250)*(AB250+(0.26*(N250+P250))))/(G250+N250+P250)</f>
        <v>51.334500000000006</v>
      </c>
      <c r="AD250" s="4">
        <f>SUM(AE250:AJ250)</f>
        <v>-0.42397637662545773</v>
      </c>
      <c r="AE250" s="4">
        <f>(L250-45.1482)/31.1618</f>
        <v>-3.6846395265998845E-2</v>
      </c>
      <c r="AF250" s="4">
        <f>(K250-13.575)/11.13</f>
        <v>0.21787960467205755</v>
      </c>
      <c r="AG250" s="4">
        <f>(M250-46.04)/31.94</f>
        <v>-1.2523481527864479E-3</v>
      </c>
      <c r="AH250" s="4">
        <f>(AC250-50.703)/36.168</f>
        <v>1.7460185799601929E-2</v>
      </c>
      <c r="AI250" s="4">
        <f>(S250-0.2533)/0.02</f>
        <v>-1.0650000000000006</v>
      </c>
      <c r="AJ250" s="4">
        <f>(V250-0.7522)/0.06715</f>
        <v>0.44378257632166862</v>
      </c>
      <c r="AK250" t="e">
        <f>MATCH(C250,#REF!,0)-1</f>
        <v>#REF!</v>
      </c>
    </row>
    <row r="251" spans="1:37" x14ac:dyDescent="0.2">
      <c r="A251" s="4" t="e">
        <f>AK251-B251</f>
        <v>#REF!</v>
      </c>
      <c r="B251">
        <v>250</v>
      </c>
      <c r="C251" t="s">
        <v>178</v>
      </c>
      <c r="D251" t="s">
        <v>37</v>
      </c>
      <c r="E251">
        <v>99</v>
      </c>
      <c r="F251">
        <v>416</v>
      </c>
      <c r="G251">
        <v>368</v>
      </c>
      <c r="H251">
        <v>83</v>
      </c>
      <c r="I251">
        <v>16</v>
      </c>
      <c r="J251">
        <v>1</v>
      </c>
      <c r="K251" s="13">
        <v>20</v>
      </c>
      <c r="L251" s="13">
        <v>49</v>
      </c>
      <c r="M251" s="13">
        <v>57</v>
      </c>
      <c r="N251">
        <v>37</v>
      </c>
      <c r="O251">
        <v>105</v>
      </c>
      <c r="P251">
        <v>6</v>
      </c>
      <c r="Q251">
        <v>3</v>
      </c>
      <c r="R251">
        <v>1</v>
      </c>
      <c r="S251" s="13">
        <v>0.22500000000000001</v>
      </c>
      <c r="T251">
        <v>0.30399999999999999</v>
      </c>
      <c r="U251">
        <v>0.44</v>
      </c>
      <c r="V251" s="13">
        <v>0.74399999999999999</v>
      </c>
      <c r="W251">
        <v>0.313</v>
      </c>
      <c r="X251">
        <v>0.8</v>
      </c>
      <c r="Y251">
        <v>0</v>
      </c>
      <c r="Z251">
        <v>1.9</v>
      </c>
      <c r="AA251">
        <v>19197</v>
      </c>
      <c r="AB251">
        <f>G251*U251</f>
        <v>161.91999999999999</v>
      </c>
      <c r="AC251" s="13">
        <f>((H251+N251+P251-R251)*(AB251+(0.26*(N251+P251))))/(G251+N251+P251)</f>
        <v>52.645985401459853</v>
      </c>
      <c r="AD251" s="4">
        <f>SUM(AE251:AJ251)</f>
        <v>-0.43937504643441805</v>
      </c>
      <c r="AE251" s="4">
        <f>(L251-45.1482)/31.1618</f>
        <v>0.12360646689215633</v>
      </c>
      <c r="AF251" s="4">
        <f>(K251-13.575)/11.13</f>
        <v>0.57726864330637917</v>
      </c>
      <c r="AG251" s="4">
        <f>(M251-46.04)/31.94</f>
        <v>0.34314339386349407</v>
      </c>
      <c r="AH251" s="4">
        <f>(AC251-50.703)/36.168</f>
        <v>5.372111815582422E-2</v>
      </c>
      <c r="AI251" s="4">
        <f>(S251-0.2533)/0.02</f>
        <v>-1.4150000000000009</v>
      </c>
      <c r="AJ251" s="4">
        <f>(V251-0.7522)/0.06715</f>
        <v>-0.12211466865227082</v>
      </c>
      <c r="AK251" t="e">
        <f>MATCH(C251,#REF!,0)-1</f>
        <v>#REF!</v>
      </c>
    </row>
    <row r="252" spans="1:37" x14ac:dyDescent="0.2">
      <c r="A252" s="4" t="e">
        <f>AK252-B252</f>
        <v>#REF!</v>
      </c>
      <c r="B252">
        <v>251</v>
      </c>
      <c r="C252" t="s">
        <v>7536</v>
      </c>
      <c r="E252">
        <v>72</v>
      </c>
      <c r="F252">
        <v>301</v>
      </c>
      <c r="G252">
        <v>278</v>
      </c>
      <c r="H252">
        <v>77</v>
      </c>
      <c r="I252">
        <v>16</v>
      </c>
      <c r="J252">
        <v>1</v>
      </c>
      <c r="K252" s="13">
        <v>8</v>
      </c>
      <c r="L252" s="13">
        <v>33</v>
      </c>
      <c r="M252" s="13">
        <v>35</v>
      </c>
      <c r="N252">
        <v>17</v>
      </c>
      <c r="O252">
        <v>40</v>
      </c>
      <c r="P252">
        <v>2</v>
      </c>
      <c r="Q252">
        <v>2</v>
      </c>
      <c r="R252">
        <v>1</v>
      </c>
      <c r="S252" s="13">
        <v>0.27600000000000002</v>
      </c>
      <c r="T252">
        <v>0.32100000000000001</v>
      </c>
      <c r="U252">
        <v>0.42199999999999999</v>
      </c>
      <c r="V252" s="13">
        <v>0.74299999999999999</v>
      </c>
      <c r="W252">
        <v>0.314</v>
      </c>
      <c r="X252">
        <v>-1.7</v>
      </c>
      <c r="Y252">
        <v>-1.2</v>
      </c>
      <c r="Z252">
        <v>0</v>
      </c>
      <c r="AA252">
        <v>4022</v>
      </c>
      <c r="AB252">
        <f>G252*U252</f>
        <v>117.316</v>
      </c>
      <c r="AC252" s="13">
        <f>((H252+N252+P252-R252)*(AB252+(0.26*(N252+P252))))/(G252+N252+P252)</f>
        <v>39.105454545454542</v>
      </c>
      <c r="AD252" s="4">
        <f>SUM(AE252:AJ252)</f>
        <v>-0.5590535942872763</v>
      </c>
      <c r="AE252" s="4">
        <f>(L252-45.1482)/31.1618</f>
        <v>-0.38984269201394023</v>
      </c>
      <c r="AF252" s="4">
        <f>(K252-13.575)/11.13</f>
        <v>-0.50089847259658571</v>
      </c>
      <c r="AG252" s="4">
        <f>(M252-46.04)/31.94</f>
        <v>-0.34564809016906695</v>
      </c>
      <c r="AH252" s="4">
        <f>(AC252-50.703)/36.168</f>
        <v>-0.32065763809294018</v>
      </c>
      <c r="AI252" s="4">
        <f>(S252-0.2533)/0.02</f>
        <v>1.1349999999999998</v>
      </c>
      <c r="AJ252" s="4">
        <f>(V252-0.7522)/0.06715</f>
        <v>-0.13700670141474289</v>
      </c>
      <c r="AK252" t="e">
        <f>MATCH(C252,#REF!,0)-1</f>
        <v>#REF!</v>
      </c>
    </row>
    <row r="253" spans="1:37" x14ac:dyDescent="0.2">
      <c r="A253" s="4" t="e">
        <f>AK253-B253</f>
        <v>#REF!</v>
      </c>
      <c r="B253">
        <v>252</v>
      </c>
      <c r="C253" t="s">
        <v>435</v>
      </c>
      <c r="D253" t="s">
        <v>139</v>
      </c>
      <c r="E253">
        <v>128</v>
      </c>
      <c r="F253">
        <v>539</v>
      </c>
      <c r="G253">
        <v>489</v>
      </c>
      <c r="H253">
        <v>114</v>
      </c>
      <c r="I253">
        <v>24</v>
      </c>
      <c r="J253">
        <v>1</v>
      </c>
      <c r="K253" s="13">
        <v>17</v>
      </c>
      <c r="L253" s="13">
        <v>56</v>
      </c>
      <c r="M253" s="13">
        <v>61</v>
      </c>
      <c r="N253">
        <v>41</v>
      </c>
      <c r="O253">
        <v>155</v>
      </c>
      <c r="P253">
        <v>3</v>
      </c>
      <c r="Q253">
        <v>3</v>
      </c>
      <c r="R253">
        <v>1</v>
      </c>
      <c r="S253" s="13">
        <v>0.23300000000000001</v>
      </c>
      <c r="T253">
        <v>0.29399999999999998</v>
      </c>
      <c r="U253">
        <v>0.39200000000000002</v>
      </c>
      <c r="V253" s="13">
        <v>0.68700000000000006</v>
      </c>
      <c r="W253">
        <v>0.29199999999999998</v>
      </c>
      <c r="X253">
        <v>-0.3</v>
      </c>
      <c r="Y253">
        <v>0.6</v>
      </c>
      <c r="Z253">
        <v>0.2</v>
      </c>
      <c r="AA253">
        <v>19508</v>
      </c>
      <c r="AB253">
        <f>G253*U253</f>
        <v>191.68800000000002</v>
      </c>
      <c r="AC253" s="13">
        <f>((H253+N253+P253-R253)*(AB253+(0.26*(N253+P253))))/(G253+N253+P253)</f>
        <v>59.833200750469047</v>
      </c>
      <c r="AD253" s="4">
        <f>SUM(AE253:AJ253)</f>
        <v>-0.60917634820290845</v>
      </c>
      <c r="AE253" s="4">
        <f>(L253-45.1482)/31.1618</f>
        <v>0.3482404739135736</v>
      </c>
      <c r="AF253" s="4">
        <f>(K253-13.575)/11.13</f>
        <v>0.30772686433063795</v>
      </c>
      <c r="AG253" s="4">
        <f>(M253-46.04)/31.94</f>
        <v>0.46837820914214151</v>
      </c>
      <c r="AH253" s="4">
        <f>(AC253-50.703)/36.168</f>
        <v>0.2524386405239174</v>
      </c>
      <c r="AI253" s="4">
        <f>(S253-0.2533)/0.02</f>
        <v>-1.0150000000000006</v>
      </c>
      <c r="AJ253" s="4">
        <f>(V253-0.7522)/0.06715</f>
        <v>-0.97096053611317834</v>
      </c>
      <c r="AK253" t="e">
        <f>MATCH(C253,#REF!,0)-1</f>
        <v>#REF!</v>
      </c>
    </row>
    <row r="254" spans="1:37" x14ac:dyDescent="0.2">
      <c r="A254" s="4" t="e">
        <f>AK254-B254</f>
        <v>#REF!</v>
      </c>
      <c r="B254">
        <v>253</v>
      </c>
      <c r="C254" t="s">
        <v>310</v>
      </c>
      <c r="D254" t="s">
        <v>55</v>
      </c>
      <c r="E254">
        <v>67</v>
      </c>
      <c r="F254">
        <v>281</v>
      </c>
      <c r="G254">
        <v>251</v>
      </c>
      <c r="H254">
        <v>66</v>
      </c>
      <c r="I254">
        <v>15</v>
      </c>
      <c r="J254">
        <v>1</v>
      </c>
      <c r="K254" s="13">
        <v>9</v>
      </c>
      <c r="L254" s="13">
        <v>33</v>
      </c>
      <c r="M254" s="13">
        <v>35</v>
      </c>
      <c r="N254">
        <v>24</v>
      </c>
      <c r="O254">
        <v>56</v>
      </c>
      <c r="P254">
        <v>2</v>
      </c>
      <c r="Q254">
        <v>1</v>
      </c>
      <c r="R254">
        <v>1</v>
      </c>
      <c r="S254" s="13">
        <v>0.26500000000000001</v>
      </c>
      <c r="T254">
        <v>0.33300000000000002</v>
      </c>
      <c r="U254">
        <v>0.438</v>
      </c>
      <c r="V254" s="13">
        <v>0.77100000000000002</v>
      </c>
      <c r="W254">
        <v>0.32700000000000001</v>
      </c>
      <c r="X254">
        <v>-0.1</v>
      </c>
      <c r="Y254">
        <v>-1.3</v>
      </c>
      <c r="Z254">
        <v>0.8</v>
      </c>
      <c r="AA254">
        <v>4962</v>
      </c>
      <c r="AB254">
        <f>G254*U254</f>
        <v>109.938</v>
      </c>
      <c r="AC254" s="13">
        <f>((H254+N254+P254-R254)*(AB254+(0.26*(N254+P254))))/(G254+N254+P254)</f>
        <v>38.337610108303252</v>
      </c>
      <c r="AD254" s="4">
        <f>SUM(AE254:AJ254)</f>
        <v>-0.62345935637346361</v>
      </c>
      <c r="AE254" s="4">
        <f>(L254-45.1482)/31.1618</f>
        <v>-0.38984269201394023</v>
      </c>
      <c r="AF254" s="4">
        <f>(K254-13.575)/11.13</f>
        <v>-0.41105121293800528</v>
      </c>
      <c r="AG254" s="4">
        <f>(M254-46.04)/31.94</f>
        <v>-0.34564809016906695</v>
      </c>
      <c r="AH254" s="4">
        <f>(AC254-50.703)/36.168</f>
        <v>-0.34188757718692631</v>
      </c>
      <c r="AI254" s="4">
        <f>(S254-0.2533)/0.02</f>
        <v>0.58499999999999941</v>
      </c>
      <c r="AJ254" s="4">
        <f>(V254-0.7522)/0.06715</f>
        <v>0.27997021593447563</v>
      </c>
      <c r="AK254" t="e">
        <f>MATCH(C254,#REF!,0)-1</f>
        <v>#REF!</v>
      </c>
    </row>
    <row r="255" spans="1:37" x14ac:dyDescent="0.2">
      <c r="A255" s="4" t="e">
        <f>AK255-B255</f>
        <v>#REF!</v>
      </c>
      <c r="B255">
        <v>254</v>
      </c>
      <c r="C255" t="s">
        <v>305</v>
      </c>
      <c r="D255" t="s">
        <v>35</v>
      </c>
      <c r="E255">
        <v>70</v>
      </c>
      <c r="F255">
        <v>294</v>
      </c>
      <c r="G255">
        <v>257</v>
      </c>
      <c r="H255">
        <v>64</v>
      </c>
      <c r="I255">
        <v>14</v>
      </c>
      <c r="J255">
        <v>1</v>
      </c>
      <c r="K255" s="13">
        <v>12</v>
      </c>
      <c r="L255" s="13">
        <v>37</v>
      </c>
      <c r="M255" s="13">
        <v>39</v>
      </c>
      <c r="N255">
        <v>30</v>
      </c>
      <c r="O255">
        <v>66</v>
      </c>
      <c r="P255">
        <v>3</v>
      </c>
      <c r="Q255">
        <v>4</v>
      </c>
      <c r="R255">
        <v>2</v>
      </c>
      <c r="S255" s="13">
        <v>0.25</v>
      </c>
      <c r="T255">
        <v>0.33300000000000002</v>
      </c>
      <c r="U255">
        <v>0.44900000000000001</v>
      </c>
      <c r="V255" s="13">
        <v>0.78200000000000003</v>
      </c>
      <c r="W255">
        <v>0.33100000000000002</v>
      </c>
      <c r="X255">
        <v>0.9</v>
      </c>
      <c r="Y255">
        <v>0</v>
      </c>
      <c r="Z255">
        <v>0.8</v>
      </c>
      <c r="AA255">
        <v>16424</v>
      </c>
      <c r="AB255">
        <f>G255*U255</f>
        <v>115.393</v>
      </c>
      <c r="AC255" s="13">
        <f>((H255+N255+P255-R255)*(AB255+(0.26*(N255+P255))))/(G255+N255+P255)</f>
        <v>40.611844827586204</v>
      </c>
      <c r="AD255" s="4">
        <f>SUM(AE255:AJ255)</f>
        <v>-0.62362836418178669</v>
      </c>
      <c r="AE255" s="4">
        <f>(L255-45.1482)/31.1618</f>
        <v>-0.26148040228741609</v>
      </c>
      <c r="AF255" s="4">
        <f>(K255-13.575)/11.13</f>
        <v>-0.14150943396226406</v>
      </c>
      <c r="AG255" s="4">
        <f>(M255-46.04)/31.94</f>
        <v>-0.22041327489041951</v>
      </c>
      <c r="AH255" s="4">
        <f>(AC255-50.703)/36.168</f>
        <v>-0.27900782936335433</v>
      </c>
      <c r="AI255" s="4">
        <f>(S255-0.2533)/0.02</f>
        <v>-0.16500000000000126</v>
      </c>
      <c r="AJ255" s="4">
        <f>(V255-0.7522)/0.06715</f>
        <v>0.44378257632166862</v>
      </c>
      <c r="AK255" t="e">
        <f>MATCH(C255,#REF!,0)-1</f>
        <v>#REF!</v>
      </c>
    </row>
    <row r="256" spans="1:37" x14ac:dyDescent="0.2">
      <c r="A256" s="4" t="e">
        <f>AK256-B256</f>
        <v>#REF!</v>
      </c>
      <c r="B256">
        <v>255</v>
      </c>
      <c r="C256" t="s">
        <v>358</v>
      </c>
      <c r="E256">
        <v>83</v>
      </c>
      <c r="F256">
        <v>350</v>
      </c>
      <c r="G256">
        <v>322</v>
      </c>
      <c r="H256">
        <v>84</v>
      </c>
      <c r="I256">
        <v>17</v>
      </c>
      <c r="J256">
        <v>1</v>
      </c>
      <c r="K256" s="13">
        <v>11</v>
      </c>
      <c r="L256" s="13">
        <v>39</v>
      </c>
      <c r="M256" s="13">
        <v>43</v>
      </c>
      <c r="N256">
        <v>21</v>
      </c>
      <c r="O256">
        <v>77</v>
      </c>
      <c r="P256">
        <v>3</v>
      </c>
      <c r="Q256">
        <v>2</v>
      </c>
      <c r="R256">
        <v>1</v>
      </c>
      <c r="S256" s="13">
        <v>0.26100000000000001</v>
      </c>
      <c r="T256">
        <v>0.31</v>
      </c>
      <c r="U256">
        <v>0.42</v>
      </c>
      <c r="V256" s="13">
        <v>0.73099999999999998</v>
      </c>
      <c r="W256">
        <v>0.309</v>
      </c>
      <c r="X256">
        <v>-3.7</v>
      </c>
      <c r="Y256">
        <v>-0.3</v>
      </c>
      <c r="Z256">
        <v>0.4</v>
      </c>
      <c r="AA256">
        <v>10339</v>
      </c>
      <c r="AB256">
        <f>G256*U256</f>
        <v>135.24</v>
      </c>
      <c r="AC256" s="13">
        <f>((H256+N256+P256-R256)*(AB256+(0.26*(N256+P256))))/(G256+N256+P256)</f>
        <v>43.752485549132956</v>
      </c>
      <c r="AD256" s="4">
        <f>SUM(AE256:AJ256)</f>
        <v>-0.64671854356632008</v>
      </c>
      <c r="AE256" s="4">
        <f>(L256-45.1482)/31.1618</f>
        <v>-0.19729925742415402</v>
      </c>
      <c r="AF256" s="4">
        <f>(K256-13.575)/11.13</f>
        <v>-0.23135669362084449</v>
      </c>
      <c r="AG256" s="4">
        <f>(M256-46.04)/31.94</f>
        <v>-9.5178459611772043E-2</v>
      </c>
      <c r="AH256" s="4">
        <f>(AC256-50.703)/36.168</f>
        <v>-0.19217303834514066</v>
      </c>
      <c r="AI256" s="4">
        <f>(S256-0.2533)/0.02</f>
        <v>0.38499999999999923</v>
      </c>
      <c r="AJ256" s="4">
        <f>(V256-0.7522)/0.06715</f>
        <v>-0.31571109456440799</v>
      </c>
      <c r="AK256" t="e">
        <f>MATCH(C256,#REF!,0)-1</f>
        <v>#REF!</v>
      </c>
    </row>
    <row r="257" spans="1:37" x14ac:dyDescent="0.2">
      <c r="A257" s="4" t="e">
        <f>AK257-B257</f>
        <v>#REF!</v>
      </c>
      <c r="B257">
        <v>256</v>
      </c>
      <c r="C257" t="s">
        <v>8387</v>
      </c>
      <c r="D257" t="s">
        <v>118</v>
      </c>
      <c r="E257">
        <v>53</v>
      </c>
      <c r="F257">
        <v>224</v>
      </c>
      <c r="G257">
        <v>196</v>
      </c>
      <c r="H257">
        <v>51</v>
      </c>
      <c r="I257">
        <v>10</v>
      </c>
      <c r="J257">
        <v>0</v>
      </c>
      <c r="K257" s="13">
        <v>9</v>
      </c>
      <c r="L257" s="13">
        <v>28</v>
      </c>
      <c r="M257" s="13">
        <v>30</v>
      </c>
      <c r="N257">
        <v>24</v>
      </c>
      <c r="O257">
        <v>52</v>
      </c>
      <c r="P257">
        <v>2</v>
      </c>
      <c r="Q257">
        <v>1</v>
      </c>
      <c r="R257">
        <v>0</v>
      </c>
      <c r="S257" s="13">
        <v>0.26300000000000001</v>
      </c>
      <c r="T257">
        <v>0.34499999999999997</v>
      </c>
      <c r="U257">
        <v>0.45900000000000002</v>
      </c>
      <c r="V257" s="13">
        <v>0.80400000000000005</v>
      </c>
      <c r="W257">
        <v>0.34</v>
      </c>
      <c r="X257">
        <v>0</v>
      </c>
      <c r="Y257">
        <v>0.3</v>
      </c>
      <c r="Z257">
        <v>0.7</v>
      </c>
      <c r="AA257">
        <v>19566</v>
      </c>
      <c r="AB257">
        <f>G257*U257</f>
        <v>89.963999999999999</v>
      </c>
      <c r="AC257" s="13">
        <f>((H257+N257+P257-R257)*(AB257+(0.26*(N257+P257))))/(G257+N257+P257)</f>
        <v>33.548414414414417</v>
      </c>
      <c r="AD257" s="4">
        <f>SUM(AE257:AJ257)</f>
        <v>-0.68143393223391091</v>
      </c>
      <c r="AE257" s="4">
        <f>(L257-45.1482)/31.1618</f>
        <v>-0.55029555417209541</v>
      </c>
      <c r="AF257" s="4">
        <f>(K257-13.575)/11.13</f>
        <v>-0.41105121293800528</v>
      </c>
      <c r="AG257" s="4">
        <f>(M257-46.04)/31.94</f>
        <v>-0.50219160926737627</v>
      </c>
      <c r="AH257" s="4">
        <f>(AC257-50.703)/36.168</f>
        <v>-0.47430285295248803</v>
      </c>
      <c r="AI257" s="4">
        <f>(S257-0.2533)/0.02</f>
        <v>0.48499999999999932</v>
      </c>
      <c r="AJ257" s="4">
        <f>(V257-0.7522)/0.06715</f>
        <v>0.7714072970960546</v>
      </c>
      <c r="AK257" t="e">
        <f>MATCH(C257,#REF!,0)-1</f>
        <v>#REF!</v>
      </c>
    </row>
    <row r="258" spans="1:37" x14ac:dyDescent="0.2">
      <c r="A258" s="4" t="e">
        <f>AK258-B258</f>
        <v>#REF!</v>
      </c>
      <c r="B258">
        <v>257</v>
      </c>
      <c r="C258" t="s">
        <v>7550</v>
      </c>
      <c r="D258" t="s">
        <v>53</v>
      </c>
      <c r="E258">
        <v>74</v>
      </c>
      <c r="F258">
        <v>312</v>
      </c>
      <c r="G258">
        <v>290</v>
      </c>
      <c r="H258">
        <v>80</v>
      </c>
      <c r="I258">
        <v>16</v>
      </c>
      <c r="J258">
        <v>3</v>
      </c>
      <c r="K258" s="13">
        <v>6</v>
      </c>
      <c r="L258" s="13">
        <v>34</v>
      </c>
      <c r="M258" s="13">
        <v>35</v>
      </c>
      <c r="N258">
        <v>16</v>
      </c>
      <c r="O258">
        <v>66</v>
      </c>
      <c r="P258">
        <v>2</v>
      </c>
      <c r="Q258">
        <v>7</v>
      </c>
      <c r="R258">
        <v>3</v>
      </c>
      <c r="S258" s="13">
        <v>0.27700000000000002</v>
      </c>
      <c r="T258">
        <v>0.317</v>
      </c>
      <c r="U258">
        <v>0.41799999999999998</v>
      </c>
      <c r="V258" s="13">
        <v>0.73499999999999999</v>
      </c>
      <c r="W258">
        <v>0.311</v>
      </c>
      <c r="X258">
        <v>-1.9</v>
      </c>
      <c r="Y258">
        <v>0.5</v>
      </c>
      <c r="Z258">
        <v>-0.2</v>
      </c>
      <c r="AA258">
        <v>14350</v>
      </c>
      <c r="AB258">
        <f>G258*U258</f>
        <v>121.22</v>
      </c>
      <c r="AC258" s="13">
        <f>((H258+N258+P258-R258)*(AB258+(0.26*(N258+P258))))/(G258+N258+P258)</f>
        <v>38.83279220779221</v>
      </c>
      <c r="AD258" s="4">
        <f>SUM(AE258:AJ258)</f>
        <v>-0.78333257615641161</v>
      </c>
      <c r="AE258" s="4">
        <f>(L258-45.1482)/31.1618</f>
        <v>-0.35775211958230918</v>
      </c>
      <c r="AF258" s="4">
        <f>(K258-13.575)/11.13</f>
        <v>-0.68059299191374656</v>
      </c>
      <c r="AG258" s="4">
        <f>(M258-46.04)/31.94</f>
        <v>-0.34564809016906695</v>
      </c>
      <c r="AH258" s="4">
        <f>(AC258-50.703)/36.168</f>
        <v>-0.32819641097676933</v>
      </c>
      <c r="AI258" s="4">
        <f>(S258-0.2533)/0.02</f>
        <v>1.1849999999999998</v>
      </c>
      <c r="AJ258" s="4">
        <f>(V258-0.7522)/0.06715</f>
        <v>-0.25614296351451965</v>
      </c>
      <c r="AK258" t="e">
        <f>MATCH(C258,#REF!,0)-1</f>
        <v>#REF!</v>
      </c>
    </row>
    <row r="259" spans="1:37" x14ac:dyDescent="0.2">
      <c r="A259" s="4" t="e">
        <f>AK259-B259</f>
        <v>#REF!</v>
      </c>
      <c r="B259">
        <v>258</v>
      </c>
      <c r="C259" t="s">
        <v>278</v>
      </c>
      <c r="D259" t="s">
        <v>139</v>
      </c>
      <c r="E259">
        <v>140</v>
      </c>
      <c r="F259">
        <v>588</v>
      </c>
      <c r="G259">
        <v>524</v>
      </c>
      <c r="H259">
        <v>130</v>
      </c>
      <c r="I259">
        <v>24</v>
      </c>
      <c r="J259">
        <v>6</v>
      </c>
      <c r="K259" s="13">
        <v>7</v>
      </c>
      <c r="L259" s="13">
        <v>66</v>
      </c>
      <c r="M259" s="13">
        <v>47</v>
      </c>
      <c r="N259">
        <v>48</v>
      </c>
      <c r="O259">
        <v>130</v>
      </c>
      <c r="P259">
        <v>7</v>
      </c>
      <c r="Q259">
        <v>39</v>
      </c>
      <c r="R259">
        <v>13</v>
      </c>
      <c r="S259" s="13">
        <v>0.249</v>
      </c>
      <c r="T259">
        <v>0.318</v>
      </c>
      <c r="U259">
        <v>0.36</v>
      </c>
      <c r="V259" s="13">
        <v>0.67800000000000005</v>
      </c>
      <c r="W259">
        <v>0.29399999999999998</v>
      </c>
      <c r="X259">
        <v>-5</v>
      </c>
      <c r="Y259">
        <v>4</v>
      </c>
      <c r="Z259">
        <v>0.9</v>
      </c>
      <c r="AA259">
        <v>13608</v>
      </c>
      <c r="AB259">
        <f>G259*U259</f>
        <v>188.64</v>
      </c>
      <c r="AC259" s="13">
        <f>((H259+N259+P259-R259)*(AB259+(0.26*(N259+P259))))/(G259+N259+P259)</f>
        <v>60.286148531951639</v>
      </c>
      <c r="AD259" s="4">
        <f>SUM(AE259:AJ259)</f>
        <v>-0.94656992871141665</v>
      </c>
      <c r="AE259" s="4">
        <f>(L259-45.1482)/31.1618</f>
        <v>0.66914619822988397</v>
      </c>
      <c r="AF259" s="4">
        <f>(K259-13.575)/11.13</f>
        <v>-0.59074573225516613</v>
      </c>
      <c r="AG259" s="4">
        <f>(M259-46.04)/31.94</f>
        <v>3.0056355666875416E-2</v>
      </c>
      <c r="AH259" s="4">
        <f>(AC259-50.703)/36.168</f>
        <v>0.26496208062241861</v>
      </c>
      <c r="AI259" s="4">
        <f>(S259-0.2533)/0.02</f>
        <v>-0.2150000000000013</v>
      </c>
      <c r="AJ259" s="4">
        <f>(V259-0.7522)/0.06715</f>
        <v>-1.1049888309754272</v>
      </c>
      <c r="AK259" t="e">
        <f>MATCH(C259,#REF!,0)-1</f>
        <v>#REF!</v>
      </c>
    </row>
    <row r="260" spans="1:37" x14ac:dyDescent="0.2">
      <c r="A260" s="4" t="e">
        <f>AK260-B260</f>
        <v>#REF!</v>
      </c>
      <c r="B260">
        <v>259</v>
      </c>
      <c r="C260" t="s">
        <v>331</v>
      </c>
      <c r="D260" t="s">
        <v>31</v>
      </c>
      <c r="E260">
        <v>67</v>
      </c>
      <c r="F260">
        <v>280</v>
      </c>
      <c r="G260">
        <v>259</v>
      </c>
      <c r="H260">
        <v>73</v>
      </c>
      <c r="I260">
        <v>13</v>
      </c>
      <c r="J260">
        <v>1</v>
      </c>
      <c r="K260" s="13">
        <v>5</v>
      </c>
      <c r="L260" s="13">
        <v>33</v>
      </c>
      <c r="M260" s="13">
        <v>31</v>
      </c>
      <c r="N260">
        <v>13</v>
      </c>
      <c r="O260">
        <v>36</v>
      </c>
      <c r="P260">
        <v>4</v>
      </c>
      <c r="Q260">
        <v>8</v>
      </c>
      <c r="R260">
        <v>3</v>
      </c>
      <c r="S260" s="13">
        <v>0.28299999999999997</v>
      </c>
      <c r="T260">
        <v>0.32400000000000001</v>
      </c>
      <c r="U260">
        <v>0.40300000000000002</v>
      </c>
      <c r="V260" s="13">
        <v>0.72599999999999998</v>
      </c>
      <c r="W260">
        <v>0.31</v>
      </c>
      <c r="X260">
        <v>-0.1</v>
      </c>
      <c r="Y260">
        <v>0.6</v>
      </c>
      <c r="Z260">
        <v>0.6</v>
      </c>
      <c r="AA260">
        <v>13593</v>
      </c>
      <c r="AB260">
        <f>G260*U260</f>
        <v>104.37700000000001</v>
      </c>
      <c r="AC260" s="13">
        <f>((H260+N260+P260-R260)*(AB260+(0.26*(N260+P260))))/(G260+N260+P260)</f>
        <v>34.294706521739137</v>
      </c>
      <c r="AD260" s="4">
        <f>SUM(AE260:AJ260)</f>
        <v>-0.99000591625450585</v>
      </c>
      <c r="AE260" s="4">
        <f>(L260-45.1482)/31.1618</f>
        <v>-0.38984269201394023</v>
      </c>
      <c r="AF260" s="4">
        <f>(K260-13.575)/11.13</f>
        <v>-0.77044025157232687</v>
      </c>
      <c r="AG260" s="4">
        <f>(M260-46.04)/31.94</f>
        <v>-0.47088290544771444</v>
      </c>
      <c r="AH260" s="4">
        <f>(AC260-50.703)/36.168</f>
        <v>-0.45366880884375321</v>
      </c>
      <c r="AI260" s="4">
        <f>(S260-0.2533)/0.02</f>
        <v>1.4849999999999974</v>
      </c>
      <c r="AJ260" s="4">
        <f>(V260-0.7522)/0.06715</f>
        <v>-0.39017125837676842</v>
      </c>
      <c r="AK260" t="e">
        <f>MATCH(C260,#REF!,0)-1</f>
        <v>#REF!</v>
      </c>
    </row>
    <row r="261" spans="1:37" x14ac:dyDescent="0.2">
      <c r="A261" s="4" t="e">
        <f>AK261-B261</f>
        <v>#REF!</v>
      </c>
      <c r="B261">
        <v>260</v>
      </c>
      <c r="C261" t="s">
        <v>7530</v>
      </c>
      <c r="D261" t="s">
        <v>53</v>
      </c>
      <c r="E261">
        <v>60</v>
      </c>
      <c r="F261">
        <v>251</v>
      </c>
      <c r="G261">
        <v>227</v>
      </c>
      <c r="H261">
        <v>60</v>
      </c>
      <c r="I261">
        <v>11</v>
      </c>
      <c r="J261">
        <v>2</v>
      </c>
      <c r="K261" s="13">
        <v>9</v>
      </c>
      <c r="L261" s="13">
        <v>30</v>
      </c>
      <c r="M261" s="13">
        <v>33</v>
      </c>
      <c r="N261">
        <v>18</v>
      </c>
      <c r="O261">
        <v>62</v>
      </c>
      <c r="P261">
        <v>2</v>
      </c>
      <c r="Q261">
        <v>4</v>
      </c>
      <c r="R261">
        <v>2</v>
      </c>
      <c r="S261" s="13">
        <v>0.26200000000000001</v>
      </c>
      <c r="T261">
        <v>0.32100000000000001</v>
      </c>
      <c r="U261">
        <v>0.45100000000000001</v>
      </c>
      <c r="V261" s="13">
        <v>0.77300000000000002</v>
      </c>
      <c r="W261">
        <v>0.32500000000000001</v>
      </c>
      <c r="X261">
        <v>-0.3</v>
      </c>
      <c r="Y261">
        <v>0.2</v>
      </c>
      <c r="Z261">
        <v>0.1</v>
      </c>
      <c r="AA261">
        <v>6885</v>
      </c>
      <c r="AB261">
        <f>G261*U261</f>
        <v>102.37700000000001</v>
      </c>
      <c r="AC261" s="13">
        <f>((H261+N261+P261-R261)*(AB261+(0.26*(N261+P261))))/(G261+N261+P261)</f>
        <v>33.97168421052632</v>
      </c>
      <c r="AD261" s="4">
        <f>SUM(AE261:AJ261)</f>
        <v>-1.0232768106560204</v>
      </c>
      <c r="AE261" s="4">
        <f>(L261-45.1482)/31.1618</f>
        <v>-0.48611440930883337</v>
      </c>
      <c r="AF261" s="4">
        <f>(K261-13.575)/11.13</f>
        <v>-0.41105121293800528</v>
      </c>
      <c r="AG261" s="4">
        <f>(M261-46.04)/31.94</f>
        <v>-0.40826549780839066</v>
      </c>
      <c r="AH261" s="4">
        <f>(AC261-50.703)/36.168</f>
        <v>-0.46259997206021025</v>
      </c>
      <c r="AI261" s="4">
        <f>(S261-0.2533)/0.02</f>
        <v>0.43499999999999928</v>
      </c>
      <c r="AJ261" s="4">
        <f>(V261-0.7522)/0.06715</f>
        <v>0.3097542814594198</v>
      </c>
      <c r="AK261" t="e">
        <f>MATCH(C261,#REF!,0)-1</f>
        <v>#REF!</v>
      </c>
    </row>
    <row r="262" spans="1:37" x14ac:dyDescent="0.2">
      <c r="A262" s="4" t="e">
        <f>AK262-B262</f>
        <v>#REF!</v>
      </c>
      <c r="B262">
        <v>261</v>
      </c>
      <c r="C262" t="s">
        <v>329</v>
      </c>
      <c r="D262" t="s">
        <v>63</v>
      </c>
      <c r="E262">
        <v>60</v>
      </c>
      <c r="F262">
        <v>252</v>
      </c>
      <c r="G262">
        <v>230</v>
      </c>
      <c r="H262">
        <v>57</v>
      </c>
      <c r="I262">
        <v>11</v>
      </c>
      <c r="J262">
        <v>1</v>
      </c>
      <c r="K262" s="13">
        <v>13</v>
      </c>
      <c r="L262" s="13">
        <v>30</v>
      </c>
      <c r="M262" s="13">
        <v>37</v>
      </c>
      <c r="N262">
        <v>17</v>
      </c>
      <c r="O262">
        <v>73</v>
      </c>
      <c r="P262">
        <v>3</v>
      </c>
      <c r="Q262">
        <v>1</v>
      </c>
      <c r="R262">
        <v>1</v>
      </c>
      <c r="S262" s="13">
        <v>0.249</v>
      </c>
      <c r="T262">
        <v>0.30599999999999999</v>
      </c>
      <c r="U262">
        <v>0.47299999999999998</v>
      </c>
      <c r="V262" s="13">
        <v>0.77800000000000002</v>
      </c>
      <c r="W262">
        <v>0.32300000000000001</v>
      </c>
      <c r="X262">
        <v>-1.6</v>
      </c>
      <c r="Y262">
        <v>0.1</v>
      </c>
      <c r="Z262">
        <v>0.6</v>
      </c>
      <c r="AA262">
        <v>18360</v>
      </c>
      <c r="AB262">
        <f>G262*U262</f>
        <v>108.78999999999999</v>
      </c>
      <c r="AC262" s="13">
        <f>((H262+N262+P262-R262)*(AB262+(0.26*(N262+P262))))/(G262+N262+P262)</f>
        <v>34.65296</v>
      </c>
      <c r="AD262" s="4">
        <f>SUM(AE262:AJ262)</f>
        <v>-1.0953563687581167</v>
      </c>
      <c r="AE262" s="4">
        <f>(L262-45.1482)/31.1618</f>
        <v>-0.48611440930883337</v>
      </c>
      <c r="AF262" s="4">
        <f>(K262-13.575)/11.13</f>
        <v>-5.1662174303683674E-2</v>
      </c>
      <c r="AG262" s="4">
        <f>(M262-46.04)/31.94</f>
        <v>-0.28303068252974323</v>
      </c>
      <c r="AH262" s="4">
        <f>(AC262-50.703)/36.168</f>
        <v>-0.44376354788763556</v>
      </c>
      <c r="AI262" s="4">
        <f>(S262-0.2533)/0.02</f>
        <v>-0.2150000000000013</v>
      </c>
      <c r="AJ262" s="4">
        <f>(V262-0.7522)/0.06715</f>
        <v>0.38421444527178028</v>
      </c>
      <c r="AK262" t="e">
        <f>MATCH(C262,#REF!,0)-1</f>
        <v>#REF!</v>
      </c>
    </row>
    <row r="263" spans="1:37" x14ac:dyDescent="0.2">
      <c r="A263" s="4" t="e">
        <f>AK263-B263</f>
        <v>#REF!</v>
      </c>
      <c r="B263">
        <v>262</v>
      </c>
      <c r="C263" t="s">
        <v>330</v>
      </c>
      <c r="D263" t="s">
        <v>83</v>
      </c>
      <c r="E263">
        <v>98</v>
      </c>
      <c r="F263">
        <v>413</v>
      </c>
      <c r="G263">
        <v>360</v>
      </c>
      <c r="H263">
        <v>82</v>
      </c>
      <c r="I263">
        <v>16</v>
      </c>
      <c r="J263">
        <v>2</v>
      </c>
      <c r="K263" s="13">
        <v>16</v>
      </c>
      <c r="L263" s="13">
        <v>50</v>
      </c>
      <c r="M263" s="13">
        <v>48</v>
      </c>
      <c r="N263">
        <v>43</v>
      </c>
      <c r="O263">
        <v>129</v>
      </c>
      <c r="P263">
        <v>4</v>
      </c>
      <c r="Q263">
        <v>9</v>
      </c>
      <c r="R263">
        <v>4</v>
      </c>
      <c r="S263" s="13">
        <v>0.22900000000000001</v>
      </c>
      <c r="T263">
        <v>0.315</v>
      </c>
      <c r="U263">
        <v>0.41599999999999998</v>
      </c>
      <c r="V263" s="13">
        <v>0.73099999999999998</v>
      </c>
      <c r="W263">
        <v>0.312</v>
      </c>
      <c r="X263">
        <v>0.5</v>
      </c>
      <c r="Y263">
        <v>0.4</v>
      </c>
      <c r="Z263">
        <v>0.7</v>
      </c>
      <c r="AA263">
        <v>16192</v>
      </c>
      <c r="AB263">
        <f>G263*U263</f>
        <v>149.76</v>
      </c>
      <c r="AC263" s="13">
        <f>((H263+N263+P263-R263)*(AB263+(0.26*(N263+P263))))/(G263+N263+P263)</f>
        <v>49.748157248157248</v>
      </c>
      <c r="AD263" s="4">
        <f>SUM(AE263:AJ263)</f>
        <v>-1.122169599881041</v>
      </c>
      <c r="AE263" s="4">
        <f>(L263-45.1482)/31.1618</f>
        <v>0.15569703932378737</v>
      </c>
      <c r="AF263" s="4">
        <f>(K263-13.575)/11.13</f>
        <v>0.21787960467205755</v>
      </c>
      <c r="AG263" s="4">
        <f>(M263-46.04)/31.94</f>
        <v>6.1365059486537282E-2</v>
      </c>
      <c r="AH263" s="4">
        <f>(AC263-50.703)/36.168</f>
        <v>-2.6400208799014446E-2</v>
      </c>
      <c r="AI263" s="4">
        <f>(S263-0.2533)/0.02</f>
        <v>-1.2150000000000007</v>
      </c>
      <c r="AJ263" s="4">
        <f>(V263-0.7522)/0.06715</f>
        <v>-0.31571109456440799</v>
      </c>
      <c r="AK263" t="e">
        <f>MATCH(C263,#REF!,0)-1</f>
        <v>#REF!</v>
      </c>
    </row>
    <row r="264" spans="1:37" x14ac:dyDescent="0.2">
      <c r="A264" s="4" t="e">
        <f>AK264-B264</f>
        <v>#REF!</v>
      </c>
      <c r="B264">
        <v>263</v>
      </c>
      <c r="C264" t="s">
        <v>574</v>
      </c>
      <c r="D264" t="s">
        <v>53</v>
      </c>
      <c r="E264">
        <v>75</v>
      </c>
      <c r="F264">
        <v>313</v>
      </c>
      <c r="G264">
        <v>283</v>
      </c>
      <c r="H264">
        <v>77</v>
      </c>
      <c r="I264">
        <v>14</v>
      </c>
      <c r="J264">
        <v>3</v>
      </c>
      <c r="K264" s="13">
        <v>6</v>
      </c>
      <c r="L264" s="13">
        <v>35</v>
      </c>
      <c r="M264" s="13">
        <v>33</v>
      </c>
      <c r="N264">
        <v>23</v>
      </c>
      <c r="O264">
        <v>66</v>
      </c>
      <c r="P264">
        <v>2</v>
      </c>
      <c r="Q264">
        <v>14</v>
      </c>
      <c r="R264">
        <v>5</v>
      </c>
      <c r="S264" s="13">
        <v>0.27100000000000002</v>
      </c>
      <c r="T264">
        <v>0.32800000000000001</v>
      </c>
      <c r="U264">
        <v>0.40300000000000002</v>
      </c>
      <c r="V264" s="13">
        <v>0.73099999999999998</v>
      </c>
      <c r="W264">
        <v>0.312</v>
      </c>
      <c r="X264">
        <v>-0.4</v>
      </c>
      <c r="Y264">
        <v>1.4</v>
      </c>
      <c r="Z264">
        <v>0.2</v>
      </c>
      <c r="AA264">
        <v>19262</v>
      </c>
      <c r="AB264">
        <f>G264*U264</f>
        <v>114.04900000000001</v>
      </c>
      <c r="AC264" s="13">
        <f>((H264+N264+P264-R264)*(AB264+(0.26*(N264+P264))))/(G264+N264+P264)</f>
        <v>37.965107142857143</v>
      </c>
      <c r="AD264" s="4">
        <f>SUM(AE264:AJ264)</f>
        <v>-1.1974179500930207</v>
      </c>
      <c r="AE264" s="4">
        <f>(L264-45.1482)/31.1618</f>
        <v>-0.32566154715067819</v>
      </c>
      <c r="AF264" s="4">
        <f>(K264-13.575)/11.13</f>
        <v>-0.68059299191374656</v>
      </c>
      <c r="AG264" s="4">
        <f>(M264-46.04)/31.94</f>
        <v>-0.40826549780839066</v>
      </c>
      <c r="AH264" s="4">
        <f>(AC264-50.703)/36.168</f>
        <v>-0.35218681865579687</v>
      </c>
      <c r="AI264" s="4">
        <f>(S264-0.2533)/0.02</f>
        <v>0.88499999999999968</v>
      </c>
      <c r="AJ264" s="4">
        <f>(V264-0.7522)/0.06715</f>
        <v>-0.31571109456440799</v>
      </c>
      <c r="AK264" t="e">
        <f>MATCH(C264,#REF!,0)-1</f>
        <v>#REF!</v>
      </c>
    </row>
    <row r="265" spans="1:37" x14ac:dyDescent="0.2">
      <c r="A265" s="4" t="e">
        <f>AK265-B265</f>
        <v>#REF!</v>
      </c>
      <c r="B265">
        <v>264</v>
      </c>
      <c r="C265" t="s">
        <v>334</v>
      </c>
      <c r="D265" t="s">
        <v>88</v>
      </c>
      <c r="E265">
        <v>47</v>
      </c>
      <c r="F265">
        <v>199</v>
      </c>
      <c r="G265">
        <v>179</v>
      </c>
      <c r="H265">
        <v>45</v>
      </c>
      <c r="I265">
        <v>9</v>
      </c>
      <c r="J265">
        <v>1</v>
      </c>
      <c r="K265" s="13">
        <v>10</v>
      </c>
      <c r="L265" s="13">
        <v>26</v>
      </c>
      <c r="M265" s="13">
        <v>29</v>
      </c>
      <c r="N265">
        <v>16</v>
      </c>
      <c r="O265">
        <v>51</v>
      </c>
      <c r="P265">
        <v>2</v>
      </c>
      <c r="Q265">
        <v>2</v>
      </c>
      <c r="R265">
        <v>1</v>
      </c>
      <c r="S265" s="13">
        <v>0.254</v>
      </c>
      <c r="T265">
        <v>0.32100000000000001</v>
      </c>
      <c r="U265">
        <v>0.48699999999999999</v>
      </c>
      <c r="V265" s="13">
        <v>0.80800000000000005</v>
      </c>
      <c r="W265">
        <v>0.33500000000000002</v>
      </c>
      <c r="X265">
        <v>-0.4</v>
      </c>
      <c r="Y265">
        <v>0.2</v>
      </c>
      <c r="Z265">
        <v>0.7</v>
      </c>
      <c r="AA265">
        <v>13110</v>
      </c>
      <c r="AB265">
        <f>G265*U265</f>
        <v>87.173000000000002</v>
      </c>
      <c r="AC265" s="13">
        <f>((H265+N265+P265-R265)*(AB265+(0.26*(N265+P265))))/(G265+N265+P265)</f>
        <v>28.908050761421322</v>
      </c>
      <c r="AD265" s="4">
        <f>SUM(AE265:AJ265)</f>
        <v>-1.2058086460420625</v>
      </c>
      <c r="AE265" s="4">
        <f>(L265-45.1482)/31.1618</f>
        <v>-0.61447669903535751</v>
      </c>
      <c r="AF265" s="4">
        <f>(K265-13.575)/11.13</f>
        <v>-0.32120395327942491</v>
      </c>
      <c r="AG265" s="4">
        <f>(M265-46.04)/31.94</f>
        <v>-0.53350031308703816</v>
      </c>
      <c r="AH265" s="4">
        <f>(AC265-50.703)/36.168</f>
        <v>-0.60260310878618339</v>
      </c>
      <c r="AI265" s="4">
        <f>(S265-0.2533)/0.02</f>
        <v>3.4999999999998921E-2</v>
      </c>
      <c r="AJ265" s="4">
        <f>(V265-0.7522)/0.06715</f>
        <v>0.83097542814594294</v>
      </c>
      <c r="AK265" t="e">
        <f>MATCH(C265,#REF!,0)-1</f>
        <v>#REF!</v>
      </c>
    </row>
    <row r="266" spans="1:37" x14ac:dyDescent="0.2">
      <c r="A266" s="4" t="e">
        <f>AK266-B266</f>
        <v>#REF!</v>
      </c>
      <c r="B266">
        <v>265</v>
      </c>
      <c r="C266" t="s">
        <v>155</v>
      </c>
      <c r="D266" t="s">
        <v>83</v>
      </c>
      <c r="E266">
        <v>73</v>
      </c>
      <c r="F266">
        <v>307</v>
      </c>
      <c r="G266">
        <v>271</v>
      </c>
      <c r="H266">
        <v>68</v>
      </c>
      <c r="I266">
        <v>14</v>
      </c>
      <c r="J266">
        <v>1</v>
      </c>
      <c r="K266" s="13">
        <v>11</v>
      </c>
      <c r="L266" s="13">
        <v>37</v>
      </c>
      <c r="M266" s="13">
        <v>37</v>
      </c>
      <c r="N266">
        <v>27</v>
      </c>
      <c r="O266">
        <v>55</v>
      </c>
      <c r="P266">
        <v>5</v>
      </c>
      <c r="Q266">
        <v>2</v>
      </c>
      <c r="R266">
        <v>1</v>
      </c>
      <c r="S266" s="13">
        <v>0.249</v>
      </c>
      <c r="T266">
        <v>0.32600000000000001</v>
      </c>
      <c r="U266">
        <v>0.43099999999999999</v>
      </c>
      <c r="V266" s="13">
        <v>0.75600000000000001</v>
      </c>
      <c r="W266">
        <v>0.32100000000000001</v>
      </c>
      <c r="X266">
        <v>0.6</v>
      </c>
      <c r="Y266">
        <v>0.2</v>
      </c>
      <c r="Z266">
        <v>2.2999999999999998</v>
      </c>
      <c r="AA266">
        <v>16535</v>
      </c>
      <c r="AB266">
        <f>G266*U266</f>
        <v>116.801</v>
      </c>
      <c r="AC266" s="13">
        <f>((H266+N266+P266-R266)*(AB266+(0.26*(N266+P266))))/(G266+N266+P266)</f>
        <v>40.881118811881194</v>
      </c>
      <c r="AD266" s="4">
        <f>SUM(AE266:AJ266)</f>
        <v>-1.2058407941562379</v>
      </c>
      <c r="AE266" s="4">
        <f>(L266-45.1482)/31.1618</f>
        <v>-0.26148040228741609</v>
      </c>
      <c r="AF266" s="4">
        <f>(K266-13.575)/11.13</f>
        <v>-0.23135669362084449</v>
      </c>
      <c r="AG266" s="4">
        <f>(M266-46.04)/31.94</f>
        <v>-0.28303068252974323</v>
      </c>
      <c r="AH266" s="4">
        <f>(AC266-50.703)/36.168</f>
        <v>-0.27156274021562732</v>
      </c>
      <c r="AI266" s="4">
        <f>(S266-0.2533)/0.02</f>
        <v>-0.2150000000000013</v>
      </c>
      <c r="AJ266" s="4">
        <f>(V266-0.7522)/0.06715</f>
        <v>5.6589724497394273E-2</v>
      </c>
      <c r="AK266" t="e">
        <f>MATCH(C266,#REF!,0)-1</f>
        <v>#REF!</v>
      </c>
    </row>
    <row r="267" spans="1:37" x14ac:dyDescent="0.2">
      <c r="A267" s="4" t="e">
        <f>AK267-B267</f>
        <v>#REF!</v>
      </c>
      <c r="B267">
        <v>266</v>
      </c>
      <c r="C267" t="s">
        <v>285</v>
      </c>
      <c r="E267">
        <v>93</v>
      </c>
      <c r="F267">
        <v>392</v>
      </c>
      <c r="G267">
        <v>351</v>
      </c>
      <c r="H267">
        <v>86</v>
      </c>
      <c r="I267">
        <v>20</v>
      </c>
      <c r="J267">
        <v>1</v>
      </c>
      <c r="K267" s="13">
        <v>12</v>
      </c>
      <c r="L267" s="13">
        <v>44</v>
      </c>
      <c r="M267" s="13">
        <v>45</v>
      </c>
      <c r="N267">
        <v>33</v>
      </c>
      <c r="O267">
        <v>74</v>
      </c>
      <c r="P267">
        <v>3</v>
      </c>
      <c r="Q267">
        <v>4</v>
      </c>
      <c r="R267">
        <v>2</v>
      </c>
      <c r="S267" s="13">
        <v>0.24399999999999999</v>
      </c>
      <c r="T267">
        <v>0.313</v>
      </c>
      <c r="U267">
        <v>0.40899999999999997</v>
      </c>
      <c r="V267" s="13">
        <v>0.72199999999999998</v>
      </c>
      <c r="W267">
        <v>0.307</v>
      </c>
      <c r="X267">
        <v>-0.5</v>
      </c>
      <c r="Y267">
        <v>0.4</v>
      </c>
      <c r="Z267">
        <v>0.8</v>
      </c>
      <c r="AA267">
        <v>9776</v>
      </c>
      <c r="AB267">
        <f>G267*U267</f>
        <v>143.559</v>
      </c>
      <c r="AC267" s="13">
        <f>((H267+N267+P267-R267)*(AB267+(0.26*(N267+P267))))/(G267+N267+P267)</f>
        <v>47.416744186046508</v>
      </c>
      <c r="AD267" s="4">
        <f>SUM(AE267:AJ267)</f>
        <v>-1.2165171369720249</v>
      </c>
      <c r="AE267" s="4">
        <f>(L267-45.1482)/31.1618</f>
        <v>-3.6846395265998845E-2</v>
      </c>
      <c r="AF267" s="4">
        <f>(K267-13.575)/11.13</f>
        <v>-0.14150943396226406</v>
      </c>
      <c r="AG267" s="4">
        <f>(M267-46.04)/31.94</f>
        <v>-3.256105197244831E-2</v>
      </c>
      <c r="AH267" s="4">
        <f>(AC267-50.703)/36.168</f>
        <v>-9.0860866344655372E-2</v>
      </c>
      <c r="AI267" s="4">
        <f>(S267-0.2533)/0.02</f>
        <v>-0.46500000000000152</v>
      </c>
      <c r="AJ267" s="4">
        <f>(V267-0.7522)/0.06715</f>
        <v>-0.44973938942665681</v>
      </c>
      <c r="AK267" t="e">
        <f>MATCH(C267,#REF!,0)-1</f>
        <v>#REF!</v>
      </c>
    </row>
    <row r="268" spans="1:37" x14ac:dyDescent="0.2">
      <c r="A268" s="4" t="e">
        <f>AK268-B268</f>
        <v>#REF!</v>
      </c>
      <c r="B268">
        <v>267</v>
      </c>
      <c r="C268" t="s">
        <v>261</v>
      </c>
      <c r="D268" t="s">
        <v>144</v>
      </c>
      <c r="E268">
        <v>108</v>
      </c>
      <c r="F268">
        <v>454</v>
      </c>
      <c r="G268">
        <v>417</v>
      </c>
      <c r="H268">
        <v>101</v>
      </c>
      <c r="I268">
        <v>18</v>
      </c>
      <c r="J268">
        <v>2</v>
      </c>
      <c r="K268" s="13">
        <v>14</v>
      </c>
      <c r="L268" s="13">
        <v>43</v>
      </c>
      <c r="M268" s="13">
        <v>52</v>
      </c>
      <c r="N268">
        <v>22</v>
      </c>
      <c r="O268">
        <v>146</v>
      </c>
      <c r="P268">
        <v>10</v>
      </c>
      <c r="Q268">
        <v>4</v>
      </c>
      <c r="R268">
        <v>2</v>
      </c>
      <c r="S268" s="13">
        <v>0.24299999999999999</v>
      </c>
      <c r="T268">
        <v>0.29399999999999998</v>
      </c>
      <c r="U268">
        <v>0.39900000000000002</v>
      </c>
      <c r="V268" s="13">
        <v>0.69299999999999995</v>
      </c>
      <c r="W268">
        <v>0.29299999999999998</v>
      </c>
      <c r="X268">
        <v>-1.4</v>
      </c>
      <c r="Y268">
        <v>-1</v>
      </c>
      <c r="Z268">
        <v>1.1000000000000001</v>
      </c>
      <c r="AA268">
        <v>12180</v>
      </c>
      <c r="AB268">
        <f>G268*U268</f>
        <v>166.38300000000001</v>
      </c>
      <c r="AC268" s="13">
        <f>((H268+N268+P268-R268)*(AB268+(0.26*(N268+P268))))/(G268+N268+P268)</f>
        <v>50.971253897550113</v>
      </c>
      <c r="AD268" s="4">
        <f>SUM(AE268:AJ268)</f>
        <v>-1.23334346209184</v>
      </c>
      <c r="AE268" s="4">
        <f>(L268-45.1482)/31.1618</f>
        <v>-6.8936967697629886E-2</v>
      </c>
      <c r="AF268" s="4">
        <f>(K268-13.575)/11.13</f>
        <v>3.8185085354896738E-2</v>
      </c>
      <c r="AG268" s="4">
        <f>(M268-46.04)/31.94</f>
        <v>0.18659987476518475</v>
      </c>
      <c r="AH268" s="4">
        <f>(AC268-50.703)/36.168</f>
        <v>7.4168850240574624E-3</v>
      </c>
      <c r="AI268" s="4">
        <f>(S268-0.2533)/0.02</f>
        <v>-0.51500000000000157</v>
      </c>
      <c r="AJ268" s="4">
        <f>(V268-0.7522)/0.06715</f>
        <v>-0.88160833953834739</v>
      </c>
      <c r="AK268" t="e">
        <f>MATCH(C268,#REF!,0)-1</f>
        <v>#REF!</v>
      </c>
    </row>
    <row r="269" spans="1:37" x14ac:dyDescent="0.2">
      <c r="A269" s="4" t="e">
        <f>AK269-B269</f>
        <v>#REF!</v>
      </c>
      <c r="B269">
        <v>268</v>
      </c>
      <c r="C269" t="s">
        <v>228</v>
      </c>
      <c r="D269" t="s">
        <v>93</v>
      </c>
      <c r="E269">
        <v>95</v>
      </c>
      <c r="F269">
        <v>401</v>
      </c>
      <c r="G269">
        <v>352</v>
      </c>
      <c r="H269">
        <v>84</v>
      </c>
      <c r="I269">
        <v>15</v>
      </c>
      <c r="J269">
        <v>2</v>
      </c>
      <c r="K269" s="13">
        <v>14</v>
      </c>
      <c r="L269" s="13">
        <v>43</v>
      </c>
      <c r="M269" s="13">
        <v>46</v>
      </c>
      <c r="N269">
        <v>35</v>
      </c>
      <c r="O269">
        <v>114</v>
      </c>
      <c r="P269">
        <v>8</v>
      </c>
      <c r="Q269">
        <v>9</v>
      </c>
      <c r="R269">
        <v>4</v>
      </c>
      <c r="S269" s="13">
        <v>0.23799999999999999</v>
      </c>
      <c r="T269">
        <v>0.318</v>
      </c>
      <c r="U269">
        <v>0.40699999999999997</v>
      </c>
      <c r="V269" s="13">
        <v>0.72499999999999998</v>
      </c>
      <c r="W269">
        <v>0.308</v>
      </c>
      <c r="X269">
        <v>4.5999999999999996</v>
      </c>
      <c r="Y269">
        <v>1.3</v>
      </c>
      <c r="Z269">
        <v>1.5</v>
      </c>
      <c r="AA269">
        <v>18030</v>
      </c>
      <c r="AB269">
        <f>G269*U269</f>
        <v>143.26399999999998</v>
      </c>
      <c r="AC269" s="13">
        <f>((H269+N269+P269-R269)*(AB269+(0.26*(N269+P269))))/(G269+N269+P269)</f>
        <v>48.09268860759493</v>
      </c>
      <c r="AD269" s="4">
        <f>SUM(AE269:AJ269)</f>
        <v>-1.27423936946724</v>
      </c>
      <c r="AE269" s="4">
        <f>(L269-45.1482)/31.1618</f>
        <v>-6.8936967697629886E-2</v>
      </c>
      <c r="AF269" s="4">
        <f>(K269-13.575)/11.13</f>
        <v>3.8185085354896738E-2</v>
      </c>
      <c r="AG269" s="4">
        <f>(M269-46.04)/31.94</f>
        <v>-1.2523481527864479E-3</v>
      </c>
      <c r="AH269" s="4">
        <f>(AC269-50.703)/36.168</f>
        <v>-7.217184783247825E-2</v>
      </c>
      <c r="AI269" s="4">
        <f>(S269-0.2533)/0.02</f>
        <v>-0.76500000000000179</v>
      </c>
      <c r="AJ269" s="4">
        <f>(V269-0.7522)/0.06715</f>
        <v>-0.4050632911392405</v>
      </c>
      <c r="AK269" t="e">
        <f>MATCH(C269,#REF!,0)-1</f>
        <v>#REF!</v>
      </c>
    </row>
    <row r="270" spans="1:37" x14ac:dyDescent="0.2">
      <c r="A270" s="4" t="e">
        <f>AK270-B270</f>
        <v>#REF!</v>
      </c>
      <c r="B270">
        <v>269</v>
      </c>
      <c r="C270" t="s">
        <v>306</v>
      </c>
      <c r="D270" t="s">
        <v>39</v>
      </c>
      <c r="E270">
        <v>90</v>
      </c>
      <c r="F270">
        <v>379</v>
      </c>
      <c r="G270">
        <v>333</v>
      </c>
      <c r="H270">
        <v>85</v>
      </c>
      <c r="I270">
        <v>17</v>
      </c>
      <c r="J270">
        <v>1</v>
      </c>
      <c r="K270" s="13">
        <v>8</v>
      </c>
      <c r="L270" s="13">
        <v>45</v>
      </c>
      <c r="M270" s="13">
        <v>35</v>
      </c>
      <c r="N270">
        <v>37</v>
      </c>
      <c r="O270">
        <v>60</v>
      </c>
      <c r="P270">
        <v>3</v>
      </c>
      <c r="Q270">
        <v>5</v>
      </c>
      <c r="R270">
        <v>2</v>
      </c>
      <c r="S270" s="13">
        <v>0.25600000000000001</v>
      </c>
      <c r="T270">
        <v>0.33500000000000002</v>
      </c>
      <c r="U270">
        <v>0.38500000000000001</v>
      </c>
      <c r="V270" s="13">
        <v>0.72</v>
      </c>
      <c r="W270">
        <v>0.31</v>
      </c>
      <c r="X270">
        <v>-0.5</v>
      </c>
      <c r="Y270">
        <v>0.4</v>
      </c>
      <c r="Z270">
        <v>0.8</v>
      </c>
      <c r="AA270">
        <v>7927</v>
      </c>
      <c r="AB270">
        <f>G270*U270</f>
        <v>128.20500000000001</v>
      </c>
      <c r="AC270" s="13">
        <f>((H270+N270+P270-R270)*(AB270+(0.26*(N270+P270))))/(G270+N270+P270)</f>
        <v>45.706206434316357</v>
      </c>
      <c r="AD270" s="4">
        <f>SUM(AE270:AJ270)</f>
        <v>-1.3339809380323691</v>
      </c>
      <c r="AE270" s="4">
        <f>(L270-45.1482)/31.1618</f>
        <v>-4.7558228343678082E-3</v>
      </c>
      <c r="AF270" s="4">
        <f>(K270-13.575)/11.13</f>
        <v>-0.50089847259658571</v>
      </c>
      <c r="AG270" s="4">
        <f>(M270-46.04)/31.94</f>
        <v>-0.34564809016906695</v>
      </c>
      <c r="AH270" s="4">
        <f>(AC270-50.703)/36.168</f>
        <v>-0.1381550974807467</v>
      </c>
      <c r="AI270" s="4">
        <f>(S270-0.2533)/0.02</f>
        <v>0.13499999999999901</v>
      </c>
      <c r="AJ270" s="4">
        <f>(V270-0.7522)/0.06715</f>
        <v>-0.47952345495160098</v>
      </c>
      <c r="AK270" t="e">
        <f>MATCH(C270,#REF!,0)-1</f>
        <v>#REF!</v>
      </c>
    </row>
    <row r="271" spans="1:37" x14ac:dyDescent="0.2">
      <c r="A271" s="4" t="e">
        <f>AK271-B271</f>
        <v>#REF!</v>
      </c>
      <c r="B271">
        <v>270</v>
      </c>
      <c r="C271" t="s">
        <v>361</v>
      </c>
      <c r="D271" t="s">
        <v>83</v>
      </c>
      <c r="E271">
        <v>58</v>
      </c>
      <c r="F271">
        <v>245</v>
      </c>
      <c r="G271">
        <v>220</v>
      </c>
      <c r="H271">
        <v>55</v>
      </c>
      <c r="I271">
        <v>13</v>
      </c>
      <c r="J271">
        <v>0</v>
      </c>
      <c r="K271" s="13">
        <v>11</v>
      </c>
      <c r="L271" s="13">
        <v>30</v>
      </c>
      <c r="M271" s="13">
        <v>34</v>
      </c>
      <c r="N271">
        <v>19</v>
      </c>
      <c r="O271">
        <v>61</v>
      </c>
      <c r="P271">
        <v>2</v>
      </c>
      <c r="Q271">
        <v>2</v>
      </c>
      <c r="R271">
        <v>1</v>
      </c>
      <c r="S271" s="13">
        <v>0.25</v>
      </c>
      <c r="T271">
        <v>0.316</v>
      </c>
      <c r="U271">
        <v>0.46200000000000002</v>
      </c>
      <c r="V271" s="13">
        <v>0.77800000000000002</v>
      </c>
      <c r="W271">
        <v>0.32500000000000001</v>
      </c>
      <c r="X271">
        <v>0.3</v>
      </c>
      <c r="Y271">
        <v>0</v>
      </c>
      <c r="Z271">
        <v>0.5</v>
      </c>
      <c r="AA271">
        <v>15679</v>
      </c>
      <c r="AB271">
        <f>G271*U271</f>
        <v>101.64</v>
      </c>
      <c r="AC271" s="13">
        <f>((H271+N271+P271-R271)*(AB271+(0.26*(N271+P271))))/(G271+N271+P271)</f>
        <v>33.329875518672196</v>
      </c>
      <c r="AD271" s="4">
        <f>SUM(AE271:AJ271)</f>
        <v>-1.3555586319531918</v>
      </c>
      <c r="AE271" s="4">
        <f>(L271-45.1482)/31.1618</f>
        <v>-0.48611440930883337</v>
      </c>
      <c r="AF271" s="4">
        <f>(K271-13.575)/11.13</f>
        <v>-0.23135669362084449</v>
      </c>
      <c r="AG271" s="4">
        <f>(M271-46.04)/31.94</f>
        <v>-0.37695679398872883</v>
      </c>
      <c r="AH271" s="4">
        <f>(AC271-50.703)/36.168</f>
        <v>-0.48034518030656403</v>
      </c>
      <c r="AI271" s="4">
        <f>(S271-0.2533)/0.02</f>
        <v>-0.16500000000000126</v>
      </c>
      <c r="AJ271" s="4">
        <f>(V271-0.7522)/0.06715</f>
        <v>0.38421444527178028</v>
      </c>
      <c r="AK271" t="e">
        <f>MATCH(C271,#REF!,0)-1</f>
        <v>#REF!</v>
      </c>
    </row>
    <row r="272" spans="1:37" x14ac:dyDescent="0.2">
      <c r="A272" s="4" t="e">
        <f>AK272-B272</f>
        <v>#REF!</v>
      </c>
      <c r="B272">
        <v>271</v>
      </c>
      <c r="C272" t="s">
        <v>480</v>
      </c>
      <c r="D272" t="s">
        <v>29</v>
      </c>
      <c r="E272">
        <v>112</v>
      </c>
      <c r="F272">
        <v>469</v>
      </c>
      <c r="G272">
        <v>420</v>
      </c>
      <c r="H272">
        <v>97</v>
      </c>
      <c r="I272">
        <v>21</v>
      </c>
      <c r="J272">
        <v>2</v>
      </c>
      <c r="K272" s="13">
        <v>14</v>
      </c>
      <c r="L272" s="13">
        <v>54</v>
      </c>
      <c r="M272" s="13">
        <v>53</v>
      </c>
      <c r="N272">
        <v>39</v>
      </c>
      <c r="O272">
        <v>135</v>
      </c>
      <c r="P272">
        <v>4</v>
      </c>
      <c r="Q272">
        <v>7</v>
      </c>
      <c r="R272">
        <v>3</v>
      </c>
      <c r="S272" s="13">
        <v>0.23</v>
      </c>
      <c r="T272">
        <v>0.29899999999999999</v>
      </c>
      <c r="U272">
        <v>0.39300000000000002</v>
      </c>
      <c r="V272" s="13">
        <v>0.69199999999999995</v>
      </c>
      <c r="W272">
        <v>0.29399999999999998</v>
      </c>
      <c r="X272">
        <v>-0.9</v>
      </c>
      <c r="Y272">
        <v>0.3</v>
      </c>
      <c r="Z272">
        <v>0.1</v>
      </c>
      <c r="AA272">
        <v>12858</v>
      </c>
      <c r="AB272">
        <f>G272*U272</f>
        <v>165.06</v>
      </c>
      <c r="AC272" s="13">
        <f>((H272+N272+P272-R272)*(AB272+(0.26*(N272+P272))))/(G272+N272+P272)</f>
        <v>52.148768898488122</v>
      </c>
      <c r="AD272" s="4">
        <f>SUM(AE272:AJ272)</f>
        <v>-1.4813736760789551</v>
      </c>
      <c r="AE272" s="4">
        <f>(L272-45.1482)/31.1618</f>
        <v>0.2840593290503115</v>
      </c>
      <c r="AF272" s="4">
        <f>(K272-13.575)/11.13</f>
        <v>3.8185085354896738E-2</v>
      </c>
      <c r="AG272" s="4">
        <f>(M272-46.04)/31.94</f>
        <v>0.21790857858484661</v>
      </c>
      <c r="AH272" s="4">
        <f>(AC272-50.703)/36.168</f>
        <v>3.9973703231810404E-2</v>
      </c>
      <c r="AI272" s="4">
        <f>(S272-0.2533)/0.02</f>
        <v>-1.1650000000000007</v>
      </c>
      <c r="AJ272" s="4">
        <f>(V272-0.7522)/0.06715</f>
        <v>-0.89650037230081947</v>
      </c>
      <c r="AK272" t="e">
        <f>MATCH(C272,#REF!,0)-1</f>
        <v>#REF!</v>
      </c>
    </row>
    <row r="273" spans="1:37" x14ac:dyDescent="0.2">
      <c r="A273" s="4" t="e">
        <f>AK273-B273</f>
        <v>#REF!</v>
      </c>
      <c r="B273">
        <v>272</v>
      </c>
      <c r="C273" t="s">
        <v>290</v>
      </c>
      <c r="D273" t="s">
        <v>61</v>
      </c>
      <c r="E273">
        <v>88</v>
      </c>
      <c r="F273">
        <v>368</v>
      </c>
      <c r="G273">
        <v>333</v>
      </c>
      <c r="H273">
        <v>84</v>
      </c>
      <c r="I273">
        <v>17</v>
      </c>
      <c r="J273">
        <v>3</v>
      </c>
      <c r="K273" s="13">
        <v>10</v>
      </c>
      <c r="L273" s="13">
        <v>41</v>
      </c>
      <c r="M273" s="13">
        <v>39</v>
      </c>
      <c r="N273">
        <v>28</v>
      </c>
      <c r="O273">
        <v>69</v>
      </c>
      <c r="P273">
        <v>2</v>
      </c>
      <c r="Q273">
        <v>12</v>
      </c>
      <c r="R273">
        <v>5</v>
      </c>
      <c r="S273" s="13">
        <v>0.251</v>
      </c>
      <c r="T273">
        <v>0.311</v>
      </c>
      <c r="U273">
        <v>0.40799999999999997</v>
      </c>
      <c r="V273" s="13">
        <v>0.71899999999999997</v>
      </c>
      <c r="W273">
        <v>0.30499999999999999</v>
      </c>
      <c r="X273">
        <v>1.7</v>
      </c>
      <c r="Y273">
        <v>1</v>
      </c>
      <c r="Z273">
        <v>1</v>
      </c>
      <c r="AA273">
        <v>14712</v>
      </c>
      <c r="AB273">
        <f>G273*U273</f>
        <v>135.864</v>
      </c>
      <c r="AC273" s="13">
        <f>((H273+N273+P273-R273)*(AB273+(0.26*(N273+P273))))/(G273+N273+P273)</f>
        <v>43.138776859504141</v>
      </c>
      <c r="AD273" s="4">
        <f>SUM(AE273:AJ273)</f>
        <v>-1.4932921450920089</v>
      </c>
      <c r="AE273" s="4">
        <f>(L273-45.1482)/31.1618</f>
        <v>-0.13311811256089195</v>
      </c>
      <c r="AF273" s="4">
        <f>(K273-13.575)/11.13</f>
        <v>-0.32120395327942491</v>
      </c>
      <c r="AG273" s="4">
        <f>(M273-46.04)/31.94</f>
        <v>-0.22041327489041951</v>
      </c>
      <c r="AH273" s="4">
        <f>(AC273-50.703)/36.168</f>
        <v>-0.20914131664719815</v>
      </c>
      <c r="AI273" s="4">
        <f>(S273-0.2533)/0.02</f>
        <v>-0.11500000000000121</v>
      </c>
      <c r="AJ273" s="4">
        <f>(V273-0.7522)/0.06715</f>
        <v>-0.49441548771407307</v>
      </c>
      <c r="AK273" t="e">
        <f>MATCH(C273,#REF!,0)-1</f>
        <v>#REF!</v>
      </c>
    </row>
    <row r="274" spans="1:37" x14ac:dyDescent="0.2">
      <c r="A274" s="4" t="e">
        <f>AK274-B274</f>
        <v>#REF!</v>
      </c>
      <c r="B274">
        <v>273</v>
      </c>
      <c r="C274" t="s">
        <v>396</v>
      </c>
      <c r="D274" t="s">
        <v>74</v>
      </c>
      <c r="E274">
        <v>73</v>
      </c>
      <c r="F274">
        <v>308</v>
      </c>
      <c r="G274">
        <v>279</v>
      </c>
      <c r="H274">
        <v>68</v>
      </c>
      <c r="I274">
        <v>16</v>
      </c>
      <c r="J274">
        <v>1</v>
      </c>
      <c r="K274" s="13">
        <v>12</v>
      </c>
      <c r="L274" s="13">
        <v>35</v>
      </c>
      <c r="M274" s="13">
        <v>40</v>
      </c>
      <c r="N274">
        <v>23</v>
      </c>
      <c r="O274">
        <v>70</v>
      </c>
      <c r="P274">
        <v>2</v>
      </c>
      <c r="Q274">
        <v>3</v>
      </c>
      <c r="R274">
        <v>1</v>
      </c>
      <c r="S274" s="13">
        <v>0.245</v>
      </c>
      <c r="T274">
        <v>0.30499999999999999</v>
      </c>
      <c r="U274">
        <v>0.438</v>
      </c>
      <c r="V274" s="13">
        <v>0.74299999999999999</v>
      </c>
      <c r="W274">
        <v>0.312</v>
      </c>
      <c r="X274">
        <v>-0.9</v>
      </c>
      <c r="Y274">
        <v>-0.8</v>
      </c>
      <c r="Z274">
        <v>0.5</v>
      </c>
      <c r="AA274">
        <v>5000</v>
      </c>
      <c r="AB274">
        <f>G274*U274</f>
        <v>122.202</v>
      </c>
      <c r="AC274" s="13">
        <f>((H274+N274+P274-R274)*(AB274+(0.26*(N274+P274))))/(G274+N274+P274)</f>
        <v>38.94928947368421</v>
      </c>
      <c r="AD274" s="4">
        <f>SUM(AE274:AJ274)</f>
        <v>-1.5332576607626722</v>
      </c>
      <c r="AE274" s="4">
        <f>(L274-45.1482)/31.1618</f>
        <v>-0.32566154715067819</v>
      </c>
      <c r="AF274" s="4">
        <f>(K274-13.575)/11.13</f>
        <v>-0.14150943396226406</v>
      </c>
      <c r="AG274" s="4">
        <f>(M274-46.04)/31.94</f>
        <v>-0.18910457107075765</v>
      </c>
      <c r="AH274" s="4">
        <f>(AC274-50.703)/36.168</f>
        <v>-0.32497540716422785</v>
      </c>
      <c r="AI274" s="4">
        <f>(S274-0.2533)/0.02</f>
        <v>-0.41500000000000148</v>
      </c>
      <c r="AJ274" s="4">
        <f>(V274-0.7522)/0.06715</f>
        <v>-0.13700670141474289</v>
      </c>
      <c r="AK274" t="e">
        <f>MATCH(C274,#REF!,0)-1</f>
        <v>#REF!</v>
      </c>
    </row>
    <row r="275" spans="1:37" x14ac:dyDescent="0.2">
      <c r="A275" s="4" t="e">
        <f>AK275-B275</f>
        <v>#REF!</v>
      </c>
      <c r="B275">
        <v>274</v>
      </c>
      <c r="C275" t="s">
        <v>276</v>
      </c>
      <c r="D275" t="s">
        <v>57</v>
      </c>
      <c r="E275">
        <v>61</v>
      </c>
      <c r="F275">
        <v>256</v>
      </c>
      <c r="G275">
        <v>227</v>
      </c>
      <c r="H275">
        <v>60</v>
      </c>
      <c r="I275">
        <v>12</v>
      </c>
      <c r="J275">
        <v>1</v>
      </c>
      <c r="K275" s="13">
        <v>7</v>
      </c>
      <c r="L275" s="13">
        <v>28</v>
      </c>
      <c r="M275" s="13">
        <v>30</v>
      </c>
      <c r="N275">
        <v>22</v>
      </c>
      <c r="O275">
        <v>53</v>
      </c>
      <c r="P275">
        <v>3</v>
      </c>
      <c r="Q275">
        <v>1</v>
      </c>
      <c r="R275">
        <v>0</v>
      </c>
      <c r="S275" s="13">
        <v>0.26300000000000001</v>
      </c>
      <c r="T275">
        <v>0.33400000000000002</v>
      </c>
      <c r="U275">
        <v>0.42</v>
      </c>
      <c r="V275" s="13">
        <v>0.753</v>
      </c>
      <c r="W275">
        <v>0.32200000000000001</v>
      </c>
      <c r="X275">
        <v>-0.3</v>
      </c>
      <c r="Y275">
        <v>-0.1</v>
      </c>
      <c r="Z275">
        <v>1</v>
      </c>
      <c r="AA275">
        <v>14968</v>
      </c>
      <c r="AB275">
        <f>G275*U275</f>
        <v>95.34</v>
      </c>
      <c r="AC275" s="13">
        <f>((H275+N275+P275-R275)*(AB275+(0.26*(N275+P275))))/(G275+N275+P275)</f>
        <v>34.350793650793648</v>
      </c>
      <c r="AD275" s="4">
        <f>SUM(AE275:AJ275)</f>
        <v>-1.5984373393034605</v>
      </c>
      <c r="AE275" s="4">
        <f>(L275-45.1482)/31.1618</f>
        <v>-0.55029555417209541</v>
      </c>
      <c r="AF275" s="4">
        <f>(K275-13.575)/11.13</f>
        <v>-0.59074573225516613</v>
      </c>
      <c r="AG275" s="4">
        <f>(M275-46.04)/31.94</f>
        <v>-0.50219160926737627</v>
      </c>
      <c r="AH275" s="4">
        <f>(AC275-50.703)/36.168</f>
        <v>-0.45211806981879993</v>
      </c>
      <c r="AI275" s="4">
        <f>(S275-0.2533)/0.02</f>
        <v>0.48499999999999932</v>
      </c>
      <c r="AJ275" s="4">
        <f>(V275-0.7522)/0.06715</f>
        <v>1.1913626209978004E-2</v>
      </c>
      <c r="AK275" t="e">
        <f>MATCH(C275,#REF!,0)-1</f>
        <v>#REF!</v>
      </c>
    </row>
    <row r="276" spans="1:37" x14ac:dyDescent="0.2">
      <c r="A276" s="4" t="e">
        <f>AK276-B276</f>
        <v>#REF!</v>
      </c>
      <c r="B276">
        <v>275</v>
      </c>
      <c r="C276" t="s">
        <v>450</v>
      </c>
      <c r="D276" t="s">
        <v>125</v>
      </c>
      <c r="E276">
        <v>82</v>
      </c>
      <c r="F276">
        <v>344</v>
      </c>
      <c r="G276">
        <v>314</v>
      </c>
      <c r="H276">
        <v>80</v>
      </c>
      <c r="I276">
        <v>16</v>
      </c>
      <c r="J276">
        <v>2</v>
      </c>
      <c r="K276" s="13">
        <v>9</v>
      </c>
      <c r="L276" s="13">
        <v>35</v>
      </c>
      <c r="M276" s="13">
        <v>38</v>
      </c>
      <c r="N276">
        <v>23</v>
      </c>
      <c r="O276">
        <v>74</v>
      </c>
      <c r="P276">
        <v>2</v>
      </c>
      <c r="Q276">
        <v>7</v>
      </c>
      <c r="R276">
        <v>4</v>
      </c>
      <c r="S276" s="13">
        <v>0.255</v>
      </c>
      <c r="T276">
        <v>0.308</v>
      </c>
      <c r="U276">
        <v>0.41099999999999998</v>
      </c>
      <c r="V276" s="13">
        <v>0.71899999999999997</v>
      </c>
      <c r="W276">
        <v>0.30399999999999999</v>
      </c>
      <c r="X276">
        <v>0.2</v>
      </c>
      <c r="Y276">
        <v>0.2</v>
      </c>
      <c r="Z276">
        <v>0.2</v>
      </c>
      <c r="AA276">
        <v>16429</v>
      </c>
      <c r="AB276">
        <f>G276*U276</f>
        <v>129.054</v>
      </c>
      <c r="AC276" s="13">
        <f>((H276+N276+P276-R276)*(AB276+(0.26*(N276+P276))))/(G276+N276+P276)</f>
        <v>40.386294985250736</v>
      </c>
      <c r="AD276" s="4">
        <f>SUM(AE276:AJ276)</f>
        <v>-1.6830942271418277</v>
      </c>
      <c r="AE276" s="4">
        <f>(L276-45.1482)/31.1618</f>
        <v>-0.32566154715067819</v>
      </c>
      <c r="AF276" s="4">
        <f>(K276-13.575)/11.13</f>
        <v>-0.41105121293800528</v>
      </c>
      <c r="AG276" s="4">
        <f>(M276-46.04)/31.94</f>
        <v>-0.25172197871008134</v>
      </c>
      <c r="AH276" s="4">
        <f>(AC276-50.703)/36.168</f>
        <v>-0.2852440006289888</v>
      </c>
      <c r="AI276" s="4">
        <f>(S276-0.2533)/0.02</f>
        <v>8.4999999999998965E-2</v>
      </c>
      <c r="AJ276" s="4">
        <f>(V276-0.7522)/0.06715</f>
        <v>-0.49441548771407307</v>
      </c>
      <c r="AK276" t="e">
        <f>MATCH(C276,#REF!,0)-1</f>
        <v>#REF!</v>
      </c>
    </row>
    <row r="277" spans="1:37" x14ac:dyDescent="0.2">
      <c r="A277" s="4" t="e">
        <f>AK277-B277</f>
        <v>#REF!</v>
      </c>
      <c r="B277">
        <v>276</v>
      </c>
      <c r="C277" t="s">
        <v>366</v>
      </c>
      <c r="D277" t="s">
        <v>51</v>
      </c>
      <c r="E277">
        <v>100</v>
      </c>
      <c r="F277">
        <v>420</v>
      </c>
      <c r="G277">
        <v>390</v>
      </c>
      <c r="H277">
        <v>102</v>
      </c>
      <c r="I277">
        <v>18</v>
      </c>
      <c r="J277">
        <v>2</v>
      </c>
      <c r="K277" s="13">
        <v>7</v>
      </c>
      <c r="L277" s="13">
        <v>48</v>
      </c>
      <c r="M277" s="13">
        <v>38</v>
      </c>
      <c r="N277">
        <v>18</v>
      </c>
      <c r="O277">
        <v>96</v>
      </c>
      <c r="P277">
        <v>5</v>
      </c>
      <c r="Q277">
        <v>10</v>
      </c>
      <c r="R277">
        <v>4</v>
      </c>
      <c r="S277" s="13">
        <v>0.26100000000000001</v>
      </c>
      <c r="T277">
        <v>0.3</v>
      </c>
      <c r="U277">
        <v>0.374</v>
      </c>
      <c r="V277" s="13">
        <v>0.67400000000000004</v>
      </c>
      <c r="W277">
        <v>0.28899999999999998</v>
      </c>
      <c r="X277">
        <v>0.1</v>
      </c>
      <c r="Y277">
        <v>1</v>
      </c>
      <c r="Z277">
        <v>0.4</v>
      </c>
      <c r="AA277">
        <v>5913</v>
      </c>
      <c r="AB277">
        <f>G277*U277</f>
        <v>145.86000000000001</v>
      </c>
      <c r="AC277" s="13">
        <f>((H277+N277+P277-R277)*(AB277+(0.26*(N277+P277))))/(G277+N277+P277)</f>
        <v>44.485811138014526</v>
      </c>
      <c r="AD277" s="4">
        <f>SUM(AE277:AJ277)</f>
        <v>-1.7024062807968345</v>
      </c>
      <c r="AE277" s="4">
        <f>(L277-45.1482)/31.1618</f>
        <v>9.1515894460525299E-2</v>
      </c>
      <c r="AF277" s="4">
        <f>(K277-13.575)/11.13</f>
        <v>-0.59074573225516613</v>
      </c>
      <c r="AG277" s="4">
        <f>(M277-46.04)/31.94</f>
        <v>-0.25172197871008134</v>
      </c>
      <c r="AH277" s="4">
        <f>(AC277-50.703)/36.168</f>
        <v>-0.17189750226679598</v>
      </c>
      <c r="AI277" s="4">
        <f>(S277-0.2533)/0.02</f>
        <v>0.38499999999999923</v>
      </c>
      <c r="AJ277" s="4">
        <f>(V277-0.7522)/0.06715</f>
        <v>-1.1645569620253156</v>
      </c>
      <c r="AK277" t="e">
        <f>MATCH(C277,#REF!,0)-1</f>
        <v>#REF!</v>
      </c>
    </row>
    <row r="278" spans="1:37" x14ac:dyDescent="0.2">
      <c r="A278" s="4" t="e">
        <f>AK278-B278</f>
        <v>#REF!</v>
      </c>
      <c r="B278">
        <v>277</v>
      </c>
      <c r="C278" t="s">
        <v>204</v>
      </c>
      <c r="D278" t="s">
        <v>139</v>
      </c>
      <c r="E278">
        <v>117</v>
      </c>
      <c r="F278">
        <v>492</v>
      </c>
      <c r="G278">
        <v>451</v>
      </c>
      <c r="H278">
        <v>98</v>
      </c>
      <c r="I278">
        <v>21</v>
      </c>
      <c r="J278">
        <v>2</v>
      </c>
      <c r="K278" s="13">
        <v>20</v>
      </c>
      <c r="L278" s="13">
        <v>51</v>
      </c>
      <c r="M278" s="13">
        <v>60</v>
      </c>
      <c r="N278">
        <v>30</v>
      </c>
      <c r="O278">
        <v>168</v>
      </c>
      <c r="P278">
        <v>4</v>
      </c>
      <c r="Q278">
        <v>3</v>
      </c>
      <c r="R278">
        <v>1</v>
      </c>
      <c r="S278" s="13">
        <v>0.217</v>
      </c>
      <c r="T278">
        <v>0.27</v>
      </c>
      <c r="U278">
        <v>0.40600000000000003</v>
      </c>
      <c r="V278" s="13">
        <v>0.67600000000000005</v>
      </c>
      <c r="W278">
        <v>0.28399999999999997</v>
      </c>
      <c r="X278">
        <v>0.6</v>
      </c>
      <c r="Y278">
        <v>0.3</v>
      </c>
      <c r="Z278">
        <v>1.6</v>
      </c>
      <c r="AA278">
        <v>13499</v>
      </c>
      <c r="AB278">
        <f>G278*U278</f>
        <v>183.10600000000002</v>
      </c>
      <c r="AC278" s="13">
        <f>((H278+N278+P278-R278)*(AB278+(0.26*(N278+P278))))/(G278+N278+P278)</f>
        <v>51.84520824742269</v>
      </c>
      <c r="AD278" s="4">
        <f>SUM(AE278:AJ278)</f>
        <v>-1.7160665055193609</v>
      </c>
      <c r="AE278" s="4">
        <f>(L278-45.1482)/31.1618</f>
        <v>0.18778761175541842</v>
      </c>
      <c r="AF278" s="4">
        <f>(K278-13.575)/11.13</f>
        <v>0.57726864330637917</v>
      </c>
      <c r="AG278" s="4">
        <f>(M278-46.04)/31.94</f>
        <v>0.43706950532247968</v>
      </c>
      <c r="AH278" s="4">
        <f>(AC278-50.703)/36.168</f>
        <v>3.158063059673432E-2</v>
      </c>
      <c r="AI278" s="4">
        <f>(S278-0.2533)/0.02</f>
        <v>-1.8150000000000013</v>
      </c>
      <c r="AJ278" s="4">
        <f>(V278-0.7522)/0.06715</f>
        <v>-1.1347728965003714</v>
      </c>
      <c r="AK278" t="e">
        <f>MATCH(C278,#REF!,0)-1</f>
        <v>#REF!</v>
      </c>
    </row>
    <row r="279" spans="1:37" x14ac:dyDescent="0.2">
      <c r="A279" s="4" t="e">
        <f>AK279-B279</f>
        <v>#REF!</v>
      </c>
      <c r="B279">
        <v>278</v>
      </c>
      <c r="C279" t="s">
        <v>348</v>
      </c>
      <c r="D279" t="s">
        <v>63</v>
      </c>
      <c r="E279">
        <v>76</v>
      </c>
      <c r="F279">
        <v>321</v>
      </c>
      <c r="G279">
        <v>287</v>
      </c>
      <c r="H279">
        <v>76</v>
      </c>
      <c r="I279">
        <v>14</v>
      </c>
      <c r="J279">
        <v>2</v>
      </c>
      <c r="K279" s="13">
        <v>6</v>
      </c>
      <c r="L279" s="13">
        <v>37</v>
      </c>
      <c r="M279" s="13">
        <v>30</v>
      </c>
      <c r="N279">
        <v>27</v>
      </c>
      <c r="O279">
        <v>49</v>
      </c>
      <c r="P279">
        <v>3</v>
      </c>
      <c r="Q279">
        <v>9</v>
      </c>
      <c r="R279">
        <v>4</v>
      </c>
      <c r="S279" s="13">
        <v>0.26500000000000001</v>
      </c>
      <c r="T279">
        <v>0.33</v>
      </c>
      <c r="U279">
        <v>0.38700000000000001</v>
      </c>
      <c r="V279" s="13">
        <v>0.71699999999999997</v>
      </c>
      <c r="W279">
        <v>0.308</v>
      </c>
      <c r="X279">
        <v>0.4</v>
      </c>
      <c r="Y279">
        <v>1.8</v>
      </c>
      <c r="Z279">
        <v>0.7</v>
      </c>
      <c r="AA279">
        <v>4922</v>
      </c>
      <c r="AB279">
        <f>G279*U279</f>
        <v>111.069</v>
      </c>
      <c r="AC279" s="13">
        <f>((H279+N279+P279-R279)*(AB279+(0.26*(N279+P279))))/(G279+N279+P279)</f>
        <v>38.248069400630918</v>
      </c>
      <c r="AD279" s="4">
        <f>SUM(AE279:AJ279)</f>
        <v>-1.7278278225604953</v>
      </c>
      <c r="AE279" s="4">
        <f>(L279-45.1482)/31.1618</f>
        <v>-0.26148040228741609</v>
      </c>
      <c r="AF279" s="4">
        <f>(K279-13.575)/11.13</f>
        <v>-0.68059299191374656</v>
      </c>
      <c r="AG279" s="4">
        <f>(M279-46.04)/31.94</f>
        <v>-0.50219160926737627</v>
      </c>
      <c r="AH279" s="4">
        <f>(AC279-50.703)/36.168</f>
        <v>-0.34436326585293864</v>
      </c>
      <c r="AI279" s="4">
        <f>(S279-0.2533)/0.02</f>
        <v>0.58499999999999941</v>
      </c>
      <c r="AJ279" s="4">
        <f>(V279-0.7522)/0.06715</f>
        <v>-0.52419955323901724</v>
      </c>
      <c r="AK279" t="e">
        <f>MATCH(C279,#REF!,0)-1</f>
        <v>#REF!</v>
      </c>
    </row>
    <row r="280" spans="1:37" x14ac:dyDescent="0.2">
      <c r="A280" s="4" t="e">
        <f>AK280-B280</f>
        <v>#REF!</v>
      </c>
      <c r="B280">
        <v>279</v>
      </c>
      <c r="C280" t="s">
        <v>338</v>
      </c>
      <c r="D280" t="s">
        <v>139</v>
      </c>
      <c r="E280">
        <v>117</v>
      </c>
      <c r="F280">
        <v>492</v>
      </c>
      <c r="G280">
        <v>441</v>
      </c>
      <c r="H280">
        <v>107</v>
      </c>
      <c r="I280">
        <v>21</v>
      </c>
      <c r="J280">
        <v>1</v>
      </c>
      <c r="K280" s="13">
        <v>10</v>
      </c>
      <c r="L280" s="13">
        <v>48</v>
      </c>
      <c r="M280" s="13">
        <v>49</v>
      </c>
      <c r="N280">
        <v>39</v>
      </c>
      <c r="O280">
        <v>107</v>
      </c>
      <c r="P280">
        <v>6</v>
      </c>
      <c r="Q280">
        <v>3</v>
      </c>
      <c r="R280">
        <v>1</v>
      </c>
      <c r="S280" s="13">
        <v>0.24099999999999999</v>
      </c>
      <c r="T280">
        <v>0.31</v>
      </c>
      <c r="U280">
        <v>0.36799999999999999</v>
      </c>
      <c r="V280" s="13">
        <v>0.67800000000000005</v>
      </c>
      <c r="W280">
        <v>0.29199999999999998</v>
      </c>
      <c r="X280">
        <v>0.3</v>
      </c>
      <c r="Y280">
        <v>0.3</v>
      </c>
      <c r="Z280">
        <v>0.6</v>
      </c>
      <c r="AA280">
        <v>15941</v>
      </c>
      <c r="AB280">
        <f>G280*U280</f>
        <v>162.28800000000001</v>
      </c>
      <c r="AC280" s="13">
        <f>((H280+N280+P280-R280)*(AB280+(0.26*(N280+P280))))/(G280+N280+P280)</f>
        <v>54.058</v>
      </c>
      <c r="AD280" s="4">
        <f>SUM(AE280:AJ280)</f>
        <v>-1.764241569310514</v>
      </c>
      <c r="AE280" s="4">
        <f>(L280-45.1482)/31.1618</f>
        <v>9.1515894460525299E-2</v>
      </c>
      <c r="AF280" s="4">
        <f>(K280-13.575)/11.13</f>
        <v>-0.32120395327942491</v>
      </c>
      <c r="AG280" s="4">
        <f>(M280-46.04)/31.94</f>
        <v>9.2673763306199142E-2</v>
      </c>
      <c r="AH280" s="4">
        <f>(AC280-50.703)/36.168</f>
        <v>9.2761557177615486E-2</v>
      </c>
      <c r="AI280" s="4">
        <f>(S280-0.2533)/0.02</f>
        <v>-0.61500000000000166</v>
      </c>
      <c r="AJ280" s="4">
        <f>(V280-0.7522)/0.06715</f>
        <v>-1.1049888309754272</v>
      </c>
      <c r="AK280" t="e">
        <f>MATCH(C280,#REF!,0)-1</f>
        <v>#REF!</v>
      </c>
    </row>
    <row r="281" spans="1:37" x14ac:dyDescent="0.2">
      <c r="A281" s="4" t="e">
        <f>AK281-B281</f>
        <v>#REF!</v>
      </c>
      <c r="B281">
        <v>280</v>
      </c>
      <c r="C281" t="s">
        <v>332</v>
      </c>
      <c r="D281" t="s">
        <v>103</v>
      </c>
      <c r="E281">
        <v>87</v>
      </c>
      <c r="F281">
        <v>365</v>
      </c>
      <c r="G281">
        <v>311</v>
      </c>
      <c r="H281">
        <v>70</v>
      </c>
      <c r="I281">
        <v>15</v>
      </c>
      <c r="J281">
        <v>1</v>
      </c>
      <c r="K281" s="13">
        <v>14</v>
      </c>
      <c r="L281" s="13">
        <v>43</v>
      </c>
      <c r="M281" s="13">
        <v>44</v>
      </c>
      <c r="N281">
        <v>39</v>
      </c>
      <c r="O281">
        <v>106</v>
      </c>
      <c r="P281">
        <v>9</v>
      </c>
      <c r="Q281">
        <v>2</v>
      </c>
      <c r="R281">
        <v>1</v>
      </c>
      <c r="S281" s="13">
        <v>0.22500000000000001</v>
      </c>
      <c r="T281">
        <v>0.32700000000000001</v>
      </c>
      <c r="U281">
        <v>0.41499999999999998</v>
      </c>
      <c r="V281" s="13">
        <v>0.74099999999999999</v>
      </c>
      <c r="W281">
        <v>0.318</v>
      </c>
      <c r="X281">
        <v>-1</v>
      </c>
      <c r="Y281">
        <v>-1.5</v>
      </c>
      <c r="Z281">
        <v>0.6</v>
      </c>
      <c r="AA281">
        <v>3142</v>
      </c>
      <c r="AB281">
        <f>G281*U281</f>
        <v>129.065</v>
      </c>
      <c r="AC281" s="13">
        <f>((H281+N281+P281-R281)*(AB281+(0.26*(N281+P281))))/(G281+N281+P281)</f>
        <v>46.130264623955433</v>
      </c>
      <c r="AD281" s="4">
        <f>SUM(AE281:AJ281)</f>
        <v>-1.8028428235672478</v>
      </c>
      <c r="AE281" s="4">
        <f>(L281-45.1482)/31.1618</f>
        <v>-6.8936967697629886E-2</v>
      </c>
      <c r="AF281" s="4">
        <f>(K281-13.575)/11.13</f>
        <v>3.8185085354896738E-2</v>
      </c>
      <c r="AG281" s="4">
        <f>(M281-46.04)/31.94</f>
        <v>-6.3869755792110183E-2</v>
      </c>
      <c r="AH281" s="4">
        <f>(AC281-50.703)/36.168</f>
        <v>-0.12643041849271647</v>
      </c>
      <c r="AI281" s="4">
        <f>(S281-0.2533)/0.02</f>
        <v>-1.4150000000000009</v>
      </c>
      <c r="AJ281" s="4">
        <f>(V281-0.7522)/0.06715</f>
        <v>-0.16679076693968709</v>
      </c>
      <c r="AK281" t="e">
        <f>MATCH(C281,#REF!,0)-1</f>
        <v>#REF!</v>
      </c>
    </row>
    <row r="282" spans="1:37" x14ac:dyDescent="0.2">
      <c r="A282" s="4" t="e">
        <f>AK282-B282</f>
        <v>#REF!</v>
      </c>
      <c r="B282">
        <v>281</v>
      </c>
      <c r="C282" t="s">
        <v>316</v>
      </c>
      <c r="D282" t="s">
        <v>37</v>
      </c>
      <c r="E282">
        <v>60</v>
      </c>
      <c r="F282">
        <v>251</v>
      </c>
      <c r="G282">
        <v>221</v>
      </c>
      <c r="H282">
        <v>54</v>
      </c>
      <c r="I282">
        <v>12</v>
      </c>
      <c r="J282">
        <v>1</v>
      </c>
      <c r="K282" s="13">
        <v>10</v>
      </c>
      <c r="L282" s="13">
        <v>31</v>
      </c>
      <c r="M282" s="13">
        <v>32</v>
      </c>
      <c r="N282">
        <v>25</v>
      </c>
      <c r="O282">
        <v>51</v>
      </c>
      <c r="P282">
        <v>2</v>
      </c>
      <c r="Q282">
        <v>2</v>
      </c>
      <c r="R282">
        <v>1</v>
      </c>
      <c r="S282" s="13">
        <v>0.246</v>
      </c>
      <c r="T282">
        <v>0.32400000000000001</v>
      </c>
      <c r="U282">
        <v>0.44400000000000001</v>
      </c>
      <c r="V282" s="13">
        <v>0.76800000000000002</v>
      </c>
      <c r="W282">
        <v>0.32300000000000001</v>
      </c>
      <c r="X282">
        <v>0.1</v>
      </c>
      <c r="Y282">
        <v>0.8</v>
      </c>
      <c r="Z282">
        <v>0.9</v>
      </c>
      <c r="AA282">
        <v>10472</v>
      </c>
      <c r="AB282">
        <f>G282*U282</f>
        <v>98.123999999999995</v>
      </c>
      <c r="AC282" s="13">
        <f>((H282+N282+P282-R282)*(AB282+(0.26*(N282+P282))))/(G282+N282+P282)</f>
        <v>33.917419354838707</v>
      </c>
      <c r="AD282" s="4">
        <f>SUM(AE282:AJ282)</f>
        <v>-1.8086082016415284</v>
      </c>
      <c r="AE282" s="4">
        <f>(L282-45.1482)/31.1618</f>
        <v>-0.45402383687720232</v>
      </c>
      <c r="AF282" s="4">
        <f>(K282-13.575)/11.13</f>
        <v>-0.32120395327942491</v>
      </c>
      <c r="AG282" s="4">
        <f>(M282-46.04)/31.94</f>
        <v>-0.43957420162805255</v>
      </c>
      <c r="AH282" s="4">
        <f>(AC282-50.703)/36.168</f>
        <v>-0.46410032750390667</v>
      </c>
      <c r="AI282" s="4">
        <f>(S282-0.2533)/0.02</f>
        <v>-0.36500000000000143</v>
      </c>
      <c r="AJ282" s="4">
        <f>(V282-0.7522)/0.06715</f>
        <v>0.23529411764705935</v>
      </c>
      <c r="AK282" t="e">
        <f>MATCH(C282,#REF!,0)-1</f>
        <v>#REF!</v>
      </c>
    </row>
    <row r="283" spans="1:37" x14ac:dyDescent="0.2">
      <c r="A283" s="4" t="e">
        <f>AK283-B283</f>
        <v>#REF!</v>
      </c>
      <c r="B283">
        <v>282</v>
      </c>
      <c r="C283" t="s">
        <v>188</v>
      </c>
      <c r="D283" t="s">
        <v>125</v>
      </c>
      <c r="E283">
        <v>81</v>
      </c>
      <c r="F283">
        <v>339</v>
      </c>
      <c r="G283">
        <v>308</v>
      </c>
      <c r="H283">
        <v>81</v>
      </c>
      <c r="I283">
        <v>18</v>
      </c>
      <c r="J283">
        <v>1</v>
      </c>
      <c r="K283" s="13">
        <v>7</v>
      </c>
      <c r="L283" s="13">
        <v>32</v>
      </c>
      <c r="M283" s="13">
        <v>36</v>
      </c>
      <c r="N283">
        <v>21</v>
      </c>
      <c r="O283">
        <v>65</v>
      </c>
      <c r="P283">
        <v>4</v>
      </c>
      <c r="Q283">
        <v>2</v>
      </c>
      <c r="R283">
        <v>1</v>
      </c>
      <c r="S283" s="13">
        <v>0.26200000000000001</v>
      </c>
      <c r="T283">
        <v>0.316</v>
      </c>
      <c r="U283">
        <v>0.39300000000000002</v>
      </c>
      <c r="V283" s="13">
        <v>0.70899999999999996</v>
      </c>
      <c r="W283">
        <v>0.3</v>
      </c>
      <c r="X283">
        <v>0.2</v>
      </c>
      <c r="Y283">
        <v>0</v>
      </c>
      <c r="Z283">
        <v>1.8</v>
      </c>
      <c r="AA283">
        <v>13723</v>
      </c>
      <c r="AB283">
        <f>G283*U283</f>
        <v>121.04400000000001</v>
      </c>
      <c r="AC283" s="13">
        <f>((H283+N283+P283-R283)*(AB283+(0.26*(N283+P283))))/(G283+N283+P283)</f>
        <v>40.216576576576578</v>
      </c>
      <c r="AD283" s="4">
        <f>SUM(AE283:AJ283)</f>
        <v>-1.8252907009166808</v>
      </c>
      <c r="AE283" s="4">
        <f>(L283-45.1482)/31.1618</f>
        <v>-0.42193326444557128</v>
      </c>
      <c r="AF283" s="4">
        <f>(K283-13.575)/11.13</f>
        <v>-0.59074573225516613</v>
      </c>
      <c r="AG283" s="4">
        <f>(M283-46.04)/31.94</f>
        <v>-0.31433938634940511</v>
      </c>
      <c r="AH283" s="4">
        <f>(AC283-50.703)/36.168</f>
        <v>-0.28993650252774344</v>
      </c>
      <c r="AI283" s="4">
        <f>(S283-0.2533)/0.02</f>
        <v>0.43499999999999928</v>
      </c>
      <c r="AJ283" s="4">
        <f>(V283-0.7522)/0.06715</f>
        <v>-0.64333581533879403</v>
      </c>
      <c r="AK283" t="e">
        <f>MATCH(C283,#REF!,0)-1</f>
        <v>#REF!</v>
      </c>
    </row>
    <row r="284" spans="1:37" x14ac:dyDescent="0.2">
      <c r="A284" s="4" t="e">
        <f>AK284-B284</f>
        <v>#REF!</v>
      </c>
      <c r="B284">
        <v>283</v>
      </c>
      <c r="C284" t="s">
        <v>355</v>
      </c>
      <c r="D284" t="s">
        <v>103</v>
      </c>
      <c r="E284">
        <v>47</v>
      </c>
      <c r="F284">
        <v>196</v>
      </c>
      <c r="G284">
        <v>174</v>
      </c>
      <c r="H284">
        <v>49</v>
      </c>
      <c r="I284">
        <v>9</v>
      </c>
      <c r="J284">
        <v>1</v>
      </c>
      <c r="K284" s="13">
        <v>3</v>
      </c>
      <c r="L284" s="13">
        <v>23</v>
      </c>
      <c r="M284" s="13">
        <v>20</v>
      </c>
      <c r="N284">
        <v>17</v>
      </c>
      <c r="O284">
        <v>32</v>
      </c>
      <c r="P284">
        <v>2</v>
      </c>
      <c r="Q284">
        <v>2</v>
      </c>
      <c r="R284">
        <v>1</v>
      </c>
      <c r="S284" s="13">
        <v>0.28100000000000003</v>
      </c>
      <c r="T284">
        <v>0.35</v>
      </c>
      <c r="U284">
        <v>0.39900000000000002</v>
      </c>
      <c r="V284" s="13">
        <v>0.749</v>
      </c>
      <c r="W284">
        <v>0.32400000000000001</v>
      </c>
      <c r="X284">
        <v>-0.9</v>
      </c>
      <c r="Y284">
        <v>-0.3</v>
      </c>
      <c r="Z284">
        <v>0.4</v>
      </c>
      <c r="AA284">
        <v>13836</v>
      </c>
      <c r="AB284">
        <f>G284*U284</f>
        <v>69.426000000000002</v>
      </c>
      <c r="AC284" s="13">
        <f>((H284+N284+P284-R284)*(AB284+(0.26*(N284+P284))))/(G284+N284+P284)</f>
        <v>25.816176165803107</v>
      </c>
      <c r="AD284" s="4">
        <f>SUM(AE284:AJ284)</f>
        <v>-1.826905916890291</v>
      </c>
      <c r="AE284" s="4">
        <f>(L284-45.1482)/31.1618</f>
        <v>-0.71074841633025065</v>
      </c>
      <c r="AF284" s="4">
        <f>(K284-13.575)/11.13</f>
        <v>-0.95013477088948772</v>
      </c>
      <c r="AG284" s="4">
        <f>(M284-46.04)/31.94</f>
        <v>-0.81527864746399492</v>
      </c>
      <c r="AH284" s="4">
        <f>(AC284-50.703)/36.168</f>
        <v>-0.68808957736664722</v>
      </c>
      <c r="AI284" s="4">
        <f>(S284-0.2533)/0.02</f>
        <v>1.385</v>
      </c>
      <c r="AJ284" s="4">
        <f>(V284-0.7522)/0.06715</f>
        <v>-4.7654504839910357E-2</v>
      </c>
      <c r="AK284" t="e">
        <f>MATCH(C284,#REF!,0)-1</f>
        <v>#REF!</v>
      </c>
    </row>
    <row r="285" spans="1:37" x14ac:dyDescent="0.2">
      <c r="A285" s="4" t="e">
        <f>AK285-B285</f>
        <v>#REF!</v>
      </c>
      <c r="B285">
        <v>284</v>
      </c>
      <c r="C285" t="s">
        <v>513</v>
      </c>
      <c r="D285" t="s">
        <v>65</v>
      </c>
      <c r="E285">
        <v>58</v>
      </c>
      <c r="F285">
        <v>245</v>
      </c>
      <c r="G285">
        <v>221</v>
      </c>
      <c r="H285">
        <v>52</v>
      </c>
      <c r="I285">
        <v>11</v>
      </c>
      <c r="J285">
        <v>0</v>
      </c>
      <c r="K285" s="13">
        <v>14</v>
      </c>
      <c r="L285" s="13">
        <v>30</v>
      </c>
      <c r="M285" s="13">
        <v>37</v>
      </c>
      <c r="N285">
        <v>20</v>
      </c>
      <c r="O285">
        <v>60</v>
      </c>
      <c r="P285">
        <v>1</v>
      </c>
      <c r="Q285">
        <v>1</v>
      </c>
      <c r="R285">
        <v>1</v>
      </c>
      <c r="S285" s="13">
        <v>0.23400000000000001</v>
      </c>
      <c r="T285">
        <v>0.29899999999999999</v>
      </c>
      <c r="U285">
        <v>0.47299999999999998</v>
      </c>
      <c r="V285" s="13">
        <v>0.77300000000000002</v>
      </c>
      <c r="W285">
        <v>0.32100000000000001</v>
      </c>
      <c r="X285">
        <v>-0.6</v>
      </c>
      <c r="Y285">
        <v>-0.6</v>
      </c>
      <c r="Z285">
        <v>0.4</v>
      </c>
      <c r="AA285">
        <v>9892</v>
      </c>
      <c r="AB285">
        <f>G285*U285</f>
        <v>104.533</v>
      </c>
      <c r="AC285" s="13">
        <f>((H285+N285+P285-R285)*(AB285+(0.26*(N285+P285))))/(G285+N285+P285)</f>
        <v>32.725190082644623</v>
      </c>
      <c r="AD285" s="4">
        <f>SUM(AE285:AJ285)</f>
        <v>-1.8832697019473799</v>
      </c>
      <c r="AE285" s="4">
        <f>(L285-45.1482)/31.1618</f>
        <v>-0.48611440930883337</v>
      </c>
      <c r="AF285" s="4">
        <f>(K285-13.575)/11.13</f>
        <v>3.8185085354896738E-2</v>
      </c>
      <c r="AG285" s="4">
        <f>(M285-46.04)/31.94</f>
        <v>-0.28303068252974323</v>
      </c>
      <c r="AH285" s="4">
        <f>(AC285-50.703)/36.168</f>
        <v>-0.49706397692311932</v>
      </c>
      <c r="AI285" s="4">
        <f>(S285-0.2533)/0.02</f>
        <v>-0.96500000000000052</v>
      </c>
      <c r="AJ285" s="4">
        <f>(V285-0.7522)/0.06715</f>
        <v>0.3097542814594198</v>
      </c>
      <c r="AK285" t="e">
        <f>MATCH(C285,#REF!,0)-1</f>
        <v>#REF!</v>
      </c>
    </row>
    <row r="286" spans="1:37" x14ac:dyDescent="0.2">
      <c r="A286" s="4" t="e">
        <f>AK286-B286</f>
        <v>#REF!</v>
      </c>
      <c r="B286">
        <v>285</v>
      </c>
      <c r="C286" t="s">
        <v>319</v>
      </c>
      <c r="E286">
        <v>100</v>
      </c>
      <c r="F286">
        <v>420</v>
      </c>
      <c r="G286">
        <v>368</v>
      </c>
      <c r="H286">
        <v>92</v>
      </c>
      <c r="I286">
        <v>17</v>
      </c>
      <c r="J286">
        <v>2</v>
      </c>
      <c r="K286" s="13">
        <v>7</v>
      </c>
      <c r="L286" s="13">
        <v>42</v>
      </c>
      <c r="M286" s="13">
        <v>41</v>
      </c>
      <c r="N286">
        <v>41</v>
      </c>
      <c r="O286">
        <v>88</v>
      </c>
      <c r="P286">
        <v>6</v>
      </c>
      <c r="Q286">
        <v>4</v>
      </c>
      <c r="R286">
        <v>2</v>
      </c>
      <c r="S286" s="13">
        <v>0.249</v>
      </c>
      <c r="T286">
        <v>0.33100000000000002</v>
      </c>
      <c r="U286">
        <v>0.36599999999999999</v>
      </c>
      <c r="V286" s="13">
        <v>0.69699999999999995</v>
      </c>
      <c r="W286">
        <v>0.30299999999999999</v>
      </c>
      <c r="X286">
        <v>0.4</v>
      </c>
      <c r="Y286">
        <v>-0.3</v>
      </c>
      <c r="Z286">
        <v>0.7</v>
      </c>
      <c r="AA286">
        <v>9345</v>
      </c>
      <c r="AB286">
        <f>G286*U286</f>
        <v>134.68799999999999</v>
      </c>
      <c r="AC286" s="13">
        <f>((H286+N286+P286-R286)*(AB286+(0.26*(N286+P286))))/(G286+N286+P286)</f>
        <v>48.497339759036137</v>
      </c>
      <c r="AD286" s="4">
        <f>SUM(AE286:AJ286)</f>
        <v>-1.9475930973211704</v>
      </c>
      <c r="AE286" s="4">
        <f>(L286-45.1482)/31.1618</f>
        <v>-0.10102754012926092</v>
      </c>
      <c r="AF286" s="4">
        <f>(K286-13.575)/11.13</f>
        <v>-0.59074573225516613</v>
      </c>
      <c r="AG286" s="4">
        <f>(M286-46.04)/31.94</f>
        <v>-0.15779586725109576</v>
      </c>
      <c r="AH286" s="4">
        <f>(AC286-50.703)/36.168</f>
        <v>-6.0983749197187173E-2</v>
      </c>
      <c r="AI286" s="4">
        <f>(S286-0.2533)/0.02</f>
        <v>-0.2150000000000013</v>
      </c>
      <c r="AJ286" s="4">
        <f>(V286-0.7522)/0.06715</f>
        <v>-0.82204020848845905</v>
      </c>
      <c r="AK286" t="e">
        <f>MATCH(C286,#REF!,0)-1</f>
        <v>#REF!</v>
      </c>
    </row>
    <row r="287" spans="1:37" x14ac:dyDescent="0.2">
      <c r="A287" s="4" t="e">
        <f>AK287-B287</f>
        <v>#REF!</v>
      </c>
      <c r="B287">
        <v>286</v>
      </c>
      <c r="C287" t="s">
        <v>349</v>
      </c>
      <c r="D287" t="s">
        <v>35</v>
      </c>
      <c r="E287">
        <v>70</v>
      </c>
      <c r="F287">
        <v>294</v>
      </c>
      <c r="G287">
        <v>255</v>
      </c>
      <c r="H287">
        <v>62</v>
      </c>
      <c r="I287">
        <v>14</v>
      </c>
      <c r="J287">
        <v>1</v>
      </c>
      <c r="K287" s="13">
        <v>10</v>
      </c>
      <c r="L287" s="13">
        <v>35</v>
      </c>
      <c r="M287" s="13">
        <v>35</v>
      </c>
      <c r="N287">
        <v>34</v>
      </c>
      <c r="O287">
        <v>72</v>
      </c>
      <c r="P287">
        <v>2</v>
      </c>
      <c r="Q287">
        <v>6</v>
      </c>
      <c r="R287">
        <v>3</v>
      </c>
      <c r="S287" s="13">
        <v>0.24199999999999999</v>
      </c>
      <c r="T287">
        <v>0.33300000000000002</v>
      </c>
      <c r="U287">
        <v>0.41699999999999998</v>
      </c>
      <c r="V287" s="13">
        <v>0.75</v>
      </c>
      <c r="W287">
        <v>0.32200000000000001</v>
      </c>
      <c r="X287">
        <v>0</v>
      </c>
      <c r="Y287">
        <v>0.6</v>
      </c>
      <c r="Z287">
        <v>0.5</v>
      </c>
      <c r="AA287">
        <v>15194</v>
      </c>
      <c r="AB287">
        <f>G287*U287</f>
        <v>106.33499999999999</v>
      </c>
      <c r="AC287" s="13">
        <f>((H287+N287+P287-R287)*(AB287+(0.26*(N287+P287))))/(G287+N287+P287)</f>
        <v>37.769845360824739</v>
      </c>
      <c r="AD287" s="4">
        <f>SUM(AE287:AJ287)</f>
        <v>-1.9478616255823626</v>
      </c>
      <c r="AE287" s="4">
        <f>(L287-45.1482)/31.1618</f>
        <v>-0.32566154715067819</v>
      </c>
      <c r="AF287" s="4">
        <f>(K287-13.575)/11.13</f>
        <v>-0.32120395327942491</v>
      </c>
      <c r="AG287" s="4">
        <f>(M287-46.04)/31.94</f>
        <v>-0.34564809016906695</v>
      </c>
      <c r="AH287" s="4">
        <f>(AC287-50.703)/36.168</f>
        <v>-0.35758556290575272</v>
      </c>
      <c r="AI287" s="4">
        <f>(S287-0.2533)/0.02</f>
        <v>-0.56500000000000161</v>
      </c>
      <c r="AJ287" s="4">
        <f>(V287-0.7522)/0.06715</f>
        <v>-3.2762472077438265E-2</v>
      </c>
      <c r="AK287" t="e">
        <f>MATCH(C287,#REF!,0)-1</f>
        <v>#REF!</v>
      </c>
    </row>
    <row r="288" spans="1:37" x14ac:dyDescent="0.2">
      <c r="A288" s="4" t="e">
        <f>AK288-B288</f>
        <v>#REF!</v>
      </c>
      <c r="B288">
        <v>287</v>
      </c>
      <c r="C288" t="s">
        <v>360</v>
      </c>
      <c r="D288" t="s">
        <v>83</v>
      </c>
      <c r="E288">
        <v>90</v>
      </c>
      <c r="F288">
        <v>378</v>
      </c>
      <c r="G288">
        <v>343</v>
      </c>
      <c r="H288">
        <v>82</v>
      </c>
      <c r="I288">
        <v>20</v>
      </c>
      <c r="J288">
        <v>1</v>
      </c>
      <c r="K288" s="13">
        <v>11</v>
      </c>
      <c r="L288" s="13">
        <v>41</v>
      </c>
      <c r="M288" s="13">
        <v>43</v>
      </c>
      <c r="N288">
        <v>27</v>
      </c>
      <c r="O288">
        <v>92</v>
      </c>
      <c r="P288">
        <v>3</v>
      </c>
      <c r="Q288">
        <v>2</v>
      </c>
      <c r="R288">
        <v>1</v>
      </c>
      <c r="S288" s="13">
        <v>0.24099999999999999</v>
      </c>
      <c r="T288">
        <v>0.3</v>
      </c>
      <c r="U288">
        <v>0.40600000000000003</v>
      </c>
      <c r="V288" s="13">
        <v>0.70599999999999996</v>
      </c>
      <c r="W288">
        <v>0.29899999999999999</v>
      </c>
      <c r="X288">
        <v>-0.1</v>
      </c>
      <c r="Y288">
        <v>-0.2</v>
      </c>
      <c r="Z288">
        <v>0.5</v>
      </c>
      <c r="AA288">
        <v>11615</v>
      </c>
      <c r="AB288">
        <f>G288*U288</f>
        <v>139.25800000000001</v>
      </c>
      <c r="AC288" s="13">
        <f>((H288+N288+P288-R288)*(AB288+(0.26*(N288+P288))))/(G288+N288+P288)</f>
        <v>43.762568364611262</v>
      </c>
      <c r="AD288" s="4">
        <f>SUM(AE288:AJ288)</f>
        <v>-1.9545594405176177</v>
      </c>
      <c r="AE288" s="4">
        <f>(L288-45.1482)/31.1618</f>
        <v>-0.13311811256089195</v>
      </c>
      <c r="AF288" s="4">
        <f>(K288-13.575)/11.13</f>
        <v>-0.23135669362084449</v>
      </c>
      <c r="AG288" s="4">
        <f>(M288-46.04)/31.94</f>
        <v>-9.5178459611772043E-2</v>
      </c>
      <c r="AH288" s="4">
        <f>(AC288-50.703)/36.168</f>
        <v>-0.19189426109789706</v>
      </c>
      <c r="AI288" s="4">
        <f>(S288-0.2533)/0.02</f>
        <v>-0.61500000000000166</v>
      </c>
      <c r="AJ288" s="4">
        <f>(V288-0.7522)/0.06715</f>
        <v>-0.68801191362621028</v>
      </c>
      <c r="AK288" t="e">
        <f>MATCH(C288,#REF!,0)-1</f>
        <v>#REF!</v>
      </c>
    </row>
    <row r="289" spans="1:37" x14ac:dyDescent="0.2">
      <c r="A289" s="4" t="e">
        <f>AK289-B289</f>
        <v>#REF!</v>
      </c>
      <c r="B289">
        <v>288</v>
      </c>
      <c r="C289" t="s">
        <v>497</v>
      </c>
      <c r="E289">
        <v>50</v>
      </c>
      <c r="F289">
        <v>210</v>
      </c>
      <c r="G289">
        <v>186</v>
      </c>
      <c r="H289">
        <v>47</v>
      </c>
      <c r="I289">
        <v>8</v>
      </c>
      <c r="J289">
        <v>1</v>
      </c>
      <c r="K289" s="13">
        <v>9</v>
      </c>
      <c r="L289" s="13">
        <v>25</v>
      </c>
      <c r="M289" s="13">
        <v>28</v>
      </c>
      <c r="N289">
        <v>20</v>
      </c>
      <c r="O289">
        <v>43</v>
      </c>
      <c r="P289">
        <v>2</v>
      </c>
      <c r="Q289">
        <v>1</v>
      </c>
      <c r="R289">
        <v>0</v>
      </c>
      <c r="S289" s="13">
        <v>0.252</v>
      </c>
      <c r="T289">
        <v>0.32900000000000001</v>
      </c>
      <c r="U289">
        <v>0.443</v>
      </c>
      <c r="V289" s="13">
        <v>0.77200000000000002</v>
      </c>
      <c r="W289">
        <v>0.32600000000000001</v>
      </c>
      <c r="X289">
        <v>-0.1</v>
      </c>
      <c r="Y289">
        <v>-1.5</v>
      </c>
      <c r="Z289">
        <v>0.1</v>
      </c>
      <c r="AA289">
        <v>8610</v>
      </c>
      <c r="AB289">
        <f>G289*U289</f>
        <v>82.397999999999996</v>
      </c>
      <c r="AC289" s="13">
        <f>((H289+N289+P289-R289)*(AB289+(0.26*(N289+P289))))/(G289+N289+P289)</f>
        <v>29.231451923076921</v>
      </c>
      <c r="AD289" s="4">
        <f>SUM(AE289:AJ289)</f>
        <v>-1.9862267234431892</v>
      </c>
      <c r="AE289" s="4">
        <f>(L289-45.1482)/31.1618</f>
        <v>-0.64656727146698856</v>
      </c>
      <c r="AF289" s="4">
        <f>(K289-13.575)/11.13</f>
        <v>-0.41105121293800528</v>
      </c>
      <c r="AG289" s="4">
        <f>(M289-46.04)/31.94</f>
        <v>-0.56480901690670005</v>
      </c>
      <c r="AH289" s="4">
        <f>(AC289-50.703)/36.168</f>
        <v>-0.59366147082844178</v>
      </c>
      <c r="AI289" s="4">
        <f>(S289-0.2533)/0.02</f>
        <v>-6.5000000000001168E-2</v>
      </c>
      <c r="AJ289" s="4">
        <f>(V289-0.7522)/0.06715</f>
        <v>0.29486224869694772</v>
      </c>
      <c r="AK289" t="e">
        <f>MATCH(C289,#REF!,0)-1</f>
        <v>#REF!</v>
      </c>
    </row>
    <row r="290" spans="1:37" x14ac:dyDescent="0.2">
      <c r="A290" s="4" t="e">
        <f>AK290-B290</f>
        <v>#REF!</v>
      </c>
      <c r="B290">
        <v>289</v>
      </c>
      <c r="C290" t="s">
        <v>427</v>
      </c>
      <c r="D290" t="s">
        <v>57</v>
      </c>
      <c r="E290">
        <v>62</v>
      </c>
      <c r="F290">
        <v>262</v>
      </c>
      <c r="G290">
        <v>243</v>
      </c>
      <c r="H290">
        <v>64</v>
      </c>
      <c r="I290">
        <v>13</v>
      </c>
      <c r="J290">
        <v>1</v>
      </c>
      <c r="K290" s="13">
        <v>7</v>
      </c>
      <c r="L290" s="13">
        <v>29</v>
      </c>
      <c r="M290" s="13">
        <v>30</v>
      </c>
      <c r="N290">
        <v>14</v>
      </c>
      <c r="O290">
        <v>46</v>
      </c>
      <c r="P290">
        <v>2</v>
      </c>
      <c r="Q290">
        <v>2</v>
      </c>
      <c r="R290">
        <v>1</v>
      </c>
      <c r="S290" s="13">
        <v>0.26600000000000001</v>
      </c>
      <c r="T290">
        <v>0.308</v>
      </c>
      <c r="U290">
        <v>0.41099999999999998</v>
      </c>
      <c r="V290" s="13">
        <v>0.71899999999999997</v>
      </c>
      <c r="W290">
        <v>0.30199999999999999</v>
      </c>
      <c r="X290">
        <v>-0.4</v>
      </c>
      <c r="Y290">
        <v>-0.3</v>
      </c>
      <c r="Z290">
        <v>0.3</v>
      </c>
      <c r="AA290">
        <v>14109</v>
      </c>
      <c r="AB290">
        <f>G290*U290</f>
        <v>99.87299999999999</v>
      </c>
      <c r="AC290" s="13">
        <f>((H290+N290+P290-R290)*(AB290+(0.26*(N290+P290))))/(G290+N290+P290)</f>
        <v>31.73207335907335</v>
      </c>
      <c r="AD290" s="4">
        <f>SUM(AE290:AJ290)</f>
        <v>-1.9950802241856254</v>
      </c>
      <c r="AE290" s="4">
        <f>(L290-45.1482)/31.1618</f>
        <v>-0.51820498174046437</v>
      </c>
      <c r="AF290" s="4">
        <f>(K290-13.575)/11.13</f>
        <v>-0.59074573225516613</v>
      </c>
      <c r="AG290" s="4">
        <f>(M290-46.04)/31.94</f>
        <v>-0.50219160926737627</v>
      </c>
      <c r="AH290" s="4">
        <f>(AC290-50.703)/36.168</f>
        <v>-0.52452241320854498</v>
      </c>
      <c r="AI290" s="4">
        <f>(S290-0.2533)/0.02</f>
        <v>0.63499999999999945</v>
      </c>
      <c r="AJ290" s="4">
        <f>(V290-0.7522)/0.06715</f>
        <v>-0.49441548771407307</v>
      </c>
      <c r="AK290" t="e">
        <f>MATCH(C290,#REF!,0)-1</f>
        <v>#REF!</v>
      </c>
    </row>
    <row r="291" spans="1:37" x14ac:dyDescent="0.2">
      <c r="A291" s="4" t="e">
        <f>AK291-B291</f>
        <v>#REF!</v>
      </c>
      <c r="B291">
        <v>290</v>
      </c>
      <c r="C291" t="s">
        <v>393</v>
      </c>
      <c r="D291" t="s">
        <v>45</v>
      </c>
      <c r="E291">
        <v>14</v>
      </c>
      <c r="F291">
        <v>59</v>
      </c>
      <c r="G291">
        <v>55</v>
      </c>
      <c r="H291">
        <v>16</v>
      </c>
      <c r="I291">
        <v>3</v>
      </c>
      <c r="J291">
        <v>0</v>
      </c>
      <c r="K291" s="13">
        <v>2</v>
      </c>
      <c r="L291" s="13">
        <v>7</v>
      </c>
      <c r="M291" s="13">
        <v>8</v>
      </c>
      <c r="N291">
        <v>2</v>
      </c>
      <c r="O291">
        <v>4</v>
      </c>
      <c r="P291">
        <v>1</v>
      </c>
      <c r="Q291">
        <v>1</v>
      </c>
      <c r="R291">
        <v>0</v>
      </c>
      <c r="S291" s="13">
        <v>0.29499999999999998</v>
      </c>
      <c r="T291">
        <v>0.32500000000000001</v>
      </c>
      <c r="U291">
        <v>0.45800000000000002</v>
      </c>
      <c r="V291" s="13">
        <v>0.78400000000000003</v>
      </c>
      <c r="W291">
        <v>0.33</v>
      </c>
      <c r="X291">
        <v>0.1</v>
      </c>
      <c r="Y291">
        <v>-0.1</v>
      </c>
      <c r="Z291">
        <v>0.3</v>
      </c>
      <c r="AA291">
        <v>15608</v>
      </c>
      <c r="AB291">
        <f>G291*U291</f>
        <v>25.19</v>
      </c>
      <c r="AC291" s="13">
        <f>((H291+N291+P291-R291)*(AB291+(0.26*(N291+P291))))/(G291+N291+P291)</f>
        <v>8.5074137931034493</v>
      </c>
      <c r="AD291" s="4">
        <f>SUM(AE291:AJ291)</f>
        <v>-2.0632512830422254</v>
      </c>
      <c r="AE291" s="4">
        <f>(L291-45.1482)/31.1618</f>
        <v>-1.2241975752363472</v>
      </c>
      <c r="AF291" s="4">
        <f>(K291-13.575)/11.13</f>
        <v>-1.039982030548068</v>
      </c>
      <c r="AG291" s="4">
        <f>(M291-46.04)/31.94</f>
        <v>-1.1909830932999372</v>
      </c>
      <c r="AH291" s="4">
        <f>(AC291-50.703)/36.168</f>
        <v>-1.1666552258044833</v>
      </c>
      <c r="AI291" s="4">
        <f>(S291-0.2533)/0.02</f>
        <v>2.0849999999999977</v>
      </c>
      <c r="AJ291" s="4">
        <f>(V291-0.7522)/0.06715</f>
        <v>0.47356664184661279</v>
      </c>
      <c r="AK291" t="e">
        <f>MATCH(C291,#REF!,0)-1</f>
        <v>#REF!</v>
      </c>
    </row>
    <row r="292" spans="1:37" x14ac:dyDescent="0.2">
      <c r="A292" s="4" t="e">
        <f>AK292-B292</f>
        <v>#REF!</v>
      </c>
      <c r="B292">
        <v>291</v>
      </c>
      <c r="C292" t="s">
        <v>411</v>
      </c>
      <c r="D292" t="s">
        <v>176</v>
      </c>
      <c r="E292">
        <v>35</v>
      </c>
      <c r="F292">
        <v>147</v>
      </c>
      <c r="G292">
        <v>138</v>
      </c>
      <c r="H292">
        <v>37</v>
      </c>
      <c r="I292">
        <v>7</v>
      </c>
      <c r="J292">
        <v>0</v>
      </c>
      <c r="K292" s="13">
        <v>6</v>
      </c>
      <c r="L292" s="13">
        <v>17</v>
      </c>
      <c r="M292" s="13">
        <v>20</v>
      </c>
      <c r="N292">
        <v>6</v>
      </c>
      <c r="O292">
        <v>35</v>
      </c>
      <c r="P292">
        <v>1</v>
      </c>
      <c r="Q292">
        <v>1</v>
      </c>
      <c r="R292">
        <v>0</v>
      </c>
      <c r="S292" s="13">
        <v>0.27100000000000002</v>
      </c>
      <c r="T292">
        <v>0.30599999999999999</v>
      </c>
      <c r="U292">
        <v>0.46400000000000002</v>
      </c>
      <c r="V292" s="13">
        <v>0.77</v>
      </c>
      <c r="W292">
        <v>0.32100000000000001</v>
      </c>
      <c r="X292">
        <v>0</v>
      </c>
      <c r="Y292">
        <v>0.1</v>
      </c>
      <c r="Z292">
        <v>0.3</v>
      </c>
      <c r="AA292" t="s">
        <v>412</v>
      </c>
      <c r="AB292">
        <f>G292*U292</f>
        <v>64.031999999999996</v>
      </c>
      <c r="AC292" s="13">
        <f>((H292+N292+P292-R292)*(AB292+(0.26*(N292+P292))))/(G292+N292+P292)</f>
        <v>19.982675862068962</v>
      </c>
      <c r="AD292" s="4">
        <f>SUM(AE292:AJ292)</f>
        <v>-2.0984638776281814</v>
      </c>
      <c r="AE292" s="4">
        <f>(L292-45.1482)/31.1618</f>
        <v>-0.90329185092003683</v>
      </c>
      <c r="AF292" s="4">
        <f>(K292-13.575)/11.13</f>
        <v>-0.68059299191374656</v>
      </c>
      <c r="AG292" s="4">
        <f>(M292-46.04)/31.94</f>
        <v>-0.81527864746399492</v>
      </c>
      <c r="AH292" s="4">
        <f>(AC292-50.703)/36.168</f>
        <v>-0.84937857050240662</v>
      </c>
      <c r="AI292" s="4">
        <f>(S292-0.2533)/0.02</f>
        <v>0.88499999999999968</v>
      </c>
      <c r="AJ292" s="4">
        <f>(V292-0.7522)/0.06715</f>
        <v>0.26507818317200355</v>
      </c>
      <c r="AK292" t="e">
        <f>MATCH(C292,#REF!,0)-1</f>
        <v>#REF!</v>
      </c>
    </row>
    <row r="293" spans="1:37" x14ac:dyDescent="0.2">
      <c r="A293" s="4" t="e">
        <f>AK293-B293</f>
        <v>#REF!</v>
      </c>
      <c r="B293">
        <v>292</v>
      </c>
      <c r="C293" t="s">
        <v>373</v>
      </c>
      <c r="E293">
        <v>65</v>
      </c>
      <c r="F293">
        <v>273</v>
      </c>
      <c r="G293">
        <v>239</v>
      </c>
      <c r="H293">
        <v>62</v>
      </c>
      <c r="I293">
        <v>13</v>
      </c>
      <c r="J293">
        <v>1</v>
      </c>
      <c r="K293" s="13">
        <v>5</v>
      </c>
      <c r="L293" s="13">
        <v>31</v>
      </c>
      <c r="M293" s="13">
        <v>27</v>
      </c>
      <c r="N293">
        <v>29</v>
      </c>
      <c r="O293">
        <v>41</v>
      </c>
      <c r="P293">
        <v>2</v>
      </c>
      <c r="Q293">
        <v>2</v>
      </c>
      <c r="R293">
        <v>1</v>
      </c>
      <c r="S293" s="13">
        <v>0.26100000000000001</v>
      </c>
      <c r="T293">
        <v>0.34300000000000003</v>
      </c>
      <c r="U293">
        <v>0.39100000000000001</v>
      </c>
      <c r="V293" s="13">
        <v>0.73399999999999999</v>
      </c>
      <c r="W293">
        <v>0.318</v>
      </c>
      <c r="X293">
        <v>-0.3</v>
      </c>
      <c r="Y293">
        <v>-0.5</v>
      </c>
      <c r="Z293">
        <v>0.4</v>
      </c>
      <c r="AA293">
        <v>7435</v>
      </c>
      <c r="AB293">
        <f>G293*U293</f>
        <v>93.448999999999998</v>
      </c>
      <c r="AC293" s="13">
        <f>((H293+N293+P293-R293)*(AB293+(0.26*(N293+P293))))/(G293+N293+P293)</f>
        <v>34.588251851851851</v>
      </c>
      <c r="AD293" s="4">
        <f>SUM(AE293:AJ293)</f>
        <v>-2.1521694527695212</v>
      </c>
      <c r="AE293" s="4">
        <f>(L293-45.1482)/31.1618</f>
        <v>-0.45402383687720232</v>
      </c>
      <c r="AF293" s="4">
        <f>(K293-13.575)/11.13</f>
        <v>-0.77044025157232687</v>
      </c>
      <c r="AG293" s="4">
        <f>(M293-46.04)/31.94</f>
        <v>-0.59611772072636193</v>
      </c>
      <c r="AH293" s="4">
        <f>(AC293-50.703)/36.168</f>
        <v>-0.44555264731663768</v>
      </c>
      <c r="AI293" s="4">
        <f>(S293-0.2533)/0.02</f>
        <v>0.38499999999999923</v>
      </c>
      <c r="AJ293" s="4">
        <f>(V293-0.7522)/0.06715</f>
        <v>-0.27103499627699174</v>
      </c>
      <c r="AK293" t="e">
        <f>MATCH(C293,#REF!,0)-1</f>
        <v>#REF!</v>
      </c>
    </row>
    <row r="294" spans="1:37" x14ac:dyDescent="0.2">
      <c r="A294" s="4" t="e">
        <f>AK294-B294</f>
        <v>#REF!</v>
      </c>
      <c r="B294">
        <v>293</v>
      </c>
      <c r="C294" t="s">
        <v>2571</v>
      </c>
      <c r="D294" t="s">
        <v>114</v>
      </c>
      <c r="E294">
        <v>78</v>
      </c>
      <c r="F294">
        <v>327</v>
      </c>
      <c r="G294">
        <v>290</v>
      </c>
      <c r="H294">
        <v>70</v>
      </c>
      <c r="I294">
        <v>13</v>
      </c>
      <c r="J294">
        <v>3</v>
      </c>
      <c r="K294" s="13">
        <v>10</v>
      </c>
      <c r="L294" s="13">
        <v>36</v>
      </c>
      <c r="M294" s="13">
        <v>36</v>
      </c>
      <c r="N294">
        <v>28</v>
      </c>
      <c r="O294">
        <v>79</v>
      </c>
      <c r="P294">
        <v>5</v>
      </c>
      <c r="Q294">
        <v>8</v>
      </c>
      <c r="R294">
        <v>4</v>
      </c>
      <c r="S294" s="13">
        <v>0.24299999999999999</v>
      </c>
      <c r="T294">
        <v>0.316</v>
      </c>
      <c r="U294">
        <v>0.41</v>
      </c>
      <c r="V294" s="13">
        <v>0.72599999999999998</v>
      </c>
      <c r="W294">
        <v>0.309</v>
      </c>
      <c r="X294">
        <v>-2.5</v>
      </c>
      <c r="Y294">
        <v>0.7</v>
      </c>
      <c r="Z294">
        <v>0.3</v>
      </c>
      <c r="AA294">
        <v>14738</v>
      </c>
      <c r="AB294">
        <f>G294*U294</f>
        <v>118.89999999999999</v>
      </c>
      <c r="AC294" s="13">
        <f>((H294+N294+P294-R294)*(AB294+(0.26*(N294+P294))))/(G294+N294+P294)</f>
        <v>39.072817337461295</v>
      </c>
      <c r="AD294" s="4">
        <f>SUM(AE294:AJ294)</f>
        <v>-2.1558455888311143</v>
      </c>
      <c r="AE294" s="4">
        <f>(L294-45.1482)/31.1618</f>
        <v>-0.29357097471904714</v>
      </c>
      <c r="AF294" s="4">
        <f>(K294-13.575)/11.13</f>
        <v>-0.32120395327942491</v>
      </c>
      <c r="AG294" s="4">
        <f>(M294-46.04)/31.94</f>
        <v>-0.31433938634940511</v>
      </c>
      <c r="AH294" s="4">
        <f>(AC294-50.703)/36.168</f>
        <v>-0.32156001610646728</v>
      </c>
      <c r="AI294" s="4">
        <f>(S294-0.2533)/0.02</f>
        <v>-0.51500000000000157</v>
      </c>
      <c r="AJ294" s="4">
        <f>(V294-0.7522)/0.06715</f>
        <v>-0.39017125837676842</v>
      </c>
      <c r="AK294" t="e">
        <f>MATCH(C294,#REF!,0)-1</f>
        <v>#REF!</v>
      </c>
    </row>
    <row r="295" spans="1:37" x14ac:dyDescent="0.2">
      <c r="A295" s="4" t="e">
        <f>AK295-B295</f>
        <v>#REF!</v>
      </c>
      <c r="B295">
        <v>294</v>
      </c>
      <c r="C295" t="s">
        <v>380</v>
      </c>
      <c r="E295">
        <v>83</v>
      </c>
      <c r="F295">
        <v>350</v>
      </c>
      <c r="G295">
        <v>306</v>
      </c>
      <c r="H295">
        <v>76</v>
      </c>
      <c r="I295">
        <v>16</v>
      </c>
      <c r="J295">
        <v>1</v>
      </c>
      <c r="K295" s="13">
        <v>8</v>
      </c>
      <c r="L295" s="13">
        <v>37</v>
      </c>
      <c r="M295" s="13">
        <v>36</v>
      </c>
      <c r="N295">
        <v>36</v>
      </c>
      <c r="O295">
        <v>84</v>
      </c>
      <c r="P295">
        <v>2</v>
      </c>
      <c r="Q295">
        <v>11</v>
      </c>
      <c r="R295">
        <v>4</v>
      </c>
      <c r="S295" s="13">
        <v>0.248</v>
      </c>
      <c r="T295">
        <v>0.33</v>
      </c>
      <c r="U295">
        <v>0.38200000000000001</v>
      </c>
      <c r="V295" s="13">
        <v>0.71299999999999997</v>
      </c>
      <c r="W295">
        <v>0.309</v>
      </c>
      <c r="X295">
        <v>-0.5</v>
      </c>
      <c r="Y295">
        <v>0.4</v>
      </c>
      <c r="Z295">
        <v>0.4</v>
      </c>
      <c r="AA295">
        <v>5223</v>
      </c>
      <c r="AB295">
        <f>G295*U295</f>
        <v>116.892</v>
      </c>
      <c r="AC295" s="13">
        <f>((H295+N295+P295-R295)*(AB295+(0.26*(N295+P295))))/(G295+N295+P295)</f>
        <v>40.53755813953488</v>
      </c>
      <c r="AD295" s="4">
        <f>SUM(AE295:AJ295)</f>
        <v>-2.2065477089724665</v>
      </c>
      <c r="AE295" s="4">
        <f>(L295-45.1482)/31.1618</f>
        <v>-0.26148040228741609</v>
      </c>
      <c r="AF295" s="4">
        <f>(K295-13.575)/11.13</f>
        <v>-0.50089847259658571</v>
      </c>
      <c r="AG295" s="4">
        <f>(M295-46.04)/31.94</f>
        <v>-0.31433938634940511</v>
      </c>
      <c r="AH295" s="4">
        <f>(AC295-50.703)/36.168</f>
        <v>-0.28106176345015271</v>
      </c>
      <c r="AI295" s="4">
        <f>(S295-0.2533)/0.02</f>
        <v>-0.26500000000000135</v>
      </c>
      <c r="AJ295" s="4">
        <f>(V295-0.7522)/0.06715</f>
        <v>-0.58376768428890558</v>
      </c>
      <c r="AK295" t="e">
        <f>MATCH(C295,#REF!,0)-1</f>
        <v>#REF!</v>
      </c>
    </row>
    <row r="296" spans="1:37" x14ac:dyDescent="0.2">
      <c r="A296" s="4" t="e">
        <f>AK296-B296</f>
        <v>#REF!</v>
      </c>
      <c r="B296">
        <v>295</v>
      </c>
      <c r="C296" t="s">
        <v>371</v>
      </c>
      <c r="E296">
        <v>68</v>
      </c>
      <c r="F296">
        <v>286</v>
      </c>
      <c r="G296">
        <v>241</v>
      </c>
      <c r="H296">
        <v>57</v>
      </c>
      <c r="I296">
        <v>12</v>
      </c>
      <c r="J296">
        <v>0</v>
      </c>
      <c r="K296" s="13">
        <v>10</v>
      </c>
      <c r="L296" s="13">
        <v>33</v>
      </c>
      <c r="M296" s="13">
        <v>31</v>
      </c>
      <c r="N296">
        <v>39</v>
      </c>
      <c r="O296">
        <v>62</v>
      </c>
      <c r="P296">
        <v>2</v>
      </c>
      <c r="Q296">
        <v>2</v>
      </c>
      <c r="R296">
        <v>1</v>
      </c>
      <c r="S296" s="13">
        <v>0.23799999999999999</v>
      </c>
      <c r="T296">
        <v>0.34599999999999997</v>
      </c>
      <c r="U296">
        <v>0.41099999999999998</v>
      </c>
      <c r="V296" s="13">
        <v>0.75700000000000001</v>
      </c>
      <c r="W296">
        <v>0.32600000000000001</v>
      </c>
      <c r="X296">
        <v>-0.9</v>
      </c>
      <c r="Y296">
        <v>-0.3</v>
      </c>
      <c r="Z296">
        <v>0.7</v>
      </c>
      <c r="AA296">
        <v>3353</v>
      </c>
      <c r="AB296">
        <f>G296*U296</f>
        <v>99.050999999999988</v>
      </c>
      <c r="AC296" s="13">
        <f>((H296+N296+P296-R296)*(AB296+(0.26*(N296+P296))))/(G296+N296+P296)</f>
        <v>37.737471631205672</v>
      </c>
      <c r="AD296" s="4">
        <f>SUM(AE296:AJ296)</f>
        <v>-2.2339284495527241</v>
      </c>
      <c r="AE296" s="4">
        <f>(L296-45.1482)/31.1618</f>
        <v>-0.38984269201394023</v>
      </c>
      <c r="AF296" s="4">
        <f>(K296-13.575)/11.13</f>
        <v>-0.32120395327942491</v>
      </c>
      <c r="AG296" s="4">
        <f>(M296-46.04)/31.94</f>
        <v>-0.47088290544771444</v>
      </c>
      <c r="AH296" s="4">
        <f>(AC296-50.703)/36.168</f>
        <v>-0.35848065607150881</v>
      </c>
      <c r="AI296" s="4">
        <f>(S296-0.2533)/0.02</f>
        <v>-0.76500000000000179</v>
      </c>
      <c r="AJ296" s="4">
        <f>(V296-0.7522)/0.06715</f>
        <v>7.1481757259866358E-2</v>
      </c>
      <c r="AK296" t="e">
        <f>MATCH(C296,#REF!,0)-1</f>
        <v>#REF!</v>
      </c>
    </row>
    <row r="297" spans="1:37" x14ac:dyDescent="0.2">
      <c r="A297" s="4" t="e">
        <f>AK297-B297</f>
        <v>#REF!</v>
      </c>
      <c r="B297">
        <v>296</v>
      </c>
      <c r="C297" t="s">
        <v>340</v>
      </c>
      <c r="D297" t="s">
        <v>65</v>
      </c>
      <c r="E297">
        <v>37</v>
      </c>
      <c r="F297">
        <v>154</v>
      </c>
      <c r="G297">
        <v>139</v>
      </c>
      <c r="H297">
        <v>37</v>
      </c>
      <c r="I297">
        <v>7</v>
      </c>
      <c r="J297">
        <v>1</v>
      </c>
      <c r="K297" s="13">
        <v>6</v>
      </c>
      <c r="L297" s="13">
        <v>18</v>
      </c>
      <c r="M297" s="13">
        <v>20</v>
      </c>
      <c r="N297">
        <v>12</v>
      </c>
      <c r="O297">
        <v>27</v>
      </c>
      <c r="P297">
        <v>1</v>
      </c>
      <c r="Q297">
        <v>1</v>
      </c>
      <c r="R297">
        <v>1</v>
      </c>
      <c r="S297" s="13">
        <v>0.26500000000000001</v>
      </c>
      <c r="T297">
        <v>0.32400000000000001</v>
      </c>
      <c r="U297">
        <v>0.45100000000000001</v>
      </c>
      <c r="V297" s="13">
        <v>0.77500000000000002</v>
      </c>
      <c r="W297">
        <v>0.32600000000000001</v>
      </c>
      <c r="X297">
        <v>0</v>
      </c>
      <c r="Y297">
        <v>0.1</v>
      </c>
      <c r="Z297">
        <v>0.5</v>
      </c>
      <c r="AA297" t="s">
        <v>341</v>
      </c>
      <c r="AB297">
        <f>G297*U297</f>
        <v>62.689</v>
      </c>
      <c r="AC297" s="13">
        <f>((H297+N297+P297-R297)*(AB297+(0.26*(N297+P297))))/(G297+N297+P297)</f>
        <v>21.298559210526317</v>
      </c>
      <c r="AD297" s="4">
        <f>SUM(AE297:AJ297)</f>
        <v>-2.2555306112897049</v>
      </c>
      <c r="AE297" s="4">
        <f>(L297-45.1482)/31.1618</f>
        <v>-0.87120127848840578</v>
      </c>
      <c r="AF297" s="4">
        <f>(K297-13.575)/11.13</f>
        <v>-0.68059299191374656</v>
      </c>
      <c r="AG297" s="4">
        <f>(M297-46.04)/31.94</f>
        <v>-0.81527864746399492</v>
      </c>
      <c r="AH297" s="4">
        <f>(AC297-50.703)/36.168</f>
        <v>-0.81299604040792095</v>
      </c>
      <c r="AI297" s="4">
        <f>(S297-0.2533)/0.02</f>
        <v>0.58499999999999941</v>
      </c>
      <c r="AJ297" s="4">
        <f>(V297-0.7522)/0.06715</f>
        <v>0.33953834698436397</v>
      </c>
      <c r="AK297" t="e">
        <f>MATCH(C297,#REF!,0)-1</f>
        <v>#REF!</v>
      </c>
    </row>
    <row r="298" spans="1:37" x14ac:dyDescent="0.2">
      <c r="A298" s="4" t="e">
        <f>AK298-B298</f>
        <v>#REF!</v>
      </c>
      <c r="B298">
        <v>297</v>
      </c>
      <c r="C298" t="s">
        <v>416</v>
      </c>
      <c r="D298" t="s">
        <v>144</v>
      </c>
      <c r="E298">
        <v>53</v>
      </c>
      <c r="F298">
        <v>221</v>
      </c>
      <c r="G298">
        <v>199</v>
      </c>
      <c r="H298">
        <v>52</v>
      </c>
      <c r="I298">
        <v>11</v>
      </c>
      <c r="J298">
        <v>1</v>
      </c>
      <c r="K298" s="13">
        <v>6</v>
      </c>
      <c r="L298" s="13">
        <v>24</v>
      </c>
      <c r="M298" s="13">
        <v>25</v>
      </c>
      <c r="N298">
        <v>17</v>
      </c>
      <c r="O298">
        <v>55</v>
      </c>
      <c r="P298">
        <v>2</v>
      </c>
      <c r="Q298">
        <v>0</v>
      </c>
      <c r="R298">
        <v>0</v>
      </c>
      <c r="S298" s="13">
        <v>0.26200000000000001</v>
      </c>
      <c r="T298">
        <v>0.32500000000000001</v>
      </c>
      <c r="U298">
        <v>0.42099999999999999</v>
      </c>
      <c r="V298" s="13">
        <v>0.745</v>
      </c>
      <c r="W298">
        <v>0.317</v>
      </c>
      <c r="X298">
        <v>0.1</v>
      </c>
      <c r="Y298">
        <v>-0.4</v>
      </c>
      <c r="Z298">
        <v>0.4</v>
      </c>
      <c r="AA298">
        <v>15279</v>
      </c>
      <c r="AB298">
        <f>G298*U298</f>
        <v>83.778999999999996</v>
      </c>
      <c r="AC298" s="13">
        <f>((H298+N298+P298-R298)*(AB298+(0.26*(N298+P298))))/(G298+N298+P298)</f>
        <v>28.894720183486239</v>
      </c>
      <c r="AD298" s="4">
        <f>SUM(AE298:AJ298)</f>
        <v>-2.2931802826744034</v>
      </c>
      <c r="AE298" s="4">
        <f>(L298-45.1482)/31.1618</f>
        <v>-0.67865784389861961</v>
      </c>
      <c r="AF298" s="4">
        <f>(K298-13.575)/11.13</f>
        <v>-0.68059299191374656</v>
      </c>
      <c r="AG298" s="4">
        <f>(M298-46.04)/31.94</f>
        <v>-0.6587351283656856</v>
      </c>
      <c r="AH298" s="4">
        <f>(AC298-50.703)/36.168</f>
        <v>-0.60297168260655176</v>
      </c>
      <c r="AI298" s="4">
        <f>(S298-0.2533)/0.02</f>
        <v>0.43499999999999928</v>
      </c>
      <c r="AJ298" s="4">
        <f>(V298-0.7522)/0.06715</f>
        <v>-0.10722263588979872</v>
      </c>
      <c r="AK298" t="e">
        <f>MATCH(C298,#REF!,0)-1</f>
        <v>#REF!</v>
      </c>
    </row>
    <row r="299" spans="1:37" x14ac:dyDescent="0.2">
      <c r="A299" s="4" t="e">
        <f>AK299-B299</f>
        <v>#REF!</v>
      </c>
      <c r="B299">
        <v>298</v>
      </c>
      <c r="C299" t="s">
        <v>320</v>
      </c>
      <c r="D299" t="s">
        <v>93</v>
      </c>
      <c r="E299">
        <v>60</v>
      </c>
      <c r="F299">
        <v>252</v>
      </c>
      <c r="G299">
        <v>225</v>
      </c>
      <c r="H299">
        <v>57</v>
      </c>
      <c r="I299">
        <v>11</v>
      </c>
      <c r="J299">
        <v>2</v>
      </c>
      <c r="K299" s="13">
        <v>8</v>
      </c>
      <c r="L299" s="13">
        <v>27</v>
      </c>
      <c r="M299" s="13">
        <v>29</v>
      </c>
      <c r="N299">
        <v>21</v>
      </c>
      <c r="O299">
        <v>53</v>
      </c>
      <c r="P299">
        <v>3</v>
      </c>
      <c r="Q299">
        <v>5</v>
      </c>
      <c r="R299">
        <v>2</v>
      </c>
      <c r="S299" s="13">
        <v>0.253</v>
      </c>
      <c r="T299">
        <v>0.32</v>
      </c>
      <c r="U299">
        <v>0.42</v>
      </c>
      <c r="V299" s="13">
        <v>0.74</v>
      </c>
      <c r="W299">
        <v>0.313</v>
      </c>
      <c r="X299">
        <v>0</v>
      </c>
      <c r="Y299">
        <v>0.1</v>
      </c>
      <c r="Z299">
        <v>0.7</v>
      </c>
      <c r="AA299" t="s">
        <v>321</v>
      </c>
      <c r="AB299">
        <f>G299*U299</f>
        <v>94.5</v>
      </c>
      <c r="AC299" s="13">
        <f>((H299+N299+P299-R299)*(AB299+(0.26*(N299+P299))))/(G299+N299+P299)</f>
        <v>31.961686746987951</v>
      </c>
      <c r="AD299" s="4">
        <f>SUM(AE299:AJ299)</f>
        <v>-2.3316416019754662</v>
      </c>
      <c r="AE299" s="4">
        <f>(L299-45.1482)/31.1618</f>
        <v>-0.58238612660372646</v>
      </c>
      <c r="AF299" s="4">
        <f>(K299-13.575)/11.13</f>
        <v>-0.50089847259658571</v>
      </c>
      <c r="AG299" s="4">
        <f>(M299-46.04)/31.94</f>
        <v>-0.53350031308703816</v>
      </c>
      <c r="AH299" s="4">
        <f>(AC299-50.703)/36.168</f>
        <v>-0.51817388998595593</v>
      </c>
      <c r="AI299" s="4">
        <f>(S299-0.2533)/0.02</f>
        <v>-1.5000000000001124E-2</v>
      </c>
      <c r="AJ299" s="4">
        <f>(V299-0.7522)/0.06715</f>
        <v>-0.18168279970215917</v>
      </c>
      <c r="AK299" t="e">
        <f>MATCH(C299,#REF!,0)-1</f>
        <v>#REF!</v>
      </c>
    </row>
    <row r="300" spans="1:37" x14ac:dyDescent="0.2">
      <c r="A300" s="4" t="e">
        <f>AK300-B300</f>
        <v>#REF!</v>
      </c>
      <c r="B300">
        <v>299</v>
      </c>
      <c r="C300" t="s">
        <v>381</v>
      </c>
      <c r="D300" t="s">
        <v>47</v>
      </c>
      <c r="E300">
        <v>27</v>
      </c>
      <c r="F300">
        <v>112</v>
      </c>
      <c r="G300">
        <v>97</v>
      </c>
      <c r="H300">
        <v>25</v>
      </c>
      <c r="I300">
        <v>5</v>
      </c>
      <c r="J300">
        <v>0</v>
      </c>
      <c r="K300" s="13">
        <v>6</v>
      </c>
      <c r="L300" s="13">
        <v>15</v>
      </c>
      <c r="M300" s="13">
        <v>16</v>
      </c>
      <c r="N300">
        <v>12</v>
      </c>
      <c r="O300">
        <v>22</v>
      </c>
      <c r="P300">
        <v>1</v>
      </c>
      <c r="Q300">
        <v>0</v>
      </c>
      <c r="R300">
        <v>0</v>
      </c>
      <c r="S300" s="13">
        <v>0.254</v>
      </c>
      <c r="T300">
        <v>0.34</v>
      </c>
      <c r="U300">
        <v>0.48499999999999999</v>
      </c>
      <c r="V300" s="13">
        <v>0.82499999999999996</v>
      </c>
      <c r="W300">
        <v>0.34399999999999997</v>
      </c>
      <c r="X300">
        <v>-0.2</v>
      </c>
      <c r="Y300">
        <v>0</v>
      </c>
      <c r="Z300">
        <v>0.4</v>
      </c>
      <c r="AA300">
        <v>15585</v>
      </c>
      <c r="AB300">
        <f>G300*U300</f>
        <v>47.045000000000002</v>
      </c>
      <c r="AC300" s="13">
        <f>((H300+N300+P300-R300)*(AB300+(0.26*(N300+P300))))/(G300+N300+P300)</f>
        <v>17.419545454545457</v>
      </c>
      <c r="AD300" s="4">
        <f>SUM(AE300:AJ300)</f>
        <v>-2.3896853883978171</v>
      </c>
      <c r="AE300" s="4">
        <f>(L300-45.1482)/31.1618</f>
        <v>-0.96747299578329893</v>
      </c>
      <c r="AF300" s="4">
        <f>(K300-13.575)/11.13</f>
        <v>-0.68059299191374656</v>
      </c>
      <c r="AG300" s="4">
        <f>(M300-46.04)/31.94</f>
        <v>-0.94051346274264236</v>
      </c>
      <c r="AH300" s="4">
        <f>(AC300-50.703)/36.168</f>
        <v>-0.92024592306609565</v>
      </c>
      <c r="AI300" s="4">
        <f>(S300-0.2533)/0.02</f>
        <v>3.4999999999998921E-2</v>
      </c>
      <c r="AJ300" s="4">
        <f>(V300-0.7522)/0.06715</f>
        <v>1.0841399851079669</v>
      </c>
      <c r="AK300" t="e">
        <f>MATCH(C300,#REF!,0)-1</f>
        <v>#REF!</v>
      </c>
    </row>
    <row r="301" spans="1:37" x14ac:dyDescent="0.2">
      <c r="A301" s="4" t="e">
        <f>AK301-B301</f>
        <v>#REF!</v>
      </c>
      <c r="B301">
        <v>300</v>
      </c>
      <c r="C301" t="s">
        <v>425</v>
      </c>
      <c r="D301" t="s">
        <v>61</v>
      </c>
      <c r="E301">
        <v>78</v>
      </c>
      <c r="F301">
        <v>328</v>
      </c>
      <c r="G301">
        <v>289</v>
      </c>
      <c r="H301">
        <v>66</v>
      </c>
      <c r="I301">
        <v>14</v>
      </c>
      <c r="J301">
        <v>1</v>
      </c>
      <c r="K301" s="13">
        <v>13</v>
      </c>
      <c r="L301" s="13">
        <v>39</v>
      </c>
      <c r="M301" s="13">
        <v>39</v>
      </c>
      <c r="N301">
        <v>33</v>
      </c>
      <c r="O301">
        <v>102</v>
      </c>
      <c r="P301">
        <v>2</v>
      </c>
      <c r="Q301">
        <v>9</v>
      </c>
      <c r="R301">
        <v>3</v>
      </c>
      <c r="S301" s="13">
        <v>0.22800000000000001</v>
      </c>
      <c r="T301">
        <v>0.31</v>
      </c>
      <c r="U301">
        <v>0.41799999999999998</v>
      </c>
      <c r="V301" s="13">
        <v>0.72899999999999998</v>
      </c>
      <c r="W301">
        <v>0.31</v>
      </c>
      <c r="X301">
        <v>-0.1</v>
      </c>
      <c r="Y301">
        <v>0.9</v>
      </c>
      <c r="Z301">
        <v>0.5</v>
      </c>
      <c r="AA301">
        <v>10047</v>
      </c>
      <c r="AB301">
        <f>G301*U301</f>
        <v>120.80199999999999</v>
      </c>
      <c r="AC301" s="13">
        <f>((H301+N301+P301-R301)*(AB301+(0.26*(N301+P301))))/(G301+N301+P301)</f>
        <v>39.291345679012345</v>
      </c>
      <c r="AD301" s="4">
        <f>SUM(AE301:AJ301)</f>
        <v>-2.3953878472701975</v>
      </c>
      <c r="AE301" s="4">
        <f>(L301-45.1482)/31.1618</f>
        <v>-0.19729925742415402</v>
      </c>
      <c r="AF301" s="4">
        <f>(K301-13.575)/11.13</f>
        <v>-5.1662174303683674E-2</v>
      </c>
      <c r="AG301" s="4">
        <f>(M301-46.04)/31.94</f>
        <v>-0.22041327489041951</v>
      </c>
      <c r="AH301" s="4">
        <f>(AC301-50.703)/36.168</f>
        <v>-0.31551798056258734</v>
      </c>
      <c r="AI301" s="4">
        <f>(S301-0.2533)/0.02</f>
        <v>-1.2650000000000008</v>
      </c>
      <c r="AJ301" s="4">
        <f>(V301-0.7522)/0.06715</f>
        <v>-0.34549516008935216</v>
      </c>
      <c r="AK301" t="e">
        <f>MATCH(C301,#REF!,0)-1</f>
        <v>#REF!</v>
      </c>
    </row>
    <row r="302" spans="1:37" x14ac:dyDescent="0.2">
      <c r="A302" s="4" t="e">
        <f>AK302-B302</f>
        <v>#REF!</v>
      </c>
      <c r="B302">
        <v>301</v>
      </c>
      <c r="C302" t="s">
        <v>369</v>
      </c>
      <c r="D302" t="s">
        <v>198</v>
      </c>
      <c r="E302">
        <v>63</v>
      </c>
      <c r="F302">
        <v>266</v>
      </c>
      <c r="G302">
        <v>236</v>
      </c>
      <c r="H302">
        <v>57</v>
      </c>
      <c r="I302">
        <v>12</v>
      </c>
      <c r="J302">
        <v>2</v>
      </c>
      <c r="K302" s="13">
        <v>10</v>
      </c>
      <c r="L302" s="13">
        <v>30</v>
      </c>
      <c r="M302" s="13">
        <v>33</v>
      </c>
      <c r="N302">
        <v>24</v>
      </c>
      <c r="O302">
        <v>77</v>
      </c>
      <c r="P302">
        <v>2</v>
      </c>
      <c r="Q302">
        <v>3</v>
      </c>
      <c r="R302">
        <v>1</v>
      </c>
      <c r="S302" s="13">
        <v>0.24</v>
      </c>
      <c r="T302">
        <v>0.313</v>
      </c>
      <c r="U302">
        <v>0.435</v>
      </c>
      <c r="V302" s="13">
        <v>0.748</v>
      </c>
      <c r="W302">
        <v>0.316</v>
      </c>
      <c r="X302">
        <v>-0.3</v>
      </c>
      <c r="Y302">
        <v>0.2</v>
      </c>
      <c r="Z302">
        <v>0.5</v>
      </c>
      <c r="AA302">
        <v>15958</v>
      </c>
      <c r="AB302">
        <f>G302*U302</f>
        <v>102.66</v>
      </c>
      <c r="AC302" s="13">
        <f>((H302+N302+P302-R302)*(AB302+(0.26*(N302+P302))))/(G302+N302+P302)</f>
        <v>34.245954198473285</v>
      </c>
      <c r="AD302" s="4">
        <f>SUM(AE302:AJ302)</f>
        <v>-2.3981471476541625</v>
      </c>
      <c r="AE302" s="4">
        <f>(L302-45.1482)/31.1618</f>
        <v>-0.48611440930883337</v>
      </c>
      <c r="AF302" s="4">
        <f>(K302-13.575)/11.13</f>
        <v>-0.32120395327942491</v>
      </c>
      <c r="AG302" s="4">
        <f>(M302-46.04)/31.94</f>
        <v>-0.40826549780839066</v>
      </c>
      <c r="AH302" s="4">
        <f>(AC302-50.703)/36.168</f>
        <v>-0.45501674965512934</v>
      </c>
      <c r="AI302" s="4">
        <f>(S302-0.2533)/0.02</f>
        <v>-0.6650000000000017</v>
      </c>
      <c r="AJ302" s="4">
        <f>(V302-0.7522)/0.06715</f>
        <v>-6.2546537602382449E-2</v>
      </c>
      <c r="AK302" t="e">
        <f>MATCH(C302,#REF!,0)-1</f>
        <v>#REF!</v>
      </c>
    </row>
    <row r="303" spans="1:37" x14ac:dyDescent="0.2">
      <c r="A303" s="4" t="e">
        <f>AK303-B303</f>
        <v>#REF!</v>
      </c>
      <c r="B303">
        <v>302</v>
      </c>
      <c r="C303" t="s">
        <v>282</v>
      </c>
      <c r="D303" t="s">
        <v>118</v>
      </c>
      <c r="E303">
        <v>85</v>
      </c>
      <c r="F303">
        <v>357</v>
      </c>
      <c r="G303">
        <v>327</v>
      </c>
      <c r="H303">
        <v>84</v>
      </c>
      <c r="I303">
        <v>18</v>
      </c>
      <c r="J303">
        <v>2</v>
      </c>
      <c r="K303" s="13">
        <v>6</v>
      </c>
      <c r="L303" s="13">
        <v>37</v>
      </c>
      <c r="M303" s="13">
        <v>35</v>
      </c>
      <c r="N303">
        <v>20</v>
      </c>
      <c r="O303">
        <v>69</v>
      </c>
      <c r="P303">
        <v>6</v>
      </c>
      <c r="Q303">
        <v>8</v>
      </c>
      <c r="R303">
        <v>3</v>
      </c>
      <c r="S303" s="13">
        <v>0.25600000000000001</v>
      </c>
      <c r="T303">
        <v>0.308</v>
      </c>
      <c r="U303">
        <v>0.379</v>
      </c>
      <c r="V303" s="13">
        <v>0.68700000000000006</v>
      </c>
      <c r="W303">
        <v>0.29399999999999998</v>
      </c>
      <c r="X303">
        <v>1.4</v>
      </c>
      <c r="Y303">
        <v>0.5</v>
      </c>
      <c r="Z303">
        <v>0.9</v>
      </c>
      <c r="AA303">
        <v>13853</v>
      </c>
      <c r="AB303">
        <f>G303*U303</f>
        <v>123.93300000000001</v>
      </c>
      <c r="AC303" s="13">
        <f>((H303+N303+P303-R303)*(AB303+(0.26*(N303+P303))))/(G303+N303+P303)</f>
        <v>39.615158640226632</v>
      </c>
      <c r="AD303" s="4">
        <f>SUM(AE303:AJ303)</f>
        <v>-2.4302469773450923</v>
      </c>
      <c r="AE303" s="4">
        <f>(L303-45.1482)/31.1618</f>
        <v>-0.26148040228741609</v>
      </c>
      <c r="AF303" s="4">
        <f>(K303-13.575)/11.13</f>
        <v>-0.68059299191374656</v>
      </c>
      <c r="AG303" s="4">
        <f>(M303-46.04)/31.94</f>
        <v>-0.34564809016906695</v>
      </c>
      <c r="AH303" s="4">
        <f>(AC303-50.703)/36.168</f>
        <v>-0.30656495686168356</v>
      </c>
      <c r="AI303" s="4">
        <f>(S303-0.2533)/0.02</f>
        <v>0.13499999999999901</v>
      </c>
      <c r="AJ303" s="4">
        <f>(V303-0.7522)/0.06715</f>
        <v>-0.97096053611317834</v>
      </c>
      <c r="AK303" t="e">
        <f>MATCH(C303,#REF!,0)-1</f>
        <v>#REF!</v>
      </c>
    </row>
    <row r="304" spans="1:37" x14ac:dyDescent="0.2">
      <c r="A304" s="4" t="e">
        <f>AK304-B304</f>
        <v>#REF!</v>
      </c>
      <c r="B304">
        <v>303</v>
      </c>
      <c r="C304" t="s">
        <v>459</v>
      </c>
      <c r="D304" t="s">
        <v>37</v>
      </c>
      <c r="E304">
        <v>31</v>
      </c>
      <c r="F304">
        <v>131</v>
      </c>
      <c r="G304">
        <v>120</v>
      </c>
      <c r="H304">
        <v>33</v>
      </c>
      <c r="I304">
        <v>7</v>
      </c>
      <c r="J304">
        <v>0</v>
      </c>
      <c r="K304" s="13">
        <v>4</v>
      </c>
      <c r="L304" s="13">
        <v>15</v>
      </c>
      <c r="M304" s="13">
        <v>16</v>
      </c>
      <c r="N304">
        <v>8</v>
      </c>
      <c r="O304">
        <v>19</v>
      </c>
      <c r="P304">
        <v>2</v>
      </c>
      <c r="Q304">
        <v>1</v>
      </c>
      <c r="R304">
        <v>1</v>
      </c>
      <c r="S304" s="13">
        <v>0.27400000000000002</v>
      </c>
      <c r="T304">
        <v>0.32600000000000001</v>
      </c>
      <c r="U304">
        <v>0.44</v>
      </c>
      <c r="V304" s="13">
        <v>0.76600000000000001</v>
      </c>
      <c r="W304">
        <v>0.32300000000000001</v>
      </c>
      <c r="X304">
        <v>-0.2</v>
      </c>
      <c r="Y304">
        <v>0</v>
      </c>
      <c r="Z304">
        <v>0.3</v>
      </c>
      <c r="AA304">
        <v>17710</v>
      </c>
      <c r="AB304">
        <f>G304*U304</f>
        <v>52.8</v>
      </c>
      <c r="AC304" s="13">
        <f>((H304+N304+P304-R304)*(AB304+(0.26*(N304+P304))))/(G304+N304+P304)</f>
        <v>17.898461538461536</v>
      </c>
      <c r="AD304" s="4">
        <f>SUM(AE304:AJ304)</f>
        <v>-2.4347684094932402</v>
      </c>
      <c r="AE304" s="4">
        <f>(L304-45.1482)/31.1618</f>
        <v>-0.96747299578329893</v>
      </c>
      <c r="AF304" s="4">
        <f>(K304-13.575)/11.13</f>
        <v>-0.8602875112309073</v>
      </c>
      <c r="AG304" s="4">
        <f>(M304-46.04)/31.94</f>
        <v>-0.94051346274264236</v>
      </c>
      <c r="AH304" s="4">
        <f>(AC304-50.703)/36.168</f>
        <v>-0.90700449185850673</v>
      </c>
      <c r="AI304" s="4">
        <f>(S304-0.2533)/0.02</f>
        <v>1.0349999999999997</v>
      </c>
      <c r="AJ304" s="4">
        <f>(V304-0.7522)/0.06715</f>
        <v>0.20551005212211518</v>
      </c>
      <c r="AK304" t="e">
        <f>MATCH(C304,#REF!,0)-1</f>
        <v>#REF!</v>
      </c>
    </row>
    <row r="305" spans="1:37" x14ac:dyDescent="0.2">
      <c r="A305" s="4" t="e">
        <f>AK305-B305</f>
        <v>#REF!</v>
      </c>
      <c r="B305">
        <v>304</v>
      </c>
      <c r="C305" t="s">
        <v>280</v>
      </c>
      <c r="D305" t="s">
        <v>198</v>
      </c>
      <c r="E305">
        <v>60</v>
      </c>
      <c r="F305">
        <v>250</v>
      </c>
      <c r="G305">
        <v>230</v>
      </c>
      <c r="H305">
        <v>59</v>
      </c>
      <c r="I305">
        <v>13</v>
      </c>
      <c r="J305">
        <v>1</v>
      </c>
      <c r="K305" s="13">
        <v>8</v>
      </c>
      <c r="L305" s="13">
        <v>27</v>
      </c>
      <c r="M305" s="13">
        <v>29</v>
      </c>
      <c r="N305">
        <v>14</v>
      </c>
      <c r="O305">
        <v>55</v>
      </c>
      <c r="P305">
        <v>2</v>
      </c>
      <c r="Q305">
        <v>2</v>
      </c>
      <c r="R305">
        <v>1</v>
      </c>
      <c r="S305" s="13">
        <v>0.25700000000000001</v>
      </c>
      <c r="T305">
        <v>0.30299999999999999</v>
      </c>
      <c r="U305">
        <v>0.41699999999999998</v>
      </c>
      <c r="V305" s="13">
        <v>0.72</v>
      </c>
      <c r="W305">
        <v>0.30399999999999999</v>
      </c>
      <c r="X305">
        <v>-0.1</v>
      </c>
      <c r="Y305">
        <v>-0.5</v>
      </c>
      <c r="Z305">
        <v>0.9</v>
      </c>
      <c r="AA305">
        <v>5491</v>
      </c>
      <c r="AB305">
        <f>G305*U305</f>
        <v>95.91</v>
      </c>
      <c r="AC305" s="13">
        <f>((H305+N305+P305-R305)*(AB305+(0.26*(N305+P305))))/(G305+N305+P305)</f>
        <v>30.102357723577231</v>
      </c>
      <c r="AD305" s="4">
        <f>SUM(AE305:AJ305)</f>
        <v>-2.4808903810750165</v>
      </c>
      <c r="AE305" s="4">
        <f>(L305-45.1482)/31.1618</f>
        <v>-0.58238612660372646</v>
      </c>
      <c r="AF305" s="4">
        <f>(K305-13.575)/11.13</f>
        <v>-0.50089847259658571</v>
      </c>
      <c r="AG305" s="4">
        <f>(M305-46.04)/31.94</f>
        <v>-0.53350031308703816</v>
      </c>
      <c r="AH305" s="4">
        <f>(AC305-50.703)/36.168</f>
        <v>-0.56958201383606422</v>
      </c>
      <c r="AI305" s="4">
        <f>(S305-0.2533)/0.02</f>
        <v>0.18499999999999905</v>
      </c>
      <c r="AJ305" s="4">
        <f>(V305-0.7522)/0.06715</f>
        <v>-0.47952345495160098</v>
      </c>
      <c r="AK305" t="e">
        <f>MATCH(C305,#REF!,0)-1</f>
        <v>#REF!</v>
      </c>
    </row>
    <row r="306" spans="1:37" x14ac:dyDescent="0.2">
      <c r="A306" s="4" t="e">
        <f>AK306-B306</f>
        <v>#REF!</v>
      </c>
      <c r="B306">
        <v>305</v>
      </c>
      <c r="C306" t="s">
        <v>7496</v>
      </c>
      <c r="D306" t="s">
        <v>53</v>
      </c>
      <c r="E306">
        <v>10</v>
      </c>
      <c r="F306">
        <v>44</v>
      </c>
      <c r="G306">
        <v>41</v>
      </c>
      <c r="H306">
        <v>12</v>
      </c>
      <c r="I306">
        <v>2</v>
      </c>
      <c r="J306">
        <v>0</v>
      </c>
      <c r="K306" s="13">
        <v>1</v>
      </c>
      <c r="L306" s="13">
        <v>5</v>
      </c>
      <c r="M306" s="13">
        <v>5</v>
      </c>
      <c r="N306">
        <v>2</v>
      </c>
      <c r="O306">
        <v>7</v>
      </c>
      <c r="P306">
        <v>0</v>
      </c>
      <c r="Q306">
        <v>1</v>
      </c>
      <c r="R306">
        <v>1</v>
      </c>
      <c r="S306" s="13">
        <v>0.3</v>
      </c>
      <c r="T306">
        <v>0.33500000000000002</v>
      </c>
      <c r="U306">
        <v>0.42399999999999999</v>
      </c>
      <c r="V306" s="13">
        <v>0.75900000000000001</v>
      </c>
      <c r="W306">
        <v>0.32300000000000001</v>
      </c>
      <c r="X306">
        <v>0</v>
      </c>
      <c r="Y306">
        <v>0</v>
      </c>
      <c r="Z306">
        <v>0</v>
      </c>
      <c r="AA306">
        <v>15794</v>
      </c>
      <c r="AB306">
        <f>G306*U306</f>
        <v>17.384</v>
      </c>
      <c r="AC306" s="13">
        <f>((H306+N306+P306-R306)*(AB306+(0.26*(N306+P306))))/(G306+N306+P306)</f>
        <v>5.4128372093023254</v>
      </c>
      <c r="AD306" s="4">
        <f>SUM(AE306:AJ306)</f>
        <v>-2.519067793261839</v>
      </c>
      <c r="AE306" s="4">
        <f>(L306-45.1482)/31.1618</f>
        <v>-1.2883787200996093</v>
      </c>
      <c r="AF306" s="4">
        <f>(K306-13.575)/11.13</f>
        <v>-1.1298292902066485</v>
      </c>
      <c r="AG306" s="4">
        <f>(M306-46.04)/31.94</f>
        <v>-1.284909204758923</v>
      </c>
      <c r="AH306" s="4">
        <f>(AC306-50.703)/36.168</f>
        <v>-1.2522164009814665</v>
      </c>
      <c r="AI306" s="4">
        <f>(S306-0.2533)/0.02</f>
        <v>2.3349999999999982</v>
      </c>
      <c r="AJ306" s="4">
        <f>(V306-0.7522)/0.06715</f>
        <v>0.10126582278481054</v>
      </c>
      <c r="AK306" t="e">
        <f>MATCH(C306,#REF!,0)-1</f>
        <v>#REF!</v>
      </c>
    </row>
    <row r="307" spans="1:37" x14ac:dyDescent="0.2">
      <c r="A307" s="4" t="e">
        <f>AK307-B307</f>
        <v>#REF!</v>
      </c>
      <c r="B307">
        <v>306</v>
      </c>
      <c r="C307" t="s">
        <v>458</v>
      </c>
      <c r="D307" t="s">
        <v>176</v>
      </c>
      <c r="E307">
        <v>48</v>
      </c>
      <c r="F307">
        <v>203</v>
      </c>
      <c r="G307">
        <v>182</v>
      </c>
      <c r="H307">
        <v>47</v>
      </c>
      <c r="I307">
        <v>9</v>
      </c>
      <c r="J307">
        <v>1</v>
      </c>
      <c r="K307" s="13">
        <v>6</v>
      </c>
      <c r="L307" s="13">
        <v>23</v>
      </c>
      <c r="M307" s="13">
        <v>24</v>
      </c>
      <c r="N307">
        <v>16</v>
      </c>
      <c r="O307">
        <v>40</v>
      </c>
      <c r="P307">
        <v>2</v>
      </c>
      <c r="Q307">
        <v>3</v>
      </c>
      <c r="R307">
        <v>1</v>
      </c>
      <c r="S307" s="13">
        <v>0.25900000000000001</v>
      </c>
      <c r="T307">
        <v>0.32400000000000001</v>
      </c>
      <c r="U307">
        <v>0.42399999999999999</v>
      </c>
      <c r="V307" s="13">
        <v>0.748</v>
      </c>
      <c r="W307">
        <v>0.318</v>
      </c>
      <c r="X307">
        <v>-2</v>
      </c>
      <c r="Y307">
        <v>-0.1</v>
      </c>
      <c r="Z307">
        <v>0.1</v>
      </c>
      <c r="AA307">
        <v>13473</v>
      </c>
      <c r="AB307">
        <f>G307*U307</f>
        <v>77.167999999999992</v>
      </c>
      <c r="AC307" s="13">
        <f>((H307+N307+P307-R307)*(AB307+(0.26*(N307+P307))))/(G307+N307+P307)</f>
        <v>26.191359999999996</v>
      </c>
      <c r="AD307" s="4">
        <f>SUM(AE307:AJ307)</f>
        <v>-2.5366479912588904</v>
      </c>
      <c r="AE307" s="4">
        <f>(L307-45.1482)/31.1618</f>
        <v>-0.71074841633025065</v>
      </c>
      <c r="AF307" s="4">
        <f>(K307-13.575)/11.13</f>
        <v>-0.68059299191374656</v>
      </c>
      <c r="AG307" s="4">
        <f>(M307-46.04)/31.94</f>
        <v>-0.69004383218534748</v>
      </c>
      <c r="AH307" s="4">
        <f>(AC307-50.703)/36.168</f>
        <v>-0.67771621322716236</v>
      </c>
      <c r="AI307" s="4">
        <f>(S307-0.2533)/0.02</f>
        <v>0.28499999999999914</v>
      </c>
      <c r="AJ307" s="4">
        <f>(V307-0.7522)/0.06715</f>
        <v>-6.2546537602382449E-2</v>
      </c>
      <c r="AK307" t="e">
        <f>MATCH(C307,#REF!,0)-1</f>
        <v>#REF!</v>
      </c>
    </row>
    <row r="308" spans="1:37" x14ac:dyDescent="0.2">
      <c r="A308" s="4" t="e">
        <f>AK308-B308</f>
        <v>#REF!</v>
      </c>
      <c r="B308">
        <v>307</v>
      </c>
      <c r="C308" t="s">
        <v>146</v>
      </c>
      <c r="D308" t="s">
        <v>35</v>
      </c>
      <c r="E308">
        <v>91</v>
      </c>
      <c r="F308">
        <v>384</v>
      </c>
      <c r="G308">
        <v>337</v>
      </c>
      <c r="H308">
        <v>74</v>
      </c>
      <c r="I308">
        <v>14</v>
      </c>
      <c r="J308">
        <v>1</v>
      </c>
      <c r="K308" s="13">
        <v>15</v>
      </c>
      <c r="L308" s="13">
        <v>43</v>
      </c>
      <c r="M308" s="13">
        <v>46</v>
      </c>
      <c r="N308">
        <v>39</v>
      </c>
      <c r="O308">
        <v>113</v>
      </c>
      <c r="P308">
        <v>3</v>
      </c>
      <c r="Q308">
        <v>1</v>
      </c>
      <c r="R308">
        <v>0</v>
      </c>
      <c r="S308" s="13">
        <v>0.219</v>
      </c>
      <c r="T308">
        <v>0.30299999999999999</v>
      </c>
      <c r="U308">
        <v>0.39900000000000002</v>
      </c>
      <c r="V308" s="13">
        <v>0.70299999999999996</v>
      </c>
      <c r="W308">
        <v>0.3</v>
      </c>
      <c r="X308">
        <v>4</v>
      </c>
      <c r="Y308">
        <v>-0.9</v>
      </c>
      <c r="Z308">
        <v>2.4</v>
      </c>
      <c r="AA308">
        <v>2900</v>
      </c>
      <c r="AB308">
        <f>G308*U308</f>
        <v>134.46299999999999</v>
      </c>
      <c r="AC308" s="13">
        <f>((H308+N308+P308-R308)*(AB308+(0.26*(N308+P308))))/(G308+N308+P308)</f>
        <v>44.497171503957773</v>
      </c>
      <c r="AD308" s="4">
        <f>SUM(AE308:AJ308)</f>
        <v>-2.5614283850963488</v>
      </c>
      <c r="AE308" s="4">
        <f>(L308-45.1482)/31.1618</f>
        <v>-6.8936967697629886E-2</v>
      </c>
      <c r="AF308" s="4">
        <f>(K308-13.575)/11.13</f>
        <v>0.12803234501347716</v>
      </c>
      <c r="AG308" s="4">
        <f>(M308-46.04)/31.94</f>
        <v>-1.2523481527864479E-3</v>
      </c>
      <c r="AH308" s="4">
        <f>(AC308-50.703)/36.168</f>
        <v>-0.17158340234578162</v>
      </c>
      <c r="AI308" s="4">
        <f>(S308-0.2533)/0.02</f>
        <v>-1.7150000000000012</v>
      </c>
      <c r="AJ308" s="4">
        <f>(V308-0.7522)/0.06715</f>
        <v>-0.73268801191362654</v>
      </c>
      <c r="AK308" t="e">
        <f>MATCH(C308,#REF!,0)-1</f>
        <v>#REF!</v>
      </c>
    </row>
    <row r="309" spans="1:37" x14ac:dyDescent="0.2">
      <c r="A309" s="4" t="e">
        <f>AK309-B309</f>
        <v>#REF!</v>
      </c>
      <c r="B309">
        <v>308</v>
      </c>
      <c r="C309" t="s">
        <v>406</v>
      </c>
      <c r="D309" t="s">
        <v>176</v>
      </c>
      <c r="E309">
        <v>73</v>
      </c>
      <c r="F309">
        <v>307</v>
      </c>
      <c r="G309">
        <v>268</v>
      </c>
      <c r="H309">
        <v>64</v>
      </c>
      <c r="I309">
        <v>12</v>
      </c>
      <c r="J309">
        <v>0</v>
      </c>
      <c r="K309" s="13">
        <v>10</v>
      </c>
      <c r="L309" s="13">
        <v>34</v>
      </c>
      <c r="M309" s="13">
        <v>35</v>
      </c>
      <c r="N309">
        <v>28</v>
      </c>
      <c r="O309">
        <v>86</v>
      </c>
      <c r="P309">
        <v>8</v>
      </c>
      <c r="Q309">
        <v>2</v>
      </c>
      <c r="R309">
        <v>1</v>
      </c>
      <c r="S309" s="13">
        <v>0.23799999999999999</v>
      </c>
      <c r="T309">
        <v>0.32400000000000001</v>
      </c>
      <c r="U309">
        <v>0.4</v>
      </c>
      <c r="V309" s="13">
        <v>0.72399999999999998</v>
      </c>
      <c r="W309">
        <v>0.312</v>
      </c>
      <c r="X309">
        <v>-0.7</v>
      </c>
      <c r="Y309">
        <v>-0.1</v>
      </c>
      <c r="Z309">
        <v>0.2</v>
      </c>
      <c r="AA309">
        <v>15694</v>
      </c>
      <c r="AB309">
        <f>G309*U309</f>
        <v>107.2</v>
      </c>
      <c r="AC309" s="13">
        <f>((H309+N309+P309-R309)*(AB309+(0.26*(N309+P309))))/(G309+N309+P309)</f>
        <v>37.958684210526314</v>
      </c>
      <c r="AD309" s="4">
        <f>SUM(AE309:AJ309)</f>
        <v>-2.5619238916403697</v>
      </c>
      <c r="AE309" s="4">
        <f>(L309-45.1482)/31.1618</f>
        <v>-0.35775211958230918</v>
      </c>
      <c r="AF309" s="4">
        <f>(K309-13.575)/11.13</f>
        <v>-0.32120395327942491</v>
      </c>
      <c r="AG309" s="4">
        <f>(M309-46.04)/31.94</f>
        <v>-0.34564809016906695</v>
      </c>
      <c r="AH309" s="4">
        <f>(AC309-50.703)/36.168</f>
        <v>-0.35236440470785468</v>
      </c>
      <c r="AI309" s="4">
        <f>(S309-0.2533)/0.02</f>
        <v>-0.76500000000000179</v>
      </c>
      <c r="AJ309" s="4">
        <f>(V309-0.7522)/0.06715</f>
        <v>-0.41995532390171264</v>
      </c>
      <c r="AK309" t="e">
        <f>MATCH(C309,#REF!,0)-1</f>
        <v>#REF!</v>
      </c>
    </row>
    <row r="310" spans="1:37" x14ac:dyDescent="0.2">
      <c r="A310" s="4" t="e">
        <f>AK310-B310</f>
        <v>#REF!</v>
      </c>
      <c r="B310">
        <v>309</v>
      </c>
      <c r="C310" t="s">
        <v>365</v>
      </c>
      <c r="D310" t="s">
        <v>53</v>
      </c>
      <c r="E310">
        <v>91</v>
      </c>
      <c r="F310">
        <v>384</v>
      </c>
      <c r="G310">
        <v>335</v>
      </c>
      <c r="H310">
        <v>84</v>
      </c>
      <c r="I310">
        <v>17</v>
      </c>
      <c r="J310">
        <v>3</v>
      </c>
      <c r="K310" s="13">
        <v>5</v>
      </c>
      <c r="L310" s="13">
        <v>37</v>
      </c>
      <c r="M310" s="13">
        <v>35</v>
      </c>
      <c r="N310">
        <v>38</v>
      </c>
      <c r="O310">
        <v>68</v>
      </c>
      <c r="P310">
        <v>6</v>
      </c>
      <c r="Q310">
        <v>2</v>
      </c>
      <c r="R310">
        <v>1</v>
      </c>
      <c r="S310" s="13">
        <v>0.25</v>
      </c>
      <c r="T310">
        <v>0.33300000000000002</v>
      </c>
      <c r="U310">
        <v>0.36</v>
      </c>
      <c r="V310" s="13">
        <v>0.69399999999999995</v>
      </c>
      <c r="W310">
        <v>0.29899999999999999</v>
      </c>
      <c r="X310">
        <v>2.5</v>
      </c>
      <c r="Y310">
        <v>0</v>
      </c>
      <c r="Z310">
        <v>0.4</v>
      </c>
      <c r="AA310">
        <v>11470</v>
      </c>
      <c r="AB310">
        <f>G310*U310</f>
        <v>120.6</v>
      </c>
      <c r="AC310" s="13">
        <f>((H310+N310+P310-R310)*(AB310+(0.26*(N310+P310))))/(G310+N310+P310)</f>
        <v>44.245593667546167</v>
      </c>
      <c r="AD310" s="4">
        <f>SUM(AE310:AJ310)</f>
        <v>-2.5878242659245112</v>
      </c>
      <c r="AE310" s="4">
        <f>(L310-45.1482)/31.1618</f>
        <v>-0.26148040228741609</v>
      </c>
      <c r="AF310" s="4">
        <f>(K310-13.575)/11.13</f>
        <v>-0.77044025157232687</v>
      </c>
      <c r="AG310" s="4">
        <f>(M310-46.04)/31.94</f>
        <v>-0.34564809016906695</v>
      </c>
      <c r="AH310" s="4">
        <f>(AC310-50.703)/36.168</f>
        <v>-0.17853921511982515</v>
      </c>
      <c r="AI310" s="4">
        <f>(S310-0.2533)/0.02</f>
        <v>-0.16500000000000126</v>
      </c>
      <c r="AJ310" s="4">
        <f>(V310-0.7522)/0.06715</f>
        <v>-0.8667163067758753</v>
      </c>
      <c r="AK310" t="e">
        <f>MATCH(C310,#REF!,0)-1</f>
        <v>#REF!</v>
      </c>
    </row>
    <row r="311" spans="1:37" x14ac:dyDescent="0.2">
      <c r="A311" s="4" t="e">
        <f>AK311-B311</f>
        <v>#REF!</v>
      </c>
      <c r="B311">
        <v>310</v>
      </c>
      <c r="C311" t="s">
        <v>7537</v>
      </c>
      <c r="D311" t="s">
        <v>61</v>
      </c>
      <c r="E311">
        <v>109</v>
      </c>
      <c r="F311">
        <v>456</v>
      </c>
      <c r="G311">
        <v>415</v>
      </c>
      <c r="H311">
        <v>93</v>
      </c>
      <c r="I311">
        <v>18</v>
      </c>
      <c r="J311">
        <v>3</v>
      </c>
      <c r="K311" s="13">
        <v>14</v>
      </c>
      <c r="L311" s="13">
        <v>47</v>
      </c>
      <c r="M311" s="13">
        <v>50</v>
      </c>
      <c r="N311">
        <v>32</v>
      </c>
      <c r="O311">
        <v>153</v>
      </c>
      <c r="P311">
        <v>4</v>
      </c>
      <c r="Q311">
        <v>8</v>
      </c>
      <c r="R311">
        <v>4</v>
      </c>
      <c r="S311" s="13">
        <v>0.22500000000000001</v>
      </c>
      <c r="T311">
        <v>0.28399999999999997</v>
      </c>
      <c r="U311">
        <v>0.38200000000000001</v>
      </c>
      <c r="V311" s="13">
        <v>0.66600000000000004</v>
      </c>
      <c r="W311">
        <v>0.28399999999999997</v>
      </c>
      <c r="X311">
        <v>-2.5</v>
      </c>
      <c r="Y311">
        <v>1.2</v>
      </c>
      <c r="Z311">
        <v>-0.1</v>
      </c>
      <c r="AA311">
        <v>14567</v>
      </c>
      <c r="AB311">
        <f>G311*U311</f>
        <v>158.53</v>
      </c>
      <c r="AC311" s="13">
        <f>((H311+N311+P311-R311)*(AB311+(0.26*(N311+P311))))/(G311+N311+P311)</f>
        <v>46.532705099778269</v>
      </c>
      <c r="AD311" s="4">
        <f>SUM(AE311:AJ311)</f>
        <v>-2.5924037918909812</v>
      </c>
      <c r="AE311" s="4">
        <f>(L311-45.1482)/31.1618</f>
        <v>5.9425322028894265E-2</v>
      </c>
      <c r="AF311" s="4">
        <f>(K311-13.575)/11.13</f>
        <v>3.8185085354896738E-2</v>
      </c>
      <c r="AG311" s="4">
        <f>(M311-46.04)/31.94</f>
        <v>0.12398246712586102</v>
      </c>
      <c r="AH311" s="4">
        <f>(AC311-50.703)/36.168</f>
        <v>-0.11530344227554008</v>
      </c>
      <c r="AI311" s="4">
        <f>(S311-0.2533)/0.02</f>
        <v>-1.4150000000000009</v>
      </c>
      <c r="AJ311" s="4">
        <f>(V311-0.7522)/0.06715</f>
        <v>-1.2836932241250922</v>
      </c>
      <c r="AK311" t="e">
        <f>MATCH(C311,#REF!,0)-1</f>
        <v>#REF!</v>
      </c>
    </row>
    <row r="312" spans="1:37" x14ac:dyDescent="0.2">
      <c r="A312" s="4" t="e">
        <f>AK312-B312</f>
        <v>#REF!</v>
      </c>
      <c r="B312">
        <v>311</v>
      </c>
      <c r="C312" t="s">
        <v>461</v>
      </c>
      <c r="D312" t="s">
        <v>90</v>
      </c>
      <c r="E312">
        <v>70</v>
      </c>
      <c r="F312">
        <v>296</v>
      </c>
      <c r="G312">
        <v>267</v>
      </c>
      <c r="H312">
        <v>64</v>
      </c>
      <c r="I312">
        <v>12</v>
      </c>
      <c r="J312">
        <v>1</v>
      </c>
      <c r="K312" s="13">
        <v>11</v>
      </c>
      <c r="L312" s="13">
        <v>30</v>
      </c>
      <c r="M312" s="13">
        <v>35</v>
      </c>
      <c r="N312">
        <v>22</v>
      </c>
      <c r="O312">
        <v>83</v>
      </c>
      <c r="P312">
        <v>3</v>
      </c>
      <c r="Q312">
        <v>4</v>
      </c>
      <c r="R312">
        <v>2</v>
      </c>
      <c r="S312" s="13">
        <v>0.24099999999999999</v>
      </c>
      <c r="T312">
        <v>0.30499999999999999</v>
      </c>
      <c r="U312">
        <v>0.41199999999999998</v>
      </c>
      <c r="V312" s="13">
        <v>0.71599999999999997</v>
      </c>
      <c r="W312">
        <v>0.30399999999999999</v>
      </c>
      <c r="X312">
        <v>-0.2</v>
      </c>
      <c r="Y312">
        <v>0.2</v>
      </c>
      <c r="Z312">
        <v>0.2</v>
      </c>
      <c r="AA312">
        <v>19552</v>
      </c>
      <c r="AB312">
        <f>G312*U312</f>
        <v>110.00399999999999</v>
      </c>
      <c r="AC312" s="13">
        <f>((H312+N312+P312-R312)*(AB312+(0.26*(N312+P312))))/(G312+N312+P312)</f>
        <v>34.711808219178081</v>
      </c>
      <c r="AD312" s="4">
        <f>SUM(AE312:AJ312)</f>
        <v>-2.6593472472716009</v>
      </c>
      <c r="AE312" s="4">
        <f>(L312-45.1482)/31.1618</f>
        <v>-0.48611440930883337</v>
      </c>
      <c r="AF312" s="4">
        <f>(K312-13.575)/11.13</f>
        <v>-0.23135669362084449</v>
      </c>
      <c r="AG312" s="4">
        <f>(M312-46.04)/31.94</f>
        <v>-0.34564809016906695</v>
      </c>
      <c r="AH312" s="4">
        <f>(AC312-50.703)/36.168</f>
        <v>-0.44213646817136482</v>
      </c>
      <c r="AI312" s="4">
        <f>(S312-0.2533)/0.02</f>
        <v>-0.61500000000000166</v>
      </c>
      <c r="AJ312" s="4">
        <f>(V312-0.7522)/0.06715</f>
        <v>-0.53909158600148932</v>
      </c>
      <c r="AK312" t="e">
        <f>MATCH(C312,#REF!,0)-1</f>
        <v>#REF!</v>
      </c>
    </row>
    <row r="313" spans="1:37" x14ac:dyDescent="0.2">
      <c r="A313" s="4" t="e">
        <f>AK313-B313</f>
        <v>#REF!</v>
      </c>
      <c r="B313">
        <v>312</v>
      </c>
      <c r="C313" t="s">
        <v>391</v>
      </c>
      <c r="D313" t="s">
        <v>57</v>
      </c>
      <c r="E313">
        <v>70</v>
      </c>
      <c r="F313">
        <v>292</v>
      </c>
      <c r="G313">
        <v>256</v>
      </c>
      <c r="H313">
        <v>62</v>
      </c>
      <c r="I313">
        <v>13</v>
      </c>
      <c r="J313">
        <v>1</v>
      </c>
      <c r="K313" s="13">
        <v>9</v>
      </c>
      <c r="L313" s="13">
        <v>32</v>
      </c>
      <c r="M313" s="13">
        <v>34</v>
      </c>
      <c r="N313">
        <v>28</v>
      </c>
      <c r="O313">
        <v>76</v>
      </c>
      <c r="P313">
        <v>4</v>
      </c>
      <c r="Q313">
        <v>4</v>
      </c>
      <c r="R313">
        <v>2</v>
      </c>
      <c r="S313" s="13">
        <v>0.24099999999999999</v>
      </c>
      <c r="T313">
        <v>0.32300000000000001</v>
      </c>
      <c r="U313">
        <v>0.40100000000000002</v>
      </c>
      <c r="V313" s="13">
        <v>0.72399999999999998</v>
      </c>
      <c r="W313">
        <v>0.308</v>
      </c>
      <c r="X313">
        <v>-0.7</v>
      </c>
      <c r="Y313">
        <v>0.5</v>
      </c>
      <c r="Z313">
        <v>0.5</v>
      </c>
      <c r="AA313">
        <v>14593</v>
      </c>
      <c r="AB313">
        <f>G313*U313</f>
        <v>102.65600000000001</v>
      </c>
      <c r="AC313" s="13">
        <f>((H313+N313+P313-R313)*(AB313+(0.26*(N313+P313))))/(G313+N313+P313)</f>
        <v>35.450666666666663</v>
      </c>
      <c r="AD313" s="4">
        <f>SUM(AE313:AJ313)</f>
        <v>-2.6666045507410994</v>
      </c>
      <c r="AE313" s="4">
        <f>(L313-45.1482)/31.1618</f>
        <v>-0.42193326444557128</v>
      </c>
      <c r="AF313" s="4">
        <f>(K313-13.575)/11.13</f>
        <v>-0.41105121293800528</v>
      </c>
      <c r="AG313" s="4">
        <f>(M313-46.04)/31.94</f>
        <v>-0.37695679398872883</v>
      </c>
      <c r="AH313" s="4">
        <f>(AC313-50.703)/36.168</f>
        <v>-0.42170795546707973</v>
      </c>
      <c r="AI313" s="4">
        <f>(S313-0.2533)/0.02</f>
        <v>-0.61500000000000166</v>
      </c>
      <c r="AJ313" s="4">
        <f>(V313-0.7522)/0.06715</f>
        <v>-0.41995532390171264</v>
      </c>
      <c r="AK313" t="e">
        <f>MATCH(C313,#REF!,0)-1</f>
        <v>#REF!</v>
      </c>
    </row>
    <row r="314" spans="1:37" x14ac:dyDescent="0.2">
      <c r="A314" s="4" t="e">
        <f>AK314-B314</f>
        <v>#REF!</v>
      </c>
      <c r="B314">
        <v>313</v>
      </c>
      <c r="C314" t="s">
        <v>7484</v>
      </c>
      <c r="D314" t="s">
        <v>125</v>
      </c>
      <c r="E314">
        <v>80</v>
      </c>
      <c r="F314">
        <v>334</v>
      </c>
      <c r="G314">
        <v>296</v>
      </c>
      <c r="H314">
        <v>75</v>
      </c>
      <c r="I314">
        <v>15</v>
      </c>
      <c r="J314">
        <v>1</v>
      </c>
      <c r="K314" s="13">
        <v>6</v>
      </c>
      <c r="L314" s="13">
        <v>33</v>
      </c>
      <c r="M314" s="13">
        <v>32</v>
      </c>
      <c r="N314">
        <v>27</v>
      </c>
      <c r="O314">
        <v>65</v>
      </c>
      <c r="P314">
        <v>6</v>
      </c>
      <c r="Q314">
        <v>5</v>
      </c>
      <c r="R314">
        <v>2</v>
      </c>
      <c r="S314" s="13">
        <v>0.253</v>
      </c>
      <c r="T314">
        <v>0.32700000000000001</v>
      </c>
      <c r="U314">
        <v>0.37</v>
      </c>
      <c r="V314" s="13">
        <v>0.69699999999999995</v>
      </c>
      <c r="W314">
        <v>0.30299999999999999</v>
      </c>
      <c r="X314">
        <v>-0.4</v>
      </c>
      <c r="Y314">
        <v>0.4</v>
      </c>
      <c r="Z314">
        <v>0.2</v>
      </c>
      <c r="AA314">
        <v>18721</v>
      </c>
      <c r="AB314">
        <f>G314*U314</f>
        <v>109.52</v>
      </c>
      <c r="AC314" s="13">
        <f>((H314+N314+P314-R314)*(AB314+(0.26*(N314+P314))))/(G314+N314+P314)</f>
        <v>38.050455927051665</v>
      </c>
      <c r="AD314" s="4">
        <f>SUM(AE314:AJ314)</f>
        <v>-2.6968771254794</v>
      </c>
      <c r="AE314" s="4">
        <f>(L314-45.1482)/31.1618</f>
        <v>-0.38984269201394023</v>
      </c>
      <c r="AF314" s="4">
        <f>(K314-13.575)/11.13</f>
        <v>-0.68059299191374656</v>
      </c>
      <c r="AG314" s="4">
        <f>(M314-46.04)/31.94</f>
        <v>-0.43957420162805255</v>
      </c>
      <c r="AH314" s="4">
        <f>(AC314-50.703)/36.168</f>
        <v>-0.34982703143520066</v>
      </c>
      <c r="AI314" s="4">
        <f>(S314-0.2533)/0.02</f>
        <v>-1.5000000000001124E-2</v>
      </c>
      <c r="AJ314" s="4">
        <f>(V314-0.7522)/0.06715</f>
        <v>-0.82204020848845905</v>
      </c>
      <c r="AK314" t="e">
        <f>MATCH(C314,#REF!,0)-1</f>
        <v>#REF!</v>
      </c>
    </row>
    <row r="315" spans="1:37" x14ac:dyDescent="0.2">
      <c r="A315" s="4" t="e">
        <f>AK315-B315</f>
        <v>#REF!</v>
      </c>
      <c r="B315">
        <v>314</v>
      </c>
      <c r="C315" t="s">
        <v>388</v>
      </c>
      <c r="D315" t="s">
        <v>90</v>
      </c>
      <c r="E315">
        <v>110</v>
      </c>
      <c r="F315">
        <v>462</v>
      </c>
      <c r="G315">
        <v>415</v>
      </c>
      <c r="H315">
        <v>100</v>
      </c>
      <c r="I315">
        <v>22</v>
      </c>
      <c r="J315">
        <v>3</v>
      </c>
      <c r="K315" s="13">
        <v>7</v>
      </c>
      <c r="L315" s="13">
        <v>45</v>
      </c>
      <c r="M315" s="13">
        <v>39</v>
      </c>
      <c r="N315">
        <v>38</v>
      </c>
      <c r="O315">
        <v>130</v>
      </c>
      <c r="P315">
        <v>3</v>
      </c>
      <c r="Q315">
        <v>9</v>
      </c>
      <c r="R315">
        <v>4</v>
      </c>
      <c r="S315" s="13">
        <v>0.24199999999999999</v>
      </c>
      <c r="T315">
        <v>0.307</v>
      </c>
      <c r="U315">
        <v>0.36099999999999999</v>
      </c>
      <c r="V315" s="13">
        <v>0.66800000000000004</v>
      </c>
      <c r="W315">
        <v>0.28899999999999998</v>
      </c>
      <c r="X315">
        <v>-1.3</v>
      </c>
      <c r="Y315">
        <v>0.6</v>
      </c>
      <c r="Z315">
        <v>0.3</v>
      </c>
      <c r="AA315">
        <v>17719</v>
      </c>
      <c r="AB315">
        <f>G315*U315</f>
        <v>149.815</v>
      </c>
      <c r="AC315" s="13">
        <f>((H315+N315+P315-R315)*(AB315+(0.26*(N315+P315))))/(G315+N315+P315)</f>
        <v>48.212883771929825</v>
      </c>
      <c r="AD315" s="4">
        <f>SUM(AE315:AJ315)</f>
        <v>-2.7036725903294445</v>
      </c>
      <c r="AE315" s="4">
        <f>(L315-45.1482)/31.1618</f>
        <v>-4.7558228343678082E-3</v>
      </c>
      <c r="AF315" s="4">
        <f>(K315-13.575)/11.13</f>
        <v>-0.59074573225516613</v>
      </c>
      <c r="AG315" s="4">
        <f>(M315-46.04)/31.94</f>
        <v>-0.22041327489041951</v>
      </c>
      <c r="AH315" s="4">
        <f>(AC315-50.703)/36.168</f>
        <v>-6.8848601749341362E-2</v>
      </c>
      <c r="AI315" s="4">
        <f>(S315-0.2533)/0.02</f>
        <v>-0.56500000000000161</v>
      </c>
      <c r="AJ315" s="4">
        <f>(V315-0.7522)/0.06715</f>
        <v>-1.2539091586001481</v>
      </c>
      <c r="AK315" t="e">
        <f>MATCH(C315,#REF!,0)-1</f>
        <v>#REF!</v>
      </c>
    </row>
    <row r="316" spans="1:37" x14ac:dyDescent="0.2">
      <c r="A316" s="4" t="e">
        <f>AK316-B316</f>
        <v>#REF!</v>
      </c>
      <c r="B316">
        <v>315</v>
      </c>
      <c r="C316" t="s">
        <v>333</v>
      </c>
      <c r="D316" t="s">
        <v>118</v>
      </c>
      <c r="E316">
        <v>57</v>
      </c>
      <c r="F316">
        <v>238</v>
      </c>
      <c r="G316">
        <v>217</v>
      </c>
      <c r="H316">
        <v>55</v>
      </c>
      <c r="I316">
        <v>11</v>
      </c>
      <c r="J316">
        <v>1</v>
      </c>
      <c r="K316" s="13">
        <v>8</v>
      </c>
      <c r="L316" s="13">
        <v>26</v>
      </c>
      <c r="M316" s="13">
        <v>28</v>
      </c>
      <c r="N316">
        <v>15</v>
      </c>
      <c r="O316">
        <v>53</v>
      </c>
      <c r="P316">
        <v>4</v>
      </c>
      <c r="Q316">
        <v>2</v>
      </c>
      <c r="R316">
        <v>1</v>
      </c>
      <c r="S316" s="13">
        <v>0.253</v>
      </c>
      <c r="T316">
        <v>0.309</v>
      </c>
      <c r="U316">
        <v>0.41499999999999998</v>
      </c>
      <c r="V316" s="13">
        <v>0.72399999999999998</v>
      </c>
      <c r="W316">
        <v>0.307</v>
      </c>
      <c r="X316">
        <v>-0.5</v>
      </c>
      <c r="Y316">
        <v>0.2</v>
      </c>
      <c r="Z316">
        <v>0.6</v>
      </c>
      <c r="AA316">
        <v>19683</v>
      </c>
      <c r="AB316">
        <f>G316*U316</f>
        <v>90.054999999999993</v>
      </c>
      <c r="AC316" s="13">
        <f>((H316+N316+P316-R316)*(AB316+(0.26*(N316+P316))))/(G316+N316+P316)</f>
        <v>29.384046610169488</v>
      </c>
      <c r="AD316" s="4">
        <f>SUM(AE316:AJ316)</f>
        <v>-2.7045819308718571</v>
      </c>
      <c r="AE316" s="4">
        <f>(L316-45.1482)/31.1618</f>
        <v>-0.61447669903535751</v>
      </c>
      <c r="AF316" s="4">
        <f>(K316-13.575)/11.13</f>
        <v>-0.50089847259658571</v>
      </c>
      <c r="AG316" s="4">
        <f>(M316-46.04)/31.94</f>
        <v>-0.56480901690670005</v>
      </c>
      <c r="AH316" s="4">
        <f>(AC316-50.703)/36.168</f>
        <v>-0.58944241843150069</v>
      </c>
      <c r="AI316" s="4">
        <f>(S316-0.2533)/0.02</f>
        <v>-1.5000000000001124E-2</v>
      </c>
      <c r="AJ316" s="4">
        <f>(V316-0.7522)/0.06715</f>
        <v>-0.41995532390171264</v>
      </c>
      <c r="AK316" t="e">
        <f>MATCH(C316,#REF!,0)-1</f>
        <v>#REF!</v>
      </c>
    </row>
    <row r="317" spans="1:37" x14ac:dyDescent="0.2">
      <c r="A317" s="4" t="e">
        <f>AK317-B317</f>
        <v>#REF!</v>
      </c>
      <c r="B317">
        <v>316</v>
      </c>
      <c r="C317" t="s">
        <v>328</v>
      </c>
      <c r="E317">
        <v>50</v>
      </c>
      <c r="F317">
        <v>210</v>
      </c>
      <c r="G317">
        <v>188</v>
      </c>
      <c r="H317">
        <v>50</v>
      </c>
      <c r="I317">
        <v>11</v>
      </c>
      <c r="J317">
        <v>1</v>
      </c>
      <c r="K317" s="13">
        <v>4</v>
      </c>
      <c r="L317" s="13">
        <v>25</v>
      </c>
      <c r="M317" s="13">
        <v>21</v>
      </c>
      <c r="N317">
        <v>17</v>
      </c>
      <c r="O317">
        <v>21</v>
      </c>
      <c r="P317">
        <v>2</v>
      </c>
      <c r="Q317">
        <v>2</v>
      </c>
      <c r="R317">
        <v>1</v>
      </c>
      <c r="S317" s="13">
        <v>0.26400000000000001</v>
      </c>
      <c r="T317">
        <v>0.33</v>
      </c>
      <c r="U317">
        <v>0.40100000000000002</v>
      </c>
      <c r="V317" s="13">
        <v>0.73099999999999998</v>
      </c>
      <c r="W317">
        <v>0.312</v>
      </c>
      <c r="X317">
        <v>-0.1</v>
      </c>
      <c r="Y317">
        <v>-0.2</v>
      </c>
      <c r="Z317">
        <v>0.6</v>
      </c>
      <c r="AA317">
        <v>11936</v>
      </c>
      <c r="AB317">
        <f>G317*U317</f>
        <v>75.388000000000005</v>
      </c>
      <c r="AC317" s="13">
        <f>((H317+N317+P317-R317)*(AB317+(0.26*(N317+P317))))/(G317+N317+P317)</f>
        <v>26.387942028985506</v>
      </c>
      <c r="AD317" s="4">
        <f>SUM(AE317:AJ317)</f>
        <v>-2.7438167867055343</v>
      </c>
      <c r="AE317" s="4">
        <f>(L317-45.1482)/31.1618</f>
        <v>-0.64656727146698856</v>
      </c>
      <c r="AF317" s="4">
        <f>(K317-13.575)/11.13</f>
        <v>-0.8602875112309073</v>
      </c>
      <c r="AG317" s="4">
        <f>(M317-46.04)/31.94</f>
        <v>-0.78396994364433303</v>
      </c>
      <c r="AH317" s="4">
        <f>(AC317-50.703)/36.168</f>
        <v>-0.67228096579889673</v>
      </c>
      <c r="AI317" s="4">
        <f>(S317-0.2533)/0.02</f>
        <v>0.53499999999999936</v>
      </c>
      <c r="AJ317" s="4">
        <f>(V317-0.7522)/0.06715</f>
        <v>-0.31571109456440799</v>
      </c>
      <c r="AK317" t="e">
        <f>MATCH(C317,#REF!,0)-1</f>
        <v>#REF!</v>
      </c>
    </row>
    <row r="318" spans="1:37" x14ac:dyDescent="0.2">
      <c r="A318" s="4" t="e">
        <f>AK318-B318</f>
        <v>#REF!</v>
      </c>
      <c r="B318">
        <v>317</v>
      </c>
      <c r="C318" t="s">
        <v>7512</v>
      </c>
      <c r="E318">
        <v>53</v>
      </c>
      <c r="F318">
        <v>224</v>
      </c>
      <c r="G318">
        <v>199</v>
      </c>
      <c r="H318">
        <v>48</v>
      </c>
      <c r="I318">
        <v>8</v>
      </c>
      <c r="J318">
        <v>0</v>
      </c>
      <c r="K318" s="13">
        <v>10</v>
      </c>
      <c r="L318" s="13">
        <v>27</v>
      </c>
      <c r="M318" s="13">
        <v>30</v>
      </c>
      <c r="N318">
        <v>20</v>
      </c>
      <c r="O318">
        <v>53</v>
      </c>
      <c r="P318">
        <v>2</v>
      </c>
      <c r="Q318">
        <v>2</v>
      </c>
      <c r="R318">
        <v>1</v>
      </c>
      <c r="S318" s="13">
        <v>0.23899999999999999</v>
      </c>
      <c r="T318">
        <v>0.314</v>
      </c>
      <c r="U318">
        <v>0.436</v>
      </c>
      <c r="V318" s="13">
        <v>0.75</v>
      </c>
      <c r="W318">
        <v>0.316</v>
      </c>
      <c r="X318">
        <v>-0.1</v>
      </c>
      <c r="Y318">
        <v>-1</v>
      </c>
      <c r="Z318">
        <v>0</v>
      </c>
      <c r="AA318">
        <v>8001</v>
      </c>
      <c r="AB318">
        <f>G318*U318</f>
        <v>86.763999999999996</v>
      </c>
      <c r="AC318" s="13">
        <f>((H318+N318+P318-R318)*(AB318+(0.26*(N318+P318))))/(G318+N318+P318)</f>
        <v>28.875095022624432</v>
      </c>
      <c r="AD318" s="4">
        <f>SUM(AE318:AJ318)</f>
        <v>-2.7570584550063231</v>
      </c>
      <c r="AE318" s="4">
        <f>(L318-45.1482)/31.1618</f>
        <v>-0.58238612660372646</v>
      </c>
      <c r="AF318" s="4">
        <f>(K318-13.575)/11.13</f>
        <v>-0.32120395327942491</v>
      </c>
      <c r="AG318" s="4">
        <f>(M318-46.04)/31.94</f>
        <v>-0.50219160926737627</v>
      </c>
      <c r="AH318" s="4">
        <f>(AC318-50.703)/36.168</f>
        <v>-0.60351429377835575</v>
      </c>
      <c r="AI318" s="4">
        <f>(S318-0.2533)/0.02</f>
        <v>-0.71500000000000175</v>
      </c>
      <c r="AJ318" s="4">
        <f>(V318-0.7522)/0.06715</f>
        <v>-3.2762472077438265E-2</v>
      </c>
      <c r="AK318" t="e">
        <f>MATCH(C318,#REF!,0)-1</f>
        <v>#REF!</v>
      </c>
    </row>
    <row r="319" spans="1:37" x14ac:dyDescent="0.2">
      <c r="A319" s="4" t="e">
        <f>AK319-B319</f>
        <v>#REF!</v>
      </c>
      <c r="B319">
        <v>318</v>
      </c>
      <c r="C319" t="s">
        <v>367</v>
      </c>
      <c r="D319" t="s">
        <v>139</v>
      </c>
      <c r="E319">
        <v>77</v>
      </c>
      <c r="F319">
        <v>322</v>
      </c>
      <c r="G319">
        <v>302</v>
      </c>
      <c r="H319">
        <v>82</v>
      </c>
      <c r="I319">
        <v>11</v>
      </c>
      <c r="J319">
        <v>3</v>
      </c>
      <c r="K319" s="13">
        <v>3</v>
      </c>
      <c r="L319" s="13">
        <v>33</v>
      </c>
      <c r="M319" s="13">
        <v>26</v>
      </c>
      <c r="N319">
        <v>12</v>
      </c>
      <c r="O319">
        <v>48</v>
      </c>
      <c r="P319">
        <v>4</v>
      </c>
      <c r="Q319">
        <v>15</v>
      </c>
      <c r="R319">
        <v>5</v>
      </c>
      <c r="S319" s="13">
        <v>0.27300000000000002</v>
      </c>
      <c r="T319">
        <v>0.30599999999999999</v>
      </c>
      <c r="U319">
        <v>0.35899999999999999</v>
      </c>
      <c r="V319" s="13">
        <v>0.66500000000000004</v>
      </c>
      <c r="W319">
        <v>0.28599999999999998</v>
      </c>
      <c r="X319">
        <v>-1.6</v>
      </c>
      <c r="Y319">
        <v>1.5</v>
      </c>
      <c r="Z319">
        <v>0.4</v>
      </c>
      <c r="AA319">
        <v>8203</v>
      </c>
      <c r="AB319">
        <f>G319*U319</f>
        <v>108.41799999999999</v>
      </c>
      <c r="AC319" s="13">
        <f>((H319+N319+P319-R319)*(AB319+(0.26*(N319+P319))))/(G319+N319+P319)</f>
        <v>32.923754716981129</v>
      </c>
      <c r="AD319" s="4">
        <f>SUM(AE319:AJ319)</f>
        <v>-2.7725630572716233</v>
      </c>
      <c r="AE319" s="4">
        <f>(L319-45.1482)/31.1618</f>
        <v>-0.38984269201394023</v>
      </c>
      <c r="AF319" s="4">
        <f>(K319-13.575)/11.13</f>
        <v>-0.95013477088948772</v>
      </c>
      <c r="AG319" s="4">
        <f>(M319-46.04)/31.94</f>
        <v>-0.62742642454602371</v>
      </c>
      <c r="AH319" s="4">
        <f>(AC319-50.703)/36.168</f>
        <v>-0.49157391293460723</v>
      </c>
      <c r="AI319" s="4">
        <f>(S319-0.2533)/0.02</f>
        <v>0.98499999999999976</v>
      </c>
      <c r="AJ319" s="4">
        <f>(V319-0.7522)/0.06715</f>
        <v>-1.2985852568875642</v>
      </c>
      <c r="AK319" t="e">
        <f>MATCH(C319,#REF!,0)-1</f>
        <v>#REF!</v>
      </c>
    </row>
    <row r="320" spans="1:37" x14ac:dyDescent="0.2">
      <c r="A320" s="4" t="e">
        <f>AK320-B320</f>
        <v>#REF!</v>
      </c>
      <c r="B320">
        <v>319</v>
      </c>
      <c r="C320" t="s">
        <v>414</v>
      </c>
      <c r="D320" t="s">
        <v>139</v>
      </c>
      <c r="E320">
        <v>78</v>
      </c>
      <c r="F320">
        <v>329</v>
      </c>
      <c r="G320">
        <v>300</v>
      </c>
      <c r="H320">
        <v>73</v>
      </c>
      <c r="I320">
        <v>16</v>
      </c>
      <c r="J320">
        <v>2</v>
      </c>
      <c r="K320" s="13">
        <v>9</v>
      </c>
      <c r="L320" s="13">
        <v>35</v>
      </c>
      <c r="M320" s="13">
        <v>36</v>
      </c>
      <c r="N320">
        <v>20</v>
      </c>
      <c r="O320">
        <v>77</v>
      </c>
      <c r="P320">
        <v>4</v>
      </c>
      <c r="Q320">
        <v>9</v>
      </c>
      <c r="R320">
        <v>4</v>
      </c>
      <c r="S320" s="13">
        <v>0.24299999999999999</v>
      </c>
      <c r="T320">
        <v>0.29699999999999999</v>
      </c>
      <c r="U320">
        <v>0.4</v>
      </c>
      <c r="V320" s="13">
        <v>0.69699999999999995</v>
      </c>
      <c r="W320">
        <v>0.29399999999999998</v>
      </c>
      <c r="X320">
        <v>-0.1</v>
      </c>
      <c r="Y320">
        <v>0.2</v>
      </c>
      <c r="Z320">
        <v>0.3</v>
      </c>
      <c r="AA320">
        <v>19260</v>
      </c>
      <c r="AB320">
        <f>G320*U320</f>
        <v>120</v>
      </c>
      <c r="AC320" s="13">
        <f>((H320+N320+P320-R320)*(AB320+(0.26*(N320+P320))))/(G320+N320+P320)</f>
        <v>36.235555555555557</v>
      </c>
      <c r="AD320" s="4">
        <f>SUM(AE320:AJ320)</f>
        <v>-2.7880991135099498</v>
      </c>
      <c r="AE320" s="4">
        <f>(L320-45.1482)/31.1618</f>
        <v>-0.32566154715067819</v>
      </c>
      <c r="AF320" s="4">
        <f>(K320-13.575)/11.13</f>
        <v>-0.41105121293800528</v>
      </c>
      <c r="AG320" s="4">
        <f>(M320-46.04)/31.94</f>
        <v>-0.31433938634940511</v>
      </c>
      <c r="AH320" s="4">
        <f>(AC320-50.703)/36.168</f>
        <v>-0.40000675858340096</v>
      </c>
      <c r="AI320" s="4">
        <f>(S320-0.2533)/0.02</f>
        <v>-0.51500000000000157</v>
      </c>
      <c r="AJ320" s="4">
        <f>(V320-0.7522)/0.06715</f>
        <v>-0.82204020848845905</v>
      </c>
      <c r="AK320" t="e">
        <f>MATCH(C320,#REF!,0)-1</f>
        <v>#REF!</v>
      </c>
    </row>
    <row r="321" spans="1:37" x14ac:dyDescent="0.2">
      <c r="A321" s="4" t="e">
        <f>AK321-B321</f>
        <v>#REF!</v>
      </c>
      <c r="B321">
        <v>320</v>
      </c>
      <c r="C321" t="s">
        <v>356</v>
      </c>
      <c r="D321" t="s">
        <v>37</v>
      </c>
      <c r="E321">
        <v>69</v>
      </c>
      <c r="F321">
        <v>291</v>
      </c>
      <c r="G321">
        <v>258</v>
      </c>
      <c r="H321">
        <v>63</v>
      </c>
      <c r="I321">
        <v>16</v>
      </c>
      <c r="J321">
        <v>2</v>
      </c>
      <c r="K321" s="13">
        <v>7</v>
      </c>
      <c r="L321" s="13">
        <v>34</v>
      </c>
      <c r="M321" s="13">
        <v>31</v>
      </c>
      <c r="N321">
        <v>26</v>
      </c>
      <c r="O321">
        <v>81</v>
      </c>
      <c r="P321">
        <v>3</v>
      </c>
      <c r="Q321">
        <v>4</v>
      </c>
      <c r="R321">
        <v>2</v>
      </c>
      <c r="S321" s="13">
        <v>0.24299999999999999</v>
      </c>
      <c r="T321">
        <v>0.318</v>
      </c>
      <c r="U321">
        <v>0.40500000000000003</v>
      </c>
      <c r="V321" s="13">
        <v>0.72299999999999998</v>
      </c>
      <c r="W321">
        <v>0.308</v>
      </c>
      <c r="X321">
        <v>-0.3</v>
      </c>
      <c r="Y321">
        <v>1.3</v>
      </c>
      <c r="Z321">
        <v>0.7</v>
      </c>
      <c r="AA321">
        <v>13757</v>
      </c>
      <c r="AB321">
        <f>G321*U321</f>
        <v>104.49000000000001</v>
      </c>
      <c r="AC321" s="13">
        <f>((H321+N321+P321-R321)*(AB321+(0.26*(N321+P321))))/(G321+N321+P321)</f>
        <v>35.131358885017427</v>
      </c>
      <c r="AD321" s="4">
        <f>SUM(AE321:AJ321)</f>
        <v>-2.7997645305326149</v>
      </c>
      <c r="AE321" s="4">
        <f>(L321-45.1482)/31.1618</f>
        <v>-0.35775211958230918</v>
      </c>
      <c r="AF321" s="4">
        <f>(K321-13.575)/11.13</f>
        <v>-0.59074573225516613</v>
      </c>
      <c r="AG321" s="4">
        <f>(M321-46.04)/31.94</f>
        <v>-0.47088290544771444</v>
      </c>
      <c r="AH321" s="4">
        <f>(AC321-50.703)/36.168</f>
        <v>-0.43053641658323866</v>
      </c>
      <c r="AI321" s="4">
        <f>(S321-0.2533)/0.02</f>
        <v>-0.51500000000000157</v>
      </c>
      <c r="AJ321" s="4">
        <f>(V321-0.7522)/0.06715</f>
        <v>-0.43484735666418473</v>
      </c>
      <c r="AK321" t="e">
        <f>MATCH(C321,#REF!,0)-1</f>
        <v>#REF!</v>
      </c>
    </row>
    <row r="322" spans="1:37" x14ac:dyDescent="0.2">
      <c r="A322" s="4" t="e">
        <f>AK322-B322</f>
        <v>#REF!</v>
      </c>
      <c r="B322">
        <v>321</v>
      </c>
      <c r="C322" t="s">
        <v>281</v>
      </c>
      <c r="E322">
        <v>55</v>
      </c>
      <c r="F322">
        <v>231</v>
      </c>
      <c r="G322">
        <v>206</v>
      </c>
      <c r="H322">
        <v>51</v>
      </c>
      <c r="I322">
        <v>11</v>
      </c>
      <c r="J322">
        <v>1</v>
      </c>
      <c r="K322" s="13">
        <v>7</v>
      </c>
      <c r="L322" s="13">
        <v>25</v>
      </c>
      <c r="M322" s="13">
        <v>28</v>
      </c>
      <c r="N322">
        <v>20</v>
      </c>
      <c r="O322">
        <v>52</v>
      </c>
      <c r="P322">
        <v>3</v>
      </c>
      <c r="Q322">
        <v>2</v>
      </c>
      <c r="R322">
        <v>1</v>
      </c>
      <c r="S322" s="13">
        <v>0.249</v>
      </c>
      <c r="T322">
        <v>0.32</v>
      </c>
      <c r="U322">
        <v>0.41699999999999998</v>
      </c>
      <c r="V322" s="13">
        <v>0.73699999999999999</v>
      </c>
      <c r="W322">
        <v>0.312</v>
      </c>
      <c r="X322">
        <v>1.9</v>
      </c>
      <c r="Y322">
        <v>0.4</v>
      </c>
      <c r="Z322">
        <v>0.9</v>
      </c>
      <c r="AA322">
        <v>14106</v>
      </c>
      <c r="AB322">
        <f>G322*U322</f>
        <v>85.902000000000001</v>
      </c>
      <c r="AC322" s="13">
        <f>((H322+N322+P322-R322)*(AB322+(0.26*(N322+P322))))/(G322+N322+P322)</f>
        <v>29.289895196506553</v>
      </c>
      <c r="AD322" s="4">
        <f>SUM(AE322:AJ322)</f>
        <v>-2.8355265059744768</v>
      </c>
      <c r="AE322" s="4">
        <f>(L322-45.1482)/31.1618</f>
        <v>-0.64656727146698856</v>
      </c>
      <c r="AF322" s="4">
        <f>(K322-13.575)/11.13</f>
        <v>-0.59074573225516613</v>
      </c>
      <c r="AG322" s="4">
        <f>(M322-46.04)/31.94</f>
        <v>-0.56480901690670005</v>
      </c>
      <c r="AH322" s="4">
        <f>(AC322-50.703)/36.168</f>
        <v>-0.5920455873560454</v>
      </c>
      <c r="AI322" s="4">
        <f>(S322-0.2533)/0.02</f>
        <v>-0.2150000000000013</v>
      </c>
      <c r="AJ322" s="4">
        <f>(V322-0.7522)/0.06715</f>
        <v>-0.22635889798957545</v>
      </c>
      <c r="AK322" t="e">
        <f>MATCH(C322,#REF!,0)-1</f>
        <v>#REF!</v>
      </c>
    </row>
    <row r="323" spans="1:37" x14ac:dyDescent="0.2">
      <c r="A323" s="4" t="e">
        <f>AK323-B323</f>
        <v>#REF!</v>
      </c>
      <c r="B323">
        <v>322</v>
      </c>
      <c r="C323" t="s">
        <v>408</v>
      </c>
      <c r="D323" t="s">
        <v>90</v>
      </c>
      <c r="E323">
        <v>66</v>
      </c>
      <c r="F323">
        <v>278</v>
      </c>
      <c r="G323">
        <v>243</v>
      </c>
      <c r="H323">
        <v>61</v>
      </c>
      <c r="I323">
        <v>12</v>
      </c>
      <c r="J323">
        <v>1</v>
      </c>
      <c r="K323" s="13">
        <v>6</v>
      </c>
      <c r="L323" s="13">
        <v>29</v>
      </c>
      <c r="M323" s="13">
        <v>28</v>
      </c>
      <c r="N323">
        <v>27</v>
      </c>
      <c r="O323">
        <v>75</v>
      </c>
      <c r="P323">
        <v>4</v>
      </c>
      <c r="Q323">
        <v>4</v>
      </c>
      <c r="R323">
        <v>2</v>
      </c>
      <c r="S323" s="13">
        <v>0.25</v>
      </c>
      <c r="T323">
        <v>0.33300000000000002</v>
      </c>
      <c r="U323">
        <v>0.38900000000000001</v>
      </c>
      <c r="V323" s="13">
        <v>0.72099999999999997</v>
      </c>
      <c r="W323">
        <v>0.311</v>
      </c>
      <c r="X323">
        <v>-0.2</v>
      </c>
      <c r="Y323">
        <v>0.5</v>
      </c>
      <c r="Z323">
        <v>0.5</v>
      </c>
      <c r="AA323">
        <v>16153</v>
      </c>
      <c r="AB323">
        <f>G323*U323</f>
        <v>94.527000000000001</v>
      </c>
      <c r="AC323" s="13">
        <f>((H323+N323+P323-R323)*(AB323+(0.26*(N323+P323))))/(G323+N323+P323)</f>
        <v>33.696459854014599</v>
      </c>
      <c r="AD323" s="4">
        <f>SUM(AE323:AJ323)</f>
        <v>-2.8634479943134505</v>
      </c>
      <c r="AE323" s="4">
        <f>(L323-45.1482)/31.1618</f>
        <v>-0.51820498174046437</v>
      </c>
      <c r="AF323" s="4">
        <f>(K323-13.575)/11.13</f>
        <v>-0.68059299191374656</v>
      </c>
      <c r="AG323" s="4">
        <f>(M323-46.04)/31.94</f>
        <v>-0.56480901690670005</v>
      </c>
      <c r="AH323" s="4">
        <f>(AC323-50.703)/36.168</f>
        <v>-0.47020958156340975</v>
      </c>
      <c r="AI323" s="4">
        <f>(S323-0.2533)/0.02</f>
        <v>-0.16500000000000126</v>
      </c>
      <c r="AJ323" s="4">
        <f>(V323-0.7522)/0.06715</f>
        <v>-0.4646314221891289</v>
      </c>
      <c r="AK323" t="e">
        <f>MATCH(C323,#REF!,0)-1</f>
        <v>#REF!</v>
      </c>
    </row>
    <row r="324" spans="1:37" x14ac:dyDescent="0.2">
      <c r="A324" s="4" t="e">
        <f>AK324-B324</f>
        <v>#REF!</v>
      </c>
      <c r="B324">
        <v>323</v>
      </c>
      <c r="C324" t="s">
        <v>410</v>
      </c>
      <c r="D324" t="s">
        <v>90</v>
      </c>
      <c r="E324">
        <v>54</v>
      </c>
      <c r="F324">
        <v>228</v>
      </c>
      <c r="G324">
        <v>212</v>
      </c>
      <c r="H324">
        <v>58</v>
      </c>
      <c r="I324">
        <v>12</v>
      </c>
      <c r="J324">
        <v>1</v>
      </c>
      <c r="K324" s="13">
        <v>3</v>
      </c>
      <c r="L324" s="13">
        <v>22</v>
      </c>
      <c r="M324" s="13">
        <v>21</v>
      </c>
      <c r="N324">
        <v>11</v>
      </c>
      <c r="O324">
        <v>41</v>
      </c>
      <c r="P324">
        <v>2</v>
      </c>
      <c r="Q324">
        <v>1</v>
      </c>
      <c r="R324">
        <v>1</v>
      </c>
      <c r="S324" s="13">
        <v>0.27600000000000002</v>
      </c>
      <c r="T324">
        <v>0.314</v>
      </c>
      <c r="U324">
        <v>0.38100000000000001</v>
      </c>
      <c r="V324" s="13">
        <v>0.69499999999999995</v>
      </c>
      <c r="W324">
        <v>0.29799999999999999</v>
      </c>
      <c r="X324">
        <v>0.3</v>
      </c>
      <c r="Y324">
        <v>-0.3</v>
      </c>
      <c r="Z324">
        <v>0.4</v>
      </c>
      <c r="AA324">
        <v>8623</v>
      </c>
      <c r="AB324">
        <f>G324*U324</f>
        <v>80.772000000000006</v>
      </c>
      <c r="AC324" s="13">
        <f>((H324+N324+P324-R324)*(AB324+(0.26*(N324+P324))))/(G324+N324+P324)</f>
        <v>26.180622222222222</v>
      </c>
      <c r="AD324" s="4">
        <f>SUM(AE324:AJ324)</f>
        <v>-2.87178107667257</v>
      </c>
      <c r="AE324" s="4">
        <f>(L324-45.1482)/31.1618</f>
        <v>-0.74283898876188159</v>
      </c>
      <c r="AF324" s="4">
        <f>(K324-13.575)/11.13</f>
        <v>-0.95013477088948772</v>
      </c>
      <c r="AG324" s="4">
        <f>(M324-46.04)/31.94</f>
        <v>-0.78396994364433303</v>
      </c>
      <c r="AH324" s="4">
        <f>(AC324-50.703)/36.168</f>
        <v>-0.67801309936346443</v>
      </c>
      <c r="AI324" s="4">
        <f>(S324-0.2533)/0.02</f>
        <v>1.1349999999999998</v>
      </c>
      <c r="AJ324" s="4">
        <f>(V324-0.7522)/0.06715</f>
        <v>-0.85182427401340322</v>
      </c>
      <c r="AK324" t="e">
        <f>MATCH(C324,#REF!,0)-1</f>
        <v>#REF!</v>
      </c>
    </row>
    <row r="325" spans="1:37" x14ac:dyDescent="0.2">
      <c r="A325" s="4" t="e">
        <f>AK325-B325</f>
        <v>#REF!</v>
      </c>
      <c r="B325">
        <v>324</v>
      </c>
      <c r="C325" t="s">
        <v>384</v>
      </c>
      <c r="D325" t="s">
        <v>74</v>
      </c>
      <c r="E325">
        <v>56</v>
      </c>
      <c r="F325">
        <v>235</v>
      </c>
      <c r="G325">
        <v>201</v>
      </c>
      <c r="H325">
        <v>47</v>
      </c>
      <c r="I325">
        <v>10</v>
      </c>
      <c r="J325">
        <v>1</v>
      </c>
      <c r="K325" s="13">
        <v>9</v>
      </c>
      <c r="L325" s="13">
        <v>28</v>
      </c>
      <c r="M325" s="13">
        <v>29</v>
      </c>
      <c r="N325">
        <v>29</v>
      </c>
      <c r="O325">
        <v>62</v>
      </c>
      <c r="P325">
        <v>3</v>
      </c>
      <c r="Q325">
        <v>2</v>
      </c>
      <c r="R325">
        <v>1</v>
      </c>
      <c r="S325" s="13">
        <v>0.23300000000000001</v>
      </c>
      <c r="T325">
        <v>0.33500000000000002</v>
      </c>
      <c r="U325">
        <v>0.42899999999999999</v>
      </c>
      <c r="V325" s="13">
        <v>0.76300000000000001</v>
      </c>
      <c r="W325">
        <v>0.32400000000000001</v>
      </c>
      <c r="X325">
        <v>0.1</v>
      </c>
      <c r="Y325">
        <v>0.6</v>
      </c>
      <c r="Z325">
        <v>0.5</v>
      </c>
      <c r="AA325">
        <v>13329</v>
      </c>
      <c r="AB325">
        <f>G325*U325</f>
        <v>86.228999999999999</v>
      </c>
      <c r="AC325" s="13">
        <f>((H325+N325+P325-R325)*(AB325+(0.26*(N325+P325))))/(G325+N325+P325)</f>
        <v>31.651596566523605</v>
      </c>
      <c r="AD325" s="4">
        <f>SUM(AE325:AJ325)</f>
        <v>-2.8757606223112457</v>
      </c>
      <c r="AE325" s="4">
        <f>(L325-45.1482)/31.1618</f>
        <v>-0.55029555417209541</v>
      </c>
      <c r="AF325" s="4">
        <f>(K325-13.575)/11.13</f>
        <v>-0.41105121293800528</v>
      </c>
      <c r="AG325" s="4">
        <f>(M325-46.04)/31.94</f>
        <v>-0.53350031308703816</v>
      </c>
      <c r="AH325" s="4">
        <f>(AC325-50.703)/36.168</f>
        <v>-0.52674749594880554</v>
      </c>
      <c r="AI325" s="4">
        <f>(S325-0.2533)/0.02</f>
        <v>-1.0150000000000006</v>
      </c>
      <c r="AJ325" s="4">
        <f>(V325-0.7522)/0.06715</f>
        <v>0.1608339538346989</v>
      </c>
      <c r="AK325" t="e">
        <f>MATCH(C325,#REF!,0)-1</f>
        <v>#REF!</v>
      </c>
    </row>
    <row r="326" spans="1:37" x14ac:dyDescent="0.2">
      <c r="A326" s="4" t="e">
        <f>AK326-B326</f>
        <v>#REF!</v>
      </c>
      <c r="B326">
        <v>325</v>
      </c>
      <c r="C326" t="s">
        <v>169</v>
      </c>
      <c r="D326" t="s">
        <v>29</v>
      </c>
      <c r="E326">
        <v>91</v>
      </c>
      <c r="F326">
        <v>384</v>
      </c>
      <c r="G326">
        <v>333</v>
      </c>
      <c r="H326">
        <v>73</v>
      </c>
      <c r="I326">
        <v>16</v>
      </c>
      <c r="J326">
        <v>1</v>
      </c>
      <c r="K326" s="13">
        <v>13</v>
      </c>
      <c r="L326" s="13">
        <v>44</v>
      </c>
      <c r="M326" s="13">
        <v>44</v>
      </c>
      <c r="N326">
        <v>41</v>
      </c>
      <c r="O326">
        <v>119</v>
      </c>
      <c r="P326">
        <v>4</v>
      </c>
      <c r="Q326">
        <v>1</v>
      </c>
      <c r="R326">
        <v>1</v>
      </c>
      <c r="S326" s="13">
        <v>0.219</v>
      </c>
      <c r="T326">
        <v>0.311</v>
      </c>
      <c r="U326">
        <v>0.38600000000000001</v>
      </c>
      <c r="V326" s="13">
        <v>0.69699999999999995</v>
      </c>
      <c r="W326">
        <v>0.30099999999999999</v>
      </c>
      <c r="X326">
        <v>1.3</v>
      </c>
      <c r="Y326">
        <v>-1</v>
      </c>
      <c r="Z326">
        <v>2</v>
      </c>
      <c r="AA326">
        <v>8722</v>
      </c>
      <c r="AB326">
        <f>G326*U326</f>
        <v>128.53800000000001</v>
      </c>
      <c r="AC326" s="13">
        <f>((H326+N326+P326-R326)*(AB326+(0.26*(N326+P326))))/(G326+N326+P326)</f>
        <v>43.407000000000004</v>
      </c>
      <c r="AD326" s="4">
        <f>SUM(AE326:AJ326)</f>
        <v>-2.8911438158675056</v>
      </c>
      <c r="AE326" s="4">
        <f>(L326-45.1482)/31.1618</f>
        <v>-3.6846395265998845E-2</v>
      </c>
      <c r="AF326" s="4">
        <f>(K326-13.575)/11.13</f>
        <v>-5.1662174303683674E-2</v>
      </c>
      <c r="AG326" s="4">
        <f>(M326-46.04)/31.94</f>
        <v>-6.3869755792110183E-2</v>
      </c>
      <c r="AH326" s="4">
        <f>(AC326-50.703)/36.168</f>
        <v>-0.20172528201725282</v>
      </c>
      <c r="AI326" s="4">
        <f>(S326-0.2533)/0.02</f>
        <v>-1.7150000000000012</v>
      </c>
      <c r="AJ326" s="4">
        <f>(V326-0.7522)/0.06715</f>
        <v>-0.82204020848845905</v>
      </c>
      <c r="AK326" t="e">
        <f>MATCH(C326,#REF!,0)-1</f>
        <v>#REF!</v>
      </c>
    </row>
    <row r="327" spans="1:37" x14ac:dyDescent="0.2">
      <c r="A327" s="4" t="e">
        <f>AK327-B327</f>
        <v>#REF!</v>
      </c>
      <c r="B327">
        <v>326</v>
      </c>
      <c r="C327" t="s">
        <v>401</v>
      </c>
      <c r="D327" t="s">
        <v>74</v>
      </c>
      <c r="E327">
        <v>34</v>
      </c>
      <c r="F327">
        <v>142</v>
      </c>
      <c r="G327">
        <v>126</v>
      </c>
      <c r="H327">
        <v>33</v>
      </c>
      <c r="I327">
        <v>8</v>
      </c>
      <c r="J327">
        <v>1</v>
      </c>
      <c r="K327" s="13">
        <v>4</v>
      </c>
      <c r="L327" s="13">
        <v>17</v>
      </c>
      <c r="M327" s="13">
        <v>16</v>
      </c>
      <c r="N327">
        <v>13</v>
      </c>
      <c r="O327">
        <v>28</v>
      </c>
      <c r="P327">
        <v>1</v>
      </c>
      <c r="Q327">
        <v>6</v>
      </c>
      <c r="R327">
        <v>2</v>
      </c>
      <c r="S327" s="13">
        <v>0.26500000000000001</v>
      </c>
      <c r="T327">
        <v>0.33500000000000002</v>
      </c>
      <c r="U327">
        <v>0.42599999999999999</v>
      </c>
      <c r="V327" s="13">
        <v>0.76</v>
      </c>
      <c r="W327">
        <v>0.32400000000000001</v>
      </c>
      <c r="X327">
        <v>0.2</v>
      </c>
      <c r="Y327">
        <v>0.1</v>
      </c>
      <c r="Z327">
        <v>0.3</v>
      </c>
      <c r="AA327">
        <v>19734</v>
      </c>
      <c r="AB327">
        <f>G327*U327</f>
        <v>53.676000000000002</v>
      </c>
      <c r="AC327" s="13">
        <f>((H327+N327+P327-R327)*(AB327+(0.26*(N327+P327))))/(G327+N327+P327)</f>
        <v>18.423000000000002</v>
      </c>
      <c r="AD327" s="4">
        <f>SUM(AE327:AJ327)</f>
        <v>-2.8954366282713209</v>
      </c>
      <c r="AE327" s="4">
        <f>(L327-45.1482)/31.1618</f>
        <v>-0.90329185092003683</v>
      </c>
      <c r="AF327" s="4">
        <f>(K327-13.575)/11.13</f>
        <v>-0.8602875112309073</v>
      </c>
      <c r="AG327" s="4">
        <f>(M327-46.04)/31.94</f>
        <v>-0.94051346274264236</v>
      </c>
      <c r="AH327" s="4">
        <f>(AC327-50.703)/36.168</f>
        <v>-0.89250165892501665</v>
      </c>
      <c r="AI327" s="4">
        <f>(S327-0.2533)/0.02</f>
        <v>0.58499999999999941</v>
      </c>
      <c r="AJ327" s="4">
        <f>(V327-0.7522)/0.06715</f>
        <v>0.11615785554728264</v>
      </c>
      <c r="AK327" t="e">
        <f>MATCH(C327,#REF!,0)-1</f>
        <v>#REF!</v>
      </c>
    </row>
    <row r="328" spans="1:37" x14ac:dyDescent="0.2">
      <c r="A328" s="4" t="e">
        <f>AK328-B328</f>
        <v>#REF!</v>
      </c>
      <c r="B328">
        <v>327</v>
      </c>
      <c r="C328" t="s">
        <v>364</v>
      </c>
      <c r="D328" t="s">
        <v>176</v>
      </c>
      <c r="E328">
        <v>69</v>
      </c>
      <c r="F328">
        <v>288</v>
      </c>
      <c r="G328">
        <v>260</v>
      </c>
      <c r="H328">
        <v>63</v>
      </c>
      <c r="I328">
        <v>11</v>
      </c>
      <c r="J328">
        <v>1</v>
      </c>
      <c r="K328" s="13">
        <v>9</v>
      </c>
      <c r="L328" s="13">
        <v>31</v>
      </c>
      <c r="M328" s="13">
        <v>33</v>
      </c>
      <c r="N328">
        <v>21</v>
      </c>
      <c r="O328">
        <v>61</v>
      </c>
      <c r="P328">
        <v>3</v>
      </c>
      <c r="Q328">
        <v>2</v>
      </c>
      <c r="R328">
        <v>1</v>
      </c>
      <c r="S328" s="13">
        <v>0.24399999999999999</v>
      </c>
      <c r="T328">
        <v>0.30599999999999999</v>
      </c>
      <c r="U328">
        <v>0.4</v>
      </c>
      <c r="V328" s="13">
        <v>0.70599999999999996</v>
      </c>
      <c r="W328">
        <v>0.3</v>
      </c>
      <c r="X328">
        <v>-0.2</v>
      </c>
      <c r="Y328">
        <v>-0.3</v>
      </c>
      <c r="Z328">
        <v>0.4</v>
      </c>
      <c r="AA328">
        <v>14523</v>
      </c>
      <c r="AB328">
        <f>G328*U328</f>
        <v>104</v>
      </c>
      <c r="AC328" s="13">
        <f>((H328+N328+P328-R328)*(AB328+(0.26*(N328+P328))))/(G328+N328+P328)</f>
        <v>33.382535211267601</v>
      </c>
      <c r="AD328" s="4">
        <f>SUM(AE328:AJ328)</f>
        <v>-2.9052416668661669</v>
      </c>
      <c r="AE328" s="4">
        <f>(L328-45.1482)/31.1618</f>
        <v>-0.45402383687720232</v>
      </c>
      <c r="AF328" s="4">
        <f>(K328-13.575)/11.13</f>
        <v>-0.41105121293800528</v>
      </c>
      <c r="AG328" s="4">
        <f>(M328-46.04)/31.94</f>
        <v>-0.40826549780839066</v>
      </c>
      <c r="AH328" s="4">
        <f>(AC328-50.703)/36.168</f>
        <v>-0.47888920561635706</v>
      </c>
      <c r="AI328" s="4">
        <f>(S328-0.2533)/0.02</f>
        <v>-0.46500000000000152</v>
      </c>
      <c r="AJ328" s="4">
        <f>(V328-0.7522)/0.06715</f>
        <v>-0.68801191362621028</v>
      </c>
      <c r="AK328" t="e">
        <f>MATCH(C328,#REF!,0)-1</f>
        <v>#REF!</v>
      </c>
    </row>
    <row r="329" spans="1:37" x14ac:dyDescent="0.2">
      <c r="A329" s="4" t="e">
        <f>AK329-B329</f>
        <v>#REF!</v>
      </c>
      <c r="B329">
        <v>328</v>
      </c>
      <c r="C329" t="s">
        <v>339</v>
      </c>
      <c r="D329" t="s">
        <v>42</v>
      </c>
      <c r="E329">
        <v>60</v>
      </c>
      <c r="F329">
        <v>252</v>
      </c>
      <c r="G329">
        <v>224</v>
      </c>
      <c r="H329">
        <v>58</v>
      </c>
      <c r="I329">
        <v>10</v>
      </c>
      <c r="J329">
        <v>2</v>
      </c>
      <c r="K329" s="13">
        <v>4</v>
      </c>
      <c r="L329" s="13">
        <v>29</v>
      </c>
      <c r="M329" s="13">
        <v>25</v>
      </c>
      <c r="N329">
        <v>21</v>
      </c>
      <c r="O329">
        <v>36</v>
      </c>
      <c r="P329">
        <v>3</v>
      </c>
      <c r="Q329">
        <v>6</v>
      </c>
      <c r="R329">
        <v>3</v>
      </c>
      <c r="S329" s="13">
        <v>0.26</v>
      </c>
      <c r="T329">
        <v>0.33</v>
      </c>
      <c r="U329">
        <v>0.38</v>
      </c>
      <c r="V329" s="13">
        <v>0.71</v>
      </c>
      <c r="W329">
        <v>0.30599999999999999</v>
      </c>
      <c r="X329">
        <v>-0.3</v>
      </c>
      <c r="Y329">
        <v>-0.2</v>
      </c>
      <c r="Z329">
        <v>0.6</v>
      </c>
      <c r="AA329">
        <v>14894</v>
      </c>
      <c r="AB329">
        <f>G329*U329</f>
        <v>85.12</v>
      </c>
      <c r="AC329" s="13">
        <f>((H329+N329+P329-R329)*(AB329+(0.26*(N329+P329))))/(G329+N329+P329)</f>
        <v>29.102580645161289</v>
      </c>
      <c r="AD329" s="4">
        <f>SUM(AE329:AJ329)</f>
        <v>-2.9278960045227231</v>
      </c>
      <c r="AE329" s="4">
        <f>(L329-45.1482)/31.1618</f>
        <v>-0.51820498174046437</v>
      </c>
      <c r="AF329" s="4">
        <f>(K329-13.575)/11.13</f>
        <v>-0.8602875112309073</v>
      </c>
      <c r="AG329" s="4">
        <f>(M329-46.04)/31.94</f>
        <v>-0.6587351283656856</v>
      </c>
      <c r="AH329" s="4">
        <f>(AC329-50.703)/36.168</f>
        <v>-0.5972246006093429</v>
      </c>
      <c r="AI329" s="4">
        <f>(S329-0.2533)/0.02</f>
        <v>0.33499999999999919</v>
      </c>
      <c r="AJ329" s="4">
        <f>(V329-0.7522)/0.06715</f>
        <v>-0.62844378257632183</v>
      </c>
      <c r="AK329" t="e">
        <f>MATCH(C329,#REF!,0)-1</f>
        <v>#REF!</v>
      </c>
    </row>
    <row r="330" spans="1:37" x14ac:dyDescent="0.2">
      <c r="A330" s="4" t="e">
        <f>AK330-B330</f>
        <v>#REF!</v>
      </c>
      <c r="B330">
        <v>329</v>
      </c>
      <c r="C330" t="s">
        <v>311</v>
      </c>
      <c r="D330" t="s">
        <v>42</v>
      </c>
      <c r="E330">
        <v>68</v>
      </c>
      <c r="F330">
        <v>287</v>
      </c>
      <c r="G330">
        <v>260</v>
      </c>
      <c r="H330">
        <v>62</v>
      </c>
      <c r="I330">
        <v>13</v>
      </c>
      <c r="J330">
        <v>2</v>
      </c>
      <c r="K330" s="13">
        <v>10</v>
      </c>
      <c r="L330" s="13">
        <v>34</v>
      </c>
      <c r="M330" s="13">
        <v>34</v>
      </c>
      <c r="N330">
        <v>19</v>
      </c>
      <c r="O330">
        <v>87</v>
      </c>
      <c r="P330">
        <v>3</v>
      </c>
      <c r="Q330">
        <v>5</v>
      </c>
      <c r="R330">
        <v>2</v>
      </c>
      <c r="S330" s="13">
        <v>0.23799999999999999</v>
      </c>
      <c r="T330">
        <v>0.29599999999999999</v>
      </c>
      <c r="U330">
        <v>0.41299999999999998</v>
      </c>
      <c r="V330" s="13">
        <v>0.70899999999999996</v>
      </c>
      <c r="W330">
        <v>0.3</v>
      </c>
      <c r="X330">
        <v>0</v>
      </c>
      <c r="Y330">
        <v>0.5</v>
      </c>
      <c r="Z330">
        <v>0.7</v>
      </c>
      <c r="AA330">
        <v>15519</v>
      </c>
      <c r="AB330">
        <f>G330*U330</f>
        <v>107.38</v>
      </c>
      <c r="AC330" s="13">
        <f>((H330+N330+P330-R330)*(AB330+(0.26*(N330+P330))))/(G330+N330+P330)</f>
        <v>32.887234042553189</v>
      </c>
      <c r="AD330" s="4">
        <f>SUM(AE330:AJ330)</f>
        <v>-2.9568323461310531</v>
      </c>
      <c r="AE330" s="4">
        <f>(L330-45.1482)/31.1618</f>
        <v>-0.35775211958230918</v>
      </c>
      <c r="AF330" s="4">
        <f>(K330-13.575)/11.13</f>
        <v>-0.32120395327942491</v>
      </c>
      <c r="AG330" s="4">
        <f>(M330-46.04)/31.94</f>
        <v>-0.37695679398872883</v>
      </c>
      <c r="AH330" s="4">
        <f>(AC330-50.703)/36.168</f>
        <v>-0.49258366394179426</v>
      </c>
      <c r="AI330" s="4">
        <f>(S330-0.2533)/0.02</f>
        <v>-0.76500000000000179</v>
      </c>
      <c r="AJ330" s="4">
        <f>(V330-0.7522)/0.06715</f>
        <v>-0.64333581533879403</v>
      </c>
      <c r="AK330" t="e">
        <f>MATCH(C330,#REF!,0)-1</f>
        <v>#REF!</v>
      </c>
    </row>
    <row r="331" spans="1:37" x14ac:dyDescent="0.2">
      <c r="A331" s="4" t="e">
        <f>AK331-B331</f>
        <v>#REF!</v>
      </c>
      <c r="B331">
        <v>330</v>
      </c>
      <c r="C331" t="s">
        <v>7491</v>
      </c>
      <c r="E331">
        <v>17</v>
      </c>
      <c r="F331">
        <v>70</v>
      </c>
      <c r="G331">
        <v>64</v>
      </c>
      <c r="H331">
        <v>18</v>
      </c>
      <c r="I331">
        <v>4</v>
      </c>
      <c r="J331">
        <v>0</v>
      </c>
      <c r="K331" s="13">
        <v>2</v>
      </c>
      <c r="L331" s="13">
        <v>7</v>
      </c>
      <c r="M331" s="13">
        <v>8</v>
      </c>
      <c r="N331">
        <v>5</v>
      </c>
      <c r="O331">
        <v>12</v>
      </c>
      <c r="P331">
        <v>0</v>
      </c>
      <c r="Q331">
        <v>0</v>
      </c>
      <c r="R331">
        <v>0</v>
      </c>
      <c r="S331" s="13">
        <v>0.28399999999999997</v>
      </c>
      <c r="T331">
        <v>0.33600000000000002</v>
      </c>
      <c r="U331">
        <v>0.42299999999999999</v>
      </c>
      <c r="V331" s="13">
        <v>0.75900000000000001</v>
      </c>
      <c r="W331">
        <v>0.32300000000000001</v>
      </c>
      <c r="X331">
        <v>-0.3</v>
      </c>
      <c r="Y331">
        <v>-0.1</v>
      </c>
      <c r="Z331">
        <v>-0.1</v>
      </c>
      <c r="AA331">
        <v>11680</v>
      </c>
      <c r="AB331">
        <f>G331*U331</f>
        <v>27.071999999999999</v>
      </c>
      <c r="AC331" s="13">
        <f>((H331+N331+P331-R331)*(AB331+(0.26*(N331+P331))))/(G331+N331+P331)</f>
        <v>9.4573333333333345</v>
      </c>
      <c r="AD331" s="4">
        <f>SUM(AE331:AJ331)</f>
        <v>-2.9592880139534552</v>
      </c>
      <c r="AE331" s="4">
        <f>(L331-45.1482)/31.1618</f>
        <v>-1.2241975752363472</v>
      </c>
      <c r="AF331" s="4">
        <f>(K331-13.575)/11.13</f>
        <v>-1.039982030548068</v>
      </c>
      <c r="AG331" s="4">
        <f>(M331-46.04)/31.94</f>
        <v>-1.1909830932999372</v>
      </c>
      <c r="AH331" s="4">
        <f>(AC331-50.703)/36.168</f>
        <v>-1.1403911376539113</v>
      </c>
      <c r="AI331" s="4">
        <f>(S331-0.2533)/0.02</f>
        <v>1.5349999999999975</v>
      </c>
      <c r="AJ331" s="4">
        <f>(V331-0.7522)/0.06715</f>
        <v>0.10126582278481054</v>
      </c>
      <c r="AK331" t="e">
        <f>MATCH(C331,#REF!,0)-1</f>
        <v>#REF!</v>
      </c>
    </row>
    <row r="332" spans="1:37" x14ac:dyDescent="0.2">
      <c r="A332" s="4" t="e">
        <f>AK332-B332</f>
        <v>#REF!</v>
      </c>
      <c r="B332">
        <v>331</v>
      </c>
      <c r="C332" t="s">
        <v>307</v>
      </c>
      <c r="D332" t="s">
        <v>114</v>
      </c>
      <c r="E332">
        <v>84</v>
      </c>
      <c r="F332">
        <v>352</v>
      </c>
      <c r="G332">
        <v>308</v>
      </c>
      <c r="H332">
        <v>73</v>
      </c>
      <c r="I332">
        <v>16</v>
      </c>
      <c r="J332">
        <v>1</v>
      </c>
      <c r="K332" s="13">
        <v>8</v>
      </c>
      <c r="L332" s="13">
        <v>35</v>
      </c>
      <c r="M332" s="13">
        <v>36</v>
      </c>
      <c r="N332">
        <v>37</v>
      </c>
      <c r="O332">
        <v>72</v>
      </c>
      <c r="P332">
        <v>2</v>
      </c>
      <c r="Q332">
        <v>2</v>
      </c>
      <c r="R332">
        <v>1</v>
      </c>
      <c r="S332" s="13">
        <v>0.23799999999999999</v>
      </c>
      <c r="T332">
        <v>0.32100000000000001</v>
      </c>
      <c r="U332">
        <v>0.376</v>
      </c>
      <c r="V332" s="13">
        <v>0.69699999999999995</v>
      </c>
      <c r="W332">
        <v>0.29699999999999999</v>
      </c>
      <c r="X332">
        <v>3</v>
      </c>
      <c r="Y332">
        <v>-1.6</v>
      </c>
      <c r="Z332">
        <v>0.7</v>
      </c>
      <c r="AA332">
        <v>10200</v>
      </c>
      <c r="AB332">
        <f>G332*U332</f>
        <v>115.80800000000001</v>
      </c>
      <c r="AC332" s="13">
        <f>((H332+N332+P332-R332)*(AB332+(0.26*(N332+P332))))/(G332+N332+P332)</f>
        <v>40.28884149855908</v>
      </c>
      <c r="AD332" s="4">
        <f>SUM(AE332:AJ332)</f>
        <v>-3.0158780823312297</v>
      </c>
      <c r="AE332" s="4">
        <f>(L332-45.1482)/31.1618</f>
        <v>-0.32566154715067819</v>
      </c>
      <c r="AF332" s="4">
        <f>(K332-13.575)/11.13</f>
        <v>-0.50089847259658571</v>
      </c>
      <c r="AG332" s="4">
        <f>(M332-46.04)/31.94</f>
        <v>-0.31433938634940511</v>
      </c>
      <c r="AH332" s="4">
        <f>(AC332-50.703)/36.168</f>
        <v>-0.28793846774609938</v>
      </c>
      <c r="AI332" s="4">
        <f>(S332-0.2533)/0.02</f>
        <v>-0.76500000000000179</v>
      </c>
      <c r="AJ332" s="4">
        <f>(V332-0.7522)/0.06715</f>
        <v>-0.82204020848845905</v>
      </c>
      <c r="AK332" t="e">
        <f>MATCH(C332,#REF!,0)-1</f>
        <v>#REF!</v>
      </c>
    </row>
    <row r="333" spans="1:37" x14ac:dyDescent="0.2">
      <c r="A333" s="4" t="e">
        <f>AK333-B333</f>
        <v>#REF!</v>
      </c>
      <c r="B333">
        <v>332</v>
      </c>
      <c r="C333" t="s">
        <v>209</v>
      </c>
      <c r="D333" t="s">
        <v>83</v>
      </c>
      <c r="E333">
        <v>76</v>
      </c>
      <c r="F333">
        <v>320</v>
      </c>
      <c r="G333">
        <v>289</v>
      </c>
      <c r="H333">
        <v>70</v>
      </c>
      <c r="I333">
        <v>14</v>
      </c>
      <c r="J333">
        <v>1</v>
      </c>
      <c r="K333" s="13">
        <v>9</v>
      </c>
      <c r="L333" s="13">
        <v>35</v>
      </c>
      <c r="M333" s="13">
        <v>35</v>
      </c>
      <c r="N333">
        <v>24</v>
      </c>
      <c r="O333">
        <v>63</v>
      </c>
      <c r="P333">
        <v>3</v>
      </c>
      <c r="Q333">
        <v>3</v>
      </c>
      <c r="R333">
        <v>1</v>
      </c>
      <c r="S333" s="13">
        <v>0.24099999999999999</v>
      </c>
      <c r="T333">
        <v>0.30299999999999999</v>
      </c>
      <c r="U333">
        <v>0.38700000000000001</v>
      </c>
      <c r="V333" s="13">
        <v>0.69</v>
      </c>
      <c r="W333">
        <v>0.29499999999999998</v>
      </c>
      <c r="X333">
        <v>-0.7</v>
      </c>
      <c r="Y333">
        <v>0.1</v>
      </c>
      <c r="Z333">
        <v>1.6</v>
      </c>
      <c r="AA333">
        <v>15674</v>
      </c>
      <c r="AB333">
        <f>G333*U333</f>
        <v>111.843</v>
      </c>
      <c r="AC333" s="13">
        <f>((H333+N333+P333-R333)*(AB333+(0.26*(N333+P333))))/(G333+N333+P333)</f>
        <v>36.110278481012656</v>
      </c>
      <c r="AD333" s="4">
        <f>SUM(AE333:AJ333)</f>
        <v>-3.027115801216322</v>
      </c>
      <c r="AE333" s="4">
        <f>(L333-45.1482)/31.1618</f>
        <v>-0.32566154715067819</v>
      </c>
      <c r="AF333" s="4">
        <f>(K333-13.575)/11.13</f>
        <v>-0.41105121293800528</v>
      </c>
      <c r="AG333" s="4">
        <f>(M333-46.04)/31.94</f>
        <v>-0.34564809016906695</v>
      </c>
      <c r="AH333" s="4">
        <f>(AC333-50.703)/36.168</f>
        <v>-0.40347051313280652</v>
      </c>
      <c r="AI333" s="4">
        <f>(S333-0.2533)/0.02</f>
        <v>-0.61500000000000166</v>
      </c>
      <c r="AJ333" s="4">
        <f>(V333-0.7522)/0.06715</f>
        <v>-0.92628443782576364</v>
      </c>
      <c r="AK333" t="e">
        <f>MATCH(C333,#REF!,0)-1</f>
        <v>#REF!</v>
      </c>
    </row>
    <row r="334" spans="1:37" x14ac:dyDescent="0.2">
      <c r="A334" s="4" t="e">
        <f>AK334-B334</f>
        <v>#REF!</v>
      </c>
      <c r="B334">
        <v>333</v>
      </c>
      <c r="C334" t="s">
        <v>404</v>
      </c>
      <c r="D334" t="s">
        <v>198</v>
      </c>
      <c r="E334">
        <v>50</v>
      </c>
      <c r="F334">
        <v>210</v>
      </c>
      <c r="G334">
        <v>198</v>
      </c>
      <c r="H334">
        <v>53</v>
      </c>
      <c r="I334">
        <v>10</v>
      </c>
      <c r="J334">
        <v>2</v>
      </c>
      <c r="K334" s="13">
        <v>4</v>
      </c>
      <c r="L334" s="13">
        <v>22</v>
      </c>
      <c r="M334" s="13">
        <v>23</v>
      </c>
      <c r="N334">
        <v>8</v>
      </c>
      <c r="O334">
        <v>37</v>
      </c>
      <c r="P334">
        <v>1</v>
      </c>
      <c r="Q334">
        <v>2</v>
      </c>
      <c r="R334">
        <v>1</v>
      </c>
      <c r="S334" s="13">
        <v>0.26800000000000002</v>
      </c>
      <c r="T334">
        <v>0.29899999999999999</v>
      </c>
      <c r="U334">
        <v>0.40200000000000002</v>
      </c>
      <c r="V334" s="13">
        <v>0.70099999999999996</v>
      </c>
      <c r="W334">
        <v>0.29599999999999999</v>
      </c>
      <c r="X334">
        <v>-0.5</v>
      </c>
      <c r="Y334">
        <v>-0.1</v>
      </c>
      <c r="Z334">
        <v>0.2</v>
      </c>
      <c r="AA334">
        <v>14713</v>
      </c>
      <c r="AB334">
        <f>G334*U334</f>
        <v>79.596000000000004</v>
      </c>
      <c r="AC334" s="13">
        <f>((H334+N334+P334-R334)*(AB334+(0.26*(N334+P334))))/(G334+N334+P334)</f>
        <v>24.145391304347829</v>
      </c>
      <c r="AD334" s="4">
        <f>SUM(AE334:AJ334)</f>
        <v>-3.0862358042031293</v>
      </c>
      <c r="AE334" s="4">
        <f>(L334-45.1482)/31.1618</f>
        <v>-0.74283898876188159</v>
      </c>
      <c r="AF334" s="4">
        <f>(K334-13.575)/11.13</f>
        <v>-0.8602875112309073</v>
      </c>
      <c r="AG334" s="4">
        <f>(M334-46.04)/31.94</f>
        <v>-0.72135253600500937</v>
      </c>
      <c r="AH334" s="4">
        <f>(AC334-50.703)/36.168</f>
        <v>-0.73428469076675995</v>
      </c>
      <c r="AI334" s="4">
        <f>(S334-0.2533)/0.02</f>
        <v>0.73499999999999954</v>
      </c>
      <c r="AJ334" s="4">
        <f>(V334-0.7522)/0.06715</f>
        <v>-0.76247207743857071</v>
      </c>
      <c r="AK334" t="e">
        <f>MATCH(C334,#REF!,0)-1</f>
        <v>#REF!</v>
      </c>
    </row>
    <row r="335" spans="1:37" x14ac:dyDescent="0.2">
      <c r="A335" s="4" t="e">
        <f>AK335-B335</f>
        <v>#REF!</v>
      </c>
      <c r="B335">
        <v>334</v>
      </c>
      <c r="C335" t="s">
        <v>463</v>
      </c>
      <c r="D335" t="s">
        <v>53</v>
      </c>
      <c r="E335">
        <v>12</v>
      </c>
      <c r="F335">
        <v>49</v>
      </c>
      <c r="G335">
        <v>45</v>
      </c>
      <c r="H335">
        <v>13</v>
      </c>
      <c r="I335">
        <v>3</v>
      </c>
      <c r="J335">
        <v>0</v>
      </c>
      <c r="K335" s="13">
        <v>2</v>
      </c>
      <c r="L335" s="13">
        <v>6</v>
      </c>
      <c r="M335" s="13">
        <v>6</v>
      </c>
      <c r="N335">
        <v>3</v>
      </c>
      <c r="O335">
        <v>10</v>
      </c>
      <c r="P335">
        <v>1</v>
      </c>
      <c r="Q335">
        <v>0</v>
      </c>
      <c r="R335">
        <v>0</v>
      </c>
      <c r="S335" s="13">
        <v>0.27900000000000003</v>
      </c>
      <c r="T335">
        <v>0.32600000000000001</v>
      </c>
      <c r="U335">
        <v>0.45100000000000001</v>
      </c>
      <c r="V335" s="13">
        <v>0.77700000000000002</v>
      </c>
      <c r="W335">
        <v>0.32700000000000001</v>
      </c>
      <c r="X335">
        <v>0</v>
      </c>
      <c r="Y335">
        <v>0</v>
      </c>
      <c r="Z335">
        <v>0.1</v>
      </c>
      <c r="AA335">
        <v>17907</v>
      </c>
      <c r="AB335">
        <f>G335*U335</f>
        <v>20.295000000000002</v>
      </c>
      <c r="AC335" s="13">
        <f>((H335+N335+P335-R335)*(AB335+(0.26*(N335+P335))))/(G335+N335+P335)</f>
        <v>7.401938775510204</v>
      </c>
      <c r="AD335" s="4">
        <f>SUM(AE335:AJ335)</f>
        <v>-3.0927684951488139</v>
      </c>
      <c r="AE335" s="4">
        <f>(L335-45.1482)/31.1618</f>
        <v>-1.2562881476679781</v>
      </c>
      <c r="AF335" s="4">
        <f>(K335-13.575)/11.13</f>
        <v>-1.039982030548068</v>
      </c>
      <c r="AG335" s="4">
        <f>(M335-46.04)/31.94</f>
        <v>-1.253600500939261</v>
      </c>
      <c r="AH335" s="4">
        <f>(AC335-50.703)/36.168</f>
        <v>-1.1972202285028146</v>
      </c>
      <c r="AI335" s="4">
        <f>(S335-0.2533)/0.02</f>
        <v>1.2849999999999999</v>
      </c>
      <c r="AJ335" s="4">
        <f>(V335-0.7522)/0.06715</f>
        <v>0.3693224125093082</v>
      </c>
      <c r="AK335" t="e">
        <f>MATCH(C335,#REF!,0)-1</f>
        <v>#REF!</v>
      </c>
    </row>
    <row r="336" spans="1:37" x14ac:dyDescent="0.2">
      <c r="A336" s="4" t="e">
        <f>AK336-B336</f>
        <v>#REF!</v>
      </c>
      <c r="B336">
        <v>335</v>
      </c>
      <c r="C336" t="s">
        <v>287</v>
      </c>
      <c r="D336" t="s">
        <v>55</v>
      </c>
      <c r="E336">
        <v>64</v>
      </c>
      <c r="F336">
        <v>269</v>
      </c>
      <c r="G336">
        <v>240</v>
      </c>
      <c r="H336">
        <v>57</v>
      </c>
      <c r="I336">
        <v>12</v>
      </c>
      <c r="J336">
        <v>0</v>
      </c>
      <c r="K336" s="13">
        <v>10</v>
      </c>
      <c r="L336" s="13">
        <v>28</v>
      </c>
      <c r="M336" s="13">
        <v>33</v>
      </c>
      <c r="N336">
        <v>21</v>
      </c>
      <c r="O336">
        <v>68</v>
      </c>
      <c r="P336">
        <v>4</v>
      </c>
      <c r="Q336">
        <v>1</v>
      </c>
      <c r="R336">
        <v>0</v>
      </c>
      <c r="S336" s="13">
        <v>0.23699999999999999</v>
      </c>
      <c r="T336">
        <v>0.30599999999999999</v>
      </c>
      <c r="U336">
        <v>0.41099999999999998</v>
      </c>
      <c r="V336" s="13">
        <v>0.71799999999999997</v>
      </c>
      <c r="W336">
        <v>0.30199999999999999</v>
      </c>
      <c r="X336">
        <v>1.5</v>
      </c>
      <c r="Y336">
        <v>-0.4</v>
      </c>
      <c r="Z336">
        <v>0.9</v>
      </c>
      <c r="AA336">
        <v>9627</v>
      </c>
      <c r="AB336">
        <f>G336*U336</f>
        <v>98.64</v>
      </c>
      <c r="AC336" s="13">
        <f>((H336+N336+P336-R336)*(AB336+(0.26*(N336+P336))))/(G336+N336+P336)</f>
        <v>32.533886792452826</v>
      </c>
      <c r="AD336" s="4">
        <f>SUM(AE336:AJ336)</f>
        <v>-3.1064257995571607</v>
      </c>
      <c r="AE336" s="4">
        <f>(L336-45.1482)/31.1618</f>
        <v>-0.55029555417209541</v>
      </c>
      <c r="AF336" s="4">
        <f>(K336-13.575)/11.13</f>
        <v>-0.32120395327942491</v>
      </c>
      <c r="AG336" s="4">
        <f>(M336-46.04)/31.94</f>
        <v>-0.40826549780839066</v>
      </c>
      <c r="AH336" s="4">
        <f>(AC336-50.703)/36.168</f>
        <v>-0.50235327382070272</v>
      </c>
      <c r="AI336" s="4">
        <f>(S336-0.2533)/0.02</f>
        <v>-0.81500000000000183</v>
      </c>
      <c r="AJ336" s="4">
        <f>(V336-0.7522)/0.06715</f>
        <v>-0.50930752047654515</v>
      </c>
      <c r="AK336" t="e">
        <f>MATCH(C336,#REF!,0)-1</f>
        <v>#REF!</v>
      </c>
    </row>
    <row r="337" spans="1:37" x14ac:dyDescent="0.2">
      <c r="A337" s="4" t="e">
        <f>AK337-B337</f>
        <v>#REF!</v>
      </c>
      <c r="B337">
        <v>336</v>
      </c>
      <c r="C337" t="s">
        <v>419</v>
      </c>
      <c r="E337">
        <v>63</v>
      </c>
      <c r="F337">
        <v>266</v>
      </c>
      <c r="G337">
        <v>242</v>
      </c>
      <c r="H337">
        <v>58</v>
      </c>
      <c r="I337">
        <v>13</v>
      </c>
      <c r="J337">
        <v>1</v>
      </c>
      <c r="K337" s="13">
        <v>9</v>
      </c>
      <c r="L337" s="13">
        <v>29</v>
      </c>
      <c r="M337" s="13">
        <v>32</v>
      </c>
      <c r="N337">
        <v>18</v>
      </c>
      <c r="O337">
        <v>74</v>
      </c>
      <c r="P337">
        <v>2</v>
      </c>
      <c r="Q337">
        <v>2</v>
      </c>
      <c r="R337">
        <v>1</v>
      </c>
      <c r="S337" s="13">
        <v>0.24099999999999999</v>
      </c>
      <c r="T337">
        <v>0.29699999999999999</v>
      </c>
      <c r="U337">
        <v>0.41599999999999998</v>
      </c>
      <c r="V337" s="13">
        <v>0.71299999999999997</v>
      </c>
      <c r="W337">
        <v>0.30199999999999999</v>
      </c>
      <c r="X337">
        <v>-2</v>
      </c>
      <c r="Y337">
        <v>-0.2</v>
      </c>
      <c r="Z337">
        <v>0.2</v>
      </c>
      <c r="AA337">
        <v>7949</v>
      </c>
      <c r="AB337">
        <f>G337*U337</f>
        <v>100.672</v>
      </c>
      <c r="AC337" s="13">
        <f>((H337+N337+P337-R337)*(AB337+(0.26*(N337+P337))))/(G337+N337+P337)</f>
        <v>31.115053435114504</v>
      </c>
      <c r="AD337" s="4">
        <f>SUM(AE337:AJ337)</f>
        <v>-3.1091803235971298</v>
      </c>
      <c r="AE337" s="4">
        <f>(L337-45.1482)/31.1618</f>
        <v>-0.51820498174046437</v>
      </c>
      <c r="AF337" s="4">
        <f>(K337-13.575)/11.13</f>
        <v>-0.41105121293800528</v>
      </c>
      <c r="AG337" s="4">
        <f>(M337-46.04)/31.94</f>
        <v>-0.43957420162805255</v>
      </c>
      <c r="AH337" s="4">
        <f>(AC337-50.703)/36.168</f>
        <v>-0.54158224300170033</v>
      </c>
      <c r="AI337" s="4">
        <f>(S337-0.2533)/0.02</f>
        <v>-0.61500000000000166</v>
      </c>
      <c r="AJ337" s="4">
        <f>(V337-0.7522)/0.06715</f>
        <v>-0.58376768428890558</v>
      </c>
      <c r="AK337" t="e">
        <f>MATCH(C337,#REF!,0)-1</f>
        <v>#REF!</v>
      </c>
    </row>
    <row r="338" spans="1:37" x14ac:dyDescent="0.2">
      <c r="A338" s="4" t="e">
        <f>AK338-B338</f>
        <v>#REF!</v>
      </c>
      <c r="B338">
        <v>337</v>
      </c>
      <c r="C338" t="s">
        <v>439</v>
      </c>
      <c r="D338" t="s">
        <v>35</v>
      </c>
      <c r="E338">
        <v>28</v>
      </c>
      <c r="F338">
        <v>119</v>
      </c>
      <c r="G338">
        <v>109</v>
      </c>
      <c r="H338">
        <v>29</v>
      </c>
      <c r="I338">
        <v>6</v>
      </c>
      <c r="J338">
        <v>1</v>
      </c>
      <c r="K338" s="13">
        <v>4</v>
      </c>
      <c r="L338" s="13">
        <v>14</v>
      </c>
      <c r="M338" s="13">
        <v>15</v>
      </c>
      <c r="N338">
        <v>8</v>
      </c>
      <c r="O338">
        <v>28</v>
      </c>
      <c r="P338">
        <v>1</v>
      </c>
      <c r="Q338">
        <v>3</v>
      </c>
      <c r="R338">
        <v>1</v>
      </c>
      <c r="S338" s="13">
        <v>0.26400000000000001</v>
      </c>
      <c r="T338">
        <v>0.317</v>
      </c>
      <c r="U338">
        <v>0.439</v>
      </c>
      <c r="V338" s="13">
        <v>0.75700000000000001</v>
      </c>
      <c r="W338">
        <v>0.318</v>
      </c>
      <c r="X338">
        <v>0</v>
      </c>
      <c r="Y338">
        <v>0.1</v>
      </c>
      <c r="Z338">
        <v>0.2</v>
      </c>
      <c r="AA338" t="s">
        <v>440</v>
      </c>
      <c r="AB338">
        <f>G338*U338</f>
        <v>47.850999999999999</v>
      </c>
      <c r="AC338" s="13">
        <f>((H338+N338+P338-R338)*(AB338+(0.26*(N338+P338))))/(G338+N338+P338)</f>
        <v>15.73785593220339</v>
      </c>
      <c r="AD338" s="4">
        <f>SUM(AE338:AJ338)</f>
        <v>-3.1919340254601933</v>
      </c>
      <c r="AE338" s="4">
        <f>(L338-45.1482)/31.1618</f>
        <v>-0.99956356821492998</v>
      </c>
      <c r="AF338" s="4">
        <f>(K338-13.575)/11.13</f>
        <v>-0.8602875112309073</v>
      </c>
      <c r="AG338" s="4">
        <f>(M338-46.04)/31.94</f>
        <v>-0.97182216656230425</v>
      </c>
      <c r="AH338" s="4">
        <f>(AC338-50.703)/36.168</f>
        <v>-0.96674253671191701</v>
      </c>
      <c r="AI338" s="4">
        <f>(S338-0.2533)/0.02</f>
        <v>0.53499999999999936</v>
      </c>
      <c r="AJ338" s="4">
        <f>(V338-0.7522)/0.06715</f>
        <v>7.1481757259866358E-2</v>
      </c>
      <c r="AK338" t="e">
        <f>MATCH(C338,#REF!,0)-1</f>
        <v>#REF!</v>
      </c>
    </row>
    <row r="339" spans="1:37" x14ac:dyDescent="0.2">
      <c r="A339" s="4" t="e">
        <f>AK339-B339</f>
        <v>#REF!</v>
      </c>
      <c r="B339">
        <v>338</v>
      </c>
      <c r="C339" t="s">
        <v>370</v>
      </c>
      <c r="D339" t="s">
        <v>33</v>
      </c>
      <c r="E339">
        <v>30</v>
      </c>
      <c r="F339">
        <v>126</v>
      </c>
      <c r="G339">
        <v>114</v>
      </c>
      <c r="H339">
        <v>30</v>
      </c>
      <c r="I339">
        <v>7</v>
      </c>
      <c r="J339">
        <v>0</v>
      </c>
      <c r="K339" s="13">
        <v>4</v>
      </c>
      <c r="L339" s="13">
        <v>16</v>
      </c>
      <c r="M339" s="13">
        <v>17</v>
      </c>
      <c r="N339">
        <v>9</v>
      </c>
      <c r="O339">
        <v>19</v>
      </c>
      <c r="P339">
        <v>1</v>
      </c>
      <c r="Q339">
        <v>1</v>
      </c>
      <c r="R339">
        <v>1</v>
      </c>
      <c r="S339" s="13">
        <v>0.26</v>
      </c>
      <c r="T339">
        <v>0.31900000000000001</v>
      </c>
      <c r="U339">
        <v>0.441</v>
      </c>
      <c r="V339" s="13">
        <v>0.76</v>
      </c>
      <c r="W339">
        <v>0.32</v>
      </c>
      <c r="X339">
        <v>-0.2</v>
      </c>
      <c r="Y339">
        <v>-0.2</v>
      </c>
      <c r="Z339">
        <v>0.4</v>
      </c>
      <c r="AA339">
        <v>15937</v>
      </c>
      <c r="AB339">
        <f>G339*U339</f>
        <v>50.274000000000001</v>
      </c>
      <c r="AC339" s="13">
        <f>((H339+N339+P339-R339)*(AB339+(0.26*(N339+P339))))/(G339+N339+P339)</f>
        <v>16.629725806451614</v>
      </c>
      <c r="AD339" s="4">
        <f>SUM(AE339:AJ339)</f>
        <v>-3.1958002872379789</v>
      </c>
      <c r="AE339" s="4">
        <f>(L339-45.1482)/31.1618</f>
        <v>-0.93538242335166788</v>
      </c>
      <c r="AF339" s="4">
        <f>(K339-13.575)/11.13</f>
        <v>-0.8602875112309073</v>
      </c>
      <c r="AG339" s="4">
        <f>(M339-46.04)/31.94</f>
        <v>-0.90920475892298047</v>
      </c>
      <c r="AH339" s="4">
        <f>(AC339-50.703)/36.168</f>
        <v>-0.94208344927970544</v>
      </c>
      <c r="AI339" s="4">
        <f>(S339-0.2533)/0.02</f>
        <v>0.33499999999999919</v>
      </c>
      <c r="AJ339" s="4">
        <f>(V339-0.7522)/0.06715</f>
        <v>0.11615785554728264</v>
      </c>
      <c r="AK339" t="e">
        <f>MATCH(C339,#REF!,0)-1</f>
        <v>#REF!</v>
      </c>
    </row>
    <row r="340" spans="1:37" x14ac:dyDescent="0.2">
      <c r="A340" s="4" t="e">
        <f>AK340-B340</f>
        <v>#REF!</v>
      </c>
      <c r="B340">
        <v>339</v>
      </c>
      <c r="C340" t="s">
        <v>252</v>
      </c>
      <c r="D340" t="s">
        <v>39</v>
      </c>
      <c r="E340">
        <v>62</v>
      </c>
      <c r="F340">
        <v>262</v>
      </c>
      <c r="G340">
        <v>237</v>
      </c>
      <c r="H340">
        <v>58</v>
      </c>
      <c r="I340">
        <v>12</v>
      </c>
      <c r="J340">
        <v>1</v>
      </c>
      <c r="K340" s="13">
        <v>8</v>
      </c>
      <c r="L340" s="13">
        <v>27</v>
      </c>
      <c r="M340" s="13">
        <v>30</v>
      </c>
      <c r="N340">
        <v>18</v>
      </c>
      <c r="O340">
        <v>61</v>
      </c>
      <c r="P340">
        <v>4</v>
      </c>
      <c r="Q340">
        <v>1</v>
      </c>
      <c r="R340">
        <v>1</v>
      </c>
      <c r="S340" s="13">
        <v>0.245</v>
      </c>
      <c r="T340">
        <v>0.307</v>
      </c>
      <c r="U340">
        <v>0.4</v>
      </c>
      <c r="V340" s="13">
        <v>0.70699999999999996</v>
      </c>
      <c r="W340">
        <v>0.3</v>
      </c>
      <c r="X340">
        <v>1.6</v>
      </c>
      <c r="Y340">
        <v>-0.7</v>
      </c>
      <c r="Z340">
        <v>1.2</v>
      </c>
      <c r="AA340">
        <v>2829</v>
      </c>
      <c r="AB340">
        <f>G340*U340</f>
        <v>94.800000000000011</v>
      </c>
      <c r="AC340" s="13">
        <f>((H340+N340+P340-R340)*(AB340+(0.26*(N340+P340))))/(G340+N340+P340)</f>
        <v>30.660540540540545</v>
      </c>
      <c r="AD340" s="4">
        <f>SUM(AE340:AJ340)</f>
        <v>-3.2277450458526471</v>
      </c>
      <c r="AE340" s="4">
        <f>(L340-45.1482)/31.1618</f>
        <v>-0.58238612660372646</v>
      </c>
      <c r="AF340" s="4">
        <f>(K340-13.575)/11.13</f>
        <v>-0.50089847259658571</v>
      </c>
      <c r="AG340" s="4">
        <f>(M340-46.04)/31.94</f>
        <v>-0.50219160926737627</v>
      </c>
      <c r="AH340" s="4">
        <f>(AC340-50.703)/36.168</f>
        <v>-0.55414895652121932</v>
      </c>
      <c r="AI340" s="4">
        <f>(S340-0.2533)/0.02</f>
        <v>-0.41500000000000148</v>
      </c>
      <c r="AJ340" s="4">
        <f>(V340-0.7522)/0.06715</f>
        <v>-0.6731198808637382</v>
      </c>
      <c r="AK340" t="e">
        <f>MATCH(C340,#REF!,0)-1</f>
        <v>#REF!</v>
      </c>
    </row>
    <row r="341" spans="1:37" x14ac:dyDescent="0.2">
      <c r="A341" s="4" t="e">
        <f>AK341-B341</f>
        <v>#REF!</v>
      </c>
      <c r="B341">
        <v>340</v>
      </c>
      <c r="C341" t="s">
        <v>571</v>
      </c>
      <c r="E341">
        <v>50</v>
      </c>
      <c r="F341">
        <v>210</v>
      </c>
      <c r="G341">
        <v>184</v>
      </c>
      <c r="H341">
        <v>44</v>
      </c>
      <c r="I341">
        <v>9</v>
      </c>
      <c r="J341">
        <v>0</v>
      </c>
      <c r="K341" s="13">
        <v>8</v>
      </c>
      <c r="L341" s="13">
        <v>24</v>
      </c>
      <c r="M341" s="13">
        <v>26</v>
      </c>
      <c r="N341">
        <v>22</v>
      </c>
      <c r="O341">
        <v>47</v>
      </c>
      <c r="P341">
        <v>1</v>
      </c>
      <c r="Q341">
        <v>1</v>
      </c>
      <c r="R341">
        <v>0</v>
      </c>
      <c r="S341" s="13">
        <v>0.24099999999999999</v>
      </c>
      <c r="T341">
        <v>0.32300000000000001</v>
      </c>
      <c r="U341">
        <v>0.41699999999999998</v>
      </c>
      <c r="V341" s="13">
        <v>0.74</v>
      </c>
      <c r="W341">
        <v>0.314</v>
      </c>
      <c r="X341">
        <v>-0.2</v>
      </c>
      <c r="Y341">
        <v>-0.6</v>
      </c>
      <c r="Z341">
        <v>0.1</v>
      </c>
      <c r="AA341">
        <v>2530</v>
      </c>
      <c r="AB341">
        <f>G341*U341</f>
        <v>76.727999999999994</v>
      </c>
      <c r="AC341" s="13">
        <f>((H341+N341+P341-R341)*(AB341+(0.26*(N341+P341))))/(G341+N341+P341)</f>
        <v>26.77022222222222</v>
      </c>
      <c r="AD341" s="4">
        <f>SUM(AE341:AJ341)</f>
        <v>-3.2653769369438375</v>
      </c>
      <c r="AE341" s="4">
        <f>(L341-45.1482)/31.1618</f>
        <v>-0.67865784389861961</v>
      </c>
      <c r="AF341" s="4">
        <f>(K341-13.575)/11.13</f>
        <v>-0.50089847259658571</v>
      </c>
      <c r="AG341" s="4">
        <f>(M341-46.04)/31.94</f>
        <v>-0.62742642454602371</v>
      </c>
      <c r="AH341" s="4">
        <f>(AC341-50.703)/36.168</f>
        <v>-0.6617113962004475</v>
      </c>
      <c r="AI341" s="4">
        <f>(S341-0.2533)/0.02</f>
        <v>-0.61500000000000166</v>
      </c>
      <c r="AJ341" s="4">
        <f>(V341-0.7522)/0.06715</f>
        <v>-0.18168279970215917</v>
      </c>
      <c r="AK341" t="e">
        <f>MATCH(C341,#REF!,0)-1</f>
        <v>#REF!</v>
      </c>
    </row>
    <row r="342" spans="1:37" x14ac:dyDescent="0.2">
      <c r="A342" s="4" t="e">
        <f>AK342-B342</f>
        <v>#REF!</v>
      </c>
      <c r="B342">
        <v>341</v>
      </c>
      <c r="C342" t="s">
        <v>363</v>
      </c>
      <c r="D342" t="s">
        <v>42</v>
      </c>
      <c r="E342">
        <v>47</v>
      </c>
      <c r="F342">
        <v>196</v>
      </c>
      <c r="G342">
        <v>167</v>
      </c>
      <c r="H342">
        <v>42</v>
      </c>
      <c r="I342">
        <v>9</v>
      </c>
      <c r="J342">
        <v>1</v>
      </c>
      <c r="K342" s="13">
        <v>4</v>
      </c>
      <c r="L342" s="13">
        <v>23</v>
      </c>
      <c r="M342" s="13">
        <v>19</v>
      </c>
      <c r="N342">
        <v>25</v>
      </c>
      <c r="O342">
        <v>36</v>
      </c>
      <c r="P342">
        <v>1</v>
      </c>
      <c r="Q342">
        <v>3</v>
      </c>
      <c r="R342">
        <v>1</v>
      </c>
      <c r="S342" s="13">
        <v>0.254</v>
      </c>
      <c r="T342">
        <v>0.35299999999999998</v>
      </c>
      <c r="U342">
        <v>0.38600000000000001</v>
      </c>
      <c r="V342" s="13">
        <v>0.74</v>
      </c>
      <c r="W342">
        <v>0.32200000000000001</v>
      </c>
      <c r="X342">
        <v>-0.9</v>
      </c>
      <c r="Y342">
        <v>-0.2</v>
      </c>
      <c r="Z342">
        <v>0.4</v>
      </c>
      <c r="AA342">
        <v>5254</v>
      </c>
      <c r="AB342">
        <f>G342*U342</f>
        <v>64.462000000000003</v>
      </c>
      <c r="AC342" s="13">
        <f>((H342+N342+P342-R342)*(AB342+(0.26*(N342+P342))))/(G342+N342+P342)</f>
        <v>24.724735751295341</v>
      </c>
      <c r="AD342" s="4">
        <f>SUM(AE342:AJ342)</f>
        <v>-3.2825726193760132</v>
      </c>
      <c r="AE342" s="4">
        <f>(L342-45.1482)/31.1618</f>
        <v>-0.71074841633025065</v>
      </c>
      <c r="AF342" s="4">
        <f>(K342-13.575)/11.13</f>
        <v>-0.8602875112309073</v>
      </c>
      <c r="AG342" s="4">
        <f>(M342-46.04)/31.94</f>
        <v>-0.84658735128365681</v>
      </c>
      <c r="AH342" s="4">
        <f>(AC342-50.703)/36.168</f>
        <v>-0.7182665408290384</v>
      </c>
      <c r="AI342" s="4">
        <f>(S342-0.2533)/0.02</f>
        <v>3.4999999999998921E-2</v>
      </c>
      <c r="AJ342" s="4">
        <f>(V342-0.7522)/0.06715</f>
        <v>-0.18168279970215917</v>
      </c>
      <c r="AK342" t="e">
        <f>MATCH(C342,#REF!,0)-1</f>
        <v>#REF!</v>
      </c>
    </row>
    <row r="343" spans="1:37" x14ac:dyDescent="0.2">
      <c r="A343" s="4" t="e">
        <f>AK343-B343</f>
        <v>#REF!</v>
      </c>
      <c r="B343">
        <v>342</v>
      </c>
      <c r="C343" t="s">
        <v>368</v>
      </c>
      <c r="D343" t="s">
        <v>42</v>
      </c>
      <c r="E343">
        <v>43</v>
      </c>
      <c r="F343">
        <v>182</v>
      </c>
      <c r="G343">
        <v>165</v>
      </c>
      <c r="H343">
        <v>41</v>
      </c>
      <c r="I343">
        <v>9</v>
      </c>
      <c r="J343">
        <v>0</v>
      </c>
      <c r="K343" s="13">
        <v>7</v>
      </c>
      <c r="L343" s="13">
        <v>21</v>
      </c>
      <c r="M343" s="13">
        <v>23</v>
      </c>
      <c r="N343">
        <v>12</v>
      </c>
      <c r="O343">
        <v>47</v>
      </c>
      <c r="P343">
        <v>3</v>
      </c>
      <c r="Q343">
        <v>1</v>
      </c>
      <c r="R343">
        <v>0</v>
      </c>
      <c r="S343" s="13">
        <v>0.25</v>
      </c>
      <c r="T343">
        <v>0.307</v>
      </c>
      <c r="U343">
        <v>0.42699999999999999</v>
      </c>
      <c r="V343" s="13">
        <v>0.73399999999999999</v>
      </c>
      <c r="W343">
        <v>0.31</v>
      </c>
      <c r="X343">
        <v>0.4</v>
      </c>
      <c r="Y343">
        <v>-0.2</v>
      </c>
      <c r="Z343">
        <v>0.4</v>
      </c>
      <c r="AA343">
        <v>15191</v>
      </c>
      <c r="AB343">
        <f>G343*U343</f>
        <v>70.454999999999998</v>
      </c>
      <c r="AC343" s="13">
        <f>((H343+N343+P343-R343)*(AB343+(0.26*(N343+P343))))/(G343+N343+P343)</f>
        <v>23.132666666666669</v>
      </c>
      <c r="AD343" s="4">
        <f>SUM(AE343:AJ343)</f>
        <v>-3.2853480871035337</v>
      </c>
      <c r="AE343" s="4">
        <f>(L343-45.1482)/31.1618</f>
        <v>-0.77492956119351264</v>
      </c>
      <c r="AF343" s="4">
        <f>(K343-13.575)/11.13</f>
        <v>-0.59074573225516613</v>
      </c>
      <c r="AG343" s="4">
        <f>(M343-46.04)/31.94</f>
        <v>-0.72135253600500937</v>
      </c>
      <c r="AH343" s="4">
        <f>(AC343-50.703)/36.168</f>
        <v>-0.76228526137285268</v>
      </c>
      <c r="AI343" s="4">
        <f>(S343-0.2533)/0.02</f>
        <v>-0.16500000000000126</v>
      </c>
      <c r="AJ343" s="4">
        <f>(V343-0.7522)/0.06715</f>
        <v>-0.27103499627699174</v>
      </c>
      <c r="AK343" t="e">
        <f>MATCH(C343,#REF!,0)-1</f>
        <v>#REF!</v>
      </c>
    </row>
    <row r="344" spans="1:37" x14ac:dyDescent="0.2">
      <c r="A344" s="4" t="e">
        <f>AK344-B344</f>
        <v>#REF!</v>
      </c>
      <c r="B344">
        <v>343</v>
      </c>
      <c r="C344" t="s">
        <v>168</v>
      </c>
      <c r="D344" t="s">
        <v>118</v>
      </c>
      <c r="E344">
        <v>100</v>
      </c>
      <c r="F344">
        <v>422</v>
      </c>
      <c r="G344">
        <v>377</v>
      </c>
      <c r="H344">
        <v>77</v>
      </c>
      <c r="I344">
        <v>16</v>
      </c>
      <c r="J344">
        <v>1</v>
      </c>
      <c r="K344" s="13">
        <v>18</v>
      </c>
      <c r="L344" s="13">
        <v>46</v>
      </c>
      <c r="M344" s="13">
        <v>51</v>
      </c>
      <c r="N344">
        <v>33</v>
      </c>
      <c r="O344">
        <v>145</v>
      </c>
      <c r="P344">
        <v>5</v>
      </c>
      <c r="Q344">
        <v>1</v>
      </c>
      <c r="R344">
        <v>1</v>
      </c>
      <c r="S344" s="13">
        <v>0.20399999999999999</v>
      </c>
      <c r="T344">
        <v>0.27600000000000002</v>
      </c>
      <c r="U344">
        <v>0.39500000000000002</v>
      </c>
      <c r="V344" s="13">
        <v>0.67100000000000004</v>
      </c>
      <c r="W344">
        <v>0.28399999999999997</v>
      </c>
      <c r="X344">
        <v>2.4</v>
      </c>
      <c r="Y344">
        <v>-0.5</v>
      </c>
      <c r="Z344">
        <v>2</v>
      </c>
      <c r="AA344">
        <v>13265</v>
      </c>
      <c r="AB344">
        <f>G344*U344</f>
        <v>148.91500000000002</v>
      </c>
      <c r="AC344" s="13">
        <f>((H344+N344+P344-R344)*(AB344+(0.26*(N344+P344))))/(G344+N344+P344)</f>
        <v>43.620795180722894</v>
      </c>
      <c r="AD344" s="4">
        <f>SUM(AE344:AJ344)</f>
        <v>-3.2898471282358583</v>
      </c>
      <c r="AE344" s="4">
        <f>(L344-45.1482)/31.1618</f>
        <v>2.7334749597263227E-2</v>
      </c>
      <c r="AF344" s="4">
        <f>(K344-13.575)/11.13</f>
        <v>0.39757412398921838</v>
      </c>
      <c r="AG344" s="4">
        <f>(M344-46.04)/31.94</f>
        <v>0.15529117094552289</v>
      </c>
      <c r="AH344" s="4">
        <f>(AC344-50.703)/36.168</f>
        <v>-0.19581411245512911</v>
      </c>
      <c r="AI344" s="4">
        <f>(S344-0.2533)/0.02</f>
        <v>-2.4650000000000021</v>
      </c>
      <c r="AJ344" s="4">
        <f>(V344-0.7522)/0.06715</f>
        <v>-1.2092330603127317</v>
      </c>
      <c r="AK344" t="e">
        <f>MATCH(C344,#REF!,0)-1</f>
        <v>#REF!</v>
      </c>
    </row>
    <row r="345" spans="1:37" x14ac:dyDescent="0.2">
      <c r="A345" s="4" t="e">
        <f>AK345-B345</f>
        <v>#REF!</v>
      </c>
      <c r="B345">
        <v>344</v>
      </c>
      <c r="C345" t="s">
        <v>405</v>
      </c>
      <c r="D345" t="s">
        <v>61</v>
      </c>
      <c r="E345">
        <v>27</v>
      </c>
      <c r="F345">
        <v>115</v>
      </c>
      <c r="G345">
        <v>104</v>
      </c>
      <c r="H345">
        <v>27</v>
      </c>
      <c r="I345">
        <v>5</v>
      </c>
      <c r="J345">
        <v>0</v>
      </c>
      <c r="K345" s="13">
        <v>4</v>
      </c>
      <c r="L345" s="13">
        <v>13</v>
      </c>
      <c r="M345" s="13">
        <v>14</v>
      </c>
      <c r="N345">
        <v>7</v>
      </c>
      <c r="O345">
        <v>22</v>
      </c>
      <c r="P345">
        <v>3</v>
      </c>
      <c r="Q345">
        <v>1</v>
      </c>
      <c r="R345">
        <v>0</v>
      </c>
      <c r="S345" s="13">
        <v>0.26100000000000001</v>
      </c>
      <c r="T345">
        <v>0.32400000000000001</v>
      </c>
      <c r="U345">
        <v>0.44</v>
      </c>
      <c r="V345" s="13">
        <v>0.76400000000000001</v>
      </c>
      <c r="W345">
        <v>0.32300000000000001</v>
      </c>
      <c r="X345">
        <v>0</v>
      </c>
      <c r="Y345">
        <v>-0.1</v>
      </c>
      <c r="Z345">
        <v>0.4</v>
      </c>
      <c r="AA345">
        <v>17982</v>
      </c>
      <c r="AB345">
        <f>G345*U345</f>
        <v>45.76</v>
      </c>
      <c r="AC345" s="13">
        <f>((H345+N345+P345-R345)*(AB345+(0.26*(N345+P345))))/(G345+N345+P345)</f>
        <v>15.69578947368421</v>
      </c>
      <c r="AD345" s="4">
        <f>SUM(AE345:AJ345)</f>
        <v>-3.3022521573807939</v>
      </c>
      <c r="AE345" s="4">
        <f>(L345-45.1482)/31.1618</f>
        <v>-1.0316541406465609</v>
      </c>
      <c r="AF345" s="4">
        <f>(K345-13.575)/11.13</f>
        <v>-0.8602875112309073</v>
      </c>
      <c r="AG345" s="4">
        <f>(M345-46.04)/31.94</f>
        <v>-1.0031308703819661</v>
      </c>
      <c r="AH345" s="4">
        <f>(AC345-50.703)/36.168</f>
        <v>-0.96790562171853012</v>
      </c>
      <c r="AI345" s="4">
        <f>(S345-0.2533)/0.02</f>
        <v>0.38499999999999923</v>
      </c>
      <c r="AJ345" s="4">
        <f>(V345-0.7522)/0.06715</f>
        <v>0.17572598659717101</v>
      </c>
      <c r="AK345" t="e">
        <f>MATCH(C345,#REF!,0)-1</f>
        <v>#REF!</v>
      </c>
    </row>
    <row r="346" spans="1:37" x14ac:dyDescent="0.2">
      <c r="A346" s="4" t="e">
        <f>AK346-B346</f>
        <v>#REF!</v>
      </c>
      <c r="B346">
        <v>345</v>
      </c>
      <c r="C346" t="s">
        <v>470</v>
      </c>
      <c r="D346" t="s">
        <v>39</v>
      </c>
      <c r="E346">
        <v>27</v>
      </c>
      <c r="F346">
        <v>112</v>
      </c>
      <c r="G346">
        <v>103</v>
      </c>
      <c r="H346">
        <v>27</v>
      </c>
      <c r="I346">
        <v>5</v>
      </c>
      <c r="J346">
        <v>0</v>
      </c>
      <c r="K346" s="13">
        <v>5</v>
      </c>
      <c r="L346" s="13">
        <v>13</v>
      </c>
      <c r="M346" s="13">
        <v>16</v>
      </c>
      <c r="N346">
        <v>6</v>
      </c>
      <c r="O346">
        <v>25</v>
      </c>
      <c r="P346">
        <v>1</v>
      </c>
      <c r="Q346">
        <v>0</v>
      </c>
      <c r="R346">
        <v>0</v>
      </c>
      <c r="S346" s="13">
        <v>0.25700000000000001</v>
      </c>
      <c r="T346">
        <v>0.30299999999999999</v>
      </c>
      <c r="U346">
        <v>0.46400000000000002</v>
      </c>
      <c r="V346" s="13">
        <v>0.76700000000000002</v>
      </c>
      <c r="W346">
        <v>0.32</v>
      </c>
      <c r="X346">
        <v>-1.7</v>
      </c>
      <c r="Y346">
        <v>-0.3</v>
      </c>
      <c r="Z346">
        <v>0.1</v>
      </c>
      <c r="AA346">
        <v>15447</v>
      </c>
      <c r="AB346">
        <f>G346*U346</f>
        <v>47.792000000000002</v>
      </c>
      <c r="AC346" s="13">
        <f>((H346+N346+P346-R346)*(AB346+(0.26*(N346+P346))))/(G346+N346+P346)</f>
        <v>15.334618181818183</v>
      </c>
      <c r="AD346" s="4">
        <f>SUM(AE346:AJ346)</f>
        <v>-3.3150973266513142</v>
      </c>
      <c r="AE346" s="4">
        <f>(L346-45.1482)/31.1618</f>
        <v>-1.0316541406465609</v>
      </c>
      <c r="AF346" s="4">
        <f>(K346-13.575)/11.13</f>
        <v>-0.77044025157232687</v>
      </c>
      <c r="AG346" s="4">
        <f>(M346-46.04)/31.94</f>
        <v>-0.94051346274264236</v>
      </c>
      <c r="AH346" s="4">
        <f>(AC346-50.703)/36.168</f>
        <v>-0.9778915565743701</v>
      </c>
      <c r="AI346" s="4">
        <f>(S346-0.2533)/0.02</f>
        <v>0.18499999999999905</v>
      </c>
      <c r="AJ346" s="4">
        <f>(V346-0.7522)/0.06715</f>
        <v>0.22040208488458726</v>
      </c>
      <c r="AK346" t="e">
        <f>MATCH(C346,#REF!,0)-1</f>
        <v>#REF!</v>
      </c>
    </row>
    <row r="347" spans="1:37" x14ac:dyDescent="0.2">
      <c r="A347" s="4" t="e">
        <f>AK347-B347</f>
        <v>#REF!</v>
      </c>
      <c r="B347">
        <v>346</v>
      </c>
      <c r="C347" t="s">
        <v>343</v>
      </c>
      <c r="D347" t="s">
        <v>42</v>
      </c>
      <c r="E347">
        <v>55</v>
      </c>
      <c r="F347">
        <v>231</v>
      </c>
      <c r="G347">
        <v>211</v>
      </c>
      <c r="H347">
        <v>54</v>
      </c>
      <c r="I347">
        <v>11</v>
      </c>
      <c r="J347">
        <v>1</v>
      </c>
      <c r="K347" s="13">
        <v>6</v>
      </c>
      <c r="L347" s="13">
        <v>25</v>
      </c>
      <c r="M347" s="13">
        <v>25</v>
      </c>
      <c r="N347">
        <v>15</v>
      </c>
      <c r="O347">
        <v>65</v>
      </c>
      <c r="P347">
        <v>1</v>
      </c>
      <c r="Q347">
        <v>2</v>
      </c>
      <c r="R347">
        <v>1</v>
      </c>
      <c r="S347" s="13">
        <v>0.25600000000000001</v>
      </c>
      <c r="T347">
        <v>0.307</v>
      </c>
      <c r="U347">
        <v>0.39200000000000002</v>
      </c>
      <c r="V347" s="13">
        <v>0.69799999999999995</v>
      </c>
      <c r="W347">
        <v>0.29799999999999999</v>
      </c>
      <c r="X347">
        <v>0.2</v>
      </c>
      <c r="Y347">
        <v>0.1</v>
      </c>
      <c r="Z347">
        <v>0.5</v>
      </c>
      <c r="AA347">
        <v>19635</v>
      </c>
      <c r="AB347">
        <f>G347*U347</f>
        <v>82.712000000000003</v>
      </c>
      <c r="AC347" s="13">
        <f>((H347+N347+P347-R347)*(AB347+(0.26*(N347+P347))))/(G347+N347+P347)</f>
        <v>26.406026431718061</v>
      </c>
      <c r="AD347" s="4">
        <f>SUM(AE347:AJ347)</f>
        <v>-3.3298245221362537</v>
      </c>
      <c r="AE347" s="4">
        <f>(L347-45.1482)/31.1618</f>
        <v>-0.64656727146698856</v>
      </c>
      <c r="AF347" s="4">
        <f>(K347-13.575)/11.13</f>
        <v>-0.68059299191374656</v>
      </c>
      <c r="AG347" s="4">
        <f>(M347-46.04)/31.94</f>
        <v>-0.6587351283656856</v>
      </c>
      <c r="AH347" s="4">
        <f>(AC347-50.703)/36.168</f>
        <v>-0.67178095466384491</v>
      </c>
      <c r="AI347" s="4">
        <f>(S347-0.2533)/0.02</f>
        <v>0.13499999999999901</v>
      </c>
      <c r="AJ347" s="4">
        <f>(V347-0.7522)/0.06715</f>
        <v>-0.80714817572598696</v>
      </c>
      <c r="AK347" t="e">
        <f>MATCH(C347,#REF!,0)-1</f>
        <v>#REF!</v>
      </c>
    </row>
    <row r="348" spans="1:37" x14ac:dyDescent="0.2">
      <c r="A348" s="4" t="e">
        <f>AK348-B348</f>
        <v>#REF!</v>
      </c>
      <c r="B348">
        <v>347</v>
      </c>
      <c r="C348" t="s">
        <v>482</v>
      </c>
      <c r="D348" t="s">
        <v>129</v>
      </c>
      <c r="E348">
        <v>47</v>
      </c>
      <c r="F348">
        <v>196</v>
      </c>
      <c r="G348">
        <v>177</v>
      </c>
      <c r="H348">
        <v>45</v>
      </c>
      <c r="I348">
        <v>9</v>
      </c>
      <c r="J348">
        <v>0</v>
      </c>
      <c r="K348" s="13">
        <v>6</v>
      </c>
      <c r="L348" s="13">
        <v>21</v>
      </c>
      <c r="M348" s="13">
        <v>22</v>
      </c>
      <c r="N348">
        <v>14</v>
      </c>
      <c r="O348">
        <v>51</v>
      </c>
      <c r="P348">
        <v>2</v>
      </c>
      <c r="Q348">
        <v>1</v>
      </c>
      <c r="R348">
        <v>0</v>
      </c>
      <c r="S348" s="13">
        <v>0.254</v>
      </c>
      <c r="T348">
        <v>0.315</v>
      </c>
      <c r="U348">
        <v>0.40799999999999997</v>
      </c>
      <c r="V348" s="13">
        <v>0.72299999999999998</v>
      </c>
      <c r="W348">
        <v>0.307</v>
      </c>
      <c r="X348">
        <v>0.1</v>
      </c>
      <c r="Y348">
        <v>0</v>
      </c>
      <c r="Z348">
        <v>0.1</v>
      </c>
      <c r="AA348">
        <v>16524</v>
      </c>
      <c r="AB348">
        <f>G348*U348</f>
        <v>72.215999999999994</v>
      </c>
      <c r="AC348" s="13">
        <f>((H348+N348+P348-R348)*(AB348+(0.26*(N348+P348))))/(G348+N348+P348)</f>
        <v>24.139564766839378</v>
      </c>
      <c r="AD348" s="4">
        <f>SUM(AE348:AJ348)</f>
        <v>-3.3424769368434242</v>
      </c>
      <c r="AE348" s="4">
        <f>(L348-45.1482)/31.1618</f>
        <v>-0.77492956119351264</v>
      </c>
      <c r="AF348" s="4">
        <f>(K348-13.575)/11.13</f>
        <v>-0.68059299191374656</v>
      </c>
      <c r="AG348" s="4">
        <f>(M348-46.04)/31.94</f>
        <v>-0.75266123982467115</v>
      </c>
      <c r="AH348" s="4">
        <f>(AC348-50.703)/36.168</f>
        <v>-0.73444578724730769</v>
      </c>
      <c r="AI348" s="4">
        <f>(S348-0.2533)/0.02</f>
        <v>3.4999999999998921E-2</v>
      </c>
      <c r="AJ348" s="4">
        <f>(V348-0.7522)/0.06715</f>
        <v>-0.43484735666418473</v>
      </c>
      <c r="AK348" t="e">
        <f>MATCH(C348,#REF!,0)-1</f>
        <v>#REF!</v>
      </c>
    </row>
    <row r="349" spans="1:37" x14ac:dyDescent="0.2">
      <c r="A349" s="4" t="e">
        <f>AK349-B349</f>
        <v>#REF!</v>
      </c>
      <c r="B349">
        <v>348</v>
      </c>
      <c r="C349" t="s">
        <v>383</v>
      </c>
      <c r="E349">
        <v>47</v>
      </c>
      <c r="F349">
        <v>196</v>
      </c>
      <c r="G349">
        <v>172</v>
      </c>
      <c r="H349">
        <v>41</v>
      </c>
      <c r="I349">
        <v>9</v>
      </c>
      <c r="J349">
        <v>1</v>
      </c>
      <c r="K349" s="13">
        <v>8</v>
      </c>
      <c r="L349" s="13">
        <v>23</v>
      </c>
      <c r="M349" s="13">
        <v>25</v>
      </c>
      <c r="N349">
        <v>20</v>
      </c>
      <c r="O349">
        <v>54</v>
      </c>
      <c r="P349">
        <v>1</v>
      </c>
      <c r="Q349">
        <v>2</v>
      </c>
      <c r="R349">
        <v>1</v>
      </c>
      <c r="S349" s="13">
        <v>0.23699999999999999</v>
      </c>
      <c r="T349">
        <v>0.32</v>
      </c>
      <c r="U349">
        <v>0.436</v>
      </c>
      <c r="V349" s="13">
        <v>0.755</v>
      </c>
      <c r="W349">
        <v>0.31900000000000001</v>
      </c>
      <c r="X349">
        <v>-1.7</v>
      </c>
      <c r="Y349">
        <v>0</v>
      </c>
      <c r="Z349">
        <v>0.4</v>
      </c>
      <c r="AA349">
        <v>12775</v>
      </c>
      <c r="AB349">
        <f>G349*U349</f>
        <v>74.992000000000004</v>
      </c>
      <c r="AC349" s="13">
        <f>((H349+N349+P349-R349)*(AB349+(0.26*(N349+P349))))/(G349+N349+P349)</f>
        <v>25.427834196891194</v>
      </c>
      <c r="AD349" s="4">
        <f>SUM(AE349:AJ349)</f>
        <v>-3.3425110730445735</v>
      </c>
      <c r="AE349" s="4">
        <f>(L349-45.1482)/31.1618</f>
        <v>-0.71074841633025065</v>
      </c>
      <c r="AF349" s="4">
        <f>(K349-13.575)/11.13</f>
        <v>-0.50089847259658571</v>
      </c>
      <c r="AG349" s="4">
        <f>(M349-46.04)/31.94</f>
        <v>-0.6587351283656856</v>
      </c>
      <c r="AH349" s="4">
        <f>(AC349-50.703)/36.168</f>
        <v>-0.69882674748697216</v>
      </c>
      <c r="AI349" s="4">
        <f>(S349-0.2533)/0.02</f>
        <v>-0.81500000000000183</v>
      </c>
      <c r="AJ349" s="4">
        <f>(V349-0.7522)/0.06715</f>
        <v>4.1697691734922181E-2</v>
      </c>
      <c r="AK349" t="e">
        <f>MATCH(C349,#REF!,0)-1</f>
        <v>#REF!</v>
      </c>
    </row>
    <row r="350" spans="1:37" x14ac:dyDescent="0.2">
      <c r="A350" s="4" t="e">
        <f>AK350-B350</f>
        <v>#REF!</v>
      </c>
      <c r="B350">
        <v>349</v>
      </c>
      <c r="C350" t="s">
        <v>7485</v>
      </c>
      <c r="D350" t="s">
        <v>74</v>
      </c>
      <c r="E350">
        <v>24</v>
      </c>
      <c r="F350">
        <v>102</v>
      </c>
      <c r="G350">
        <v>95</v>
      </c>
      <c r="H350">
        <v>27</v>
      </c>
      <c r="I350">
        <v>5</v>
      </c>
      <c r="J350">
        <v>1</v>
      </c>
      <c r="K350" s="13">
        <v>2</v>
      </c>
      <c r="L350" s="13">
        <v>11</v>
      </c>
      <c r="M350" s="13">
        <v>11</v>
      </c>
      <c r="N350">
        <v>5</v>
      </c>
      <c r="O350">
        <v>11</v>
      </c>
      <c r="P350">
        <v>1</v>
      </c>
      <c r="Q350">
        <v>1</v>
      </c>
      <c r="R350">
        <v>0</v>
      </c>
      <c r="S350" s="13">
        <v>0.28000000000000003</v>
      </c>
      <c r="T350">
        <v>0.31900000000000001</v>
      </c>
      <c r="U350">
        <v>0.40500000000000003</v>
      </c>
      <c r="V350" s="13">
        <v>0.72499999999999998</v>
      </c>
      <c r="W350">
        <v>0.308</v>
      </c>
      <c r="X350">
        <v>-0.1</v>
      </c>
      <c r="Y350">
        <v>0</v>
      </c>
      <c r="Z350">
        <v>0.1</v>
      </c>
      <c r="AA350">
        <v>13324</v>
      </c>
      <c r="AB350">
        <f>G350*U350</f>
        <v>38.475000000000001</v>
      </c>
      <c r="AC350" s="13">
        <f>((H350+N350+P350-R350)*(AB350+(0.26*(N350+P350))))/(G350+N350+P350)</f>
        <v>13.080742574257428</v>
      </c>
      <c r="AD350" s="4">
        <f>SUM(AE350:AJ350)</f>
        <v>-3.3431459894401674</v>
      </c>
      <c r="AE350" s="4">
        <f>(L350-45.1482)/31.1618</f>
        <v>-1.095835285509823</v>
      </c>
      <c r="AF350" s="4">
        <f>(K350-13.575)/11.13</f>
        <v>-1.039982030548068</v>
      </c>
      <c r="AG350" s="4">
        <f>(M350-46.04)/31.94</f>
        <v>-1.0970569818409517</v>
      </c>
      <c r="AH350" s="4">
        <f>(AC350-50.703)/36.168</f>
        <v>-1.040208400402084</v>
      </c>
      <c r="AI350" s="4">
        <f>(S350-0.2533)/0.02</f>
        <v>1.335</v>
      </c>
      <c r="AJ350" s="4">
        <f>(V350-0.7522)/0.06715</f>
        <v>-0.4050632911392405</v>
      </c>
      <c r="AK350" t="e">
        <f>MATCH(C350,#REF!,0)-1</f>
        <v>#REF!</v>
      </c>
    </row>
    <row r="351" spans="1:37" x14ac:dyDescent="0.2">
      <c r="A351" s="4" t="e">
        <f>AK351-B351</f>
        <v>#REF!</v>
      </c>
      <c r="B351">
        <v>350</v>
      </c>
      <c r="C351" t="s">
        <v>350</v>
      </c>
      <c r="D351" t="s">
        <v>144</v>
      </c>
      <c r="E351">
        <v>75</v>
      </c>
      <c r="F351">
        <v>315</v>
      </c>
      <c r="G351">
        <v>269</v>
      </c>
      <c r="H351">
        <v>63</v>
      </c>
      <c r="I351">
        <v>12</v>
      </c>
      <c r="J351">
        <v>2</v>
      </c>
      <c r="K351" s="13">
        <v>7</v>
      </c>
      <c r="L351" s="13">
        <v>31</v>
      </c>
      <c r="M351" s="13">
        <v>31</v>
      </c>
      <c r="N351">
        <v>34</v>
      </c>
      <c r="O351">
        <v>75</v>
      </c>
      <c r="P351">
        <v>7</v>
      </c>
      <c r="Q351">
        <v>2</v>
      </c>
      <c r="R351">
        <v>1</v>
      </c>
      <c r="S351" s="13">
        <v>0.23499999999999999</v>
      </c>
      <c r="T351">
        <v>0.33500000000000002</v>
      </c>
      <c r="U351">
        <v>0.36899999999999999</v>
      </c>
      <c r="V351" s="13">
        <v>0.70499999999999996</v>
      </c>
      <c r="W351">
        <v>0.309</v>
      </c>
      <c r="X351">
        <v>-0.6</v>
      </c>
      <c r="Y351">
        <v>-0.8</v>
      </c>
      <c r="Z351">
        <v>0.6</v>
      </c>
      <c r="AA351">
        <v>5275</v>
      </c>
      <c r="AB351">
        <f>G351*U351</f>
        <v>99.260999999999996</v>
      </c>
      <c r="AC351" s="13">
        <f>((H351+N351+P351-R351)*(AB351+(0.26*(N351+P351))))/(G351+N351+P351)</f>
        <v>36.522138709677421</v>
      </c>
      <c r="AD351" s="4">
        <f>SUM(AE351:AJ351)</f>
        <v>-3.5256395134904048</v>
      </c>
      <c r="AE351" s="4">
        <f>(L351-45.1482)/31.1618</f>
        <v>-0.45402383687720232</v>
      </c>
      <c r="AF351" s="4">
        <f>(K351-13.575)/11.13</f>
        <v>-0.59074573225516613</v>
      </c>
      <c r="AG351" s="4">
        <f>(M351-46.04)/31.94</f>
        <v>-0.47088290544771444</v>
      </c>
      <c r="AH351" s="4">
        <f>(AC351-50.703)/36.168</f>
        <v>-0.39208309252163742</v>
      </c>
      <c r="AI351" s="4">
        <f>(S351-0.2533)/0.02</f>
        <v>-0.91500000000000192</v>
      </c>
      <c r="AJ351" s="4">
        <f>(V351-0.7522)/0.06715</f>
        <v>-0.70290394638868237</v>
      </c>
      <c r="AK351" t="e">
        <f>MATCH(C351,#REF!,0)-1</f>
        <v>#REF!</v>
      </c>
    </row>
    <row r="352" spans="1:37" x14ac:dyDescent="0.2">
      <c r="A352" s="4" t="e">
        <f>AK352-B352</f>
        <v>#REF!</v>
      </c>
      <c r="B352">
        <v>351</v>
      </c>
      <c r="C352" t="s">
        <v>397</v>
      </c>
      <c r="E352">
        <v>47</v>
      </c>
      <c r="F352">
        <v>196</v>
      </c>
      <c r="G352">
        <v>170</v>
      </c>
      <c r="H352">
        <v>39</v>
      </c>
      <c r="I352">
        <v>8</v>
      </c>
      <c r="J352">
        <v>1</v>
      </c>
      <c r="K352" s="13">
        <v>9</v>
      </c>
      <c r="L352" s="13">
        <v>23</v>
      </c>
      <c r="M352" s="13">
        <v>26</v>
      </c>
      <c r="N352">
        <v>21</v>
      </c>
      <c r="O352">
        <v>51</v>
      </c>
      <c r="P352">
        <v>2</v>
      </c>
      <c r="Q352">
        <v>1</v>
      </c>
      <c r="R352">
        <v>0</v>
      </c>
      <c r="S352" s="13">
        <v>0.22900000000000001</v>
      </c>
      <c r="T352">
        <v>0.31900000000000001</v>
      </c>
      <c r="U352">
        <v>0.441</v>
      </c>
      <c r="V352" s="13">
        <v>0.76</v>
      </c>
      <c r="W352">
        <v>0.32100000000000001</v>
      </c>
      <c r="X352">
        <v>0.7</v>
      </c>
      <c r="Y352">
        <v>-0.1</v>
      </c>
      <c r="Z352">
        <v>0.3</v>
      </c>
      <c r="AA352">
        <v>14131</v>
      </c>
      <c r="AB352">
        <f>G352*U352</f>
        <v>74.97</v>
      </c>
      <c r="AC352" s="13">
        <f>((H352+N352+P352-R352)*(AB352+(0.26*(N352+P352))))/(G352+N352+P352)</f>
        <v>26.004663212435236</v>
      </c>
      <c r="AD352" s="4">
        <f>SUM(AE352:AJ352)</f>
        <v>-3.5309463443509608</v>
      </c>
      <c r="AE352" s="4">
        <f>(L352-45.1482)/31.1618</f>
        <v>-0.71074841633025065</v>
      </c>
      <c r="AF352" s="4">
        <f>(K352-13.575)/11.13</f>
        <v>-0.41105121293800528</v>
      </c>
      <c r="AG352" s="4">
        <f>(M352-46.04)/31.94</f>
        <v>-0.62742642454602371</v>
      </c>
      <c r="AH352" s="4">
        <f>(AC352-50.703)/36.168</f>
        <v>-0.6828781460839628</v>
      </c>
      <c r="AI352" s="4">
        <f>(S352-0.2533)/0.02</f>
        <v>-1.2150000000000007</v>
      </c>
      <c r="AJ352" s="4">
        <f>(V352-0.7522)/0.06715</f>
        <v>0.11615785554728264</v>
      </c>
      <c r="AK352" t="e">
        <f>MATCH(C352,#REF!,0)-1</f>
        <v>#REF!</v>
      </c>
    </row>
    <row r="353" spans="1:37" x14ac:dyDescent="0.2">
      <c r="A353" s="4" t="e">
        <f>AK353-B353</f>
        <v>#REF!</v>
      </c>
      <c r="B353">
        <v>352</v>
      </c>
      <c r="C353" t="s">
        <v>433</v>
      </c>
      <c r="D353" t="s">
        <v>93</v>
      </c>
      <c r="E353">
        <v>50</v>
      </c>
      <c r="F353">
        <v>209</v>
      </c>
      <c r="G353">
        <v>188</v>
      </c>
      <c r="H353">
        <v>46</v>
      </c>
      <c r="I353">
        <v>9</v>
      </c>
      <c r="J353">
        <v>1</v>
      </c>
      <c r="K353" s="13">
        <v>7</v>
      </c>
      <c r="L353" s="13">
        <v>23</v>
      </c>
      <c r="M353" s="13">
        <v>25</v>
      </c>
      <c r="N353">
        <v>16</v>
      </c>
      <c r="O353">
        <v>54</v>
      </c>
      <c r="P353">
        <v>2</v>
      </c>
      <c r="Q353">
        <v>6</v>
      </c>
      <c r="R353">
        <v>3</v>
      </c>
      <c r="S353" s="13">
        <v>0.24399999999999999</v>
      </c>
      <c r="T353">
        <v>0.308</v>
      </c>
      <c r="U353">
        <v>0.41799999999999998</v>
      </c>
      <c r="V353" s="13">
        <v>0.72499999999999998</v>
      </c>
      <c r="W353">
        <v>0.308</v>
      </c>
      <c r="X353">
        <v>0.4</v>
      </c>
      <c r="Y353">
        <v>0.3</v>
      </c>
      <c r="Z353">
        <v>0.4</v>
      </c>
      <c r="AA353">
        <v>16939</v>
      </c>
      <c r="AB353">
        <f>G353*U353</f>
        <v>78.584000000000003</v>
      </c>
      <c r="AC353" s="13">
        <f>((H353+N353+P353-R353)*(AB353+(0.26*(N353+P353))))/(G353+N353+P353)</f>
        <v>24.655844660194177</v>
      </c>
      <c r="AD353" s="4">
        <f>SUM(AE353:AJ353)</f>
        <v>-3.550463861493514</v>
      </c>
      <c r="AE353" s="4">
        <f>(L353-45.1482)/31.1618</f>
        <v>-0.71074841633025065</v>
      </c>
      <c r="AF353" s="4">
        <f>(K353-13.575)/11.13</f>
        <v>-0.59074573225516613</v>
      </c>
      <c r="AG353" s="4">
        <f>(M353-46.04)/31.94</f>
        <v>-0.6587351283656856</v>
      </c>
      <c r="AH353" s="4">
        <f>(AC353-50.703)/36.168</f>
        <v>-0.72017129340316932</v>
      </c>
      <c r="AI353" s="4">
        <f>(S353-0.2533)/0.02</f>
        <v>-0.46500000000000152</v>
      </c>
      <c r="AJ353" s="4">
        <f>(V353-0.7522)/0.06715</f>
        <v>-0.4050632911392405</v>
      </c>
      <c r="AK353" t="e">
        <f>MATCH(C353,#REF!,0)-1</f>
        <v>#REF!</v>
      </c>
    </row>
    <row r="354" spans="1:37" x14ac:dyDescent="0.2">
      <c r="A354" s="4" t="e">
        <f>AK354-B354</f>
        <v>#REF!</v>
      </c>
      <c r="B354">
        <v>353</v>
      </c>
      <c r="C354" t="s">
        <v>335</v>
      </c>
      <c r="D354" t="s">
        <v>114</v>
      </c>
      <c r="E354">
        <v>61</v>
      </c>
      <c r="F354">
        <v>257</v>
      </c>
      <c r="G354">
        <v>227</v>
      </c>
      <c r="H354">
        <v>54</v>
      </c>
      <c r="I354">
        <v>11</v>
      </c>
      <c r="J354">
        <v>0</v>
      </c>
      <c r="K354" s="13">
        <v>8</v>
      </c>
      <c r="L354" s="13">
        <v>27</v>
      </c>
      <c r="M354" s="13">
        <v>29</v>
      </c>
      <c r="N354">
        <v>24</v>
      </c>
      <c r="O354">
        <v>61</v>
      </c>
      <c r="P354">
        <v>2</v>
      </c>
      <c r="Q354">
        <v>1</v>
      </c>
      <c r="R354">
        <v>0</v>
      </c>
      <c r="S354" s="13">
        <v>0.23599999999999999</v>
      </c>
      <c r="T354">
        <v>0.312</v>
      </c>
      <c r="U354">
        <v>0.39600000000000002</v>
      </c>
      <c r="V354" s="13">
        <v>0.70799999999999996</v>
      </c>
      <c r="W354">
        <v>0.30299999999999999</v>
      </c>
      <c r="X354">
        <v>0</v>
      </c>
      <c r="Y354">
        <v>-0.2</v>
      </c>
      <c r="Z354">
        <v>0.6</v>
      </c>
      <c r="AA354">
        <v>12510</v>
      </c>
      <c r="AB354">
        <f>G354*U354</f>
        <v>89.89200000000001</v>
      </c>
      <c r="AC354" s="13">
        <f>((H354+N354+P354-R354)*(AB354+(0.26*(N354+P354))))/(G354+N354+P354)</f>
        <v>30.561897233201588</v>
      </c>
      <c r="AD354" s="4">
        <f>SUM(AE354:AJ354)</f>
        <v>-3.6968890810808994</v>
      </c>
      <c r="AE354" s="4">
        <f>(L354-45.1482)/31.1618</f>
        <v>-0.58238612660372646</v>
      </c>
      <c r="AF354" s="4">
        <f>(K354-13.575)/11.13</f>
        <v>-0.50089847259658571</v>
      </c>
      <c r="AG354" s="4">
        <f>(M354-46.04)/31.94</f>
        <v>-0.53350031308703816</v>
      </c>
      <c r="AH354" s="4">
        <f>(AC354-50.703)/36.168</f>
        <v>-0.55687632069228088</v>
      </c>
      <c r="AI354" s="4">
        <f>(S354-0.2533)/0.02</f>
        <v>-0.86500000000000188</v>
      </c>
      <c r="AJ354" s="4">
        <f>(V354-0.7522)/0.06715</f>
        <v>-0.65822784810126611</v>
      </c>
      <c r="AK354" t="e">
        <f>MATCH(C354,#REF!,0)-1</f>
        <v>#REF!</v>
      </c>
    </row>
    <row r="355" spans="1:37" x14ac:dyDescent="0.2">
      <c r="A355" s="4" t="e">
        <f>AK355-B355</f>
        <v>#REF!</v>
      </c>
      <c r="B355">
        <v>354</v>
      </c>
      <c r="C355" t="s">
        <v>390</v>
      </c>
      <c r="D355" t="s">
        <v>198</v>
      </c>
      <c r="E355">
        <v>52</v>
      </c>
      <c r="F355">
        <v>217</v>
      </c>
      <c r="G355">
        <v>196</v>
      </c>
      <c r="H355">
        <v>49</v>
      </c>
      <c r="I355">
        <v>11</v>
      </c>
      <c r="J355">
        <v>1</v>
      </c>
      <c r="K355" s="13">
        <v>5</v>
      </c>
      <c r="L355" s="13">
        <v>23</v>
      </c>
      <c r="M355" s="13">
        <v>23</v>
      </c>
      <c r="N355">
        <v>16</v>
      </c>
      <c r="O355">
        <v>42</v>
      </c>
      <c r="P355">
        <v>2</v>
      </c>
      <c r="Q355">
        <v>1</v>
      </c>
      <c r="R355">
        <v>0</v>
      </c>
      <c r="S355" s="13">
        <v>0.251</v>
      </c>
      <c r="T355">
        <v>0.311</v>
      </c>
      <c r="U355">
        <v>0.39400000000000002</v>
      </c>
      <c r="V355" s="13">
        <v>0.70499999999999996</v>
      </c>
      <c r="W355">
        <v>0.29799999999999999</v>
      </c>
      <c r="X355">
        <v>0.1</v>
      </c>
      <c r="Y355">
        <v>0.1</v>
      </c>
      <c r="Z355">
        <v>0.3</v>
      </c>
      <c r="AA355">
        <v>6547</v>
      </c>
      <c r="AB355">
        <f>G355*U355</f>
        <v>77.224000000000004</v>
      </c>
      <c r="AC355" s="13">
        <f>((H355+N355+P355-R355)*(AB355+(0.26*(N355+P355))))/(G355+N355+P355)</f>
        <v>25.642841121495323</v>
      </c>
      <c r="AD355" s="4">
        <f>SUM(AE355:AJ355)</f>
        <v>-3.7133272250171476</v>
      </c>
      <c r="AE355" s="4">
        <f>(L355-45.1482)/31.1618</f>
        <v>-0.71074841633025065</v>
      </c>
      <c r="AF355" s="4">
        <f>(K355-13.575)/11.13</f>
        <v>-0.77044025157232687</v>
      </c>
      <c r="AG355" s="4">
        <f>(M355-46.04)/31.94</f>
        <v>-0.72135253600500937</v>
      </c>
      <c r="AH355" s="4">
        <f>(AC355-50.703)/36.168</f>
        <v>-0.69288207472087704</v>
      </c>
      <c r="AI355" s="4">
        <f>(S355-0.2533)/0.02</f>
        <v>-0.11500000000000121</v>
      </c>
      <c r="AJ355" s="4">
        <f>(V355-0.7522)/0.06715</f>
        <v>-0.70290394638868237</v>
      </c>
      <c r="AK355" t="e">
        <f>MATCH(C355,#REF!,0)-1</f>
        <v>#REF!</v>
      </c>
    </row>
    <row r="356" spans="1:37" x14ac:dyDescent="0.2">
      <c r="A356" s="4" t="e">
        <f>AK356-B356</f>
        <v>#REF!</v>
      </c>
      <c r="B356">
        <v>355</v>
      </c>
      <c r="C356" t="s">
        <v>437</v>
      </c>
      <c r="E356">
        <v>30</v>
      </c>
      <c r="F356">
        <v>126</v>
      </c>
      <c r="G356">
        <v>117</v>
      </c>
      <c r="H356">
        <v>31</v>
      </c>
      <c r="I356">
        <v>7</v>
      </c>
      <c r="J356">
        <v>1</v>
      </c>
      <c r="K356" s="13">
        <v>4</v>
      </c>
      <c r="L356" s="13">
        <v>14</v>
      </c>
      <c r="M356" s="13">
        <v>15</v>
      </c>
      <c r="N356">
        <v>6</v>
      </c>
      <c r="O356">
        <v>23</v>
      </c>
      <c r="P356">
        <v>1</v>
      </c>
      <c r="Q356">
        <v>2</v>
      </c>
      <c r="R356">
        <v>1</v>
      </c>
      <c r="S356" s="13">
        <v>0.26200000000000001</v>
      </c>
      <c r="T356">
        <v>0.30399999999999999</v>
      </c>
      <c r="U356">
        <v>0.42199999999999999</v>
      </c>
      <c r="V356" s="13">
        <v>0.72599999999999998</v>
      </c>
      <c r="W356">
        <v>0.30599999999999999</v>
      </c>
      <c r="X356">
        <v>-1.2</v>
      </c>
      <c r="Y356">
        <v>0.1</v>
      </c>
      <c r="Z356">
        <v>0.2</v>
      </c>
      <c r="AA356">
        <v>13862</v>
      </c>
      <c r="AB356">
        <f>G356*U356</f>
        <v>49.373999999999995</v>
      </c>
      <c r="AC356" s="13">
        <f>((H356+N356+P356-R356)*(AB356+(0.26*(N356+P356))))/(G356+N356+P356)</f>
        <v>15.275629032258063</v>
      </c>
      <c r="AD356" s="4">
        <f>SUM(AE356:AJ356)</f>
        <v>-3.7663670372244913</v>
      </c>
      <c r="AE356" s="4">
        <f>(L356-45.1482)/31.1618</f>
        <v>-0.99956356821492998</v>
      </c>
      <c r="AF356" s="4">
        <f>(K356-13.575)/11.13</f>
        <v>-0.8602875112309073</v>
      </c>
      <c r="AG356" s="4">
        <f>(M356-46.04)/31.94</f>
        <v>-0.97182216656230425</v>
      </c>
      <c r="AH356" s="4">
        <f>(AC356-50.703)/36.168</f>
        <v>-0.97952253283958024</v>
      </c>
      <c r="AI356" s="4">
        <f>(S356-0.2533)/0.02</f>
        <v>0.43499999999999928</v>
      </c>
      <c r="AJ356" s="4">
        <f>(V356-0.7522)/0.06715</f>
        <v>-0.39017125837676842</v>
      </c>
      <c r="AK356" t="e">
        <f>MATCH(C356,#REF!,0)-1</f>
        <v>#REF!</v>
      </c>
    </row>
    <row r="357" spans="1:37" x14ac:dyDescent="0.2">
      <c r="A357" s="4" t="e">
        <f>AK357-B357</f>
        <v>#REF!</v>
      </c>
      <c r="B357">
        <v>356</v>
      </c>
      <c r="C357" t="s">
        <v>402</v>
      </c>
      <c r="D357" t="s">
        <v>88</v>
      </c>
      <c r="E357">
        <v>63</v>
      </c>
      <c r="F357">
        <v>264</v>
      </c>
      <c r="G357">
        <v>233</v>
      </c>
      <c r="H357">
        <v>55</v>
      </c>
      <c r="I357">
        <v>12</v>
      </c>
      <c r="J357">
        <v>1</v>
      </c>
      <c r="K357" s="13">
        <v>7</v>
      </c>
      <c r="L357" s="13">
        <v>29</v>
      </c>
      <c r="M357" s="13">
        <v>29</v>
      </c>
      <c r="N357">
        <v>27</v>
      </c>
      <c r="O357">
        <v>54</v>
      </c>
      <c r="P357">
        <v>2</v>
      </c>
      <c r="Q357">
        <v>1</v>
      </c>
      <c r="R357">
        <v>0</v>
      </c>
      <c r="S357" s="13">
        <v>0.23599999999999999</v>
      </c>
      <c r="T357">
        <v>0.316</v>
      </c>
      <c r="U357">
        <v>0.38600000000000001</v>
      </c>
      <c r="V357" s="13">
        <v>0.70299999999999996</v>
      </c>
      <c r="W357">
        <v>0.30199999999999999</v>
      </c>
      <c r="X357">
        <v>-0.5</v>
      </c>
      <c r="Y357">
        <v>-0.7</v>
      </c>
      <c r="Z357">
        <v>0.4</v>
      </c>
      <c r="AA357">
        <v>4418</v>
      </c>
      <c r="AB357">
        <f>G357*U357</f>
        <v>89.938000000000002</v>
      </c>
      <c r="AC357" s="13">
        <f>((H357+N357+P357-R357)*(AB357+(0.26*(N357+P357))))/(G357+N357+P357)</f>
        <v>31.252488549618324</v>
      </c>
      <c r="AD357" s="4">
        <f>SUM(AE357:AJ357)</f>
        <v>-3.7779213728378611</v>
      </c>
      <c r="AE357" s="4">
        <f>(L357-45.1482)/31.1618</f>
        <v>-0.51820498174046437</v>
      </c>
      <c r="AF357" s="4">
        <f>(K357-13.575)/11.13</f>
        <v>-0.59074573225516613</v>
      </c>
      <c r="AG357" s="4">
        <f>(M357-46.04)/31.94</f>
        <v>-0.53350031308703816</v>
      </c>
      <c r="AH357" s="4">
        <f>(AC357-50.703)/36.168</f>
        <v>-0.53778233384156382</v>
      </c>
      <c r="AI357" s="4">
        <f>(S357-0.2533)/0.02</f>
        <v>-0.86500000000000188</v>
      </c>
      <c r="AJ357" s="4">
        <f>(V357-0.7522)/0.06715</f>
        <v>-0.73268801191362654</v>
      </c>
      <c r="AK357" t="e">
        <f>MATCH(C357,#REF!,0)-1</f>
        <v>#REF!</v>
      </c>
    </row>
    <row r="358" spans="1:37" x14ac:dyDescent="0.2">
      <c r="A358" s="4" t="e">
        <f>AK358-B358</f>
        <v>#REF!</v>
      </c>
      <c r="B358">
        <v>357</v>
      </c>
      <c r="C358" t="s">
        <v>382</v>
      </c>
      <c r="D358" t="s">
        <v>118</v>
      </c>
      <c r="E358">
        <v>35</v>
      </c>
      <c r="F358">
        <v>147</v>
      </c>
      <c r="G358">
        <v>131</v>
      </c>
      <c r="H358">
        <v>34</v>
      </c>
      <c r="I358">
        <v>7</v>
      </c>
      <c r="J358">
        <v>1</v>
      </c>
      <c r="K358" s="13">
        <v>4</v>
      </c>
      <c r="L358" s="13">
        <v>17</v>
      </c>
      <c r="M358" s="13">
        <v>16</v>
      </c>
      <c r="N358">
        <v>10</v>
      </c>
      <c r="O358">
        <v>32</v>
      </c>
      <c r="P358">
        <v>3</v>
      </c>
      <c r="Q358">
        <v>5</v>
      </c>
      <c r="R358">
        <v>2</v>
      </c>
      <c r="S358" s="13">
        <v>0.25600000000000001</v>
      </c>
      <c r="T358">
        <v>0.32300000000000001</v>
      </c>
      <c r="U358">
        <v>0.41</v>
      </c>
      <c r="V358" s="13">
        <v>0.73199999999999998</v>
      </c>
      <c r="W358">
        <v>0.312</v>
      </c>
      <c r="X358">
        <v>0.3</v>
      </c>
      <c r="Y358">
        <v>0.1</v>
      </c>
      <c r="Z358">
        <v>0.4</v>
      </c>
      <c r="AA358">
        <v>19290</v>
      </c>
      <c r="AB358">
        <f>G358*U358</f>
        <v>53.709999999999994</v>
      </c>
      <c r="AC358" s="13">
        <f>((H358+N358+P358-R358)*(AB358+(0.26*(N358+P358))))/(G358+N358+P358)</f>
        <v>17.840624999999999</v>
      </c>
      <c r="AD358" s="4">
        <f>SUM(AE358:AJ358)</f>
        <v>-3.7785154865628092</v>
      </c>
      <c r="AE358" s="4">
        <f>(L358-45.1482)/31.1618</f>
        <v>-0.90329185092003683</v>
      </c>
      <c r="AF358" s="4">
        <f>(K358-13.575)/11.13</f>
        <v>-0.8602875112309073</v>
      </c>
      <c r="AG358" s="4">
        <f>(M358-46.04)/31.94</f>
        <v>-0.94051346274264236</v>
      </c>
      <c r="AH358" s="4">
        <f>(AC358-50.703)/36.168</f>
        <v>-0.908603599867286</v>
      </c>
      <c r="AI358" s="4">
        <f>(S358-0.2533)/0.02</f>
        <v>0.13499999999999901</v>
      </c>
      <c r="AJ358" s="4">
        <f>(V358-0.7522)/0.06715</f>
        <v>-0.30081906180193591</v>
      </c>
      <c r="AK358" t="e">
        <f>MATCH(C358,#REF!,0)-1</f>
        <v>#REF!</v>
      </c>
    </row>
    <row r="359" spans="1:37" x14ac:dyDescent="0.2">
      <c r="A359" s="4" t="e">
        <f>AK359-B359</f>
        <v>#REF!</v>
      </c>
      <c r="B359">
        <v>358</v>
      </c>
      <c r="C359" t="s">
        <v>203</v>
      </c>
      <c r="D359" t="s">
        <v>63</v>
      </c>
      <c r="E359">
        <v>62</v>
      </c>
      <c r="F359">
        <v>262</v>
      </c>
      <c r="G359">
        <v>228</v>
      </c>
      <c r="H359">
        <v>53</v>
      </c>
      <c r="I359">
        <v>10</v>
      </c>
      <c r="J359">
        <v>1</v>
      </c>
      <c r="K359" s="13">
        <v>8</v>
      </c>
      <c r="L359" s="13">
        <v>27</v>
      </c>
      <c r="M359" s="13">
        <v>30</v>
      </c>
      <c r="N359">
        <v>25</v>
      </c>
      <c r="O359">
        <v>77</v>
      </c>
      <c r="P359">
        <v>7</v>
      </c>
      <c r="Q359">
        <v>1</v>
      </c>
      <c r="R359">
        <v>0</v>
      </c>
      <c r="S359" s="13">
        <v>0.23100000000000001</v>
      </c>
      <c r="T359">
        <v>0.32200000000000001</v>
      </c>
      <c r="U359">
        <v>0.39100000000000001</v>
      </c>
      <c r="V359" s="13">
        <v>0.71299999999999997</v>
      </c>
      <c r="W359">
        <v>0.30599999999999999</v>
      </c>
      <c r="X359">
        <v>-2.2000000000000002</v>
      </c>
      <c r="Y359">
        <v>-0.7</v>
      </c>
      <c r="Z359">
        <v>1.7</v>
      </c>
      <c r="AA359">
        <v>9134</v>
      </c>
      <c r="AB359">
        <f>G359*U359</f>
        <v>89.147999999999996</v>
      </c>
      <c r="AC359" s="13">
        <f>((H359+N359+P359-R359)*(AB359+(0.26*(N359+P359))))/(G359+N359+P359)</f>
        <v>31.864538461538459</v>
      </c>
      <c r="AD359" s="4">
        <f>SUM(AE359:AJ359)</f>
        <v>-3.8051038114267324</v>
      </c>
      <c r="AE359" s="4">
        <f>(L359-45.1482)/31.1618</f>
        <v>-0.58238612660372646</v>
      </c>
      <c r="AF359" s="4">
        <f>(K359-13.575)/11.13</f>
        <v>-0.50089847259658571</v>
      </c>
      <c r="AG359" s="4">
        <f>(M359-46.04)/31.94</f>
        <v>-0.50219160926737627</v>
      </c>
      <c r="AH359" s="4">
        <f>(AC359-50.703)/36.168</f>
        <v>-0.52085991867013781</v>
      </c>
      <c r="AI359" s="4">
        <f>(S359-0.2533)/0.02</f>
        <v>-1.1150000000000007</v>
      </c>
      <c r="AJ359" s="4">
        <f>(V359-0.7522)/0.06715</f>
        <v>-0.58376768428890558</v>
      </c>
      <c r="AK359" t="e">
        <f>MATCH(C359,#REF!,0)-1</f>
        <v>#REF!</v>
      </c>
    </row>
    <row r="360" spans="1:37" x14ac:dyDescent="0.2">
      <c r="A360" s="4" t="e">
        <f>AK360-B360</f>
        <v>#REF!</v>
      </c>
      <c r="B360">
        <v>359</v>
      </c>
      <c r="C360" t="s">
        <v>506</v>
      </c>
      <c r="D360" t="s">
        <v>63</v>
      </c>
      <c r="E360">
        <v>40</v>
      </c>
      <c r="F360">
        <v>167</v>
      </c>
      <c r="G360">
        <v>150</v>
      </c>
      <c r="H360">
        <v>35</v>
      </c>
      <c r="I360">
        <v>7</v>
      </c>
      <c r="J360">
        <v>1</v>
      </c>
      <c r="K360" s="13">
        <v>8</v>
      </c>
      <c r="L360" s="13">
        <v>20</v>
      </c>
      <c r="M360" s="13">
        <v>24</v>
      </c>
      <c r="N360">
        <v>13</v>
      </c>
      <c r="O360">
        <v>44</v>
      </c>
      <c r="P360">
        <v>2</v>
      </c>
      <c r="Q360">
        <v>1</v>
      </c>
      <c r="R360">
        <v>0</v>
      </c>
      <c r="S360" s="13">
        <v>0.23200000000000001</v>
      </c>
      <c r="T360">
        <v>0.29899999999999999</v>
      </c>
      <c r="U360">
        <v>0.45600000000000002</v>
      </c>
      <c r="V360" s="13">
        <v>0.755</v>
      </c>
      <c r="W360">
        <v>0.314</v>
      </c>
      <c r="X360">
        <v>0.1</v>
      </c>
      <c r="Y360">
        <v>0.5</v>
      </c>
      <c r="Z360">
        <v>0.3</v>
      </c>
      <c r="AA360">
        <v>10950</v>
      </c>
      <c r="AB360">
        <f>G360*U360</f>
        <v>68.400000000000006</v>
      </c>
      <c r="AC360" s="13">
        <f>((H360+N360+P360-R360)*(AB360+(0.26*(N360+P360))))/(G360+N360+P360)</f>
        <v>21.909090909090914</v>
      </c>
      <c r="AD360" s="4">
        <f>SUM(AE360:AJ360)</f>
        <v>-3.8173803486105835</v>
      </c>
      <c r="AE360" s="4">
        <f>(L360-45.1482)/31.1618</f>
        <v>-0.80702013362514369</v>
      </c>
      <c r="AF360" s="4">
        <f>(K360-13.575)/11.13</f>
        <v>-0.50089847259658571</v>
      </c>
      <c r="AG360" s="4">
        <f>(M360-46.04)/31.94</f>
        <v>-0.69004383218534748</v>
      </c>
      <c r="AH360" s="4">
        <f>(AC360-50.703)/36.168</f>
        <v>-0.79611560193842867</v>
      </c>
      <c r="AI360" s="4">
        <f>(S360-0.2533)/0.02</f>
        <v>-1.0650000000000006</v>
      </c>
      <c r="AJ360" s="4">
        <f>(V360-0.7522)/0.06715</f>
        <v>4.1697691734922181E-2</v>
      </c>
      <c r="AK360" t="e">
        <f>MATCH(C360,#REF!,0)-1</f>
        <v>#REF!</v>
      </c>
    </row>
    <row r="361" spans="1:37" x14ac:dyDescent="0.2">
      <c r="A361" s="4" t="e">
        <f>AK361-B361</f>
        <v>#REF!</v>
      </c>
      <c r="B361">
        <v>360</v>
      </c>
      <c r="C361" t="s">
        <v>468</v>
      </c>
      <c r="D361" t="s">
        <v>114</v>
      </c>
      <c r="E361">
        <v>33</v>
      </c>
      <c r="F361">
        <v>137</v>
      </c>
      <c r="G361">
        <v>122</v>
      </c>
      <c r="H361">
        <v>30</v>
      </c>
      <c r="I361">
        <v>7</v>
      </c>
      <c r="J361">
        <v>1</v>
      </c>
      <c r="K361" s="13">
        <v>5</v>
      </c>
      <c r="L361" s="13">
        <v>16</v>
      </c>
      <c r="M361" s="13">
        <v>16</v>
      </c>
      <c r="N361">
        <v>12</v>
      </c>
      <c r="O361">
        <v>29</v>
      </c>
      <c r="P361">
        <v>1</v>
      </c>
      <c r="Q361">
        <v>3</v>
      </c>
      <c r="R361">
        <v>1</v>
      </c>
      <c r="S361" s="13">
        <v>0.249</v>
      </c>
      <c r="T361">
        <v>0.32100000000000001</v>
      </c>
      <c r="U361">
        <v>0.42599999999999999</v>
      </c>
      <c r="V361" s="13">
        <v>0.747</v>
      </c>
      <c r="W361">
        <v>0.317</v>
      </c>
      <c r="X361">
        <v>0.1</v>
      </c>
      <c r="Y361">
        <v>0</v>
      </c>
      <c r="Z361">
        <v>0.2</v>
      </c>
      <c r="AA361">
        <v>15170</v>
      </c>
      <c r="AB361">
        <f>G361*U361</f>
        <v>51.972000000000001</v>
      </c>
      <c r="AC361" s="13">
        <f>((H361+N361+P361-R361)*(AB361+(0.26*(N361+P361))))/(G361+N361+P361)</f>
        <v>17.220622222222222</v>
      </c>
      <c r="AD361" s="4">
        <f>SUM(AE361:AJ361)</f>
        <v>-3.8645206098722849</v>
      </c>
      <c r="AE361" s="4">
        <f>(L361-45.1482)/31.1618</f>
        <v>-0.93538242335166788</v>
      </c>
      <c r="AF361" s="4">
        <f>(K361-13.575)/11.13</f>
        <v>-0.77044025157232687</v>
      </c>
      <c r="AG361" s="4">
        <f>(M361-46.04)/31.94</f>
        <v>-0.94051346274264236</v>
      </c>
      <c r="AH361" s="4">
        <f>(AC361-50.703)/36.168</f>
        <v>-0.92574590184079253</v>
      </c>
      <c r="AI361" s="4">
        <f>(S361-0.2533)/0.02</f>
        <v>-0.2150000000000013</v>
      </c>
      <c r="AJ361" s="4">
        <f>(V361-0.7522)/0.06715</f>
        <v>-7.7438570364854534E-2</v>
      </c>
      <c r="AK361" t="e">
        <f>MATCH(C361,#REF!,0)-1</f>
        <v>#REF!</v>
      </c>
    </row>
    <row r="362" spans="1:37" x14ac:dyDescent="0.2">
      <c r="A362" s="4" t="e">
        <f>AK362-B362</f>
        <v>#REF!</v>
      </c>
      <c r="B362">
        <v>361</v>
      </c>
      <c r="C362" t="s">
        <v>7509</v>
      </c>
      <c r="D362" t="s">
        <v>88</v>
      </c>
      <c r="E362">
        <v>45</v>
      </c>
      <c r="F362">
        <v>189</v>
      </c>
      <c r="G362">
        <v>171</v>
      </c>
      <c r="H362">
        <v>41</v>
      </c>
      <c r="I362">
        <v>9</v>
      </c>
      <c r="J362">
        <v>0</v>
      </c>
      <c r="K362" s="13">
        <v>7</v>
      </c>
      <c r="L362" s="13">
        <v>21</v>
      </c>
      <c r="M362" s="13">
        <v>23</v>
      </c>
      <c r="N362">
        <v>14</v>
      </c>
      <c r="O362">
        <v>45</v>
      </c>
      <c r="P362">
        <v>2</v>
      </c>
      <c r="Q362">
        <v>1</v>
      </c>
      <c r="R362">
        <v>1</v>
      </c>
      <c r="S362" s="13">
        <v>0.24199999999999999</v>
      </c>
      <c r="T362">
        <v>0.30399999999999999</v>
      </c>
      <c r="U362">
        <v>0.41799999999999998</v>
      </c>
      <c r="V362" s="13">
        <v>0.72199999999999998</v>
      </c>
      <c r="W362">
        <v>0.30599999999999999</v>
      </c>
      <c r="X362">
        <v>-0.2</v>
      </c>
      <c r="Y362">
        <v>0</v>
      </c>
      <c r="Z362">
        <v>0.3</v>
      </c>
      <c r="AA362">
        <v>15653</v>
      </c>
      <c r="AB362">
        <f>G362*U362</f>
        <v>71.477999999999994</v>
      </c>
      <c r="AC362" s="13">
        <f>((H362+N362+P362-R362)*(AB362+(0.26*(N362+P362))))/(G362+N362+P362)</f>
        <v>22.65095187165775</v>
      </c>
      <c r="AD362" s="4">
        <f>SUM(AE362:AJ362)</f>
        <v>-3.8773712923248902</v>
      </c>
      <c r="AE362" s="4">
        <f>(L362-45.1482)/31.1618</f>
        <v>-0.77492956119351264</v>
      </c>
      <c r="AF362" s="4">
        <f>(K362-13.575)/11.13</f>
        <v>-0.59074573225516613</v>
      </c>
      <c r="AG362" s="4">
        <f>(M362-46.04)/31.94</f>
        <v>-0.72135253600500937</v>
      </c>
      <c r="AH362" s="4">
        <f>(AC362-50.703)/36.168</f>
        <v>-0.77560407344454363</v>
      </c>
      <c r="AI362" s="4">
        <f>(S362-0.2533)/0.02</f>
        <v>-0.56500000000000161</v>
      </c>
      <c r="AJ362" s="4">
        <f>(V362-0.7522)/0.06715</f>
        <v>-0.44973938942665681</v>
      </c>
      <c r="AK362" t="e">
        <f>MATCH(C362,#REF!,0)-1</f>
        <v>#REF!</v>
      </c>
    </row>
    <row r="363" spans="1:37" x14ac:dyDescent="0.2">
      <c r="A363" s="4" t="e">
        <f>AK363-B363</f>
        <v>#REF!</v>
      </c>
      <c r="B363">
        <v>362</v>
      </c>
      <c r="C363" t="s">
        <v>455</v>
      </c>
      <c r="D363" t="s">
        <v>29</v>
      </c>
      <c r="E363">
        <v>53</v>
      </c>
      <c r="F363">
        <v>224</v>
      </c>
      <c r="G363">
        <v>205</v>
      </c>
      <c r="H363">
        <v>49</v>
      </c>
      <c r="I363">
        <v>11</v>
      </c>
      <c r="J363">
        <v>0</v>
      </c>
      <c r="K363" s="13">
        <v>7</v>
      </c>
      <c r="L363" s="13">
        <v>26</v>
      </c>
      <c r="M363" s="13">
        <v>27</v>
      </c>
      <c r="N363">
        <v>14</v>
      </c>
      <c r="O363">
        <v>64</v>
      </c>
      <c r="P363">
        <v>2</v>
      </c>
      <c r="Q363">
        <v>3</v>
      </c>
      <c r="R363">
        <v>1</v>
      </c>
      <c r="S363" s="13">
        <v>0.24099999999999999</v>
      </c>
      <c r="T363">
        <v>0.29499999999999998</v>
      </c>
      <c r="U363">
        <v>0.40500000000000003</v>
      </c>
      <c r="V363" s="13">
        <v>0.7</v>
      </c>
      <c r="W363">
        <v>0.29699999999999999</v>
      </c>
      <c r="X363">
        <v>0</v>
      </c>
      <c r="Y363">
        <v>0.2</v>
      </c>
      <c r="Z363">
        <v>0.1</v>
      </c>
      <c r="AA363" t="s">
        <v>456</v>
      </c>
      <c r="AB363">
        <f>G363*U363</f>
        <v>83.025000000000006</v>
      </c>
      <c r="AC363" s="13">
        <f>((H363+N363+P363-R363)*(AB363+(0.26*(N363+P363))))/(G363+N363+P363)</f>
        <v>25.248144796380092</v>
      </c>
      <c r="AD363" s="4">
        <f>SUM(AE363:AJ363)</f>
        <v>-3.8974991970669652</v>
      </c>
      <c r="AE363" s="4">
        <f>(L363-45.1482)/31.1618</f>
        <v>-0.61447669903535751</v>
      </c>
      <c r="AF363" s="4">
        <f>(K363-13.575)/11.13</f>
        <v>-0.59074573225516613</v>
      </c>
      <c r="AG363" s="4">
        <f>(M363-46.04)/31.94</f>
        <v>-0.59611772072636193</v>
      </c>
      <c r="AH363" s="4">
        <f>(AC363-50.703)/36.168</f>
        <v>-0.70379493484903533</v>
      </c>
      <c r="AI363" s="4">
        <f>(S363-0.2533)/0.02</f>
        <v>-0.61500000000000166</v>
      </c>
      <c r="AJ363" s="4">
        <f>(V363-0.7522)/0.06715</f>
        <v>-0.77736411020104279</v>
      </c>
      <c r="AK363" t="e">
        <f>MATCH(C363,#REF!,0)-1</f>
        <v>#REF!</v>
      </c>
    </row>
    <row r="364" spans="1:37" x14ac:dyDescent="0.2">
      <c r="A364" s="4" t="e">
        <f>AK364-B364</f>
        <v>#REF!</v>
      </c>
      <c r="B364">
        <v>363</v>
      </c>
      <c r="C364" t="s">
        <v>216</v>
      </c>
      <c r="D364" t="s">
        <v>33</v>
      </c>
      <c r="E364">
        <v>87</v>
      </c>
      <c r="F364">
        <v>365</v>
      </c>
      <c r="G364">
        <v>328</v>
      </c>
      <c r="H364">
        <v>72</v>
      </c>
      <c r="I364">
        <v>15</v>
      </c>
      <c r="J364">
        <v>1</v>
      </c>
      <c r="K364" s="13">
        <v>11</v>
      </c>
      <c r="L364" s="13">
        <v>40</v>
      </c>
      <c r="M364" s="13">
        <v>42</v>
      </c>
      <c r="N364">
        <v>23</v>
      </c>
      <c r="O364">
        <v>91</v>
      </c>
      <c r="P364">
        <v>8</v>
      </c>
      <c r="Q364">
        <v>1</v>
      </c>
      <c r="R364">
        <v>0</v>
      </c>
      <c r="S364" s="13">
        <v>0.22</v>
      </c>
      <c r="T364">
        <v>0.28599999999999998</v>
      </c>
      <c r="U364">
        <v>0.374</v>
      </c>
      <c r="V364" s="13">
        <v>0.66</v>
      </c>
      <c r="W364">
        <v>0.28199999999999997</v>
      </c>
      <c r="X364">
        <v>2.7</v>
      </c>
      <c r="Y364">
        <v>-1.1000000000000001</v>
      </c>
      <c r="Z364">
        <v>1.5</v>
      </c>
      <c r="AA364">
        <v>6887</v>
      </c>
      <c r="AB364">
        <f>G364*U364</f>
        <v>122.672</v>
      </c>
      <c r="AC364" s="13">
        <f>((H364+N364+P364-R364)*(AB364+(0.26*(N364+P364))))/(G364+N364+P364)</f>
        <v>37.508066852367691</v>
      </c>
      <c r="AD364" s="4">
        <f>SUM(AE364:AJ364)</f>
        <v>-3.9259213742585599</v>
      </c>
      <c r="AE364" s="4">
        <f>(L364-45.1482)/31.1618</f>
        <v>-0.16520868499252298</v>
      </c>
      <c r="AF364" s="4">
        <f>(K364-13.575)/11.13</f>
        <v>-0.23135669362084449</v>
      </c>
      <c r="AG364" s="4">
        <f>(M364-46.04)/31.94</f>
        <v>-0.1264871634314339</v>
      </c>
      <c r="AH364" s="4">
        <f>(AC364-50.703)/36.168</f>
        <v>-0.36482341151383302</v>
      </c>
      <c r="AI364" s="4">
        <f>(S364-0.2533)/0.02</f>
        <v>-1.6650000000000011</v>
      </c>
      <c r="AJ364" s="4">
        <f>(V364-0.7522)/0.06715</f>
        <v>-1.3730454206999247</v>
      </c>
      <c r="AK364" t="e">
        <f>MATCH(C364,#REF!,0)-1</f>
        <v>#REF!</v>
      </c>
    </row>
    <row r="365" spans="1:37" x14ac:dyDescent="0.2">
      <c r="A365" s="4" t="e">
        <f>AK365-B365</f>
        <v>#REF!</v>
      </c>
      <c r="B365">
        <v>364</v>
      </c>
      <c r="C365" t="s">
        <v>323</v>
      </c>
      <c r="D365" t="s">
        <v>31</v>
      </c>
      <c r="E365">
        <v>46</v>
      </c>
      <c r="F365">
        <v>193</v>
      </c>
      <c r="G365">
        <v>171</v>
      </c>
      <c r="H365">
        <v>42</v>
      </c>
      <c r="I365">
        <v>9</v>
      </c>
      <c r="J365">
        <v>1</v>
      </c>
      <c r="K365" s="13">
        <v>5</v>
      </c>
      <c r="L365" s="13">
        <v>22</v>
      </c>
      <c r="M365" s="13">
        <v>22</v>
      </c>
      <c r="N365">
        <v>16</v>
      </c>
      <c r="O365">
        <v>39</v>
      </c>
      <c r="P365">
        <v>3</v>
      </c>
      <c r="Q365">
        <v>1</v>
      </c>
      <c r="R365">
        <v>1</v>
      </c>
      <c r="S365" s="13">
        <v>0.246</v>
      </c>
      <c r="T365">
        <v>0.31900000000000001</v>
      </c>
      <c r="U365">
        <v>0.39300000000000002</v>
      </c>
      <c r="V365" s="13">
        <v>0.71099999999999997</v>
      </c>
      <c r="W365">
        <v>0.30499999999999999</v>
      </c>
      <c r="X365">
        <v>-0.1</v>
      </c>
      <c r="Y365">
        <v>-0.4</v>
      </c>
      <c r="Z365">
        <v>0.6</v>
      </c>
      <c r="AA365">
        <v>13807</v>
      </c>
      <c r="AB365">
        <f>G365*U365</f>
        <v>67.203000000000003</v>
      </c>
      <c r="AC365" s="13">
        <f>((H365+N365+P365-R365)*(AB365+(0.26*(N365+P365))))/(G365+N365+P365)</f>
        <v>22.782</v>
      </c>
      <c r="AD365" s="4">
        <f>SUM(AE365:AJ365)</f>
        <v>-4.0164729864425386</v>
      </c>
      <c r="AE365" s="4">
        <f>(L365-45.1482)/31.1618</f>
        <v>-0.74283898876188159</v>
      </c>
      <c r="AF365" s="4">
        <f>(K365-13.575)/11.13</f>
        <v>-0.77044025157232687</v>
      </c>
      <c r="AG365" s="4">
        <f>(M365-46.04)/31.94</f>
        <v>-0.75266123982467115</v>
      </c>
      <c r="AH365" s="4">
        <f>(AC365-50.703)/36.168</f>
        <v>-0.77198075646980768</v>
      </c>
      <c r="AI365" s="4">
        <f>(S365-0.2533)/0.02</f>
        <v>-0.36500000000000143</v>
      </c>
      <c r="AJ365" s="4">
        <f>(V365-0.7522)/0.06715</f>
        <v>-0.61355174981384974</v>
      </c>
      <c r="AK365" t="e">
        <f>MATCH(C365,#REF!,0)-1</f>
        <v>#REF!</v>
      </c>
    </row>
    <row r="366" spans="1:37" x14ac:dyDescent="0.2">
      <c r="A366" s="4" t="e">
        <f>AK366-B366</f>
        <v>#REF!</v>
      </c>
      <c r="B366">
        <v>365</v>
      </c>
      <c r="C366" t="s">
        <v>372</v>
      </c>
      <c r="E366">
        <v>40</v>
      </c>
      <c r="F366">
        <v>166</v>
      </c>
      <c r="G366">
        <v>149</v>
      </c>
      <c r="H366">
        <v>38</v>
      </c>
      <c r="I366">
        <v>7</v>
      </c>
      <c r="J366">
        <v>1</v>
      </c>
      <c r="K366" s="13">
        <v>4</v>
      </c>
      <c r="L366" s="13">
        <v>17</v>
      </c>
      <c r="M366" s="13">
        <v>18</v>
      </c>
      <c r="N366">
        <v>13</v>
      </c>
      <c r="O366">
        <v>26</v>
      </c>
      <c r="P366">
        <v>2</v>
      </c>
      <c r="Q366">
        <v>0</v>
      </c>
      <c r="R366">
        <v>0</v>
      </c>
      <c r="S366" s="13">
        <v>0.254</v>
      </c>
      <c r="T366">
        <v>0.32</v>
      </c>
      <c r="U366">
        <v>0.39400000000000002</v>
      </c>
      <c r="V366" s="13">
        <v>0.71399999999999997</v>
      </c>
      <c r="W366">
        <v>0.30499999999999999</v>
      </c>
      <c r="X366">
        <v>0.5</v>
      </c>
      <c r="Y366">
        <v>-0.9</v>
      </c>
      <c r="Z366">
        <v>0.4</v>
      </c>
      <c r="AA366">
        <v>7870</v>
      </c>
      <c r="AB366">
        <f>G366*U366</f>
        <v>58.706000000000003</v>
      </c>
      <c r="AC366" s="13">
        <f>((H366+N366+P366-R366)*(AB366+(0.26*(N366+P366))))/(G366+N366+P366)</f>
        <v>20.232426829268292</v>
      </c>
      <c r="AD366" s="4">
        <f>SUM(AE366:AJ366)</f>
        <v>-4.0178243371596984</v>
      </c>
      <c r="AE366" s="4">
        <f>(L366-45.1482)/31.1618</f>
        <v>-0.90329185092003683</v>
      </c>
      <c r="AF366" s="4">
        <f>(K366-13.575)/11.13</f>
        <v>-0.8602875112309073</v>
      </c>
      <c r="AG366" s="4">
        <f>(M366-46.04)/31.94</f>
        <v>-0.8778960551033187</v>
      </c>
      <c r="AH366" s="4">
        <f>(AC366-50.703)/36.168</f>
        <v>-0.84247326837900105</v>
      </c>
      <c r="AI366" s="4">
        <f>(S366-0.2533)/0.02</f>
        <v>3.4999999999998921E-2</v>
      </c>
      <c r="AJ366" s="4">
        <f>(V366-0.7522)/0.06715</f>
        <v>-0.56887565152643349</v>
      </c>
      <c r="AK366" t="e">
        <f>MATCH(C366,#REF!,0)-1</f>
        <v>#REF!</v>
      </c>
    </row>
    <row r="367" spans="1:37" x14ac:dyDescent="0.2">
      <c r="A367" s="4" t="e">
        <f>AK367-B367</f>
        <v>#REF!</v>
      </c>
      <c r="B367">
        <v>366</v>
      </c>
      <c r="C367" t="s">
        <v>386</v>
      </c>
      <c r="D367" t="s">
        <v>198</v>
      </c>
      <c r="E367">
        <v>25</v>
      </c>
      <c r="F367">
        <v>105</v>
      </c>
      <c r="G367">
        <v>94</v>
      </c>
      <c r="H367">
        <v>25</v>
      </c>
      <c r="I367">
        <v>5</v>
      </c>
      <c r="J367">
        <v>0</v>
      </c>
      <c r="K367" s="13">
        <v>2</v>
      </c>
      <c r="L367" s="13">
        <v>12</v>
      </c>
      <c r="M367" s="13">
        <v>11</v>
      </c>
      <c r="N367">
        <v>8</v>
      </c>
      <c r="O367">
        <v>14</v>
      </c>
      <c r="P367">
        <v>1</v>
      </c>
      <c r="Q367">
        <v>1</v>
      </c>
      <c r="R367">
        <v>0</v>
      </c>
      <c r="S367" s="13">
        <v>0.26400000000000001</v>
      </c>
      <c r="T367">
        <v>0.32800000000000001</v>
      </c>
      <c r="U367">
        <v>0.40100000000000002</v>
      </c>
      <c r="V367" s="13">
        <v>0.72899999999999998</v>
      </c>
      <c r="W367">
        <v>0.313</v>
      </c>
      <c r="X367">
        <v>0</v>
      </c>
      <c r="Y367">
        <v>0.1</v>
      </c>
      <c r="Z367">
        <v>0.3</v>
      </c>
      <c r="AA367" t="s">
        <v>387</v>
      </c>
      <c r="AB367">
        <f>G367*U367</f>
        <v>37.694000000000003</v>
      </c>
      <c r="AC367" s="13">
        <f>((H367+N367+P367-R367)*(AB367+(0.26*(N367+P367))))/(G367+N367+P367)</f>
        <v>13.215106796116507</v>
      </c>
      <c r="AD367" s="4">
        <f>SUM(AE367:AJ367)</f>
        <v>-4.0477722831423728</v>
      </c>
      <c r="AE367" s="4">
        <f>(L367-45.1482)/31.1618</f>
        <v>-1.0637447130781921</v>
      </c>
      <c r="AF367" s="4">
        <f>(K367-13.575)/11.13</f>
        <v>-1.039982030548068</v>
      </c>
      <c r="AG367" s="4">
        <f>(M367-46.04)/31.94</f>
        <v>-1.0970569818409517</v>
      </c>
      <c r="AH367" s="4">
        <f>(AC367-50.703)/36.168</f>
        <v>-1.0364933975858077</v>
      </c>
      <c r="AI367" s="4">
        <f>(S367-0.2533)/0.02</f>
        <v>0.53499999999999936</v>
      </c>
      <c r="AJ367" s="4">
        <f>(V367-0.7522)/0.06715</f>
        <v>-0.34549516008935216</v>
      </c>
      <c r="AK367" t="e">
        <f>MATCH(C367,#REF!,0)-1</f>
        <v>#REF!</v>
      </c>
    </row>
    <row r="368" spans="1:37" x14ac:dyDescent="0.2">
      <c r="A368" s="4" t="e">
        <f>AK368-B368</f>
        <v>#REF!</v>
      </c>
      <c r="B368">
        <v>367</v>
      </c>
      <c r="C368" t="s">
        <v>7546</v>
      </c>
      <c r="E368">
        <v>65</v>
      </c>
      <c r="F368">
        <v>273</v>
      </c>
      <c r="G368">
        <v>248</v>
      </c>
      <c r="H368">
        <v>64</v>
      </c>
      <c r="I368">
        <v>12</v>
      </c>
      <c r="J368">
        <v>1</v>
      </c>
      <c r="K368" s="13">
        <v>2</v>
      </c>
      <c r="L368" s="13">
        <v>28</v>
      </c>
      <c r="M368" s="13">
        <v>22</v>
      </c>
      <c r="N368">
        <v>16</v>
      </c>
      <c r="O368">
        <v>51</v>
      </c>
      <c r="P368">
        <v>5</v>
      </c>
      <c r="Q368">
        <v>2</v>
      </c>
      <c r="R368">
        <v>1</v>
      </c>
      <c r="S368" s="13">
        <v>0.25800000000000001</v>
      </c>
      <c r="T368">
        <v>0.315</v>
      </c>
      <c r="U368">
        <v>0.34499999999999997</v>
      </c>
      <c r="V368" s="13">
        <v>0.66</v>
      </c>
      <c r="W368">
        <v>0.28799999999999998</v>
      </c>
      <c r="X368">
        <v>-1.5</v>
      </c>
      <c r="Y368">
        <v>-0.1</v>
      </c>
      <c r="Z368">
        <v>-0.3</v>
      </c>
      <c r="AA368">
        <v>5227</v>
      </c>
      <c r="AB368">
        <f>G368*U368</f>
        <v>85.559999999999988</v>
      </c>
      <c r="AC368" s="13">
        <f>((H368+N368+P368-R368)*(AB368+(0.26*(N368+P368))))/(G368+N368+P368)</f>
        <v>28.422602230483264</v>
      </c>
      <c r="AD368" s="4">
        <f>SUM(AE368:AJ368)</f>
        <v>-4.0970093992349375</v>
      </c>
      <c r="AE368" s="4">
        <f>(L368-45.1482)/31.1618</f>
        <v>-0.55029555417209541</v>
      </c>
      <c r="AF368" s="4">
        <f>(K368-13.575)/11.13</f>
        <v>-1.039982030548068</v>
      </c>
      <c r="AG368" s="4">
        <f>(M368-46.04)/31.94</f>
        <v>-0.75266123982467115</v>
      </c>
      <c r="AH368" s="4">
        <f>(AC368-50.703)/36.168</f>
        <v>-0.61602515399017754</v>
      </c>
      <c r="AI368" s="4">
        <f>(S368-0.2533)/0.02</f>
        <v>0.2349999999999991</v>
      </c>
      <c r="AJ368" s="4">
        <f>(V368-0.7522)/0.06715</f>
        <v>-1.3730454206999247</v>
      </c>
      <c r="AK368" t="e">
        <f>MATCH(C368,#REF!,0)-1</f>
        <v>#REF!</v>
      </c>
    </row>
    <row r="369" spans="1:37" x14ac:dyDescent="0.2">
      <c r="A369" s="4" t="e">
        <f>AK369-B369</f>
        <v>#REF!</v>
      </c>
      <c r="B369">
        <v>368</v>
      </c>
      <c r="C369" t="s">
        <v>417</v>
      </c>
      <c r="D369" t="s">
        <v>39</v>
      </c>
      <c r="E369">
        <v>47</v>
      </c>
      <c r="F369">
        <v>198</v>
      </c>
      <c r="G369">
        <v>180</v>
      </c>
      <c r="H369">
        <v>45</v>
      </c>
      <c r="I369">
        <v>9</v>
      </c>
      <c r="J369">
        <v>1</v>
      </c>
      <c r="K369" s="13">
        <v>5</v>
      </c>
      <c r="L369" s="13">
        <v>20</v>
      </c>
      <c r="M369" s="13">
        <v>22</v>
      </c>
      <c r="N369">
        <v>14</v>
      </c>
      <c r="O369">
        <v>39</v>
      </c>
      <c r="P369">
        <v>1</v>
      </c>
      <c r="Q369">
        <v>4</v>
      </c>
      <c r="R369">
        <v>2</v>
      </c>
      <c r="S369" s="13">
        <v>0.25</v>
      </c>
      <c r="T369">
        <v>0.30599999999999999</v>
      </c>
      <c r="U369">
        <v>0.39100000000000001</v>
      </c>
      <c r="V369" s="13">
        <v>0.69699999999999995</v>
      </c>
      <c r="W369">
        <v>0.29499999999999998</v>
      </c>
      <c r="X369">
        <v>0.2</v>
      </c>
      <c r="Y369">
        <v>0.3</v>
      </c>
      <c r="Z369">
        <v>0.3</v>
      </c>
      <c r="AA369">
        <v>13185</v>
      </c>
      <c r="AB369">
        <f>G369*U369</f>
        <v>70.38</v>
      </c>
      <c r="AC369" s="13">
        <f>((H369+N369+P369-R369)*(AB369+(0.26*(N369+P369))))/(G369+N369+P369)</f>
        <v>22.093538461538461</v>
      </c>
      <c r="AD369" s="4">
        <f>SUM(AE369:AJ369)</f>
        <v>-4.1081776911322994</v>
      </c>
      <c r="AE369" s="4">
        <f>(L369-45.1482)/31.1618</f>
        <v>-0.80702013362514369</v>
      </c>
      <c r="AF369" s="4">
        <f>(K369-13.575)/11.13</f>
        <v>-0.77044025157232687</v>
      </c>
      <c r="AG369" s="4">
        <f>(M369-46.04)/31.94</f>
        <v>-0.75266123982467115</v>
      </c>
      <c r="AH369" s="4">
        <f>(AC369-50.703)/36.168</f>
        <v>-0.79101585762169713</v>
      </c>
      <c r="AI369" s="4">
        <f>(S369-0.2533)/0.02</f>
        <v>-0.16500000000000126</v>
      </c>
      <c r="AJ369" s="4">
        <f>(V369-0.7522)/0.06715</f>
        <v>-0.82204020848845905</v>
      </c>
      <c r="AK369" t="e">
        <f>MATCH(C369,#REF!,0)-1</f>
        <v>#REF!</v>
      </c>
    </row>
    <row r="370" spans="1:37" x14ac:dyDescent="0.2">
      <c r="A370" s="4" t="e">
        <f>AK370-B370</f>
        <v>#REF!</v>
      </c>
      <c r="B370">
        <v>369</v>
      </c>
      <c r="C370" t="s">
        <v>438</v>
      </c>
      <c r="D370" t="s">
        <v>83</v>
      </c>
      <c r="E370">
        <v>35</v>
      </c>
      <c r="F370">
        <v>147</v>
      </c>
      <c r="G370">
        <v>131</v>
      </c>
      <c r="H370">
        <v>31</v>
      </c>
      <c r="I370">
        <v>7</v>
      </c>
      <c r="J370">
        <v>1</v>
      </c>
      <c r="K370" s="13">
        <v>6</v>
      </c>
      <c r="L370" s="13">
        <v>18</v>
      </c>
      <c r="M370" s="13">
        <v>18</v>
      </c>
      <c r="N370">
        <v>12</v>
      </c>
      <c r="O370">
        <v>35</v>
      </c>
      <c r="P370">
        <v>1</v>
      </c>
      <c r="Q370">
        <v>1</v>
      </c>
      <c r="R370">
        <v>0</v>
      </c>
      <c r="S370" s="13">
        <v>0.23899999999999999</v>
      </c>
      <c r="T370">
        <v>0.308</v>
      </c>
      <c r="U370">
        <v>0.439</v>
      </c>
      <c r="V370" s="13">
        <v>0.747</v>
      </c>
      <c r="W370">
        <v>0.314</v>
      </c>
      <c r="X370">
        <v>-0.1</v>
      </c>
      <c r="Y370">
        <v>0</v>
      </c>
      <c r="Z370">
        <v>0.2</v>
      </c>
      <c r="AA370">
        <v>15654</v>
      </c>
      <c r="AB370">
        <f>G370*U370</f>
        <v>57.509</v>
      </c>
      <c r="AC370" s="13">
        <f>((H370+N370+P370-R370)*(AB370+(0.26*(N370+P370))))/(G370+N370+P370)</f>
        <v>18.604972222222223</v>
      </c>
      <c r="AD370" s="4">
        <f>SUM(AE370:AJ370)</f>
        <v>-4.1095992502658643</v>
      </c>
      <c r="AE370" s="4">
        <f>(L370-45.1482)/31.1618</f>
        <v>-0.87120127848840578</v>
      </c>
      <c r="AF370" s="4">
        <f>(K370-13.575)/11.13</f>
        <v>-0.68059299191374656</v>
      </c>
      <c r="AG370" s="4">
        <f>(M370-46.04)/31.94</f>
        <v>-0.8778960551033187</v>
      </c>
      <c r="AH370" s="4">
        <f>(AC370-50.703)/36.168</f>
        <v>-0.88747035439553701</v>
      </c>
      <c r="AI370" s="4">
        <f>(S370-0.2533)/0.02</f>
        <v>-0.71500000000000175</v>
      </c>
      <c r="AJ370" s="4">
        <f>(V370-0.7522)/0.06715</f>
        <v>-7.7438570364854534E-2</v>
      </c>
      <c r="AK370" t="e">
        <f>MATCH(C370,#REF!,0)-1</f>
        <v>#REF!</v>
      </c>
    </row>
    <row r="371" spans="1:37" x14ac:dyDescent="0.2">
      <c r="A371" s="4" t="e">
        <f>AK371-B371</f>
        <v>#REF!</v>
      </c>
      <c r="B371">
        <v>370</v>
      </c>
      <c r="C371" t="s">
        <v>394</v>
      </c>
      <c r="E371">
        <v>30</v>
      </c>
      <c r="F371">
        <v>126</v>
      </c>
      <c r="G371">
        <v>113</v>
      </c>
      <c r="H371">
        <v>27</v>
      </c>
      <c r="I371">
        <v>5</v>
      </c>
      <c r="J371">
        <v>0</v>
      </c>
      <c r="K371" s="13">
        <v>6</v>
      </c>
      <c r="L371" s="13">
        <v>15</v>
      </c>
      <c r="M371" s="13">
        <v>18</v>
      </c>
      <c r="N371">
        <v>10</v>
      </c>
      <c r="O371">
        <v>36</v>
      </c>
      <c r="P371">
        <v>1</v>
      </c>
      <c r="Q371">
        <v>1</v>
      </c>
      <c r="R371">
        <v>0</v>
      </c>
      <c r="S371" s="13">
        <v>0.23799999999999999</v>
      </c>
      <c r="T371">
        <v>0.30399999999999999</v>
      </c>
      <c r="U371">
        <v>0.45600000000000002</v>
      </c>
      <c r="V371" s="13">
        <v>0.76</v>
      </c>
      <c r="W371">
        <v>0.318</v>
      </c>
      <c r="X371">
        <v>-1</v>
      </c>
      <c r="Y371">
        <v>-0.1</v>
      </c>
      <c r="Z371">
        <v>0.3</v>
      </c>
      <c r="AA371">
        <v>17182</v>
      </c>
      <c r="AB371">
        <f>G371*U371</f>
        <v>51.527999999999999</v>
      </c>
      <c r="AC371" s="13">
        <f>((H371+N371+P371-R371)*(AB371+(0.26*(N371+P371))))/(G371+N371+P371)</f>
        <v>16.667290322580648</v>
      </c>
      <c r="AD371" s="4">
        <f>SUM(AE371:AJ371)</f>
        <v>-4.1158490246070798</v>
      </c>
      <c r="AE371" s="4">
        <f>(L371-45.1482)/31.1618</f>
        <v>-0.96747299578329893</v>
      </c>
      <c r="AF371" s="4">
        <f>(K371-13.575)/11.13</f>
        <v>-0.68059299191374656</v>
      </c>
      <c r="AG371" s="4">
        <f>(M371-46.04)/31.94</f>
        <v>-0.8778960551033187</v>
      </c>
      <c r="AH371" s="4">
        <f>(AC371-50.703)/36.168</f>
        <v>-0.9410448373539968</v>
      </c>
      <c r="AI371" s="4">
        <f>(S371-0.2533)/0.02</f>
        <v>-0.76500000000000179</v>
      </c>
      <c r="AJ371" s="4">
        <f>(V371-0.7522)/0.06715</f>
        <v>0.11615785554728264</v>
      </c>
      <c r="AK371" t="e">
        <f>MATCH(C371,#REF!,0)-1</f>
        <v>#REF!</v>
      </c>
    </row>
    <row r="372" spans="1:37" x14ac:dyDescent="0.2">
      <c r="A372" s="4" t="e">
        <f>AK372-B372</f>
        <v>#REF!</v>
      </c>
      <c r="B372">
        <v>371</v>
      </c>
      <c r="C372" t="s">
        <v>508</v>
      </c>
      <c r="D372" t="s">
        <v>93</v>
      </c>
      <c r="E372">
        <v>9</v>
      </c>
      <c r="F372">
        <v>36</v>
      </c>
      <c r="G372">
        <v>33</v>
      </c>
      <c r="H372">
        <v>9</v>
      </c>
      <c r="I372">
        <v>2</v>
      </c>
      <c r="J372">
        <v>0</v>
      </c>
      <c r="K372" s="13">
        <v>1</v>
      </c>
      <c r="L372" s="13">
        <v>4</v>
      </c>
      <c r="M372" s="13">
        <v>4</v>
      </c>
      <c r="N372">
        <v>2</v>
      </c>
      <c r="O372">
        <v>7</v>
      </c>
      <c r="P372">
        <v>0</v>
      </c>
      <c r="Q372">
        <v>0</v>
      </c>
      <c r="R372">
        <v>0</v>
      </c>
      <c r="S372" s="13">
        <v>0.26900000000000002</v>
      </c>
      <c r="T372">
        <v>0.32</v>
      </c>
      <c r="U372">
        <v>0.441</v>
      </c>
      <c r="V372" s="13">
        <v>0.76100000000000001</v>
      </c>
      <c r="W372">
        <v>0.32100000000000001</v>
      </c>
      <c r="X372">
        <v>-0.1</v>
      </c>
      <c r="Y372">
        <v>0.1</v>
      </c>
      <c r="Z372">
        <v>0.1</v>
      </c>
      <c r="AA372">
        <v>18288</v>
      </c>
      <c r="AB372">
        <f>G372*U372</f>
        <v>14.553000000000001</v>
      </c>
      <c r="AC372" s="13">
        <f>((H372+N372+P372-R372)*(AB372+(0.26*(N372+P372))))/(G372+N372+P372)</f>
        <v>4.7372285714285711</v>
      </c>
      <c r="AD372" s="4">
        <f>SUM(AE372:AJ372)</f>
        <v>-4.1213627385013956</v>
      </c>
      <c r="AE372" s="4">
        <f>(L372-45.1482)/31.1618</f>
        <v>-1.3204692925312402</v>
      </c>
      <c r="AF372" s="4">
        <f>(K372-13.575)/11.13</f>
        <v>-1.1298292902066485</v>
      </c>
      <c r="AG372" s="4">
        <f>(M372-46.04)/31.94</f>
        <v>-1.3162179085785848</v>
      </c>
      <c r="AH372" s="4">
        <f>(AC372-50.703)/36.168</f>
        <v>-1.2708961354946757</v>
      </c>
      <c r="AI372" s="4">
        <f>(S372-0.2533)/0.02</f>
        <v>0.78499999999999959</v>
      </c>
      <c r="AJ372" s="4">
        <f>(V372-0.7522)/0.06715</f>
        <v>0.13104988830975473</v>
      </c>
      <c r="AK372" t="e">
        <f>MATCH(C372,#REF!,0)-1</f>
        <v>#REF!</v>
      </c>
    </row>
    <row r="373" spans="1:37" x14ac:dyDescent="0.2">
      <c r="A373" s="4" t="e">
        <f>AK373-B373</f>
        <v>#REF!</v>
      </c>
      <c r="B373">
        <v>372</v>
      </c>
      <c r="C373" t="s">
        <v>7545</v>
      </c>
      <c r="D373" t="s">
        <v>53</v>
      </c>
      <c r="E373">
        <v>29</v>
      </c>
      <c r="F373">
        <v>121</v>
      </c>
      <c r="G373">
        <v>113</v>
      </c>
      <c r="H373">
        <v>30</v>
      </c>
      <c r="I373">
        <v>6</v>
      </c>
      <c r="J373">
        <v>1</v>
      </c>
      <c r="K373" s="13">
        <v>3</v>
      </c>
      <c r="L373" s="13">
        <v>13</v>
      </c>
      <c r="M373" s="13">
        <v>15</v>
      </c>
      <c r="N373">
        <v>5</v>
      </c>
      <c r="O373">
        <v>31</v>
      </c>
      <c r="P373">
        <v>1</v>
      </c>
      <c r="Q373">
        <v>1</v>
      </c>
      <c r="R373">
        <v>0</v>
      </c>
      <c r="S373" s="13">
        <v>0.26</v>
      </c>
      <c r="T373">
        <v>0.29599999999999999</v>
      </c>
      <c r="U373">
        <v>0.41899999999999998</v>
      </c>
      <c r="V373" s="13">
        <v>0.71499999999999997</v>
      </c>
      <c r="W373">
        <v>0.3</v>
      </c>
      <c r="X373">
        <v>0.1</v>
      </c>
      <c r="Y373">
        <v>0.1</v>
      </c>
      <c r="Z373">
        <v>-0.2</v>
      </c>
      <c r="AA373">
        <v>16885</v>
      </c>
      <c r="AB373">
        <f>G373*U373</f>
        <v>47.347000000000001</v>
      </c>
      <c r="AC373" s="13">
        <f>((H373+N373+P373-R373)*(AB373+(0.26*(N373+P373))))/(G373+N373+P373)</f>
        <v>14.795394957983193</v>
      </c>
      <c r="AD373" s="4">
        <f>SUM(AE373:AJ373)</f>
        <v>-4.1653951016957818</v>
      </c>
      <c r="AE373" s="4">
        <f>(L373-45.1482)/31.1618</f>
        <v>-1.0316541406465609</v>
      </c>
      <c r="AF373" s="4">
        <f>(K373-13.575)/11.13</f>
        <v>-0.95013477088948772</v>
      </c>
      <c r="AG373" s="4">
        <f>(M373-46.04)/31.94</f>
        <v>-0.97182216656230425</v>
      </c>
      <c r="AH373" s="4">
        <f>(AC373-50.703)/36.168</f>
        <v>-0.99280040483346643</v>
      </c>
      <c r="AI373" s="4">
        <f>(S373-0.2533)/0.02</f>
        <v>0.33499999999999919</v>
      </c>
      <c r="AJ373" s="4">
        <f>(V373-0.7522)/0.06715</f>
        <v>-0.55398361876396141</v>
      </c>
      <c r="AK373" t="e">
        <f>MATCH(C373,#REF!,0)-1</f>
        <v>#REF!</v>
      </c>
    </row>
    <row r="374" spans="1:37" x14ac:dyDescent="0.2">
      <c r="A374" s="4" t="e">
        <f>AK374-B374</f>
        <v>#REF!</v>
      </c>
      <c r="B374">
        <v>373</v>
      </c>
      <c r="C374" t="s">
        <v>352</v>
      </c>
      <c r="E374">
        <v>42</v>
      </c>
      <c r="F374">
        <v>175</v>
      </c>
      <c r="G374">
        <v>156</v>
      </c>
      <c r="H374">
        <v>38</v>
      </c>
      <c r="I374">
        <v>8</v>
      </c>
      <c r="J374">
        <v>1</v>
      </c>
      <c r="K374" s="13">
        <v>5</v>
      </c>
      <c r="L374" s="13">
        <v>20</v>
      </c>
      <c r="M374" s="13">
        <v>19</v>
      </c>
      <c r="N374">
        <v>14</v>
      </c>
      <c r="O374">
        <v>30</v>
      </c>
      <c r="P374">
        <v>2</v>
      </c>
      <c r="Q374">
        <v>1</v>
      </c>
      <c r="R374">
        <v>0</v>
      </c>
      <c r="S374" s="13">
        <v>0.24299999999999999</v>
      </c>
      <c r="T374">
        <v>0.313</v>
      </c>
      <c r="U374">
        <v>0.40899999999999997</v>
      </c>
      <c r="V374" s="13">
        <v>0.72299999999999998</v>
      </c>
      <c r="W374">
        <v>0.308</v>
      </c>
      <c r="X374">
        <v>0.5</v>
      </c>
      <c r="Y374">
        <v>-0.2</v>
      </c>
      <c r="Z374">
        <v>0.5</v>
      </c>
      <c r="AA374">
        <v>2616</v>
      </c>
      <c r="AB374">
        <f>G374*U374</f>
        <v>63.803999999999995</v>
      </c>
      <c r="AC374" s="13">
        <f>((H374+N374+P374-R374)*(AB374+(0.26*(N374+P374))))/(G374+N374+P374)</f>
        <v>21.337534883720931</v>
      </c>
      <c r="AD374" s="4">
        <f>SUM(AE374:AJ374)</f>
        <v>-4.1858135048982188</v>
      </c>
      <c r="AE374" s="4">
        <f>(L374-45.1482)/31.1618</f>
        <v>-0.80702013362514369</v>
      </c>
      <c r="AF374" s="4">
        <f>(K374-13.575)/11.13</f>
        <v>-0.77044025157232687</v>
      </c>
      <c r="AG374" s="4">
        <f>(M374-46.04)/31.94</f>
        <v>-0.84658735128365681</v>
      </c>
      <c r="AH374" s="4">
        <f>(AC374-50.703)/36.168</f>
        <v>-0.81191841175290513</v>
      </c>
      <c r="AI374" s="4">
        <f>(S374-0.2533)/0.02</f>
        <v>-0.51500000000000157</v>
      </c>
      <c r="AJ374" s="4">
        <f>(V374-0.7522)/0.06715</f>
        <v>-0.43484735666418473</v>
      </c>
      <c r="AK374" t="e">
        <f>MATCH(C374,#REF!,0)-1</f>
        <v>#REF!</v>
      </c>
    </row>
    <row r="375" spans="1:37" x14ac:dyDescent="0.2">
      <c r="A375" s="4" t="e">
        <f>AK375-B375</f>
        <v>#REF!</v>
      </c>
      <c r="B375">
        <v>374</v>
      </c>
      <c r="C375" t="s">
        <v>441</v>
      </c>
      <c r="D375" t="s">
        <v>45</v>
      </c>
      <c r="E375">
        <v>23</v>
      </c>
      <c r="F375">
        <v>98</v>
      </c>
      <c r="G375">
        <v>89</v>
      </c>
      <c r="H375">
        <v>23</v>
      </c>
      <c r="I375">
        <v>5</v>
      </c>
      <c r="J375">
        <v>1</v>
      </c>
      <c r="K375" s="13">
        <v>3</v>
      </c>
      <c r="L375" s="13">
        <v>12</v>
      </c>
      <c r="M375" s="13">
        <v>12</v>
      </c>
      <c r="N375">
        <v>7</v>
      </c>
      <c r="O375">
        <v>28</v>
      </c>
      <c r="P375">
        <v>1</v>
      </c>
      <c r="Q375">
        <v>1</v>
      </c>
      <c r="R375">
        <v>0</v>
      </c>
      <c r="S375" s="13">
        <v>0.25600000000000001</v>
      </c>
      <c r="T375">
        <v>0.315</v>
      </c>
      <c r="U375">
        <v>0.42299999999999999</v>
      </c>
      <c r="V375" s="13">
        <v>0.73799999999999999</v>
      </c>
      <c r="W375">
        <v>0.312</v>
      </c>
      <c r="X375">
        <v>-0.1</v>
      </c>
      <c r="Y375">
        <v>0.1</v>
      </c>
      <c r="Z375">
        <v>0.2</v>
      </c>
      <c r="AA375">
        <v>14477</v>
      </c>
      <c r="AB375">
        <f>G375*U375</f>
        <v>37.646999999999998</v>
      </c>
      <c r="AC375" s="13">
        <f>((H375+N375+P375-R375)*(AB375+(0.26*(N375+P375))))/(G375+N375+P375)</f>
        <v>12.696257731958761</v>
      </c>
      <c r="AD375" s="4">
        <f>SUM(AE375:AJ375)</f>
        <v>-4.2069335530079686</v>
      </c>
      <c r="AE375" s="4">
        <f>(L375-45.1482)/31.1618</f>
        <v>-1.0637447130781921</v>
      </c>
      <c r="AF375" s="4">
        <f>(K375-13.575)/11.13</f>
        <v>-0.95013477088948772</v>
      </c>
      <c r="AG375" s="4">
        <f>(M375-46.04)/31.94</f>
        <v>-1.0657482780212899</v>
      </c>
      <c r="AH375" s="4">
        <f>(AC375-50.703)/36.168</f>
        <v>-1.0508389257918946</v>
      </c>
      <c r="AI375" s="4">
        <f>(S375-0.2533)/0.02</f>
        <v>0.13499999999999901</v>
      </c>
      <c r="AJ375" s="4">
        <f>(V375-0.7522)/0.06715</f>
        <v>-0.21146686522710334</v>
      </c>
      <c r="AK375" t="e">
        <f>MATCH(C375,#REF!,0)-1</f>
        <v>#REF!</v>
      </c>
    </row>
    <row r="376" spans="1:37" x14ac:dyDescent="0.2">
      <c r="A376" s="4" t="e">
        <f>AK376-B376</f>
        <v>#REF!</v>
      </c>
      <c r="B376">
        <v>375</v>
      </c>
      <c r="C376" t="s">
        <v>522</v>
      </c>
      <c r="D376" t="s">
        <v>45</v>
      </c>
      <c r="E376">
        <v>3</v>
      </c>
      <c r="F376">
        <v>14</v>
      </c>
      <c r="G376">
        <v>13</v>
      </c>
      <c r="H376">
        <v>4</v>
      </c>
      <c r="I376">
        <v>1</v>
      </c>
      <c r="J376">
        <v>0</v>
      </c>
      <c r="K376" s="13">
        <v>0</v>
      </c>
      <c r="L376" s="13">
        <v>2</v>
      </c>
      <c r="M376" s="13">
        <v>2</v>
      </c>
      <c r="N376">
        <v>1</v>
      </c>
      <c r="O376">
        <v>3</v>
      </c>
      <c r="P376">
        <v>0</v>
      </c>
      <c r="Q376">
        <v>0</v>
      </c>
      <c r="R376">
        <v>0</v>
      </c>
      <c r="S376" s="13">
        <v>0.27600000000000002</v>
      </c>
      <c r="T376">
        <v>0.32</v>
      </c>
      <c r="U376">
        <v>0.43099999999999999</v>
      </c>
      <c r="V376" s="13">
        <v>0.751</v>
      </c>
      <c r="W376">
        <v>0.317</v>
      </c>
      <c r="X376">
        <v>0</v>
      </c>
      <c r="Y376">
        <v>0</v>
      </c>
      <c r="Z376">
        <v>0</v>
      </c>
      <c r="AA376" t="s">
        <v>523</v>
      </c>
      <c r="AB376">
        <f>G376*U376</f>
        <v>5.6029999999999998</v>
      </c>
      <c r="AC376" s="13">
        <f>((H376+N376+P376-R376)*(AB376+(0.26*(N376+P376))))/(G376+N376+P376)</f>
        <v>2.0939285714285711</v>
      </c>
      <c r="AD376" s="4">
        <f>SUM(AE376:AJ376)</f>
        <v>-4.2100128198931213</v>
      </c>
      <c r="AE376" s="4">
        <f>(L376-45.1482)/31.1618</f>
        <v>-1.3846504373945023</v>
      </c>
      <c r="AF376" s="4">
        <f>(K376-13.575)/11.13</f>
        <v>-1.2196765498652289</v>
      </c>
      <c r="AG376" s="4">
        <f>(M376-46.04)/31.94</f>
        <v>-1.3788353162179086</v>
      </c>
      <c r="AH376" s="4">
        <f>(AC376-50.703)/36.168</f>
        <v>-1.3439800771005153</v>
      </c>
      <c r="AI376" s="4">
        <f>(S376-0.2533)/0.02</f>
        <v>1.1349999999999998</v>
      </c>
      <c r="AJ376" s="4">
        <f>(V376-0.7522)/0.06715</f>
        <v>-1.7870439314966177E-2</v>
      </c>
      <c r="AK376" t="e">
        <f>MATCH(C376,#REF!,0)-1</f>
        <v>#REF!</v>
      </c>
    </row>
    <row r="377" spans="1:37" x14ac:dyDescent="0.2">
      <c r="A377" s="4" t="e">
        <f>AK377-B377</f>
        <v>#REF!</v>
      </c>
      <c r="B377">
        <v>376</v>
      </c>
      <c r="C377" t="s">
        <v>7370</v>
      </c>
      <c r="D377" t="s">
        <v>39</v>
      </c>
      <c r="E377">
        <v>29</v>
      </c>
      <c r="F377">
        <v>123</v>
      </c>
      <c r="G377">
        <v>108</v>
      </c>
      <c r="H377">
        <v>28</v>
      </c>
      <c r="I377">
        <v>6</v>
      </c>
      <c r="J377">
        <v>1</v>
      </c>
      <c r="K377" s="13">
        <v>2</v>
      </c>
      <c r="L377" s="13">
        <v>13</v>
      </c>
      <c r="M377" s="13">
        <v>13</v>
      </c>
      <c r="N377">
        <v>12</v>
      </c>
      <c r="O377">
        <v>30</v>
      </c>
      <c r="P377">
        <v>1</v>
      </c>
      <c r="Q377">
        <v>2</v>
      </c>
      <c r="R377">
        <v>1</v>
      </c>
      <c r="S377" s="13">
        <v>0.25800000000000001</v>
      </c>
      <c r="T377">
        <v>0.33500000000000002</v>
      </c>
      <c r="U377">
        <v>0.39300000000000002</v>
      </c>
      <c r="V377" s="13">
        <v>0.72799999999999998</v>
      </c>
      <c r="W377">
        <v>0.313</v>
      </c>
      <c r="X377">
        <v>0</v>
      </c>
      <c r="Y377">
        <v>0.6</v>
      </c>
      <c r="Z377">
        <v>0.2</v>
      </c>
      <c r="AA377">
        <v>12160</v>
      </c>
      <c r="AB377">
        <f>G377*U377</f>
        <v>42.444000000000003</v>
      </c>
      <c r="AC377" s="13">
        <f>((H377+N377+P377-R377)*(AB377+(0.26*(N377+P377))))/(G377+N377+P377)</f>
        <v>15.148429752066118</v>
      </c>
      <c r="AD377" s="4">
        <f>SUM(AE377:AJ377)</f>
        <v>-4.2145023722210384</v>
      </c>
      <c r="AE377" s="4">
        <f>(L377-45.1482)/31.1618</f>
        <v>-1.0316541406465609</v>
      </c>
      <c r="AF377" s="4">
        <f>(K377-13.575)/11.13</f>
        <v>-1.039982030548068</v>
      </c>
      <c r="AG377" s="4">
        <f>(M377-46.04)/31.94</f>
        <v>-1.0344395742016279</v>
      </c>
      <c r="AH377" s="4">
        <f>(AC377-50.703)/36.168</f>
        <v>-0.98303943397295623</v>
      </c>
      <c r="AI377" s="4">
        <f>(S377-0.2533)/0.02</f>
        <v>0.2349999999999991</v>
      </c>
      <c r="AJ377" s="4">
        <f>(V377-0.7522)/0.06715</f>
        <v>-0.36038719285182425</v>
      </c>
      <c r="AK377" t="e">
        <f>MATCH(C377,#REF!,0)-1</f>
        <v>#REF!</v>
      </c>
    </row>
    <row r="378" spans="1:37" x14ac:dyDescent="0.2">
      <c r="A378" s="4" t="e">
        <f>AK378-B378</f>
        <v>#REF!</v>
      </c>
      <c r="B378">
        <v>377</v>
      </c>
      <c r="C378" t="s">
        <v>545</v>
      </c>
      <c r="D378" t="s">
        <v>144</v>
      </c>
      <c r="E378">
        <v>9</v>
      </c>
      <c r="F378">
        <v>36</v>
      </c>
      <c r="G378">
        <v>33</v>
      </c>
      <c r="H378">
        <v>9</v>
      </c>
      <c r="I378">
        <v>2</v>
      </c>
      <c r="J378">
        <v>0</v>
      </c>
      <c r="K378" s="13">
        <v>1</v>
      </c>
      <c r="L378" s="13">
        <v>4</v>
      </c>
      <c r="M378" s="13">
        <v>4</v>
      </c>
      <c r="N378">
        <v>2</v>
      </c>
      <c r="O378">
        <v>7</v>
      </c>
      <c r="P378">
        <v>0</v>
      </c>
      <c r="Q378">
        <v>0</v>
      </c>
      <c r="R378">
        <v>0</v>
      </c>
      <c r="S378" s="13">
        <v>0.27500000000000002</v>
      </c>
      <c r="T378">
        <v>0.316</v>
      </c>
      <c r="U378">
        <v>0.41799999999999998</v>
      </c>
      <c r="V378" s="13">
        <v>0.73399999999999999</v>
      </c>
      <c r="W378">
        <v>0.31</v>
      </c>
      <c r="X378">
        <v>0</v>
      </c>
      <c r="Y378">
        <v>0</v>
      </c>
      <c r="Z378">
        <v>0.1</v>
      </c>
      <c r="AA378">
        <v>14387</v>
      </c>
      <c r="AB378">
        <f>G378*U378</f>
        <v>13.793999999999999</v>
      </c>
      <c r="AC378" s="13">
        <f>((H378+N378+P378-R378)*(AB378+(0.26*(N378+P378))))/(G378+N378+P378)</f>
        <v>4.4986857142857133</v>
      </c>
      <c r="AD378" s="4">
        <f>SUM(AE378:AJ378)</f>
        <v>-4.230043034975524</v>
      </c>
      <c r="AE378" s="4">
        <f>(L378-45.1482)/31.1618</f>
        <v>-1.3204692925312402</v>
      </c>
      <c r="AF378" s="4">
        <f>(K378-13.575)/11.13</f>
        <v>-1.1298292902066485</v>
      </c>
      <c r="AG378" s="4">
        <f>(M378-46.04)/31.94</f>
        <v>-1.3162179085785848</v>
      </c>
      <c r="AH378" s="4">
        <f>(AC378-50.703)/36.168</f>
        <v>-1.2774915473820585</v>
      </c>
      <c r="AI378" s="4">
        <f>(S378-0.2533)/0.02</f>
        <v>1.0849999999999997</v>
      </c>
      <c r="AJ378" s="4">
        <f>(V378-0.7522)/0.06715</f>
        <v>-0.27103499627699174</v>
      </c>
      <c r="AK378" t="e">
        <f>MATCH(C378,#REF!,0)-1</f>
        <v>#REF!</v>
      </c>
    </row>
    <row r="379" spans="1:37" x14ac:dyDescent="0.2">
      <c r="A379" s="4" t="e">
        <f>AK379-B379</f>
        <v>#REF!</v>
      </c>
      <c r="B379">
        <v>378</v>
      </c>
      <c r="C379" t="s">
        <v>501</v>
      </c>
      <c r="D379" t="s">
        <v>103</v>
      </c>
      <c r="E379">
        <v>30</v>
      </c>
      <c r="F379">
        <v>126</v>
      </c>
      <c r="G379">
        <v>113</v>
      </c>
      <c r="H379">
        <v>29</v>
      </c>
      <c r="I379">
        <v>6</v>
      </c>
      <c r="J379">
        <v>1</v>
      </c>
      <c r="K379" s="13">
        <v>3</v>
      </c>
      <c r="L379" s="13">
        <v>14</v>
      </c>
      <c r="M379" s="13">
        <v>13</v>
      </c>
      <c r="N379">
        <v>10</v>
      </c>
      <c r="O379">
        <v>31</v>
      </c>
      <c r="P379">
        <v>2</v>
      </c>
      <c r="Q379">
        <v>3</v>
      </c>
      <c r="R379">
        <v>1</v>
      </c>
      <c r="S379" s="13">
        <v>0.25800000000000001</v>
      </c>
      <c r="T379">
        <v>0.32200000000000001</v>
      </c>
      <c r="U379">
        <v>0.39500000000000002</v>
      </c>
      <c r="V379" s="13">
        <v>0.71699999999999997</v>
      </c>
      <c r="W379">
        <v>0.308</v>
      </c>
      <c r="X379">
        <v>0.1</v>
      </c>
      <c r="Y379">
        <v>-0.1</v>
      </c>
      <c r="Z379">
        <v>0.1</v>
      </c>
      <c r="AA379">
        <v>14453</v>
      </c>
      <c r="AB379">
        <f>G379*U379</f>
        <v>44.635000000000005</v>
      </c>
      <c r="AC379" s="13">
        <f>((H379+N379+P379-R379)*(AB379+(0.26*(N379+P379))))/(G379+N379+P379)</f>
        <v>15.281600000000001</v>
      </c>
      <c r="AD379" s="4">
        <f>SUM(AE379:AJ379)</f>
        <v>-4.2526949095886382</v>
      </c>
      <c r="AE379" s="4">
        <f>(L379-45.1482)/31.1618</f>
        <v>-0.99956356821492998</v>
      </c>
      <c r="AF379" s="4">
        <f>(K379-13.575)/11.13</f>
        <v>-0.95013477088948772</v>
      </c>
      <c r="AG379" s="4">
        <f>(M379-46.04)/31.94</f>
        <v>-1.0344395742016279</v>
      </c>
      <c r="AH379" s="4">
        <f>(AC379-50.703)/36.168</f>
        <v>-0.97935744304357464</v>
      </c>
      <c r="AI379" s="4">
        <f>(S379-0.2533)/0.02</f>
        <v>0.2349999999999991</v>
      </c>
      <c r="AJ379" s="4">
        <f>(V379-0.7522)/0.06715</f>
        <v>-0.52419955323901724</v>
      </c>
      <c r="AK379" t="e">
        <f>MATCH(C379,#REF!,0)-1</f>
        <v>#REF!</v>
      </c>
    </row>
    <row r="380" spans="1:37" x14ac:dyDescent="0.2">
      <c r="A380" s="4" t="e">
        <f>AK380-B380</f>
        <v>#REF!</v>
      </c>
      <c r="B380">
        <v>379</v>
      </c>
      <c r="C380" t="s">
        <v>353</v>
      </c>
      <c r="D380" t="s">
        <v>42</v>
      </c>
      <c r="E380">
        <v>50</v>
      </c>
      <c r="F380">
        <v>212</v>
      </c>
      <c r="G380">
        <v>194</v>
      </c>
      <c r="H380">
        <v>47</v>
      </c>
      <c r="I380">
        <v>11</v>
      </c>
      <c r="J380">
        <v>0</v>
      </c>
      <c r="K380" s="13">
        <v>6</v>
      </c>
      <c r="L380" s="13">
        <v>23</v>
      </c>
      <c r="M380" s="13">
        <v>25</v>
      </c>
      <c r="N380">
        <v>13</v>
      </c>
      <c r="O380">
        <v>48</v>
      </c>
      <c r="P380">
        <v>2</v>
      </c>
      <c r="Q380">
        <v>1</v>
      </c>
      <c r="R380">
        <v>0</v>
      </c>
      <c r="S380" s="13">
        <v>0.24099999999999999</v>
      </c>
      <c r="T380">
        <v>0.29399999999999998</v>
      </c>
      <c r="U380">
        <v>0.4</v>
      </c>
      <c r="V380" s="13">
        <v>0.69399999999999995</v>
      </c>
      <c r="W380">
        <v>0.29199999999999998</v>
      </c>
      <c r="X380">
        <v>-0.6</v>
      </c>
      <c r="Y380">
        <v>0.1</v>
      </c>
      <c r="Z380">
        <v>0.5</v>
      </c>
      <c r="AA380">
        <v>18083</v>
      </c>
      <c r="AB380">
        <f>G380*U380</f>
        <v>77.600000000000009</v>
      </c>
      <c r="AC380" s="13">
        <f>((H380+N380+P380-R380)*(AB380+(0.26*(N380+P380))))/(G380+N380+P380)</f>
        <v>24.177033492822972</v>
      </c>
      <c r="AD380" s="4">
        <f>SUM(AE380:AJ380)</f>
        <v>-4.265202667184969</v>
      </c>
      <c r="AE380" s="4">
        <f>(L380-45.1482)/31.1618</f>
        <v>-0.71074841633025065</v>
      </c>
      <c r="AF380" s="4">
        <f>(K380-13.575)/11.13</f>
        <v>-0.68059299191374656</v>
      </c>
      <c r="AG380" s="4">
        <f>(M380-46.04)/31.94</f>
        <v>-0.6587351283656856</v>
      </c>
      <c r="AH380" s="4">
        <f>(AC380-50.703)/36.168</f>
        <v>-0.73340982379940922</v>
      </c>
      <c r="AI380" s="4">
        <f>(S380-0.2533)/0.02</f>
        <v>-0.61500000000000166</v>
      </c>
      <c r="AJ380" s="4">
        <f>(V380-0.7522)/0.06715</f>
        <v>-0.8667163067758753</v>
      </c>
      <c r="AK380" t="e">
        <f>MATCH(C380,#REF!,0)-1</f>
        <v>#REF!</v>
      </c>
    </row>
    <row r="381" spans="1:37" x14ac:dyDescent="0.2">
      <c r="A381" s="4" t="e">
        <f>AK381-B381</f>
        <v>#REF!</v>
      </c>
      <c r="B381">
        <v>380</v>
      </c>
      <c r="C381" t="s">
        <v>465</v>
      </c>
      <c r="E381">
        <v>58</v>
      </c>
      <c r="F381">
        <v>245</v>
      </c>
      <c r="G381">
        <v>222</v>
      </c>
      <c r="H381">
        <v>55</v>
      </c>
      <c r="I381">
        <v>11</v>
      </c>
      <c r="J381">
        <v>1</v>
      </c>
      <c r="K381" s="13">
        <v>5</v>
      </c>
      <c r="L381" s="13">
        <v>24</v>
      </c>
      <c r="M381" s="13">
        <v>24</v>
      </c>
      <c r="N381">
        <v>17</v>
      </c>
      <c r="O381">
        <v>58</v>
      </c>
      <c r="P381">
        <v>2</v>
      </c>
      <c r="Q381">
        <v>4</v>
      </c>
      <c r="R381">
        <v>2</v>
      </c>
      <c r="S381" s="13">
        <v>0.247</v>
      </c>
      <c r="T381">
        <v>0.30399999999999999</v>
      </c>
      <c r="U381">
        <v>0.371</v>
      </c>
      <c r="V381" s="13">
        <v>0.67400000000000004</v>
      </c>
      <c r="W381">
        <v>0.28599999999999998</v>
      </c>
      <c r="X381">
        <v>-0.6</v>
      </c>
      <c r="Y381">
        <v>0.3</v>
      </c>
      <c r="Z381">
        <v>0.1</v>
      </c>
      <c r="AA381">
        <v>5384</v>
      </c>
      <c r="AB381">
        <f>G381*U381</f>
        <v>82.361999999999995</v>
      </c>
      <c r="AC381" s="13">
        <f>((H381+N381+P381-R381)*(AB381+(0.26*(N381+P381))))/(G381+N381+P381)</f>
        <v>26.081925311203317</v>
      </c>
      <c r="AD381" s="4">
        <f>SUM(AE381:AJ381)</f>
        <v>-4.2994408352908975</v>
      </c>
      <c r="AE381" s="4">
        <f>(L381-45.1482)/31.1618</f>
        <v>-0.67865784389861961</v>
      </c>
      <c r="AF381" s="4">
        <f>(K381-13.575)/11.13</f>
        <v>-0.77044025157232687</v>
      </c>
      <c r="AG381" s="4">
        <f>(M381-46.04)/31.94</f>
        <v>-0.69004383218534748</v>
      </c>
      <c r="AH381" s="4">
        <f>(AC381-50.703)/36.168</f>
        <v>-0.6807419456092868</v>
      </c>
      <c r="AI381" s="4">
        <f>(S381-0.2533)/0.02</f>
        <v>-0.31500000000000139</v>
      </c>
      <c r="AJ381" s="4">
        <f>(V381-0.7522)/0.06715</f>
        <v>-1.1645569620253156</v>
      </c>
      <c r="AK381" t="e">
        <f>MATCH(C381,#REF!,0)-1</f>
        <v>#REF!</v>
      </c>
    </row>
    <row r="382" spans="1:37" x14ac:dyDescent="0.2">
      <c r="A382" s="4" t="e">
        <f>AK382-B382</f>
        <v>#REF!</v>
      </c>
      <c r="B382">
        <v>381</v>
      </c>
      <c r="C382" t="s">
        <v>7505</v>
      </c>
      <c r="D382" t="s">
        <v>93</v>
      </c>
      <c r="E382">
        <v>41</v>
      </c>
      <c r="F382">
        <v>173</v>
      </c>
      <c r="G382">
        <v>159</v>
      </c>
      <c r="H382">
        <v>41</v>
      </c>
      <c r="I382">
        <v>8</v>
      </c>
      <c r="J382">
        <v>1</v>
      </c>
      <c r="K382" s="13">
        <v>4</v>
      </c>
      <c r="L382" s="13">
        <v>17</v>
      </c>
      <c r="M382" s="13">
        <v>18</v>
      </c>
      <c r="N382">
        <v>10</v>
      </c>
      <c r="O382">
        <v>34</v>
      </c>
      <c r="P382">
        <v>2</v>
      </c>
      <c r="Q382">
        <v>4</v>
      </c>
      <c r="R382">
        <v>2</v>
      </c>
      <c r="S382" s="13">
        <v>0.255</v>
      </c>
      <c r="T382">
        <v>0.30399999999999999</v>
      </c>
      <c r="U382">
        <v>0.38900000000000001</v>
      </c>
      <c r="V382" s="13">
        <v>0.69299999999999995</v>
      </c>
      <c r="W382">
        <v>0.29399999999999998</v>
      </c>
      <c r="X382">
        <v>-0.2</v>
      </c>
      <c r="Y382">
        <v>0.1</v>
      </c>
      <c r="Z382">
        <v>0.2</v>
      </c>
      <c r="AA382">
        <v>16313</v>
      </c>
      <c r="AB382">
        <f>G382*U382</f>
        <v>61.850999999999999</v>
      </c>
      <c r="AC382" s="13">
        <f>((H382+N382+P382-R382)*(AB382+(0.26*(N382+P382))))/(G382+N382+P382)</f>
        <v>19.377315789473684</v>
      </c>
      <c r="AD382" s="4">
        <f>SUM(AE382:AJ382)</f>
        <v>-4.3041997767695612</v>
      </c>
      <c r="AE382" s="4">
        <f>(L382-45.1482)/31.1618</f>
        <v>-0.90329185092003683</v>
      </c>
      <c r="AF382" s="4">
        <f>(K382-13.575)/11.13</f>
        <v>-0.8602875112309073</v>
      </c>
      <c r="AG382" s="4">
        <f>(M382-46.04)/31.94</f>
        <v>-0.8778960551033187</v>
      </c>
      <c r="AH382" s="4">
        <f>(AC382-50.703)/36.168</f>
        <v>-0.86611601997694976</v>
      </c>
      <c r="AI382" s="4">
        <f>(S382-0.2533)/0.02</f>
        <v>8.4999999999998965E-2</v>
      </c>
      <c r="AJ382" s="4">
        <f>(V382-0.7522)/0.06715</f>
        <v>-0.88160833953834739</v>
      </c>
      <c r="AK382" t="e">
        <f>MATCH(C382,#REF!,0)-1</f>
        <v>#REF!</v>
      </c>
    </row>
    <row r="383" spans="1:37" x14ac:dyDescent="0.2">
      <c r="A383" s="4" t="e">
        <f>AK383-B383</f>
        <v>#REF!</v>
      </c>
      <c r="B383">
        <v>382</v>
      </c>
      <c r="C383" t="s">
        <v>375</v>
      </c>
      <c r="D383" t="s">
        <v>198</v>
      </c>
      <c r="E383">
        <v>42</v>
      </c>
      <c r="F383">
        <v>175</v>
      </c>
      <c r="G383">
        <v>161</v>
      </c>
      <c r="H383">
        <v>41</v>
      </c>
      <c r="I383">
        <v>8</v>
      </c>
      <c r="J383">
        <v>2</v>
      </c>
      <c r="K383" s="13">
        <v>3</v>
      </c>
      <c r="L383" s="13">
        <v>19</v>
      </c>
      <c r="M383" s="13">
        <v>18</v>
      </c>
      <c r="N383">
        <v>9</v>
      </c>
      <c r="O383">
        <v>39</v>
      </c>
      <c r="P383">
        <v>2</v>
      </c>
      <c r="Q383">
        <v>4</v>
      </c>
      <c r="R383">
        <v>1</v>
      </c>
      <c r="S383" s="13">
        <v>0.25600000000000001</v>
      </c>
      <c r="T383">
        <v>0.30299999999999999</v>
      </c>
      <c r="U383">
        <v>0.38800000000000001</v>
      </c>
      <c r="V383" s="13">
        <v>0.69099999999999995</v>
      </c>
      <c r="W383">
        <v>0.29499999999999998</v>
      </c>
      <c r="X383">
        <v>-0.1</v>
      </c>
      <c r="Y383">
        <v>0.1</v>
      </c>
      <c r="Z383">
        <v>0.4</v>
      </c>
      <c r="AA383">
        <v>17338</v>
      </c>
      <c r="AB383">
        <f>G383*U383</f>
        <v>62.468000000000004</v>
      </c>
      <c r="AC383" s="13">
        <f>((H383+N383+P383-R383)*(AB383+(0.26*(N383+P383))))/(G383+N383+P383)</f>
        <v>19.370511627906978</v>
      </c>
      <c r="AD383" s="4">
        <f>SUM(AE383:AJ383)</f>
        <v>-4.3098380836538226</v>
      </c>
      <c r="AE383" s="4">
        <f>(L383-45.1482)/31.1618</f>
        <v>-0.83911070605677474</v>
      </c>
      <c r="AF383" s="4">
        <f>(K383-13.575)/11.13</f>
        <v>-0.95013477088948772</v>
      </c>
      <c r="AG383" s="4">
        <f>(M383-46.04)/31.94</f>
        <v>-0.8778960551033187</v>
      </c>
      <c r="AH383" s="4">
        <f>(AC383-50.703)/36.168</f>
        <v>-0.86630414654094845</v>
      </c>
      <c r="AI383" s="4">
        <f>(S383-0.2533)/0.02</f>
        <v>0.13499999999999901</v>
      </c>
      <c r="AJ383" s="4">
        <f>(V383-0.7522)/0.06715</f>
        <v>-0.91139240506329156</v>
      </c>
      <c r="AK383" t="e">
        <f>MATCH(C383,#REF!,0)-1</f>
        <v>#REF!</v>
      </c>
    </row>
    <row r="384" spans="1:37" x14ac:dyDescent="0.2">
      <c r="A384" s="4" t="e">
        <f>AK384-B384</f>
        <v>#REF!</v>
      </c>
      <c r="B384">
        <v>383</v>
      </c>
      <c r="C384" t="s">
        <v>345</v>
      </c>
      <c r="D384" t="s">
        <v>129</v>
      </c>
      <c r="E384">
        <v>95</v>
      </c>
      <c r="F384">
        <v>399</v>
      </c>
      <c r="G384">
        <v>348</v>
      </c>
      <c r="H384">
        <v>73</v>
      </c>
      <c r="I384">
        <v>12</v>
      </c>
      <c r="J384">
        <v>6</v>
      </c>
      <c r="K384" s="13">
        <v>10</v>
      </c>
      <c r="L384" s="13">
        <v>42</v>
      </c>
      <c r="M384" s="13">
        <v>40</v>
      </c>
      <c r="N384">
        <v>43</v>
      </c>
      <c r="O384">
        <v>135</v>
      </c>
      <c r="P384">
        <v>3</v>
      </c>
      <c r="Q384">
        <v>10</v>
      </c>
      <c r="R384">
        <v>3</v>
      </c>
      <c r="S384" s="13">
        <v>0.21</v>
      </c>
      <c r="T384">
        <v>0.29899999999999999</v>
      </c>
      <c r="U384">
        <v>0.36699999999999999</v>
      </c>
      <c r="V384" s="13">
        <v>0.66600000000000004</v>
      </c>
      <c r="W384">
        <v>0.28699999999999998</v>
      </c>
      <c r="X384">
        <v>5.5</v>
      </c>
      <c r="Y384">
        <v>0.9</v>
      </c>
      <c r="Z384">
        <v>0.5</v>
      </c>
      <c r="AA384">
        <v>14735</v>
      </c>
      <c r="AB384">
        <f>G384*U384</f>
        <v>127.71599999999999</v>
      </c>
      <c r="AC384" s="13">
        <f>((H384+N384+P384-R384)*(AB384+(0.26*(N384+P384))))/(G384+N384+P384)</f>
        <v>41.122883248730965</v>
      </c>
      <c r="AD384" s="4">
        <f>SUM(AE384:AJ384)</f>
        <v>-4.32490754427997</v>
      </c>
      <c r="AE384" s="4">
        <f>(L384-45.1482)/31.1618</f>
        <v>-0.10102754012926092</v>
      </c>
      <c r="AF384" s="4">
        <f>(K384-13.575)/11.13</f>
        <v>-0.32120395327942491</v>
      </c>
      <c r="AG384" s="4">
        <f>(M384-46.04)/31.94</f>
        <v>-0.18910457107075765</v>
      </c>
      <c r="AH384" s="4">
        <f>(AC384-50.703)/36.168</f>
        <v>-0.26487825567543238</v>
      </c>
      <c r="AI384" s="4">
        <f>(S384-0.2533)/0.02</f>
        <v>-2.1650000000000018</v>
      </c>
      <c r="AJ384" s="4">
        <f>(V384-0.7522)/0.06715</f>
        <v>-1.2836932241250922</v>
      </c>
      <c r="AK384" t="e">
        <f>MATCH(C384,#REF!,0)-1</f>
        <v>#REF!</v>
      </c>
    </row>
    <row r="385" spans="1:37" x14ac:dyDescent="0.2">
      <c r="A385" s="4" t="e">
        <f>AK385-B385</f>
        <v>#REF!</v>
      </c>
      <c r="B385">
        <v>384</v>
      </c>
      <c r="C385" t="s">
        <v>447</v>
      </c>
      <c r="D385" t="s">
        <v>74</v>
      </c>
      <c r="E385">
        <v>6</v>
      </c>
      <c r="F385">
        <v>26</v>
      </c>
      <c r="G385">
        <v>23</v>
      </c>
      <c r="H385">
        <v>6</v>
      </c>
      <c r="I385">
        <v>1</v>
      </c>
      <c r="J385">
        <v>0</v>
      </c>
      <c r="K385" s="13">
        <v>1</v>
      </c>
      <c r="L385" s="13">
        <v>3</v>
      </c>
      <c r="M385" s="13">
        <v>3</v>
      </c>
      <c r="N385">
        <v>2</v>
      </c>
      <c r="O385">
        <v>4</v>
      </c>
      <c r="P385">
        <v>0</v>
      </c>
      <c r="Q385">
        <v>1</v>
      </c>
      <c r="R385">
        <v>0</v>
      </c>
      <c r="S385" s="13">
        <v>0.26600000000000001</v>
      </c>
      <c r="T385">
        <v>0.32300000000000001</v>
      </c>
      <c r="U385">
        <v>0.441</v>
      </c>
      <c r="V385" s="13">
        <v>0.76400000000000001</v>
      </c>
      <c r="W385">
        <v>0.32200000000000001</v>
      </c>
      <c r="X385">
        <v>0</v>
      </c>
      <c r="Y385">
        <v>0</v>
      </c>
      <c r="Z385">
        <v>0.1</v>
      </c>
      <c r="AA385" t="s">
        <v>448</v>
      </c>
      <c r="AB385">
        <f>G385*U385</f>
        <v>10.143000000000001</v>
      </c>
      <c r="AC385" s="13">
        <f>((H385+N385+P385-R385)*(AB385+(0.26*(N385+P385))))/(G385+N385+P385)</f>
        <v>3.4121600000000001</v>
      </c>
      <c r="AD385" s="4">
        <f>SUM(AE385:AJ385)</f>
        <v>-4.3267224064959224</v>
      </c>
      <c r="AE385" s="4">
        <f>(L385-45.1482)/31.1618</f>
        <v>-1.3525598649628714</v>
      </c>
      <c r="AF385" s="4">
        <f>(K385-13.575)/11.13</f>
        <v>-1.1298292902066485</v>
      </c>
      <c r="AG385" s="4">
        <f>(M385-46.04)/31.94</f>
        <v>-1.3475266123982466</v>
      </c>
      <c r="AH385" s="4">
        <f>(AC385-50.703)/36.168</f>
        <v>-1.3075326255253263</v>
      </c>
      <c r="AI385" s="4">
        <f>(S385-0.2533)/0.02</f>
        <v>0.63499999999999945</v>
      </c>
      <c r="AJ385" s="4">
        <f>(V385-0.7522)/0.06715</f>
        <v>0.17572598659717101</v>
      </c>
      <c r="AK385" t="e">
        <f>MATCH(C385,#REF!,0)-1</f>
        <v>#REF!</v>
      </c>
    </row>
    <row r="386" spans="1:37" x14ac:dyDescent="0.2">
      <c r="A386" s="4" t="e">
        <f>AK386-B386</f>
        <v>#REF!</v>
      </c>
      <c r="B386">
        <v>385</v>
      </c>
      <c r="C386" t="s">
        <v>7522</v>
      </c>
      <c r="D386" t="s">
        <v>35</v>
      </c>
      <c r="E386">
        <v>60</v>
      </c>
      <c r="F386">
        <v>252</v>
      </c>
      <c r="G386">
        <v>227</v>
      </c>
      <c r="H386">
        <v>56</v>
      </c>
      <c r="I386">
        <v>11</v>
      </c>
      <c r="J386">
        <v>2</v>
      </c>
      <c r="K386" s="13">
        <v>4</v>
      </c>
      <c r="L386" s="13">
        <v>27</v>
      </c>
      <c r="M386" s="13">
        <v>25</v>
      </c>
      <c r="N386">
        <v>16</v>
      </c>
      <c r="O386">
        <v>55</v>
      </c>
      <c r="P386">
        <v>6</v>
      </c>
      <c r="Q386">
        <v>9</v>
      </c>
      <c r="R386">
        <v>3</v>
      </c>
      <c r="S386" s="13">
        <v>0.246</v>
      </c>
      <c r="T386">
        <v>0.31</v>
      </c>
      <c r="U386">
        <v>0.36199999999999999</v>
      </c>
      <c r="V386" s="13">
        <v>0.67200000000000004</v>
      </c>
      <c r="W386">
        <v>0.28999999999999998</v>
      </c>
      <c r="X386">
        <v>0.7</v>
      </c>
      <c r="Y386">
        <v>0.4</v>
      </c>
      <c r="Z386">
        <v>-0.1</v>
      </c>
      <c r="AA386">
        <v>16623</v>
      </c>
      <c r="AB386">
        <f>G386*U386</f>
        <v>82.173999999999992</v>
      </c>
      <c r="AC386" s="13">
        <f>((H386+N386+P386-R386)*(AB386+(0.26*(N386+P386))))/(G386+N386+P386)</f>
        <v>26.474096385542165</v>
      </c>
      <c r="AD386" s="4">
        <f>SUM(AE386:AJ386)</f>
        <v>-4.330648699259811</v>
      </c>
      <c r="AE386" s="4">
        <f>(L386-45.1482)/31.1618</f>
        <v>-0.58238612660372646</v>
      </c>
      <c r="AF386" s="4">
        <f>(K386-13.575)/11.13</f>
        <v>-0.8602875112309073</v>
      </c>
      <c r="AG386" s="4">
        <f>(M386-46.04)/31.94</f>
        <v>-0.6587351283656856</v>
      </c>
      <c r="AH386" s="4">
        <f>(AC386-50.703)/36.168</f>
        <v>-0.66989890550923026</v>
      </c>
      <c r="AI386" s="4">
        <f>(S386-0.2533)/0.02</f>
        <v>-0.36500000000000143</v>
      </c>
      <c r="AJ386" s="4">
        <f>(V386-0.7522)/0.06715</f>
        <v>-1.1943410275502597</v>
      </c>
      <c r="AK386" t="e">
        <f>MATCH(C386,#REF!,0)-1</f>
        <v>#REF!</v>
      </c>
    </row>
    <row r="387" spans="1:37" x14ac:dyDescent="0.2">
      <c r="A387" s="4" t="e">
        <f>AK387-B387</f>
        <v>#REF!</v>
      </c>
      <c r="B387">
        <v>386</v>
      </c>
      <c r="C387" t="s">
        <v>457</v>
      </c>
      <c r="D387" t="s">
        <v>88</v>
      </c>
      <c r="E387">
        <v>76</v>
      </c>
      <c r="F387">
        <v>319</v>
      </c>
      <c r="G387">
        <v>289</v>
      </c>
      <c r="H387">
        <v>63</v>
      </c>
      <c r="I387">
        <v>14</v>
      </c>
      <c r="J387">
        <v>1</v>
      </c>
      <c r="K387" s="13">
        <v>11</v>
      </c>
      <c r="L387" s="13">
        <v>34</v>
      </c>
      <c r="M387" s="13">
        <v>37</v>
      </c>
      <c r="N387">
        <v>20</v>
      </c>
      <c r="O387">
        <v>100</v>
      </c>
      <c r="P387">
        <v>5</v>
      </c>
      <c r="Q387">
        <v>8</v>
      </c>
      <c r="R387">
        <v>3</v>
      </c>
      <c r="S387" s="13">
        <v>0.218</v>
      </c>
      <c r="T387">
        <v>0.27900000000000003</v>
      </c>
      <c r="U387">
        <v>0.38900000000000001</v>
      </c>
      <c r="V387" s="13">
        <v>0.66800000000000004</v>
      </c>
      <c r="W387">
        <v>0.28299999999999997</v>
      </c>
      <c r="X387">
        <v>0</v>
      </c>
      <c r="Y387">
        <v>1.2</v>
      </c>
      <c r="Z387">
        <v>0.3</v>
      </c>
      <c r="AA387">
        <v>11339</v>
      </c>
      <c r="AB387">
        <f>G387*U387</f>
        <v>112.42100000000001</v>
      </c>
      <c r="AC387" s="13">
        <f>((H387+N387+P387-R387)*(AB387+(0.26*(N387+P387))))/(G387+N387+P387)</f>
        <v>32.191990445859872</v>
      </c>
      <c r="AD387" s="4">
        <f>SUM(AE387:AJ387)</f>
        <v>-4.402854934861141</v>
      </c>
      <c r="AE387" s="4">
        <f>(L387-45.1482)/31.1618</f>
        <v>-0.35775211958230918</v>
      </c>
      <c r="AF387" s="4">
        <f>(K387-13.575)/11.13</f>
        <v>-0.23135669362084449</v>
      </c>
      <c r="AG387" s="4">
        <f>(M387-46.04)/31.94</f>
        <v>-0.28303068252974323</v>
      </c>
      <c r="AH387" s="4">
        <f>(AC387-50.703)/36.168</f>
        <v>-0.51180628052809474</v>
      </c>
      <c r="AI387" s="4">
        <f>(S387-0.2533)/0.02</f>
        <v>-1.7650000000000012</v>
      </c>
      <c r="AJ387" s="4">
        <f>(V387-0.7522)/0.06715</f>
        <v>-1.2539091586001481</v>
      </c>
      <c r="AK387" t="e">
        <f>MATCH(C387,#REF!,0)-1</f>
        <v>#REF!</v>
      </c>
    </row>
    <row r="388" spans="1:37" x14ac:dyDescent="0.2">
      <c r="A388" s="4" t="e">
        <f>AK388-B388</f>
        <v>#REF!</v>
      </c>
      <c r="B388">
        <v>387</v>
      </c>
      <c r="C388" t="s">
        <v>7547</v>
      </c>
      <c r="D388" t="s">
        <v>144</v>
      </c>
      <c r="E388">
        <v>100</v>
      </c>
      <c r="F388">
        <v>420</v>
      </c>
      <c r="G388">
        <v>382</v>
      </c>
      <c r="H388">
        <v>83</v>
      </c>
      <c r="I388">
        <v>17</v>
      </c>
      <c r="J388">
        <v>3</v>
      </c>
      <c r="K388" s="13">
        <v>11</v>
      </c>
      <c r="L388" s="13">
        <v>38</v>
      </c>
      <c r="M388" s="13">
        <v>42</v>
      </c>
      <c r="N388">
        <v>26</v>
      </c>
      <c r="O388">
        <v>125</v>
      </c>
      <c r="P388">
        <v>6</v>
      </c>
      <c r="Q388">
        <v>7</v>
      </c>
      <c r="R388">
        <v>3</v>
      </c>
      <c r="S388" s="13">
        <v>0.217</v>
      </c>
      <c r="T388">
        <v>0.27600000000000002</v>
      </c>
      <c r="U388">
        <v>0.36199999999999999</v>
      </c>
      <c r="V388" s="13">
        <v>0.63800000000000001</v>
      </c>
      <c r="W388">
        <v>0.27200000000000002</v>
      </c>
      <c r="X388">
        <v>-1.6</v>
      </c>
      <c r="Y388">
        <v>0.2</v>
      </c>
      <c r="Z388">
        <v>-0.4</v>
      </c>
      <c r="AA388">
        <v>14352</v>
      </c>
      <c r="AB388">
        <f>G388*U388</f>
        <v>138.28399999999999</v>
      </c>
      <c r="AC388" s="13">
        <f>((H388+N388+P388-R388)*(AB388+(0.26*(N388+P388))))/(G388+N388+P388)</f>
        <v>39.660985507246373</v>
      </c>
      <c r="AD388" s="4">
        <f>SUM(AE388:AJ388)</f>
        <v>-4.4082017296418767</v>
      </c>
      <c r="AE388" s="4">
        <f>(L388-45.1482)/31.1618</f>
        <v>-0.22938982985578507</v>
      </c>
      <c r="AF388" s="4">
        <f>(K388-13.575)/11.13</f>
        <v>-0.23135669362084449</v>
      </c>
      <c r="AG388" s="4">
        <f>(M388-46.04)/31.94</f>
        <v>-0.1264871634314339</v>
      </c>
      <c r="AH388" s="4">
        <f>(AC388-50.703)/36.168</f>
        <v>-0.30529790125950096</v>
      </c>
      <c r="AI388" s="4">
        <f>(S388-0.2533)/0.02</f>
        <v>-1.8150000000000013</v>
      </c>
      <c r="AJ388" s="4">
        <f>(V388-0.7522)/0.06715</f>
        <v>-1.7006701414743108</v>
      </c>
      <c r="AK388" t="e">
        <f>MATCH(C388,#REF!,0)-1</f>
        <v>#REF!</v>
      </c>
    </row>
    <row r="389" spans="1:37" x14ac:dyDescent="0.2">
      <c r="A389" s="4" t="e">
        <f>AK389-B389</f>
        <v>#REF!</v>
      </c>
      <c r="B389">
        <v>388</v>
      </c>
      <c r="C389" t="s">
        <v>428</v>
      </c>
      <c r="D389" t="s">
        <v>90</v>
      </c>
      <c r="E389">
        <v>57</v>
      </c>
      <c r="F389">
        <v>241</v>
      </c>
      <c r="G389">
        <v>217</v>
      </c>
      <c r="H389">
        <v>54</v>
      </c>
      <c r="I389">
        <v>11</v>
      </c>
      <c r="J389">
        <v>3</v>
      </c>
      <c r="K389" s="13">
        <v>3</v>
      </c>
      <c r="L389" s="13">
        <v>22</v>
      </c>
      <c r="M389" s="13">
        <v>21</v>
      </c>
      <c r="N389">
        <v>18</v>
      </c>
      <c r="O389">
        <v>50</v>
      </c>
      <c r="P389">
        <v>2</v>
      </c>
      <c r="Q389">
        <v>3</v>
      </c>
      <c r="R389">
        <v>2</v>
      </c>
      <c r="S389" s="13">
        <v>0.249</v>
      </c>
      <c r="T389">
        <v>0.311</v>
      </c>
      <c r="U389">
        <v>0.36799999999999999</v>
      </c>
      <c r="V389" s="13">
        <v>0.67900000000000005</v>
      </c>
      <c r="W389">
        <v>0.29199999999999998</v>
      </c>
      <c r="X389">
        <v>0.2</v>
      </c>
      <c r="Y389">
        <v>0.2</v>
      </c>
      <c r="Z389">
        <v>0.3</v>
      </c>
      <c r="AA389">
        <v>11602</v>
      </c>
      <c r="AB389">
        <f>G389*U389</f>
        <v>79.855999999999995</v>
      </c>
      <c r="AC389" s="13">
        <f>((H389+N389+P389-R389)*(AB389+(0.26*(N389+P389))))/(G389+N389+P389)</f>
        <v>25.83979746835443</v>
      </c>
      <c r="AD389" s="4">
        <f>SUM(AE389:AJ389)</f>
        <v>-4.4694769793798583</v>
      </c>
      <c r="AE389" s="4">
        <f>(L389-45.1482)/31.1618</f>
        <v>-0.74283898876188159</v>
      </c>
      <c r="AF389" s="4">
        <f>(K389-13.575)/11.13</f>
        <v>-0.95013477088948772</v>
      </c>
      <c r="AG389" s="4">
        <f>(M389-46.04)/31.94</f>
        <v>-0.78396994364433303</v>
      </c>
      <c r="AH389" s="4">
        <f>(AC389-50.703)/36.168</f>
        <v>-0.68743647787120032</v>
      </c>
      <c r="AI389" s="4">
        <f>(S389-0.2533)/0.02</f>
        <v>-0.2150000000000013</v>
      </c>
      <c r="AJ389" s="4">
        <f>(V389-0.7522)/0.06715</f>
        <v>-1.090096798212955</v>
      </c>
      <c r="AK389" t="e">
        <f>MATCH(C389,#REF!,0)-1</f>
        <v>#REF!</v>
      </c>
    </row>
    <row r="390" spans="1:37" x14ac:dyDescent="0.2">
      <c r="A390" s="4" t="e">
        <f>AK390-B390</f>
        <v>#REF!</v>
      </c>
      <c r="B390">
        <v>389</v>
      </c>
      <c r="C390" t="s">
        <v>2695</v>
      </c>
      <c r="D390" t="s">
        <v>93</v>
      </c>
      <c r="E390">
        <v>12</v>
      </c>
      <c r="F390">
        <v>52</v>
      </c>
      <c r="G390">
        <v>47</v>
      </c>
      <c r="H390">
        <v>12</v>
      </c>
      <c r="I390">
        <v>3</v>
      </c>
      <c r="J390">
        <v>0</v>
      </c>
      <c r="K390" s="13">
        <v>1</v>
      </c>
      <c r="L390" s="13">
        <v>6</v>
      </c>
      <c r="M390" s="13">
        <v>6</v>
      </c>
      <c r="N390">
        <v>4</v>
      </c>
      <c r="O390">
        <v>10</v>
      </c>
      <c r="P390">
        <v>1</v>
      </c>
      <c r="Q390">
        <v>0</v>
      </c>
      <c r="R390">
        <v>0</v>
      </c>
      <c r="S390" s="13">
        <v>0.26400000000000001</v>
      </c>
      <c r="T390">
        <v>0.32600000000000001</v>
      </c>
      <c r="U390">
        <v>0.41599999999999998</v>
      </c>
      <c r="V390" s="13">
        <v>0.74199999999999999</v>
      </c>
      <c r="W390">
        <v>0.316</v>
      </c>
      <c r="X390">
        <v>0</v>
      </c>
      <c r="Y390">
        <v>0</v>
      </c>
      <c r="Z390">
        <v>0.1</v>
      </c>
      <c r="AA390">
        <v>10839</v>
      </c>
      <c r="AB390">
        <f>G390*U390</f>
        <v>19.552</v>
      </c>
      <c r="AC390" s="13">
        <f>((H390+N390+P390-R390)*(AB390+(0.26*(N390+P390))))/(G390+N390+P390)</f>
        <v>6.8169999999999993</v>
      </c>
      <c r="AD390" s="4">
        <f>SUM(AE390:AJ390)</f>
        <v>-4.470009727625035</v>
      </c>
      <c r="AE390" s="4">
        <f>(L390-45.1482)/31.1618</f>
        <v>-1.2562881476679781</v>
      </c>
      <c r="AF390" s="4">
        <f>(K390-13.575)/11.13</f>
        <v>-1.1298292902066485</v>
      </c>
      <c r="AG390" s="4">
        <f>(M390-46.04)/31.94</f>
        <v>-1.253600500939261</v>
      </c>
      <c r="AH390" s="4">
        <f>(AC390-50.703)/36.168</f>
        <v>-1.2133930546339307</v>
      </c>
      <c r="AI390" s="4">
        <f>(S390-0.2533)/0.02</f>
        <v>0.53499999999999936</v>
      </c>
      <c r="AJ390" s="4">
        <f>(V390-0.7522)/0.06715</f>
        <v>-0.151898734177215</v>
      </c>
      <c r="AK390" t="e">
        <f>MATCH(C390,#REF!,0)-1</f>
        <v>#REF!</v>
      </c>
    </row>
    <row r="391" spans="1:37" x14ac:dyDescent="0.2">
      <c r="A391" s="4" t="e">
        <f>AK391-B391</f>
        <v>#REF!</v>
      </c>
      <c r="B391">
        <v>390</v>
      </c>
      <c r="C391" t="s">
        <v>464</v>
      </c>
      <c r="D391" t="s">
        <v>47</v>
      </c>
      <c r="E391">
        <v>22</v>
      </c>
      <c r="F391">
        <v>91</v>
      </c>
      <c r="G391">
        <v>82</v>
      </c>
      <c r="H391">
        <v>20</v>
      </c>
      <c r="I391">
        <v>5</v>
      </c>
      <c r="J391">
        <v>0</v>
      </c>
      <c r="K391" s="13">
        <v>4</v>
      </c>
      <c r="L391" s="13">
        <v>11</v>
      </c>
      <c r="M391" s="13">
        <v>12</v>
      </c>
      <c r="N391">
        <v>7</v>
      </c>
      <c r="O391">
        <v>23</v>
      </c>
      <c r="P391">
        <v>1</v>
      </c>
      <c r="Q391">
        <v>1</v>
      </c>
      <c r="R391">
        <v>0</v>
      </c>
      <c r="S391" s="13">
        <v>0.246</v>
      </c>
      <c r="T391">
        <v>0.308</v>
      </c>
      <c r="U391">
        <v>0.443</v>
      </c>
      <c r="V391" s="13">
        <v>0.751</v>
      </c>
      <c r="W391">
        <v>0.316</v>
      </c>
      <c r="X391">
        <v>-0.6</v>
      </c>
      <c r="Y391">
        <v>0</v>
      </c>
      <c r="Z391">
        <v>0.1</v>
      </c>
      <c r="AA391">
        <v>15983</v>
      </c>
      <c r="AB391">
        <f>G391*U391</f>
        <v>36.326000000000001</v>
      </c>
      <c r="AC391" s="13">
        <f>((H391+N391+P391-R391)*(AB391+(0.26*(N391+P391))))/(G391+N391+P391)</f>
        <v>11.948533333333332</v>
      </c>
      <c r="AD391" s="4">
        <f>SUM(AE391:AJ391)</f>
        <v>-4.4762540850421138</v>
      </c>
      <c r="AE391" s="4">
        <f>(L391-45.1482)/31.1618</f>
        <v>-1.095835285509823</v>
      </c>
      <c r="AF391" s="4">
        <f>(K391-13.575)/11.13</f>
        <v>-0.8602875112309073</v>
      </c>
      <c r="AG391" s="4">
        <f>(M391-46.04)/31.94</f>
        <v>-1.0657482780212899</v>
      </c>
      <c r="AH391" s="4">
        <f>(AC391-50.703)/36.168</f>
        <v>-1.0715125709651259</v>
      </c>
      <c r="AI391" s="4">
        <f>(S391-0.2533)/0.02</f>
        <v>-0.36500000000000143</v>
      </c>
      <c r="AJ391" s="4">
        <f>(V391-0.7522)/0.06715</f>
        <v>-1.7870439314966177E-2</v>
      </c>
      <c r="AK391" t="e">
        <f>MATCH(C391,#REF!,0)-1</f>
        <v>#REF!</v>
      </c>
    </row>
    <row r="392" spans="1:37" x14ac:dyDescent="0.2">
      <c r="A392" s="4" t="e">
        <f>AK392-B392</f>
        <v>#REF!</v>
      </c>
      <c r="B392">
        <v>391</v>
      </c>
      <c r="C392" t="s">
        <v>1054</v>
      </c>
      <c r="D392" t="s">
        <v>31</v>
      </c>
      <c r="E392">
        <v>2</v>
      </c>
      <c r="F392">
        <v>7</v>
      </c>
      <c r="G392">
        <v>7</v>
      </c>
      <c r="H392">
        <v>2</v>
      </c>
      <c r="I392">
        <v>0</v>
      </c>
      <c r="J392">
        <v>0</v>
      </c>
      <c r="K392" s="13">
        <v>0</v>
      </c>
      <c r="L392" s="13">
        <v>1</v>
      </c>
      <c r="M392" s="13">
        <v>1</v>
      </c>
      <c r="N392">
        <v>0</v>
      </c>
      <c r="O392">
        <v>1</v>
      </c>
      <c r="P392">
        <v>0</v>
      </c>
      <c r="Q392">
        <v>0</v>
      </c>
      <c r="R392">
        <v>0</v>
      </c>
      <c r="S392" s="13">
        <v>0.27900000000000003</v>
      </c>
      <c r="T392">
        <v>0.316</v>
      </c>
      <c r="U392">
        <v>0.41099999999999998</v>
      </c>
      <c r="V392" s="13">
        <v>0.72699999999999998</v>
      </c>
      <c r="W392">
        <v>0.309</v>
      </c>
      <c r="X392">
        <v>0</v>
      </c>
      <c r="Y392">
        <v>0</v>
      </c>
      <c r="Z392">
        <v>0</v>
      </c>
      <c r="AA392">
        <v>17016</v>
      </c>
      <c r="AB392">
        <f>G392*U392</f>
        <v>2.8769999999999998</v>
      </c>
      <c r="AC392" s="13">
        <f>((H392+N392+P392-R392)*(AB392+(0.26*(N392+P392))))/(G392+N392+P392)</f>
        <v>0.82199999999999995</v>
      </c>
      <c r="AD392" s="4">
        <f>SUM(AE392:AJ392)</f>
        <v>-4.5159881178847021</v>
      </c>
      <c r="AE392" s="4">
        <f>(L392-45.1482)/31.1618</f>
        <v>-1.4167410098261335</v>
      </c>
      <c r="AF392" s="4">
        <f>(K392-13.575)/11.13</f>
        <v>-1.2196765498652289</v>
      </c>
      <c r="AG392" s="4">
        <f>(M392-46.04)/31.94</f>
        <v>-1.4101440200375703</v>
      </c>
      <c r="AH392" s="4">
        <f>(AC392-50.703)/36.168</f>
        <v>-1.3791473125414733</v>
      </c>
      <c r="AI392" s="4">
        <f>(S392-0.2533)/0.02</f>
        <v>1.2849999999999999</v>
      </c>
      <c r="AJ392" s="4">
        <f>(V392-0.7522)/0.06715</f>
        <v>-0.37527922561429633</v>
      </c>
      <c r="AK392" t="e">
        <f>MATCH(C392,#REF!,0)-1</f>
        <v>#REF!</v>
      </c>
    </row>
    <row r="393" spans="1:37" x14ac:dyDescent="0.2">
      <c r="A393" s="4" t="e">
        <f>AK393-B393</f>
        <v>#REF!</v>
      </c>
      <c r="B393">
        <v>392</v>
      </c>
      <c r="C393" t="s">
        <v>493</v>
      </c>
      <c r="D393" t="s">
        <v>74</v>
      </c>
      <c r="E393">
        <v>9</v>
      </c>
      <c r="F393">
        <v>36</v>
      </c>
      <c r="G393">
        <v>32</v>
      </c>
      <c r="H393">
        <v>8</v>
      </c>
      <c r="I393">
        <v>2</v>
      </c>
      <c r="J393">
        <v>0</v>
      </c>
      <c r="K393" s="13">
        <v>2</v>
      </c>
      <c r="L393" s="13">
        <v>5</v>
      </c>
      <c r="M393" s="13">
        <v>5</v>
      </c>
      <c r="N393">
        <v>3</v>
      </c>
      <c r="O393">
        <v>10</v>
      </c>
      <c r="P393">
        <v>0</v>
      </c>
      <c r="Q393">
        <v>0</v>
      </c>
      <c r="R393">
        <v>0</v>
      </c>
      <c r="S393" s="13">
        <v>0.247</v>
      </c>
      <c r="T393">
        <v>0.316</v>
      </c>
      <c r="U393">
        <v>0.48</v>
      </c>
      <c r="V393" s="13">
        <v>0.79600000000000004</v>
      </c>
      <c r="W393">
        <v>0.33100000000000002</v>
      </c>
      <c r="X393">
        <v>0</v>
      </c>
      <c r="Y393">
        <v>0</v>
      </c>
      <c r="Z393">
        <v>0.1</v>
      </c>
      <c r="AA393">
        <v>16211</v>
      </c>
      <c r="AB393">
        <f>G393*U393</f>
        <v>15.36</v>
      </c>
      <c r="AC393" s="13">
        <f>((H393+N393+P393-R393)*(AB393+(0.26*(N393+P393))))/(G393+N393+P393)</f>
        <v>5.072571428571429</v>
      </c>
      <c r="AD393" s="4">
        <f>SUM(AE393:AJ393)</f>
        <v>-4.5376232449908533</v>
      </c>
      <c r="AE393" s="4">
        <f>(L393-45.1482)/31.1618</f>
        <v>-1.2883787200996093</v>
      </c>
      <c r="AF393" s="4">
        <f>(K393-13.575)/11.13</f>
        <v>-1.039982030548068</v>
      </c>
      <c r="AG393" s="4">
        <f>(M393-46.04)/31.94</f>
        <v>-1.284909204758923</v>
      </c>
      <c r="AH393" s="4">
        <f>(AC393-50.703)/36.168</f>
        <v>-1.261624324580529</v>
      </c>
      <c r="AI393" s="4">
        <f>(S393-0.2533)/0.02</f>
        <v>-0.31500000000000139</v>
      </c>
      <c r="AJ393" s="4">
        <f>(V393-0.7522)/0.06715</f>
        <v>0.65227103499627792</v>
      </c>
      <c r="AK393" t="e">
        <f>MATCH(C393,#REF!,0)-1</f>
        <v>#REF!</v>
      </c>
    </row>
    <row r="394" spans="1:37" x14ac:dyDescent="0.2">
      <c r="A394" s="4" t="e">
        <f>AK394-B394</f>
        <v>#REF!</v>
      </c>
      <c r="B394">
        <v>393</v>
      </c>
      <c r="C394" t="s">
        <v>7506</v>
      </c>
      <c r="E394">
        <v>38</v>
      </c>
      <c r="F394">
        <v>161</v>
      </c>
      <c r="G394">
        <v>143</v>
      </c>
      <c r="H394">
        <v>34</v>
      </c>
      <c r="I394">
        <v>7</v>
      </c>
      <c r="J394">
        <v>0</v>
      </c>
      <c r="K394" s="13">
        <v>6</v>
      </c>
      <c r="L394" s="13">
        <v>18</v>
      </c>
      <c r="M394" s="13">
        <v>19</v>
      </c>
      <c r="N394">
        <v>14</v>
      </c>
      <c r="O394">
        <v>40</v>
      </c>
      <c r="P394">
        <v>2</v>
      </c>
      <c r="Q394">
        <v>1</v>
      </c>
      <c r="R394">
        <v>0</v>
      </c>
      <c r="S394" s="13">
        <v>0.23599999999999999</v>
      </c>
      <c r="T394">
        <v>0.314</v>
      </c>
      <c r="U394">
        <v>0.40899999999999997</v>
      </c>
      <c r="V394" s="13">
        <v>0.72299999999999998</v>
      </c>
      <c r="W394">
        <v>0.309</v>
      </c>
      <c r="X394">
        <v>-0.9</v>
      </c>
      <c r="Y394">
        <v>-0.2</v>
      </c>
      <c r="Z394">
        <v>0</v>
      </c>
      <c r="AA394">
        <v>9957</v>
      </c>
      <c r="AB394">
        <f>G394*U394</f>
        <v>58.486999999999995</v>
      </c>
      <c r="AC394" s="13">
        <f>((H394+N394+P394-R394)*(AB394+(0.26*(N394+P394))))/(G394+N394+P394)</f>
        <v>19.700314465408802</v>
      </c>
      <c r="AD394" s="4">
        <f>SUM(AE394:AJ394)</f>
        <v>-4.5554144885963792</v>
      </c>
      <c r="AE394" s="4">
        <f>(L394-45.1482)/31.1618</f>
        <v>-0.87120127848840578</v>
      </c>
      <c r="AF394" s="4">
        <f>(K394-13.575)/11.13</f>
        <v>-0.68059299191374656</v>
      </c>
      <c r="AG394" s="4">
        <f>(M394-46.04)/31.94</f>
        <v>-0.84658735128365681</v>
      </c>
      <c r="AH394" s="4">
        <f>(AC394-50.703)/36.168</f>
        <v>-0.85718551024638356</v>
      </c>
      <c r="AI394" s="4">
        <f>(S394-0.2533)/0.02</f>
        <v>-0.86500000000000188</v>
      </c>
      <c r="AJ394" s="4">
        <f>(V394-0.7522)/0.06715</f>
        <v>-0.43484735666418473</v>
      </c>
      <c r="AK394" t="e">
        <f>MATCH(C394,#REF!,0)-1</f>
        <v>#REF!</v>
      </c>
    </row>
    <row r="395" spans="1:37" x14ac:dyDescent="0.2">
      <c r="A395" s="4" t="e">
        <f>AK395-B395</f>
        <v>#REF!</v>
      </c>
      <c r="B395">
        <v>394</v>
      </c>
      <c r="C395" t="s">
        <v>527</v>
      </c>
      <c r="D395" t="s">
        <v>61</v>
      </c>
      <c r="E395">
        <v>3</v>
      </c>
      <c r="F395">
        <v>14</v>
      </c>
      <c r="G395">
        <v>13</v>
      </c>
      <c r="H395">
        <v>3</v>
      </c>
      <c r="I395">
        <v>1</v>
      </c>
      <c r="J395">
        <v>0</v>
      </c>
      <c r="K395" s="13">
        <v>0</v>
      </c>
      <c r="L395" s="13">
        <v>2</v>
      </c>
      <c r="M395" s="13">
        <v>2</v>
      </c>
      <c r="N395">
        <v>1</v>
      </c>
      <c r="O395">
        <v>2</v>
      </c>
      <c r="P395">
        <v>0</v>
      </c>
      <c r="Q395">
        <v>0</v>
      </c>
      <c r="R395">
        <v>0</v>
      </c>
      <c r="S395" s="13">
        <v>0.26500000000000001</v>
      </c>
      <c r="T395">
        <v>0.33100000000000002</v>
      </c>
      <c r="U395">
        <v>0.435</v>
      </c>
      <c r="V395" s="13">
        <v>0.76500000000000001</v>
      </c>
      <c r="W395">
        <v>0.32300000000000001</v>
      </c>
      <c r="X395">
        <v>-0.1</v>
      </c>
      <c r="Y395">
        <v>0</v>
      </c>
      <c r="Z395">
        <v>0</v>
      </c>
      <c r="AA395">
        <v>18839</v>
      </c>
      <c r="AB395">
        <f>G395*U395</f>
        <v>5.6550000000000002</v>
      </c>
      <c r="AC395" s="13">
        <f>((H395+N395+P395-R395)*(AB395+(0.26*(N395+P395))))/(G395+N395+P395)</f>
        <v>1.69</v>
      </c>
      <c r="AD395" s="4">
        <f>SUM(AE395:AJ395)</f>
        <v>-4.5626924814194787</v>
      </c>
      <c r="AE395" s="4">
        <f>(L395-45.1482)/31.1618</f>
        <v>-1.3846504373945023</v>
      </c>
      <c r="AF395" s="4">
        <f>(K395-13.575)/11.13</f>
        <v>-1.2196765498652289</v>
      </c>
      <c r="AG395" s="4">
        <f>(M395-46.04)/31.94</f>
        <v>-1.3788353162179086</v>
      </c>
      <c r="AH395" s="4">
        <f>(AC395-50.703)/36.168</f>
        <v>-1.3551481973014821</v>
      </c>
      <c r="AI395" s="4">
        <f>(S395-0.2533)/0.02</f>
        <v>0.58499999999999941</v>
      </c>
      <c r="AJ395" s="4">
        <f>(V395-0.7522)/0.06715</f>
        <v>0.19061801935964309</v>
      </c>
      <c r="AK395" t="e">
        <f>MATCH(C395,#REF!,0)-1</f>
        <v>#REF!</v>
      </c>
    </row>
    <row r="396" spans="1:37" x14ac:dyDescent="0.2">
      <c r="A396" s="4" t="e">
        <f>AK396-B396</f>
        <v>#REF!</v>
      </c>
      <c r="B396">
        <v>395</v>
      </c>
      <c r="C396" t="s">
        <v>398</v>
      </c>
      <c r="E396">
        <v>57</v>
      </c>
      <c r="F396">
        <v>238</v>
      </c>
      <c r="G396">
        <v>206</v>
      </c>
      <c r="H396">
        <v>49</v>
      </c>
      <c r="I396">
        <v>11</v>
      </c>
      <c r="J396">
        <v>1</v>
      </c>
      <c r="K396" s="13">
        <v>5</v>
      </c>
      <c r="L396" s="13">
        <v>24</v>
      </c>
      <c r="M396" s="13">
        <v>23</v>
      </c>
      <c r="N396">
        <v>26</v>
      </c>
      <c r="O396">
        <v>60</v>
      </c>
      <c r="P396">
        <v>2</v>
      </c>
      <c r="Q396">
        <v>1</v>
      </c>
      <c r="R396">
        <v>1</v>
      </c>
      <c r="S396" s="13">
        <v>0.23599999999999999</v>
      </c>
      <c r="T396">
        <v>0.32600000000000001</v>
      </c>
      <c r="U396">
        <v>0.36399999999999999</v>
      </c>
      <c r="V396" s="13">
        <v>0.69</v>
      </c>
      <c r="W396">
        <v>0.30099999999999999</v>
      </c>
      <c r="X396">
        <v>0.2</v>
      </c>
      <c r="Y396">
        <v>0</v>
      </c>
      <c r="Z396">
        <v>0.3</v>
      </c>
      <c r="AA396">
        <v>7185</v>
      </c>
      <c r="AB396">
        <f>G396*U396</f>
        <v>74.983999999999995</v>
      </c>
      <c r="AC396" s="13">
        <f>((H396+N396+P396-R396)*(AB396+(0.26*(N396+P396))))/(G396+N396+P396)</f>
        <v>26.71822222222222</v>
      </c>
      <c r="AD396" s="4">
        <f>SUM(AE396:AJ396)</f>
        <v>-4.6248842005165463</v>
      </c>
      <c r="AE396" s="4">
        <f>(L396-45.1482)/31.1618</f>
        <v>-0.67865784389861961</v>
      </c>
      <c r="AF396" s="4">
        <f>(K396-13.575)/11.13</f>
        <v>-0.77044025157232687</v>
      </c>
      <c r="AG396" s="4">
        <f>(M396-46.04)/31.94</f>
        <v>-0.72135253600500937</v>
      </c>
      <c r="AH396" s="4">
        <f>(AC396-50.703)/36.168</f>
        <v>-0.66314913121482477</v>
      </c>
      <c r="AI396" s="4">
        <f>(S396-0.2533)/0.02</f>
        <v>-0.86500000000000188</v>
      </c>
      <c r="AJ396" s="4">
        <f>(V396-0.7522)/0.06715</f>
        <v>-0.92628443782576364</v>
      </c>
      <c r="AK396" t="e">
        <f>MATCH(C396,#REF!,0)-1</f>
        <v>#REF!</v>
      </c>
    </row>
    <row r="397" spans="1:37" x14ac:dyDescent="0.2">
      <c r="A397" s="4" t="e">
        <f>AK397-B397</f>
        <v>#REF!</v>
      </c>
      <c r="B397">
        <v>396</v>
      </c>
      <c r="C397" t="s">
        <v>7531</v>
      </c>
      <c r="D397" t="s">
        <v>103</v>
      </c>
      <c r="E397">
        <v>23</v>
      </c>
      <c r="F397">
        <v>98</v>
      </c>
      <c r="G397">
        <v>88</v>
      </c>
      <c r="H397">
        <v>22</v>
      </c>
      <c r="I397">
        <v>4</v>
      </c>
      <c r="J397">
        <v>0</v>
      </c>
      <c r="K397" s="13">
        <v>3</v>
      </c>
      <c r="L397" s="13">
        <v>11</v>
      </c>
      <c r="M397" s="13">
        <v>11</v>
      </c>
      <c r="N397">
        <v>8</v>
      </c>
      <c r="O397">
        <v>23</v>
      </c>
      <c r="P397">
        <v>1</v>
      </c>
      <c r="Q397">
        <v>1</v>
      </c>
      <c r="R397">
        <v>0</v>
      </c>
      <c r="S397" s="13">
        <v>0.254</v>
      </c>
      <c r="T397">
        <v>0.318</v>
      </c>
      <c r="U397">
        <v>0.40300000000000002</v>
      </c>
      <c r="V397" s="13">
        <v>0.72199999999999998</v>
      </c>
      <c r="W397">
        <v>0.307</v>
      </c>
      <c r="X397">
        <v>-0.2</v>
      </c>
      <c r="Y397">
        <v>-0.1</v>
      </c>
      <c r="Z397">
        <v>-0.1</v>
      </c>
      <c r="AA397">
        <v>16263</v>
      </c>
      <c r="AB397">
        <f>G397*U397</f>
        <v>35.463999999999999</v>
      </c>
      <c r="AC397" s="13">
        <f>((H397+N397+P397-R397)*(AB397+(0.26*(N397+P397))))/(G397+N397+P397)</f>
        <v>12.081690721649485</v>
      </c>
      <c r="AD397" s="4">
        <f>SUM(AE397:AJ397)</f>
        <v>-4.6255973632550234</v>
      </c>
      <c r="AE397" s="4">
        <f>(L397-45.1482)/31.1618</f>
        <v>-1.095835285509823</v>
      </c>
      <c r="AF397" s="4">
        <f>(K397-13.575)/11.13</f>
        <v>-0.95013477088948772</v>
      </c>
      <c r="AG397" s="4">
        <f>(M397-46.04)/31.94</f>
        <v>-1.0970569818409517</v>
      </c>
      <c r="AH397" s="4">
        <f>(AC397-50.703)/36.168</f>
        <v>-1.0678309355881033</v>
      </c>
      <c r="AI397" s="4">
        <f>(S397-0.2533)/0.02</f>
        <v>3.4999999999998921E-2</v>
      </c>
      <c r="AJ397" s="4">
        <f>(V397-0.7522)/0.06715</f>
        <v>-0.44973938942665681</v>
      </c>
      <c r="AK397" t="e">
        <f>MATCH(C397,#REF!,0)-1</f>
        <v>#REF!</v>
      </c>
    </row>
    <row r="398" spans="1:37" x14ac:dyDescent="0.2">
      <c r="A398" s="4" t="e">
        <f>AK398-B398</f>
        <v>#REF!</v>
      </c>
      <c r="B398">
        <v>397</v>
      </c>
      <c r="C398" t="s">
        <v>478</v>
      </c>
      <c r="D398" t="s">
        <v>31</v>
      </c>
      <c r="E398">
        <v>20</v>
      </c>
      <c r="F398">
        <v>84</v>
      </c>
      <c r="G398">
        <v>74</v>
      </c>
      <c r="H398">
        <v>18</v>
      </c>
      <c r="I398">
        <v>3</v>
      </c>
      <c r="J398">
        <v>0</v>
      </c>
      <c r="K398" s="13">
        <v>4</v>
      </c>
      <c r="L398" s="13">
        <v>11</v>
      </c>
      <c r="M398" s="13">
        <v>12</v>
      </c>
      <c r="N398">
        <v>7</v>
      </c>
      <c r="O398">
        <v>25</v>
      </c>
      <c r="P398">
        <v>1</v>
      </c>
      <c r="Q398">
        <v>1</v>
      </c>
      <c r="R398">
        <v>0</v>
      </c>
      <c r="S398" s="13">
        <v>0.23899999999999999</v>
      </c>
      <c r="T398">
        <v>0.316</v>
      </c>
      <c r="U398">
        <v>0.44900000000000001</v>
      </c>
      <c r="V398" s="13">
        <v>0.76500000000000001</v>
      </c>
      <c r="W398">
        <v>0.32100000000000001</v>
      </c>
      <c r="X398">
        <v>0</v>
      </c>
      <c r="Y398">
        <v>0</v>
      </c>
      <c r="Z398">
        <v>0.1</v>
      </c>
      <c r="AA398" t="s">
        <v>479</v>
      </c>
      <c r="AB398">
        <f>G398*U398</f>
        <v>33.225999999999999</v>
      </c>
      <c r="AC398" s="13">
        <f>((H398+N398+P398-R398)*(AB398+(0.26*(N398+P398))))/(G398+N398+P398)</f>
        <v>11.194585365853657</v>
      </c>
      <c r="AD398" s="4">
        <f>SUM(AE398:AJ398)</f>
        <v>-4.6386113454418156</v>
      </c>
      <c r="AE398" s="4">
        <f>(L398-45.1482)/31.1618</f>
        <v>-1.095835285509823</v>
      </c>
      <c r="AF398" s="4">
        <f>(K398-13.575)/11.13</f>
        <v>-0.8602875112309073</v>
      </c>
      <c r="AG398" s="4">
        <f>(M398-46.04)/31.94</f>
        <v>-1.0657482780212899</v>
      </c>
      <c r="AH398" s="4">
        <f>(AC398-50.703)/36.168</f>
        <v>-1.0923582900394369</v>
      </c>
      <c r="AI398" s="4">
        <f>(S398-0.2533)/0.02</f>
        <v>-0.71500000000000175</v>
      </c>
      <c r="AJ398" s="4">
        <f>(V398-0.7522)/0.06715</f>
        <v>0.19061801935964309</v>
      </c>
      <c r="AK398" t="e">
        <f>MATCH(C398,#REF!,0)-1</f>
        <v>#REF!</v>
      </c>
    </row>
    <row r="399" spans="1:37" x14ac:dyDescent="0.2">
      <c r="A399" s="4" t="e">
        <f>AK399-B399</f>
        <v>#REF!</v>
      </c>
      <c r="B399">
        <v>398</v>
      </c>
      <c r="C399" t="s">
        <v>462</v>
      </c>
      <c r="D399" t="s">
        <v>31</v>
      </c>
      <c r="E399">
        <v>17</v>
      </c>
      <c r="F399">
        <v>70</v>
      </c>
      <c r="G399">
        <v>63</v>
      </c>
      <c r="H399">
        <v>17</v>
      </c>
      <c r="I399">
        <v>3</v>
      </c>
      <c r="J399">
        <v>0</v>
      </c>
      <c r="K399" s="13">
        <v>1</v>
      </c>
      <c r="L399" s="13">
        <v>8</v>
      </c>
      <c r="M399" s="13">
        <v>7</v>
      </c>
      <c r="N399">
        <v>6</v>
      </c>
      <c r="O399">
        <v>10</v>
      </c>
      <c r="P399">
        <v>1</v>
      </c>
      <c r="Q399">
        <v>1</v>
      </c>
      <c r="R399">
        <v>0</v>
      </c>
      <c r="S399" s="13">
        <v>0.26500000000000001</v>
      </c>
      <c r="T399">
        <v>0.33200000000000002</v>
      </c>
      <c r="U399">
        <v>0.38400000000000001</v>
      </c>
      <c r="V399" s="13">
        <v>0.71599999999999997</v>
      </c>
      <c r="W399">
        <v>0.309</v>
      </c>
      <c r="X399">
        <v>0.2</v>
      </c>
      <c r="Y399">
        <v>-0.3</v>
      </c>
      <c r="Z399">
        <v>0.1</v>
      </c>
      <c r="AA399">
        <v>8370</v>
      </c>
      <c r="AB399">
        <f>G399*U399</f>
        <v>24.192</v>
      </c>
      <c r="AC399" s="13">
        <f>((H399+N399+P399-R399)*(AB399+(0.26*(N399+P399))))/(G399+N399+P399)</f>
        <v>8.9184000000000001</v>
      </c>
      <c r="AD399" s="4">
        <f>SUM(AE399:AJ399)</f>
        <v>-4.6536116469353734</v>
      </c>
      <c r="AE399" s="4">
        <f>(L399-45.1482)/31.1618</f>
        <v>-1.192107002804716</v>
      </c>
      <c r="AF399" s="4">
        <f>(K399-13.575)/11.13</f>
        <v>-1.1298292902066485</v>
      </c>
      <c r="AG399" s="4">
        <f>(M399-46.04)/31.94</f>
        <v>-1.2222917971195992</v>
      </c>
      <c r="AH399" s="4">
        <f>(AC399-50.703)/36.168</f>
        <v>-1.1552919708029199</v>
      </c>
      <c r="AI399" s="4">
        <f>(S399-0.2533)/0.02</f>
        <v>0.58499999999999941</v>
      </c>
      <c r="AJ399" s="4">
        <f>(V399-0.7522)/0.06715</f>
        <v>-0.53909158600148932</v>
      </c>
      <c r="AK399" t="e">
        <f>MATCH(C399,#REF!,0)-1</f>
        <v>#REF!</v>
      </c>
    </row>
    <row r="400" spans="1:37" x14ac:dyDescent="0.2">
      <c r="A400" s="4" t="e">
        <f>AK400-B400</f>
        <v>#REF!</v>
      </c>
      <c r="B400">
        <v>399</v>
      </c>
      <c r="C400" t="s">
        <v>7497</v>
      </c>
      <c r="E400">
        <v>33</v>
      </c>
      <c r="F400">
        <v>140</v>
      </c>
      <c r="G400">
        <v>129</v>
      </c>
      <c r="H400">
        <v>34</v>
      </c>
      <c r="I400">
        <v>7</v>
      </c>
      <c r="J400">
        <v>0</v>
      </c>
      <c r="K400" s="13">
        <v>2</v>
      </c>
      <c r="L400" s="13">
        <v>14</v>
      </c>
      <c r="M400" s="13">
        <v>14</v>
      </c>
      <c r="N400">
        <v>8</v>
      </c>
      <c r="O400">
        <v>24</v>
      </c>
      <c r="P400">
        <v>1</v>
      </c>
      <c r="Q400">
        <v>1</v>
      </c>
      <c r="R400">
        <v>0</v>
      </c>
      <c r="S400" s="13">
        <v>0.26100000000000001</v>
      </c>
      <c r="T400">
        <v>0.309</v>
      </c>
      <c r="U400">
        <v>0.373</v>
      </c>
      <c r="V400" s="13">
        <v>0.68200000000000005</v>
      </c>
      <c r="W400">
        <v>0.29299999999999998</v>
      </c>
      <c r="X400">
        <v>1</v>
      </c>
      <c r="Y400">
        <v>-0.5</v>
      </c>
      <c r="Z400">
        <v>0</v>
      </c>
      <c r="AA400">
        <v>3312</v>
      </c>
      <c r="AB400">
        <f>G400*U400</f>
        <v>48.116999999999997</v>
      </c>
      <c r="AC400" s="13">
        <f>((H400+N400+P400-R400)*(AB400+(0.26*(N400+P400))))/(G400+N400+P400)</f>
        <v>15.722108695652173</v>
      </c>
      <c r="AD400" s="4">
        <f>SUM(AE400:AJ400)</f>
        <v>-4.6702750971933691</v>
      </c>
      <c r="AE400" s="4">
        <f>(L400-45.1482)/31.1618</f>
        <v>-0.99956356821492998</v>
      </c>
      <c r="AF400" s="4">
        <f>(K400-13.575)/11.13</f>
        <v>-1.039982030548068</v>
      </c>
      <c r="AG400" s="4">
        <f>(M400-46.04)/31.94</f>
        <v>-1.0031308703819661</v>
      </c>
      <c r="AH400" s="4">
        <f>(AC400-50.703)/36.168</f>
        <v>-0.96717792812286629</v>
      </c>
      <c r="AI400" s="4">
        <f>(S400-0.2533)/0.02</f>
        <v>0.38499999999999923</v>
      </c>
      <c r="AJ400" s="4">
        <f>(V400-0.7522)/0.06715</f>
        <v>-1.0454206999255387</v>
      </c>
      <c r="AK400" t="e">
        <f>MATCH(C400,#REF!,0)-1</f>
        <v>#REF!</v>
      </c>
    </row>
    <row r="401" spans="1:37" x14ac:dyDescent="0.2">
      <c r="A401" s="4" t="e">
        <f>AK401-B401</f>
        <v>#REF!</v>
      </c>
      <c r="B401">
        <v>400</v>
      </c>
      <c r="C401" t="s">
        <v>7481</v>
      </c>
      <c r="D401" t="s">
        <v>90</v>
      </c>
      <c r="E401">
        <v>21</v>
      </c>
      <c r="F401">
        <v>87</v>
      </c>
      <c r="G401">
        <v>80</v>
      </c>
      <c r="H401">
        <v>20</v>
      </c>
      <c r="I401">
        <v>4</v>
      </c>
      <c r="J401">
        <v>0</v>
      </c>
      <c r="K401" s="13">
        <v>3</v>
      </c>
      <c r="L401" s="13">
        <v>9</v>
      </c>
      <c r="M401" s="13">
        <v>11</v>
      </c>
      <c r="N401">
        <v>6</v>
      </c>
      <c r="O401">
        <v>19</v>
      </c>
      <c r="P401">
        <v>1</v>
      </c>
      <c r="Q401">
        <v>0</v>
      </c>
      <c r="R401">
        <v>0</v>
      </c>
      <c r="S401" s="13">
        <v>0.25</v>
      </c>
      <c r="T401">
        <v>0.30299999999999999</v>
      </c>
      <c r="U401">
        <v>0.435</v>
      </c>
      <c r="V401" s="13">
        <v>0.73799999999999999</v>
      </c>
      <c r="W401">
        <v>0.309</v>
      </c>
      <c r="X401">
        <v>-0.1</v>
      </c>
      <c r="Y401">
        <v>-0.4</v>
      </c>
      <c r="Z401">
        <v>0.1</v>
      </c>
      <c r="AA401">
        <v>5409</v>
      </c>
      <c r="AB401">
        <f>G401*U401</f>
        <v>34.799999999999997</v>
      </c>
      <c r="AC401" s="13">
        <f>((H401+N401+P401-R401)*(AB401+(0.26*(N401+P401))))/(G401+N401+P401)</f>
        <v>11.364827586206895</v>
      </c>
      <c r="AD401" s="4">
        <f>SUM(AE401:AJ401)</f>
        <v>-4.6713263537330043</v>
      </c>
      <c r="AE401" s="4">
        <f>(L401-45.1482)/31.1618</f>
        <v>-1.1600164303730851</v>
      </c>
      <c r="AF401" s="4">
        <f>(K401-13.575)/11.13</f>
        <v>-0.95013477088948772</v>
      </c>
      <c r="AG401" s="4">
        <f>(M401-46.04)/31.94</f>
        <v>-1.0970569818409517</v>
      </c>
      <c r="AH401" s="4">
        <f>(AC401-50.703)/36.168</f>
        <v>-1.0876513054023753</v>
      </c>
      <c r="AI401" s="4">
        <f>(S401-0.2533)/0.02</f>
        <v>-0.16500000000000126</v>
      </c>
      <c r="AJ401" s="4">
        <f>(V401-0.7522)/0.06715</f>
        <v>-0.21146686522710334</v>
      </c>
      <c r="AK401" t="e">
        <f>MATCH(C401,#REF!,0)-1</f>
        <v>#REF!</v>
      </c>
    </row>
    <row r="402" spans="1:37" x14ac:dyDescent="0.2">
      <c r="A402" s="4" t="e">
        <f>AK402-B402</f>
        <v>#REF!</v>
      </c>
      <c r="B402">
        <v>401</v>
      </c>
      <c r="C402" t="s">
        <v>376</v>
      </c>
      <c r="D402" t="s">
        <v>47</v>
      </c>
      <c r="E402">
        <v>17</v>
      </c>
      <c r="F402">
        <v>70</v>
      </c>
      <c r="G402">
        <v>60</v>
      </c>
      <c r="H402">
        <v>14</v>
      </c>
      <c r="I402">
        <v>3</v>
      </c>
      <c r="J402">
        <v>0</v>
      </c>
      <c r="K402" s="13">
        <v>3</v>
      </c>
      <c r="L402" s="13">
        <v>9</v>
      </c>
      <c r="M402" s="13">
        <v>9</v>
      </c>
      <c r="N402">
        <v>9</v>
      </c>
      <c r="O402">
        <v>16</v>
      </c>
      <c r="P402">
        <v>0</v>
      </c>
      <c r="Q402">
        <v>1</v>
      </c>
      <c r="R402">
        <v>0</v>
      </c>
      <c r="S402" s="13">
        <v>0.24</v>
      </c>
      <c r="T402">
        <v>0.34100000000000003</v>
      </c>
      <c r="U402">
        <v>0.438</v>
      </c>
      <c r="V402" s="13">
        <v>0.77900000000000003</v>
      </c>
      <c r="W402">
        <v>0.33200000000000002</v>
      </c>
      <c r="X402">
        <v>-0.1</v>
      </c>
      <c r="Y402">
        <v>0.2</v>
      </c>
      <c r="Z402">
        <v>0.3</v>
      </c>
      <c r="AA402">
        <v>5297</v>
      </c>
      <c r="AB402">
        <f>G402*U402</f>
        <v>26.28</v>
      </c>
      <c r="AC402" s="13">
        <f>((H402+N402+P402-R402)*(AB402+(0.26*(N402+P402))))/(G402+N402+P402)</f>
        <v>9.5399999999999991</v>
      </c>
      <c r="AD402" s="4">
        <f>SUM(AE402:AJ402)</f>
        <v>-4.6738246203396532</v>
      </c>
      <c r="AE402" s="4">
        <f>(L402-45.1482)/31.1618</f>
        <v>-1.1600164303730851</v>
      </c>
      <c r="AF402" s="4">
        <f>(K402-13.575)/11.13</f>
        <v>-0.95013477088948772</v>
      </c>
      <c r="AG402" s="4">
        <f>(M402-46.04)/31.94</f>
        <v>-1.1596743894802755</v>
      </c>
      <c r="AH402" s="4">
        <f>(AC402-50.703)/36.168</f>
        <v>-1.1381055076310551</v>
      </c>
      <c r="AI402" s="4">
        <f>(S402-0.2533)/0.02</f>
        <v>-0.6650000000000017</v>
      </c>
      <c r="AJ402" s="4">
        <f>(V402-0.7522)/0.06715</f>
        <v>0.39910647803425237</v>
      </c>
      <c r="AK402" t="e">
        <f>MATCH(C402,#REF!,0)-1</f>
        <v>#REF!</v>
      </c>
    </row>
    <row r="403" spans="1:37" x14ac:dyDescent="0.2">
      <c r="A403" s="4" t="e">
        <f>AK403-B403</f>
        <v>#REF!</v>
      </c>
      <c r="B403">
        <v>402</v>
      </c>
      <c r="C403" t="s">
        <v>357</v>
      </c>
      <c r="E403">
        <v>70</v>
      </c>
      <c r="F403">
        <v>294</v>
      </c>
      <c r="G403">
        <v>260</v>
      </c>
      <c r="H403">
        <v>61</v>
      </c>
      <c r="I403">
        <v>11</v>
      </c>
      <c r="J403">
        <v>2</v>
      </c>
      <c r="K403" s="13">
        <v>5</v>
      </c>
      <c r="L403" s="13">
        <v>33</v>
      </c>
      <c r="M403" s="13">
        <v>25</v>
      </c>
      <c r="N403">
        <v>27</v>
      </c>
      <c r="O403">
        <v>54</v>
      </c>
      <c r="P403">
        <v>3</v>
      </c>
      <c r="Q403">
        <v>15</v>
      </c>
      <c r="R403">
        <v>4</v>
      </c>
      <c r="S403" s="13">
        <v>0.23599999999999999</v>
      </c>
      <c r="T403">
        <v>0.313</v>
      </c>
      <c r="U403">
        <v>0.34499999999999997</v>
      </c>
      <c r="V403" s="13">
        <v>0.65800000000000003</v>
      </c>
      <c r="W403">
        <v>0.28699999999999998</v>
      </c>
      <c r="X403">
        <v>2.9</v>
      </c>
      <c r="Y403">
        <v>2</v>
      </c>
      <c r="Z403">
        <v>0.4</v>
      </c>
      <c r="AA403">
        <v>4866</v>
      </c>
      <c r="AB403">
        <f>G403*U403</f>
        <v>89.699999999999989</v>
      </c>
      <c r="AC403" s="13">
        <f>((H403+N403+P403-R403)*(AB403+(0.26*(N403+P403))))/(G403+N403+P403)</f>
        <v>29.249999999999993</v>
      </c>
      <c r="AD403" s="4">
        <f>SUM(AE403:AJ403)</f>
        <v>-4.6799961978583102</v>
      </c>
      <c r="AE403" s="4">
        <f>(L403-45.1482)/31.1618</f>
        <v>-0.38984269201394023</v>
      </c>
      <c r="AF403" s="4">
        <f>(K403-13.575)/11.13</f>
        <v>-0.77044025157232687</v>
      </c>
      <c r="AG403" s="4">
        <f>(M403-46.04)/31.94</f>
        <v>-0.6587351283656856</v>
      </c>
      <c r="AH403" s="4">
        <f>(AC403-50.703)/36.168</f>
        <v>-0.59314863968148668</v>
      </c>
      <c r="AI403" s="4">
        <f>(S403-0.2533)/0.02</f>
        <v>-0.86500000000000188</v>
      </c>
      <c r="AJ403" s="4">
        <f>(V403-0.7522)/0.06715</f>
        <v>-1.4028294862248689</v>
      </c>
      <c r="AK403" t="e">
        <f>MATCH(C403,#REF!,0)-1</f>
        <v>#REF!</v>
      </c>
    </row>
    <row r="404" spans="1:37" x14ac:dyDescent="0.2">
      <c r="A404" s="4" t="e">
        <f>AK404-B404</f>
        <v>#REF!</v>
      </c>
      <c r="B404">
        <v>403</v>
      </c>
      <c r="C404" t="s">
        <v>567</v>
      </c>
      <c r="D404" t="s">
        <v>55</v>
      </c>
      <c r="E404">
        <v>2</v>
      </c>
      <c r="F404">
        <v>7</v>
      </c>
      <c r="G404">
        <v>6</v>
      </c>
      <c r="H404">
        <v>2</v>
      </c>
      <c r="I404">
        <v>0</v>
      </c>
      <c r="J404">
        <v>0</v>
      </c>
      <c r="K404" s="13">
        <v>0</v>
      </c>
      <c r="L404" s="13">
        <v>1</v>
      </c>
      <c r="M404" s="13">
        <v>1</v>
      </c>
      <c r="N404">
        <v>1</v>
      </c>
      <c r="O404">
        <v>2</v>
      </c>
      <c r="P404">
        <v>0</v>
      </c>
      <c r="Q404">
        <v>0</v>
      </c>
      <c r="R404">
        <v>0</v>
      </c>
      <c r="S404" s="13">
        <v>0.26500000000000001</v>
      </c>
      <c r="T404">
        <v>0.33200000000000002</v>
      </c>
      <c r="U404">
        <v>0.43</v>
      </c>
      <c r="V404" s="13">
        <v>0.76200000000000001</v>
      </c>
      <c r="W404">
        <v>0.32200000000000001</v>
      </c>
      <c r="X404">
        <v>0</v>
      </c>
      <c r="Y404">
        <v>0</v>
      </c>
      <c r="Z404">
        <v>0</v>
      </c>
      <c r="AA404" t="s">
        <v>568</v>
      </c>
      <c r="AB404">
        <f>G404*U404</f>
        <v>2.58</v>
      </c>
      <c r="AC404" s="13">
        <f>((H404+N404+P404-R404)*(AB404+(0.26*(N404+P404))))/(G404+N404+P404)</f>
        <v>1.2171428571428571</v>
      </c>
      <c r="AD404" s="4">
        <f>SUM(AE404:AJ404)</f>
        <v>-4.6838417650174993</v>
      </c>
      <c r="AE404" s="4">
        <f>(L404-45.1482)/31.1618</f>
        <v>-1.4167410098261335</v>
      </c>
      <c r="AF404" s="4">
        <f>(K404-13.575)/11.13</f>
        <v>-1.2196765498652289</v>
      </c>
      <c r="AG404" s="4">
        <f>(M404-46.04)/31.94</f>
        <v>-1.4101440200375703</v>
      </c>
      <c r="AH404" s="4">
        <f>(AC404-50.703)/36.168</f>
        <v>-1.3682221063607924</v>
      </c>
      <c r="AI404" s="4">
        <f>(S404-0.2533)/0.02</f>
        <v>0.58499999999999941</v>
      </c>
      <c r="AJ404" s="4">
        <f>(V404-0.7522)/0.06715</f>
        <v>0.14594192107222681</v>
      </c>
      <c r="AK404" t="e">
        <f>MATCH(C404,#REF!,0)-1</f>
        <v>#REF!</v>
      </c>
    </row>
    <row r="405" spans="1:37" x14ac:dyDescent="0.2">
      <c r="A405" s="4" t="e">
        <f>AK405-B405</f>
        <v>#REF!</v>
      </c>
      <c r="B405">
        <v>404</v>
      </c>
      <c r="C405" t="s">
        <v>7528</v>
      </c>
      <c r="E405">
        <v>37</v>
      </c>
      <c r="F405">
        <v>154</v>
      </c>
      <c r="G405">
        <v>136</v>
      </c>
      <c r="H405">
        <v>31</v>
      </c>
      <c r="I405">
        <v>7</v>
      </c>
      <c r="J405">
        <v>0</v>
      </c>
      <c r="K405" s="13">
        <v>7</v>
      </c>
      <c r="L405" s="13">
        <v>18</v>
      </c>
      <c r="M405" s="13">
        <v>21</v>
      </c>
      <c r="N405">
        <v>14</v>
      </c>
      <c r="O405">
        <v>47</v>
      </c>
      <c r="P405">
        <v>2</v>
      </c>
      <c r="Q405">
        <v>0</v>
      </c>
      <c r="R405">
        <v>0</v>
      </c>
      <c r="S405" s="13">
        <v>0.224</v>
      </c>
      <c r="T405">
        <v>0.30199999999999999</v>
      </c>
      <c r="U405">
        <v>0.438</v>
      </c>
      <c r="V405" s="13">
        <v>0.74</v>
      </c>
      <c r="W405">
        <v>0.309</v>
      </c>
      <c r="X405">
        <v>-0.1</v>
      </c>
      <c r="Y405">
        <v>-0.5</v>
      </c>
      <c r="Z405">
        <v>-0.1</v>
      </c>
      <c r="AA405">
        <v>2502</v>
      </c>
      <c r="AB405">
        <f>G405*U405</f>
        <v>59.567999999999998</v>
      </c>
      <c r="AC405" s="13">
        <f>((H405+N405+P405-R405)*(AB405+(0.26*(N405+P405))))/(G405+N405+P405)</f>
        <v>19.705368421052629</v>
      </c>
      <c r="AD405" s="4">
        <f>SUM(AE405:AJ405)</f>
        <v>-4.7496455287789443</v>
      </c>
      <c r="AE405" s="4">
        <f>(L405-45.1482)/31.1618</f>
        <v>-0.87120127848840578</v>
      </c>
      <c r="AF405" s="4">
        <f>(K405-13.575)/11.13</f>
        <v>-0.59074573225516613</v>
      </c>
      <c r="AG405" s="4">
        <f>(M405-46.04)/31.94</f>
        <v>-0.78396994364433303</v>
      </c>
      <c r="AH405" s="4">
        <f>(AC405-50.703)/36.168</f>
        <v>-0.85704577468887899</v>
      </c>
      <c r="AI405" s="4">
        <f>(S405-0.2533)/0.02</f>
        <v>-1.465000000000001</v>
      </c>
      <c r="AJ405" s="4">
        <f>(V405-0.7522)/0.06715</f>
        <v>-0.18168279970215917</v>
      </c>
      <c r="AK405" t="e">
        <f>MATCH(C405,#REF!,0)-1</f>
        <v>#REF!</v>
      </c>
    </row>
    <row r="406" spans="1:37" x14ac:dyDescent="0.2">
      <c r="A406" s="4" t="e">
        <f>AK406-B406</f>
        <v>#REF!</v>
      </c>
      <c r="B406">
        <v>405</v>
      </c>
      <c r="C406" t="s">
        <v>400</v>
      </c>
      <c r="D406" t="s">
        <v>51</v>
      </c>
      <c r="E406">
        <v>45</v>
      </c>
      <c r="F406">
        <v>189</v>
      </c>
      <c r="G406">
        <v>172</v>
      </c>
      <c r="H406">
        <v>41</v>
      </c>
      <c r="I406">
        <v>8</v>
      </c>
      <c r="J406">
        <v>0</v>
      </c>
      <c r="K406" s="13">
        <v>6</v>
      </c>
      <c r="L406" s="13">
        <v>20</v>
      </c>
      <c r="M406" s="13">
        <v>22</v>
      </c>
      <c r="N406">
        <v>13</v>
      </c>
      <c r="O406">
        <v>52</v>
      </c>
      <c r="P406">
        <v>2</v>
      </c>
      <c r="Q406">
        <v>1</v>
      </c>
      <c r="R406">
        <v>1</v>
      </c>
      <c r="S406" s="13">
        <v>0.23799999999999999</v>
      </c>
      <c r="T406">
        <v>0.29699999999999999</v>
      </c>
      <c r="U406">
        <v>0.39</v>
      </c>
      <c r="V406" s="13">
        <v>0.68799999999999994</v>
      </c>
      <c r="W406">
        <v>0.29299999999999998</v>
      </c>
      <c r="X406">
        <v>1.2</v>
      </c>
      <c r="Y406">
        <v>-0.6</v>
      </c>
      <c r="Z406">
        <v>0.3</v>
      </c>
      <c r="AA406">
        <v>12859</v>
      </c>
      <c r="AB406">
        <f>G406*U406</f>
        <v>67.08</v>
      </c>
      <c r="AC406" s="13">
        <f>((H406+N406+P406-R406)*(AB406+(0.26*(N406+P406))))/(G406+N406+P406)</f>
        <v>20.876470588235296</v>
      </c>
      <c r="AD406" s="4">
        <f>SUM(AE406:AJ406)</f>
        <v>-4.7860091320344633</v>
      </c>
      <c r="AE406" s="4">
        <f>(L406-45.1482)/31.1618</f>
        <v>-0.80702013362514369</v>
      </c>
      <c r="AF406" s="4">
        <f>(K406-13.575)/11.13</f>
        <v>-0.68059299191374656</v>
      </c>
      <c r="AG406" s="4">
        <f>(M406-46.04)/31.94</f>
        <v>-0.75266123982467115</v>
      </c>
      <c r="AH406" s="4">
        <f>(AC406-50.703)/36.168</f>
        <v>-0.82466626332019211</v>
      </c>
      <c r="AI406" s="4">
        <f>(S406-0.2533)/0.02</f>
        <v>-0.76500000000000179</v>
      </c>
      <c r="AJ406" s="4">
        <f>(V406-0.7522)/0.06715</f>
        <v>-0.95606850335070792</v>
      </c>
      <c r="AK406" t="e">
        <f>MATCH(C406,#REF!,0)-1</f>
        <v>#REF!</v>
      </c>
    </row>
    <row r="407" spans="1:37" x14ac:dyDescent="0.2">
      <c r="A407" s="4" t="e">
        <f>AK407-B407</f>
        <v>#REF!</v>
      </c>
      <c r="B407">
        <v>406</v>
      </c>
      <c r="C407" t="s">
        <v>426</v>
      </c>
      <c r="D407" t="s">
        <v>33</v>
      </c>
      <c r="E407">
        <v>13</v>
      </c>
      <c r="F407">
        <v>56</v>
      </c>
      <c r="G407">
        <v>50</v>
      </c>
      <c r="H407">
        <v>13</v>
      </c>
      <c r="I407">
        <v>3</v>
      </c>
      <c r="J407">
        <v>0</v>
      </c>
      <c r="K407" s="13">
        <v>2</v>
      </c>
      <c r="L407" s="13">
        <v>7</v>
      </c>
      <c r="M407" s="13">
        <v>7</v>
      </c>
      <c r="N407">
        <v>5</v>
      </c>
      <c r="O407">
        <v>11</v>
      </c>
      <c r="P407">
        <v>1</v>
      </c>
      <c r="Q407">
        <v>1</v>
      </c>
      <c r="R407">
        <v>0</v>
      </c>
      <c r="S407" s="13">
        <v>0.253</v>
      </c>
      <c r="T407">
        <v>0.32300000000000001</v>
      </c>
      <c r="U407">
        <v>0.42199999999999999</v>
      </c>
      <c r="V407" s="13">
        <v>0.745</v>
      </c>
      <c r="W407">
        <v>0.317</v>
      </c>
      <c r="X407">
        <v>0.2</v>
      </c>
      <c r="Y407">
        <v>0</v>
      </c>
      <c r="Z407">
        <v>0.2</v>
      </c>
      <c r="AA407">
        <v>19844</v>
      </c>
      <c r="AB407">
        <f>G407*U407</f>
        <v>21.099999999999998</v>
      </c>
      <c r="AC407" s="13">
        <f>((H407+N407+P407-R407)*(AB407+(0.26*(N407+P407))))/(G407+N407+P407)</f>
        <v>7.6882142857142854</v>
      </c>
      <c r="AD407" s="4">
        <f>SUM(AE407:AJ407)</f>
        <v>-4.7979991072047223</v>
      </c>
      <c r="AE407" s="4">
        <f>(L407-45.1482)/31.1618</f>
        <v>-1.2241975752363472</v>
      </c>
      <c r="AF407" s="4">
        <f>(K407-13.575)/11.13</f>
        <v>-1.039982030548068</v>
      </c>
      <c r="AG407" s="4">
        <f>(M407-46.04)/31.94</f>
        <v>-1.2222917971195992</v>
      </c>
      <c r="AH407" s="4">
        <f>(AC407-50.703)/36.168</f>
        <v>-1.1893050684109079</v>
      </c>
      <c r="AI407" s="4">
        <f>(S407-0.2533)/0.02</f>
        <v>-1.5000000000001124E-2</v>
      </c>
      <c r="AJ407" s="4">
        <f>(V407-0.7522)/0.06715</f>
        <v>-0.10722263588979872</v>
      </c>
      <c r="AK407" t="e">
        <f>MATCH(C407,#REF!,0)-1</f>
        <v>#REF!</v>
      </c>
    </row>
    <row r="408" spans="1:37" x14ac:dyDescent="0.2">
      <c r="A408" s="4" t="e">
        <f>AK408-B408</f>
        <v>#REF!</v>
      </c>
      <c r="B408">
        <v>407</v>
      </c>
      <c r="C408" t="s">
        <v>7549</v>
      </c>
      <c r="D408" t="s">
        <v>125</v>
      </c>
      <c r="E408">
        <v>66</v>
      </c>
      <c r="F408">
        <v>276</v>
      </c>
      <c r="G408">
        <v>257</v>
      </c>
      <c r="H408">
        <v>62</v>
      </c>
      <c r="I408">
        <v>12</v>
      </c>
      <c r="J408">
        <v>2</v>
      </c>
      <c r="K408" s="13">
        <v>5</v>
      </c>
      <c r="L408" s="13">
        <v>25</v>
      </c>
      <c r="M408" s="13">
        <v>27</v>
      </c>
      <c r="N408">
        <v>13</v>
      </c>
      <c r="O408">
        <v>75</v>
      </c>
      <c r="P408">
        <v>2</v>
      </c>
      <c r="Q408">
        <v>5</v>
      </c>
      <c r="R408">
        <v>2</v>
      </c>
      <c r="S408" s="13">
        <v>0.24299999999999999</v>
      </c>
      <c r="T408">
        <v>0.28299999999999997</v>
      </c>
      <c r="U408">
        <v>0.36099999999999999</v>
      </c>
      <c r="V408" s="13">
        <v>0.64400000000000002</v>
      </c>
      <c r="W408">
        <v>0.27200000000000002</v>
      </c>
      <c r="X408">
        <v>-0.9</v>
      </c>
      <c r="Y408">
        <v>0.2</v>
      </c>
      <c r="Z408">
        <v>-0.3</v>
      </c>
      <c r="AA408">
        <v>13369</v>
      </c>
      <c r="AB408">
        <f>G408*U408</f>
        <v>92.777000000000001</v>
      </c>
      <c r="AC408" s="13">
        <f>((H408+N408+P408-R408)*(AB408+(0.26*(N408+P408))))/(G408+N408+P408)</f>
        <v>26.657261029411767</v>
      </c>
      <c r="AD408" s="4">
        <f>SUM(AE408:AJ408)</f>
        <v>-4.8042778206765551</v>
      </c>
      <c r="AE408" s="4">
        <f>(L408-45.1482)/31.1618</f>
        <v>-0.64656727146698856</v>
      </c>
      <c r="AF408" s="4">
        <f>(K408-13.575)/11.13</f>
        <v>-0.77044025157232687</v>
      </c>
      <c r="AG408" s="4">
        <f>(M408-46.04)/31.94</f>
        <v>-0.59611772072636193</v>
      </c>
      <c r="AH408" s="4">
        <f>(AC408-50.703)/36.168</f>
        <v>-0.66483463201139781</v>
      </c>
      <c r="AI408" s="4">
        <f>(S408-0.2533)/0.02</f>
        <v>-0.51500000000000157</v>
      </c>
      <c r="AJ408" s="4">
        <f>(V408-0.7522)/0.06715</f>
        <v>-1.6113179448994781</v>
      </c>
      <c r="AK408" t="e">
        <f>MATCH(C408,#REF!,0)-1</f>
        <v>#REF!</v>
      </c>
    </row>
    <row r="409" spans="1:37" x14ac:dyDescent="0.2">
      <c r="A409" s="4" t="e">
        <f>AK409-B409</f>
        <v>#REF!</v>
      </c>
      <c r="B409">
        <v>408</v>
      </c>
      <c r="C409" t="s">
        <v>7469</v>
      </c>
      <c r="D409" t="s">
        <v>93</v>
      </c>
      <c r="E409">
        <v>11</v>
      </c>
      <c r="F409">
        <v>45</v>
      </c>
      <c r="G409">
        <v>41</v>
      </c>
      <c r="H409">
        <v>11</v>
      </c>
      <c r="I409">
        <v>2</v>
      </c>
      <c r="J409">
        <v>0</v>
      </c>
      <c r="K409" s="13">
        <v>1</v>
      </c>
      <c r="L409" s="13">
        <v>5</v>
      </c>
      <c r="M409" s="13">
        <v>5</v>
      </c>
      <c r="N409">
        <v>3</v>
      </c>
      <c r="O409">
        <v>8</v>
      </c>
      <c r="P409">
        <v>1</v>
      </c>
      <c r="Q409">
        <v>0</v>
      </c>
      <c r="R409">
        <v>0</v>
      </c>
      <c r="S409" s="13">
        <v>0.26300000000000001</v>
      </c>
      <c r="T409">
        <v>0.317</v>
      </c>
      <c r="U409">
        <v>0.41</v>
      </c>
      <c r="V409" s="13">
        <v>0.72699999999999998</v>
      </c>
      <c r="W409">
        <v>0.309</v>
      </c>
      <c r="X409">
        <v>0.1</v>
      </c>
      <c r="Y409">
        <v>0</v>
      </c>
      <c r="Z409">
        <v>0</v>
      </c>
      <c r="AA409">
        <v>19514</v>
      </c>
      <c r="AB409">
        <f>G409*U409</f>
        <v>16.809999999999999</v>
      </c>
      <c r="AC409" s="13">
        <f>((H409+N409+P409-R409)*(AB409+(0.26*(N409+P409))))/(G409+N409+P409)</f>
        <v>5.9499999999999984</v>
      </c>
      <c r="AD409" s="4">
        <f>SUM(AE409:AJ409)</f>
        <v>-4.8307609618031231</v>
      </c>
      <c r="AE409" s="4">
        <f>(L409-45.1482)/31.1618</f>
        <v>-1.2883787200996093</v>
      </c>
      <c r="AF409" s="4">
        <f>(K409-13.575)/11.13</f>
        <v>-1.1298292902066485</v>
      </c>
      <c r="AG409" s="4">
        <f>(M409-46.04)/31.94</f>
        <v>-1.284909204758923</v>
      </c>
      <c r="AH409" s="4">
        <f>(AC409-50.703)/36.168</f>
        <v>-1.2373645211236455</v>
      </c>
      <c r="AI409" s="4">
        <f>(S409-0.2533)/0.02</f>
        <v>0.48499999999999932</v>
      </c>
      <c r="AJ409" s="4">
        <f>(V409-0.7522)/0.06715</f>
        <v>-0.37527922561429633</v>
      </c>
      <c r="AK409" t="e">
        <f>MATCH(C409,#REF!,0)-1</f>
        <v>#REF!</v>
      </c>
    </row>
    <row r="410" spans="1:37" x14ac:dyDescent="0.2">
      <c r="A410" s="4" t="e">
        <f>AK410-B410</f>
        <v>#REF!</v>
      </c>
      <c r="B410">
        <v>409</v>
      </c>
      <c r="C410" t="s">
        <v>7526</v>
      </c>
      <c r="D410" t="s">
        <v>65</v>
      </c>
      <c r="E410">
        <v>48</v>
      </c>
      <c r="F410">
        <v>201</v>
      </c>
      <c r="G410">
        <v>180</v>
      </c>
      <c r="H410">
        <v>43</v>
      </c>
      <c r="I410">
        <v>8</v>
      </c>
      <c r="J410">
        <v>2</v>
      </c>
      <c r="K410" s="13">
        <v>4</v>
      </c>
      <c r="L410" s="13">
        <v>21</v>
      </c>
      <c r="M410" s="13">
        <v>21</v>
      </c>
      <c r="N410">
        <v>16</v>
      </c>
      <c r="O410">
        <v>54</v>
      </c>
      <c r="P410">
        <v>2</v>
      </c>
      <c r="Q410">
        <v>9</v>
      </c>
      <c r="R410">
        <v>3</v>
      </c>
      <c r="S410" s="13">
        <v>0.24</v>
      </c>
      <c r="T410">
        <v>0.308</v>
      </c>
      <c r="U410">
        <v>0.379</v>
      </c>
      <c r="V410" s="13">
        <v>0.68700000000000006</v>
      </c>
      <c r="W410">
        <v>0.29499999999999998</v>
      </c>
      <c r="X410">
        <v>-0.6</v>
      </c>
      <c r="Y410">
        <v>0.6</v>
      </c>
      <c r="Z410">
        <v>0.1</v>
      </c>
      <c r="AA410">
        <v>13546</v>
      </c>
      <c r="AB410">
        <f>G410*U410</f>
        <v>68.22</v>
      </c>
      <c r="AC410" s="13">
        <f>((H410+N410+P410-R410)*(AB410+(0.26*(N410+P410))))/(G410+N410+P410)</f>
        <v>21.354545454545459</v>
      </c>
      <c r="AD410" s="4">
        <f>SUM(AE410:AJ410)</f>
        <v>-4.8665956429100508</v>
      </c>
      <c r="AE410" s="4">
        <f>(L410-45.1482)/31.1618</f>
        <v>-0.77492956119351264</v>
      </c>
      <c r="AF410" s="4">
        <f>(K410-13.575)/11.13</f>
        <v>-0.8602875112309073</v>
      </c>
      <c r="AG410" s="4">
        <f>(M410-46.04)/31.94</f>
        <v>-0.78396994364433303</v>
      </c>
      <c r="AH410" s="4">
        <f>(AC410-50.703)/36.168</f>
        <v>-0.8114480907281173</v>
      </c>
      <c r="AI410" s="4">
        <f>(S410-0.2533)/0.02</f>
        <v>-0.6650000000000017</v>
      </c>
      <c r="AJ410" s="4">
        <f>(V410-0.7522)/0.06715</f>
        <v>-0.97096053611317834</v>
      </c>
      <c r="AK410" t="e">
        <f>MATCH(C410,#REF!,0)-1</f>
        <v>#REF!</v>
      </c>
    </row>
    <row r="411" spans="1:37" x14ac:dyDescent="0.2">
      <c r="A411" s="4" t="e">
        <f>AK411-B411</f>
        <v>#REF!</v>
      </c>
      <c r="B411">
        <v>410</v>
      </c>
      <c r="C411" t="s">
        <v>7482</v>
      </c>
      <c r="D411" t="s">
        <v>74</v>
      </c>
      <c r="E411">
        <v>37</v>
      </c>
      <c r="F411">
        <v>157</v>
      </c>
      <c r="G411">
        <v>140</v>
      </c>
      <c r="H411">
        <v>35</v>
      </c>
      <c r="I411">
        <v>8</v>
      </c>
      <c r="J411">
        <v>1</v>
      </c>
      <c r="K411" s="13">
        <v>2</v>
      </c>
      <c r="L411" s="13">
        <v>17</v>
      </c>
      <c r="M411" s="13">
        <v>15</v>
      </c>
      <c r="N411">
        <v>9</v>
      </c>
      <c r="O411">
        <v>30</v>
      </c>
      <c r="P411">
        <v>6</v>
      </c>
      <c r="Q411">
        <v>6</v>
      </c>
      <c r="R411">
        <v>2</v>
      </c>
      <c r="S411" s="13">
        <v>0.25</v>
      </c>
      <c r="T411">
        <v>0.32</v>
      </c>
      <c r="U411">
        <v>0.373</v>
      </c>
      <c r="V411" s="13">
        <v>0.69299999999999995</v>
      </c>
      <c r="W411">
        <v>0.30099999999999999</v>
      </c>
      <c r="X411">
        <v>-0.1</v>
      </c>
      <c r="Y411">
        <v>0.6</v>
      </c>
      <c r="Z411">
        <v>0.1</v>
      </c>
      <c r="AA411">
        <v>15124</v>
      </c>
      <c r="AB411">
        <f>G411*U411</f>
        <v>52.22</v>
      </c>
      <c r="AC411" s="13">
        <f>((H411+N411+P411-R411)*(AB411+(0.26*(N411+P411))))/(G411+N411+P411)</f>
        <v>17.379096774193545</v>
      </c>
      <c r="AD411" s="4">
        <f>SUM(AE411:AJ411)</f>
        <v>-4.8830686660969169</v>
      </c>
      <c r="AE411" s="4">
        <f>(L411-45.1482)/31.1618</f>
        <v>-0.90329185092003683</v>
      </c>
      <c r="AF411" s="4">
        <f>(K411-13.575)/11.13</f>
        <v>-1.039982030548068</v>
      </c>
      <c r="AG411" s="4">
        <f>(M411-46.04)/31.94</f>
        <v>-0.97182216656230425</v>
      </c>
      <c r="AH411" s="4">
        <f>(AC411-50.703)/36.168</f>
        <v>-0.92136427852815916</v>
      </c>
      <c r="AI411" s="4">
        <f>(S411-0.2533)/0.02</f>
        <v>-0.16500000000000126</v>
      </c>
      <c r="AJ411" s="4">
        <f>(V411-0.7522)/0.06715</f>
        <v>-0.88160833953834739</v>
      </c>
      <c r="AK411" t="e">
        <f>MATCH(C411,#REF!,0)-1</f>
        <v>#REF!</v>
      </c>
    </row>
    <row r="412" spans="1:37" x14ac:dyDescent="0.2">
      <c r="A412" s="4" t="e">
        <f>AK412-B412</f>
        <v>#REF!</v>
      </c>
      <c r="B412">
        <v>411</v>
      </c>
      <c r="C412" t="s">
        <v>490</v>
      </c>
      <c r="D412" t="s">
        <v>31</v>
      </c>
      <c r="E412">
        <v>17</v>
      </c>
      <c r="F412">
        <v>70</v>
      </c>
      <c r="G412">
        <v>66</v>
      </c>
      <c r="H412">
        <v>18</v>
      </c>
      <c r="I412">
        <v>4</v>
      </c>
      <c r="J412">
        <v>0</v>
      </c>
      <c r="K412" s="13">
        <v>1</v>
      </c>
      <c r="L412" s="13">
        <v>7</v>
      </c>
      <c r="M412" s="13">
        <v>7</v>
      </c>
      <c r="N412">
        <v>3</v>
      </c>
      <c r="O412">
        <v>14</v>
      </c>
      <c r="P412">
        <v>1</v>
      </c>
      <c r="Q412">
        <v>1</v>
      </c>
      <c r="R412">
        <v>0</v>
      </c>
      <c r="S412" s="13">
        <v>0.27200000000000002</v>
      </c>
      <c r="T412">
        <v>0.30499999999999999</v>
      </c>
      <c r="U412">
        <v>0.372</v>
      </c>
      <c r="V412" s="13">
        <v>0.67800000000000005</v>
      </c>
      <c r="W412">
        <v>0.28899999999999998</v>
      </c>
      <c r="X412">
        <v>0</v>
      </c>
      <c r="Y412">
        <v>0</v>
      </c>
      <c r="Z412">
        <v>0</v>
      </c>
      <c r="AA412" t="s">
        <v>491</v>
      </c>
      <c r="AB412">
        <f>G412*U412</f>
        <v>24.552</v>
      </c>
      <c r="AC412" s="13">
        <f>((H412+N412+P412-R412)*(AB412+(0.26*(N412+P412))))/(G412+N412+P412)</f>
        <v>8.0432000000000006</v>
      </c>
      <c r="AD412" s="4">
        <f>SUM(AE412:AJ412)</f>
        <v>-4.9257976505829237</v>
      </c>
      <c r="AE412" s="4">
        <f>(L412-45.1482)/31.1618</f>
        <v>-1.2241975752363472</v>
      </c>
      <c r="AF412" s="4">
        <f>(K412-13.575)/11.13</f>
        <v>-1.1298292902066485</v>
      </c>
      <c r="AG412" s="4">
        <f>(M412-46.04)/31.94</f>
        <v>-1.2222917971195992</v>
      </c>
      <c r="AH412" s="4">
        <f>(AC412-50.703)/36.168</f>
        <v>-1.1794901570449017</v>
      </c>
      <c r="AI412" s="4">
        <f>(S412-0.2533)/0.02</f>
        <v>0.93499999999999972</v>
      </c>
      <c r="AJ412" s="4">
        <f>(V412-0.7522)/0.06715</f>
        <v>-1.1049888309754272</v>
      </c>
      <c r="AK412" t="e">
        <f>MATCH(C412,#REF!,0)-1</f>
        <v>#REF!</v>
      </c>
    </row>
    <row r="413" spans="1:37" x14ac:dyDescent="0.2">
      <c r="A413" s="4" t="e">
        <f>AK413-B413</f>
        <v>#REF!</v>
      </c>
      <c r="B413">
        <v>412</v>
      </c>
      <c r="C413" t="s">
        <v>430</v>
      </c>
      <c r="D413" t="s">
        <v>61</v>
      </c>
      <c r="E413">
        <v>51</v>
      </c>
      <c r="F413">
        <v>216</v>
      </c>
      <c r="G413">
        <v>183</v>
      </c>
      <c r="H413">
        <v>44</v>
      </c>
      <c r="I413">
        <v>8</v>
      </c>
      <c r="J413">
        <v>1</v>
      </c>
      <c r="K413" s="13">
        <v>3</v>
      </c>
      <c r="L413" s="13">
        <v>22</v>
      </c>
      <c r="M413" s="13">
        <v>18</v>
      </c>
      <c r="N413">
        <v>26</v>
      </c>
      <c r="O413">
        <v>47</v>
      </c>
      <c r="P413">
        <v>3</v>
      </c>
      <c r="Q413">
        <v>2</v>
      </c>
      <c r="R413">
        <v>1</v>
      </c>
      <c r="S413" s="13">
        <v>0.24</v>
      </c>
      <c r="T413">
        <v>0.34399999999999997</v>
      </c>
      <c r="U413">
        <v>0.34399999999999997</v>
      </c>
      <c r="V413" s="13">
        <v>0.68799999999999994</v>
      </c>
      <c r="W413">
        <v>0.30499999999999999</v>
      </c>
      <c r="X413">
        <v>-0.2</v>
      </c>
      <c r="Y413">
        <v>0.6</v>
      </c>
      <c r="Z413">
        <v>0.4</v>
      </c>
      <c r="AA413">
        <v>10951</v>
      </c>
      <c r="AB413">
        <f>G413*U413</f>
        <v>62.951999999999998</v>
      </c>
      <c r="AC413" s="13">
        <f>((H413+N413+P413-R413)*(AB413+(0.26*(N413+P413))))/(G413+N413+P413)</f>
        <v>23.940679245283018</v>
      </c>
      <c r="AD413" s="4">
        <f>SUM(AE413:AJ413)</f>
        <v>-4.931883041471826</v>
      </c>
      <c r="AE413" s="4">
        <f>(L413-45.1482)/31.1618</f>
        <v>-0.74283898876188159</v>
      </c>
      <c r="AF413" s="4">
        <f>(K413-13.575)/11.13</f>
        <v>-0.95013477088948772</v>
      </c>
      <c r="AG413" s="4">
        <f>(M413-46.04)/31.94</f>
        <v>-0.8778960551033187</v>
      </c>
      <c r="AH413" s="4">
        <f>(AC413-50.703)/36.168</f>
        <v>-0.73994472336642847</v>
      </c>
      <c r="AI413" s="4">
        <f>(S413-0.2533)/0.02</f>
        <v>-0.6650000000000017</v>
      </c>
      <c r="AJ413" s="4">
        <f>(V413-0.7522)/0.06715</f>
        <v>-0.95606850335070792</v>
      </c>
      <c r="AK413" t="e">
        <f>MATCH(C413,#REF!,0)-1</f>
        <v>#REF!</v>
      </c>
    </row>
    <row r="414" spans="1:37" x14ac:dyDescent="0.2">
      <c r="A414" s="4" t="e">
        <f>AK414-B414</f>
        <v>#REF!</v>
      </c>
      <c r="B414">
        <v>413</v>
      </c>
      <c r="C414" t="s">
        <v>434</v>
      </c>
      <c r="D414" t="s">
        <v>45</v>
      </c>
      <c r="E414">
        <v>22</v>
      </c>
      <c r="F414">
        <v>91</v>
      </c>
      <c r="G414">
        <v>82</v>
      </c>
      <c r="H414">
        <v>21</v>
      </c>
      <c r="I414">
        <v>4</v>
      </c>
      <c r="J414">
        <v>1</v>
      </c>
      <c r="K414" s="13">
        <v>2</v>
      </c>
      <c r="L414" s="13">
        <v>10</v>
      </c>
      <c r="M414" s="13">
        <v>10</v>
      </c>
      <c r="N414">
        <v>7</v>
      </c>
      <c r="O414">
        <v>18</v>
      </c>
      <c r="P414">
        <v>1</v>
      </c>
      <c r="Q414">
        <v>1</v>
      </c>
      <c r="R414">
        <v>0</v>
      </c>
      <c r="S414" s="13">
        <v>0.25600000000000001</v>
      </c>
      <c r="T414">
        <v>0.317</v>
      </c>
      <c r="U414">
        <v>0.38800000000000001</v>
      </c>
      <c r="V414" s="13">
        <v>0.70499999999999996</v>
      </c>
      <c r="W414">
        <v>0.30099999999999999</v>
      </c>
      <c r="X414">
        <v>-0.4</v>
      </c>
      <c r="Y414">
        <v>0.1</v>
      </c>
      <c r="Z414">
        <v>0.2</v>
      </c>
      <c r="AA414">
        <v>8418</v>
      </c>
      <c r="AB414">
        <f>G414*U414</f>
        <v>31.816000000000003</v>
      </c>
      <c r="AC414" s="13">
        <f>((H414+N414+P414-R414)*(AB414+(0.26*(N414+P414))))/(G414+N414+P414)</f>
        <v>10.922044444444445</v>
      </c>
      <c r="AD414" s="4">
        <f>SUM(AE414:AJ414)</f>
        <v>-4.9640712264544229</v>
      </c>
      <c r="AE414" s="4">
        <f>(L414-45.1482)/31.1618</f>
        <v>-1.1279258579414542</v>
      </c>
      <c r="AF414" s="4">
        <f>(K414-13.575)/11.13</f>
        <v>-1.039982030548068</v>
      </c>
      <c r="AG414" s="4">
        <f>(M414-46.04)/31.94</f>
        <v>-1.1283656856606137</v>
      </c>
      <c r="AH414" s="4">
        <f>(AC414-50.703)/36.168</f>
        <v>-1.0998937059156038</v>
      </c>
      <c r="AI414" s="4">
        <f>(S414-0.2533)/0.02</f>
        <v>0.13499999999999901</v>
      </c>
      <c r="AJ414" s="4">
        <f>(V414-0.7522)/0.06715</f>
        <v>-0.70290394638868237</v>
      </c>
      <c r="AK414" t="e">
        <f>MATCH(C414,#REF!,0)-1</f>
        <v>#REF!</v>
      </c>
    </row>
    <row r="415" spans="1:37" x14ac:dyDescent="0.2">
      <c r="A415" s="4" t="e">
        <f>AK415-B415</f>
        <v>#REF!</v>
      </c>
      <c r="B415">
        <v>414</v>
      </c>
      <c r="C415" t="s">
        <v>263</v>
      </c>
      <c r="D415" t="s">
        <v>45</v>
      </c>
      <c r="E415">
        <v>52</v>
      </c>
      <c r="F415">
        <v>218</v>
      </c>
      <c r="G415">
        <v>179</v>
      </c>
      <c r="H415">
        <v>38</v>
      </c>
      <c r="I415">
        <v>7</v>
      </c>
      <c r="J415">
        <v>0</v>
      </c>
      <c r="K415" s="13">
        <v>7</v>
      </c>
      <c r="L415" s="13">
        <v>27</v>
      </c>
      <c r="M415" s="13">
        <v>24</v>
      </c>
      <c r="N415">
        <v>34</v>
      </c>
      <c r="O415">
        <v>72</v>
      </c>
      <c r="P415">
        <v>2</v>
      </c>
      <c r="Q415">
        <v>1</v>
      </c>
      <c r="R415">
        <v>1</v>
      </c>
      <c r="S415" s="13">
        <v>0.214</v>
      </c>
      <c r="T415">
        <v>0.34200000000000003</v>
      </c>
      <c r="U415">
        <v>0.379</v>
      </c>
      <c r="V415" s="13">
        <v>0.72099999999999997</v>
      </c>
      <c r="W415">
        <v>0.31</v>
      </c>
      <c r="X415">
        <v>1.5</v>
      </c>
      <c r="Y415">
        <v>-0.8</v>
      </c>
      <c r="Z415">
        <v>1.1000000000000001</v>
      </c>
      <c r="AA415">
        <v>7476</v>
      </c>
      <c r="AB415">
        <f>G415*U415</f>
        <v>67.840999999999994</v>
      </c>
      <c r="AC415" s="13">
        <f>((H415+N415+P415-R415)*(AB415+(0.26*(N415+P415))))/(G415+N415+P415)</f>
        <v>26.212432558139533</v>
      </c>
      <c r="AD415" s="4">
        <f>SUM(AE415:AJ415)</f>
        <v>-4.9699406965628459</v>
      </c>
      <c r="AE415" s="4">
        <f>(L415-45.1482)/31.1618</f>
        <v>-0.58238612660372646</v>
      </c>
      <c r="AF415" s="4">
        <f>(K415-13.575)/11.13</f>
        <v>-0.59074573225516613</v>
      </c>
      <c r="AG415" s="4">
        <f>(M415-46.04)/31.94</f>
        <v>-0.69004383218534748</v>
      </c>
      <c r="AH415" s="4">
        <f>(AC415-50.703)/36.168</f>
        <v>-0.67713358332947549</v>
      </c>
      <c r="AI415" s="4">
        <f>(S415-0.2533)/0.02</f>
        <v>-1.9650000000000014</v>
      </c>
      <c r="AJ415" s="4">
        <f>(V415-0.7522)/0.06715</f>
        <v>-0.4646314221891289</v>
      </c>
      <c r="AK415" t="e">
        <f>MATCH(C415,#REF!,0)-1</f>
        <v>#REF!</v>
      </c>
    </row>
    <row r="416" spans="1:37" x14ac:dyDescent="0.2">
      <c r="A416" s="4" t="e">
        <f>AK416-B416</f>
        <v>#REF!</v>
      </c>
      <c r="B416">
        <v>415</v>
      </c>
      <c r="C416" t="s">
        <v>469</v>
      </c>
      <c r="D416" t="s">
        <v>63</v>
      </c>
      <c r="E416">
        <v>39</v>
      </c>
      <c r="F416">
        <v>163</v>
      </c>
      <c r="G416">
        <v>151</v>
      </c>
      <c r="H416">
        <v>38</v>
      </c>
      <c r="I416">
        <v>8</v>
      </c>
      <c r="J416">
        <v>1</v>
      </c>
      <c r="K416" s="13">
        <v>3</v>
      </c>
      <c r="L416" s="13">
        <v>16</v>
      </c>
      <c r="M416" s="13">
        <v>17</v>
      </c>
      <c r="N416">
        <v>9</v>
      </c>
      <c r="O416">
        <v>32</v>
      </c>
      <c r="P416">
        <v>1</v>
      </c>
      <c r="Q416">
        <v>2</v>
      </c>
      <c r="R416">
        <v>1</v>
      </c>
      <c r="S416" s="13">
        <v>0.252</v>
      </c>
      <c r="T416">
        <v>0.29599999999999999</v>
      </c>
      <c r="U416">
        <v>0.375</v>
      </c>
      <c r="V416" s="13">
        <v>0.67200000000000004</v>
      </c>
      <c r="W416">
        <v>0.28599999999999998</v>
      </c>
      <c r="X416">
        <v>1</v>
      </c>
      <c r="Y416">
        <v>0.1</v>
      </c>
      <c r="Z416">
        <v>0.1</v>
      </c>
      <c r="AA416">
        <v>10459</v>
      </c>
      <c r="AB416">
        <f>G416*U416</f>
        <v>56.625</v>
      </c>
      <c r="AC416" s="13">
        <f>((H416+N416+P416-R416)*(AB416+(0.26*(N416+P416))))/(G416+N416+P416)</f>
        <v>17.289285714285715</v>
      </c>
      <c r="AD416" s="4">
        <f>SUM(AE416:AJ416)</f>
        <v>-4.9779104228100142</v>
      </c>
      <c r="AE416" s="4">
        <f>(L416-45.1482)/31.1618</f>
        <v>-0.93538242335166788</v>
      </c>
      <c r="AF416" s="4">
        <f>(K416-13.575)/11.13</f>
        <v>-0.95013477088948772</v>
      </c>
      <c r="AG416" s="4">
        <f>(M416-46.04)/31.94</f>
        <v>-0.90920475892298047</v>
      </c>
      <c r="AH416" s="4">
        <f>(AC416-50.703)/36.168</f>
        <v>-0.92384744209561742</v>
      </c>
      <c r="AI416" s="4">
        <f>(S416-0.2533)/0.02</f>
        <v>-6.5000000000001168E-2</v>
      </c>
      <c r="AJ416" s="4">
        <f>(V416-0.7522)/0.06715</f>
        <v>-1.1943410275502597</v>
      </c>
      <c r="AK416" t="e">
        <f>MATCH(C416,#REF!,0)-1</f>
        <v>#REF!</v>
      </c>
    </row>
    <row r="417" spans="1:37" x14ac:dyDescent="0.2">
      <c r="A417" s="4" t="e">
        <f>AK417-B417</f>
        <v>#REF!</v>
      </c>
      <c r="B417">
        <v>416</v>
      </c>
      <c r="C417" t="s">
        <v>424</v>
      </c>
      <c r="D417" t="s">
        <v>144</v>
      </c>
      <c r="E417">
        <v>49</v>
      </c>
      <c r="F417">
        <v>207</v>
      </c>
      <c r="G417">
        <v>184</v>
      </c>
      <c r="H417">
        <v>45</v>
      </c>
      <c r="I417">
        <v>8</v>
      </c>
      <c r="J417">
        <v>1</v>
      </c>
      <c r="K417" s="13">
        <v>4</v>
      </c>
      <c r="L417" s="13">
        <v>22</v>
      </c>
      <c r="M417" s="13">
        <v>17</v>
      </c>
      <c r="N417">
        <v>17</v>
      </c>
      <c r="O417">
        <v>47</v>
      </c>
      <c r="P417">
        <v>3</v>
      </c>
      <c r="Q417">
        <v>9</v>
      </c>
      <c r="R417">
        <v>3</v>
      </c>
      <c r="S417" s="13">
        <v>0.24199999999999999</v>
      </c>
      <c r="T417">
        <v>0.313</v>
      </c>
      <c r="U417">
        <v>0.36099999999999999</v>
      </c>
      <c r="V417" s="13">
        <v>0.67500000000000004</v>
      </c>
      <c r="W417">
        <v>0.29299999999999998</v>
      </c>
      <c r="X417">
        <v>-0.2</v>
      </c>
      <c r="Y417">
        <v>1.2</v>
      </c>
      <c r="Z417">
        <v>0.4</v>
      </c>
      <c r="AA417">
        <v>12037</v>
      </c>
      <c r="AB417">
        <f>G417*U417</f>
        <v>66.423999999999992</v>
      </c>
      <c r="AC417" s="13">
        <f>((H417+N417+P417-R417)*(AB417+(0.26*(N417+P417))))/(G417+N417+P417)</f>
        <v>21.768078431372551</v>
      </c>
      <c r="AD417" s="4">
        <f>SUM(AE417:AJ417)</f>
        <v>-5.0270106088993467</v>
      </c>
      <c r="AE417" s="4">
        <f>(L417-45.1482)/31.1618</f>
        <v>-0.74283898876188159</v>
      </c>
      <c r="AF417" s="4">
        <f>(K417-13.575)/11.13</f>
        <v>-0.8602875112309073</v>
      </c>
      <c r="AG417" s="4">
        <f>(M417-46.04)/31.94</f>
        <v>-0.90920475892298047</v>
      </c>
      <c r="AH417" s="4">
        <f>(AC417-50.703)/36.168</f>
        <v>-0.80001442072073248</v>
      </c>
      <c r="AI417" s="4">
        <f>(S417-0.2533)/0.02</f>
        <v>-0.56500000000000161</v>
      </c>
      <c r="AJ417" s="4">
        <f>(V417-0.7522)/0.06715</f>
        <v>-1.1496649292628434</v>
      </c>
      <c r="AK417" t="e">
        <f>MATCH(C417,#REF!,0)-1</f>
        <v>#REF!</v>
      </c>
    </row>
    <row r="418" spans="1:37" x14ac:dyDescent="0.2">
      <c r="A418" s="4" t="e">
        <f>AK418-B418</f>
        <v>#REF!</v>
      </c>
      <c r="B418">
        <v>417</v>
      </c>
      <c r="C418" t="s">
        <v>7470</v>
      </c>
      <c r="E418">
        <v>30</v>
      </c>
      <c r="F418">
        <v>126</v>
      </c>
      <c r="G418">
        <v>114</v>
      </c>
      <c r="H418">
        <v>28</v>
      </c>
      <c r="I418">
        <v>6</v>
      </c>
      <c r="J418">
        <v>1</v>
      </c>
      <c r="K418" s="13">
        <v>3</v>
      </c>
      <c r="L418" s="13">
        <v>13</v>
      </c>
      <c r="M418" s="13">
        <v>14</v>
      </c>
      <c r="N418">
        <v>9</v>
      </c>
      <c r="O418">
        <v>28</v>
      </c>
      <c r="P418">
        <v>1</v>
      </c>
      <c r="Q418">
        <v>1</v>
      </c>
      <c r="R418">
        <v>0</v>
      </c>
      <c r="S418" s="13">
        <v>0.245</v>
      </c>
      <c r="T418">
        <v>0.307</v>
      </c>
      <c r="U418">
        <v>0.39900000000000002</v>
      </c>
      <c r="V418" s="13">
        <v>0.70599999999999996</v>
      </c>
      <c r="W418">
        <v>0.3</v>
      </c>
      <c r="X418">
        <v>-0.5</v>
      </c>
      <c r="Y418">
        <v>0.3</v>
      </c>
      <c r="Z418">
        <v>0</v>
      </c>
      <c r="AA418">
        <v>7571</v>
      </c>
      <c r="AB418">
        <f>G418*U418</f>
        <v>45.486000000000004</v>
      </c>
      <c r="AC418" s="13">
        <f>((H418+N418+P418-R418)*(AB418+(0.26*(N418+P418))))/(G418+N418+P418)</f>
        <v>14.736032258064519</v>
      </c>
      <c r="AD418" s="4">
        <f>SUM(AE418:AJ418)</f>
        <v>-5.0823734048434828</v>
      </c>
      <c r="AE418" s="4">
        <f>(L418-45.1482)/31.1618</f>
        <v>-1.0316541406465609</v>
      </c>
      <c r="AF418" s="4">
        <f>(K418-13.575)/11.13</f>
        <v>-0.95013477088948772</v>
      </c>
      <c r="AG418" s="4">
        <f>(M418-46.04)/31.94</f>
        <v>-1.0031308703819661</v>
      </c>
      <c r="AH418" s="4">
        <f>(AC418-50.703)/36.168</f>
        <v>-0.99444170929925579</v>
      </c>
      <c r="AI418" s="4">
        <f>(S418-0.2533)/0.02</f>
        <v>-0.41500000000000148</v>
      </c>
      <c r="AJ418" s="4">
        <f>(V418-0.7522)/0.06715</f>
        <v>-0.68801191362621028</v>
      </c>
      <c r="AK418" t="e">
        <f>MATCH(C418,#REF!,0)-1</f>
        <v>#REF!</v>
      </c>
    </row>
    <row r="419" spans="1:37" x14ac:dyDescent="0.2">
      <c r="A419" s="4" t="e">
        <f>AK419-B419</f>
        <v>#REF!</v>
      </c>
      <c r="B419">
        <v>418</v>
      </c>
      <c r="C419" t="s">
        <v>392</v>
      </c>
      <c r="D419" t="s">
        <v>33</v>
      </c>
      <c r="E419">
        <v>28</v>
      </c>
      <c r="F419">
        <v>119</v>
      </c>
      <c r="G419">
        <v>105</v>
      </c>
      <c r="H419">
        <v>27</v>
      </c>
      <c r="I419">
        <v>4</v>
      </c>
      <c r="J419">
        <v>1</v>
      </c>
      <c r="K419" s="13">
        <v>1</v>
      </c>
      <c r="L419" s="13">
        <v>14</v>
      </c>
      <c r="M419" s="13">
        <v>11</v>
      </c>
      <c r="N419">
        <v>12</v>
      </c>
      <c r="O419">
        <v>22</v>
      </c>
      <c r="P419">
        <v>1</v>
      </c>
      <c r="Q419">
        <v>6</v>
      </c>
      <c r="R419">
        <v>2</v>
      </c>
      <c r="S419" s="13">
        <v>0.26</v>
      </c>
      <c r="T419">
        <v>0.33500000000000002</v>
      </c>
      <c r="U419">
        <v>0.33900000000000002</v>
      </c>
      <c r="V419" s="13">
        <v>0.67300000000000004</v>
      </c>
      <c r="W419">
        <v>0.29699999999999999</v>
      </c>
      <c r="X419">
        <v>-0.1</v>
      </c>
      <c r="Y419">
        <v>0.4</v>
      </c>
      <c r="Z419">
        <v>0.3</v>
      </c>
      <c r="AA419">
        <v>17620</v>
      </c>
      <c r="AB419">
        <f>G419*U419</f>
        <v>35.595000000000006</v>
      </c>
      <c r="AC419" s="13">
        <f>((H419+N419+P419-R419)*(AB419+(0.26*(N419+P419))))/(G419+N419+P419)</f>
        <v>12.551271186440681</v>
      </c>
      <c r="AD419" s="4">
        <f>SUM(AE419:AJ419)</f>
        <v>-5.1257464576326939</v>
      </c>
      <c r="AE419" s="4">
        <f>(L419-45.1482)/31.1618</f>
        <v>-0.99956356821492998</v>
      </c>
      <c r="AF419" s="4">
        <f>(K419-13.575)/11.13</f>
        <v>-1.1298292902066485</v>
      </c>
      <c r="AG419" s="4">
        <f>(M419-46.04)/31.94</f>
        <v>-1.0970569818409517</v>
      </c>
      <c r="AH419" s="4">
        <f>(AC419-50.703)/36.168</f>
        <v>-1.0548476225823746</v>
      </c>
      <c r="AI419" s="4">
        <f>(S419-0.2533)/0.02</f>
        <v>0.33499999999999919</v>
      </c>
      <c r="AJ419" s="4">
        <f>(V419-0.7522)/0.06715</f>
        <v>-1.1794489947877875</v>
      </c>
      <c r="AK419" t="e">
        <f>MATCH(C419,#REF!,0)-1</f>
        <v>#REF!</v>
      </c>
    </row>
    <row r="420" spans="1:37" x14ac:dyDescent="0.2">
      <c r="A420" s="4" t="e">
        <f>AK420-B420</f>
        <v>#REF!</v>
      </c>
      <c r="B420">
        <v>419</v>
      </c>
      <c r="C420" t="s">
        <v>510</v>
      </c>
      <c r="D420" t="s">
        <v>93</v>
      </c>
      <c r="E420">
        <v>38</v>
      </c>
      <c r="F420">
        <v>160</v>
      </c>
      <c r="G420">
        <v>144</v>
      </c>
      <c r="H420">
        <v>34</v>
      </c>
      <c r="I420">
        <v>6</v>
      </c>
      <c r="J420">
        <v>0</v>
      </c>
      <c r="K420" s="13">
        <v>6</v>
      </c>
      <c r="L420" s="13">
        <v>16</v>
      </c>
      <c r="M420" s="13">
        <v>19</v>
      </c>
      <c r="N420">
        <v>13</v>
      </c>
      <c r="O420">
        <v>35</v>
      </c>
      <c r="P420">
        <v>1</v>
      </c>
      <c r="Q420">
        <v>1</v>
      </c>
      <c r="R420">
        <v>0</v>
      </c>
      <c r="S420" s="13">
        <v>0.23300000000000001</v>
      </c>
      <c r="T420">
        <v>0.29899999999999999</v>
      </c>
      <c r="U420">
        <v>0.4</v>
      </c>
      <c r="V420" s="13">
        <v>0.7</v>
      </c>
      <c r="W420">
        <v>0.29599999999999999</v>
      </c>
      <c r="X420">
        <v>0.8</v>
      </c>
      <c r="Y420">
        <v>-0.5</v>
      </c>
      <c r="Z420">
        <v>0</v>
      </c>
      <c r="AA420">
        <v>4298</v>
      </c>
      <c r="AB420">
        <f>G420*U420</f>
        <v>57.6</v>
      </c>
      <c r="AC420" s="13">
        <f>((H420+N420+P420-R420)*(AB420+(0.26*(N420+P420))))/(G420+N420+P420)</f>
        <v>18.604556962025317</v>
      </c>
      <c r="AD420" s="4">
        <f>SUM(AE420:AJ420)</f>
        <v>-5.1424087125711351</v>
      </c>
      <c r="AE420" s="4">
        <f>(L420-45.1482)/31.1618</f>
        <v>-0.93538242335166788</v>
      </c>
      <c r="AF420" s="4">
        <f>(K420-13.575)/11.13</f>
        <v>-0.68059299191374656</v>
      </c>
      <c r="AG420" s="4">
        <f>(M420-46.04)/31.94</f>
        <v>-0.84658735128365681</v>
      </c>
      <c r="AH420" s="4">
        <f>(AC420-50.703)/36.168</f>
        <v>-0.88748183582102103</v>
      </c>
      <c r="AI420" s="4">
        <f>(S420-0.2533)/0.02</f>
        <v>-1.0150000000000006</v>
      </c>
      <c r="AJ420" s="4">
        <f>(V420-0.7522)/0.06715</f>
        <v>-0.77736411020104279</v>
      </c>
      <c r="AK420" t="e">
        <f>MATCH(C420,#REF!,0)-1</f>
        <v>#REF!</v>
      </c>
    </row>
    <row r="421" spans="1:37" x14ac:dyDescent="0.2">
      <c r="A421" s="4" t="e">
        <f>AK421-B421</f>
        <v>#REF!</v>
      </c>
      <c r="B421">
        <v>420</v>
      </c>
      <c r="C421" t="s">
        <v>7532</v>
      </c>
      <c r="E421">
        <v>29</v>
      </c>
      <c r="F421">
        <v>122</v>
      </c>
      <c r="G421">
        <v>109</v>
      </c>
      <c r="H421">
        <v>27</v>
      </c>
      <c r="I421">
        <v>6</v>
      </c>
      <c r="J421">
        <v>1</v>
      </c>
      <c r="K421" s="13">
        <v>3</v>
      </c>
      <c r="L421" s="13">
        <v>13</v>
      </c>
      <c r="M421" s="13">
        <v>13</v>
      </c>
      <c r="N421">
        <v>10</v>
      </c>
      <c r="O421">
        <v>29</v>
      </c>
      <c r="P421">
        <v>1</v>
      </c>
      <c r="Q421">
        <v>1</v>
      </c>
      <c r="R421">
        <v>0</v>
      </c>
      <c r="S421" s="13">
        <v>0.245</v>
      </c>
      <c r="T421">
        <v>0.313</v>
      </c>
      <c r="U421">
        <v>0.38900000000000001</v>
      </c>
      <c r="V421" s="13">
        <v>0.70199999999999996</v>
      </c>
      <c r="W421">
        <v>0.3</v>
      </c>
      <c r="X421">
        <v>-0.3</v>
      </c>
      <c r="Y421">
        <v>-0.2</v>
      </c>
      <c r="Z421">
        <v>-0.2</v>
      </c>
      <c r="AA421">
        <v>3411</v>
      </c>
      <c r="AB421">
        <f>G421*U421</f>
        <v>42.401000000000003</v>
      </c>
      <c r="AC421" s="13">
        <f>((H421+N421+P421-R421)*(AB421+(0.26*(N421+P421))))/(G421+N421+P421)</f>
        <v>14.332650000000001</v>
      </c>
      <c r="AD421" s="4">
        <f>SUM(AE421:AJ421)</f>
        <v>-5.1844032550322243</v>
      </c>
      <c r="AE421" s="4">
        <f>(L421-45.1482)/31.1618</f>
        <v>-1.0316541406465609</v>
      </c>
      <c r="AF421" s="4">
        <f>(K421-13.575)/11.13</f>
        <v>-0.95013477088948772</v>
      </c>
      <c r="AG421" s="4">
        <f>(M421-46.04)/31.94</f>
        <v>-1.0344395742016279</v>
      </c>
      <c r="AH421" s="4">
        <f>(AC421-50.703)/36.168</f>
        <v>-1.0055947246184473</v>
      </c>
      <c r="AI421" s="4">
        <f>(S421-0.2533)/0.02</f>
        <v>-0.41500000000000148</v>
      </c>
      <c r="AJ421" s="4">
        <f>(V421-0.7522)/0.06715</f>
        <v>-0.74758004467609862</v>
      </c>
      <c r="AK421" t="e">
        <f>MATCH(C421,#REF!,0)-1</f>
        <v>#REF!</v>
      </c>
    </row>
    <row r="422" spans="1:37" x14ac:dyDescent="0.2">
      <c r="A422" s="4" t="e">
        <f>AK422-B422</f>
        <v>#REF!</v>
      </c>
      <c r="B422">
        <v>421</v>
      </c>
      <c r="C422" t="s">
        <v>3205</v>
      </c>
      <c r="D422" t="s">
        <v>74</v>
      </c>
      <c r="E422">
        <v>14</v>
      </c>
      <c r="F422">
        <v>58</v>
      </c>
      <c r="G422">
        <v>53</v>
      </c>
      <c r="H422">
        <v>14</v>
      </c>
      <c r="I422">
        <v>3</v>
      </c>
      <c r="J422">
        <v>0</v>
      </c>
      <c r="K422" s="13">
        <v>1</v>
      </c>
      <c r="L422" s="13">
        <v>6</v>
      </c>
      <c r="M422" s="13">
        <v>6</v>
      </c>
      <c r="N422">
        <v>4</v>
      </c>
      <c r="O422">
        <v>10</v>
      </c>
      <c r="P422">
        <v>1</v>
      </c>
      <c r="Q422">
        <v>0</v>
      </c>
      <c r="R422">
        <v>0</v>
      </c>
      <c r="S422" s="13">
        <v>0.25800000000000001</v>
      </c>
      <c r="T422">
        <v>0.308</v>
      </c>
      <c r="U422">
        <v>0.40300000000000002</v>
      </c>
      <c r="V422" s="13">
        <v>0.71199999999999997</v>
      </c>
      <c r="W422">
        <v>0.30199999999999999</v>
      </c>
      <c r="X422">
        <v>0</v>
      </c>
      <c r="Y422">
        <v>0.1</v>
      </c>
      <c r="Z422">
        <v>0.1</v>
      </c>
      <c r="AA422">
        <v>16404</v>
      </c>
      <c r="AB422">
        <f>G422*U422</f>
        <v>21.359000000000002</v>
      </c>
      <c r="AC422" s="13">
        <f>((H422+N422+P422-R422)*(AB422+(0.26*(N422+P422))))/(G422+N422+P422)</f>
        <v>7.422775862068967</v>
      </c>
      <c r="AD422" s="4">
        <f>SUM(AE422:AJ422)</f>
        <v>-5.200021764965328</v>
      </c>
      <c r="AE422" s="4">
        <f>(L422-45.1482)/31.1618</f>
        <v>-1.2562881476679781</v>
      </c>
      <c r="AF422" s="4">
        <f>(K422-13.575)/11.13</f>
        <v>-1.1298292902066485</v>
      </c>
      <c r="AG422" s="4">
        <f>(M422-46.04)/31.94</f>
        <v>-1.253600500939261</v>
      </c>
      <c r="AH422" s="4">
        <f>(AC422-50.703)/36.168</f>
        <v>-1.1966441091000619</v>
      </c>
      <c r="AI422" s="4">
        <f>(S422-0.2533)/0.02</f>
        <v>0.2349999999999991</v>
      </c>
      <c r="AJ422" s="4">
        <f>(V422-0.7522)/0.06715</f>
        <v>-0.59865971705137766</v>
      </c>
      <c r="AK422" t="e">
        <f>MATCH(C422,#REF!,0)-1</f>
        <v>#REF!</v>
      </c>
    </row>
    <row r="423" spans="1:37" x14ac:dyDescent="0.2">
      <c r="A423" s="4" t="e">
        <f>AK423-B423</f>
        <v>#REF!</v>
      </c>
      <c r="B423">
        <v>422</v>
      </c>
      <c r="C423" t="s">
        <v>475</v>
      </c>
      <c r="D423" t="s">
        <v>45</v>
      </c>
      <c r="E423">
        <v>8</v>
      </c>
      <c r="F423">
        <v>35</v>
      </c>
      <c r="G423">
        <v>30</v>
      </c>
      <c r="H423">
        <v>8</v>
      </c>
      <c r="I423">
        <v>1</v>
      </c>
      <c r="J423">
        <v>0</v>
      </c>
      <c r="K423" s="13">
        <v>1</v>
      </c>
      <c r="L423" s="13">
        <v>4</v>
      </c>
      <c r="M423" s="13">
        <v>4</v>
      </c>
      <c r="N423">
        <v>4</v>
      </c>
      <c r="O423">
        <v>6</v>
      </c>
      <c r="P423">
        <v>0</v>
      </c>
      <c r="Q423">
        <v>0</v>
      </c>
      <c r="R423">
        <v>0</v>
      </c>
      <c r="S423" s="13">
        <v>0.25600000000000001</v>
      </c>
      <c r="T423">
        <v>0.34499999999999997</v>
      </c>
      <c r="U423">
        <v>0.38100000000000001</v>
      </c>
      <c r="V423" s="13">
        <v>0.72599999999999998</v>
      </c>
      <c r="W423">
        <v>0.316</v>
      </c>
      <c r="X423">
        <v>-0.3</v>
      </c>
      <c r="Y423">
        <v>0</v>
      </c>
      <c r="Z423">
        <v>0.1</v>
      </c>
      <c r="AA423">
        <v>18126</v>
      </c>
      <c r="AB423">
        <f>G423*U423</f>
        <v>11.43</v>
      </c>
      <c r="AC423" s="13">
        <f>((H423+N423+P423-R423)*(AB423+(0.26*(N423+P423))))/(G423+N423+P423)</f>
        <v>4.4011764705882346</v>
      </c>
      <c r="AD423" s="4">
        <f>SUM(AE423:AJ423)</f>
        <v>-5.3018753058039421</v>
      </c>
      <c r="AE423" s="4">
        <f>(L423-45.1482)/31.1618</f>
        <v>-1.3204692925312402</v>
      </c>
      <c r="AF423" s="4">
        <f>(K423-13.575)/11.13</f>
        <v>-1.1298292902066485</v>
      </c>
      <c r="AG423" s="4">
        <f>(M423-46.04)/31.94</f>
        <v>-1.3162179085785848</v>
      </c>
      <c r="AH423" s="4">
        <f>(AC423-50.703)/36.168</f>
        <v>-1.2801875561106992</v>
      </c>
      <c r="AI423" s="4">
        <f>(S423-0.2533)/0.02</f>
        <v>0.13499999999999901</v>
      </c>
      <c r="AJ423" s="4">
        <f>(V423-0.7522)/0.06715</f>
        <v>-0.39017125837676842</v>
      </c>
      <c r="AK423" t="e">
        <f>MATCH(C423,#REF!,0)-1</f>
        <v>#REF!</v>
      </c>
    </row>
    <row r="424" spans="1:37" x14ac:dyDescent="0.2">
      <c r="A424" s="4" t="e">
        <f>AK424-B424</f>
        <v>#REF!</v>
      </c>
      <c r="B424">
        <v>423</v>
      </c>
      <c r="C424" t="s">
        <v>471</v>
      </c>
      <c r="D424" t="s">
        <v>35</v>
      </c>
      <c r="E424">
        <v>25</v>
      </c>
      <c r="F424">
        <v>105</v>
      </c>
      <c r="G424">
        <v>96</v>
      </c>
      <c r="H424">
        <v>24</v>
      </c>
      <c r="I424">
        <v>5</v>
      </c>
      <c r="J424">
        <v>0</v>
      </c>
      <c r="K424" s="13">
        <v>3</v>
      </c>
      <c r="L424" s="13">
        <v>11</v>
      </c>
      <c r="M424" s="13">
        <v>12</v>
      </c>
      <c r="N424">
        <v>6</v>
      </c>
      <c r="O424">
        <v>23</v>
      </c>
      <c r="P424">
        <v>1</v>
      </c>
      <c r="Q424">
        <v>1</v>
      </c>
      <c r="R424">
        <v>0</v>
      </c>
      <c r="S424" s="13">
        <v>0.247</v>
      </c>
      <c r="T424">
        <v>0.30099999999999999</v>
      </c>
      <c r="U424">
        <v>0.39500000000000002</v>
      </c>
      <c r="V424" s="13">
        <v>0.69599999999999995</v>
      </c>
      <c r="W424">
        <v>0.29599999999999999</v>
      </c>
      <c r="X424">
        <v>-0.4</v>
      </c>
      <c r="Y424">
        <v>0</v>
      </c>
      <c r="Z424">
        <v>0.1</v>
      </c>
      <c r="AA424">
        <v>16434</v>
      </c>
      <c r="AB424">
        <f>G424*U424</f>
        <v>37.92</v>
      </c>
      <c r="AC424" s="13">
        <f>((H424+N424+P424-R424)*(AB424+(0.26*(N424+P424))))/(G424+N424+P424)</f>
        <v>11.960582524271846</v>
      </c>
      <c r="AD424" s="4">
        <f>SUM(AE424:AJ424)</f>
        <v>-5.3348300015653658</v>
      </c>
      <c r="AE424" s="4">
        <f>(L424-45.1482)/31.1618</f>
        <v>-1.095835285509823</v>
      </c>
      <c r="AF424" s="4">
        <f>(K424-13.575)/11.13</f>
        <v>-0.95013477088948772</v>
      </c>
      <c r="AG424" s="4">
        <f>(M424-46.04)/31.94</f>
        <v>-1.0657482780212899</v>
      </c>
      <c r="AH424" s="4">
        <f>(AC424-50.703)/36.168</f>
        <v>-1.0711794258938332</v>
      </c>
      <c r="AI424" s="4">
        <f>(S424-0.2533)/0.02</f>
        <v>-0.31500000000000139</v>
      </c>
      <c r="AJ424" s="4">
        <f>(V424-0.7522)/0.06715</f>
        <v>-0.83693224125093113</v>
      </c>
      <c r="AK424" t="e">
        <f>MATCH(C424,#REF!,0)-1</f>
        <v>#REF!</v>
      </c>
    </row>
    <row r="425" spans="1:37" x14ac:dyDescent="0.2">
      <c r="A425" s="4" t="e">
        <f>AK425-B425</f>
        <v>#REF!</v>
      </c>
      <c r="B425">
        <v>424</v>
      </c>
      <c r="C425" t="s">
        <v>421</v>
      </c>
      <c r="D425" t="s">
        <v>176</v>
      </c>
      <c r="E425">
        <v>23</v>
      </c>
      <c r="F425">
        <v>98</v>
      </c>
      <c r="G425">
        <v>87</v>
      </c>
      <c r="H425">
        <v>22</v>
      </c>
      <c r="I425">
        <v>4</v>
      </c>
      <c r="J425">
        <v>0</v>
      </c>
      <c r="K425" s="13">
        <v>2</v>
      </c>
      <c r="L425" s="13">
        <v>10</v>
      </c>
      <c r="M425" s="13">
        <v>10</v>
      </c>
      <c r="N425">
        <v>8</v>
      </c>
      <c r="O425">
        <v>19</v>
      </c>
      <c r="P425">
        <v>1</v>
      </c>
      <c r="Q425">
        <v>1</v>
      </c>
      <c r="R425">
        <v>1</v>
      </c>
      <c r="S425" s="13">
        <v>0.248</v>
      </c>
      <c r="T425">
        <v>0.317</v>
      </c>
      <c r="U425">
        <v>0.38700000000000001</v>
      </c>
      <c r="V425" s="13">
        <v>0.70399999999999996</v>
      </c>
      <c r="W425">
        <v>0.30199999999999999</v>
      </c>
      <c r="X425">
        <v>0</v>
      </c>
      <c r="Y425">
        <v>0.1</v>
      </c>
      <c r="Z425">
        <v>0.2</v>
      </c>
      <c r="AA425" t="s">
        <v>422</v>
      </c>
      <c r="AB425">
        <f>G425*U425</f>
        <v>33.669000000000004</v>
      </c>
      <c r="AC425" s="13">
        <f>((H425+N425+P425-R425)*(AB425+(0.26*(N425+P425))))/(G425+N425+P425)</f>
        <v>11.252812499999999</v>
      </c>
      <c r="AD425" s="4">
        <f>SUM(AE425:AJ425)</f>
        <v>-5.3698179358494009</v>
      </c>
      <c r="AE425" s="4">
        <f>(L425-45.1482)/31.1618</f>
        <v>-1.1279258579414542</v>
      </c>
      <c r="AF425" s="4">
        <f>(K425-13.575)/11.13</f>
        <v>-1.039982030548068</v>
      </c>
      <c r="AG425" s="4">
        <f>(M425-46.04)/31.94</f>
        <v>-1.1283656856606137</v>
      </c>
      <c r="AH425" s="4">
        <f>(AC425-50.703)/36.168</f>
        <v>-1.090748382548109</v>
      </c>
      <c r="AI425" s="4">
        <f>(S425-0.2533)/0.02</f>
        <v>-0.26500000000000135</v>
      </c>
      <c r="AJ425" s="4">
        <f>(V425-0.7522)/0.06715</f>
        <v>-0.71779597915115445</v>
      </c>
      <c r="AK425" t="e">
        <f>MATCH(C425,#REF!,0)-1</f>
        <v>#REF!</v>
      </c>
    </row>
    <row r="426" spans="1:37" x14ac:dyDescent="0.2">
      <c r="A426" s="4" t="e">
        <f>AK426-B426</f>
        <v>#REF!</v>
      </c>
      <c r="B426">
        <v>425</v>
      </c>
      <c r="C426" t="s">
        <v>484</v>
      </c>
      <c r="E426">
        <v>25</v>
      </c>
      <c r="F426">
        <v>105</v>
      </c>
      <c r="G426">
        <v>94</v>
      </c>
      <c r="H426">
        <v>22</v>
      </c>
      <c r="I426">
        <v>5</v>
      </c>
      <c r="J426">
        <v>0</v>
      </c>
      <c r="K426" s="13">
        <v>4</v>
      </c>
      <c r="L426" s="13">
        <v>11</v>
      </c>
      <c r="M426" s="13">
        <v>13</v>
      </c>
      <c r="N426">
        <v>9</v>
      </c>
      <c r="O426">
        <v>28</v>
      </c>
      <c r="P426">
        <v>1</v>
      </c>
      <c r="Q426">
        <v>1</v>
      </c>
      <c r="R426">
        <v>0</v>
      </c>
      <c r="S426" s="13">
        <v>0.23699999999999999</v>
      </c>
      <c r="T426">
        <v>0.30499999999999999</v>
      </c>
      <c r="U426">
        <v>0.41199999999999998</v>
      </c>
      <c r="V426" s="13">
        <v>0.71699999999999997</v>
      </c>
      <c r="W426">
        <v>0.30299999999999999</v>
      </c>
      <c r="X426">
        <v>0.2</v>
      </c>
      <c r="Y426">
        <v>0</v>
      </c>
      <c r="Z426">
        <v>0.1</v>
      </c>
      <c r="AA426">
        <v>7287</v>
      </c>
      <c r="AB426">
        <f>G426*U426</f>
        <v>38.727999999999994</v>
      </c>
      <c r="AC426" s="13">
        <f>((H426+N426+P426-R426)*(AB426+(0.26*(N426+P426))))/(G426+N426+P426)</f>
        <v>12.716307692307691</v>
      </c>
      <c r="AD426" s="4">
        <f>SUM(AE426:AJ426)</f>
        <v>-5.3800464936265318</v>
      </c>
      <c r="AE426" s="4">
        <f>(L426-45.1482)/31.1618</f>
        <v>-1.095835285509823</v>
      </c>
      <c r="AF426" s="4">
        <f>(K426-13.575)/11.13</f>
        <v>-0.8602875112309073</v>
      </c>
      <c r="AG426" s="4">
        <f>(M426-46.04)/31.94</f>
        <v>-1.0344395742016279</v>
      </c>
      <c r="AH426" s="4">
        <f>(AC426-50.703)/36.168</f>
        <v>-1.0502845694451535</v>
      </c>
      <c r="AI426" s="4">
        <f>(S426-0.2533)/0.02</f>
        <v>-0.81500000000000183</v>
      </c>
      <c r="AJ426" s="4">
        <f>(V426-0.7522)/0.06715</f>
        <v>-0.52419955323901724</v>
      </c>
      <c r="AK426" t="e">
        <f>MATCH(C426,#REF!,0)-1</f>
        <v>#REF!</v>
      </c>
    </row>
    <row r="427" spans="1:37" x14ac:dyDescent="0.2">
      <c r="A427" s="4" t="e">
        <f>AK427-B427</f>
        <v>#REF!</v>
      </c>
      <c r="B427">
        <v>426</v>
      </c>
      <c r="C427" t="s">
        <v>248</v>
      </c>
      <c r="D427" t="s">
        <v>37</v>
      </c>
      <c r="E427">
        <v>50</v>
      </c>
      <c r="F427">
        <v>211</v>
      </c>
      <c r="G427">
        <v>181</v>
      </c>
      <c r="H427">
        <v>41</v>
      </c>
      <c r="I427">
        <v>9</v>
      </c>
      <c r="J427">
        <v>1</v>
      </c>
      <c r="K427" s="13">
        <v>5</v>
      </c>
      <c r="L427" s="13">
        <v>22</v>
      </c>
      <c r="M427" s="13">
        <v>21</v>
      </c>
      <c r="N427">
        <v>23</v>
      </c>
      <c r="O427">
        <v>50</v>
      </c>
      <c r="P427">
        <v>4</v>
      </c>
      <c r="Q427">
        <v>3</v>
      </c>
      <c r="R427">
        <v>1</v>
      </c>
      <c r="S427" s="13">
        <v>0.22600000000000001</v>
      </c>
      <c r="T427">
        <v>0.32200000000000001</v>
      </c>
      <c r="U427">
        <v>0.36299999999999999</v>
      </c>
      <c r="V427" s="13">
        <v>0.68600000000000005</v>
      </c>
      <c r="W427">
        <v>0.29699999999999999</v>
      </c>
      <c r="X427">
        <v>-0.2</v>
      </c>
      <c r="Y427">
        <v>-0.2</v>
      </c>
      <c r="Z427">
        <v>1.3</v>
      </c>
      <c r="AA427">
        <v>12158</v>
      </c>
      <c r="AB427">
        <f>G427*U427</f>
        <v>65.703000000000003</v>
      </c>
      <c r="AC427" s="13">
        <f>((H427+N427+P427-R427)*(AB427+(0.26*(N427+P427))))/(G427+N427+P427)</f>
        <v>23.425197115384613</v>
      </c>
      <c r="AD427" s="4">
        <f>SUM(AE427:AJ427)</f>
        <v>-5.4022989129021743</v>
      </c>
      <c r="AE427" s="4">
        <f>(L427-45.1482)/31.1618</f>
        <v>-0.74283898876188159</v>
      </c>
      <c r="AF427" s="4">
        <f>(K427-13.575)/11.13</f>
        <v>-0.77044025157232687</v>
      </c>
      <c r="AG427" s="4">
        <f>(M427-46.04)/31.94</f>
        <v>-0.78396994364433303</v>
      </c>
      <c r="AH427" s="4">
        <f>(AC427-50.703)/36.168</f>
        <v>-0.75419716004798143</v>
      </c>
      <c r="AI427" s="4">
        <f>(S427-0.2533)/0.02</f>
        <v>-1.3650000000000009</v>
      </c>
      <c r="AJ427" s="4">
        <f>(V427-0.7522)/0.06715</f>
        <v>-0.98585256887565043</v>
      </c>
      <c r="AK427" t="e">
        <f>MATCH(C427,#REF!,0)-1</f>
        <v>#REF!</v>
      </c>
    </row>
    <row r="428" spans="1:37" x14ac:dyDescent="0.2">
      <c r="A428" s="4" t="e">
        <f>AK428-B428</f>
        <v>#REF!</v>
      </c>
      <c r="B428">
        <v>427</v>
      </c>
      <c r="C428" t="s">
        <v>473</v>
      </c>
      <c r="D428" t="s">
        <v>83</v>
      </c>
      <c r="E428">
        <v>8</v>
      </c>
      <c r="F428">
        <v>35</v>
      </c>
      <c r="G428">
        <v>32</v>
      </c>
      <c r="H428">
        <v>8</v>
      </c>
      <c r="I428">
        <v>2</v>
      </c>
      <c r="J428">
        <v>0</v>
      </c>
      <c r="K428" s="13">
        <v>1</v>
      </c>
      <c r="L428" s="13">
        <v>4</v>
      </c>
      <c r="M428" s="13">
        <v>4</v>
      </c>
      <c r="N428">
        <v>3</v>
      </c>
      <c r="O428">
        <v>4</v>
      </c>
      <c r="P428">
        <v>0</v>
      </c>
      <c r="Q428">
        <v>1</v>
      </c>
      <c r="R428">
        <v>0</v>
      </c>
      <c r="S428" s="13">
        <v>0.26</v>
      </c>
      <c r="T428">
        <v>0.32200000000000001</v>
      </c>
      <c r="U428">
        <v>0.38400000000000001</v>
      </c>
      <c r="V428" s="13">
        <v>0.70599999999999996</v>
      </c>
      <c r="W428">
        <v>0.30299999999999999</v>
      </c>
      <c r="X428">
        <v>-0.2</v>
      </c>
      <c r="Y428">
        <v>0</v>
      </c>
      <c r="Z428">
        <v>0.1</v>
      </c>
      <c r="AA428">
        <v>12758</v>
      </c>
      <c r="AB428">
        <f>G428*U428</f>
        <v>12.288</v>
      </c>
      <c r="AC428" s="13">
        <f>((H428+N428+P428-R428)*(AB428+(0.26*(N428+P428))))/(G428+N428+P428)</f>
        <v>4.1070857142857138</v>
      </c>
      <c r="AD428" s="4">
        <f>SUM(AE428:AJ428)</f>
        <v>-5.4078472029330156</v>
      </c>
      <c r="AE428" s="4">
        <f>(L428-45.1482)/31.1618</f>
        <v>-1.3204692925312402</v>
      </c>
      <c r="AF428" s="4">
        <f>(K428-13.575)/11.13</f>
        <v>-1.1298292902066485</v>
      </c>
      <c r="AG428" s="4">
        <f>(M428-46.04)/31.94</f>
        <v>-1.3162179085785848</v>
      </c>
      <c r="AH428" s="4">
        <f>(AC428-50.703)/36.168</f>
        <v>-1.2883187979903308</v>
      </c>
      <c r="AI428" s="4">
        <f>(S428-0.2533)/0.02</f>
        <v>0.33499999999999919</v>
      </c>
      <c r="AJ428" s="4">
        <f>(V428-0.7522)/0.06715</f>
        <v>-0.68801191362621028</v>
      </c>
      <c r="AK428" t="e">
        <f>MATCH(C428,#REF!,0)-1</f>
        <v>#REF!</v>
      </c>
    </row>
    <row r="429" spans="1:37" x14ac:dyDescent="0.2">
      <c r="A429" s="4" t="e">
        <f>AK429-B429</f>
        <v>#REF!</v>
      </c>
      <c r="B429">
        <v>428</v>
      </c>
      <c r="C429" t="s">
        <v>7544</v>
      </c>
      <c r="D429" t="s">
        <v>144</v>
      </c>
      <c r="E429">
        <v>46</v>
      </c>
      <c r="F429">
        <v>192</v>
      </c>
      <c r="G429">
        <v>179</v>
      </c>
      <c r="H429">
        <v>46</v>
      </c>
      <c r="I429">
        <v>7</v>
      </c>
      <c r="J429">
        <v>2</v>
      </c>
      <c r="K429" s="13">
        <v>2</v>
      </c>
      <c r="L429" s="13">
        <v>16</v>
      </c>
      <c r="M429" s="13">
        <v>17</v>
      </c>
      <c r="N429">
        <v>9</v>
      </c>
      <c r="O429">
        <v>36</v>
      </c>
      <c r="P429">
        <v>1</v>
      </c>
      <c r="Q429">
        <v>8</v>
      </c>
      <c r="R429">
        <v>4</v>
      </c>
      <c r="S429" s="13">
        <v>0.254</v>
      </c>
      <c r="T429">
        <v>0.29099999999999998</v>
      </c>
      <c r="U429">
        <v>0.34899999999999998</v>
      </c>
      <c r="V429" s="13">
        <v>0.63900000000000001</v>
      </c>
      <c r="W429">
        <v>0.27400000000000002</v>
      </c>
      <c r="X429">
        <v>-0.2</v>
      </c>
      <c r="Y429">
        <v>0.4</v>
      </c>
      <c r="Z429">
        <v>-0.2</v>
      </c>
      <c r="AA429">
        <v>17023</v>
      </c>
      <c r="AB429">
        <f>G429*U429</f>
        <v>62.470999999999997</v>
      </c>
      <c r="AC429" s="13">
        <f>((H429+N429+P429-R429)*(AB429+(0.26*(N429+P429))))/(G429+N429+P429)</f>
        <v>17.903132275132275</v>
      </c>
      <c r="AD429" s="4">
        <f>SUM(AE429:AJ429)</f>
        <v>-5.442222673361246</v>
      </c>
      <c r="AE429" s="4">
        <f>(L429-45.1482)/31.1618</f>
        <v>-0.93538242335166788</v>
      </c>
      <c r="AF429" s="4">
        <f>(K429-13.575)/11.13</f>
        <v>-1.039982030548068</v>
      </c>
      <c r="AG429" s="4">
        <f>(M429-46.04)/31.94</f>
        <v>-0.90920475892298047</v>
      </c>
      <c r="AH429" s="4">
        <f>(AC429-50.703)/36.168</f>
        <v>-0.90687535182668999</v>
      </c>
      <c r="AI429" s="4">
        <f>(S429-0.2533)/0.02</f>
        <v>3.4999999999998921E-2</v>
      </c>
      <c r="AJ429" s="4">
        <f>(V429-0.7522)/0.06715</f>
        <v>-1.6857781087118386</v>
      </c>
      <c r="AK429" t="e">
        <f>MATCH(C429,#REF!,0)-1</f>
        <v>#REF!</v>
      </c>
    </row>
    <row r="430" spans="1:37" x14ac:dyDescent="0.2">
      <c r="A430" s="4" t="e">
        <f>AK430-B430</f>
        <v>#REF!</v>
      </c>
      <c r="B430">
        <v>429</v>
      </c>
      <c r="C430" t="s">
        <v>7521</v>
      </c>
      <c r="D430" t="s">
        <v>65</v>
      </c>
      <c r="E430">
        <v>34</v>
      </c>
      <c r="F430">
        <v>143</v>
      </c>
      <c r="G430">
        <v>131</v>
      </c>
      <c r="H430">
        <v>32</v>
      </c>
      <c r="I430">
        <v>7</v>
      </c>
      <c r="J430">
        <v>1</v>
      </c>
      <c r="K430" s="13">
        <v>3</v>
      </c>
      <c r="L430" s="13">
        <v>16</v>
      </c>
      <c r="M430" s="13">
        <v>14</v>
      </c>
      <c r="N430">
        <v>7</v>
      </c>
      <c r="O430">
        <v>28</v>
      </c>
      <c r="P430">
        <v>3</v>
      </c>
      <c r="Q430">
        <v>2</v>
      </c>
      <c r="R430">
        <v>1</v>
      </c>
      <c r="S430" s="13">
        <v>0.24399999999999999</v>
      </c>
      <c r="T430">
        <v>0.29799999999999999</v>
      </c>
      <c r="U430">
        <v>0.379</v>
      </c>
      <c r="V430" s="13">
        <v>0.67700000000000005</v>
      </c>
      <c r="W430">
        <v>0.28999999999999998</v>
      </c>
      <c r="X430">
        <v>-0.3</v>
      </c>
      <c r="Y430">
        <v>0.4</v>
      </c>
      <c r="Z430">
        <v>0</v>
      </c>
      <c r="AA430">
        <v>8202</v>
      </c>
      <c r="AB430">
        <f>G430*U430</f>
        <v>49.649000000000001</v>
      </c>
      <c r="AC430" s="13">
        <f>((H430+N430+P430-R430)*(AB430+(0.26*(N430+P430))))/(G430+N430+P430)</f>
        <v>15.192971631205676</v>
      </c>
      <c r="AD430" s="4">
        <f>SUM(AE430:AJ430)</f>
        <v>-5.4553368350408036</v>
      </c>
      <c r="AE430" s="4">
        <f>(L430-45.1482)/31.1618</f>
        <v>-0.93538242335166788</v>
      </c>
      <c r="AF430" s="4">
        <f>(K430-13.575)/11.13</f>
        <v>-0.95013477088948772</v>
      </c>
      <c r="AG430" s="4">
        <f>(M430-46.04)/31.94</f>
        <v>-1.0031308703819661</v>
      </c>
      <c r="AH430" s="4">
        <f>(AC430-50.703)/36.168</f>
        <v>-0.98180790667978113</v>
      </c>
      <c r="AI430" s="4">
        <f>(S430-0.2533)/0.02</f>
        <v>-0.46500000000000152</v>
      </c>
      <c r="AJ430" s="4">
        <f>(V430-0.7522)/0.06715</f>
        <v>-1.1198808637378992</v>
      </c>
      <c r="AK430" t="e">
        <f>MATCH(C430,#REF!,0)-1</f>
        <v>#REF!</v>
      </c>
    </row>
    <row r="431" spans="1:37" x14ac:dyDescent="0.2">
      <c r="A431" s="4" t="e">
        <f>AK431-B431</f>
        <v>#REF!</v>
      </c>
      <c r="B431">
        <v>430</v>
      </c>
      <c r="C431" t="s">
        <v>7551</v>
      </c>
      <c r="D431" t="s">
        <v>176</v>
      </c>
      <c r="E431">
        <v>67</v>
      </c>
      <c r="F431">
        <v>280</v>
      </c>
      <c r="G431">
        <v>245</v>
      </c>
      <c r="H431">
        <v>48</v>
      </c>
      <c r="I431">
        <v>8</v>
      </c>
      <c r="J431">
        <v>0</v>
      </c>
      <c r="K431" s="13">
        <v>13</v>
      </c>
      <c r="L431" s="13">
        <v>30</v>
      </c>
      <c r="M431" s="13">
        <v>33</v>
      </c>
      <c r="N431">
        <v>29</v>
      </c>
      <c r="O431">
        <v>107</v>
      </c>
      <c r="P431">
        <v>3</v>
      </c>
      <c r="Q431">
        <v>1</v>
      </c>
      <c r="R431">
        <v>0</v>
      </c>
      <c r="S431" s="13">
        <v>0.19700000000000001</v>
      </c>
      <c r="T431">
        <v>0.28699999999999998</v>
      </c>
      <c r="U431">
        <v>0.38800000000000001</v>
      </c>
      <c r="V431" s="13">
        <v>0.67500000000000004</v>
      </c>
      <c r="W431">
        <v>0.28799999999999998</v>
      </c>
      <c r="X431">
        <v>-0.4</v>
      </c>
      <c r="Y431">
        <v>-0.2</v>
      </c>
      <c r="Z431">
        <v>-0.5</v>
      </c>
      <c r="AA431">
        <v>9272</v>
      </c>
      <c r="AB431">
        <f>G431*U431</f>
        <v>95.06</v>
      </c>
      <c r="AC431" s="13">
        <f>((H431+N431+P431-R431)*(AB431+(0.26*(N431+P431))))/(G431+N431+P431)</f>
        <v>29.857039711191334</v>
      </c>
      <c r="AD431" s="4">
        <f>SUM(AE431:AJ431)</f>
        <v>-5.4870717609825981</v>
      </c>
      <c r="AE431" s="4">
        <f>(L431-45.1482)/31.1618</f>
        <v>-0.48611440930883337</v>
      </c>
      <c r="AF431" s="4">
        <f>(K431-13.575)/11.13</f>
        <v>-5.1662174303683674E-2</v>
      </c>
      <c r="AG431" s="4">
        <f>(M431-46.04)/31.94</f>
        <v>-0.40826549780839066</v>
      </c>
      <c r="AH431" s="4">
        <f>(AC431-50.703)/36.168</f>
        <v>-0.57636475029884626</v>
      </c>
      <c r="AI431" s="4">
        <f>(S431-0.2533)/0.02</f>
        <v>-2.8150000000000008</v>
      </c>
      <c r="AJ431" s="4">
        <f>(V431-0.7522)/0.06715</f>
        <v>-1.1496649292628434</v>
      </c>
      <c r="AK431" t="e">
        <f>MATCH(C431,#REF!,0)-1</f>
        <v>#REF!</v>
      </c>
    </row>
    <row r="432" spans="1:37" x14ac:dyDescent="0.2">
      <c r="A432" s="4" t="e">
        <f>AK432-B432</f>
        <v>#REF!</v>
      </c>
      <c r="B432">
        <v>431</v>
      </c>
      <c r="C432" t="s">
        <v>337</v>
      </c>
      <c r="D432" t="s">
        <v>129</v>
      </c>
      <c r="E432">
        <v>27</v>
      </c>
      <c r="F432">
        <v>115</v>
      </c>
      <c r="G432">
        <v>104</v>
      </c>
      <c r="H432">
        <v>26</v>
      </c>
      <c r="I432">
        <v>5</v>
      </c>
      <c r="J432">
        <v>0</v>
      </c>
      <c r="K432" s="13">
        <v>2</v>
      </c>
      <c r="L432" s="13">
        <v>12</v>
      </c>
      <c r="M432" s="13">
        <v>12</v>
      </c>
      <c r="N432">
        <v>8</v>
      </c>
      <c r="O432">
        <v>21</v>
      </c>
      <c r="P432">
        <v>1</v>
      </c>
      <c r="Q432">
        <v>1</v>
      </c>
      <c r="R432">
        <v>0</v>
      </c>
      <c r="S432" s="13">
        <v>0.249</v>
      </c>
      <c r="T432">
        <v>0.31</v>
      </c>
      <c r="U432">
        <v>0.371</v>
      </c>
      <c r="V432" s="13">
        <v>0.68100000000000005</v>
      </c>
      <c r="W432">
        <v>0.29299999999999998</v>
      </c>
      <c r="X432">
        <v>0</v>
      </c>
      <c r="Y432">
        <v>-0.2</v>
      </c>
      <c r="Z432">
        <v>0.6</v>
      </c>
      <c r="AA432">
        <v>12981</v>
      </c>
      <c r="AB432">
        <f>G432*U432</f>
        <v>38.584000000000003</v>
      </c>
      <c r="AC432" s="13">
        <f>((H432+N432+P432-R432)*(AB432+(0.26*(N432+P432))))/(G432+N432+P432)</f>
        <v>12.675575221238939</v>
      </c>
      <c r="AD432" s="4">
        <f>SUM(AE432:AJ432)</f>
        <v>-5.4961985257014394</v>
      </c>
      <c r="AE432" s="4">
        <f>(L432-45.1482)/31.1618</f>
        <v>-1.0637447130781921</v>
      </c>
      <c r="AF432" s="4">
        <f>(K432-13.575)/11.13</f>
        <v>-1.039982030548068</v>
      </c>
      <c r="AG432" s="4">
        <f>(M432-46.04)/31.94</f>
        <v>-1.0657482780212899</v>
      </c>
      <c r="AH432" s="4">
        <f>(AC432-50.703)/36.168</f>
        <v>-1.0514107713658778</v>
      </c>
      <c r="AI432" s="4">
        <f>(S432-0.2533)/0.02</f>
        <v>-0.2150000000000013</v>
      </c>
      <c r="AJ432" s="4">
        <f>(V432-0.7522)/0.06715</f>
        <v>-1.0603127326880109</v>
      </c>
      <c r="AK432" t="e">
        <f>MATCH(C432,#REF!,0)-1</f>
        <v>#REF!</v>
      </c>
    </row>
    <row r="433" spans="1:37" x14ac:dyDescent="0.2">
      <c r="A433" s="4" t="e">
        <f>AK433-B433</f>
        <v>#REF!</v>
      </c>
      <c r="B433">
        <v>432</v>
      </c>
      <c r="C433" t="s">
        <v>453</v>
      </c>
      <c r="D433" t="s">
        <v>47</v>
      </c>
      <c r="E433">
        <v>20</v>
      </c>
      <c r="F433">
        <v>84</v>
      </c>
      <c r="G433">
        <v>78</v>
      </c>
      <c r="H433">
        <v>20</v>
      </c>
      <c r="I433">
        <v>4</v>
      </c>
      <c r="J433">
        <v>0</v>
      </c>
      <c r="K433" s="13">
        <v>2</v>
      </c>
      <c r="L433" s="13">
        <v>9</v>
      </c>
      <c r="M433" s="13">
        <v>9</v>
      </c>
      <c r="N433">
        <v>4</v>
      </c>
      <c r="O433">
        <v>16</v>
      </c>
      <c r="P433">
        <v>1</v>
      </c>
      <c r="Q433">
        <v>1</v>
      </c>
      <c r="R433">
        <v>1</v>
      </c>
      <c r="S433" s="13">
        <v>0.252</v>
      </c>
      <c r="T433">
        <v>0.29599999999999999</v>
      </c>
      <c r="U433">
        <v>0.39200000000000002</v>
      </c>
      <c r="V433" s="13">
        <v>0.68799999999999994</v>
      </c>
      <c r="W433">
        <v>0.29199999999999998</v>
      </c>
      <c r="X433">
        <v>-0.1</v>
      </c>
      <c r="Y433">
        <v>0.1</v>
      </c>
      <c r="Z433">
        <v>0.1</v>
      </c>
      <c r="AA433">
        <v>16426</v>
      </c>
      <c r="AB433">
        <f>G433*U433</f>
        <v>30.576000000000001</v>
      </c>
      <c r="AC433" s="13">
        <f>((H433+N433+P433-R433)*(AB433+(0.26*(N433+P433))))/(G433+N433+P433)</f>
        <v>9.217156626506025</v>
      </c>
      <c r="AD433" s="4">
        <f>SUM(AE433:AJ433)</f>
        <v>-5.5277730771953468</v>
      </c>
      <c r="AE433" s="4">
        <f>(L433-45.1482)/31.1618</f>
        <v>-1.1600164303730851</v>
      </c>
      <c r="AF433" s="4">
        <f>(K433-13.575)/11.13</f>
        <v>-1.039982030548068</v>
      </c>
      <c r="AG433" s="4">
        <f>(M433-46.04)/31.94</f>
        <v>-1.1596743894802755</v>
      </c>
      <c r="AH433" s="4">
        <f>(AC433-50.703)/36.168</f>
        <v>-1.1470317234432088</v>
      </c>
      <c r="AI433" s="4">
        <f>(S433-0.2533)/0.02</f>
        <v>-6.5000000000001168E-2</v>
      </c>
      <c r="AJ433" s="4">
        <f>(V433-0.7522)/0.06715</f>
        <v>-0.95606850335070792</v>
      </c>
      <c r="AK433" t="e">
        <f>MATCH(C433,#REF!,0)-1</f>
        <v>#REF!</v>
      </c>
    </row>
    <row r="434" spans="1:37" x14ac:dyDescent="0.2">
      <c r="A434" s="4" t="e">
        <f>AK434-B434</f>
        <v>#REF!</v>
      </c>
      <c r="B434">
        <v>433</v>
      </c>
      <c r="C434" t="s">
        <v>293</v>
      </c>
      <c r="E434">
        <v>34</v>
      </c>
      <c r="F434">
        <v>141</v>
      </c>
      <c r="G434">
        <v>118</v>
      </c>
      <c r="H434">
        <v>27</v>
      </c>
      <c r="I434">
        <v>5</v>
      </c>
      <c r="J434">
        <v>0</v>
      </c>
      <c r="K434" s="13">
        <v>5</v>
      </c>
      <c r="L434" s="13">
        <v>15</v>
      </c>
      <c r="M434" s="13">
        <v>15</v>
      </c>
      <c r="N434">
        <v>18</v>
      </c>
      <c r="O434">
        <v>35</v>
      </c>
      <c r="P434">
        <v>3</v>
      </c>
      <c r="Q434">
        <v>1</v>
      </c>
      <c r="R434">
        <v>0</v>
      </c>
      <c r="S434" s="13">
        <v>0.22500000000000001</v>
      </c>
      <c r="T434">
        <v>0.33600000000000002</v>
      </c>
      <c r="U434">
        <v>0.38200000000000001</v>
      </c>
      <c r="V434" s="13">
        <v>0.71799999999999997</v>
      </c>
      <c r="W434">
        <v>0.312</v>
      </c>
      <c r="X434">
        <v>-0.2</v>
      </c>
      <c r="Y434">
        <v>-0.5</v>
      </c>
      <c r="Z434">
        <v>0.8</v>
      </c>
      <c r="AA434">
        <v>4616</v>
      </c>
      <c r="AB434">
        <f>G434*U434</f>
        <v>45.076000000000001</v>
      </c>
      <c r="AC434" s="13">
        <f>((H434+N434+P434-R434)*(AB434+(0.26*(N434+P434))))/(G434+N434+P434)</f>
        <v>17.45128057553957</v>
      </c>
      <c r="AD434" s="4">
        <f>SUM(AE434:AJ434)</f>
        <v>-5.5534114210252117</v>
      </c>
      <c r="AE434" s="4">
        <f>(L434-45.1482)/31.1618</f>
        <v>-0.96747299578329893</v>
      </c>
      <c r="AF434" s="4">
        <f>(K434-13.575)/11.13</f>
        <v>-0.77044025157232687</v>
      </c>
      <c r="AG434" s="4">
        <f>(M434-46.04)/31.94</f>
        <v>-0.97182216656230425</v>
      </c>
      <c r="AH434" s="4">
        <f>(AC434-50.703)/36.168</f>
        <v>-0.91936848663073523</v>
      </c>
      <c r="AI434" s="4">
        <f>(S434-0.2533)/0.02</f>
        <v>-1.4150000000000009</v>
      </c>
      <c r="AJ434" s="4">
        <f>(V434-0.7522)/0.06715</f>
        <v>-0.50930752047654515</v>
      </c>
      <c r="AK434" t="e">
        <f>MATCH(C434,#REF!,0)-1</f>
        <v>#REF!</v>
      </c>
    </row>
    <row r="435" spans="1:37" x14ac:dyDescent="0.2">
      <c r="A435" s="4" t="e">
        <f>AK435-B435</f>
        <v>#REF!</v>
      </c>
      <c r="B435">
        <v>434</v>
      </c>
      <c r="C435" t="s">
        <v>570</v>
      </c>
      <c r="E435">
        <v>2</v>
      </c>
      <c r="F435">
        <v>7</v>
      </c>
      <c r="G435">
        <v>6</v>
      </c>
      <c r="H435">
        <v>1</v>
      </c>
      <c r="I435">
        <v>0</v>
      </c>
      <c r="J435">
        <v>0</v>
      </c>
      <c r="K435" s="13">
        <v>0</v>
      </c>
      <c r="L435" s="13">
        <v>1</v>
      </c>
      <c r="M435" s="13">
        <v>1</v>
      </c>
      <c r="N435">
        <v>1</v>
      </c>
      <c r="O435">
        <v>2</v>
      </c>
      <c r="P435">
        <v>0</v>
      </c>
      <c r="Q435">
        <v>0</v>
      </c>
      <c r="R435">
        <v>0</v>
      </c>
      <c r="S435" s="13">
        <v>0.23799999999999999</v>
      </c>
      <c r="T435">
        <v>0.318</v>
      </c>
      <c r="U435">
        <v>0.47699999999999998</v>
      </c>
      <c r="V435" s="13">
        <v>0.79400000000000004</v>
      </c>
      <c r="W435">
        <v>0.33200000000000002</v>
      </c>
      <c r="X435">
        <v>0</v>
      </c>
      <c r="Y435">
        <v>0</v>
      </c>
      <c r="Z435">
        <v>0</v>
      </c>
      <c r="AA435">
        <v>9205</v>
      </c>
      <c r="AB435">
        <f>G435*U435</f>
        <v>2.8620000000000001</v>
      </c>
      <c r="AC435" s="13">
        <f>((H435+N435+P435-R435)*(AB435+(0.26*(N435+P435))))/(G435+N435+P435)</f>
        <v>0.89200000000000002</v>
      </c>
      <c r="AD435" s="4">
        <f>SUM(AE435:AJ435)</f>
        <v>-5.5662865102797197</v>
      </c>
      <c r="AE435" s="4">
        <f>(L435-45.1482)/31.1618</f>
        <v>-1.4167410098261335</v>
      </c>
      <c r="AF435" s="4">
        <f>(K435-13.575)/11.13</f>
        <v>-1.2196765498652289</v>
      </c>
      <c r="AG435" s="4">
        <f>(M435-46.04)/31.94</f>
        <v>-1.4101440200375703</v>
      </c>
      <c r="AH435" s="4">
        <f>(AC435-50.703)/36.168</f>
        <v>-1.377211900022119</v>
      </c>
      <c r="AI435" s="4">
        <f>(S435-0.2533)/0.02</f>
        <v>-0.76500000000000179</v>
      </c>
      <c r="AJ435" s="4">
        <f>(V435-0.7522)/0.06715</f>
        <v>0.62248696947133375</v>
      </c>
      <c r="AK435" t="e">
        <f>MATCH(C435,#REF!,0)-1</f>
        <v>#REF!</v>
      </c>
    </row>
    <row r="436" spans="1:37" x14ac:dyDescent="0.2">
      <c r="A436" s="4" t="e">
        <f>AK436-B436</f>
        <v>#REF!</v>
      </c>
      <c r="B436">
        <v>435</v>
      </c>
      <c r="C436" t="s">
        <v>7477</v>
      </c>
      <c r="D436" t="s">
        <v>176</v>
      </c>
      <c r="E436">
        <v>52</v>
      </c>
      <c r="F436">
        <v>217</v>
      </c>
      <c r="G436">
        <v>202</v>
      </c>
      <c r="H436">
        <v>49</v>
      </c>
      <c r="I436">
        <v>9</v>
      </c>
      <c r="J436">
        <v>1</v>
      </c>
      <c r="K436" s="13">
        <v>4</v>
      </c>
      <c r="L436" s="13">
        <v>21</v>
      </c>
      <c r="M436" s="13">
        <v>20</v>
      </c>
      <c r="N436">
        <v>10</v>
      </c>
      <c r="O436">
        <v>49</v>
      </c>
      <c r="P436">
        <v>1</v>
      </c>
      <c r="Q436">
        <v>2</v>
      </c>
      <c r="R436">
        <v>1</v>
      </c>
      <c r="S436" s="13">
        <v>0.24199999999999999</v>
      </c>
      <c r="T436">
        <v>0.28100000000000003</v>
      </c>
      <c r="U436">
        <v>0.35499999999999998</v>
      </c>
      <c r="V436" s="13">
        <v>0.63600000000000001</v>
      </c>
      <c r="W436">
        <v>0.27100000000000002</v>
      </c>
      <c r="X436">
        <v>0.7</v>
      </c>
      <c r="Y436">
        <v>0</v>
      </c>
      <c r="Z436">
        <v>0</v>
      </c>
      <c r="AA436">
        <v>16411</v>
      </c>
      <c r="AB436">
        <f>G436*U436</f>
        <v>71.709999999999994</v>
      </c>
      <c r="AC436" s="13">
        <f>((H436+N436+P436-R436)*(AB436+(0.26*(N436+P436))))/(G436+N436+P436)</f>
        <v>20.655539906103282</v>
      </c>
      <c r="AD436" s="4">
        <f>SUM(AE436:AJ436)</f>
        <v>-5.5767246474665457</v>
      </c>
      <c r="AE436" s="4">
        <f>(L436-45.1482)/31.1618</f>
        <v>-0.77492956119351264</v>
      </c>
      <c r="AF436" s="4">
        <f>(K436-13.575)/11.13</f>
        <v>-0.8602875112309073</v>
      </c>
      <c r="AG436" s="4">
        <f>(M436-46.04)/31.94</f>
        <v>-0.81527864746399492</v>
      </c>
      <c r="AH436" s="4">
        <f>(AC436-50.703)/36.168</f>
        <v>-0.83077472057887414</v>
      </c>
      <c r="AI436" s="4">
        <f>(S436-0.2533)/0.02</f>
        <v>-0.56500000000000161</v>
      </c>
      <c r="AJ436" s="4">
        <f>(V436-0.7522)/0.06715</f>
        <v>-1.730454206999255</v>
      </c>
      <c r="AK436" t="e">
        <f>MATCH(C436,#REF!,0)-1</f>
        <v>#REF!</v>
      </c>
    </row>
    <row r="437" spans="1:37" x14ac:dyDescent="0.2">
      <c r="A437" s="4" t="e">
        <f>AK437-B437</f>
        <v>#REF!</v>
      </c>
      <c r="B437">
        <v>436</v>
      </c>
      <c r="C437" t="s">
        <v>409</v>
      </c>
      <c r="D437" t="s">
        <v>125</v>
      </c>
      <c r="E437">
        <v>28</v>
      </c>
      <c r="F437">
        <v>119</v>
      </c>
      <c r="G437">
        <v>107</v>
      </c>
      <c r="H437">
        <v>27</v>
      </c>
      <c r="I437">
        <v>5</v>
      </c>
      <c r="J437">
        <v>1</v>
      </c>
      <c r="K437" s="13">
        <v>2</v>
      </c>
      <c r="L437" s="13">
        <v>11</v>
      </c>
      <c r="M437" s="13">
        <v>11</v>
      </c>
      <c r="N437">
        <v>9</v>
      </c>
      <c r="O437">
        <v>25</v>
      </c>
      <c r="P437">
        <v>1</v>
      </c>
      <c r="Q437">
        <v>3</v>
      </c>
      <c r="R437">
        <v>1</v>
      </c>
      <c r="S437" s="13">
        <v>0.248</v>
      </c>
      <c r="T437">
        <v>0.31</v>
      </c>
      <c r="U437">
        <v>0.371</v>
      </c>
      <c r="V437" s="13">
        <v>0.68100000000000005</v>
      </c>
      <c r="W437">
        <v>0.29199999999999998</v>
      </c>
      <c r="X437">
        <v>0.3</v>
      </c>
      <c r="Y437">
        <v>0.2</v>
      </c>
      <c r="Z437">
        <v>0.2</v>
      </c>
      <c r="AA437">
        <v>17326</v>
      </c>
      <c r="AB437">
        <f>G437*U437</f>
        <v>39.697000000000003</v>
      </c>
      <c r="AC437" s="13">
        <f>((H437+N437+P437-R437)*(AB437+(0.26*(N437+P437))))/(G437+N437+P437)</f>
        <v>13.014461538461541</v>
      </c>
      <c r="AD437" s="4">
        <f>SUM(AE437:AJ437)</f>
        <v>-5.6002280187957272</v>
      </c>
      <c r="AE437" s="4">
        <f>(L437-45.1482)/31.1618</f>
        <v>-1.095835285509823</v>
      </c>
      <c r="AF437" s="4">
        <f>(K437-13.575)/11.13</f>
        <v>-1.039982030548068</v>
      </c>
      <c r="AG437" s="4">
        <f>(M437-46.04)/31.94</f>
        <v>-1.0970569818409517</v>
      </c>
      <c r="AH437" s="4">
        <f>(AC437-50.703)/36.168</f>
        <v>-1.0420409882088715</v>
      </c>
      <c r="AI437" s="4">
        <f>(S437-0.2533)/0.02</f>
        <v>-0.26500000000000135</v>
      </c>
      <c r="AJ437" s="4">
        <f>(V437-0.7522)/0.06715</f>
        <v>-1.0603127326880109</v>
      </c>
      <c r="AK437" t="e">
        <f>MATCH(C437,#REF!,0)-1</f>
        <v>#REF!</v>
      </c>
    </row>
    <row r="438" spans="1:37" x14ac:dyDescent="0.2">
      <c r="A438" s="4" t="e">
        <f>AK438-B438</f>
        <v>#REF!</v>
      </c>
      <c r="B438">
        <v>437</v>
      </c>
      <c r="C438" t="s">
        <v>516</v>
      </c>
      <c r="D438" t="s">
        <v>45</v>
      </c>
      <c r="E438">
        <v>3</v>
      </c>
      <c r="F438">
        <v>14</v>
      </c>
      <c r="G438">
        <v>13</v>
      </c>
      <c r="H438">
        <v>3</v>
      </c>
      <c r="I438">
        <v>1</v>
      </c>
      <c r="J438">
        <v>0</v>
      </c>
      <c r="K438" s="13">
        <v>1</v>
      </c>
      <c r="L438" s="13">
        <v>2</v>
      </c>
      <c r="M438" s="13">
        <v>2</v>
      </c>
      <c r="N438">
        <v>1</v>
      </c>
      <c r="O438">
        <v>4</v>
      </c>
      <c r="P438">
        <v>0</v>
      </c>
      <c r="Q438">
        <v>0</v>
      </c>
      <c r="R438">
        <v>0</v>
      </c>
      <c r="S438" s="13">
        <v>0.24399999999999999</v>
      </c>
      <c r="T438">
        <v>0.312</v>
      </c>
      <c r="U438">
        <v>0.44700000000000001</v>
      </c>
      <c r="V438" s="13">
        <v>0.75900000000000001</v>
      </c>
      <c r="W438">
        <v>0.31900000000000001</v>
      </c>
      <c r="X438">
        <v>0</v>
      </c>
      <c r="Y438">
        <v>0</v>
      </c>
      <c r="Z438">
        <v>0</v>
      </c>
      <c r="AA438" t="s">
        <v>517</v>
      </c>
      <c r="AB438">
        <f>G438*U438</f>
        <v>5.8109999999999999</v>
      </c>
      <c r="AC438" s="13">
        <f>((H438+N438+P438-R438)*(AB438+(0.26*(N438+P438))))/(G438+N438+P438)</f>
        <v>1.7345714285714284</v>
      </c>
      <c r="AD438" s="4">
        <f>SUM(AE438:AJ438)</f>
        <v>-5.6109650740376944</v>
      </c>
      <c r="AE438" s="4">
        <f>(L438-45.1482)/31.1618</f>
        <v>-1.3846504373945023</v>
      </c>
      <c r="AF438" s="4">
        <f>(K438-13.575)/11.13</f>
        <v>-1.1298292902066485</v>
      </c>
      <c r="AG438" s="4">
        <f>(M438-46.04)/31.94</f>
        <v>-1.3788353162179086</v>
      </c>
      <c r="AH438" s="4">
        <f>(AC438-50.703)/36.168</f>
        <v>-1.3539158530034443</v>
      </c>
      <c r="AI438" s="4">
        <f>(S438-0.2533)/0.02</f>
        <v>-0.46500000000000152</v>
      </c>
      <c r="AJ438" s="4">
        <f>(V438-0.7522)/0.06715</f>
        <v>0.10126582278481054</v>
      </c>
      <c r="AK438" t="e">
        <f>MATCH(C438,#REF!,0)-1</f>
        <v>#REF!</v>
      </c>
    </row>
    <row r="439" spans="1:37" x14ac:dyDescent="0.2">
      <c r="A439" s="4" t="e">
        <f>AK439-B439</f>
        <v>#REF!</v>
      </c>
      <c r="B439">
        <v>438</v>
      </c>
      <c r="C439" t="s">
        <v>7539</v>
      </c>
      <c r="D439" t="s">
        <v>103</v>
      </c>
      <c r="E439">
        <v>30</v>
      </c>
      <c r="F439">
        <v>126</v>
      </c>
      <c r="G439">
        <v>118</v>
      </c>
      <c r="H439">
        <v>27</v>
      </c>
      <c r="I439">
        <v>5</v>
      </c>
      <c r="J439">
        <v>1</v>
      </c>
      <c r="K439" s="13">
        <v>5</v>
      </c>
      <c r="L439" s="13">
        <v>14</v>
      </c>
      <c r="M439" s="13">
        <v>16</v>
      </c>
      <c r="N439">
        <v>5</v>
      </c>
      <c r="O439">
        <v>39</v>
      </c>
      <c r="P439">
        <v>1</v>
      </c>
      <c r="Q439">
        <v>3</v>
      </c>
      <c r="R439">
        <v>1</v>
      </c>
      <c r="S439" s="13">
        <v>0.23300000000000001</v>
      </c>
      <c r="T439">
        <v>0.27100000000000002</v>
      </c>
      <c r="U439">
        <v>0.42299999999999999</v>
      </c>
      <c r="V439" s="13">
        <v>0.69399999999999995</v>
      </c>
      <c r="W439">
        <v>0.28999999999999998</v>
      </c>
      <c r="X439">
        <v>-0.3</v>
      </c>
      <c r="Y439">
        <v>0</v>
      </c>
      <c r="Z439">
        <v>-0.2</v>
      </c>
      <c r="AA439">
        <v>19287</v>
      </c>
      <c r="AB439">
        <f>G439*U439</f>
        <v>49.914000000000001</v>
      </c>
      <c r="AC439" s="13">
        <f>((H439+N439+P439-R439)*(AB439+(0.26*(N439+P439))))/(G439+N439+P439)</f>
        <v>13.283612903225807</v>
      </c>
      <c r="AD439" s="4">
        <f>SUM(AE439:AJ439)</f>
        <v>-5.626832878643703</v>
      </c>
      <c r="AE439" s="4">
        <f>(L439-45.1482)/31.1618</f>
        <v>-0.99956356821492998</v>
      </c>
      <c r="AF439" s="4">
        <f>(K439-13.575)/11.13</f>
        <v>-0.77044025157232687</v>
      </c>
      <c r="AG439" s="4">
        <f>(M439-46.04)/31.94</f>
        <v>-0.94051346274264236</v>
      </c>
      <c r="AH439" s="4">
        <f>(AC439-50.703)/36.168</f>
        <v>-1.0345992893379283</v>
      </c>
      <c r="AI439" s="4">
        <f>(S439-0.2533)/0.02</f>
        <v>-1.0150000000000006</v>
      </c>
      <c r="AJ439" s="4">
        <f>(V439-0.7522)/0.06715</f>
        <v>-0.8667163067758753</v>
      </c>
      <c r="AK439" t="e">
        <f>MATCH(C439,#REF!,0)-1</f>
        <v>#REF!</v>
      </c>
    </row>
    <row r="440" spans="1:37" x14ac:dyDescent="0.2">
      <c r="A440" s="4" t="e">
        <f>AK440-B440</f>
        <v>#REF!</v>
      </c>
      <c r="B440">
        <v>439</v>
      </c>
      <c r="C440" t="s">
        <v>575</v>
      </c>
      <c r="E440">
        <v>14</v>
      </c>
      <c r="F440">
        <v>57</v>
      </c>
      <c r="G440">
        <v>50</v>
      </c>
      <c r="H440">
        <v>12</v>
      </c>
      <c r="I440">
        <v>2</v>
      </c>
      <c r="J440">
        <v>0</v>
      </c>
      <c r="K440" s="13">
        <v>2</v>
      </c>
      <c r="L440" s="13">
        <v>6</v>
      </c>
      <c r="M440" s="13">
        <v>7</v>
      </c>
      <c r="N440">
        <v>6</v>
      </c>
      <c r="O440">
        <v>13</v>
      </c>
      <c r="P440">
        <v>1</v>
      </c>
      <c r="Q440">
        <v>0</v>
      </c>
      <c r="R440">
        <v>0</v>
      </c>
      <c r="S440" s="13">
        <v>0.24099999999999999</v>
      </c>
      <c r="T440">
        <v>0.32400000000000001</v>
      </c>
      <c r="U440">
        <v>0.40699999999999997</v>
      </c>
      <c r="V440" s="13">
        <v>0.73099999999999998</v>
      </c>
      <c r="W440">
        <v>0.313</v>
      </c>
      <c r="X440">
        <v>-0.2</v>
      </c>
      <c r="Y440">
        <v>0</v>
      </c>
      <c r="Z440">
        <v>0.1</v>
      </c>
      <c r="AA440">
        <v>7539</v>
      </c>
      <c r="AB440">
        <f>G440*U440</f>
        <v>20.349999999999998</v>
      </c>
      <c r="AC440" s="13">
        <f>((H440+N440+P440-R440)*(AB440+(0.26*(N440+P440))))/(G440+N440+P440)</f>
        <v>7.39</v>
      </c>
      <c r="AD440" s="4">
        <f>SUM(AE440:AJ440)</f>
        <v>-5.6468233906255589</v>
      </c>
      <c r="AE440" s="4">
        <f>(L440-45.1482)/31.1618</f>
        <v>-1.2562881476679781</v>
      </c>
      <c r="AF440" s="4">
        <f>(K440-13.575)/11.13</f>
        <v>-1.039982030548068</v>
      </c>
      <c r="AG440" s="4">
        <f>(M440-46.04)/31.94</f>
        <v>-1.2222917971195992</v>
      </c>
      <c r="AH440" s="4">
        <f>(AC440-50.703)/36.168</f>
        <v>-1.1975503207255034</v>
      </c>
      <c r="AI440" s="4">
        <f>(S440-0.2533)/0.02</f>
        <v>-0.61500000000000166</v>
      </c>
      <c r="AJ440" s="4">
        <f>(V440-0.7522)/0.06715</f>
        <v>-0.31571109456440799</v>
      </c>
      <c r="AK440" t="e">
        <f>MATCH(C440,#REF!,0)-1</f>
        <v>#REF!</v>
      </c>
    </row>
    <row r="441" spans="1:37" x14ac:dyDescent="0.2">
      <c r="A441" s="4" t="e">
        <f>AK441-B441</f>
        <v>#REF!</v>
      </c>
      <c r="B441">
        <v>440</v>
      </c>
      <c r="C441" t="s">
        <v>231</v>
      </c>
      <c r="D441" t="s">
        <v>61</v>
      </c>
      <c r="E441">
        <v>56</v>
      </c>
      <c r="F441">
        <v>237</v>
      </c>
      <c r="G441">
        <v>215</v>
      </c>
      <c r="H441">
        <v>46</v>
      </c>
      <c r="I441">
        <v>9</v>
      </c>
      <c r="J441">
        <v>1</v>
      </c>
      <c r="K441" s="13">
        <v>10</v>
      </c>
      <c r="L441" s="13">
        <v>23</v>
      </c>
      <c r="M441" s="13">
        <v>28</v>
      </c>
      <c r="N441">
        <v>16</v>
      </c>
      <c r="O441">
        <v>70</v>
      </c>
      <c r="P441">
        <v>2</v>
      </c>
      <c r="Q441">
        <v>1</v>
      </c>
      <c r="R441">
        <v>1</v>
      </c>
      <c r="S441" s="13">
        <v>0.21299999999999999</v>
      </c>
      <c r="T441">
        <v>0.27200000000000002</v>
      </c>
      <c r="U441">
        <v>0.39100000000000001</v>
      </c>
      <c r="V441" s="13">
        <v>0.66300000000000003</v>
      </c>
      <c r="W441">
        <v>0.27800000000000002</v>
      </c>
      <c r="X441">
        <v>0.3</v>
      </c>
      <c r="Y441">
        <v>-0.2</v>
      </c>
      <c r="Z441">
        <v>1.4</v>
      </c>
      <c r="AA441">
        <v>12976</v>
      </c>
      <c r="AB441">
        <f>G441*U441</f>
        <v>84.064999999999998</v>
      </c>
      <c r="AC441" s="13">
        <f>((H441+N441+P441-R441)*(AB441+(0.26*(N441+P441))))/(G441+N441+P441)</f>
        <v>23.995429184549359</v>
      </c>
      <c r="AD441" s="4">
        <f>SUM(AE441:AJ441)</f>
        <v>-5.6785616648968862</v>
      </c>
      <c r="AE441" s="4">
        <f>(L441-45.1482)/31.1618</f>
        <v>-0.71074841633025065</v>
      </c>
      <c r="AF441" s="4">
        <f>(K441-13.575)/11.13</f>
        <v>-0.32120395327942491</v>
      </c>
      <c r="AG441" s="4">
        <f>(M441-46.04)/31.94</f>
        <v>-0.56480901690670005</v>
      </c>
      <c r="AH441" s="4">
        <f>(AC441-50.703)/36.168</f>
        <v>-0.73843095596800057</v>
      </c>
      <c r="AI441" s="4">
        <f>(S441-0.2533)/0.02</f>
        <v>-2.0150000000000015</v>
      </c>
      <c r="AJ441" s="4">
        <f>(V441-0.7522)/0.06715</f>
        <v>-1.3283693224125084</v>
      </c>
      <c r="AK441" t="e">
        <f>MATCH(C441,#REF!,0)-1</f>
        <v>#REF!</v>
      </c>
    </row>
    <row r="442" spans="1:37" x14ac:dyDescent="0.2">
      <c r="A442" s="4" t="e">
        <f>AK442-B442</f>
        <v>#REF!</v>
      </c>
      <c r="B442">
        <v>441</v>
      </c>
      <c r="C442" t="s">
        <v>530</v>
      </c>
      <c r="E442">
        <v>3</v>
      </c>
      <c r="F442">
        <v>13</v>
      </c>
      <c r="G442">
        <v>12</v>
      </c>
      <c r="H442">
        <v>3</v>
      </c>
      <c r="I442">
        <v>1</v>
      </c>
      <c r="J442">
        <v>0</v>
      </c>
      <c r="K442" s="13">
        <v>0</v>
      </c>
      <c r="L442" s="13">
        <v>1</v>
      </c>
      <c r="M442" s="13">
        <v>1</v>
      </c>
      <c r="N442">
        <v>1</v>
      </c>
      <c r="O442">
        <v>2</v>
      </c>
      <c r="P442">
        <v>0</v>
      </c>
      <c r="Q442">
        <v>0</v>
      </c>
      <c r="R442">
        <v>0</v>
      </c>
      <c r="S442" s="13">
        <v>0.26100000000000001</v>
      </c>
      <c r="T442">
        <v>0.315</v>
      </c>
      <c r="U442">
        <v>0.39300000000000002</v>
      </c>
      <c r="V442" s="13">
        <v>0.70799999999999996</v>
      </c>
      <c r="W442">
        <v>0.30299999999999999</v>
      </c>
      <c r="X442">
        <v>-0.1</v>
      </c>
      <c r="Y442">
        <v>0</v>
      </c>
      <c r="Z442">
        <v>0</v>
      </c>
      <c r="AA442">
        <v>12284</v>
      </c>
      <c r="AB442">
        <f>G442*U442</f>
        <v>4.7160000000000002</v>
      </c>
      <c r="AC442" s="13">
        <f>((H442+N442+P442-R442)*(AB442+(0.26*(N442+P442))))/(G442+N442+P442)</f>
        <v>1.531076923076923</v>
      </c>
      <c r="AD442" s="4">
        <f>SUM(AE442:AJ442)</f>
        <v>-5.6793316495986987</v>
      </c>
      <c r="AE442" s="4">
        <f>(L442-45.1482)/31.1618</f>
        <v>-1.4167410098261335</v>
      </c>
      <c r="AF442" s="4">
        <f>(K442-13.575)/11.13</f>
        <v>-1.2196765498652289</v>
      </c>
      <c r="AG442" s="4">
        <f>(M442-46.04)/31.94</f>
        <v>-1.4101440200375703</v>
      </c>
      <c r="AH442" s="4">
        <f>(AC442-50.703)/36.168</f>
        <v>-1.3595422217684991</v>
      </c>
      <c r="AI442" s="4">
        <f>(S442-0.2533)/0.02</f>
        <v>0.38499999999999923</v>
      </c>
      <c r="AJ442" s="4">
        <f>(V442-0.7522)/0.06715</f>
        <v>-0.65822784810126611</v>
      </c>
      <c r="AK442" t="e">
        <f>MATCH(C442,#REF!,0)-1</f>
        <v>#REF!</v>
      </c>
    </row>
    <row r="443" spans="1:37" x14ac:dyDescent="0.2">
      <c r="A443" s="4" t="e">
        <f>AK443-B443</f>
        <v>#REF!</v>
      </c>
      <c r="B443">
        <v>442</v>
      </c>
      <c r="C443" t="s">
        <v>536</v>
      </c>
      <c r="E443">
        <v>12</v>
      </c>
      <c r="F443">
        <v>49</v>
      </c>
      <c r="G443">
        <v>45</v>
      </c>
      <c r="H443">
        <v>11</v>
      </c>
      <c r="I443">
        <v>2</v>
      </c>
      <c r="J443">
        <v>0</v>
      </c>
      <c r="K443" s="13">
        <v>1</v>
      </c>
      <c r="L443" s="13">
        <v>5</v>
      </c>
      <c r="M443" s="13">
        <v>5</v>
      </c>
      <c r="N443">
        <v>3</v>
      </c>
      <c r="O443">
        <v>10</v>
      </c>
      <c r="P443">
        <v>0</v>
      </c>
      <c r="Q443">
        <v>1</v>
      </c>
      <c r="R443">
        <v>1</v>
      </c>
      <c r="S443" s="13">
        <v>0.253</v>
      </c>
      <c r="T443">
        <v>0.309</v>
      </c>
      <c r="U443">
        <v>0.39600000000000002</v>
      </c>
      <c r="V443" s="13">
        <v>0.70499999999999996</v>
      </c>
      <c r="W443">
        <v>0.30099999999999999</v>
      </c>
      <c r="X443">
        <v>-0.2</v>
      </c>
      <c r="Y443">
        <v>0.1</v>
      </c>
      <c r="Z443">
        <v>0</v>
      </c>
      <c r="AA443">
        <v>16357</v>
      </c>
      <c r="AB443">
        <f>G443*U443</f>
        <v>17.82</v>
      </c>
      <c r="AC443" s="13">
        <f>((H443+N443+P443-R443)*(AB443+(0.26*(N443+P443))))/(G443+N443+P443)</f>
        <v>5.0375000000000005</v>
      </c>
      <c r="AD443" s="4">
        <f>SUM(AE443:AJ443)</f>
        <v>-5.6836151672048052</v>
      </c>
      <c r="AE443" s="4">
        <f>(L443-45.1482)/31.1618</f>
        <v>-1.2883787200996093</v>
      </c>
      <c r="AF443" s="4">
        <f>(K443-13.575)/11.13</f>
        <v>-1.1298292902066485</v>
      </c>
      <c r="AG443" s="4">
        <f>(M443-46.04)/31.94</f>
        <v>-1.284909204758923</v>
      </c>
      <c r="AH443" s="4">
        <f>(AC443-50.703)/36.168</f>
        <v>-1.2625940057509402</v>
      </c>
      <c r="AI443" s="4">
        <f>(S443-0.2533)/0.02</f>
        <v>-1.5000000000001124E-2</v>
      </c>
      <c r="AJ443" s="4">
        <f>(V443-0.7522)/0.06715</f>
        <v>-0.70290394638868237</v>
      </c>
      <c r="AK443" t="e">
        <f>MATCH(C443,#REF!,0)-1</f>
        <v>#REF!</v>
      </c>
    </row>
    <row r="444" spans="1:37" x14ac:dyDescent="0.2">
      <c r="A444" s="4" t="e">
        <f>AK444-B444</f>
        <v>#REF!</v>
      </c>
      <c r="B444">
        <v>443</v>
      </c>
      <c r="C444" t="s">
        <v>502</v>
      </c>
      <c r="D444" t="s">
        <v>129</v>
      </c>
      <c r="E444">
        <v>8</v>
      </c>
      <c r="F444">
        <v>35</v>
      </c>
      <c r="G444">
        <v>32</v>
      </c>
      <c r="H444">
        <v>8</v>
      </c>
      <c r="I444">
        <v>1</v>
      </c>
      <c r="J444">
        <v>0</v>
      </c>
      <c r="K444" s="13">
        <v>1</v>
      </c>
      <c r="L444" s="13">
        <v>4</v>
      </c>
      <c r="M444" s="13">
        <v>4</v>
      </c>
      <c r="N444">
        <v>2</v>
      </c>
      <c r="O444">
        <v>9</v>
      </c>
      <c r="P444">
        <v>0</v>
      </c>
      <c r="Q444">
        <v>1</v>
      </c>
      <c r="R444">
        <v>0</v>
      </c>
      <c r="S444" s="13">
        <v>0.25700000000000001</v>
      </c>
      <c r="T444">
        <v>0.312</v>
      </c>
      <c r="U444">
        <v>0.38600000000000001</v>
      </c>
      <c r="V444" s="13">
        <v>0.69799999999999995</v>
      </c>
      <c r="W444">
        <v>0.29899999999999999</v>
      </c>
      <c r="X444">
        <v>0.1</v>
      </c>
      <c r="Y444">
        <v>0</v>
      </c>
      <c r="Z444">
        <v>0</v>
      </c>
      <c r="AA444">
        <v>17468</v>
      </c>
      <c r="AB444">
        <f>G444*U444</f>
        <v>12.352</v>
      </c>
      <c r="AC444" s="13">
        <f>((H444+N444+P444-R444)*(AB444+(0.26*(N444+P444))))/(G444+N444+P444)</f>
        <v>3.7858823529411763</v>
      </c>
      <c r="AD444" s="4">
        <f>SUM(AE444:AJ444)</f>
        <v>-5.6858643365585761</v>
      </c>
      <c r="AE444" s="4">
        <f>(L444-45.1482)/31.1618</f>
        <v>-1.3204692925312402</v>
      </c>
      <c r="AF444" s="4">
        <f>(K444-13.575)/11.13</f>
        <v>-1.1298292902066485</v>
      </c>
      <c r="AG444" s="4">
        <f>(M444-46.04)/31.94</f>
        <v>-1.3162179085785848</v>
      </c>
      <c r="AH444" s="4">
        <f>(AC444-50.703)/36.168</f>
        <v>-1.2971996695161143</v>
      </c>
      <c r="AI444" s="4">
        <f>(S444-0.2533)/0.02</f>
        <v>0.18499999999999905</v>
      </c>
      <c r="AJ444" s="4">
        <f>(V444-0.7522)/0.06715</f>
        <v>-0.80714817572598696</v>
      </c>
      <c r="AK444" t="e">
        <f>MATCH(C444,#REF!,0)-1</f>
        <v>#REF!</v>
      </c>
    </row>
    <row r="445" spans="1:37" x14ac:dyDescent="0.2">
      <c r="A445" s="4" t="e">
        <f>AK445-B445</f>
        <v>#REF!</v>
      </c>
      <c r="B445">
        <v>444</v>
      </c>
      <c r="C445" t="s">
        <v>300</v>
      </c>
      <c r="D445" t="s">
        <v>47</v>
      </c>
      <c r="E445">
        <v>34</v>
      </c>
      <c r="F445">
        <v>141</v>
      </c>
      <c r="G445">
        <v>128</v>
      </c>
      <c r="H445">
        <v>29</v>
      </c>
      <c r="I445">
        <v>5</v>
      </c>
      <c r="J445">
        <v>0</v>
      </c>
      <c r="K445" s="13">
        <v>6</v>
      </c>
      <c r="L445" s="13">
        <v>17</v>
      </c>
      <c r="M445" s="13">
        <v>19</v>
      </c>
      <c r="N445">
        <v>9</v>
      </c>
      <c r="O445">
        <v>36</v>
      </c>
      <c r="P445">
        <v>1</v>
      </c>
      <c r="Q445">
        <v>1</v>
      </c>
      <c r="R445">
        <v>0</v>
      </c>
      <c r="S445" s="13">
        <v>0.223</v>
      </c>
      <c r="T445">
        <v>0.27900000000000003</v>
      </c>
      <c r="U445">
        <v>0.41899999999999998</v>
      </c>
      <c r="V445" s="13">
        <v>0.69799999999999995</v>
      </c>
      <c r="W445">
        <v>0.29299999999999998</v>
      </c>
      <c r="X445">
        <v>-0.2</v>
      </c>
      <c r="Y445">
        <v>0.1</v>
      </c>
      <c r="Z445">
        <v>0.8</v>
      </c>
      <c r="AA445">
        <v>5517</v>
      </c>
      <c r="AB445">
        <f>G445*U445</f>
        <v>53.631999999999998</v>
      </c>
      <c r="AC445" s="13">
        <f>((H445+N445+P445-R445)*(AB445+(0.26*(N445+P445))))/(G445+N445+P445)</f>
        <v>15.891652173913041</v>
      </c>
      <c r="AD445" s="4">
        <f>SUM(AE445:AJ445)</f>
        <v>-5.7151106326748531</v>
      </c>
      <c r="AE445" s="4">
        <f>(L445-45.1482)/31.1618</f>
        <v>-0.90329185092003683</v>
      </c>
      <c r="AF445" s="4">
        <f>(K445-13.575)/11.13</f>
        <v>-0.68059299191374656</v>
      </c>
      <c r="AG445" s="4">
        <f>(M445-46.04)/31.94</f>
        <v>-0.84658735128365681</v>
      </c>
      <c r="AH445" s="4">
        <f>(AC445-50.703)/36.168</f>
        <v>-0.96249026283142447</v>
      </c>
      <c r="AI445" s="4">
        <f>(S445-0.2533)/0.02</f>
        <v>-1.515000000000001</v>
      </c>
      <c r="AJ445" s="4">
        <f>(V445-0.7522)/0.06715</f>
        <v>-0.80714817572598696</v>
      </c>
      <c r="AK445" t="e">
        <f>MATCH(C445,#REF!,0)-1</f>
        <v>#REF!</v>
      </c>
    </row>
    <row r="446" spans="1:37" x14ac:dyDescent="0.2">
      <c r="A446" s="4" t="e">
        <f>AK446-B446</f>
        <v>#REF!</v>
      </c>
      <c r="B446">
        <v>445</v>
      </c>
      <c r="C446" t="s">
        <v>460</v>
      </c>
      <c r="E446">
        <v>42</v>
      </c>
      <c r="F446">
        <v>175</v>
      </c>
      <c r="G446">
        <v>158</v>
      </c>
      <c r="H446">
        <v>36</v>
      </c>
      <c r="I446">
        <v>7</v>
      </c>
      <c r="J446">
        <v>1</v>
      </c>
      <c r="K446" s="13">
        <v>5</v>
      </c>
      <c r="L446" s="13">
        <v>20</v>
      </c>
      <c r="M446" s="13">
        <v>17</v>
      </c>
      <c r="N446">
        <v>13</v>
      </c>
      <c r="O446">
        <v>47</v>
      </c>
      <c r="P446">
        <v>2</v>
      </c>
      <c r="Q446">
        <v>4</v>
      </c>
      <c r="R446">
        <v>2</v>
      </c>
      <c r="S446" s="13">
        <v>0.23100000000000001</v>
      </c>
      <c r="T446">
        <v>0.29399999999999998</v>
      </c>
      <c r="U446">
        <v>0.376</v>
      </c>
      <c r="V446" s="13">
        <v>0.67100000000000004</v>
      </c>
      <c r="W446">
        <v>0.28699999999999998</v>
      </c>
      <c r="X446">
        <v>1.2</v>
      </c>
      <c r="Y446">
        <v>0.4</v>
      </c>
      <c r="Z446">
        <v>0.1</v>
      </c>
      <c r="AA446">
        <v>11846</v>
      </c>
      <c r="AB446">
        <f>G446*U446</f>
        <v>59.408000000000001</v>
      </c>
      <c r="AC446" s="13">
        <f>((H446+N446+P446-R446)*(AB446+(0.26*(N446+P446))))/(G446+N446+P446)</f>
        <v>17.931167630057804</v>
      </c>
      <c r="AD446" s="4">
        <f>SUM(AE446:AJ446)</f>
        <v>-5.7169984137326253</v>
      </c>
      <c r="AE446" s="4">
        <f>(L446-45.1482)/31.1618</f>
        <v>-0.80702013362514369</v>
      </c>
      <c r="AF446" s="4">
        <f>(K446-13.575)/11.13</f>
        <v>-0.77044025157232687</v>
      </c>
      <c r="AG446" s="4">
        <f>(M446-46.04)/31.94</f>
        <v>-0.90920475892298047</v>
      </c>
      <c r="AH446" s="4">
        <f>(AC446-50.703)/36.168</f>
        <v>-0.90610020929944157</v>
      </c>
      <c r="AI446" s="4">
        <f>(S446-0.2533)/0.02</f>
        <v>-1.1150000000000007</v>
      </c>
      <c r="AJ446" s="4">
        <f>(V446-0.7522)/0.06715</f>
        <v>-1.2092330603127317</v>
      </c>
      <c r="AK446" t="e">
        <f>MATCH(C446,#REF!,0)-1</f>
        <v>#REF!</v>
      </c>
    </row>
    <row r="447" spans="1:37" x14ac:dyDescent="0.2">
      <c r="A447" s="4" t="e">
        <f>AK447-B447</f>
        <v>#REF!</v>
      </c>
      <c r="B447">
        <v>446</v>
      </c>
      <c r="C447" t="s">
        <v>492</v>
      </c>
      <c r="D447" t="s">
        <v>39</v>
      </c>
      <c r="E447">
        <v>3</v>
      </c>
      <c r="F447">
        <v>13</v>
      </c>
      <c r="G447">
        <v>11</v>
      </c>
      <c r="H447">
        <v>3</v>
      </c>
      <c r="I447">
        <v>1</v>
      </c>
      <c r="J447">
        <v>0</v>
      </c>
      <c r="K447" s="13">
        <v>0</v>
      </c>
      <c r="L447" s="13">
        <v>1</v>
      </c>
      <c r="M447" s="13">
        <v>1</v>
      </c>
      <c r="N447">
        <v>1</v>
      </c>
      <c r="O447">
        <v>3</v>
      </c>
      <c r="P447">
        <v>0</v>
      </c>
      <c r="Q447">
        <v>0</v>
      </c>
      <c r="R447">
        <v>0</v>
      </c>
      <c r="S447" s="13">
        <v>0.25800000000000001</v>
      </c>
      <c r="T447">
        <v>0.32600000000000001</v>
      </c>
      <c r="U447">
        <v>0.38900000000000001</v>
      </c>
      <c r="V447" s="13">
        <v>0.71499999999999997</v>
      </c>
      <c r="W447">
        <v>0.307</v>
      </c>
      <c r="X447">
        <v>0</v>
      </c>
      <c r="Y447">
        <v>0</v>
      </c>
      <c r="Z447">
        <v>0</v>
      </c>
      <c r="AA447">
        <v>10619</v>
      </c>
      <c r="AB447">
        <f>G447*U447</f>
        <v>4.2789999999999999</v>
      </c>
      <c r="AC447" s="13">
        <f>((H447+N447+P447-R447)*(AB447+(0.26*(N447+P447))))/(G447+N447+P447)</f>
        <v>1.5129999999999999</v>
      </c>
      <c r="AD447" s="4">
        <f>SUM(AE447:AJ447)</f>
        <v>-5.7255872245933155</v>
      </c>
      <c r="AE447" s="4">
        <f>(L447-45.1482)/31.1618</f>
        <v>-1.4167410098261335</v>
      </c>
      <c r="AF447" s="4">
        <f>(K447-13.575)/11.13</f>
        <v>-1.2196765498652289</v>
      </c>
      <c r="AG447" s="4">
        <f>(M447-46.04)/31.94</f>
        <v>-1.4101440200375703</v>
      </c>
      <c r="AH447" s="4">
        <f>(AC447-50.703)/36.168</f>
        <v>-1.3600420261004205</v>
      </c>
      <c r="AI447" s="4">
        <f>(S447-0.2533)/0.02</f>
        <v>0.2349999999999991</v>
      </c>
      <c r="AJ447" s="4">
        <f>(V447-0.7522)/0.06715</f>
        <v>-0.55398361876396141</v>
      </c>
      <c r="AK447" t="e">
        <f>MATCH(C447,#REF!,0)-1</f>
        <v>#REF!</v>
      </c>
    </row>
    <row r="448" spans="1:37" x14ac:dyDescent="0.2">
      <c r="A448" s="4" t="e">
        <f>AK448-B448</f>
        <v>#REF!</v>
      </c>
      <c r="B448">
        <v>447</v>
      </c>
      <c r="C448" t="s">
        <v>586</v>
      </c>
      <c r="E448">
        <v>3</v>
      </c>
      <c r="F448">
        <v>14</v>
      </c>
      <c r="G448">
        <v>13</v>
      </c>
      <c r="H448">
        <v>3</v>
      </c>
      <c r="I448">
        <v>1</v>
      </c>
      <c r="J448">
        <v>0</v>
      </c>
      <c r="K448" s="13">
        <v>0</v>
      </c>
      <c r="L448" s="13">
        <v>2</v>
      </c>
      <c r="M448" s="13">
        <v>2</v>
      </c>
      <c r="N448">
        <v>1</v>
      </c>
      <c r="O448">
        <v>2</v>
      </c>
      <c r="P448">
        <v>0</v>
      </c>
      <c r="Q448">
        <v>0</v>
      </c>
      <c r="R448">
        <v>0</v>
      </c>
      <c r="S448" s="13">
        <v>0.253</v>
      </c>
      <c r="T448">
        <v>0.30599999999999999</v>
      </c>
      <c r="U448">
        <v>0.42099999999999999</v>
      </c>
      <c r="V448" s="13">
        <v>0.72699999999999998</v>
      </c>
      <c r="W448">
        <v>0.30599999999999999</v>
      </c>
      <c r="X448">
        <v>-0.1</v>
      </c>
      <c r="Y448">
        <v>-0.1</v>
      </c>
      <c r="Z448">
        <v>0</v>
      </c>
      <c r="AA448">
        <v>5352</v>
      </c>
      <c r="AB448">
        <f>G448*U448</f>
        <v>5.4729999999999999</v>
      </c>
      <c r="AC448" s="13">
        <f>((H448+N448+P448-R448)*(AB448+(0.26*(N448+P448))))/(G448+N448+P448)</f>
        <v>1.6379999999999999</v>
      </c>
      <c r="AD448" s="4">
        <f>SUM(AE448:AJ448)</f>
        <v>-5.7300274614077962</v>
      </c>
      <c r="AE448" s="4">
        <f>(L448-45.1482)/31.1618</f>
        <v>-1.3846504373945023</v>
      </c>
      <c r="AF448" s="4">
        <f>(K448-13.575)/11.13</f>
        <v>-1.2196765498652289</v>
      </c>
      <c r="AG448" s="4">
        <f>(M448-46.04)/31.94</f>
        <v>-1.3788353162179086</v>
      </c>
      <c r="AH448" s="4">
        <f>(AC448-50.703)/36.168</f>
        <v>-1.3565859323158596</v>
      </c>
      <c r="AI448" s="4">
        <f>(S448-0.2533)/0.02</f>
        <v>-1.5000000000001124E-2</v>
      </c>
      <c r="AJ448" s="4">
        <f>(V448-0.7522)/0.06715</f>
        <v>-0.37527922561429633</v>
      </c>
      <c r="AK448" t="e">
        <f>MATCH(C448,#REF!,0)-1</f>
        <v>#REF!</v>
      </c>
    </row>
    <row r="449" spans="1:37" x14ac:dyDescent="0.2">
      <c r="A449" s="4" t="e">
        <f>AK449-B449</f>
        <v>#REF!</v>
      </c>
      <c r="B449">
        <v>448</v>
      </c>
      <c r="C449" t="s">
        <v>415</v>
      </c>
      <c r="D449" t="s">
        <v>35</v>
      </c>
      <c r="E449">
        <v>53</v>
      </c>
      <c r="F449">
        <v>224</v>
      </c>
      <c r="G449">
        <v>197</v>
      </c>
      <c r="H449">
        <v>46</v>
      </c>
      <c r="I449">
        <v>9</v>
      </c>
      <c r="J449">
        <v>1</v>
      </c>
      <c r="K449" s="13">
        <v>3</v>
      </c>
      <c r="L449" s="13">
        <v>26</v>
      </c>
      <c r="M449" s="13">
        <v>19</v>
      </c>
      <c r="N449">
        <v>22</v>
      </c>
      <c r="O449">
        <v>55</v>
      </c>
      <c r="P449">
        <v>2</v>
      </c>
      <c r="Q449">
        <v>11</v>
      </c>
      <c r="R449">
        <v>4</v>
      </c>
      <c r="S449" s="13">
        <v>0.23200000000000001</v>
      </c>
      <c r="T449">
        <v>0.313</v>
      </c>
      <c r="U449">
        <v>0.34</v>
      </c>
      <c r="V449" s="13">
        <v>0.65300000000000002</v>
      </c>
      <c r="W449">
        <v>0.28599999999999998</v>
      </c>
      <c r="X449">
        <v>-0.2</v>
      </c>
      <c r="Y449">
        <v>1.7</v>
      </c>
      <c r="Z449">
        <v>0.2</v>
      </c>
      <c r="AA449">
        <v>11379</v>
      </c>
      <c r="AB449">
        <f>G449*U449</f>
        <v>66.98</v>
      </c>
      <c r="AC449" s="13">
        <f>((H449+N449+P449-R449)*(AB449+(0.26*(N449+P449))))/(G449+N449+P449)</f>
        <v>21.866606334841627</v>
      </c>
      <c r="AD449" s="4">
        <f>SUM(AE449:AJ449)</f>
        <v>-5.7507787185681813</v>
      </c>
      <c r="AE449" s="4">
        <f>(L449-45.1482)/31.1618</f>
        <v>-0.61447669903535751</v>
      </c>
      <c r="AF449" s="4">
        <f>(K449-13.575)/11.13</f>
        <v>-0.95013477088948772</v>
      </c>
      <c r="AG449" s="4">
        <f>(M449-46.04)/31.94</f>
        <v>-0.84658735128365681</v>
      </c>
      <c r="AH449" s="4">
        <f>(AC449-50.703)/36.168</f>
        <v>-0.79729024732245013</v>
      </c>
      <c r="AI449" s="4">
        <f>(S449-0.2533)/0.02</f>
        <v>-1.0650000000000006</v>
      </c>
      <c r="AJ449" s="4">
        <f>(V449-0.7522)/0.06715</f>
        <v>-1.4772896500372295</v>
      </c>
      <c r="AK449" t="e">
        <f>MATCH(C449,#REF!,0)-1</f>
        <v>#REF!</v>
      </c>
    </row>
    <row r="450" spans="1:37" x14ac:dyDescent="0.2">
      <c r="A450" s="4" t="e">
        <f>AK450-B450</f>
        <v>#REF!</v>
      </c>
      <c r="B450">
        <v>449</v>
      </c>
      <c r="C450" t="s">
        <v>7533</v>
      </c>
      <c r="D450" t="s">
        <v>176</v>
      </c>
      <c r="E450">
        <v>48</v>
      </c>
      <c r="F450">
        <v>203</v>
      </c>
      <c r="G450">
        <v>185</v>
      </c>
      <c r="H450">
        <v>44</v>
      </c>
      <c r="I450">
        <v>8</v>
      </c>
      <c r="J450">
        <v>1</v>
      </c>
      <c r="K450" s="13">
        <v>4</v>
      </c>
      <c r="L450" s="13">
        <v>20</v>
      </c>
      <c r="M450" s="13">
        <v>20</v>
      </c>
      <c r="N450">
        <v>12</v>
      </c>
      <c r="O450">
        <v>54</v>
      </c>
      <c r="P450">
        <v>3</v>
      </c>
      <c r="Q450">
        <v>3</v>
      </c>
      <c r="R450">
        <v>1</v>
      </c>
      <c r="S450" s="13">
        <v>0.23499999999999999</v>
      </c>
      <c r="T450">
        <v>0.28999999999999998</v>
      </c>
      <c r="U450">
        <v>0.35699999999999998</v>
      </c>
      <c r="V450" s="13">
        <v>0.64800000000000002</v>
      </c>
      <c r="W450">
        <v>0.27900000000000003</v>
      </c>
      <c r="X450">
        <v>-1.3</v>
      </c>
      <c r="Y450">
        <v>0</v>
      </c>
      <c r="Z450">
        <v>-0.2</v>
      </c>
      <c r="AA450">
        <v>16041</v>
      </c>
      <c r="AB450">
        <f>G450*U450</f>
        <v>66.045000000000002</v>
      </c>
      <c r="AC450" s="13">
        <f>((H450+N450+P450-R450)*(AB450+(0.26*(N450+P450))))/(G450+N450+P450)</f>
        <v>20.284050000000001</v>
      </c>
      <c r="AD450" s="4">
        <f>SUM(AE450:AJ450)</f>
        <v>-5.7903820583925967</v>
      </c>
      <c r="AE450" s="4">
        <f>(L450-45.1482)/31.1618</f>
        <v>-0.80702013362514369</v>
      </c>
      <c r="AF450" s="4">
        <f>(K450-13.575)/11.13</f>
        <v>-0.8602875112309073</v>
      </c>
      <c r="AG450" s="4">
        <f>(M450-46.04)/31.94</f>
        <v>-0.81527864746399492</v>
      </c>
      <c r="AH450" s="4">
        <f>(AC450-50.703)/36.168</f>
        <v>-0.84104595222295964</v>
      </c>
      <c r="AI450" s="4">
        <f>(S450-0.2533)/0.02</f>
        <v>-0.91500000000000192</v>
      </c>
      <c r="AJ450" s="4">
        <f>(V450-0.7522)/0.06715</f>
        <v>-1.5517498138495898</v>
      </c>
      <c r="AK450" t="e">
        <f>MATCH(C450,#REF!,0)-1</f>
        <v>#REF!</v>
      </c>
    </row>
    <row r="451" spans="1:37" x14ac:dyDescent="0.2">
      <c r="A451" s="4" t="e">
        <f>AK451-B451</f>
        <v>#REF!</v>
      </c>
      <c r="B451">
        <v>450</v>
      </c>
      <c r="C451" t="s">
        <v>418</v>
      </c>
      <c r="D451" t="s">
        <v>118</v>
      </c>
      <c r="E451">
        <v>32</v>
      </c>
      <c r="F451">
        <v>133</v>
      </c>
      <c r="G451">
        <v>115</v>
      </c>
      <c r="H451">
        <v>27</v>
      </c>
      <c r="I451">
        <v>5</v>
      </c>
      <c r="J451">
        <v>0</v>
      </c>
      <c r="K451" s="13">
        <v>3</v>
      </c>
      <c r="L451" s="13">
        <v>14</v>
      </c>
      <c r="M451" s="13">
        <v>13</v>
      </c>
      <c r="N451">
        <v>14</v>
      </c>
      <c r="O451">
        <v>32</v>
      </c>
      <c r="P451">
        <v>3</v>
      </c>
      <c r="Q451">
        <v>1</v>
      </c>
      <c r="R451">
        <v>1</v>
      </c>
      <c r="S451" s="13">
        <v>0.23599999999999999</v>
      </c>
      <c r="T451">
        <v>0.33</v>
      </c>
      <c r="U451">
        <v>0.35799999999999998</v>
      </c>
      <c r="V451" s="13">
        <v>0.68700000000000006</v>
      </c>
      <c r="W451">
        <v>0.30199999999999999</v>
      </c>
      <c r="X451">
        <v>0.1</v>
      </c>
      <c r="Y451">
        <v>-0.1</v>
      </c>
      <c r="Z451">
        <v>0.2</v>
      </c>
      <c r="AA451">
        <v>14145</v>
      </c>
      <c r="AB451">
        <f>G451*U451</f>
        <v>41.17</v>
      </c>
      <c r="AC451" s="13">
        <f>((H451+N451+P451-R451)*(AB451+(0.26*(N451+P451))))/(G451+N451+P451)</f>
        <v>14.851287878787879</v>
      </c>
      <c r="AD451" s="4">
        <f>SUM(AE451:AJ451)</f>
        <v>-5.8113534848431403</v>
      </c>
      <c r="AE451" s="4">
        <f>(L451-45.1482)/31.1618</f>
        <v>-0.99956356821492998</v>
      </c>
      <c r="AF451" s="4">
        <f>(K451-13.575)/11.13</f>
        <v>-0.95013477088948772</v>
      </c>
      <c r="AG451" s="4">
        <f>(M451-46.04)/31.94</f>
        <v>-1.0344395742016279</v>
      </c>
      <c r="AH451" s="4">
        <f>(AC451-50.703)/36.168</f>
        <v>-0.99125503542391413</v>
      </c>
      <c r="AI451" s="4">
        <f>(S451-0.2533)/0.02</f>
        <v>-0.86500000000000188</v>
      </c>
      <c r="AJ451" s="4">
        <f>(V451-0.7522)/0.06715</f>
        <v>-0.97096053611317834</v>
      </c>
      <c r="AK451" t="e">
        <f>MATCH(C451,#REF!,0)-1</f>
        <v>#REF!</v>
      </c>
    </row>
    <row r="452" spans="1:37" x14ac:dyDescent="0.2">
      <c r="A452" s="4" t="e">
        <f>AK452-B452</f>
        <v>#REF!</v>
      </c>
      <c r="B452">
        <v>451</v>
      </c>
      <c r="C452" t="s">
        <v>442</v>
      </c>
      <c r="D452" t="s">
        <v>29</v>
      </c>
      <c r="E452">
        <v>13</v>
      </c>
      <c r="F452">
        <v>56</v>
      </c>
      <c r="G452">
        <v>50</v>
      </c>
      <c r="H452">
        <v>12</v>
      </c>
      <c r="I452">
        <v>2</v>
      </c>
      <c r="J452">
        <v>0</v>
      </c>
      <c r="K452" s="13">
        <v>1</v>
      </c>
      <c r="L452" s="13">
        <v>6</v>
      </c>
      <c r="M452" s="13">
        <v>6</v>
      </c>
      <c r="N452">
        <v>5</v>
      </c>
      <c r="O452">
        <v>11</v>
      </c>
      <c r="P452">
        <v>1</v>
      </c>
      <c r="Q452">
        <v>1</v>
      </c>
      <c r="R452">
        <v>1</v>
      </c>
      <c r="S452" s="13">
        <v>0.249</v>
      </c>
      <c r="T452">
        <v>0.32</v>
      </c>
      <c r="U452">
        <v>0.38300000000000001</v>
      </c>
      <c r="V452" s="13">
        <v>0.70199999999999996</v>
      </c>
      <c r="W452">
        <v>0.30299999999999999</v>
      </c>
      <c r="X452">
        <v>0</v>
      </c>
      <c r="Y452">
        <v>0.1</v>
      </c>
      <c r="Z452">
        <v>0.2</v>
      </c>
      <c r="AA452">
        <v>19858</v>
      </c>
      <c r="AB452">
        <f>G452*U452</f>
        <v>19.149999999999999</v>
      </c>
      <c r="AC452" s="13">
        <f>((H452+N452+P452-R452)*(AB452+(0.26*(N452+P452))))/(G452+N452+P452)</f>
        <v>6.2869642857142845</v>
      </c>
      <c r="AD452" s="4">
        <f>SUM(AE452:AJ452)</f>
        <v>-5.8303458632258245</v>
      </c>
      <c r="AE452" s="4">
        <f>(L452-45.1482)/31.1618</f>
        <v>-1.2562881476679781</v>
      </c>
      <c r="AF452" s="4">
        <f>(K452-13.575)/11.13</f>
        <v>-1.1298292902066485</v>
      </c>
      <c r="AG452" s="4">
        <f>(M452-46.04)/31.94</f>
        <v>-1.253600500939261</v>
      </c>
      <c r="AH452" s="4">
        <f>(AC452-50.703)/36.168</f>
        <v>-1.2280478797358361</v>
      </c>
      <c r="AI452" s="4">
        <f>(S452-0.2533)/0.02</f>
        <v>-0.2150000000000013</v>
      </c>
      <c r="AJ452" s="4">
        <f>(V452-0.7522)/0.06715</f>
        <v>-0.74758004467609862</v>
      </c>
      <c r="AK452" t="e">
        <f>MATCH(C452,#REF!,0)-1</f>
        <v>#REF!</v>
      </c>
    </row>
    <row r="453" spans="1:37" x14ac:dyDescent="0.2">
      <c r="A453" s="4" t="e">
        <f>AK453-B453</f>
        <v>#REF!</v>
      </c>
      <c r="B453">
        <v>452</v>
      </c>
      <c r="C453" t="s">
        <v>569</v>
      </c>
      <c r="E453">
        <v>5</v>
      </c>
      <c r="F453">
        <v>21</v>
      </c>
      <c r="G453">
        <v>20</v>
      </c>
      <c r="H453">
        <v>5</v>
      </c>
      <c r="I453">
        <v>1</v>
      </c>
      <c r="J453">
        <v>0</v>
      </c>
      <c r="K453" s="13">
        <v>1</v>
      </c>
      <c r="L453" s="13">
        <v>2</v>
      </c>
      <c r="M453" s="13">
        <v>2</v>
      </c>
      <c r="N453">
        <v>1</v>
      </c>
      <c r="O453">
        <v>3</v>
      </c>
      <c r="P453">
        <v>0</v>
      </c>
      <c r="Q453">
        <v>0</v>
      </c>
      <c r="R453">
        <v>0</v>
      </c>
      <c r="S453" s="13">
        <v>0.26</v>
      </c>
      <c r="T453">
        <v>0.29199999999999998</v>
      </c>
      <c r="U453">
        <v>0.39600000000000002</v>
      </c>
      <c r="V453" s="13">
        <v>0.68799999999999994</v>
      </c>
      <c r="W453">
        <v>0.29099999999999998</v>
      </c>
      <c r="X453">
        <v>-0.2</v>
      </c>
      <c r="Y453">
        <v>0</v>
      </c>
      <c r="Z453">
        <v>0</v>
      </c>
      <c r="AA453">
        <v>6848</v>
      </c>
      <c r="AB453">
        <f>G453*U453</f>
        <v>7.92</v>
      </c>
      <c r="AC453" s="13">
        <f>((H453+N453+P453-R453)*(AB453+(0.26*(N453+P453))))/(G453+N453+P453)</f>
        <v>2.3371428571428572</v>
      </c>
      <c r="AD453" s="4">
        <f>SUM(AE453:AJ453)</f>
        <v>-5.8516390532208939</v>
      </c>
      <c r="AE453" s="4">
        <f>(L453-45.1482)/31.1618</f>
        <v>-1.3846504373945023</v>
      </c>
      <c r="AF453" s="4">
        <f>(K453-13.575)/11.13</f>
        <v>-1.1298292902066485</v>
      </c>
      <c r="AG453" s="4">
        <f>(M453-46.04)/31.94</f>
        <v>-1.3788353162179086</v>
      </c>
      <c r="AH453" s="4">
        <f>(AC453-50.703)/36.168</f>
        <v>-1.3372555060511266</v>
      </c>
      <c r="AI453" s="4">
        <f>(S453-0.2533)/0.02</f>
        <v>0.33499999999999919</v>
      </c>
      <c r="AJ453" s="4">
        <f>(V453-0.7522)/0.06715</f>
        <v>-0.95606850335070792</v>
      </c>
      <c r="AK453" t="e">
        <f>MATCH(C453,#REF!,0)-1</f>
        <v>#REF!</v>
      </c>
    </row>
    <row r="454" spans="1:37" x14ac:dyDescent="0.2">
      <c r="A454" s="4" t="e">
        <f>AK454-B454</f>
        <v>#REF!</v>
      </c>
      <c r="B454">
        <v>453</v>
      </c>
      <c r="C454" t="s">
        <v>500</v>
      </c>
      <c r="D454" t="s">
        <v>176</v>
      </c>
      <c r="E454">
        <v>5</v>
      </c>
      <c r="F454">
        <v>19</v>
      </c>
      <c r="G454">
        <v>17</v>
      </c>
      <c r="H454">
        <v>4</v>
      </c>
      <c r="I454">
        <v>1</v>
      </c>
      <c r="J454">
        <v>0</v>
      </c>
      <c r="K454" s="13">
        <v>1</v>
      </c>
      <c r="L454" s="13">
        <v>2</v>
      </c>
      <c r="M454" s="13">
        <v>2</v>
      </c>
      <c r="N454">
        <v>1</v>
      </c>
      <c r="O454">
        <v>3</v>
      </c>
      <c r="P454">
        <v>0</v>
      </c>
      <c r="Q454">
        <v>0</v>
      </c>
      <c r="R454">
        <v>0</v>
      </c>
      <c r="S454" s="13">
        <v>0.252</v>
      </c>
      <c r="T454">
        <v>0.315</v>
      </c>
      <c r="U454">
        <v>0.4</v>
      </c>
      <c r="V454" s="13">
        <v>0.71499999999999997</v>
      </c>
      <c r="W454">
        <v>0.30299999999999999</v>
      </c>
      <c r="X454">
        <v>0.1</v>
      </c>
      <c r="Y454">
        <v>0</v>
      </c>
      <c r="Z454">
        <v>0</v>
      </c>
      <c r="AA454">
        <v>11287</v>
      </c>
      <c r="AB454">
        <f>G454*U454</f>
        <v>6.8000000000000007</v>
      </c>
      <c r="AC454" s="13">
        <f>((H454+N454+P454-R454)*(AB454+(0.26*(N454+P454))))/(G454+N454+P454)</f>
        <v>1.9611111111111112</v>
      </c>
      <c r="AD454" s="4">
        <f>SUM(AE454:AJ454)</f>
        <v>-5.8599509764762114</v>
      </c>
      <c r="AE454" s="4">
        <f>(L454-45.1482)/31.1618</f>
        <v>-1.3846504373945023</v>
      </c>
      <c r="AF454" s="4">
        <f>(K454-13.575)/11.13</f>
        <v>-1.1298292902066485</v>
      </c>
      <c r="AG454" s="4">
        <f>(M454-46.04)/31.94</f>
        <v>-1.3788353162179086</v>
      </c>
      <c r="AH454" s="4">
        <f>(AC454-50.703)/36.168</f>
        <v>-1.34765231389319</v>
      </c>
      <c r="AI454" s="4">
        <f>(S454-0.2533)/0.02</f>
        <v>-6.5000000000001168E-2</v>
      </c>
      <c r="AJ454" s="4">
        <f>(V454-0.7522)/0.06715</f>
        <v>-0.55398361876396141</v>
      </c>
      <c r="AK454" t="e">
        <f>MATCH(C454,#REF!,0)-1</f>
        <v>#REF!</v>
      </c>
    </row>
    <row r="455" spans="1:37" x14ac:dyDescent="0.2">
      <c r="A455" s="4" t="e">
        <f>AK455-B455</f>
        <v>#REF!</v>
      </c>
      <c r="B455">
        <v>454</v>
      </c>
      <c r="C455" t="s">
        <v>7541</v>
      </c>
      <c r="D455" t="s">
        <v>125</v>
      </c>
      <c r="E455">
        <v>39</v>
      </c>
      <c r="F455">
        <v>165</v>
      </c>
      <c r="G455">
        <v>149</v>
      </c>
      <c r="H455">
        <v>36</v>
      </c>
      <c r="I455">
        <v>8</v>
      </c>
      <c r="J455">
        <v>0</v>
      </c>
      <c r="K455" s="13">
        <v>3</v>
      </c>
      <c r="L455" s="13">
        <v>15</v>
      </c>
      <c r="M455" s="13">
        <v>16</v>
      </c>
      <c r="N455">
        <v>11</v>
      </c>
      <c r="O455">
        <v>46</v>
      </c>
      <c r="P455">
        <v>2</v>
      </c>
      <c r="Q455">
        <v>2</v>
      </c>
      <c r="R455">
        <v>1</v>
      </c>
      <c r="S455" s="13">
        <v>0.23899999999999999</v>
      </c>
      <c r="T455">
        <v>0.29799999999999999</v>
      </c>
      <c r="U455">
        <v>0.36199999999999999</v>
      </c>
      <c r="V455" s="13">
        <v>0.66</v>
      </c>
      <c r="W455">
        <v>0.28399999999999997</v>
      </c>
      <c r="X455">
        <v>-0.2</v>
      </c>
      <c r="Y455">
        <v>0.2</v>
      </c>
      <c r="Z455">
        <v>-0.1</v>
      </c>
      <c r="AA455">
        <v>17689</v>
      </c>
      <c r="AB455">
        <f>G455*U455</f>
        <v>53.937999999999995</v>
      </c>
      <c r="AC455" s="13">
        <f>((H455+N455+P455-R455)*(AB455+(0.26*(N455+P455))))/(G455+N455+P455)</f>
        <v>16.983111111111111</v>
      </c>
      <c r="AD455" s="4">
        <f>SUM(AE455:AJ455)</f>
        <v>-5.8784794373551508</v>
      </c>
      <c r="AE455" s="4">
        <f>(L455-45.1482)/31.1618</f>
        <v>-0.96747299578329893</v>
      </c>
      <c r="AF455" s="4">
        <f>(K455-13.575)/11.13</f>
        <v>-0.95013477088948772</v>
      </c>
      <c r="AG455" s="4">
        <f>(M455-46.04)/31.94</f>
        <v>-0.94051346274264236</v>
      </c>
      <c r="AH455" s="4">
        <f>(AC455-50.703)/36.168</f>
        <v>-0.9323127872397946</v>
      </c>
      <c r="AI455" s="4">
        <f>(S455-0.2533)/0.02</f>
        <v>-0.71500000000000175</v>
      </c>
      <c r="AJ455" s="4">
        <f>(V455-0.7522)/0.06715</f>
        <v>-1.3730454206999247</v>
      </c>
      <c r="AK455" t="e">
        <f>MATCH(C455,#REF!,0)-1</f>
        <v>#REF!</v>
      </c>
    </row>
    <row r="456" spans="1:37" x14ac:dyDescent="0.2">
      <c r="A456" s="4" t="e">
        <f>AK456-B456</f>
        <v>#REF!</v>
      </c>
      <c r="B456">
        <v>455</v>
      </c>
      <c r="C456" t="s">
        <v>555</v>
      </c>
      <c r="D456" t="s">
        <v>35</v>
      </c>
      <c r="E456">
        <v>10</v>
      </c>
      <c r="F456">
        <v>42</v>
      </c>
      <c r="G456">
        <v>38</v>
      </c>
      <c r="H456">
        <v>9</v>
      </c>
      <c r="I456">
        <v>2</v>
      </c>
      <c r="J456">
        <v>0</v>
      </c>
      <c r="K456" s="13">
        <v>2</v>
      </c>
      <c r="L456" s="13">
        <v>5</v>
      </c>
      <c r="M456" s="13">
        <v>6</v>
      </c>
      <c r="N456">
        <v>3</v>
      </c>
      <c r="O456">
        <v>14</v>
      </c>
      <c r="P456">
        <v>0</v>
      </c>
      <c r="Q456">
        <v>0</v>
      </c>
      <c r="R456">
        <v>0</v>
      </c>
      <c r="S456" s="13">
        <v>0.23</v>
      </c>
      <c r="T456">
        <v>0.29699999999999999</v>
      </c>
      <c r="U456">
        <v>0.46400000000000002</v>
      </c>
      <c r="V456" s="13">
        <v>0.76</v>
      </c>
      <c r="W456">
        <v>0.316</v>
      </c>
      <c r="X456">
        <v>-0.1</v>
      </c>
      <c r="Y456">
        <v>0</v>
      </c>
      <c r="Z456">
        <v>0</v>
      </c>
      <c r="AA456">
        <v>17278</v>
      </c>
      <c r="AB456">
        <f>G456*U456</f>
        <v>17.632000000000001</v>
      </c>
      <c r="AC456" s="13">
        <f>((H456+N456+P456-R456)*(AB456+(0.26*(N456+P456))))/(G456+N456+P456)</f>
        <v>5.3888780487804882</v>
      </c>
      <c r="AD456" s="4">
        <f>SUM(AE456:AJ456)</f>
        <v>-5.8836822378672267</v>
      </c>
      <c r="AE456" s="4">
        <f>(L456-45.1482)/31.1618</f>
        <v>-1.2883787200996093</v>
      </c>
      <c r="AF456" s="4">
        <f>(K456-13.575)/11.13</f>
        <v>-1.039982030548068</v>
      </c>
      <c r="AG456" s="4">
        <f>(M456-46.04)/31.94</f>
        <v>-1.253600500939261</v>
      </c>
      <c r="AH456" s="4">
        <f>(AC456-50.703)/36.168</f>
        <v>-1.2528788418275689</v>
      </c>
      <c r="AI456" s="4">
        <f>(S456-0.2533)/0.02</f>
        <v>-1.1650000000000007</v>
      </c>
      <c r="AJ456" s="4">
        <f>(V456-0.7522)/0.06715</f>
        <v>0.11615785554728264</v>
      </c>
      <c r="AK456" t="e">
        <f>MATCH(C456,#REF!,0)-1</f>
        <v>#REF!</v>
      </c>
    </row>
    <row r="457" spans="1:37" x14ac:dyDescent="0.2">
      <c r="A457" s="4" t="e">
        <f>AK457-B457</f>
        <v>#REF!</v>
      </c>
      <c r="B457">
        <v>456</v>
      </c>
      <c r="C457" t="s">
        <v>7460</v>
      </c>
      <c r="E457">
        <v>9</v>
      </c>
      <c r="F457">
        <v>38</v>
      </c>
      <c r="G457">
        <v>35</v>
      </c>
      <c r="H457">
        <v>9</v>
      </c>
      <c r="I457">
        <v>2</v>
      </c>
      <c r="J457">
        <v>0</v>
      </c>
      <c r="K457" s="13">
        <v>2</v>
      </c>
      <c r="L457" s="13">
        <v>4</v>
      </c>
      <c r="M457" s="13">
        <v>5</v>
      </c>
      <c r="N457">
        <v>2</v>
      </c>
      <c r="O457">
        <v>11</v>
      </c>
      <c r="P457">
        <v>0</v>
      </c>
      <c r="Q457">
        <v>0</v>
      </c>
      <c r="R457">
        <v>0</v>
      </c>
      <c r="S457" s="13">
        <v>0.24299999999999999</v>
      </c>
      <c r="T457">
        <v>0.29499999999999998</v>
      </c>
      <c r="U457">
        <v>0.42299999999999999</v>
      </c>
      <c r="V457" s="13">
        <v>0.71899999999999997</v>
      </c>
      <c r="W457">
        <v>0.30299999999999999</v>
      </c>
      <c r="X457">
        <v>0</v>
      </c>
      <c r="Y457">
        <v>-0.2</v>
      </c>
      <c r="Z457">
        <v>0</v>
      </c>
      <c r="AA457">
        <v>3256</v>
      </c>
      <c r="AB457">
        <f>G457*U457</f>
        <v>14.805</v>
      </c>
      <c r="AC457" s="13">
        <f>((H457+N457+P457-R457)*(AB457+(0.26*(N457+P457))))/(G457+N457+P457)</f>
        <v>4.5560810810810803</v>
      </c>
      <c r="AD457" s="4">
        <f>SUM(AE457:AJ457)</f>
        <v>-5.9306806527708114</v>
      </c>
      <c r="AE457" s="4">
        <f>(L457-45.1482)/31.1618</f>
        <v>-1.3204692925312402</v>
      </c>
      <c r="AF457" s="4">
        <f>(K457-13.575)/11.13</f>
        <v>-1.039982030548068</v>
      </c>
      <c r="AG457" s="4">
        <f>(M457-46.04)/31.94</f>
        <v>-1.284909204758923</v>
      </c>
      <c r="AH457" s="4">
        <f>(AC457-50.703)/36.168</f>
        <v>-1.2759046372185059</v>
      </c>
      <c r="AI457" s="4">
        <f>(S457-0.2533)/0.02</f>
        <v>-0.51500000000000157</v>
      </c>
      <c r="AJ457" s="4">
        <f>(V457-0.7522)/0.06715</f>
        <v>-0.49441548771407307</v>
      </c>
      <c r="AK457" t="e">
        <f>MATCH(C457,#REF!,0)-1</f>
        <v>#REF!</v>
      </c>
    </row>
    <row r="458" spans="1:37" x14ac:dyDescent="0.2">
      <c r="A458" s="4" t="e">
        <f>AK458-B458</f>
        <v>#REF!</v>
      </c>
      <c r="B458">
        <v>457</v>
      </c>
      <c r="C458" t="s">
        <v>485</v>
      </c>
      <c r="D458" t="s">
        <v>125</v>
      </c>
      <c r="E458">
        <v>8</v>
      </c>
      <c r="F458">
        <v>35</v>
      </c>
      <c r="G458">
        <v>32</v>
      </c>
      <c r="H458">
        <v>8</v>
      </c>
      <c r="I458">
        <v>2</v>
      </c>
      <c r="J458">
        <v>0</v>
      </c>
      <c r="K458" s="13">
        <v>1</v>
      </c>
      <c r="L458" s="13">
        <v>3</v>
      </c>
      <c r="M458" s="13">
        <v>3</v>
      </c>
      <c r="N458">
        <v>3</v>
      </c>
      <c r="O458">
        <v>7</v>
      </c>
      <c r="P458">
        <v>0</v>
      </c>
      <c r="Q458">
        <v>1</v>
      </c>
      <c r="R458">
        <v>0</v>
      </c>
      <c r="S458" s="13">
        <v>0.254</v>
      </c>
      <c r="T458">
        <v>0.313</v>
      </c>
      <c r="U458">
        <v>0.38200000000000001</v>
      </c>
      <c r="V458" s="13">
        <v>0.69499999999999995</v>
      </c>
      <c r="W458">
        <v>0.29899999999999999</v>
      </c>
      <c r="X458">
        <v>0</v>
      </c>
      <c r="Y458">
        <v>0</v>
      </c>
      <c r="Z458">
        <v>0.1</v>
      </c>
      <c r="AA458" t="s">
        <v>486</v>
      </c>
      <c r="AB458">
        <f>G458*U458</f>
        <v>12.224</v>
      </c>
      <c r="AC458" s="13">
        <f>((H458+N458+P458-R458)*(AB458+(0.26*(N458+P458))))/(G458+N458+P458)</f>
        <v>4.0869714285714283</v>
      </c>
      <c r="AD458" s="4">
        <f>SUM(AE458:AJ458)</f>
        <v>-5.9356149744342055</v>
      </c>
      <c r="AE458" s="4">
        <f>(L458-45.1482)/31.1618</f>
        <v>-1.3525598649628714</v>
      </c>
      <c r="AF458" s="4">
        <f>(K458-13.575)/11.13</f>
        <v>-1.1298292902066485</v>
      </c>
      <c r="AG458" s="4">
        <f>(M458-46.04)/31.94</f>
        <v>-1.3475266123982466</v>
      </c>
      <c r="AH458" s="4">
        <f>(AC458-50.703)/36.168</f>
        <v>-1.2888749328530351</v>
      </c>
      <c r="AI458" s="4">
        <f>(S458-0.2533)/0.02</f>
        <v>3.4999999999998921E-2</v>
      </c>
      <c r="AJ458" s="4">
        <f>(V458-0.7522)/0.06715</f>
        <v>-0.85182427401340322</v>
      </c>
      <c r="AK458" t="e">
        <f>MATCH(C458,#REF!,0)-1</f>
        <v>#REF!</v>
      </c>
    </row>
    <row r="459" spans="1:37" x14ac:dyDescent="0.2">
      <c r="A459" s="4" t="e">
        <f>AK459-B459</f>
        <v>#REF!</v>
      </c>
      <c r="B459">
        <v>458</v>
      </c>
      <c r="C459" t="s">
        <v>7514</v>
      </c>
      <c r="D459" t="s">
        <v>55</v>
      </c>
      <c r="E459">
        <v>27</v>
      </c>
      <c r="F459">
        <v>115</v>
      </c>
      <c r="G459">
        <v>104</v>
      </c>
      <c r="H459">
        <v>25</v>
      </c>
      <c r="I459">
        <v>5</v>
      </c>
      <c r="J459">
        <v>0</v>
      </c>
      <c r="K459" s="13">
        <v>3</v>
      </c>
      <c r="L459" s="13">
        <v>12</v>
      </c>
      <c r="M459" s="13">
        <v>13</v>
      </c>
      <c r="N459">
        <v>9</v>
      </c>
      <c r="O459">
        <v>36</v>
      </c>
      <c r="P459">
        <v>1</v>
      </c>
      <c r="Q459">
        <v>4</v>
      </c>
      <c r="R459">
        <v>2</v>
      </c>
      <c r="S459" s="13">
        <v>0.23599999999999999</v>
      </c>
      <c r="T459">
        <v>0.29599999999999999</v>
      </c>
      <c r="U459">
        <v>0.39</v>
      </c>
      <c r="V459" s="13">
        <v>0.68500000000000005</v>
      </c>
      <c r="W459">
        <v>0.29099999999999998</v>
      </c>
      <c r="X459">
        <v>0</v>
      </c>
      <c r="Y459">
        <v>0.5</v>
      </c>
      <c r="Z459">
        <v>0</v>
      </c>
      <c r="AA459">
        <v>11489</v>
      </c>
      <c r="AB459">
        <f>G459*U459</f>
        <v>40.56</v>
      </c>
      <c r="AC459" s="13">
        <f>((H459+N459+P459-R459)*(AB459+(0.26*(N459+P459))))/(G459+N459+P459)</f>
        <v>12.493684210526318</v>
      </c>
      <c r="AD459" s="4">
        <f>SUM(AE459:AJ459)</f>
        <v>-5.970503490306041</v>
      </c>
      <c r="AE459" s="4">
        <f>(L459-45.1482)/31.1618</f>
        <v>-1.0637447130781921</v>
      </c>
      <c r="AF459" s="4">
        <f>(K459-13.575)/11.13</f>
        <v>-0.95013477088948772</v>
      </c>
      <c r="AG459" s="4">
        <f>(M459-46.04)/31.94</f>
        <v>-1.0344395742016279</v>
      </c>
      <c r="AH459" s="4">
        <f>(AC459-50.703)/36.168</f>
        <v>-1.0564398304986089</v>
      </c>
      <c r="AI459" s="4">
        <f>(S459-0.2533)/0.02</f>
        <v>-0.86500000000000188</v>
      </c>
      <c r="AJ459" s="4">
        <f>(V459-0.7522)/0.06715</f>
        <v>-1.0007446016381225</v>
      </c>
      <c r="AK459" t="e">
        <f>MATCH(C459,#REF!,0)-1</f>
        <v>#REF!</v>
      </c>
    </row>
    <row r="460" spans="1:37" x14ac:dyDescent="0.2">
      <c r="A460" s="4" t="e">
        <f>AK460-B460</f>
        <v>#REF!</v>
      </c>
      <c r="B460">
        <v>459</v>
      </c>
      <c r="C460" t="s">
        <v>7473</v>
      </c>
      <c r="E460">
        <v>12</v>
      </c>
      <c r="F460">
        <v>50</v>
      </c>
      <c r="G460">
        <v>46</v>
      </c>
      <c r="H460">
        <v>12</v>
      </c>
      <c r="I460">
        <v>2</v>
      </c>
      <c r="J460">
        <v>0</v>
      </c>
      <c r="K460" s="13">
        <v>2</v>
      </c>
      <c r="L460" s="13">
        <v>5</v>
      </c>
      <c r="M460" s="13">
        <v>6</v>
      </c>
      <c r="N460">
        <v>3</v>
      </c>
      <c r="O460">
        <v>11</v>
      </c>
      <c r="P460">
        <v>0</v>
      </c>
      <c r="Q460">
        <v>1</v>
      </c>
      <c r="R460">
        <v>0</v>
      </c>
      <c r="S460" s="13">
        <v>0.248</v>
      </c>
      <c r="T460">
        <v>0.28999999999999998</v>
      </c>
      <c r="U460">
        <v>0.40200000000000002</v>
      </c>
      <c r="V460" s="13">
        <v>0.69199999999999995</v>
      </c>
      <c r="W460">
        <v>0.29199999999999998</v>
      </c>
      <c r="X460">
        <v>-0.1</v>
      </c>
      <c r="Y460">
        <v>0.1</v>
      </c>
      <c r="Z460">
        <v>0</v>
      </c>
      <c r="AA460">
        <v>5751</v>
      </c>
      <c r="AB460">
        <f>G460*U460</f>
        <v>18.492000000000001</v>
      </c>
      <c r="AC460" s="13">
        <f>((H460+N460+P460-R460)*(AB460+(0.26*(N460+P460))))/(G460+N460+P460)</f>
        <v>5.8995918367346949</v>
      </c>
      <c r="AD460" s="4">
        <f>SUM(AE460:AJ460)</f>
        <v>-5.9822198677294232</v>
      </c>
      <c r="AE460" s="4">
        <f>(L460-45.1482)/31.1618</f>
        <v>-1.2883787200996093</v>
      </c>
      <c r="AF460" s="4">
        <f>(K460-13.575)/11.13</f>
        <v>-1.039982030548068</v>
      </c>
      <c r="AG460" s="4">
        <f>(M460-46.04)/31.94</f>
        <v>-1.253600500939261</v>
      </c>
      <c r="AH460" s="4">
        <f>(AC460-50.703)/36.168</f>
        <v>-1.2387582438416642</v>
      </c>
      <c r="AI460" s="4">
        <f>(S460-0.2533)/0.02</f>
        <v>-0.26500000000000135</v>
      </c>
      <c r="AJ460" s="4">
        <f>(V460-0.7522)/0.06715</f>
        <v>-0.89650037230081947</v>
      </c>
      <c r="AK460" t="e">
        <f>MATCH(C460,#REF!,0)-1</f>
        <v>#REF!</v>
      </c>
    </row>
    <row r="461" spans="1:37" x14ac:dyDescent="0.2">
      <c r="A461" s="4" t="e">
        <f>AK461-B461</f>
        <v>#REF!</v>
      </c>
      <c r="B461">
        <v>460</v>
      </c>
      <c r="C461" t="s">
        <v>487</v>
      </c>
      <c r="D461" t="s">
        <v>29</v>
      </c>
      <c r="E461">
        <v>13</v>
      </c>
      <c r="F461">
        <v>56</v>
      </c>
      <c r="G461">
        <v>50</v>
      </c>
      <c r="H461">
        <v>12</v>
      </c>
      <c r="I461">
        <v>2</v>
      </c>
      <c r="J461">
        <v>0</v>
      </c>
      <c r="K461" s="13">
        <v>2</v>
      </c>
      <c r="L461" s="13">
        <v>6</v>
      </c>
      <c r="M461" s="13">
        <v>7</v>
      </c>
      <c r="N461">
        <v>5</v>
      </c>
      <c r="O461">
        <v>13</v>
      </c>
      <c r="P461">
        <v>0</v>
      </c>
      <c r="Q461">
        <v>0</v>
      </c>
      <c r="R461">
        <v>0</v>
      </c>
      <c r="S461" s="13">
        <v>0.24</v>
      </c>
      <c r="T461">
        <v>0.312</v>
      </c>
      <c r="U461">
        <v>0.40100000000000002</v>
      </c>
      <c r="V461" s="13">
        <v>0.71299999999999997</v>
      </c>
      <c r="W461">
        <v>0.30499999999999999</v>
      </c>
      <c r="X461">
        <v>0.1</v>
      </c>
      <c r="Y461">
        <v>0</v>
      </c>
      <c r="Z461">
        <v>0.1</v>
      </c>
      <c r="AA461">
        <v>19318</v>
      </c>
      <c r="AB461">
        <f>G461*U461</f>
        <v>20.05</v>
      </c>
      <c r="AC461" s="13">
        <f>((H461+N461+P461-R461)*(AB461+(0.26*(N461+P461))))/(G461+N461+P461)</f>
        <v>6.5990909090909096</v>
      </c>
      <c r="AD461" s="4">
        <f>SUM(AE461:AJ461)</f>
        <v>-5.9867476282960048</v>
      </c>
      <c r="AE461" s="4">
        <f>(L461-45.1482)/31.1618</f>
        <v>-1.2562881476679781</v>
      </c>
      <c r="AF461" s="4">
        <f>(K461-13.575)/11.13</f>
        <v>-1.039982030548068</v>
      </c>
      <c r="AG461" s="4">
        <f>(M461-46.04)/31.94</f>
        <v>-1.2222917971195992</v>
      </c>
      <c r="AH461" s="4">
        <f>(AC461-50.703)/36.168</f>
        <v>-1.2194179686714524</v>
      </c>
      <c r="AI461" s="4">
        <f>(S461-0.2533)/0.02</f>
        <v>-0.6650000000000017</v>
      </c>
      <c r="AJ461" s="4">
        <f>(V461-0.7522)/0.06715</f>
        <v>-0.58376768428890558</v>
      </c>
      <c r="AK461" t="e">
        <f>MATCH(C461,#REF!,0)-1</f>
        <v>#REF!</v>
      </c>
    </row>
    <row r="462" spans="1:37" x14ac:dyDescent="0.2">
      <c r="A462" s="4" t="e">
        <f>AK462-B462</f>
        <v>#REF!</v>
      </c>
      <c r="B462">
        <v>461</v>
      </c>
      <c r="C462" t="s">
        <v>7492</v>
      </c>
      <c r="D462" t="s">
        <v>144</v>
      </c>
      <c r="E462">
        <v>5</v>
      </c>
      <c r="F462">
        <v>21</v>
      </c>
      <c r="G462">
        <v>19</v>
      </c>
      <c r="H462">
        <v>5</v>
      </c>
      <c r="I462">
        <v>1</v>
      </c>
      <c r="J462">
        <v>0</v>
      </c>
      <c r="K462" s="13">
        <v>1</v>
      </c>
      <c r="L462" s="13">
        <v>2</v>
      </c>
      <c r="M462" s="13">
        <v>3</v>
      </c>
      <c r="N462">
        <v>1</v>
      </c>
      <c r="O462">
        <v>5</v>
      </c>
      <c r="P462">
        <v>0</v>
      </c>
      <c r="Q462">
        <v>0</v>
      </c>
      <c r="R462">
        <v>0</v>
      </c>
      <c r="S462" s="13">
        <v>0.247</v>
      </c>
      <c r="T462">
        <v>0.29399999999999998</v>
      </c>
      <c r="U462">
        <v>0.42499999999999999</v>
      </c>
      <c r="V462" s="13">
        <v>0.71899999999999997</v>
      </c>
      <c r="W462">
        <v>0.30199999999999999</v>
      </c>
      <c r="X462">
        <v>-0.4</v>
      </c>
      <c r="Y462">
        <v>-0.1</v>
      </c>
      <c r="Z462">
        <v>0</v>
      </c>
      <c r="AA462">
        <v>5631</v>
      </c>
      <c r="AB462">
        <f>G462*U462</f>
        <v>8.0749999999999993</v>
      </c>
      <c r="AC462" s="13">
        <f>((H462+N462+P462-R462)*(AB462+(0.26*(N462+P462))))/(G462+N462+P462)</f>
        <v>2.5004999999999997</v>
      </c>
      <c r="AD462" s="4">
        <f>SUM(AE462:AJ462)</f>
        <v>-6.0041607129158603</v>
      </c>
      <c r="AE462" s="4">
        <f>(L462-45.1482)/31.1618</f>
        <v>-1.3846504373945023</v>
      </c>
      <c r="AF462" s="4">
        <f>(K462-13.575)/11.13</f>
        <v>-1.1298292902066485</v>
      </c>
      <c r="AG462" s="4">
        <f>(M462-46.04)/31.94</f>
        <v>-1.3475266123982466</v>
      </c>
      <c r="AH462" s="4">
        <f>(AC462-50.703)/36.168</f>
        <v>-1.3327388852023889</v>
      </c>
      <c r="AI462" s="4">
        <f>(S462-0.2533)/0.02</f>
        <v>-0.31500000000000139</v>
      </c>
      <c r="AJ462" s="4">
        <f>(V462-0.7522)/0.06715</f>
        <v>-0.49441548771407307</v>
      </c>
      <c r="AK462" t="e">
        <f>MATCH(C462,#REF!,0)-1</f>
        <v>#REF!</v>
      </c>
    </row>
    <row r="463" spans="1:37" x14ac:dyDescent="0.2">
      <c r="A463" s="4" t="e">
        <f>AK463-B463</f>
        <v>#REF!</v>
      </c>
      <c r="B463">
        <v>462</v>
      </c>
      <c r="C463" t="s">
        <v>429</v>
      </c>
      <c r="D463" t="s">
        <v>51</v>
      </c>
      <c r="E463">
        <v>20</v>
      </c>
      <c r="F463">
        <v>84</v>
      </c>
      <c r="G463">
        <v>75</v>
      </c>
      <c r="H463">
        <v>18</v>
      </c>
      <c r="I463">
        <v>3</v>
      </c>
      <c r="J463">
        <v>0</v>
      </c>
      <c r="K463" s="13">
        <v>2</v>
      </c>
      <c r="L463" s="13">
        <v>9</v>
      </c>
      <c r="M463" s="13">
        <v>9</v>
      </c>
      <c r="N463">
        <v>7</v>
      </c>
      <c r="O463">
        <v>17</v>
      </c>
      <c r="P463">
        <v>1</v>
      </c>
      <c r="Q463">
        <v>2</v>
      </c>
      <c r="R463">
        <v>1</v>
      </c>
      <c r="S463" s="13">
        <v>0.24299999999999999</v>
      </c>
      <c r="T463">
        <v>0.31</v>
      </c>
      <c r="U463">
        <v>0.375</v>
      </c>
      <c r="V463" s="13">
        <v>0.68600000000000005</v>
      </c>
      <c r="W463">
        <v>0.29599999999999999</v>
      </c>
      <c r="X463">
        <v>0.1</v>
      </c>
      <c r="Y463">
        <v>0</v>
      </c>
      <c r="Z463">
        <v>0.2</v>
      </c>
      <c r="AA463">
        <v>18889</v>
      </c>
      <c r="AB463">
        <f>G463*U463</f>
        <v>28.125</v>
      </c>
      <c r="AC463" s="13">
        <f>((H463+N463+P463-R463)*(AB463+(0.26*(N463+P463))))/(G463+N463+P463)</f>
        <v>9.0978915662650603</v>
      </c>
      <c r="AD463" s="4">
        <f>SUM(AE463:AJ463)</f>
        <v>-6.0108546725876018</v>
      </c>
      <c r="AE463" s="4">
        <f>(L463-45.1482)/31.1618</f>
        <v>-1.1600164303730851</v>
      </c>
      <c r="AF463" s="4">
        <f>(K463-13.575)/11.13</f>
        <v>-1.039982030548068</v>
      </c>
      <c r="AG463" s="4">
        <f>(M463-46.04)/31.94</f>
        <v>-1.1596743894802755</v>
      </c>
      <c r="AH463" s="4">
        <f>(AC463-50.703)/36.168</f>
        <v>-1.1503292533105216</v>
      </c>
      <c r="AI463" s="4">
        <f>(S463-0.2533)/0.02</f>
        <v>-0.51500000000000157</v>
      </c>
      <c r="AJ463" s="4">
        <f>(V463-0.7522)/0.06715</f>
        <v>-0.98585256887565043</v>
      </c>
      <c r="AK463" t="e">
        <f>MATCH(C463,#REF!,0)-1</f>
        <v>#REF!</v>
      </c>
    </row>
    <row r="464" spans="1:37" x14ac:dyDescent="0.2">
      <c r="A464" s="4" t="e">
        <f>AK464-B464</f>
        <v>#REF!</v>
      </c>
      <c r="B464">
        <v>463</v>
      </c>
      <c r="C464" t="s">
        <v>553</v>
      </c>
      <c r="D464" t="s">
        <v>45</v>
      </c>
      <c r="E464">
        <v>7</v>
      </c>
      <c r="F464">
        <v>28</v>
      </c>
      <c r="G464">
        <v>25</v>
      </c>
      <c r="H464">
        <v>6</v>
      </c>
      <c r="I464">
        <v>1</v>
      </c>
      <c r="J464">
        <v>0</v>
      </c>
      <c r="K464" s="13">
        <v>1</v>
      </c>
      <c r="L464" s="13">
        <v>3</v>
      </c>
      <c r="M464" s="13">
        <v>3</v>
      </c>
      <c r="N464">
        <v>2</v>
      </c>
      <c r="O464">
        <v>8</v>
      </c>
      <c r="P464">
        <v>1</v>
      </c>
      <c r="Q464">
        <v>0</v>
      </c>
      <c r="R464">
        <v>0</v>
      </c>
      <c r="S464" s="13">
        <v>0.248</v>
      </c>
      <c r="T464">
        <v>0.30399999999999999</v>
      </c>
      <c r="U464">
        <v>0.40699999999999997</v>
      </c>
      <c r="V464" s="13">
        <v>0.71099999999999997</v>
      </c>
      <c r="W464">
        <v>0.30099999999999999</v>
      </c>
      <c r="X464">
        <v>0</v>
      </c>
      <c r="Y464">
        <v>0</v>
      </c>
      <c r="Z464">
        <v>0</v>
      </c>
      <c r="AA464" t="s">
        <v>554</v>
      </c>
      <c r="AB464">
        <f>G464*U464</f>
        <v>10.174999999999999</v>
      </c>
      <c r="AC464" s="13">
        <f>((H464+N464+P464-R464)*(AB464+(0.26*(N464+P464))))/(G464+N464+P464)</f>
        <v>3.5212499999999993</v>
      </c>
      <c r="AD464" s="4">
        <f>SUM(AE464:AJ464)</f>
        <v>-6.0129839407392813</v>
      </c>
      <c r="AE464" s="4">
        <f>(L464-45.1482)/31.1618</f>
        <v>-1.3525598649628714</v>
      </c>
      <c r="AF464" s="4">
        <f>(K464-13.575)/11.13</f>
        <v>-1.1298292902066485</v>
      </c>
      <c r="AG464" s="4">
        <f>(M464-46.04)/31.94</f>
        <v>-1.3475266123982466</v>
      </c>
      <c r="AH464" s="4">
        <f>(AC464-50.703)/36.168</f>
        <v>-1.3045164233576643</v>
      </c>
      <c r="AI464" s="4">
        <f>(S464-0.2533)/0.02</f>
        <v>-0.26500000000000135</v>
      </c>
      <c r="AJ464" s="4">
        <f>(V464-0.7522)/0.06715</f>
        <v>-0.61355174981384974</v>
      </c>
      <c r="AK464" t="e">
        <f>MATCH(C464,#REF!,0)-1</f>
        <v>#REF!</v>
      </c>
    </row>
    <row r="465" spans="1:37" x14ac:dyDescent="0.2">
      <c r="A465" s="4" t="e">
        <f>AK465-B465</f>
        <v>#REF!</v>
      </c>
      <c r="B465">
        <v>464</v>
      </c>
      <c r="C465" t="s">
        <v>532</v>
      </c>
      <c r="E465">
        <v>5</v>
      </c>
      <c r="F465">
        <v>21</v>
      </c>
      <c r="G465">
        <v>19</v>
      </c>
      <c r="H465">
        <v>5</v>
      </c>
      <c r="I465">
        <v>1</v>
      </c>
      <c r="J465">
        <v>0</v>
      </c>
      <c r="K465" s="13">
        <v>1</v>
      </c>
      <c r="L465" s="13">
        <v>2</v>
      </c>
      <c r="M465" s="13">
        <v>3</v>
      </c>
      <c r="N465">
        <v>1</v>
      </c>
      <c r="O465">
        <v>5</v>
      </c>
      <c r="P465">
        <v>0</v>
      </c>
      <c r="Q465">
        <v>0</v>
      </c>
      <c r="R465">
        <v>0</v>
      </c>
      <c r="S465" s="13">
        <v>0.247</v>
      </c>
      <c r="T465">
        <v>0.30599999999999999</v>
      </c>
      <c r="U465">
        <v>0.41299999999999998</v>
      </c>
      <c r="V465" s="13">
        <v>0.71799999999999997</v>
      </c>
      <c r="W465">
        <v>0.30399999999999999</v>
      </c>
      <c r="X465">
        <v>-0.1</v>
      </c>
      <c r="Y465">
        <v>-0.1</v>
      </c>
      <c r="Z465">
        <v>0</v>
      </c>
      <c r="AA465">
        <v>10473</v>
      </c>
      <c r="AB465">
        <f>G465*U465</f>
        <v>7.8469999999999995</v>
      </c>
      <c r="AC465" s="13">
        <f>((H465+N465+P465-R465)*(AB465+(0.26*(N465+P465))))/(G465+N465+P465)</f>
        <v>2.4320999999999997</v>
      </c>
      <c r="AD465" s="4">
        <f>SUM(AE465:AJ465)</f>
        <v>-6.0209439201972446</v>
      </c>
      <c r="AE465" s="4">
        <f>(L465-45.1482)/31.1618</f>
        <v>-1.3846504373945023</v>
      </c>
      <c r="AF465" s="4">
        <f>(K465-13.575)/11.13</f>
        <v>-1.1298292902066485</v>
      </c>
      <c r="AG465" s="4">
        <f>(M465-46.04)/31.94</f>
        <v>-1.3475266123982466</v>
      </c>
      <c r="AH465" s="4">
        <f>(AC465-50.703)/36.168</f>
        <v>-1.3346300597213008</v>
      </c>
      <c r="AI465" s="4">
        <f>(S465-0.2533)/0.02</f>
        <v>-0.31500000000000139</v>
      </c>
      <c r="AJ465" s="4">
        <f>(V465-0.7522)/0.06715</f>
        <v>-0.50930752047654515</v>
      </c>
      <c r="AK465" t="e">
        <f>MATCH(C465,#REF!,0)-1</f>
        <v>#REF!</v>
      </c>
    </row>
    <row r="466" spans="1:37" x14ac:dyDescent="0.2">
      <c r="A466" s="4" t="e">
        <f>AK466-B466</f>
        <v>#REF!</v>
      </c>
      <c r="B466">
        <v>465</v>
      </c>
      <c r="C466" t="s">
        <v>423</v>
      </c>
      <c r="D466" t="s">
        <v>118</v>
      </c>
      <c r="E466">
        <v>40</v>
      </c>
      <c r="F466">
        <v>166</v>
      </c>
      <c r="G466">
        <v>149</v>
      </c>
      <c r="H466">
        <v>34</v>
      </c>
      <c r="I466">
        <v>7</v>
      </c>
      <c r="J466">
        <v>0</v>
      </c>
      <c r="K466" s="13">
        <v>5</v>
      </c>
      <c r="L466" s="13">
        <v>17</v>
      </c>
      <c r="M466" s="13">
        <v>18</v>
      </c>
      <c r="N466">
        <v>13</v>
      </c>
      <c r="O466">
        <v>42</v>
      </c>
      <c r="P466">
        <v>1</v>
      </c>
      <c r="Q466">
        <v>1</v>
      </c>
      <c r="R466">
        <v>0</v>
      </c>
      <c r="S466" s="13">
        <v>0.22800000000000001</v>
      </c>
      <c r="T466">
        <v>0.29399999999999998</v>
      </c>
      <c r="U466">
        <v>0.372</v>
      </c>
      <c r="V466" s="13">
        <v>0.66600000000000004</v>
      </c>
      <c r="W466">
        <v>0.28599999999999998</v>
      </c>
      <c r="X466">
        <v>0.2</v>
      </c>
      <c r="Y466">
        <v>0</v>
      </c>
      <c r="Z466">
        <v>0.2</v>
      </c>
      <c r="AA466">
        <v>12977</v>
      </c>
      <c r="AB466">
        <f>G466*U466</f>
        <v>55.427999999999997</v>
      </c>
      <c r="AC466" s="13">
        <f>((H466+N466+P466-R466)*(AB466+(0.26*(N466+P466))))/(G466+N466+P466)</f>
        <v>17.394257668711656</v>
      </c>
      <c r="AD466" s="4">
        <f>SUM(AE466:AJ466)</f>
        <v>-6.021266480462435</v>
      </c>
      <c r="AE466" s="4">
        <f>(L466-45.1482)/31.1618</f>
        <v>-0.90329185092003683</v>
      </c>
      <c r="AF466" s="4">
        <f>(K466-13.575)/11.13</f>
        <v>-0.77044025157232687</v>
      </c>
      <c r="AG466" s="4">
        <f>(M466-46.04)/31.94</f>
        <v>-0.8778960551033187</v>
      </c>
      <c r="AH466" s="4">
        <f>(AC466-50.703)/36.168</f>
        <v>-0.92094509874165953</v>
      </c>
      <c r="AI466" s="4">
        <f>(S466-0.2533)/0.02</f>
        <v>-1.2650000000000008</v>
      </c>
      <c r="AJ466" s="4">
        <f>(V466-0.7522)/0.06715</f>
        <v>-1.2836932241250922</v>
      </c>
      <c r="AK466" t="e">
        <f>MATCH(C466,#REF!,0)-1</f>
        <v>#REF!</v>
      </c>
    </row>
    <row r="467" spans="1:37" x14ac:dyDescent="0.2">
      <c r="A467" s="4" t="e">
        <f>AK467-B467</f>
        <v>#REF!</v>
      </c>
      <c r="B467">
        <v>466</v>
      </c>
      <c r="C467" t="s">
        <v>558</v>
      </c>
      <c r="D467" t="s">
        <v>198</v>
      </c>
      <c r="E467">
        <v>10</v>
      </c>
      <c r="F467">
        <v>42</v>
      </c>
      <c r="G467">
        <v>38</v>
      </c>
      <c r="H467">
        <v>9</v>
      </c>
      <c r="I467">
        <v>2</v>
      </c>
      <c r="J467">
        <v>0</v>
      </c>
      <c r="K467" s="13">
        <v>1</v>
      </c>
      <c r="L467" s="13">
        <v>4</v>
      </c>
      <c r="M467" s="13">
        <v>4</v>
      </c>
      <c r="N467">
        <v>4</v>
      </c>
      <c r="O467">
        <v>11</v>
      </c>
      <c r="P467">
        <v>0</v>
      </c>
      <c r="Q467">
        <v>1</v>
      </c>
      <c r="R467">
        <v>1</v>
      </c>
      <c r="S467" s="13">
        <v>0.25</v>
      </c>
      <c r="T467">
        <v>0.317</v>
      </c>
      <c r="U467">
        <v>0.38100000000000001</v>
      </c>
      <c r="V467" s="13">
        <v>0.69699999999999995</v>
      </c>
      <c r="W467">
        <v>0.3</v>
      </c>
      <c r="X467">
        <v>0</v>
      </c>
      <c r="Y467">
        <v>0</v>
      </c>
      <c r="Z467">
        <v>0</v>
      </c>
      <c r="AA467" t="s">
        <v>559</v>
      </c>
      <c r="AB467">
        <f>G467*U467</f>
        <v>14.478</v>
      </c>
      <c r="AC467" s="13">
        <f>((H467+N467+P467-R467)*(AB467+(0.26*(N467+P467))))/(G467+N467+P467)</f>
        <v>4.4337142857142862</v>
      </c>
      <c r="AD467" s="4">
        <f>SUM(AE467:AJ467)</f>
        <v>-6.0328446259906698</v>
      </c>
      <c r="AE467" s="4">
        <f>(L467-45.1482)/31.1618</f>
        <v>-1.3204692925312402</v>
      </c>
      <c r="AF467" s="4">
        <f>(K467-13.575)/11.13</f>
        <v>-1.1298292902066485</v>
      </c>
      <c r="AG467" s="4">
        <f>(M467-46.04)/31.94</f>
        <v>-1.3162179085785848</v>
      </c>
      <c r="AH467" s="4">
        <f>(AC467-50.703)/36.168</f>
        <v>-1.2792879261857364</v>
      </c>
      <c r="AI467" s="4">
        <f>(S467-0.2533)/0.02</f>
        <v>-0.16500000000000126</v>
      </c>
      <c r="AJ467" s="4">
        <f>(V467-0.7522)/0.06715</f>
        <v>-0.82204020848845905</v>
      </c>
      <c r="AK467" t="e">
        <f>MATCH(C467,#REF!,0)-1</f>
        <v>#REF!</v>
      </c>
    </row>
    <row r="468" spans="1:37" x14ac:dyDescent="0.2">
      <c r="A468" s="4" t="e">
        <f>AK468-B468</f>
        <v>#REF!</v>
      </c>
      <c r="B468">
        <v>467</v>
      </c>
      <c r="C468" t="s">
        <v>7486</v>
      </c>
      <c r="D468" t="s">
        <v>65</v>
      </c>
      <c r="E468">
        <v>7</v>
      </c>
      <c r="F468">
        <v>29</v>
      </c>
      <c r="G468">
        <v>26</v>
      </c>
      <c r="H468">
        <v>6</v>
      </c>
      <c r="I468">
        <v>1</v>
      </c>
      <c r="J468">
        <v>0</v>
      </c>
      <c r="K468" s="13">
        <v>1</v>
      </c>
      <c r="L468" s="13">
        <v>3</v>
      </c>
      <c r="M468" s="13">
        <v>4</v>
      </c>
      <c r="N468">
        <v>2</v>
      </c>
      <c r="O468">
        <v>8</v>
      </c>
      <c r="P468">
        <v>0</v>
      </c>
      <c r="Q468">
        <v>0</v>
      </c>
      <c r="R468">
        <v>0</v>
      </c>
      <c r="S468" s="13">
        <v>0.24199999999999999</v>
      </c>
      <c r="T468">
        <v>0.29699999999999999</v>
      </c>
      <c r="U468">
        <v>0.43</v>
      </c>
      <c r="V468" s="13">
        <v>0.72699999999999998</v>
      </c>
      <c r="W468">
        <v>0.30599999999999999</v>
      </c>
      <c r="X468">
        <v>-0.1</v>
      </c>
      <c r="Y468">
        <v>0</v>
      </c>
      <c r="Z468">
        <v>0</v>
      </c>
      <c r="AA468">
        <v>14330</v>
      </c>
      <c r="AB468">
        <f>G468*U468</f>
        <v>11.18</v>
      </c>
      <c r="AC468" s="13">
        <f>((H468+N468+P468-R468)*(AB468+(0.26*(N468+P468))))/(G468+N468+P468)</f>
        <v>3.3428571428571425</v>
      </c>
      <c r="AD468" s="4">
        <f>SUM(AE468:AJ468)</f>
        <v>-6.0483350522783184</v>
      </c>
      <c r="AE468" s="4">
        <f>(L468-45.1482)/31.1618</f>
        <v>-1.3525598649628714</v>
      </c>
      <c r="AF468" s="4">
        <f>(K468-13.575)/11.13</f>
        <v>-1.1298292902066485</v>
      </c>
      <c r="AG468" s="4">
        <f>(M468-46.04)/31.94</f>
        <v>-1.3162179085785848</v>
      </c>
      <c r="AH468" s="4">
        <f>(AC468-50.703)/36.168</f>
        <v>-1.3094487629159164</v>
      </c>
      <c r="AI468" s="4">
        <f>(S468-0.2533)/0.02</f>
        <v>-0.56500000000000161</v>
      </c>
      <c r="AJ468" s="4">
        <f>(V468-0.7522)/0.06715</f>
        <v>-0.37527922561429633</v>
      </c>
      <c r="AK468" t="e">
        <f>MATCH(C468,#REF!,0)-1</f>
        <v>#REF!</v>
      </c>
    </row>
    <row r="469" spans="1:37" x14ac:dyDescent="0.2">
      <c r="A469" s="4" t="e">
        <f>AK469-B469</f>
        <v>#REF!</v>
      </c>
      <c r="B469">
        <v>468</v>
      </c>
      <c r="C469" t="s">
        <v>7529</v>
      </c>
      <c r="D469" t="s">
        <v>55</v>
      </c>
      <c r="E469">
        <v>27</v>
      </c>
      <c r="F469">
        <v>115</v>
      </c>
      <c r="G469">
        <v>104</v>
      </c>
      <c r="H469">
        <v>25</v>
      </c>
      <c r="I469">
        <v>4</v>
      </c>
      <c r="J469">
        <v>1</v>
      </c>
      <c r="K469" s="13">
        <v>2</v>
      </c>
      <c r="L469" s="13">
        <v>11</v>
      </c>
      <c r="M469" s="13">
        <v>11</v>
      </c>
      <c r="N469">
        <v>9</v>
      </c>
      <c r="O469">
        <v>24</v>
      </c>
      <c r="P469">
        <v>1</v>
      </c>
      <c r="Q469">
        <v>2</v>
      </c>
      <c r="R469">
        <v>1</v>
      </c>
      <c r="S469" s="13">
        <v>0.246</v>
      </c>
      <c r="T469">
        <v>0.308</v>
      </c>
      <c r="U469">
        <v>0.35099999999999998</v>
      </c>
      <c r="V469" s="13">
        <v>0.65900000000000003</v>
      </c>
      <c r="W469">
        <v>0.28299999999999997</v>
      </c>
      <c r="X469">
        <v>0.1</v>
      </c>
      <c r="Y469">
        <v>0.3</v>
      </c>
      <c r="Z469">
        <v>0</v>
      </c>
      <c r="AA469">
        <v>14320</v>
      </c>
      <c r="AB469">
        <f>G469*U469</f>
        <v>36.503999999999998</v>
      </c>
      <c r="AC469" s="13">
        <f>((H469+N469+P469-R469)*(AB469+(0.26*(N469+P469))))/(G469+N469+P469)</f>
        <v>11.66259649122807</v>
      </c>
      <c r="AD469" s="4">
        <f>SUM(AE469:AJ469)</f>
        <v>-6.0652301186685822</v>
      </c>
      <c r="AE469" s="4">
        <f>(L469-45.1482)/31.1618</f>
        <v>-1.095835285509823</v>
      </c>
      <c r="AF469" s="4">
        <f>(K469-13.575)/11.13</f>
        <v>-1.039982030548068</v>
      </c>
      <c r="AG469" s="4">
        <f>(M469-46.04)/31.94</f>
        <v>-1.0970569818409517</v>
      </c>
      <c r="AH469" s="4">
        <f>(AC469-50.703)/36.168</f>
        <v>-1.0794183673073416</v>
      </c>
      <c r="AI469" s="4">
        <f>(S469-0.2533)/0.02</f>
        <v>-0.36500000000000143</v>
      </c>
      <c r="AJ469" s="4">
        <f>(V469-0.7522)/0.06715</f>
        <v>-1.3879374534623969</v>
      </c>
      <c r="AK469" t="e">
        <f>MATCH(C469,#REF!,0)-1</f>
        <v>#REF!</v>
      </c>
    </row>
    <row r="470" spans="1:37" x14ac:dyDescent="0.2">
      <c r="A470" s="4" t="e">
        <f>AK470-B470</f>
        <v>#REF!</v>
      </c>
      <c r="B470">
        <v>469</v>
      </c>
      <c r="C470" t="s">
        <v>597</v>
      </c>
      <c r="D470" t="s">
        <v>63</v>
      </c>
      <c r="E470">
        <v>7</v>
      </c>
      <c r="F470">
        <v>28</v>
      </c>
      <c r="G470">
        <v>26</v>
      </c>
      <c r="H470">
        <v>7</v>
      </c>
      <c r="I470">
        <v>1</v>
      </c>
      <c r="J470">
        <v>0</v>
      </c>
      <c r="K470" s="13">
        <v>1</v>
      </c>
      <c r="L470" s="13">
        <v>3</v>
      </c>
      <c r="M470" s="13">
        <v>3</v>
      </c>
      <c r="N470">
        <v>2</v>
      </c>
      <c r="O470">
        <v>7</v>
      </c>
      <c r="P470">
        <v>0</v>
      </c>
      <c r="Q470">
        <v>0</v>
      </c>
      <c r="R470">
        <v>0</v>
      </c>
      <c r="S470" s="13">
        <v>0.253</v>
      </c>
      <c r="T470">
        <v>0.29799999999999999</v>
      </c>
      <c r="U470">
        <v>0.39</v>
      </c>
      <c r="V470" s="13">
        <v>0.68799999999999994</v>
      </c>
      <c r="W470">
        <v>0.29199999999999998</v>
      </c>
      <c r="X470">
        <v>0</v>
      </c>
      <c r="Y470">
        <v>0</v>
      </c>
      <c r="Z470">
        <v>0</v>
      </c>
      <c r="AA470" t="s">
        <v>598</v>
      </c>
      <c r="AB470">
        <f>G470*U470</f>
        <v>10.14</v>
      </c>
      <c r="AC470" s="13">
        <f>((H470+N470+P470-R470)*(AB470+(0.26*(N470+P470))))/(G470+N470+P470)</f>
        <v>3.4264285714285712</v>
      </c>
      <c r="AD470" s="4">
        <f>SUM(AE470:AJ470)</f>
        <v>-6.1081223882755715</v>
      </c>
      <c r="AE470" s="4">
        <f>(L470-45.1482)/31.1618</f>
        <v>-1.3525598649628714</v>
      </c>
      <c r="AF470" s="4">
        <f>(K470-13.575)/11.13</f>
        <v>-1.1298292902066485</v>
      </c>
      <c r="AG470" s="4">
        <f>(M470-46.04)/31.94</f>
        <v>-1.3475266123982466</v>
      </c>
      <c r="AH470" s="4">
        <f>(AC470-50.703)/36.168</f>
        <v>-1.3071381173570955</v>
      </c>
      <c r="AI470" s="4">
        <f>(S470-0.2533)/0.02</f>
        <v>-1.5000000000001124E-2</v>
      </c>
      <c r="AJ470" s="4">
        <f>(V470-0.7522)/0.06715</f>
        <v>-0.95606850335070792</v>
      </c>
      <c r="AK470" t="e">
        <f>MATCH(C470,#REF!,0)-1</f>
        <v>#REF!</v>
      </c>
    </row>
    <row r="471" spans="1:37" x14ac:dyDescent="0.2">
      <c r="A471" s="4" t="e">
        <f>AK471-B471</f>
        <v>#REF!</v>
      </c>
      <c r="B471">
        <v>470</v>
      </c>
      <c r="C471" t="s">
        <v>7527</v>
      </c>
      <c r="E471">
        <v>12</v>
      </c>
      <c r="F471">
        <v>50</v>
      </c>
      <c r="G471">
        <v>46</v>
      </c>
      <c r="H471">
        <v>11</v>
      </c>
      <c r="I471">
        <v>3</v>
      </c>
      <c r="J471">
        <v>0</v>
      </c>
      <c r="K471" s="13">
        <v>1</v>
      </c>
      <c r="L471" s="13">
        <v>5</v>
      </c>
      <c r="M471" s="13">
        <v>6</v>
      </c>
      <c r="N471">
        <v>3</v>
      </c>
      <c r="O471">
        <v>14</v>
      </c>
      <c r="P471">
        <v>0</v>
      </c>
      <c r="Q471">
        <v>1</v>
      </c>
      <c r="R471">
        <v>0</v>
      </c>
      <c r="S471" s="13">
        <v>0.247</v>
      </c>
      <c r="T471">
        <v>0.29699999999999999</v>
      </c>
      <c r="U471">
        <v>0.39200000000000002</v>
      </c>
      <c r="V471" s="13">
        <v>0.68899999999999995</v>
      </c>
      <c r="W471">
        <v>0.29299999999999998</v>
      </c>
      <c r="X471">
        <v>0</v>
      </c>
      <c r="Y471">
        <v>0.1</v>
      </c>
      <c r="Z471">
        <v>-0.1</v>
      </c>
      <c r="AA471">
        <v>10030</v>
      </c>
      <c r="AB471">
        <f>G471*U471</f>
        <v>18.032</v>
      </c>
      <c r="AC471" s="13">
        <f>((H471+N471+P471-R471)*(AB471+(0.26*(N471+P471))))/(G471+N471+P471)</f>
        <v>5.3748571428571426</v>
      </c>
      <c r="AD471" s="4">
        <f>SUM(AE471:AJ471)</f>
        <v>-6.1812514841878494</v>
      </c>
      <c r="AE471" s="4">
        <f>(L471-45.1482)/31.1618</f>
        <v>-1.2883787200996093</v>
      </c>
      <c r="AF471" s="4">
        <f>(K471-13.575)/11.13</f>
        <v>-1.1298292902066485</v>
      </c>
      <c r="AG471" s="4">
        <f>(M471-46.04)/31.94</f>
        <v>-1.253600500939261</v>
      </c>
      <c r="AH471" s="4">
        <f>(AC471-50.703)/36.168</f>
        <v>-1.2532665023540936</v>
      </c>
      <c r="AI471" s="4">
        <f>(S471-0.2533)/0.02</f>
        <v>-0.31500000000000139</v>
      </c>
      <c r="AJ471" s="4">
        <f>(V471-0.7522)/0.06715</f>
        <v>-0.94117647058823573</v>
      </c>
      <c r="AK471" t="e">
        <f>MATCH(C471,#REF!,0)-1</f>
        <v>#REF!</v>
      </c>
    </row>
    <row r="472" spans="1:37" x14ac:dyDescent="0.2">
      <c r="A472" s="4" t="e">
        <f>AK472-B472</f>
        <v>#REF!</v>
      </c>
      <c r="B472">
        <v>471</v>
      </c>
      <c r="C472" t="s">
        <v>514</v>
      </c>
      <c r="D472" t="s">
        <v>31</v>
      </c>
      <c r="E472">
        <v>10</v>
      </c>
      <c r="F472">
        <v>42</v>
      </c>
      <c r="G472">
        <v>36</v>
      </c>
      <c r="H472">
        <v>8</v>
      </c>
      <c r="I472">
        <v>2</v>
      </c>
      <c r="J472">
        <v>0</v>
      </c>
      <c r="K472" s="13">
        <v>2</v>
      </c>
      <c r="L472" s="13">
        <v>5</v>
      </c>
      <c r="M472" s="13">
        <v>5</v>
      </c>
      <c r="N472">
        <v>5</v>
      </c>
      <c r="O472">
        <v>13</v>
      </c>
      <c r="P472">
        <v>0</v>
      </c>
      <c r="Q472">
        <v>0</v>
      </c>
      <c r="R472">
        <v>0</v>
      </c>
      <c r="S472" s="13">
        <v>0.22800000000000001</v>
      </c>
      <c r="T472">
        <v>0.32600000000000001</v>
      </c>
      <c r="U472">
        <v>0.42299999999999999</v>
      </c>
      <c r="V472" s="13">
        <v>0.749</v>
      </c>
      <c r="W472">
        <v>0.31900000000000001</v>
      </c>
      <c r="X472">
        <v>0</v>
      </c>
      <c r="Y472">
        <v>0</v>
      </c>
      <c r="Z472">
        <v>0</v>
      </c>
      <c r="AA472" t="s">
        <v>515</v>
      </c>
      <c r="AB472">
        <f>G472*U472</f>
        <v>15.228</v>
      </c>
      <c r="AC472" s="13">
        <f>((H472+N472+P472-R472)*(AB472+(0.26*(N472+P472))))/(G472+N472+P472)</f>
        <v>5.2405853658536579</v>
      </c>
      <c r="AD472" s="4">
        <f>SUM(AE472:AJ472)</f>
        <v>-6.1829034094321536</v>
      </c>
      <c r="AE472" s="4">
        <f>(L472-45.1482)/31.1618</f>
        <v>-1.2883787200996093</v>
      </c>
      <c r="AF472" s="4">
        <f>(K472-13.575)/11.13</f>
        <v>-1.039982030548068</v>
      </c>
      <c r="AG472" s="4">
        <f>(M472-46.04)/31.94</f>
        <v>-1.284909204758923</v>
      </c>
      <c r="AH472" s="4">
        <f>(AC472-50.703)/36.168</f>
        <v>-1.2569789491856431</v>
      </c>
      <c r="AI472" s="4">
        <f>(S472-0.2533)/0.02</f>
        <v>-1.2650000000000008</v>
      </c>
      <c r="AJ472" s="4">
        <f>(V472-0.7522)/0.06715</f>
        <v>-4.7654504839910357E-2</v>
      </c>
      <c r="AK472" t="e">
        <f>MATCH(C472,#REF!,0)-1</f>
        <v>#REF!</v>
      </c>
    </row>
    <row r="473" spans="1:37" x14ac:dyDescent="0.2">
      <c r="A473" s="4" t="e">
        <f>AK473-B473</f>
        <v>#REF!</v>
      </c>
      <c r="B473">
        <v>472</v>
      </c>
      <c r="C473" t="s">
        <v>544</v>
      </c>
      <c r="D473" t="s">
        <v>39</v>
      </c>
      <c r="E473">
        <v>7</v>
      </c>
      <c r="F473">
        <v>28</v>
      </c>
      <c r="G473">
        <v>26</v>
      </c>
      <c r="H473">
        <v>6</v>
      </c>
      <c r="I473">
        <v>1</v>
      </c>
      <c r="J473">
        <v>0</v>
      </c>
      <c r="K473" s="13">
        <v>1</v>
      </c>
      <c r="L473" s="13">
        <v>3</v>
      </c>
      <c r="M473" s="13">
        <v>4</v>
      </c>
      <c r="N473">
        <v>1</v>
      </c>
      <c r="O473">
        <v>7</v>
      </c>
      <c r="P473">
        <v>0</v>
      </c>
      <c r="Q473">
        <v>0</v>
      </c>
      <c r="R473">
        <v>0</v>
      </c>
      <c r="S473" s="13">
        <v>0.246</v>
      </c>
      <c r="T473">
        <v>0.28000000000000003</v>
      </c>
      <c r="U473">
        <v>0.42399999999999999</v>
      </c>
      <c r="V473" s="13">
        <v>0.70399999999999996</v>
      </c>
      <c r="W473">
        <v>0.29399999999999998</v>
      </c>
      <c r="X473">
        <v>-0.1</v>
      </c>
      <c r="Y473">
        <v>0</v>
      </c>
      <c r="Z473">
        <v>0</v>
      </c>
      <c r="AA473">
        <v>11875</v>
      </c>
      <c r="AB473">
        <f>G473*U473</f>
        <v>11.023999999999999</v>
      </c>
      <c r="AC473" s="13">
        <f>((H473+N473+P473-R473)*(AB473+(0.26*(N473+P473))))/(G473+N473+P473)</f>
        <v>2.9254814814814813</v>
      </c>
      <c r="AD473" s="4">
        <f>SUM(AE473:AJ473)</f>
        <v>-6.2023917212480359</v>
      </c>
      <c r="AE473" s="4">
        <f>(L473-45.1482)/31.1618</f>
        <v>-1.3525598649628714</v>
      </c>
      <c r="AF473" s="4">
        <f>(K473-13.575)/11.13</f>
        <v>-1.1298292902066485</v>
      </c>
      <c r="AG473" s="4">
        <f>(M473-46.04)/31.94</f>
        <v>-1.3162179085785848</v>
      </c>
      <c r="AH473" s="4">
        <f>(AC473-50.703)/36.168</f>
        <v>-1.3209886783487756</v>
      </c>
      <c r="AI473" s="4">
        <f>(S473-0.2533)/0.02</f>
        <v>-0.36500000000000143</v>
      </c>
      <c r="AJ473" s="4">
        <f>(V473-0.7522)/0.06715</f>
        <v>-0.71779597915115445</v>
      </c>
      <c r="AK473" t="e">
        <f>MATCH(C473,#REF!,0)-1</f>
        <v>#REF!</v>
      </c>
    </row>
    <row r="474" spans="1:37" x14ac:dyDescent="0.2">
      <c r="A474" s="4" t="e">
        <f>AK474-B474</f>
        <v>#REF!</v>
      </c>
      <c r="B474">
        <v>473</v>
      </c>
      <c r="C474" t="s">
        <v>7483</v>
      </c>
      <c r="D474" t="s">
        <v>103</v>
      </c>
      <c r="E474">
        <v>6</v>
      </c>
      <c r="F474">
        <v>27</v>
      </c>
      <c r="G474">
        <v>24</v>
      </c>
      <c r="H474">
        <v>6</v>
      </c>
      <c r="I474">
        <v>1</v>
      </c>
      <c r="J474">
        <v>0</v>
      </c>
      <c r="K474" s="13">
        <v>0</v>
      </c>
      <c r="L474" s="13">
        <v>3</v>
      </c>
      <c r="M474" s="13">
        <v>3</v>
      </c>
      <c r="N474">
        <v>2</v>
      </c>
      <c r="O474">
        <v>5</v>
      </c>
      <c r="P474">
        <v>0</v>
      </c>
      <c r="Q474">
        <v>0</v>
      </c>
      <c r="R474">
        <v>0</v>
      </c>
      <c r="S474" s="13">
        <v>0.255</v>
      </c>
      <c r="T474">
        <v>0.31900000000000001</v>
      </c>
      <c r="U474">
        <v>0.36099999999999999</v>
      </c>
      <c r="V474" s="13">
        <v>0.68</v>
      </c>
      <c r="W474">
        <v>0.29499999999999998</v>
      </c>
      <c r="X474">
        <v>0.1</v>
      </c>
      <c r="Y474">
        <v>0</v>
      </c>
      <c r="Z474">
        <v>0</v>
      </c>
      <c r="AA474">
        <v>16512</v>
      </c>
      <c r="AB474">
        <f>G474*U474</f>
        <v>8.6639999999999997</v>
      </c>
      <c r="AC474" s="13">
        <f>((H474+N474+P474-R474)*(AB474+(0.26*(N474+P474))))/(G474+N474+P474)</f>
        <v>2.8258461538461535</v>
      </c>
      <c r="AD474" s="4">
        <f>SUM(AE474:AJ474)</f>
        <v>-6.2337112633181118</v>
      </c>
      <c r="AE474" s="4">
        <f>(L474-45.1482)/31.1618</f>
        <v>-1.3525598649628714</v>
      </c>
      <c r="AF474" s="4">
        <f>(K474-13.575)/11.13</f>
        <v>-1.2196765498652289</v>
      </c>
      <c r="AG474" s="4">
        <f>(M474-46.04)/31.94</f>
        <v>-1.3475266123982466</v>
      </c>
      <c r="AH474" s="4">
        <f>(AC474-50.703)/36.168</f>
        <v>-1.3237434706412812</v>
      </c>
      <c r="AI474" s="4">
        <f>(S474-0.2533)/0.02</f>
        <v>8.4999999999998965E-2</v>
      </c>
      <c r="AJ474" s="4">
        <f>(V474-0.7522)/0.06715</f>
        <v>-1.075204765450483</v>
      </c>
      <c r="AK474" t="e">
        <f>MATCH(C474,#REF!,0)-1</f>
        <v>#REF!</v>
      </c>
    </row>
    <row r="475" spans="1:37" x14ac:dyDescent="0.2">
      <c r="A475" s="4" t="e">
        <f>AK475-B475</f>
        <v>#REF!</v>
      </c>
      <c r="B475">
        <v>474</v>
      </c>
      <c r="C475" t="s">
        <v>7504</v>
      </c>
      <c r="D475" t="s">
        <v>42</v>
      </c>
      <c r="E475">
        <v>25</v>
      </c>
      <c r="F475">
        <v>105</v>
      </c>
      <c r="G475">
        <v>96</v>
      </c>
      <c r="H475">
        <v>22</v>
      </c>
      <c r="I475">
        <v>5</v>
      </c>
      <c r="J475">
        <v>1</v>
      </c>
      <c r="K475" s="13">
        <v>3</v>
      </c>
      <c r="L475" s="13">
        <v>11</v>
      </c>
      <c r="M475" s="13">
        <v>12</v>
      </c>
      <c r="N475">
        <v>7</v>
      </c>
      <c r="O475">
        <v>30</v>
      </c>
      <c r="P475">
        <v>1</v>
      </c>
      <c r="Q475">
        <v>1</v>
      </c>
      <c r="R475">
        <v>0</v>
      </c>
      <c r="S475" s="13">
        <v>0.23200000000000001</v>
      </c>
      <c r="T475">
        <v>0.28599999999999998</v>
      </c>
      <c r="U475">
        <v>0.4</v>
      </c>
      <c r="V475" s="13">
        <v>0.68600000000000005</v>
      </c>
      <c r="W475">
        <v>0.28999999999999998</v>
      </c>
      <c r="X475">
        <v>0.1</v>
      </c>
      <c r="Y475">
        <v>0</v>
      </c>
      <c r="Z475">
        <v>0</v>
      </c>
      <c r="AA475">
        <v>18171</v>
      </c>
      <c r="AB475">
        <f>G475*U475</f>
        <v>38.400000000000006</v>
      </c>
      <c r="AC475" s="13">
        <f>((H475+N475+P475-R475)*(AB475+(0.26*(N475+P475))))/(G475+N475+P475)</f>
        <v>11.676923076923078</v>
      </c>
      <c r="AD475" s="4">
        <f>SUM(AE475:AJ475)</f>
        <v>-6.241593158413397</v>
      </c>
      <c r="AE475" s="4">
        <f>(L475-45.1482)/31.1618</f>
        <v>-1.095835285509823</v>
      </c>
      <c r="AF475" s="4">
        <f>(K475-13.575)/11.13</f>
        <v>-0.95013477088948772</v>
      </c>
      <c r="AG475" s="4">
        <f>(M475-46.04)/31.94</f>
        <v>-1.0657482780212899</v>
      </c>
      <c r="AH475" s="4">
        <f>(AC475-50.703)/36.168</f>
        <v>-1.0790222551171458</v>
      </c>
      <c r="AI475" s="4">
        <f>(S475-0.2533)/0.02</f>
        <v>-1.0650000000000006</v>
      </c>
      <c r="AJ475" s="4">
        <f>(V475-0.7522)/0.06715</f>
        <v>-0.98585256887565043</v>
      </c>
      <c r="AK475" t="e">
        <f>MATCH(C475,#REF!,0)-1</f>
        <v>#REF!</v>
      </c>
    </row>
    <row r="476" spans="1:37" x14ac:dyDescent="0.2">
      <c r="A476" s="4" t="e">
        <f>AK476-B476</f>
        <v>#REF!</v>
      </c>
      <c r="B476">
        <v>475</v>
      </c>
      <c r="C476" t="s">
        <v>528</v>
      </c>
      <c r="D476" t="s">
        <v>29</v>
      </c>
      <c r="E476">
        <v>3</v>
      </c>
      <c r="F476">
        <v>14</v>
      </c>
      <c r="G476">
        <v>12</v>
      </c>
      <c r="H476">
        <v>3</v>
      </c>
      <c r="I476">
        <v>1</v>
      </c>
      <c r="J476">
        <v>0</v>
      </c>
      <c r="K476" s="13">
        <v>0</v>
      </c>
      <c r="L476" s="13">
        <v>2</v>
      </c>
      <c r="M476" s="13">
        <v>2</v>
      </c>
      <c r="N476">
        <v>1</v>
      </c>
      <c r="O476">
        <v>4</v>
      </c>
      <c r="P476">
        <v>0</v>
      </c>
      <c r="Q476">
        <v>0</v>
      </c>
      <c r="R476">
        <v>0</v>
      </c>
      <c r="S476" s="13">
        <v>0.24199999999999999</v>
      </c>
      <c r="T476">
        <v>0.32500000000000001</v>
      </c>
      <c r="U476">
        <v>0.40500000000000003</v>
      </c>
      <c r="V476" s="13">
        <v>0.72899999999999998</v>
      </c>
      <c r="W476">
        <v>0.313</v>
      </c>
      <c r="X476">
        <v>0</v>
      </c>
      <c r="Y476">
        <v>0</v>
      </c>
      <c r="Z476">
        <v>0</v>
      </c>
      <c r="AA476">
        <v>17548</v>
      </c>
      <c r="AB476">
        <f>G476*U476</f>
        <v>4.8600000000000003</v>
      </c>
      <c r="AC476" s="13">
        <f>((H476+N476+P476-R476)*(AB476+(0.26*(N476+P476))))/(G476+N476+P476)</f>
        <v>1.5753846153846154</v>
      </c>
      <c r="AD476" s="4">
        <f>SUM(AE476:AJ476)</f>
        <v>-6.251974633015549</v>
      </c>
      <c r="AE476" s="4">
        <f>(L476-45.1482)/31.1618</f>
        <v>-1.3846504373945023</v>
      </c>
      <c r="AF476" s="4">
        <f>(K476-13.575)/11.13</f>
        <v>-1.2196765498652289</v>
      </c>
      <c r="AG476" s="4">
        <f>(M476-46.04)/31.94</f>
        <v>-1.3788353162179086</v>
      </c>
      <c r="AH476" s="4">
        <f>(AC476-50.703)/36.168</f>
        <v>-1.3583171694485565</v>
      </c>
      <c r="AI476" s="4">
        <f>(S476-0.2533)/0.02</f>
        <v>-0.56500000000000161</v>
      </c>
      <c r="AJ476" s="4">
        <f>(V476-0.7522)/0.06715</f>
        <v>-0.34549516008935216</v>
      </c>
      <c r="AK476" t="e">
        <f>MATCH(C476,#REF!,0)-1</f>
        <v>#REF!</v>
      </c>
    </row>
    <row r="477" spans="1:37" x14ac:dyDescent="0.2">
      <c r="A477" s="4" t="e">
        <f>AK477-B477</f>
        <v>#REF!</v>
      </c>
      <c r="B477">
        <v>476</v>
      </c>
      <c r="C477" t="s">
        <v>7538</v>
      </c>
      <c r="D477" t="s">
        <v>114</v>
      </c>
      <c r="E477">
        <v>44</v>
      </c>
      <c r="F477">
        <v>183</v>
      </c>
      <c r="G477">
        <v>161</v>
      </c>
      <c r="H477">
        <v>38</v>
      </c>
      <c r="I477">
        <v>6</v>
      </c>
      <c r="J477">
        <v>1</v>
      </c>
      <c r="K477" s="13">
        <v>2</v>
      </c>
      <c r="L477" s="13">
        <v>19</v>
      </c>
      <c r="M477" s="13">
        <v>14</v>
      </c>
      <c r="N477">
        <v>18</v>
      </c>
      <c r="O477">
        <v>41</v>
      </c>
      <c r="P477">
        <v>1</v>
      </c>
      <c r="Q477">
        <v>6</v>
      </c>
      <c r="R477">
        <v>2</v>
      </c>
      <c r="S477" s="13">
        <v>0.23799999999999999</v>
      </c>
      <c r="T477">
        <v>0.317</v>
      </c>
      <c r="U477">
        <v>0.32200000000000001</v>
      </c>
      <c r="V477" s="13">
        <v>0.63900000000000001</v>
      </c>
      <c r="W477">
        <v>0.28299999999999997</v>
      </c>
      <c r="X477">
        <v>-1.1000000000000001</v>
      </c>
      <c r="Y477">
        <v>0.5</v>
      </c>
      <c r="Z477">
        <v>-0.2</v>
      </c>
      <c r="AA477">
        <v>13768</v>
      </c>
      <c r="AB477">
        <f>G477*U477</f>
        <v>51.841999999999999</v>
      </c>
      <c r="AC477" s="13">
        <f>((H477+N477+P477-R477)*(AB477+(0.26*(N477+P477))))/(G477+N477+P477)</f>
        <v>17.350055555555553</v>
      </c>
      <c r="AD477" s="4">
        <f>SUM(AE477:AJ477)</f>
        <v>-6.2551689476286549</v>
      </c>
      <c r="AE477" s="4">
        <f>(L477-45.1482)/31.1618</f>
        <v>-0.83911070605677474</v>
      </c>
      <c r="AF477" s="4">
        <f>(K477-13.575)/11.13</f>
        <v>-1.039982030548068</v>
      </c>
      <c r="AG477" s="4">
        <f>(M477-46.04)/31.94</f>
        <v>-1.0031308703819661</v>
      </c>
      <c r="AH477" s="4">
        <f>(AC477-50.703)/36.168</f>
        <v>-0.92216723193000572</v>
      </c>
      <c r="AI477" s="4">
        <f>(S477-0.2533)/0.02</f>
        <v>-0.76500000000000179</v>
      </c>
      <c r="AJ477" s="4">
        <f>(V477-0.7522)/0.06715</f>
        <v>-1.6857781087118386</v>
      </c>
      <c r="AK477" t="e">
        <f>MATCH(C477,#REF!,0)-1</f>
        <v>#REF!</v>
      </c>
    </row>
    <row r="478" spans="1:37" x14ac:dyDescent="0.2">
      <c r="A478" s="4" t="e">
        <f>AK478-B478</f>
        <v>#REF!</v>
      </c>
      <c r="B478">
        <v>477</v>
      </c>
      <c r="C478" t="s">
        <v>7494</v>
      </c>
      <c r="D478" t="s">
        <v>37</v>
      </c>
      <c r="E478">
        <v>12</v>
      </c>
      <c r="F478">
        <v>52</v>
      </c>
      <c r="G478">
        <v>46</v>
      </c>
      <c r="H478">
        <v>11</v>
      </c>
      <c r="I478">
        <v>2</v>
      </c>
      <c r="J478">
        <v>0</v>
      </c>
      <c r="K478" s="13">
        <v>2</v>
      </c>
      <c r="L478" s="13">
        <v>6</v>
      </c>
      <c r="M478" s="13">
        <v>6</v>
      </c>
      <c r="N478">
        <v>5</v>
      </c>
      <c r="O478">
        <v>13</v>
      </c>
      <c r="P478">
        <v>1</v>
      </c>
      <c r="Q478">
        <v>0</v>
      </c>
      <c r="R478">
        <v>0</v>
      </c>
      <c r="S478" s="13">
        <v>0.23499999999999999</v>
      </c>
      <c r="T478">
        <v>0.315</v>
      </c>
      <c r="U478">
        <v>0.39900000000000002</v>
      </c>
      <c r="V478" s="13">
        <v>0.71399999999999997</v>
      </c>
      <c r="W478">
        <v>0.30599999999999999</v>
      </c>
      <c r="X478">
        <v>0</v>
      </c>
      <c r="Y478">
        <v>0</v>
      </c>
      <c r="Z478">
        <v>0.1</v>
      </c>
      <c r="AA478">
        <v>15564</v>
      </c>
      <c r="AB478">
        <f>G478*U478</f>
        <v>18.353999999999999</v>
      </c>
      <c r="AC478" s="13">
        <f>((H478+N478+P478-R478)*(AB478+(0.26*(N478+P478))))/(G478+N478+P478)</f>
        <v>6.5103461538461529</v>
      </c>
      <c r="AD478" s="4">
        <f>SUM(AE478:AJ478)</f>
        <v>-6.2556179809293049</v>
      </c>
      <c r="AE478" s="4">
        <f>(L478-45.1482)/31.1618</f>
        <v>-1.2562881476679781</v>
      </c>
      <c r="AF478" s="4">
        <f>(K478-13.575)/11.13</f>
        <v>-1.039982030548068</v>
      </c>
      <c r="AG478" s="4">
        <f>(M478-46.04)/31.94</f>
        <v>-1.253600500939261</v>
      </c>
      <c r="AH478" s="4">
        <f>(AC478-50.703)/36.168</f>
        <v>-1.2218716502475628</v>
      </c>
      <c r="AI478" s="4">
        <f>(S478-0.2533)/0.02</f>
        <v>-0.91500000000000192</v>
      </c>
      <c r="AJ478" s="4">
        <f>(V478-0.7522)/0.06715</f>
        <v>-0.56887565152643349</v>
      </c>
      <c r="AK478" t="e">
        <f>MATCH(C478,#REF!,0)-1</f>
        <v>#REF!</v>
      </c>
    </row>
    <row r="479" spans="1:37" x14ac:dyDescent="0.2">
      <c r="A479" s="4" t="e">
        <f>AK479-B479</f>
        <v>#REF!</v>
      </c>
      <c r="B479">
        <v>478</v>
      </c>
      <c r="C479" t="s">
        <v>635</v>
      </c>
      <c r="D479" t="s">
        <v>93</v>
      </c>
      <c r="E479">
        <v>3</v>
      </c>
      <c r="F479">
        <v>14</v>
      </c>
      <c r="G479">
        <v>13</v>
      </c>
      <c r="H479">
        <v>3</v>
      </c>
      <c r="I479">
        <v>1</v>
      </c>
      <c r="J479">
        <v>0</v>
      </c>
      <c r="K479" s="13">
        <v>0</v>
      </c>
      <c r="L479" s="13">
        <v>1</v>
      </c>
      <c r="M479" s="13">
        <v>2</v>
      </c>
      <c r="N479">
        <v>1</v>
      </c>
      <c r="O479">
        <v>3</v>
      </c>
      <c r="P479">
        <v>0</v>
      </c>
      <c r="Q479">
        <v>0</v>
      </c>
      <c r="R479">
        <v>0</v>
      </c>
      <c r="S479" s="13">
        <v>0.249</v>
      </c>
      <c r="T479">
        <v>0.30199999999999999</v>
      </c>
      <c r="U479">
        <v>0.40400000000000003</v>
      </c>
      <c r="V479" s="13">
        <v>0.70699999999999996</v>
      </c>
      <c r="W479">
        <v>0.29899999999999999</v>
      </c>
      <c r="X479">
        <v>0</v>
      </c>
      <c r="Y479">
        <v>0</v>
      </c>
      <c r="Z479">
        <v>0</v>
      </c>
      <c r="AA479">
        <v>15490</v>
      </c>
      <c r="AB479">
        <f>G479*U479</f>
        <v>5.2520000000000007</v>
      </c>
      <c r="AC479" s="13">
        <f>((H479+N479+P479-R479)*(AB479+(0.26*(N479+P479))))/(G479+N479+P479)</f>
        <v>1.574857142857143</v>
      </c>
      <c r="AD479" s="4">
        <f>SUM(AE479:AJ479)</f>
        <v>-6.2617045101777569</v>
      </c>
      <c r="AE479" s="4">
        <f>(L479-45.1482)/31.1618</f>
        <v>-1.4167410098261335</v>
      </c>
      <c r="AF479" s="4">
        <f>(K479-13.575)/11.13</f>
        <v>-1.2196765498652289</v>
      </c>
      <c r="AG479" s="4">
        <f>(M479-46.04)/31.94</f>
        <v>-1.3788353162179086</v>
      </c>
      <c r="AH479" s="4">
        <f>(AC479-50.703)/36.168</f>
        <v>-1.3583317534047463</v>
      </c>
      <c r="AI479" s="4">
        <f>(S479-0.2533)/0.02</f>
        <v>-0.2150000000000013</v>
      </c>
      <c r="AJ479" s="4">
        <f>(V479-0.7522)/0.06715</f>
        <v>-0.6731198808637382</v>
      </c>
      <c r="AK479" t="e">
        <f>MATCH(C479,#REF!,0)-1</f>
        <v>#REF!</v>
      </c>
    </row>
    <row r="480" spans="1:37" x14ac:dyDescent="0.2">
      <c r="A480" s="4" t="e">
        <f>AK480-B480</f>
        <v>#REF!</v>
      </c>
      <c r="B480">
        <v>479</v>
      </c>
      <c r="C480" t="s">
        <v>472</v>
      </c>
      <c r="D480" t="s">
        <v>129</v>
      </c>
      <c r="E480">
        <v>17</v>
      </c>
      <c r="F480">
        <v>70</v>
      </c>
      <c r="G480">
        <v>62</v>
      </c>
      <c r="H480">
        <v>15</v>
      </c>
      <c r="I480">
        <v>4</v>
      </c>
      <c r="J480">
        <v>0</v>
      </c>
      <c r="K480" s="13">
        <v>1</v>
      </c>
      <c r="L480" s="13">
        <v>7</v>
      </c>
      <c r="M480" s="13">
        <v>7</v>
      </c>
      <c r="N480">
        <v>6</v>
      </c>
      <c r="O480">
        <v>18</v>
      </c>
      <c r="P480">
        <v>1</v>
      </c>
      <c r="Q480">
        <v>1</v>
      </c>
      <c r="R480">
        <v>0</v>
      </c>
      <c r="S480" s="13">
        <v>0.24199999999999999</v>
      </c>
      <c r="T480">
        <v>0.317</v>
      </c>
      <c r="U480">
        <v>0.371</v>
      </c>
      <c r="V480" s="13">
        <v>0.68799999999999994</v>
      </c>
      <c r="W480">
        <v>0.29699999999999999</v>
      </c>
      <c r="X480">
        <v>-0.4</v>
      </c>
      <c r="Y480">
        <v>0</v>
      </c>
      <c r="Z480">
        <v>0.1</v>
      </c>
      <c r="AA480">
        <v>13788</v>
      </c>
      <c r="AB480">
        <f>G480*U480</f>
        <v>23.001999999999999</v>
      </c>
      <c r="AC480" s="13">
        <f>((H480+N480+P480-R480)*(AB480+(0.26*(N480+P480))))/(G480+N480+P480)</f>
        <v>7.9142608695652168</v>
      </c>
      <c r="AD480" s="4">
        <f>SUM(AE480:AJ480)</f>
        <v>-6.2804423287764646</v>
      </c>
      <c r="AE480" s="4">
        <f>(L480-45.1482)/31.1618</f>
        <v>-1.2241975752363472</v>
      </c>
      <c r="AF480" s="4">
        <f>(K480-13.575)/11.13</f>
        <v>-1.1298292902066485</v>
      </c>
      <c r="AG480" s="4">
        <f>(M480-46.04)/31.94</f>
        <v>-1.2222917971195992</v>
      </c>
      <c r="AH480" s="4">
        <f>(AC480-50.703)/36.168</f>
        <v>-1.1830551628631605</v>
      </c>
      <c r="AI480" s="4">
        <f>(S480-0.2533)/0.02</f>
        <v>-0.56500000000000161</v>
      </c>
      <c r="AJ480" s="4">
        <f>(V480-0.7522)/0.06715</f>
        <v>-0.95606850335070792</v>
      </c>
      <c r="AK480" t="e">
        <f>MATCH(C480,#REF!,0)-1</f>
        <v>#REF!</v>
      </c>
    </row>
    <row r="481" spans="1:37" x14ac:dyDescent="0.2">
      <c r="A481" s="4" t="e">
        <f>AK481-B481</f>
        <v>#REF!</v>
      </c>
      <c r="B481">
        <v>480</v>
      </c>
      <c r="C481" t="s">
        <v>518</v>
      </c>
      <c r="D481" t="s">
        <v>74</v>
      </c>
      <c r="E481">
        <v>3</v>
      </c>
      <c r="F481">
        <v>14</v>
      </c>
      <c r="G481">
        <v>13</v>
      </c>
      <c r="H481">
        <v>3</v>
      </c>
      <c r="I481">
        <v>1</v>
      </c>
      <c r="J481">
        <v>0</v>
      </c>
      <c r="K481" s="13">
        <v>0</v>
      </c>
      <c r="L481" s="13">
        <v>2</v>
      </c>
      <c r="M481" s="13">
        <v>2</v>
      </c>
      <c r="N481">
        <v>1</v>
      </c>
      <c r="O481">
        <v>3</v>
      </c>
      <c r="P481">
        <v>0</v>
      </c>
      <c r="Q481">
        <v>0</v>
      </c>
      <c r="R481">
        <v>0</v>
      </c>
      <c r="S481" s="13">
        <v>0.24299999999999999</v>
      </c>
      <c r="T481">
        <v>0.30499999999999999</v>
      </c>
      <c r="U481">
        <v>0.41899999999999998</v>
      </c>
      <c r="V481" s="13">
        <v>0.72299999999999998</v>
      </c>
      <c r="W481">
        <v>0.307</v>
      </c>
      <c r="X481">
        <v>0</v>
      </c>
      <c r="Y481">
        <v>0</v>
      </c>
      <c r="Z481">
        <v>0</v>
      </c>
      <c r="AA481" t="s">
        <v>519</v>
      </c>
      <c r="AB481">
        <f>G481*U481</f>
        <v>5.4470000000000001</v>
      </c>
      <c r="AC481" s="13">
        <f>((H481+N481+P481-R481)*(AB481+(0.26*(N481+P481))))/(G481+N481+P481)</f>
        <v>1.6305714285714286</v>
      </c>
      <c r="AD481" s="4">
        <f>SUM(AE481:AJ481)</f>
        <v>-6.2898009831740254</v>
      </c>
      <c r="AE481" s="4">
        <f>(L481-45.1482)/31.1618</f>
        <v>-1.3846504373945023</v>
      </c>
      <c r="AF481" s="4">
        <f>(K481-13.575)/11.13</f>
        <v>-1.2196765498652289</v>
      </c>
      <c r="AG481" s="4">
        <f>(M481-46.04)/31.94</f>
        <v>-1.3788353162179086</v>
      </c>
      <c r="AH481" s="4">
        <f>(AC481-50.703)/36.168</f>
        <v>-1.3567913230321991</v>
      </c>
      <c r="AI481" s="4">
        <f>(S481-0.2533)/0.02</f>
        <v>-0.51500000000000157</v>
      </c>
      <c r="AJ481" s="4">
        <f>(V481-0.7522)/0.06715</f>
        <v>-0.43484735666418473</v>
      </c>
      <c r="AK481" t="e">
        <f>MATCH(C481,#REF!,0)-1</f>
        <v>#REF!</v>
      </c>
    </row>
    <row r="482" spans="1:37" x14ac:dyDescent="0.2">
      <c r="A482" s="4" t="e">
        <f>AK482-B482</f>
        <v>#REF!</v>
      </c>
      <c r="B482">
        <v>481</v>
      </c>
      <c r="C482" t="s">
        <v>7478</v>
      </c>
      <c r="D482" t="s">
        <v>198</v>
      </c>
      <c r="E482">
        <v>8</v>
      </c>
      <c r="F482">
        <v>35</v>
      </c>
      <c r="G482">
        <v>33</v>
      </c>
      <c r="H482">
        <v>9</v>
      </c>
      <c r="I482">
        <v>1</v>
      </c>
      <c r="J482">
        <v>0</v>
      </c>
      <c r="K482" s="13">
        <v>0</v>
      </c>
      <c r="L482" s="13">
        <v>3</v>
      </c>
      <c r="M482" s="13">
        <v>3</v>
      </c>
      <c r="N482">
        <v>1</v>
      </c>
      <c r="O482">
        <v>7</v>
      </c>
      <c r="P482">
        <v>0</v>
      </c>
      <c r="Q482">
        <v>0</v>
      </c>
      <c r="R482">
        <v>0</v>
      </c>
      <c r="S482" s="13">
        <v>0.26300000000000001</v>
      </c>
      <c r="T482">
        <v>0.28899999999999998</v>
      </c>
      <c r="U482">
        <v>0.35899999999999999</v>
      </c>
      <c r="V482" s="13">
        <v>0.64800000000000002</v>
      </c>
      <c r="W482">
        <v>0.27700000000000002</v>
      </c>
      <c r="X482">
        <v>-0.2</v>
      </c>
      <c r="Y482">
        <v>0</v>
      </c>
      <c r="Z482">
        <v>0</v>
      </c>
      <c r="AA482">
        <v>14691</v>
      </c>
      <c r="AB482">
        <f>G482*U482</f>
        <v>11.847</v>
      </c>
      <c r="AC482" s="13">
        <f>((H482+N482+P482-R482)*(AB482+(0.26*(N482+P482))))/(G482+N482+P482)</f>
        <v>3.5608823529411762</v>
      </c>
      <c r="AD482" s="4">
        <f>SUM(AE482:AJ482)</f>
        <v>-6.2899334794042607</v>
      </c>
      <c r="AE482" s="4">
        <f>(L482-45.1482)/31.1618</f>
        <v>-1.3525598649628714</v>
      </c>
      <c r="AF482" s="4">
        <f>(K482-13.575)/11.13</f>
        <v>-1.2196765498652289</v>
      </c>
      <c r="AG482" s="4">
        <f>(M482-46.04)/31.94</f>
        <v>-1.3475266123982466</v>
      </c>
      <c r="AH482" s="4">
        <f>(AC482-50.703)/36.168</f>
        <v>-1.303420638328324</v>
      </c>
      <c r="AI482" s="4">
        <f>(S482-0.2533)/0.02</f>
        <v>0.48499999999999932</v>
      </c>
      <c r="AJ482" s="4">
        <f>(V482-0.7522)/0.06715</f>
        <v>-1.5517498138495898</v>
      </c>
      <c r="AK482" t="e">
        <f>MATCH(C482,#REF!,0)-1</f>
        <v>#REF!</v>
      </c>
    </row>
    <row r="483" spans="1:37" x14ac:dyDescent="0.2">
      <c r="A483" s="4" t="e">
        <f>AK483-B483</f>
        <v>#REF!</v>
      </c>
      <c r="B483">
        <v>482</v>
      </c>
      <c r="C483" t="s">
        <v>7540</v>
      </c>
      <c r="D483" t="s">
        <v>63</v>
      </c>
      <c r="E483">
        <v>27</v>
      </c>
      <c r="F483">
        <v>115</v>
      </c>
      <c r="G483">
        <v>106</v>
      </c>
      <c r="H483">
        <v>25</v>
      </c>
      <c r="I483">
        <v>5</v>
      </c>
      <c r="J483">
        <v>1</v>
      </c>
      <c r="K483" s="13">
        <v>3</v>
      </c>
      <c r="L483" s="13">
        <v>11</v>
      </c>
      <c r="M483" s="13">
        <v>12</v>
      </c>
      <c r="N483">
        <v>6</v>
      </c>
      <c r="O483">
        <v>30</v>
      </c>
      <c r="P483">
        <v>1</v>
      </c>
      <c r="Q483">
        <v>1</v>
      </c>
      <c r="R483">
        <v>1</v>
      </c>
      <c r="S483" s="13">
        <v>0.23799999999999999</v>
      </c>
      <c r="T483">
        <v>0.28499999999999998</v>
      </c>
      <c r="U483">
        <v>0.377</v>
      </c>
      <c r="V483" s="13">
        <v>0.66300000000000003</v>
      </c>
      <c r="W483">
        <v>0.28000000000000003</v>
      </c>
      <c r="X483">
        <v>0</v>
      </c>
      <c r="Y483">
        <v>0.1</v>
      </c>
      <c r="Z483">
        <v>-0.1</v>
      </c>
      <c r="AA483">
        <v>3298</v>
      </c>
      <c r="AB483">
        <f>G483*U483</f>
        <v>39.962000000000003</v>
      </c>
      <c r="AC483" s="13">
        <f>((H483+N483+P483-R483)*(AB483+(0.26*(N483+P483))))/(G483+N483+P483)</f>
        <v>11.462318584070799</v>
      </c>
      <c r="AD483" s="4">
        <f>SUM(AE483:AJ483)</f>
        <v>-6.2900434579813407</v>
      </c>
      <c r="AE483" s="4">
        <f>(L483-45.1482)/31.1618</f>
        <v>-1.095835285509823</v>
      </c>
      <c r="AF483" s="4">
        <f>(K483-13.575)/11.13</f>
        <v>-0.95013477088948772</v>
      </c>
      <c r="AG483" s="4">
        <f>(M483-46.04)/31.94</f>
        <v>-1.0657482780212899</v>
      </c>
      <c r="AH483" s="4">
        <f>(AC483-50.703)/36.168</f>
        <v>-1.0849558011482305</v>
      </c>
      <c r="AI483" s="4">
        <f>(S483-0.2533)/0.02</f>
        <v>-0.76500000000000179</v>
      </c>
      <c r="AJ483" s="4">
        <f>(V483-0.7522)/0.06715</f>
        <v>-1.3283693224125084</v>
      </c>
      <c r="AK483" t="e">
        <f>MATCH(C483,#REF!,0)-1</f>
        <v>#REF!</v>
      </c>
    </row>
    <row r="484" spans="1:37" x14ac:dyDescent="0.2">
      <c r="A484" s="4" t="e">
        <f>AK484-B484</f>
        <v>#REF!</v>
      </c>
      <c r="B484">
        <v>483</v>
      </c>
      <c r="C484" t="s">
        <v>499</v>
      </c>
      <c r="E484">
        <v>13</v>
      </c>
      <c r="F484">
        <v>56</v>
      </c>
      <c r="G484">
        <v>50</v>
      </c>
      <c r="H484">
        <v>11</v>
      </c>
      <c r="I484">
        <v>2</v>
      </c>
      <c r="J484">
        <v>0</v>
      </c>
      <c r="K484" s="13">
        <v>3</v>
      </c>
      <c r="L484" s="13">
        <v>7</v>
      </c>
      <c r="M484" s="13">
        <v>7</v>
      </c>
      <c r="N484">
        <v>5</v>
      </c>
      <c r="O484">
        <v>19</v>
      </c>
      <c r="P484">
        <v>0</v>
      </c>
      <c r="Q484">
        <v>1</v>
      </c>
      <c r="R484">
        <v>0</v>
      </c>
      <c r="S484" s="13">
        <v>0.224</v>
      </c>
      <c r="T484">
        <v>0.30199999999999999</v>
      </c>
      <c r="U484">
        <v>0.432</v>
      </c>
      <c r="V484" s="13">
        <v>0.73499999999999999</v>
      </c>
      <c r="W484">
        <v>0.309</v>
      </c>
      <c r="X484">
        <v>-0.1</v>
      </c>
      <c r="Y484">
        <v>0.1</v>
      </c>
      <c r="Z484">
        <v>0</v>
      </c>
      <c r="AA484">
        <v>11850</v>
      </c>
      <c r="AB484">
        <f>G484*U484</f>
        <v>21.6</v>
      </c>
      <c r="AC484" s="13">
        <f>((H484+N484+P484-R484)*(AB484+(0.26*(N484+P484))))/(G484+N484+P484)</f>
        <v>6.6618181818181821</v>
      </c>
      <c r="AD484" s="4">
        <f>SUM(AE484:AJ484)</f>
        <v>-6.3354507447322455</v>
      </c>
      <c r="AE484" s="4">
        <f>(L484-45.1482)/31.1618</f>
        <v>-1.2241975752363472</v>
      </c>
      <c r="AF484" s="4">
        <f>(K484-13.575)/11.13</f>
        <v>-0.95013477088948772</v>
      </c>
      <c r="AG484" s="4">
        <f>(M484-46.04)/31.94</f>
        <v>-1.2222917971195992</v>
      </c>
      <c r="AH484" s="4">
        <f>(AC484-50.703)/36.168</f>
        <v>-1.2176836379722911</v>
      </c>
      <c r="AI484" s="4">
        <f>(S484-0.2533)/0.02</f>
        <v>-1.465000000000001</v>
      </c>
      <c r="AJ484" s="4">
        <f>(V484-0.7522)/0.06715</f>
        <v>-0.25614296351451965</v>
      </c>
      <c r="AK484" t="e">
        <f>MATCH(C484,#REF!,0)-1</f>
        <v>#REF!</v>
      </c>
    </row>
    <row r="485" spans="1:37" x14ac:dyDescent="0.2">
      <c r="A485" s="4" t="e">
        <f>AK485-B485</f>
        <v>#REF!</v>
      </c>
      <c r="B485">
        <v>484</v>
      </c>
      <c r="C485" t="s">
        <v>539</v>
      </c>
      <c r="D485" t="s">
        <v>93</v>
      </c>
      <c r="E485">
        <v>7</v>
      </c>
      <c r="F485">
        <v>28</v>
      </c>
      <c r="G485">
        <v>26</v>
      </c>
      <c r="H485">
        <v>7</v>
      </c>
      <c r="I485">
        <v>1</v>
      </c>
      <c r="J485">
        <v>0</v>
      </c>
      <c r="K485" s="13">
        <v>1</v>
      </c>
      <c r="L485" s="13">
        <v>3</v>
      </c>
      <c r="M485" s="13">
        <v>3</v>
      </c>
      <c r="N485">
        <v>1</v>
      </c>
      <c r="O485">
        <v>6</v>
      </c>
      <c r="P485">
        <v>0</v>
      </c>
      <c r="Q485">
        <v>0</v>
      </c>
      <c r="R485">
        <v>0</v>
      </c>
      <c r="S485" s="13">
        <v>0.253</v>
      </c>
      <c r="T485">
        <v>0.29099999999999998</v>
      </c>
      <c r="U485">
        <v>0.38200000000000001</v>
      </c>
      <c r="V485" s="13">
        <v>0.67200000000000004</v>
      </c>
      <c r="W485">
        <v>0.28599999999999998</v>
      </c>
      <c r="X485">
        <v>-0.1</v>
      </c>
      <c r="Y485">
        <v>0</v>
      </c>
      <c r="Z485">
        <v>0</v>
      </c>
      <c r="AA485">
        <v>17022</v>
      </c>
      <c r="AB485">
        <f>G485*U485</f>
        <v>9.9320000000000004</v>
      </c>
      <c r="AC485" s="13">
        <f>((H485+N485+P485-R485)*(AB485+(0.26*(N485+P485))))/(G485+N485+P485)</f>
        <v>3.0198518518518518</v>
      </c>
      <c r="AD485" s="4">
        <f>SUM(AE485:AJ485)</f>
        <v>-6.3576362506629334</v>
      </c>
      <c r="AE485" s="4">
        <f>(L485-45.1482)/31.1618</f>
        <v>-1.3525598649628714</v>
      </c>
      <c r="AF485" s="4">
        <f>(K485-13.575)/11.13</f>
        <v>-1.1298292902066485</v>
      </c>
      <c r="AG485" s="4">
        <f>(M485-46.04)/31.94</f>
        <v>-1.3475266123982466</v>
      </c>
      <c r="AH485" s="4">
        <f>(AC485-50.703)/36.168</f>
        <v>-1.3183794555449058</v>
      </c>
      <c r="AI485" s="4">
        <f>(S485-0.2533)/0.02</f>
        <v>-1.5000000000001124E-2</v>
      </c>
      <c r="AJ485" s="4">
        <f>(V485-0.7522)/0.06715</f>
        <v>-1.1943410275502597</v>
      </c>
      <c r="AK485" t="e">
        <f>MATCH(C485,#REF!,0)-1</f>
        <v>#REF!</v>
      </c>
    </row>
    <row r="486" spans="1:37" x14ac:dyDescent="0.2">
      <c r="A486" s="4" t="e">
        <f>AK486-B486</f>
        <v>#REF!</v>
      </c>
      <c r="B486">
        <v>485</v>
      </c>
      <c r="C486" t="s">
        <v>498</v>
      </c>
      <c r="D486" t="s">
        <v>88</v>
      </c>
      <c r="E486">
        <v>12</v>
      </c>
      <c r="F486">
        <v>51</v>
      </c>
      <c r="G486">
        <v>45</v>
      </c>
      <c r="H486">
        <v>11</v>
      </c>
      <c r="I486">
        <v>2</v>
      </c>
      <c r="J486">
        <v>0</v>
      </c>
      <c r="K486" s="13">
        <v>1</v>
      </c>
      <c r="L486" s="13">
        <v>5</v>
      </c>
      <c r="M486" s="13">
        <v>5</v>
      </c>
      <c r="N486">
        <v>5</v>
      </c>
      <c r="O486">
        <v>8</v>
      </c>
      <c r="P486">
        <v>0</v>
      </c>
      <c r="Q486">
        <v>1</v>
      </c>
      <c r="R486">
        <v>0</v>
      </c>
      <c r="S486" s="13">
        <v>0.249</v>
      </c>
      <c r="T486">
        <v>0.32200000000000001</v>
      </c>
      <c r="U486">
        <v>0.34799999999999998</v>
      </c>
      <c r="V486" s="13">
        <v>0.67100000000000004</v>
      </c>
      <c r="W486">
        <v>0.29399999999999998</v>
      </c>
      <c r="X486">
        <v>-0.3</v>
      </c>
      <c r="Y486">
        <v>0.1</v>
      </c>
      <c r="Z486">
        <v>0.1</v>
      </c>
      <c r="AA486">
        <v>16451</v>
      </c>
      <c r="AB486">
        <f>G486*U486</f>
        <v>15.659999999999998</v>
      </c>
      <c r="AC486" s="13">
        <f>((H486+N486+P486-R486)*(AB486+(0.26*(N486+P486))))/(G486+N486+P486)</f>
        <v>5.4271999999999991</v>
      </c>
      <c r="AD486" s="4">
        <f>SUM(AE486:AJ486)</f>
        <v>-6.3791695631461076</v>
      </c>
      <c r="AE486" s="4">
        <f>(L486-45.1482)/31.1618</f>
        <v>-1.2883787200996093</v>
      </c>
      <c r="AF486" s="4">
        <f>(K486-13.575)/11.13</f>
        <v>-1.1298292902066485</v>
      </c>
      <c r="AG486" s="4">
        <f>(M486-46.04)/31.94</f>
        <v>-1.284909204758923</v>
      </c>
      <c r="AH486" s="4">
        <f>(AC486-50.703)/36.168</f>
        <v>-1.2518192877681931</v>
      </c>
      <c r="AI486" s="4">
        <f>(S486-0.2533)/0.02</f>
        <v>-0.2150000000000013</v>
      </c>
      <c r="AJ486" s="4">
        <f>(V486-0.7522)/0.06715</f>
        <v>-1.2092330603127317</v>
      </c>
      <c r="AK486" t="e">
        <f>MATCH(C486,#REF!,0)-1</f>
        <v>#REF!</v>
      </c>
    </row>
    <row r="487" spans="1:37" x14ac:dyDescent="0.2">
      <c r="A487" s="4" t="e">
        <f>AK487-B487</f>
        <v>#REF!</v>
      </c>
      <c r="B487">
        <v>486</v>
      </c>
      <c r="C487" t="s">
        <v>7524</v>
      </c>
      <c r="D487" t="s">
        <v>144</v>
      </c>
      <c r="E487">
        <v>43</v>
      </c>
      <c r="F487">
        <v>182</v>
      </c>
      <c r="G487">
        <v>165</v>
      </c>
      <c r="H487">
        <v>37</v>
      </c>
      <c r="I487">
        <v>7</v>
      </c>
      <c r="J487">
        <v>1</v>
      </c>
      <c r="K487" s="13">
        <v>5</v>
      </c>
      <c r="L487" s="13">
        <v>17</v>
      </c>
      <c r="M487" s="13">
        <v>18</v>
      </c>
      <c r="N487">
        <v>12</v>
      </c>
      <c r="O487">
        <v>58</v>
      </c>
      <c r="P487">
        <v>2</v>
      </c>
      <c r="Q487">
        <v>6</v>
      </c>
      <c r="R487">
        <v>2</v>
      </c>
      <c r="S487" s="13">
        <v>0.224</v>
      </c>
      <c r="T487">
        <v>0.28399999999999997</v>
      </c>
      <c r="U487">
        <v>0.36899999999999999</v>
      </c>
      <c r="V487" s="13">
        <v>0.65400000000000003</v>
      </c>
      <c r="W487">
        <v>0.28000000000000003</v>
      </c>
      <c r="X487">
        <v>0</v>
      </c>
      <c r="Y487">
        <v>0.3</v>
      </c>
      <c r="Z487">
        <v>-0.1</v>
      </c>
      <c r="AA487" t="s">
        <v>7525</v>
      </c>
      <c r="AB487">
        <f>G487*U487</f>
        <v>60.884999999999998</v>
      </c>
      <c r="AC487" s="13">
        <f>((H487+N487+P487-R487)*(AB487+(0.26*(N487+P487))))/(G487+N487+P487)</f>
        <v>17.663268156424579</v>
      </c>
      <c r="AD487" s="4">
        <f>SUM(AE487:AJ487)</f>
        <v>-6.3925330698155687</v>
      </c>
      <c r="AE487" s="4">
        <f>(L487-45.1482)/31.1618</f>
        <v>-0.90329185092003683</v>
      </c>
      <c r="AF487" s="4">
        <f>(K487-13.575)/11.13</f>
        <v>-0.77044025157232687</v>
      </c>
      <c r="AG487" s="4">
        <f>(M487-46.04)/31.94</f>
        <v>-0.8778960551033187</v>
      </c>
      <c r="AH487" s="4">
        <f>(AC487-50.703)/36.168</f>
        <v>-0.91350729494512894</v>
      </c>
      <c r="AI487" s="4">
        <f>(S487-0.2533)/0.02</f>
        <v>-1.465000000000001</v>
      </c>
      <c r="AJ487" s="4">
        <f>(V487-0.7522)/0.06715</f>
        <v>-1.4623976172747573</v>
      </c>
      <c r="AK487" t="e">
        <f>MATCH(C487,#REF!,0)-1</f>
        <v>#REF!</v>
      </c>
    </row>
    <row r="488" spans="1:37" x14ac:dyDescent="0.2">
      <c r="A488" s="4" t="e">
        <f>AK488-B488</f>
        <v>#REF!</v>
      </c>
      <c r="B488">
        <v>487</v>
      </c>
      <c r="C488" t="s">
        <v>4437</v>
      </c>
      <c r="D488" t="s">
        <v>55</v>
      </c>
      <c r="E488">
        <v>2</v>
      </c>
      <c r="F488">
        <v>7</v>
      </c>
      <c r="G488">
        <v>7</v>
      </c>
      <c r="H488">
        <v>2</v>
      </c>
      <c r="I488">
        <v>0</v>
      </c>
      <c r="J488">
        <v>0</v>
      </c>
      <c r="K488" s="13">
        <v>0</v>
      </c>
      <c r="L488" s="13">
        <v>1</v>
      </c>
      <c r="M488" s="13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 s="13">
        <v>0.26</v>
      </c>
      <c r="T488">
        <v>0.29799999999999999</v>
      </c>
      <c r="U488">
        <v>0.36399999999999999</v>
      </c>
      <c r="V488" s="13">
        <v>0.66200000000000003</v>
      </c>
      <c r="W488">
        <v>0.28299999999999997</v>
      </c>
      <c r="X488">
        <v>0</v>
      </c>
      <c r="Y488">
        <v>0</v>
      </c>
      <c r="Z488">
        <v>0</v>
      </c>
      <c r="AA488">
        <v>11338</v>
      </c>
      <c r="AB488">
        <f>G488*U488</f>
        <v>2.548</v>
      </c>
      <c r="AC488" s="13">
        <f>((H488+N488+P488-R488)*(AB488+(0.26*(N488+P488))))/(G488+N488+P488)</f>
        <v>0.72799999999999998</v>
      </c>
      <c r="AD488" s="4">
        <f>SUM(AE488:AJ488)</f>
        <v>-6.4365692299713775</v>
      </c>
      <c r="AE488" s="4">
        <f>(L488-45.1482)/31.1618</f>
        <v>-1.4167410098261335</v>
      </c>
      <c r="AF488" s="4">
        <f>(K488-13.575)/11.13</f>
        <v>-1.2196765498652289</v>
      </c>
      <c r="AG488" s="4">
        <f>(M488-46.04)/31.94</f>
        <v>-1.4101440200375703</v>
      </c>
      <c r="AH488" s="4">
        <f>(AC488-50.703)/36.168</f>
        <v>-1.381746295067463</v>
      </c>
      <c r="AI488" s="4">
        <f>(S488-0.2533)/0.02</f>
        <v>0.33499999999999919</v>
      </c>
      <c r="AJ488" s="4">
        <f>(V488-0.7522)/0.06715</f>
        <v>-1.3432613551749806</v>
      </c>
      <c r="AK488" t="e">
        <f>MATCH(C488,#REF!,0)-1</f>
        <v>#REF!</v>
      </c>
    </row>
    <row r="489" spans="1:37" x14ac:dyDescent="0.2">
      <c r="A489" s="4" t="e">
        <f>AK489-B489</f>
        <v>#REF!</v>
      </c>
      <c r="B489">
        <v>488</v>
      </c>
      <c r="C489" t="s">
        <v>556</v>
      </c>
      <c r="D489" t="s">
        <v>29</v>
      </c>
      <c r="E489">
        <v>3</v>
      </c>
      <c r="F489">
        <v>14</v>
      </c>
      <c r="G489">
        <v>13</v>
      </c>
      <c r="H489">
        <v>3</v>
      </c>
      <c r="I489">
        <v>1</v>
      </c>
      <c r="J489">
        <v>0</v>
      </c>
      <c r="K489" s="13">
        <v>1</v>
      </c>
      <c r="L489" s="13">
        <v>2</v>
      </c>
      <c r="M489" s="13">
        <v>2</v>
      </c>
      <c r="N489">
        <v>1</v>
      </c>
      <c r="O489">
        <v>4</v>
      </c>
      <c r="P489">
        <v>0</v>
      </c>
      <c r="Q489">
        <v>0</v>
      </c>
      <c r="R489">
        <v>0</v>
      </c>
      <c r="S489" s="13">
        <v>0.23599999999999999</v>
      </c>
      <c r="T489">
        <v>0.30399999999999999</v>
      </c>
      <c r="U489">
        <v>0.42599999999999999</v>
      </c>
      <c r="V489" s="13">
        <v>0.73</v>
      </c>
      <c r="W489">
        <v>0.308</v>
      </c>
      <c r="X489">
        <v>0</v>
      </c>
      <c r="Y489">
        <v>0</v>
      </c>
      <c r="Z489">
        <v>0</v>
      </c>
      <c r="AA489">
        <v>18607</v>
      </c>
      <c r="AB489">
        <f>G489*U489</f>
        <v>5.5380000000000003</v>
      </c>
      <c r="AC489" s="13">
        <f>((H489+N489+P489-R489)*(AB489+(0.26*(N489+P489))))/(G489+N489+P489)</f>
        <v>1.6565714285714286</v>
      </c>
      <c r="AD489" s="4">
        <f>SUM(AE489:AJ489)</f>
        <v>-6.4449906266709514</v>
      </c>
      <c r="AE489" s="4">
        <f>(L489-45.1482)/31.1618</f>
        <v>-1.3846504373945023</v>
      </c>
      <c r="AF489" s="4">
        <f>(K489-13.575)/11.13</f>
        <v>-1.1298292902066485</v>
      </c>
      <c r="AG489" s="4">
        <f>(M489-46.04)/31.94</f>
        <v>-1.3788353162179086</v>
      </c>
      <c r="AH489" s="4">
        <f>(AC489-50.703)/36.168</f>
        <v>-1.3560724555250105</v>
      </c>
      <c r="AI489" s="4">
        <f>(S489-0.2533)/0.02</f>
        <v>-0.86500000000000188</v>
      </c>
      <c r="AJ489" s="4">
        <f>(V489-0.7522)/0.06715</f>
        <v>-0.33060312732688008</v>
      </c>
      <c r="AK489" t="e">
        <f>MATCH(C489,#REF!,0)-1</f>
        <v>#REF!</v>
      </c>
    </row>
    <row r="490" spans="1:37" x14ac:dyDescent="0.2">
      <c r="A490" s="4" t="e">
        <f>AK490-B490</f>
        <v>#REF!</v>
      </c>
      <c r="B490">
        <v>489</v>
      </c>
      <c r="C490" t="s">
        <v>505</v>
      </c>
      <c r="E490">
        <v>25</v>
      </c>
      <c r="F490">
        <v>105</v>
      </c>
      <c r="G490">
        <v>95</v>
      </c>
      <c r="H490">
        <v>22</v>
      </c>
      <c r="I490">
        <v>5</v>
      </c>
      <c r="J490">
        <v>0</v>
      </c>
      <c r="K490" s="13">
        <v>2</v>
      </c>
      <c r="L490" s="13">
        <v>11</v>
      </c>
      <c r="M490" s="13">
        <v>11</v>
      </c>
      <c r="N490">
        <v>8</v>
      </c>
      <c r="O490">
        <v>23</v>
      </c>
      <c r="P490">
        <v>1</v>
      </c>
      <c r="Q490">
        <v>1</v>
      </c>
      <c r="R490">
        <v>0</v>
      </c>
      <c r="S490" s="13">
        <v>0.23599999999999999</v>
      </c>
      <c r="T490">
        <v>0.29799999999999999</v>
      </c>
      <c r="U490">
        <v>0.36899999999999999</v>
      </c>
      <c r="V490" s="13">
        <v>0.66800000000000004</v>
      </c>
      <c r="W490">
        <v>0.28699999999999998</v>
      </c>
      <c r="X490">
        <v>-0.1</v>
      </c>
      <c r="Y490">
        <v>-0.1</v>
      </c>
      <c r="Z490">
        <v>0</v>
      </c>
      <c r="AA490">
        <v>9015</v>
      </c>
      <c r="AB490">
        <f>G490*U490</f>
        <v>35.055</v>
      </c>
      <c r="AC490" s="13">
        <f>((H490+N490+P490-R490)*(AB490+(0.26*(N490+P490))))/(G490+N490+P490)</f>
        <v>11.146586538461538</v>
      </c>
      <c r="AD490" s="4">
        <f>SUM(AE490:AJ490)</f>
        <v>-6.4454688541305591</v>
      </c>
      <c r="AE490" s="4">
        <f>(L490-45.1482)/31.1618</f>
        <v>-1.095835285509823</v>
      </c>
      <c r="AF490" s="4">
        <f>(K490-13.575)/11.13</f>
        <v>-1.039982030548068</v>
      </c>
      <c r="AG490" s="4">
        <f>(M490-46.04)/31.94</f>
        <v>-1.0970569818409517</v>
      </c>
      <c r="AH490" s="4">
        <f>(AC490-50.703)/36.168</f>
        <v>-1.0936853976315657</v>
      </c>
      <c r="AI490" s="4">
        <f>(S490-0.2533)/0.02</f>
        <v>-0.86500000000000188</v>
      </c>
      <c r="AJ490" s="4">
        <f>(V490-0.7522)/0.06715</f>
        <v>-1.2539091586001481</v>
      </c>
      <c r="AK490" t="e">
        <f>MATCH(C490,#REF!,0)-1</f>
        <v>#REF!</v>
      </c>
    </row>
    <row r="491" spans="1:37" x14ac:dyDescent="0.2">
      <c r="A491" s="4" t="e">
        <f>AK491-B491</f>
        <v>#REF!</v>
      </c>
      <c r="B491">
        <v>490</v>
      </c>
      <c r="C491" t="s">
        <v>7517</v>
      </c>
      <c r="E491">
        <v>30</v>
      </c>
      <c r="F491">
        <v>126</v>
      </c>
      <c r="G491">
        <v>112</v>
      </c>
      <c r="H491">
        <v>26</v>
      </c>
      <c r="I491">
        <v>5</v>
      </c>
      <c r="J491">
        <v>1</v>
      </c>
      <c r="K491" s="13">
        <v>2</v>
      </c>
      <c r="L491" s="13">
        <v>12</v>
      </c>
      <c r="M491" s="13">
        <v>12</v>
      </c>
      <c r="N491">
        <v>11</v>
      </c>
      <c r="O491">
        <v>25</v>
      </c>
      <c r="P491">
        <v>2</v>
      </c>
      <c r="Q491">
        <v>3</v>
      </c>
      <c r="R491">
        <v>1</v>
      </c>
      <c r="S491" s="13">
        <v>0.23599999999999999</v>
      </c>
      <c r="T491">
        <v>0.309</v>
      </c>
      <c r="U491">
        <v>0.35</v>
      </c>
      <c r="V491" s="13">
        <v>0.65900000000000003</v>
      </c>
      <c r="W491">
        <v>0.28599999999999998</v>
      </c>
      <c r="X491">
        <v>-1.6</v>
      </c>
      <c r="Y491">
        <v>0.1</v>
      </c>
      <c r="Z491">
        <v>-0.1</v>
      </c>
      <c r="AA491">
        <v>4727</v>
      </c>
      <c r="AB491">
        <f>G491*U491</f>
        <v>39.199999999999996</v>
      </c>
      <c r="AC491" s="13">
        <f>((H491+N491+P491-R491)*(AB491+(0.26*(N491+P491))))/(G491+N491+P491)</f>
        <v>12.944319999999999</v>
      </c>
      <c r="AD491" s="4">
        <f>SUM(AE491:AJ491)</f>
        <v>-6.4663927891997517</v>
      </c>
      <c r="AE491" s="4">
        <f>(L491-45.1482)/31.1618</f>
        <v>-1.0637447130781921</v>
      </c>
      <c r="AF491" s="4">
        <f>(K491-13.575)/11.13</f>
        <v>-1.039982030548068</v>
      </c>
      <c r="AG491" s="4">
        <f>(M491-46.04)/31.94</f>
        <v>-1.0657482780212899</v>
      </c>
      <c r="AH491" s="4">
        <f>(AC491-50.703)/36.168</f>
        <v>-1.0439803140898034</v>
      </c>
      <c r="AI491" s="4">
        <f>(S491-0.2533)/0.02</f>
        <v>-0.86500000000000188</v>
      </c>
      <c r="AJ491" s="4">
        <f>(V491-0.7522)/0.06715</f>
        <v>-1.3879374534623969</v>
      </c>
      <c r="AK491" t="e">
        <f>MATCH(C491,#REF!,0)-1</f>
        <v>#REF!</v>
      </c>
    </row>
    <row r="492" spans="1:37" x14ac:dyDescent="0.2">
      <c r="A492" s="4" t="e">
        <f>AK492-B492</f>
        <v>#REF!</v>
      </c>
      <c r="B492">
        <v>491</v>
      </c>
      <c r="C492" t="s">
        <v>7490</v>
      </c>
      <c r="E492">
        <v>42</v>
      </c>
      <c r="F492">
        <v>175</v>
      </c>
      <c r="G492">
        <v>153</v>
      </c>
      <c r="H492">
        <v>32</v>
      </c>
      <c r="I492">
        <v>6</v>
      </c>
      <c r="J492">
        <v>1</v>
      </c>
      <c r="K492" s="13">
        <v>6</v>
      </c>
      <c r="L492" s="13">
        <v>19</v>
      </c>
      <c r="M492" s="13">
        <v>19</v>
      </c>
      <c r="N492">
        <v>17</v>
      </c>
      <c r="O492">
        <v>57</v>
      </c>
      <c r="P492">
        <v>2</v>
      </c>
      <c r="Q492">
        <v>2</v>
      </c>
      <c r="R492">
        <v>1</v>
      </c>
      <c r="S492" s="13">
        <v>0.21099999999999999</v>
      </c>
      <c r="T492">
        <v>0.3</v>
      </c>
      <c r="U492">
        <v>0.379</v>
      </c>
      <c r="V492" s="13">
        <v>0.67900000000000005</v>
      </c>
      <c r="W492">
        <v>0.29199999999999998</v>
      </c>
      <c r="X492">
        <v>-0.9</v>
      </c>
      <c r="Y492">
        <v>-0.2</v>
      </c>
      <c r="Z492">
        <v>0</v>
      </c>
      <c r="AA492">
        <v>6589</v>
      </c>
      <c r="AB492">
        <f>G492*U492</f>
        <v>57.987000000000002</v>
      </c>
      <c r="AC492" s="13">
        <f>((H492+N492+P492-R492)*(AB492+(0.26*(N492+P492))))/(G492+N492+P492)</f>
        <v>18.292732558139534</v>
      </c>
      <c r="AD492" s="4">
        <f>SUM(AE492:AJ492)</f>
        <v>-6.4674912383613083</v>
      </c>
      <c r="AE492" s="4">
        <f>(L492-45.1482)/31.1618</f>
        <v>-0.83911070605677474</v>
      </c>
      <c r="AF492" s="4">
        <f>(K492-13.575)/11.13</f>
        <v>-0.68059299191374656</v>
      </c>
      <c r="AG492" s="4">
        <f>(M492-46.04)/31.94</f>
        <v>-0.84658735128365681</v>
      </c>
      <c r="AH492" s="4">
        <f>(AC492-50.703)/36.168</f>
        <v>-0.89610339089417357</v>
      </c>
      <c r="AI492" s="4">
        <f>(S492-0.2533)/0.02</f>
        <v>-2.1150000000000015</v>
      </c>
      <c r="AJ492" s="4">
        <f>(V492-0.7522)/0.06715</f>
        <v>-1.090096798212955</v>
      </c>
      <c r="AK492" t="e">
        <f>MATCH(C492,#REF!,0)-1</f>
        <v>#REF!</v>
      </c>
    </row>
    <row r="493" spans="1:37" x14ac:dyDescent="0.2">
      <c r="A493" s="4" t="e">
        <f>AK493-B493</f>
        <v>#REF!</v>
      </c>
      <c r="B493">
        <v>492</v>
      </c>
      <c r="C493" t="s">
        <v>540</v>
      </c>
      <c r="D493" t="s">
        <v>51</v>
      </c>
      <c r="E493">
        <v>3</v>
      </c>
      <c r="F493">
        <v>14</v>
      </c>
      <c r="G493">
        <v>12</v>
      </c>
      <c r="H493">
        <v>3</v>
      </c>
      <c r="I493">
        <v>1</v>
      </c>
      <c r="J493">
        <v>0</v>
      </c>
      <c r="K493" s="13">
        <v>0</v>
      </c>
      <c r="L493" s="13">
        <v>2</v>
      </c>
      <c r="M493" s="13">
        <v>2</v>
      </c>
      <c r="N493">
        <v>1</v>
      </c>
      <c r="O493">
        <v>3</v>
      </c>
      <c r="P493">
        <v>0</v>
      </c>
      <c r="Q493">
        <v>0</v>
      </c>
      <c r="R493">
        <v>0</v>
      </c>
      <c r="S493" s="13">
        <v>0.23599999999999999</v>
      </c>
      <c r="T493">
        <v>0.317</v>
      </c>
      <c r="U493">
        <v>0.41699999999999998</v>
      </c>
      <c r="V493" s="13">
        <v>0.73399999999999999</v>
      </c>
      <c r="W493">
        <v>0.312</v>
      </c>
      <c r="X493">
        <v>-0.1</v>
      </c>
      <c r="Y493">
        <v>0</v>
      </c>
      <c r="Z493">
        <v>0</v>
      </c>
      <c r="AA493">
        <v>13157</v>
      </c>
      <c r="AB493">
        <f>G493*U493</f>
        <v>5.0039999999999996</v>
      </c>
      <c r="AC493" s="13">
        <f>((H493+N493+P493-R493)*(AB493+(0.26*(N493+P493))))/(G493+N493+P493)</f>
        <v>1.6196923076923075</v>
      </c>
      <c r="AD493" s="4">
        <f>SUM(AE493:AJ493)</f>
        <v>-6.4762894168832474</v>
      </c>
      <c r="AE493" s="4">
        <f>(L493-45.1482)/31.1618</f>
        <v>-1.3846504373945023</v>
      </c>
      <c r="AF493" s="4">
        <f>(K493-13.575)/11.13</f>
        <v>-1.2196765498652289</v>
      </c>
      <c r="AG493" s="4">
        <f>(M493-46.04)/31.94</f>
        <v>-1.3788353162179086</v>
      </c>
      <c r="AH493" s="4">
        <f>(AC493-50.703)/36.168</f>
        <v>-1.3570921171286137</v>
      </c>
      <c r="AI493" s="4">
        <f>(S493-0.2533)/0.02</f>
        <v>-0.86500000000000188</v>
      </c>
      <c r="AJ493" s="4">
        <f>(V493-0.7522)/0.06715</f>
        <v>-0.27103499627699174</v>
      </c>
      <c r="AK493" t="e">
        <f>MATCH(C493,#REF!,0)-1</f>
        <v>#REF!</v>
      </c>
    </row>
    <row r="494" spans="1:37" x14ac:dyDescent="0.2">
      <c r="A494" s="4" t="e">
        <f>AK494-B494</f>
        <v>#REF!</v>
      </c>
      <c r="B494">
        <v>493</v>
      </c>
      <c r="C494" t="s">
        <v>7519</v>
      </c>
      <c r="D494" t="s">
        <v>65</v>
      </c>
      <c r="E494">
        <v>17</v>
      </c>
      <c r="F494">
        <v>73</v>
      </c>
      <c r="G494">
        <v>63</v>
      </c>
      <c r="H494">
        <v>15</v>
      </c>
      <c r="I494">
        <v>3</v>
      </c>
      <c r="J494">
        <v>0</v>
      </c>
      <c r="K494" s="13">
        <v>1</v>
      </c>
      <c r="L494" s="13">
        <v>8</v>
      </c>
      <c r="M494" s="13">
        <v>6</v>
      </c>
      <c r="N494">
        <v>8</v>
      </c>
      <c r="O494">
        <v>17</v>
      </c>
      <c r="P494">
        <v>1</v>
      </c>
      <c r="Q494">
        <v>0</v>
      </c>
      <c r="R494">
        <v>0</v>
      </c>
      <c r="S494" s="13">
        <v>0.24</v>
      </c>
      <c r="T494">
        <v>0.33</v>
      </c>
      <c r="U494">
        <v>0.35</v>
      </c>
      <c r="V494" s="13">
        <v>0.68100000000000005</v>
      </c>
      <c r="W494">
        <v>0.29899999999999999</v>
      </c>
      <c r="X494">
        <v>0</v>
      </c>
      <c r="Y494">
        <v>0.2</v>
      </c>
      <c r="Z494">
        <v>0</v>
      </c>
      <c r="AA494">
        <v>12005</v>
      </c>
      <c r="AB494">
        <f>G494*U494</f>
        <v>22.049999999999997</v>
      </c>
      <c r="AC494" s="13">
        <f>((H494+N494+P494-R494)*(AB494+(0.26*(N494+P494))))/(G494+N494+P494)</f>
        <v>8.129999999999999</v>
      </c>
      <c r="AD494" s="4">
        <f>SUM(AE494:AJ494)</f>
        <v>-6.4779397721595409</v>
      </c>
      <c r="AE494" s="4">
        <f>(L494-45.1482)/31.1618</f>
        <v>-1.192107002804716</v>
      </c>
      <c r="AF494" s="4">
        <f>(K494-13.575)/11.13</f>
        <v>-1.1298292902066485</v>
      </c>
      <c r="AG494" s="4">
        <f>(M494-46.04)/31.94</f>
        <v>-1.253600500939261</v>
      </c>
      <c r="AH494" s="4">
        <f>(AC494-50.703)/36.168</f>
        <v>-1.1770902455209027</v>
      </c>
      <c r="AI494" s="4">
        <f>(S494-0.2533)/0.02</f>
        <v>-0.6650000000000017</v>
      </c>
      <c r="AJ494" s="4">
        <f>(V494-0.7522)/0.06715</f>
        <v>-1.0603127326880109</v>
      </c>
      <c r="AK494" t="e">
        <f>MATCH(C494,#REF!,0)-1</f>
        <v>#REF!</v>
      </c>
    </row>
    <row r="495" spans="1:37" x14ac:dyDescent="0.2">
      <c r="A495" s="4" t="e">
        <f>AK495-B495</f>
        <v>#REF!</v>
      </c>
      <c r="B495">
        <v>494</v>
      </c>
      <c r="C495" t="s">
        <v>444</v>
      </c>
      <c r="D495" t="s">
        <v>198</v>
      </c>
      <c r="E495">
        <v>43</v>
      </c>
      <c r="F495">
        <v>179</v>
      </c>
      <c r="G495">
        <v>161</v>
      </c>
      <c r="H495">
        <v>36</v>
      </c>
      <c r="I495">
        <v>7</v>
      </c>
      <c r="J495">
        <v>1</v>
      </c>
      <c r="K495" s="13">
        <v>4</v>
      </c>
      <c r="L495" s="13">
        <v>17</v>
      </c>
      <c r="M495" s="13">
        <v>18</v>
      </c>
      <c r="N495">
        <v>14</v>
      </c>
      <c r="O495">
        <v>48</v>
      </c>
      <c r="P495">
        <v>1</v>
      </c>
      <c r="Q495">
        <v>1</v>
      </c>
      <c r="R495">
        <v>0</v>
      </c>
      <c r="S495" s="13">
        <v>0.22500000000000001</v>
      </c>
      <c r="T495">
        <v>0.29199999999999998</v>
      </c>
      <c r="U495">
        <v>0.35799999999999998</v>
      </c>
      <c r="V495" s="13">
        <v>0.65</v>
      </c>
      <c r="W495">
        <v>0.28000000000000003</v>
      </c>
      <c r="X495">
        <v>-0.4</v>
      </c>
      <c r="Y495">
        <v>0</v>
      </c>
      <c r="Z495">
        <v>0.1</v>
      </c>
      <c r="AA495">
        <v>17062</v>
      </c>
      <c r="AB495">
        <f>G495*U495</f>
        <v>57.637999999999998</v>
      </c>
      <c r="AC495" s="13">
        <f>((H495+N495+P495-R495)*(AB495+(0.26*(N495+P495))))/(G495+N495+P495)</f>
        <v>17.83203409090909</v>
      </c>
      <c r="AD495" s="4">
        <f>SUM(AE495:AJ495)</f>
        <v>-6.4872822933462979</v>
      </c>
      <c r="AE495" s="4">
        <f>(L495-45.1482)/31.1618</f>
        <v>-0.90329185092003683</v>
      </c>
      <c r="AF495" s="4">
        <f>(K495-13.575)/11.13</f>
        <v>-0.8602875112309073</v>
      </c>
      <c r="AG495" s="4">
        <f>(M495-46.04)/31.94</f>
        <v>-0.8778960551033187</v>
      </c>
      <c r="AH495" s="4">
        <f>(AC495-50.703)/36.168</f>
        <v>-0.90884112776738868</v>
      </c>
      <c r="AI495" s="4">
        <f>(S495-0.2533)/0.02</f>
        <v>-1.4150000000000009</v>
      </c>
      <c r="AJ495" s="4">
        <f>(V495-0.7522)/0.06715</f>
        <v>-1.5219657483246456</v>
      </c>
      <c r="AK495" t="e">
        <f>MATCH(C495,#REF!,0)-1</f>
        <v>#REF!</v>
      </c>
    </row>
    <row r="496" spans="1:37" x14ac:dyDescent="0.2">
      <c r="A496" s="4" t="e">
        <f>AK496-B496</f>
        <v>#REF!</v>
      </c>
      <c r="B496">
        <v>495</v>
      </c>
      <c r="C496" t="s">
        <v>7535</v>
      </c>
      <c r="E496">
        <v>25</v>
      </c>
      <c r="F496">
        <v>105</v>
      </c>
      <c r="G496">
        <v>95</v>
      </c>
      <c r="H496">
        <v>23</v>
      </c>
      <c r="I496">
        <v>5</v>
      </c>
      <c r="J496">
        <v>0</v>
      </c>
      <c r="K496" s="13">
        <v>2</v>
      </c>
      <c r="L496" s="13">
        <v>10</v>
      </c>
      <c r="M496" s="13">
        <v>10</v>
      </c>
      <c r="N496">
        <v>8</v>
      </c>
      <c r="O496">
        <v>31</v>
      </c>
      <c r="P496">
        <v>1</v>
      </c>
      <c r="Q496">
        <v>1</v>
      </c>
      <c r="R496">
        <v>1</v>
      </c>
      <c r="S496" s="13">
        <v>0.23899999999999999</v>
      </c>
      <c r="T496">
        <v>0.30299999999999999</v>
      </c>
      <c r="U496">
        <v>0.35499999999999998</v>
      </c>
      <c r="V496" s="13">
        <v>0.65800000000000003</v>
      </c>
      <c r="W496">
        <v>0.28399999999999997</v>
      </c>
      <c r="X496">
        <v>-1</v>
      </c>
      <c r="Y496">
        <v>0</v>
      </c>
      <c r="Z496">
        <v>-0.2</v>
      </c>
      <c r="AA496">
        <v>9848</v>
      </c>
      <c r="AB496">
        <f>G496*U496</f>
        <v>33.725000000000001</v>
      </c>
      <c r="AC496" s="13">
        <f>((H496+N496+P496-R496)*(AB496+(0.26*(N496+P496))))/(G496+N496+P496)</f>
        <v>10.75014423076923</v>
      </c>
      <c r="AD496" s="4">
        <f>SUM(AE496:AJ496)</f>
        <v>-6.5187495923709911</v>
      </c>
      <c r="AE496" s="4">
        <f>(L496-45.1482)/31.1618</f>
        <v>-1.1279258579414542</v>
      </c>
      <c r="AF496" s="4">
        <f>(K496-13.575)/11.13</f>
        <v>-1.039982030548068</v>
      </c>
      <c r="AG496" s="4">
        <f>(M496-46.04)/31.94</f>
        <v>-1.1283656856606137</v>
      </c>
      <c r="AH496" s="4">
        <f>(AC496-50.703)/36.168</f>
        <v>-1.1046465319959846</v>
      </c>
      <c r="AI496" s="4">
        <f>(S496-0.2533)/0.02</f>
        <v>-0.71500000000000175</v>
      </c>
      <c r="AJ496" s="4">
        <f>(V496-0.7522)/0.06715</f>
        <v>-1.4028294862248689</v>
      </c>
      <c r="AK496" t="e">
        <f>MATCH(C496,#REF!,0)-1</f>
        <v>#REF!</v>
      </c>
    </row>
    <row r="497" spans="1:37" x14ac:dyDescent="0.2">
      <c r="A497" s="4" t="e">
        <f>AK497-B497</f>
        <v>#REF!</v>
      </c>
      <c r="B497">
        <v>496</v>
      </c>
      <c r="C497" t="s">
        <v>336</v>
      </c>
      <c r="D497" t="s">
        <v>35</v>
      </c>
      <c r="E497">
        <v>58</v>
      </c>
      <c r="F497">
        <v>243</v>
      </c>
      <c r="G497">
        <v>220</v>
      </c>
      <c r="H497">
        <v>48</v>
      </c>
      <c r="I497">
        <v>10</v>
      </c>
      <c r="J497">
        <v>0</v>
      </c>
      <c r="K497" s="13">
        <v>6</v>
      </c>
      <c r="L497" s="13">
        <v>24</v>
      </c>
      <c r="M497" s="13">
        <v>25</v>
      </c>
      <c r="N497">
        <v>17</v>
      </c>
      <c r="O497">
        <v>63</v>
      </c>
      <c r="P497">
        <v>2</v>
      </c>
      <c r="Q497">
        <v>1</v>
      </c>
      <c r="R497">
        <v>1</v>
      </c>
      <c r="S497" s="13">
        <v>0.217</v>
      </c>
      <c r="T497">
        <v>0.27800000000000002</v>
      </c>
      <c r="U497">
        <v>0.34499999999999997</v>
      </c>
      <c r="V497" s="13">
        <v>0.623</v>
      </c>
      <c r="W497">
        <v>0.26900000000000002</v>
      </c>
      <c r="X497">
        <v>0.6</v>
      </c>
      <c r="Y497">
        <v>-0.6</v>
      </c>
      <c r="Z497">
        <v>0.5</v>
      </c>
      <c r="AA497">
        <v>5273</v>
      </c>
      <c r="AB497">
        <f>G497*U497</f>
        <v>75.899999999999991</v>
      </c>
      <c r="AC497" s="13">
        <f>((H497+N497+P497-R497)*(AB497+(0.26*(N497+P497))))/(G497+N497+P497)</f>
        <v>22.324016736401671</v>
      </c>
      <c r="AD497" s="4">
        <f>SUM(AE497:AJ497)</f>
        <v>-6.5416800184452937</v>
      </c>
      <c r="AE497" s="4">
        <f>(L497-45.1482)/31.1618</f>
        <v>-0.67865784389861961</v>
      </c>
      <c r="AF497" s="4">
        <f>(K497-13.575)/11.13</f>
        <v>-0.68059299191374656</v>
      </c>
      <c r="AG497" s="4">
        <f>(M497-46.04)/31.94</f>
        <v>-0.6587351283656856</v>
      </c>
      <c r="AH497" s="4">
        <f>(AC497-50.703)/36.168</f>
        <v>-0.78464342135584864</v>
      </c>
      <c r="AI497" s="4">
        <f>(S497-0.2533)/0.02</f>
        <v>-1.8150000000000013</v>
      </c>
      <c r="AJ497" s="4">
        <f>(V497-0.7522)/0.06715</f>
        <v>-1.924050632911392</v>
      </c>
      <c r="AK497" t="e">
        <f>MATCH(C497,#REF!,0)-1</f>
        <v>#REF!</v>
      </c>
    </row>
    <row r="498" spans="1:37" x14ac:dyDescent="0.2">
      <c r="A498" s="4" t="e">
        <f>AK498-B498</f>
        <v>#REF!</v>
      </c>
      <c r="B498">
        <v>497</v>
      </c>
      <c r="C498" t="s">
        <v>489</v>
      </c>
      <c r="D498" t="s">
        <v>47</v>
      </c>
      <c r="E498">
        <v>30</v>
      </c>
      <c r="F498">
        <v>126</v>
      </c>
      <c r="G498">
        <v>113</v>
      </c>
      <c r="H498">
        <v>27</v>
      </c>
      <c r="I498">
        <v>5</v>
      </c>
      <c r="J498">
        <v>1</v>
      </c>
      <c r="K498" s="13">
        <v>2</v>
      </c>
      <c r="L498" s="13">
        <v>13</v>
      </c>
      <c r="M498" s="13">
        <v>12</v>
      </c>
      <c r="N498">
        <v>10</v>
      </c>
      <c r="O498">
        <v>31</v>
      </c>
      <c r="P498">
        <v>1</v>
      </c>
      <c r="Q498">
        <v>4</v>
      </c>
      <c r="R498">
        <v>2</v>
      </c>
      <c r="S498" s="13">
        <v>0.23699999999999999</v>
      </c>
      <c r="T498">
        <v>0.30099999999999999</v>
      </c>
      <c r="U498">
        <v>0.34699999999999998</v>
      </c>
      <c r="V498" s="13">
        <v>0.64800000000000002</v>
      </c>
      <c r="W498">
        <v>0.28000000000000003</v>
      </c>
      <c r="X498">
        <v>-0.3</v>
      </c>
      <c r="Y498">
        <v>0.3</v>
      </c>
      <c r="Z498">
        <v>0</v>
      </c>
      <c r="AA498">
        <v>15730</v>
      </c>
      <c r="AB498">
        <f>G498*U498</f>
        <v>39.210999999999999</v>
      </c>
      <c r="AC498" s="13">
        <f>((H498+N498+P498-R498)*(AB498+(0.26*(N498+P498))))/(G498+N498+P498)</f>
        <v>12.214161290322581</v>
      </c>
      <c r="AD498" s="4">
        <f>SUM(AE498:AJ498)</f>
        <v>-6.568302552981387</v>
      </c>
      <c r="AE498" s="4">
        <f>(L498-45.1482)/31.1618</f>
        <v>-1.0316541406465609</v>
      </c>
      <c r="AF498" s="4">
        <f>(K498-13.575)/11.13</f>
        <v>-1.039982030548068</v>
      </c>
      <c r="AG498" s="4">
        <f>(M498-46.04)/31.94</f>
        <v>-1.0657482780212899</v>
      </c>
      <c r="AH498" s="4">
        <f>(AC498-50.703)/36.168</f>
        <v>-1.0641682899158766</v>
      </c>
      <c r="AI498" s="4">
        <f>(S498-0.2533)/0.02</f>
        <v>-0.81500000000000183</v>
      </c>
      <c r="AJ498" s="4">
        <f>(V498-0.7522)/0.06715</f>
        <v>-1.5517498138495898</v>
      </c>
      <c r="AK498" t="e">
        <f>MATCH(C498,#REF!,0)-1</f>
        <v>#REF!</v>
      </c>
    </row>
    <row r="499" spans="1:37" x14ac:dyDescent="0.2">
      <c r="A499" s="4" t="e">
        <f>AK499-B499</f>
        <v>#REF!</v>
      </c>
      <c r="B499">
        <v>498</v>
      </c>
      <c r="C499" t="s">
        <v>431</v>
      </c>
      <c r="D499" t="s">
        <v>33</v>
      </c>
      <c r="E499">
        <v>32</v>
      </c>
      <c r="F499">
        <v>134</v>
      </c>
      <c r="G499">
        <v>120</v>
      </c>
      <c r="H499">
        <v>28</v>
      </c>
      <c r="I499">
        <v>6</v>
      </c>
      <c r="J499">
        <v>1</v>
      </c>
      <c r="K499" s="13">
        <v>3</v>
      </c>
      <c r="L499" s="13">
        <v>15</v>
      </c>
      <c r="M499" s="13">
        <v>13</v>
      </c>
      <c r="N499">
        <v>11</v>
      </c>
      <c r="O499">
        <v>27</v>
      </c>
      <c r="P499">
        <v>1</v>
      </c>
      <c r="Q499">
        <v>3</v>
      </c>
      <c r="R499">
        <v>1</v>
      </c>
      <c r="S499" s="13">
        <v>0.23100000000000001</v>
      </c>
      <c r="T499">
        <v>0.30199999999999999</v>
      </c>
      <c r="U499">
        <v>0.35099999999999998</v>
      </c>
      <c r="V499" s="13">
        <v>0.65300000000000002</v>
      </c>
      <c r="W499">
        <v>0.28299999999999997</v>
      </c>
      <c r="X499">
        <v>0</v>
      </c>
      <c r="Y499">
        <v>0.2</v>
      </c>
      <c r="Z499">
        <v>0.1</v>
      </c>
      <c r="AA499">
        <v>18067</v>
      </c>
      <c r="AB499">
        <f>G499*U499</f>
        <v>42.12</v>
      </c>
      <c r="AC499" s="13">
        <f>((H499+N499+P499-R499)*(AB499+(0.26*(N499+P499))))/(G499+N499+P499)</f>
        <v>13.366363636363635</v>
      </c>
      <c r="AD499" s="4">
        <f>SUM(AE499:AJ499)</f>
        <v>-6.5766483258938484</v>
      </c>
      <c r="AE499" s="4">
        <f>(L499-45.1482)/31.1618</f>
        <v>-0.96747299578329893</v>
      </c>
      <c r="AF499" s="4">
        <f>(K499-13.575)/11.13</f>
        <v>-0.95013477088948772</v>
      </c>
      <c r="AG499" s="4">
        <f>(M499-46.04)/31.94</f>
        <v>-1.0344395742016279</v>
      </c>
      <c r="AH499" s="4">
        <f>(AC499-50.703)/36.168</f>
        <v>-1.0323113349822044</v>
      </c>
      <c r="AI499" s="4">
        <f>(S499-0.2533)/0.02</f>
        <v>-1.1150000000000007</v>
      </c>
      <c r="AJ499" s="4">
        <f>(V499-0.7522)/0.06715</f>
        <v>-1.4772896500372295</v>
      </c>
      <c r="AK499" t="e">
        <f>MATCH(C499,#REF!,0)-1</f>
        <v>#REF!</v>
      </c>
    </row>
    <row r="500" spans="1:37" x14ac:dyDescent="0.2">
      <c r="A500" s="4" t="e">
        <f>AK500-B500</f>
        <v>#REF!</v>
      </c>
      <c r="B500">
        <v>499</v>
      </c>
      <c r="C500" t="s">
        <v>561</v>
      </c>
      <c r="D500" t="s">
        <v>45</v>
      </c>
      <c r="E500">
        <v>3</v>
      </c>
      <c r="F500">
        <v>14</v>
      </c>
      <c r="G500">
        <v>13</v>
      </c>
      <c r="H500">
        <v>3</v>
      </c>
      <c r="I500">
        <v>1</v>
      </c>
      <c r="J500">
        <v>0</v>
      </c>
      <c r="K500" s="13">
        <v>0</v>
      </c>
      <c r="L500" s="13">
        <v>2</v>
      </c>
      <c r="M500" s="13">
        <v>1</v>
      </c>
      <c r="N500">
        <v>1</v>
      </c>
      <c r="O500">
        <v>3</v>
      </c>
      <c r="P500">
        <v>0</v>
      </c>
      <c r="Q500">
        <v>0</v>
      </c>
      <c r="R500">
        <v>0</v>
      </c>
      <c r="S500" s="13">
        <v>0.255</v>
      </c>
      <c r="T500">
        <v>0.29799999999999999</v>
      </c>
      <c r="U500">
        <v>0.36599999999999999</v>
      </c>
      <c r="V500" s="13">
        <v>0.66500000000000004</v>
      </c>
      <c r="W500">
        <v>0.28499999999999998</v>
      </c>
      <c r="X500">
        <v>0</v>
      </c>
      <c r="Y500">
        <v>0</v>
      </c>
      <c r="Z500">
        <v>0</v>
      </c>
      <c r="AA500" t="s">
        <v>562</v>
      </c>
      <c r="AB500">
        <f>G500*U500</f>
        <v>4.758</v>
      </c>
      <c r="AC500" s="13">
        <f>((H500+N500+P500-R500)*(AB500+(0.26*(N500+P500))))/(G500+N500+P500)</f>
        <v>1.4337142857142857</v>
      </c>
      <c r="AD500" s="4">
        <f>SUM(AE500:AJ500)</f>
        <v>-6.5902904412000662</v>
      </c>
      <c r="AE500" s="4">
        <f>(L500-45.1482)/31.1618</f>
        <v>-1.3846504373945023</v>
      </c>
      <c r="AF500" s="4">
        <f>(K500-13.575)/11.13</f>
        <v>-1.2196765498652289</v>
      </c>
      <c r="AG500" s="4">
        <f>(M500-46.04)/31.94</f>
        <v>-1.4101440200375703</v>
      </c>
      <c r="AH500" s="4">
        <f>(AC500-50.703)/36.168</f>
        <v>-1.3622341770151989</v>
      </c>
      <c r="AI500" s="4">
        <f>(S500-0.2533)/0.02</f>
        <v>8.4999999999998965E-2</v>
      </c>
      <c r="AJ500" s="4">
        <f>(V500-0.7522)/0.06715</f>
        <v>-1.2985852568875642</v>
      </c>
      <c r="AK500" t="e">
        <f>MATCH(C500,#REF!,0)-1</f>
        <v>#REF!</v>
      </c>
    </row>
    <row r="501" spans="1:37" x14ac:dyDescent="0.2">
      <c r="A501" s="4" t="e">
        <f>AK501-B501</f>
        <v>#REF!</v>
      </c>
      <c r="B501">
        <v>500</v>
      </c>
      <c r="C501" t="s">
        <v>503</v>
      </c>
      <c r="D501" t="s">
        <v>83</v>
      </c>
      <c r="E501">
        <v>7</v>
      </c>
      <c r="F501">
        <v>28</v>
      </c>
      <c r="G501">
        <v>26</v>
      </c>
      <c r="H501">
        <v>7</v>
      </c>
      <c r="I501">
        <v>1</v>
      </c>
      <c r="J501">
        <v>0</v>
      </c>
      <c r="K501" s="13">
        <v>0</v>
      </c>
      <c r="L501" s="13">
        <v>3</v>
      </c>
      <c r="M501" s="13">
        <v>3</v>
      </c>
      <c r="N501">
        <v>2</v>
      </c>
      <c r="O501">
        <v>4</v>
      </c>
      <c r="P501">
        <v>0</v>
      </c>
      <c r="Q501">
        <v>1</v>
      </c>
      <c r="R501">
        <v>0</v>
      </c>
      <c r="S501" s="13">
        <v>0.253</v>
      </c>
      <c r="T501">
        <v>0.3</v>
      </c>
      <c r="U501">
        <v>0.36</v>
      </c>
      <c r="V501" s="13">
        <v>0.66</v>
      </c>
      <c r="W501">
        <v>0.28399999999999997</v>
      </c>
      <c r="X501">
        <v>0</v>
      </c>
      <c r="Y501">
        <v>0</v>
      </c>
      <c r="Z501">
        <v>0</v>
      </c>
      <c r="AA501" t="s">
        <v>504</v>
      </c>
      <c r="AB501">
        <f>G501*U501</f>
        <v>9.36</v>
      </c>
      <c r="AC501" s="13">
        <f>((H501+N501+P501-R501)*(AB501+(0.26*(N501+P501))))/(G501+N501+P501)</f>
        <v>3.1757142857142853</v>
      </c>
      <c r="AD501" s="4">
        <f>SUM(AE501:AJ501)</f>
        <v>-6.6218785019598307</v>
      </c>
      <c r="AE501" s="4">
        <f>(L501-45.1482)/31.1618</f>
        <v>-1.3525598649628714</v>
      </c>
      <c r="AF501" s="4">
        <f>(K501-13.575)/11.13</f>
        <v>-1.2196765498652289</v>
      </c>
      <c r="AG501" s="4">
        <f>(M501-46.04)/31.94</f>
        <v>-1.3475266123982466</v>
      </c>
      <c r="AH501" s="4">
        <f>(AC501-50.703)/36.168</f>
        <v>-1.3140700540335577</v>
      </c>
      <c r="AI501" s="4">
        <f>(S501-0.2533)/0.02</f>
        <v>-1.5000000000001124E-2</v>
      </c>
      <c r="AJ501" s="4">
        <f>(V501-0.7522)/0.06715</f>
        <v>-1.3730454206999247</v>
      </c>
      <c r="AK501" t="e">
        <f>MATCH(C501,#REF!,0)-1</f>
        <v>#REF!</v>
      </c>
    </row>
    <row r="502" spans="1:37" x14ac:dyDescent="0.2">
      <c r="A502" s="4" t="e">
        <f>AK502-B502</f>
        <v>#REF!</v>
      </c>
      <c r="B502">
        <v>501</v>
      </c>
      <c r="C502" t="s">
        <v>7498</v>
      </c>
      <c r="D502" t="s">
        <v>31</v>
      </c>
      <c r="E502">
        <v>30</v>
      </c>
      <c r="F502">
        <v>126</v>
      </c>
      <c r="G502">
        <v>116</v>
      </c>
      <c r="H502">
        <v>27</v>
      </c>
      <c r="I502">
        <v>6</v>
      </c>
      <c r="J502">
        <v>1</v>
      </c>
      <c r="K502" s="13">
        <v>2</v>
      </c>
      <c r="L502" s="13">
        <v>13</v>
      </c>
      <c r="M502" s="13">
        <v>13</v>
      </c>
      <c r="N502">
        <v>8</v>
      </c>
      <c r="O502">
        <v>25</v>
      </c>
      <c r="P502">
        <v>1</v>
      </c>
      <c r="Q502">
        <v>2</v>
      </c>
      <c r="R502">
        <v>1</v>
      </c>
      <c r="S502" s="13">
        <v>0.23599999999999999</v>
      </c>
      <c r="T502">
        <v>0.28699999999999998</v>
      </c>
      <c r="U502">
        <v>0.35799999999999998</v>
      </c>
      <c r="V502" s="13">
        <v>0.64500000000000002</v>
      </c>
      <c r="W502">
        <v>0.27700000000000002</v>
      </c>
      <c r="X502">
        <v>0</v>
      </c>
      <c r="Y502">
        <v>0.1</v>
      </c>
      <c r="Z502">
        <v>-0.1</v>
      </c>
      <c r="AA502" t="s">
        <v>7499</v>
      </c>
      <c r="AB502">
        <f>G502*U502</f>
        <v>41.527999999999999</v>
      </c>
      <c r="AC502" s="13">
        <f>((H502+N502+P502-R502)*(AB502+(0.26*(N502+P502))))/(G502+N502+P502)</f>
        <v>12.28304</v>
      </c>
      <c r="AD502" s="4">
        <f>SUM(AE502:AJ502)</f>
        <v>-6.6297655372059037</v>
      </c>
      <c r="AE502" s="4">
        <f>(L502-45.1482)/31.1618</f>
        <v>-1.0316541406465609</v>
      </c>
      <c r="AF502" s="4">
        <f>(K502-13.575)/11.13</f>
        <v>-1.039982030548068</v>
      </c>
      <c r="AG502" s="4">
        <f>(M502-46.04)/31.94</f>
        <v>-1.0344395742016279</v>
      </c>
      <c r="AH502" s="4">
        <f>(AC502-50.703)/36.168</f>
        <v>-1.0622638796726389</v>
      </c>
      <c r="AI502" s="4">
        <f>(S502-0.2533)/0.02</f>
        <v>-0.86500000000000188</v>
      </c>
      <c r="AJ502" s="4">
        <f>(V502-0.7522)/0.06715</f>
        <v>-1.5964259121370061</v>
      </c>
      <c r="AK502" t="e">
        <f>MATCH(C502,#REF!,0)-1</f>
        <v>#REF!</v>
      </c>
    </row>
    <row r="503" spans="1:37" x14ac:dyDescent="0.2">
      <c r="A503" s="4" t="e">
        <f>AK503-B503</f>
        <v>#REF!</v>
      </c>
      <c r="B503">
        <v>502</v>
      </c>
      <c r="C503" t="s">
        <v>4819</v>
      </c>
      <c r="D503" t="s">
        <v>90</v>
      </c>
      <c r="E503">
        <v>7</v>
      </c>
      <c r="F503">
        <v>28</v>
      </c>
      <c r="G503">
        <v>26</v>
      </c>
      <c r="H503">
        <v>6</v>
      </c>
      <c r="I503">
        <v>1</v>
      </c>
      <c r="J503">
        <v>0</v>
      </c>
      <c r="K503" s="13">
        <v>1</v>
      </c>
      <c r="L503" s="13">
        <v>3</v>
      </c>
      <c r="M503" s="13">
        <v>3</v>
      </c>
      <c r="N503">
        <v>2</v>
      </c>
      <c r="O503">
        <v>8</v>
      </c>
      <c r="P503">
        <v>0</v>
      </c>
      <c r="Q503">
        <v>0</v>
      </c>
      <c r="R503">
        <v>0</v>
      </c>
      <c r="S503" s="13">
        <v>0.23799999999999999</v>
      </c>
      <c r="T503">
        <v>0.29199999999999998</v>
      </c>
      <c r="U503">
        <v>0.41099999999999998</v>
      </c>
      <c r="V503" s="13">
        <v>0.70199999999999996</v>
      </c>
      <c r="W503">
        <v>0.29599999999999999</v>
      </c>
      <c r="X503">
        <v>-0.1</v>
      </c>
      <c r="Y503">
        <v>0</v>
      </c>
      <c r="Z503">
        <v>0</v>
      </c>
      <c r="AA503">
        <v>17738</v>
      </c>
      <c r="AB503">
        <f>G503*U503</f>
        <v>10.686</v>
      </c>
      <c r="AC503" s="13">
        <f>((H503+N503+P503-R503)*(AB503+(0.26*(N503+P503))))/(G503+N503+P503)</f>
        <v>3.2017142857142855</v>
      </c>
      <c r="AD503" s="4">
        <f>SUM(AE503:AJ503)</f>
        <v>-6.6558469987702358</v>
      </c>
      <c r="AE503" s="4">
        <f>(L503-45.1482)/31.1618</f>
        <v>-1.3525598649628714</v>
      </c>
      <c r="AF503" s="4">
        <f>(K503-13.575)/11.13</f>
        <v>-1.1298292902066485</v>
      </c>
      <c r="AG503" s="4">
        <f>(M503-46.04)/31.94</f>
        <v>-1.3475266123982466</v>
      </c>
      <c r="AH503" s="4">
        <f>(AC503-50.703)/36.168</f>
        <v>-1.313351186526369</v>
      </c>
      <c r="AI503" s="4">
        <f>(S503-0.2533)/0.02</f>
        <v>-0.76500000000000179</v>
      </c>
      <c r="AJ503" s="4">
        <f>(V503-0.7522)/0.06715</f>
        <v>-0.74758004467609862</v>
      </c>
      <c r="AK503" t="e">
        <f>MATCH(C503,#REF!,0)-1</f>
        <v>#REF!</v>
      </c>
    </row>
    <row r="504" spans="1:37" x14ac:dyDescent="0.2">
      <c r="A504" s="4" t="e">
        <f>AK504-B504</f>
        <v>#REF!</v>
      </c>
      <c r="B504">
        <v>503</v>
      </c>
      <c r="C504" t="s">
        <v>525</v>
      </c>
      <c r="D504" t="s">
        <v>93</v>
      </c>
      <c r="E504">
        <v>3</v>
      </c>
      <c r="F504">
        <v>14</v>
      </c>
      <c r="G504">
        <v>13</v>
      </c>
      <c r="H504">
        <v>3</v>
      </c>
      <c r="I504">
        <v>1</v>
      </c>
      <c r="J504">
        <v>0</v>
      </c>
      <c r="K504" s="13">
        <v>0</v>
      </c>
      <c r="L504" s="13">
        <v>1</v>
      </c>
      <c r="M504" s="13">
        <v>1</v>
      </c>
      <c r="N504">
        <v>1</v>
      </c>
      <c r="O504">
        <v>3</v>
      </c>
      <c r="P504">
        <v>0</v>
      </c>
      <c r="Q504">
        <v>0</v>
      </c>
      <c r="R504">
        <v>0</v>
      </c>
      <c r="S504" s="13">
        <v>0.245</v>
      </c>
      <c r="T504">
        <v>0.31</v>
      </c>
      <c r="U504">
        <v>0.38600000000000001</v>
      </c>
      <c r="V504" s="13">
        <v>0.69499999999999995</v>
      </c>
      <c r="W504">
        <v>0.29799999999999999</v>
      </c>
      <c r="X504">
        <v>0</v>
      </c>
      <c r="Y504">
        <v>0</v>
      </c>
      <c r="Z504">
        <v>0</v>
      </c>
      <c r="AA504" t="s">
        <v>526</v>
      </c>
      <c r="AB504">
        <f>G504*U504</f>
        <v>5.0179999999999998</v>
      </c>
      <c r="AC504" s="13">
        <f>((H504+N504+P504-R504)*(AB504+(0.26*(N504+P504))))/(G504+N504+P504)</f>
        <v>1.5079999999999998</v>
      </c>
      <c r="AD504" s="4">
        <f>SUM(AE504:AJ504)</f>
        <v>-6.6735661235941404</v>
      </c>
      <c r="AE504" s="4">
        <f>(L504-45.1482)/31.1618</f>
        <v>-1.4167410098261335</v>
      </c>
      <c r="AF504" s="4">
        <f>(K504-13.575)/11.13</f>
        <v>-1.2196765498652289</v>
      </c>
      <c r="AG504" s="4">
        <f>(M504-46.04)/31.94</f>
        <v>-1.4101440200375703</v>
      </c>
      <c r="AH504" s="4">
        <f>(AC504-50.703)/36.168</f>
        <v>-1.3601802698518026</v>
      </c>
      <c r="AI504" s="4">
        <f>(S504-0.2533)/0.02</f>
        <v>-0.41500000000000148</v>
      </c>
      <c r="AJ504" s="4">
        <f>(V504-0.7522)/0.06715</f>
        <v>-0.85182427401340322</v>
      </c>
      <c r="AK504" t="e">
        <f>MATCH(C504,#REF!,0)-1</f>
        <v>#REF!</v>
      </c>
    </row>
    <row r="505" spans="1:37" x14ac:dyDescent="0.2">
      <c r="A505" s="4" t="e">
        <f>AK505-B505</f>
        <v>#REF!</v>
      </c>
      <c r="B505">
        <v>504</v>
      </c>
      <c r="C505" t="s">
        <v>222</v>
      </c>
      <c r="D505" t="s">
        <v>29</v>
      </c>
      <c r="E505">
        <v>53</v>
      </c>
      <c r="F505">
        <v>224</v>
      </c>
      <c r="G505">
        <v>198</v>
      </c>
      <c r="H505">
        <v>41</v>
      </c>
      <c r="I505">
        <v>8</v>
      </c>
      <c r="J505">
        <v>0</v>
      </c>
      <c r="K505" s="13">
        <v>7</v>
      </c>
      <c r="L505" s="13">
        <v>24</v>
      </c>
      <c r="M505" s="13">
        <v>24</v>
      </c>
      <c r="N505">
        <v>20</v>
      </c>
      <c r="O505">
        <v>68</v>
      </c>
      <c r="P505">
        <v>3</v>
      </c>
      <c r="Q505">
        <v>1</v>
      </c>
      <c r="R505">
        <v>1</v>
      </c>
      <c r="S505" s="13">
        <v>0.20799999999999999</v>
      </c>
      <c r="T505">
        <v>0.28799999999999998</v>
      </c>
      <c r="U505">
        <v>0.35299999999999998</v>
      </c>
      <c r="V505" s="13">
        <v>0.64100000000000001</v>
      </c>
      <c r="W505">
        <v>0.27800000000000002</v>
      </c>
      <c r="X505">
        <v>-1</v>
      </c>
      <c r="Y505">
        <v>-0.3</v>
      </c>
      <c r="Z505">
        <v>1.5</v>
      </c>
      <c r="AA505">
        <v>10059</v>
      </c>
      <c r="AB505">
        <f>G505*U505</f>
        <v>69.893999999999991</v>
      </c>
      <c r="AC505" s="13">
        <f>((H505+N505+P505-R505)*(AB505+(0.26*(N505+P505))))/(G505+N505+P505)</f>
        <v>21.629239819004525</v>
      </c>
      <c r="AD505" s="4">
        <f>SUM(AE505:AJ505)</f>
        <v>-6.6842945863688596</v>
      </c>
      <c r="AE505" s="4">
        <f>(L505-45.1482)/31.1618</f>
        <v>-0.67865784389861961</v>
      </c>
      <c r="AF505" s="4">
        <f>(K505-13.575)/11.13</f>
        <v>-0.59074573225516613</v>
      </c>
      <c r="AG505" s="4">
        <f>(M505-46.04)/31.94</f>
        <v>-0.69004383218534748</v>
      </c>
      <c r="AH505" s="4">
        <f>(AC505-50.703)/36.168</f>
        <v>-0.80385313484283005</v>
      </c>
      <c r="AI505" s="4">
        <f>(S505-0.2533)/0.02</f>
        <v>-2.2650000000000019</v>
      </c>
      <c r="AJ505" s="4">
        <f>(V505-0.7522)/0.06715</f>
        <v>-1.6559940431868945</v>
      </c>
      <c r="AK505" t="e">
        <f>MATCH(C505,#REF!,0)-1</f>
        <v>#REF!</v>
      </c>
    </row>
    <row r="506" spans="1:37" x14ac:dyDescent="0.2">
      <c r="A506" s="4" t="e">
        <f>AK506-B506</f>
        <v>#REF!</v>
      </c>
      <c r="B506">
        <v>505</v>
      </c>
      <c r="C506" t="s">
        <v>549</v>
      </c>
      <c r="D506" t="s">
        <v>33</v>
      </c>
      <c r="E506">
        <v>3</v>
      </c>
      <c r="F506">
        <v>14</v>
      </c>
      <c r="G506">
        <v>12</v>
      </c>
      <c r="H506">
        <v>3</v>
      </c>
      <c r="I506">
        <v>0</v>
      </c>
      <c r="J506">
        <v>0</v>
      </c>
      <c r="K506" s="13">
        <v>0</v>
      </c>
      <c r="L506" s="13">
        <v>2</v>
      </c>
      <c r="M506" s="13">
        <v>2</v>
      </c>
      <c r="N506">
        <v>1</v>
      </c>
      <c r="O506">
        <v>2</v>
      </c>
      <c r="P506">
        <v>0</v>
      </c>
      <c r="Q506">
        <v>0</v>
      </c>
      <c r="R506">
        <v>0</v>
      </c>
      <c r="S506" s="13">
        <v>0.24299999999999999</v>
      </c>
      <c r="T506">
        <v>0.317</v>
      </c>
      <c r="U506">
        <v>0.379</v>
      </c>
      <c r="V506" s="13">
        <v>0.69599999999999995</v>
      </c>
      <c r="W506">
        <v>0.3</v>
      </c>
      <c r="X506">
        <v>0</v>
      </c>
      <c r="Y506">
        <v>0</v>
      </c>
      <c r="Z506">
        <v>0</v>
      </c>
      <c r="AA506" t="s">
        <v>550</v>
      </c>
      <c r="AB506">
        <f>G506*U506</f>
        <v>4.548</v>
      </c>
      <c r="AC506" s="13">
        <f>((H506+N506+P506-R506)*(AB506+(0.26*(N506+P506))))/(G506+N506+P506)</f>
        <v>1.4793846153846153</v>
      </c>
      <c r="AD506" s="4">
        <f>SUM(AE506:AJ506)</f>
        <v>-6.6960659942036713</v>
      </c>
      <c r="AE506" s="4">
        <f>(L506-45.1482)/31.1618</f>
        <v>-1.3846504373945023</v>
      </c>
      <c r="AF506" s="4">
        <f>(K506-13.575)/11.13</f>
        <v>-1.2196765498652289</v>
      </c>
      <c r="AG506" s="4">
        <f>(M506-46.04)/31.94</f>
        <v>-1.3788353162179086</v>
      </c>
      <c r="AH506" s="4">
        <f>(AC506-50.703)/36.168</f>
        <v>-1.3609714494750991</v>
      </c>
      <c r="AI506" s="4">
        <f>(S506-0.2533)/0.02</f>
        <v>-0.51500000000000157</v>
      </c>
      <c r="AJ506" s="4">
        <f>(V506-0.7522)/0.06715</f>
        <v>-0.83693224125093113</v>
      </c>
      <c r="AK506" t="e">
        <f>MATCH(C506,#REF!,0)-1</f>
        <v>#REF!</v>
      </c>
    </row>
    <row r="507" spans="1:37" x14ac:dyDescent="0.2">
      <c r="A507" s="4" t="e">
        <f>AK507-B507</f>
        <v>#REF!</v>
      </c>
      <c r="B507">
        <v>506</v>
      </c>
      <c r="C507" t="s">
        <v>7543</v>
      </c>
      <c r="E507">
        <v>30</v>
      </c>
      <c r="F507">
        <v>126</v>
      </c>
      <c r="G507">
        <v>111</v>
      </c>
      <c r="H507">
        <v>24</v>
      </c>
      <c r="I507">
        <v>5</v>
      </c>
      <c r="J507">
        <v>0</v>
      </c>
      <c r="K507" s="13">
        <v>5</v>
      </c>
      <c r="L507" s="13">
        <v>14</v>
      </c>
      <c r="M507" s="13">
        <v>15</v>
      </c>
      <c r="N507">
        <v>13</v>
      </c>
      <c r="O507">
        <v>41</v>
      </c>
      <c r="P507">
        <v>1</v>
      </c>
      <c r="Q507">
        <v>1</v>
      </c>
      <c r="R507">
        <v>0</v>
      </c>
      <c r="S507" s="13">
        <v>0.214</v>
      </c>
      <c r="T507">
        <v>0.29899999999999999</v>
      </c>
      <c r="U507">
        <v>0.38700000000000001</v>
      </c>
      <c r="V507" s="13">
        <v>0.68600000000000005</v>
      </c>
      <c r="W507">
        <v>0.29399999999999998</v>
      </c>
      <c r="X507">
        <v>-0.1</v>
      </c>
      <c r="Y507">
        <v>-0.5</v>
      </c>
      <c r="Z507">
        <v>-0.2</v>
      </c>
      <c r="AA507">
        <v>7619</v>
      </c>
      <c r="AB507">
        <f>G507*U507</f>
        <v>42.957000000000001</v>
      </c>
      <c r="AC507" s="13">
        <f>((H507+N507+P507-R507)*(AB507+(0.26*(N507+P507))))/(G507+N507+P507)</f>
        <v>14.165488000000002</v>
      </c>
      <c r="AD507" s="4">
        <f>SUM(AE507:AJ507)</f>
        <v>-6.7028951002373782</v>
      </c>
      <c r="AE507" s="4">
        <f>(L507-45.1482)/31.1618</f>
        <v>-0.99956356821492998</v>
      </c>
      <c r="AF507" s="4">
        <f>(K507-13.575)/11.13</f>
        <v>-0.77044025157232687</v>
      </c>
      <c r="AG507" s="4">
        <f>(M507-46.04)/31.94</f>
        <v>-0.97182216656230425</v>
      </c>
      <c r="AH507" s="4">
        <f>(AC507-50.703)/36.168</f>
        <v>-1.0102165450121654</v>
      </c>
      <c r="AI507" s="4">
        <f>(S507-0.2533)/0.02</f>
        <v>-1.9650000000000014</v>
      </c>
      <c r="AJ507" s="4">
        <f>(V507-0.7522)/0.06715</f>
        <v>-0.98585256887565043</v>
      </c>
      <c r="AK507" t="e">
        <f>MATCH(C507,#REF!,0)-1</f>
        <v>#REF!</v>
      </c>
    </row>
    <row r="508" spans="1:37" x14ac:dyDescent="0.2">
      <c r="A508" s="4" t="e">
        <f>AK508-B508</f>
        <v>#REF!</v>
      </c>
      <c r="B508">
        <v>507</v>
      </c>
      <c r="C508" t="s">
        <v>543</v>
      </c>
      <c r="D508" t="s">
        <v>90</v>
      </c>
      <c r="E508">
        <v>7</v>
      </c>
      <c r="F508">
        <v>28</v>
      </c>
      <c r="G508">
        <v>26</v>
      </c>
      <c r="H508">
        <v>6</v>
      </c>
      <c r="I508">
        <v>1</v>
      </c>
      <c r="J508">
        <v>0</v>
      </c>
      <c r="K508" s="13">
        <v>0</v>
      </c>
      <c r="L508" s="13">
        <v>2</v>
      </c>
      <c r="M508" s="13">
        <v>3</v>
      </c>
      <c r="N508">
        <v>2</v>
      </c>
      <c r="O508">
        <v>7</v>
      </c>
      <c r="P508">
        <v>0</v>
      </c>
      <c r="Q508">
        <v>0</v>
      </c>
      <c r="R508">
        <v>0</v>
      </c>
      <c r="S508" s="13">
        <v>0.251</v>
      </c>
      <c r="T508">
        <v>0.30399999999999999</v>
      </c>
      <c r="U508">
        <v>0.35599999999999998</v>
      </c>
      <c r="V508" s="13">
        <v>0.66</v>
      </c>
      <c r="W508">
        <v>0.28399999999999997</v>
      </c>
      <c r="X508">
        <v>0</v>
      </c>
      <c r="Y508">
        <v>0</v>
      </c>
      <c r="Z508">
        <v>0</v>
      </c>
      <c r="AA508">
        <v>15994</v>
      </c>
      <c r="AB508">
        <f>G508*U508</f>
        <v>9.2560000000000002</v>
      </c>
      <c r="AC508" s="13">
        <f>((H508+N508+P508-R508)*(AB508+(0.26*(N508+P508))))/(G508+N508+P508)</f>
        <v>2.7931428571428571</v>
      </c>
      <c r="AD508" s="4">
        <f>SUM(AE508:AJ508)</f>
        <v>-6.7645466962829524</v>
      </c>
      <c r="AE508" s="4">
        <f>(L508-45.1482)/31.1618</f>
        <v>-1.3846504373945023</v>
      </c>
      <c r="AF508" s="4">
        <f>(K508-13.575)/11.13</f>
        <v>-1.2196765498652289</v>
      </c>
      <c r="AG508" s="4">
        <f>(M508-46.04)/31.94</f>
        <v>-1.3475266123982466</v>
      </c>
      <c r="AH508" s="4">
        <f>(AC508-50.703)/36.168</f>
        <v>-1.3246476759250483</v>
      </c>
      <c r="AI508" s="4">
        <f>(S508-0.2533)/0.02</f>
        <v>-0.11500000000000121</v>
      </c>
      <c r="AJ508" s="4">
        <f>(V508-0.7522)/0.06715</f>
        <v>-1.3730454206999247</v>
      </c>
      <c r="AK508" t="e">
        <f>MATCH(C508,#REF!,0)-1</f>
        <v>#REF!</v>
      </c>
    </row>
    <row r="509" spans="1:37" x14ac:dyDescent="0.2">
      <c r="A509" s="4" t="e">
        <f>AK509-B509</f>
        <v>#REF!</v>
      </c>
      <c r="B509">
        <v>508</v>
      </c>
      <c r="C509" t="s">
        <v>537</v>
      </c>
      <c r="D509" t="s">
        <v>198</v>
      </c>
      <c r="E509">
        <v>13</v>
      </c>
      <c r="F509">
        <v>56</v>
      </c>
      <c r="G509">
        <v>50</v>
      </c>
      <c r="H509">
        <v>11</v>
      </c>
      <c r="I509">
        <v>2</v>
      </c>
      <c r="J509">
        <v>0</v>
      </c>
      <c r="K509" s="13">
        <v>2</v>
      </c>
      <c r="L509" s="13">
        <v>6</v>
      </c>
      <c r="M509" s="13">
        <v>6</v>
      </c>
      <c r="N509">
        <v>5</v>
      </c>
      <c r="O509">
        <v>14</v>
      </c>
      <c r="P509">
        <v>1</v>
      </c>
      <c r="Q509">
        <v>1</v>
      </c>
      <c r="R509">
        <v>1</v>
      </c>
      <c r="S509" s="13">
        <v>0.23</v>
      </c>
      <c r="T509">
        <v>0.30599999999999999</v>
      </c>
      <c r="U509">
        <v>0.39100000000000001</v>
      </c>
      <c r="V509" s="13">
        <v>0.69699999999999995</v>
      </c>
      <c r="W509">
        <v>0.29899999999999999</v>
      </c>
      <c r="X509">
        <v>0</v>
      </c>
      <c r="Y509">
        <v>0.1</v>
      </c>
      <c r="Z509">
        <v>0</v>
      </c>
      <c r="AA509" t="s">
        <v>538</v>
      </c>
      <c r="AB509">
        <f>G509*U509</f>
        <v>19.55</v>
      </c>
      <c r="AC509" s="13">
        <f>((H509+N509+P509-R509)*(AB509+(0.26*(N509+P509))))/(G509+N509+P509)</f>
        <v>6.0314285714285711</v>
      </c>
      <c r="AD509" s="4">
        <f>SUM(AE509:AJ509)</f>
        <v>-6.7720240105306129</v>
      </c>
      <c r="AE509" s="4">
        <f>(L509-45.1482)/31.1618</f>
        <v>-1.2562881476679781</v>
      </c>
      <c r="AF509" s="4">
        <f>(K509-13.575)/11.13</f>
        <v>-1.039982030548068</v>
      </c>
      <c r="AG509" s="4">
        <f>(M509-46.04)/31.94</f>
        <v>-1.253600500939261</v>
      </c>
      <c r="AH509" s="4">
        <f>(AC509-50.703)/36.168</f>
        <v>-1.2351131228868457</v>
      </c>
      <c r="AI509" s="4">
        <f>(S509-0.2533)/0.02</f>
        <v>-1.1650000000000007</v>
      </c>
      <c r="AJ509" s="4">
        <f>(V509-0.7522)/0.06715</f>
        <v>-0.82204020848845905</v>
      </c>
      <c r="AK509" t="e">
        <f>MATCH(C509,#REF!,0)-1</f>
        <v>#REF!</v>
      </c>
    </row>
    <row r="510" spans="1:37" x14ac:dyDescent="0.2">
      <c r="A510" s="4" t="e">
        <f>AK510-B510</f>
        <v>#REF!</v>
      </c>
      <c r="B510">
        <v>509</v>
      </c>
      <c r="C510" t="s">
        <v>7501</v>
      </c>
      <c r="D510" t="s">
        <v>129</v>
      </c>
      <c r="E510">
        <v>21</v>
      </c>
      <c r="F510">
        <v>90</v>
      </c>
      <c r="G510">
        <v>81</v>
      </c>
      <c r="H510">
        <v>20</v>
      </c>
      <c r="I510">
        <v>4</v>
      </c>
      <c r="J510">
        <v>0</v>
      </c>
      <c r="K510" s="13">
        <v>1</v>
      </c>
      <c r="L510" s="13">
        <v>9</v>
      </c>
      <c r="M510" s="13">
        <v>8</v>
      </c>
      <c r="N510">
        <v>6</v>
      </c>
      <c r="O510">
        <v>22</v>
      </c>
      <c r="P510">
        <v>1</v>
      </c>
      <c r="Q510">
        <v>1</v>
      </c>
      <c r="R510">
        <v>0</v>
      </c>
      <c r="S510" s="13">
        <v>0.24099999999999999</v>
      </c>
      <c r="T510">
        <v>0.29699999999999999</v>
      </c>
      <c r="U510">
        <v>0.35</v>
      </c>
      <c r="V510" s="13">
        <v>0.64700000000000002</v>
      </c>
      <c r="W510">
        <v>0.28000000000000003</v>
      </c>
      <c r="X510">
        <v>0.4</v>
      </c>
      <c r="Y510">
        <v>0</v>
      </c>
      <c r="Z510">
        <v>-0.1</v>
      </c>
      <c r="AA510">
        <v>17109</v>
      </c>
      <c r="AB510">
        <f>G510*U510</f>
        <v>28.349999999999998</v>
      </c>
      <c r="AC510" s="13">
        <f>((H510+N510+P510-R510)*(AB510+(0.26*(N510+P510))))/(G510+N510+P510)</f>
        <v>9.2567045454545447</v>
      </c>
      <c r="AD510" s="4">
        <f>SUM(AE510:AJ510)</f>
        <v>-6.8084089333999804</v>
      </c>
      <c r="AE510" s="4">
        <f>(L510-45.1482)/31.1618</f>
        <v>-1.1600164303730851</v>
      </c>
      <c r="AF510" s="4">
        <f>(K510-13.575)/11.13</f>
        <v>-1.1298292902066485</v>
      </c>
      <c r="AG510" s="4">
        <f>(M510-46.04)/31.94</f>
        <v>-1.1909830932999372</v>
      </c>
      <c r="AH510" s="4">
        <f>(AC510-50.703)/36.168</f>
        <v>-1.1459382729082463</v>
      </c>
      <c r="AI510" s="4">
        <f>(S510-0.2533)/0.02</f>
        <v>-0.61500000000000166</v>
      </c>
      <c r="AJ510" s="4">
        <f>(V510-0.7522)/0.06715</f>
        <v>-1.566641846612062</v>
      </c>
      <c r="AK510" t="e">
        <f>MATCH(C510,#REF!,0)-1</f>
        <v>#REF!</v>
      </c>
    </row>
    <row r="511" spans="1:37" x14ac:dyDescent="0.2">
      <c r="A511" s="4" t="e">
        <f>AK511-B511</f>
        <v>#REF!</v>
      </c>
      <c r="B511">
        <v>510</v>
      </c>
      <c r="C511" t="s">
        <v>1256</v>
      </c>
      <c r="D511" t="s">
        <v>139</v>
      </c>
      <c r="E511">
        <v>3</v>
      </c>
      <c r="F511">
        <v>14</v>
      </c>
      <c r="G511">
        <v>13</v>
      </c>
      <c r="H511">
        <v>3</v>
      </c>
      <c r="I511">
        <v>1</v>
      </c>
      <c r="J511">
        <v>0</v>
      </c>
      <c r="K511" s="13">
        <v>0</v>
      </c>
      <c r="L511" s="13">
        <v>1</v>
      </c>
      <c r="M511" s="13">
        <v>1</v>
      </c>
      <c r="N511">
        <v>1</v>
      </c>
      <c r="O511">
        <v>3</v>
      </c>
      <c r="P511">
        <v>0</v>
      </c>
      <c r="Q511">
        <v>1</v>
      </c>
      <c r="R511">
        <v>0</v>
      </c>
      <c r="S511" s="13">
        <v>0.25</v>
      </c>
      <c r="T511">
        <v>0.308</v>
      </c>
      <c r="U511">
        <v>0.36</v>
      </c>
      <c r="V511" s="13">
        <v>0.66800000000000004</v>
      </c>
      <c r="W511">
        <v>0.28899999999999998</v>
      </c>
      <c r="X511">
        <v>0</v>
      </c>
      <c r="Y511">
        <v>0</v>
      </c>
      <c r="Z511">
        <v>0</v>
      </c>
      <c r="AA511">
        <v>14137</v>
      </c>
      <c r="AB511">
        <f>G511*U511</f>
        <v>4.68</v>
      </c>
      <c r="AC511" s="13">
        <f>((H511+N511+P511-R511)*(AB511+(0.26*(N511+P511))))/(G511+N511+P511)</f>
        <v>1.4114285714285713</v>
      </c>
      <c r="AD511" s="4">
        <f>SUM(AE511:AJ511)</f>
        <v>-6.8283210874933005</v>
      </c>
      <c r="AE511" s="4">
        <f>(L511-45.1482)/31.1618</f>
        <v>-1.4167410098261335</v>
      </c>
      <c r="AF511" s="4">
        <f>(K511-13.575)/11.13</f>
        <v>-1.2196765498652289</v>
      </c>
      <c r="AG511" s="4">
        <f>(M511-46.04)/31.94</f>
        <v>-1.4101440200375703</v>
      </c>
      <c r="AH511" s="4">
        <f>(AC511-50.703)/36.168</f>
        <v>-1.3628503491642179</v>
      </c>
      <c r="AI511" s="4">
        <f>(S511-0.2533)/0.02</f>
        <v>-0.16500000000000126</v>
      </c>
      <c r="AJ511" s="4">
        <f>(V511-0.7522)/0.06715</f>
        <v>-1.2539091586001481</v>
      </c>
      <c r="AK511" t="e">
        <f>MATCH(C511,#REF!,0)-1</f>
        <v>#REF!</v>
      </c>
    </row>
    <row r="512" spans="1:37" x14ac:dyDescent="0.2">
      <c r="A512" s="4" t="e">
        <f>AK512-B512</f>
        <v>#REF!</v>
      </c>
      <c r="B512">
        <v>511</v>
      </c>
      <c r="C512" t="s">
        <v>399</v>
      </c>
      <c r="D512" t="s">
        <v>198</v>
      </c>
      <c r="E512">
        <v>40</v>
      </c>
      <c r="F512">
        <v>166</v>
      </c>
      <c r="G512">
        <v>148</v>
      </c>
      <c r="H512">
        <v>31</v>
      </c>
      <c r="I512">
        <v>6</v>
      </c>
      <c r="J512">
        <v>1</v>
      </c>
      <c r="K512" s="13">
        <v>6</v>
      </c>
      <c r="L512" s="13">
        <v>18</v>
      </c>
      <c r="M512" s="13">
        <v>18</v>
      </c>
      <c r="N512">
        <v>14</v>
      </c>
      <c r="O512">
        <v>48</v>
      </c>
      <c r="P512">
        <v>2</v>
      </c>
      <c r="Q512">
        <v>1</v>
      </c>
      <c r="R512">
        <v>0</v>
      </c>
      <c r="S512" s="13">
        <v>0.21</v>
      </c>
      <c r="T512">
        <v>0.28599999999999998</v>
      </c>
      <c r="U512">
        <v>0.377</v>
      </c>
      <c r="V512" s="13">
        <v>0.66300000000000003</v>
      </c>
      <c r="W512">
        <v>0.28399999999999997</v>
      </c>
      <c r="X512">
        <v>0</v>
      </c>
      <c r="Y512">
        <v>0</v>
      </c>
      <c r="Z512">
        <v>0.2</v>
      </c>
      <c r="AA512">
        <v>19452</v>
      </c>
      <c r="AB512">
        <f>G512*U512</f>
        <v>55.795999999999999</v>
      </c>
      <c r="AC512" s="13">
        <f>((H512+N512+P512-R512)*(AB512+(0.26*(N512+P512))))/(G512+N512+P512)</f>
        <v>17.182512195121951</v>
      </c>
      <c r="AD512" s="4">
        <f>SUM(AE512:AJ512)</f>
        <v>-6.8498592443810997</v>
      </c>
      <c r="AE512" s="4">
        <f>(L512-45.1482)/31.1618</f>
        <v>-0.87120127848840578</v>
      </c>
      <c r="AF512" s="4">
        <f>(K512-13.575)/11.13</f>
        <v>-0.68059299191374656</v>
      </c>
      <c r="AG512" s="4">
        <f>(M512-46.04)/31.94</f>
        <v>-0.8778960551033187</v>
      </c>
      <c r="AH512" s="4">
        <f>(AC512-50.703)/36.168</f>
        <v>-0.92679959646311805</v>
      </c>
      <c r="AI512" s="4">
        <f>(S512-0.2533)/0.02</f>
        <v>-2.1650000000000018</v>
      </c>
      <c r="AJ512" s="4">
        <f>(V512-0.7522)/0.06715</f>
        <v>-1.3283693224125084</v>
      </c>
      <c r="AK512" t="e">
        <f>MATCH(C512,#REF!,0)-1</f>
        <v>#REF!</v>
      </c>
    </row>
    <row r="513" spans="1:37" x14ac:dyDescent="0.2">
      <c r="A513" s="4" t="e">
        <f>AK513-B513</f>
        <v>#REF!</v>
      </c>
      <c r="B513">
        <v>512</v>
      </c>
      <c r="C513" t="s">
        <v>7468</v>
      </c>
      <c r="D513" t="s">
        <v>198</v>
      </c>
      <c r="E513">
        <v>7</v>
      </c>
      <c r="F513">
        <v>28</v>
      </c>
      <c r="G513">
        <v>26</v>
      </c>
      <c r="H513">
        <v>6</v>
      </c>
      <c r="I513">
        <v>1</v>
      </c>
      <c r="J513">
        <v>0</v>
      </c>
      <c r="K513" s="13">
        <v>1</v>
      </c>
      <c r="L513" s="13">
        <v>3</v>
      </c>
      <c r="M513" s="13">
        <v>3</v>
      </c>
      <c r="N513">
        <v>2</v>
      </c>
      <c r="O513">
        <v>9</v>
      </c>
      <c r="P513">
        <v>0</v>
      </c>
      <c r="Q513">
        <v>0</v>
      </c>
      <c r="R513">
        <v>0</v>
      </c>
      <c r="S513" s="13">
        <v>0.23699999999999999</v>
      </c>
      <c r="T513">
        <v>0.28399999999999997</v>
      </c>
      <c r="U513">
        <v>0.40699999999999997</v>
      </c>
      <c r="V513" s="13">
        <v>0.69199999999999995</v>
      </c>
      <c r="W513">
        <v>0.29199999999999998</v>
      </c>
      <c r="X513">
        <v>-0.3</v>
      </c>
      <c r="Y513">
        <v>0</v>
      </c>
      <c r="Z513">
        <v>0</v>
      </c>
      <c r="AA513">
        <v>15214</v>
      </c>
      <c r="AB513">
        <f>G513*U513</f>
        <v>10.581999999999999</v>
      </c>
      <c r="AC513" s="13">
        <f>((H513+N513+P513-R513)*(AB513+(0.26*(N513+P513))))/(G513+N513+P513)</f>
        <v>3.1719999999999997</v>
      </c>
      <c r="AD513" s="4">
        <f>SUM(AE513:AJ513)</f>
        <v>-6.8555888892603152</v>
      </c>
      <c r="AE513" s="4">
        <f>(L513-45.1482)/31.1618</f>
        <v>-1.3525598649628714</v>
      </c>
      <c r="AF513" s="4">
        <f>(K513-13.575)/11.13</f>
        <v>-1.1298292902066485</v>
      </c>
      <c r="AG513" s="4">
        <f>(M513-46.04)/31.94</f>
        <v>-1.3475266123982466</v>
      </c>
      <c r="AH513" s="4">
        <f>(AC513-50.703)/36.168</f>
        <v>-1.3141727493917277</v>
      </c>
      <c r="AI513" s="4">
        <f>(S513-0.2533)/0.02</f>
        <v>-0.81500000000000183</v>
      </c>
      <c r="AJ513" s="4">
        <f>(V513-0.7522)/0.06715</f>
        <v>-0.89650037230081947</v>
      </c>
      <c r="AK513" t="e">
        <f>MATCH(C513,#REF!,0)-1</f>
        <v>#REF!</v>
      </c>
    </row>
    <row r="514" spans="1:37" x14ac:dyDescent="0.2">
      <c r="A514" s="4" t="e">
        <f>AK514-B514</f>
        <v>#REF!</v>
      </c>
      <c r="B514">
        <v>513</v>
      </c>
      <c r="C514" t="s">
        <v>511</v>
      </c>
      <c r="D514" t="s">
        <v>139</v>
      </c>
      <c r="E514">
        <v>3</v>
      </c>
      <c r="F514">
        <v>14</v>
      </c>
      <c r="G514">
        <v>13</v>
      </c>
      <c r="H514">
        <v>3</v>
      </c>
      <c r="I514">
        <v>1</v>
      </c>
      <c r="J514">
        <v>0</v>
      </c>
      <c r="K514" s="13">
        <v>0</v>
      </c>
      <c r="L514" s="13">
        <v>1</v>
      </c>
      <c r="M514" s="13">
        <v>1</v>
      </c>
      <c r="N514">
        <v>1</v>
      </c>
      <c r="O514">
        <v>2</v>
      </c>
      <c r="P514">
        <v>0</v>
      </c>
      <c r="Q514">
        <v>0</v>
      </c>
      <c r="R514">
        <v>0</v>
      </c>
      <c r="S514" s="13">
        <v>0.249</v>
      </c>
      <c r="T514">
        <v>0.316</v>
      </c>
      <c r="U514">
        <v>0.35299999999999998</v>
      </c>
      <c r="V514" s="13">
        <v>0.66900000000000004</v>
      </c>
      <c r="W514">
        <v>0.29099999999999998</v>
      </c>
      <c r="X514">
        <v>-0.1</v>
      </c>
      <c r="Y514">
        <v>0</v>
      </c>
      <c r="Z514">
        <v>0</v>
      </c>
      <c r="AA514">
        <v>19314</v>
      </c>
      <c r="AB514">
        <f>G514*U514</f>
        <v>4.5889999999999995</v>
      </c>
      <c r="AC514" s="13">
        <f>((H514+N514+P514-R514)*(AB514+(0.26*(N514+P514))))/(G514+N514+P514)</f>
        <v>1.3854285714285712</v>
      </c>
      <c r="AD514" s="4">
        <f>SUM(AE514:AJ514)</f>
        <v>-6.8641479222380175</v>
      </c>
      <c r="AE514" s="4">
        <f>(L514-45.1482)/31.1618</f>
        <v>-1.4167410098261335</v>
      </c>
      <c r="AF514" s="4">
        <f>(K514-13.575)/11.13</f>
        <v>-1.2196765498652289</v>
      </c>
      <c r="AG514" s="4">
        <f>(M514-46.04)/31.94</f>
        <v>-1.4101440200375703</v>
      </c>
      <c r="AH514" s="4">
        <f>(AC514-50.703)/36.168</f>
        <v>-1.3635692166714066</v>
      </c>
      <c r="AI514" s="4">
        <f>(S514-0.2533)/0.02</f>
        <v>-0.2150000000000013</v>
      </c>
      <c r="AJ514" s="4">
        <f>(V514-0.7522)/0.06715</f>
        <v>-1.2390171258376759</v>
      </c>
      <c r="AK514" t="e">
        <f>MATCH(C514,#REF!,0)-1</f>
        <v>#REF!</v>
      </c>
    </row>
    <row r="515" spans="1:37" x14ac:dyDescent="0.2">
      <c r="A515" s="4" t="e">
        <f>AK515-B515</f>
        <v>#REF!</v>
      </c>
      <c r="B515">
        <v>514</v>
      </c>
      <c r="C515" t="s">
        <v>7518</v>
      </c>
      <c r="D515" t="s">
        <v>129</v>
      </c>
      <c r="E515">
        <v>27</v>
      </c>
      <c r="F515">
        <v>112</v>
      </c>
      <c r="G515">
        <v>104</v>
      </c>
      <c r="H515">
        <v>25</v>
      </c>
      <c r="I515">
        <v>5</v>
      </c>
      <c r="J515">
        <v>0</v>
      </c>
      <c r="K515" s="13">
        <v>2</v>
      </c>
      <c r="L515" s="13">
        <v>10</v>
      </c>
      <c r="M515" s="13">
        <v>11</v>
      </c>
      <c r="N515">
        <v>6</v>
      </c>
      <c r="O515">
        <v>29</v>
      </c>
      <c r="P515">
        <v>1</v>
      </c>
      <c r="Q515">
        <v>2</v>
      </c>
      <c r="R515">
        <v>1</v>
      </c>
      <c r="S515" s="13">
        <v>0.23599999999999999</v>
      </c>
      <c r="T515">
        <v>0.28299999999999997</v>
      </c>
      <c r="U515">
        <v>0.36</v>
      </c>
      <c r="V515" s="13">
        <v>0.64200000000000002</v>
      </c>
      <c r="W515">
        <v>0.27500000000000002</v>
      </c>
      <c r="X515">
        <v>-0.3</v>
      </c>
      <c r="Y515">
        <v>0.1</v>
      </c>
      <c r="Z515">
        <v>-0.1</v>
      </c>
      <c r="AA515">
        <v>13356</v>
      </c>
      <c r="AB515">
        <f>G515*U515</f>
        <v>37.44</v>
      </c>
      <c r="AC515" s="13">
        <f>((H515+N515+P515-R515)*(AB515+(0.26*(N515+P515))))/(G515+N515+P515)</f>
        <v>10.964504504504504</v>
      </c>
      <c r="AD515" s="4">
        <f>SUM(AE515:AJ515)</f>
        <v>-6.8697866190731771</v>
      </c>
      <c r="AE515" s="4">
        <f>(L515-45.1482)/31.1618</f>
        <v>-1.1279258579414542</v>
      </c>
      <c r="AF515" s="4">
        <f>(K515-13.575)/11.13</f>
        <v>-1.039982030548068</v>
      </c>
      <c r="AG515" s="4">
        <f>(M515-46.04)/31.94</f>
        <v>-1.0970569818409517</v>
      </c>
      <c r="AH515" s="4">
        <f>(AC515-50.703)/36.168</f>
        <v>-1.0987197383182785</v>
      </c>
      <c r="AI515" s="4">
        <f>(S515-0.2533)/0.02</f>
        <v>-0.86500000000000188</v>
      </c>
      <c r="AJ515" s="4">
        <f>(V515-0.7522)/0.06715</f>
        <v>-1.6411020104244223</v>
      </c>
      <c r="AK515" t="e">
        <f>MATCH(C515,#REF!,0)-1</f>
        <v>#REF!</v>
      </c>
    </row>
    <row r="516" spans="1:37" x14ac:dyDescent="0.2">
      <c r="A516" s="4" t="e">
        <f>AK516-B516</f>
        <v>#REF!</v>
      </c>
      <c r="B516">
        <v>515</v>
      </c>
      <c r="C516" t="s">
        <v>1570</v>
      </c>
      <c r="D516" t="s">
        <v>31</v>
      </c>
      <c r="E516">
        <v>8</v>
      </c>
      <c r="F516">
        <v>35</v>
      </c>
      <c r="G516">
        <v>32</v>
      </c>
      <c r="H516">
        <v>8</v>
      </c>
      <c r="I516">
        <v>2</v>
      </c>
      <c r="J516">
        <v>0</v>
      </c>
      <c r="K516" s="13">
        <v>0</v>
      </c>
      <c r="L516" s="13">
        <v>4</v>
      </c>
      <c r="M516" s="13">
        <v>3</v>
      </c>
      <c r="N516">
        <v>3</v>
      </c>
      <c r="O516">
        <v>8</v>
      </c>
      <c r="P516">
        <v>0</v>
      </c>
      <c r="Q516">
        <v>1</v>
      </c>
      <c r="R516">
        <v>0</v>
      </c>
      <c r="S516" s="13">
        <v>0.246</v>
      </c>
      <c r="T516">
        <v>0.30399999999999999</v>
      </c>
      <c r="U516">
        <v>0.35599999999999998</v>
      </c>
      <c r="V516" s="13">
        <v>0.66</v>
      </c>
      <c r="W516">
        <v>0.28499999999999998</v>
      </c>
      <c r="X516">
        <v>0.1</v>
      </c>
      <c r="Y516">
        <v>0</v>
      </c>
      <c r="Z516">
        <v>0</v>
      </c>
      <c r="AA516">
        <v>14678</v>
      </c>
      <c r="AB516">
        <f>G516*U516</f>
        <v>11.391999999999999</v>
      </c>
      <c r="AC516" s="13">
        <f>((H516+N516+P516-R516)*(AB516+(0.26*(N516+P516))))/(G516+N516+P516)</f>
        <v>3.8254857142857142</v>
      </c>
      <c r="AD516" s="4">
        <f>SUM(AE516:AJ516)</f>
        <v>-6.9218225615628315</v>
      </c>
      <c r="AE516" s="4">
        <f>(L516-45.1482)/31.1618</f>
        <v>-1.3204692925312402</v>
      </c>
      <c r="AF516" s="4">
        <f>(K516-13.575)/11.13</f>
        <v>-1.2196765498652289</v>
      </c>
      <c r="AG516" s="4">
        <f>(M516-46.04)/31.94</f>
        <v>-1.3475266123982466</v>
      </c>
      <c r="AH516" s="4">
        <f>(AC516-50.703)/36.168</f>
        <v>-1.29610468606819</v>
      </c>
      <c r="AI516" s="4">
        <f>(S516-0.2533)/0.02</f>
        <v>-0.36500000000000143</v>
      </c>
      <c r="AJ516" s="4">
        <f>(V516-0.7522)/0.06715</f>
        <v>-1.3730454206999247</v>
      </c>
      <c r="AK516" t="e">
        <f>MATCH(C516,#REF!,0)-1</f>
        <v>#REF!</v>
      </c>
    </row>
    <row r="517" spans="1:37" x14ac:dyDescent="0.2">
      <c r="A517" s="4" t="e">
        <f>AK517-B517</f>
        <v>#REF!</v>
      </c>
      <c r="B517">
        <v>516</v>
      </c>
      <c r="C517" t="s">
        <v>2052</v>
      </c>
      <c r="D517" t="s">
        <v>65</v>
      </c>
      <c r="E517">
        <v>3</v>
      </c>
      <c r="F517">
        <v>14</v>
      </c>
      <c r="G517">
        <v>13</v>
      </c>
      <c r="H517">
        <v>3</v>
      </c>
      <c r="I517">
        <v>1</v>
      </c>
      <c r="J517">
        <v>0</v>
      </c>
      <c r="K517" s="13">
        <v>0</v>
      </c>
      <c r="L517" s="13">
        <v>1</v>
      </c>
      <c r="M517" s="13">
        <v>1</v>
      </c>
      <c r="N517">
        <v>1</v>
      </c>
      <c r="O517">
        <v>3</v>
      </c>
      <c r="P517">
        <v>0</v>
      </c>
      <c r="Q517">
        <v>0</v>
      </c>
      <c r="R517">
        <v>0</v>
      </c>
      <c r="S517" s="13">
        <v>0.246</v>
      </c>
      <c r="T517">
        <v>0.307</v>
      </c>
      <c r="U517">
        <v>0.36799999999999999</v>
      </c>
      <c r="V517" s="13">
        <v>0.67500000000000004</v>
      </c>
      <c r="W517">
        <v>0.29099999999999998</v>
      </c>
      <c r="X517">
        <v>-0.1</v>
      </c>
      <c r="Y517">
        <v>0</v>
      </c>
      <c r="Z517">
        <v>0</v>
      </c>
      <c r="AA517">
        <v>10953</v>
      </c>
      <c r="AB517">
        <f>G517*U517</f>
        <v>4.7839999999999998</v>
      </c>
      <c r="AC517" s="13">
        <f>((H517+N517+P517-R517)*(AB517+(0.26*(N517+P517))))/(G517+N517+P517)</f>
        <v>1.4411428571428571</v>
      </c>
      <c r="AD517" s="4">
        <f>SUM(AE517:AJ517)</f>
        <v>-6.9232552952906365</v>
      </c>
      <c r="AE517" s="4">
        <f>(L517-45.1482)/31.1618</f>
        <v>-1.4167410098261335</v>
      </c>
      <c r="AF517" s="4">
        <f>(K517-13.575)/11.13</f>
        <v>-1.2196765498652289</v>
      </c>
      <c r="AG517" s="4">
        <f>(M517-46.04)/31.94</f>
        <v>-1.4101440200375703</v>
      </c>
      <c r="AH517" s="4">
        <f>(AC517-50.703)/36.168</f>
        <v>-1.3620287862988594</v>
      </c>
      <c r="AI517" s="4">
        <f>(S517-0.2533)/0.02</f>
        <v>-0.36500000000000143</v>
      </c>
      <c r="AJ517" s="4">
        <f>(V517-0.7522)/0.06715</f>
        <v>-1.1496649292628434</v>
      </c>
      <c r="AK517" t="e">
        <f>MATCH(C517,#REF!,0)-1</f>
        <v>#REF!</v>
      </c>
    </row>
    <row r="518" spans="1:37" x14ac:dyDescent="0.2">
      <c r="A518" s="4" t="e">
        <f>AK518-B518</f>
        <v>#REF!</v>
      </c>
      <c r="B518">
        <v>517</v>
      </c>
      <c r="C518" t="s">
        <v>557</v>
      </c>
      <c r="D518" t="s">
        <v>129</v>
      </c>
      <c r="E518">
        <v>5</v>
      </c>
      <c r="F518">
        <v>21</v>
      </c>
      <c r="G518">
        <v>20</v>
      </c>
      <c r="H518">
        <v>5</v>
      </c>
      <c r="I518">
        <v>1</v>
      </c>
      <c r="J518">
        <v>0</v>
      </c>
      <c r="K518" s="13">
        <v>0</v>
      </c>
      <c r="L518" s="13">
        <v>2</v>
      </c>
      <c r="M518" s="13">
        <v>2</v>
      </c>
      <c r="N518">
        <v>1</v>
      </c>
      <c r="O518">
        <v>4</v>
      </c>
      <c r="P518">
        <v>0</v>
      </c>
      <c r="Q518">
        <v>0</v>
      </c>
      <c r="R518">
        <v>0</v>
      </c>
      <c r="S518" s="13">
        <v>0.25700000000000001</v>
      </c>
      <c r="T518">
        <v>0.29199999999999998</v>
      </c>
      <c r="U518">
        <v>0.34</v>
      </c>
      <c r="V518" s="13">
        <v>0.63200000000000001</v>
      </c>
      <c r="W518">
        <v>0.27300000000000002</v>
      </c>
      <c r="X518">
        <v>0.1</v>
      </c>
      <c r="Y518">
        <v>0</v>
      </c>
      <c r="Z518">
        <v>0</v>
      </c>
      <c r="AA518">
        <v>13595</v>
      </c>
      <c r="AB518">
        <f>G518*U518</f>
        <v>6.8000000000000007</v>
      </c>
      <c r="AC518" s="13">
        <f>((H518+N518+P518-R518)*(AB518+(0.26*(N518+P518))))/(G518+N518+P518)</f>
        <v>2.0171428571428569</v>
      </c>
      <c r="AD518" s="4">
        <f>SUM(AE518:AJ518)</f>
        <v>-6.9342877476663869</v>
      </c>
      <c r="AE518" s="4">
        <f>(L518-45.1482)/31.1618</f>
        <v>-1.3846504373945023</v>
      </c>
      <c r="AF518" s="4">
        <f>(K518-13.575)/11.13</f>
        <v>-1.2196765498652289</v>
      </c>
      <c r="AG518" s="4">
        <f>(M518-46.04)/31.94</f>
        <v>-1.3788353162179086</v>
      </c>
      <c r="AH518" s="4">
        <f>(AC518-50.703)/36.168</f>
        <v>-1.3461031061396025</v>
      </c>
      <c r="AI518" s="4">
        <f>(S518-0.2533)/0.02</f>
        <v>0.18499999999999905</v>
      </c>
      <c r="AJ518" s="4">
        <f>(V518-0.7522)/0.06715</f>
        <v>-1.7900223380491433</v>
      </c>
      <c r="AK518" t="e">
        <f>MATCH(C518,#REF!,0)-1</f>
        <v>#REF!</v>
      </c>
    </row>
    <row r="519" spans="1:37" x14ac:dyDescent="0.2">
      <c r="A519" s="4" t="e">
        <f>AK519-B519</f>
        <v>#REF!</v>
      </c>
      <c r="B519">
        <v>518</v>
      </c>
      <c r="C519" t="s">
        <v>494</v>
      </c>
      <c r="D519" t="s">
        <v>61</v>
      </c>
      <c r="E519">
        <v>5</v>
      </c>
      <c r="F519">
        <v>21</v>
      </c>
      <c r="G519">
        <v>18</v>
      </c>
      <c r="H519">
        <v>4</v>
      </c>
      <c r="I519">
        <v>1</v>
      </c>
      <c r="J519">
        <v>0</v>
      </c>
      <c r="K519" s="13">
        <v>1</v>
      </c>
      <c r="L519" s="13">
        <v>2</v>
      </c>
      <c r="M519" s="13">
        <v>2</v>
      </c>
      <c r="N519">
        <v>2</v>
      </c>
      <c r="O519">
        <v>5</v>
      </c>
      <c r="P519">
        <v>0</v>
      </c>
      <c r="Q519">
        <v>0</v>
      </c>
      <c r="R519">
        <v>0</v>
      </c>
      <c r="S519" s="13">
        <v>0.23300000000000001</v>
      </c>
      <c r="T519">
        <v>0.318</v>
      </c>
      <c r="U519">
        <v>0.38800000000000001</v>
      </c>
      <c r="V519" s="13">
        <v>0.70599999999999996</v>
      </c>
      <c r="W519">
        <v>0.30399999999999999</v>
      </c>
      <c r="X519">
        <v>0</v>
      </c>
      <c r="Y519">
        <v>0</v>
      </c>
      <c r="Z519">
        <v>0</v>
      </c>
      <c r="AA519" t="s">
        <v>495</v>
      </c>
      <c r="AB519">
        <f>G519*U519</f>
        <v>6.984</v>
      </c>
      <c r="AC519" s="13">
        <f>((H519+N519+P519-R519)*(AB519+(0.26*(N519+P519))))/(G519+N519+P519)</f>
        <v>2.2511999999999999</v>
      </c>
      <c r="AD519" s="4">
        <f>SUM(AE519:AJ519)</f>
        <v>-6.9359586760915874</v>
      </c>
      <c r="AE519" s="4">
        <f>(L519-45.1482)/31.1618</f>
        <v>-1.3846504373945023</v>
      </c>
      <c r="AF519" s="4">
        <f>(K519-13.575)/11.13</f>
        <v>-1.1298292902066485</v>
      </c>
      <c r="AG519" s="4">
        <f>(M519-46.04)/31.94</f>
        <v>-1.3788353162179086</v>
      </c>
      <c r="AH519" s="4">
        <f>(AC519-50.703)/36.168</f>
        <v>-1.3396317186463174</v>
      </c>
      <c r="AI519" s="4">
        <f>(S519-0.2533)/0.02</f>
        <v>-1.0150000000000006</v>
      </c>
      <c r="AJ519" s="4">
        <f>(V519-0.7522)/0.06715</f>
        <v>-0.68801191362621028</v>
      </c>
      <c r="AK519" t="e">
        <f>MATCH(C519,#REF!,0)-1</f>
        <v>#REF!</v>
      </c>
    </row>
    <row r="520" spans="1:37" x14ac:dyDescent="0.2">
      <c r="A520" s="4" t="e">
        <f>AK520-B520</f>
        <v>#REF!</v>
      </c>
      <c r="B520">
        <v>519</v>
      </c>
      <c r="C520" t="s">
        <v>3049</v>
      </c>
      <c r="D520" t="s">
        <v>88</v>
      </c>
      <c r="E520">
        <v>3</v>
      </c>
      <c r="F520">
        <v>13</v>
      </c>
      <c r="G520">
        <v>12</v>
      </c>
      <c r="H520">
        <v>3</v>
      </c>
      <c r="I520">
        <v>1</v>
      </c>
      <c r="J520">
        <v>0</v>
      </c>
      <c r="K520" s="13">
        <v>1</v>
      </c>
      <c r="L520" s="13">
        <v>2</v>
      </c>
      <c r="M520" s="13">
        <v>2</v>
      </c>
      <c r="N520">
        <v>1</v>
      </c>
      <c r="O520">
        <v>4</v>
      </c>
      <c r="P520">
        <v>0</v>
      </c>
      <c r="Q520">
        <v>0</v>
      </c>
      <c r="R520">
        <v>0</v>
      </c>
      <c r="S520" s="13">
        <v>0.224</v>
      </c>
      <c r="T520">
        <v>0.28499999999999998</v>
      </c>
      <c r="U520">
        <v>0.45200000000000001</v>
      </c>
      <c r="V520" s="13">
        <v>0.73699999999999999</v>
      </c>
      <c r="W520">
        <v>0.30499999999999999</v>
      </c>
      <c r="X520">
        <v>0</v>
      </c>
      <c r="Y520">
        <v>0</v>
      </c>
      <c r="Z520">
        <v>0</v>
      </c>
      <c r="AA520">
        <v>9393</v>
      </c>
      <c r="AB520">
        <f>G520*U520</f>
        <v>5.4240000000000004</v>
      </c>
      <c r="AC520" s="13">
        <f>((H520+N520+P520-R520)*(AB520+(0.26*(N520+P520))))/(G520+N520+P520)</f>
        <v>1.748923076923077</v>
      </c>
      <c r="AD520" s="4">
        <f>SUM(AE520:AJ520)</f>
        <v>-6.9381929896707488</v>
      </c>
      <c r="AE520" s="4">
        <f>(L520-45.1482)/31.1618</f>
        <v>-1.3846504373945023</v>
      </c>
      <c r="AF520" s="4">
        <f>(K520-13.575)/11.13</f>
        <v>-1.1298292902066485</v>
      </c>
      <c r="AG520" s="4">
        <f>(M520-46.04)/31.94</f>
        <v>-1.3788353162179086</v>
      </c>
      <c r="AH520" s="4">
        <f>(AC520-50.703)/36.168</f>
        <v>-1.3535190478621137</v>
      </c>
      <c r="AI520" s="4">
        <f>(S520-0.2533)/0.02</f>
        <v>-1.465000000000001</v>
      </c>
      <c r="AJ520" s="4">
        <f>(V520-0.7522)/0.06715</f>
        <v>-0.22635889798957545</v>
      </c>
      <c r="AK520" t="e">
        <f>MATCH(C520,#REF!,0)-1</f>
        <v>#REF!</v>
      </c>
    </row>
    <row r="521" spans="1:37" x14ac:dyDescent="0.2">
      <c r="A521" s="4" t="e">
        <f>AK521-B521</f>
        <v>#REF!</v>
      </c>
      <c r="B521">
        <v>520</v>
      </c>
      <c r="C521" t="s">
        <v>7503</v>
      </c>
      <c r="D521" t="s">
        <v>37</v>
      </c>
      <c r="E521">
        <v>9</v>
      </c>
      <c r="F521">
        <v>37</v>
      </c>
      <c r="G521">
        <v>34</v>
      </c>
      <c r="H521">
        <v>8</v>
      </c>
      <c r="I521">
        <v>2</v>
      </c>
      <c r="J521">
        <v>0</v>
      </c>
      <c r="K521" s="13">
        <v>2</v>
      </c>
      <c r="L521" s="13">
        <v>4</v>
      </c>
      <c r="M521" s="13">
        <v>5</v>
      </c>
      <c r="N521">
        <v>2</v>
      </c>
      <c r="O521">
        <v>14</v>
      </c>
      <c r="P521">
        <v>0</v>
      </c>
      <c r="Q521">
        <v>0</v>
      </c>
      <c r="R521">
        <v>0</v>
      </c>
      <c r="S521" s="13">
        <v>0.22600000000000001</v>
      </c>
      <c r="T521">
        <v>0.28000000000000003</v>
      </c>
      <c r="U521">
        <v>0.42899999999999999</v>
      </c>
      <c r="V521" s="13">
        <v>0.70899999999999996</v>
      </c>
      <c r="W521">
        <v>0.29599999999999999</v>
      </c>
      <c r="X521">
        <v>0</v>
      </c>
      <c r="Y521">
        <v>0</v>
      </c>
      <c r="Z521">
        <v>0</v>
      </c>
      <c r="AA521">
        <v>18316</v>
      </c>
      <c r="AB521">
        <f>G521*U521</f>
        <v>14.586</v>
      </c>
      <c r="AC521" s="13">
        <f>((H521+N521+P521-R521)*(AB521+(0.26*(N521+P521))))/(G521+N521+P521)</f>
        <v>4.1961111111111116</v>
      </c>
      <c r="AD521" s="4">
        <f>SUM(AE521:AJ521)</f>
        <v>-6.9395537002022669</v>
      </c>
      <c r="AE521" s="4">
        <f>(L521-45.1482)/31.1618</f>
        <v>-1.3204692925312402</v>
      </c>
      <c r="AF521" s="4">
        <f>(K521-13.575)/11.13</f>
        <v>-1.039982030548068</v>
      </c>
      <c r="AG521" s="4">
        <f>(M521-46.04)/31.94</f>
        <v>-1.284909204758923</v>
      </c>
      <c r="AH521" s="4">
        <f>(AC521-50.703)/36.168</f>
        <v>-1.2858573570252405</v>
      </c>
      <c r="AI521" s="4">
        <f>(S521-0.2533)/0.02</f>
        <v>-1.3650000000000009</v>
      </c>
      <c r="AJ521" s="4">
        <f>(V521-0.7522)/0.06715</f>
        <v>-0.64333581533879403</v>
      </c>
      <c r="AK521" t="e">
        <f>MATCH(C521,#REF!,0)-1</f>
        <v>#REF!</v>
      </c>
    </row>
    <row r="522" spans="1:37" x14ac:dyDescent="0.2">
      <c r="A522" s="4" t="e">
        <f>AK522-B522</f>
        <v>#REF!</v>
      </c>
      <c r="B522">
        <v>521</v>
      </c>
      <c r="C522" t="s">
        <v>5483</v>
      </c>
      <c r="D522" t="s">
        <v>35</v>
      </c>
      <c r="E522">
        <v>13</v>
      </c>
      <c r="F522">
        <v>56</v>
      </c>
      <c r="G522">
        <v>52</v>
      </c>
      <c r="H522">
        <v>12</v>
      </c>
      <c r="I522">
        <v>3</v>
      </c>
      <c r="J522">
        <v>0</v>
      </c>
      <c r="K522" s="13">
        <v>1</v>
      </c>
      <c r="L522" s="13">
        <v>6</v>
      </c>
      <c r="M522" s="13">
        <v>6</v>
      </c>
      <c r="N522">
        <v>3</v>
      </c>
      <c r="O522">
        <v>15</v>
      </c>
      <c r="P522">
        <v>0</v>
      </c>
      <c r="Q522">
        <v>2</v>
      </c>
      <c r="R522">
        <v>1</v>
      </c>
      <c r="S522" s="13">
        <v>0.24</v>
      </c>
      <c r="T522">
        <v>0.28699999999999998</v>
      </c>
      <c r="U522">
        <v>0.373</v>
      </c>
      <c r="V522" s="13">
        <v>0.65900000000000003</v>
      </c>
      <c r="W522">
        <v>0.28100000000000003</v>
      </c>
      <c r="X522">
        <v>-0.2</v>
      </c>
      <c r="Y522">
        <v>0.1</v>
      </c>
      <c r="Z522">
        <v>0</v>
      </c>
      <c r="AA522">
        <v>14196</v>
      </c>
      <c r="AB522">
        <f>G522*U522</f>
        <v>19.396000000000001</v>
      </c>
      <c r="AC522" s="13">
        <f>((H522+N522+P522-R522)*(AB522+(0.26*(N522+P522))))/(G522+N522+P522)</f>
        <v>5.1357090909090921</v>
      </c>
      <c r="AD522" s="4">
        <f>SUM(AE522:AJ522)</f>
        <v>-6.9525340393978006</v>
      </c>
      <c r="AE522" s="4">
        <f>(L522-45.1482)/31.1618</f>
        <v>-1.2562881476679781</v>
      </c>
      <c r="AF522" s="4">
        <f>(K522-13.575)/11.13</f>
        <v>-1.1298292902066485</v>
      </c>
      <c r="AG522" s="4">
        <f>(M522-46.04)/31.94</f>
        <v>-1.253600500939261</v>
      </c>
      <c r="AH522" s="4">
        <f>(AC522-50.703)/36.168</f>
        <v>-1.259878647121514</v>
      </c>
      <c r="AI522" s="4">
        <f>(S522-0.2533)/0.02</f>
        <v>-0.6650000000000017</v>
      </c>
      <c r="AJ522" s="4">
        <f>(V522-0.7522)/0.06715</f>
        <v>-1.3879374534623969</v>
      </c>
      <c r="AK522" t="e">
        <f>MATCH(C522,#REF!,0)-1</f>
        <v>#REF!</v>
      </c>
    </row>
    <row r="523" spans="1:37" x14ac:dyDescent="0.2">
      <c r="A523" s="4" t="e">
        <f>AK523-B523</f>
        <v>#REF!</v>
      </c>
      <c r="B523">
        <v>522</v>
      </c>
      <c r="C523" t="s">
        <v>7510</v>
      </c>
      <c r="D523" t="s">
        <v>114</v>
      </c>
      <c r="E523">
        <v>16</v>
      </c>
      <c r="F523">
        <v>67</v>
      </c>
      <c r="G523">
        <v>61</v>
      </c>
      <c r="H523">
        <v>14</v>
      </c>
      <c r="I523">
        <v>3</v>
      </c>
      <c r="J523">
        <v>0</v>
      </c>
      <c r="K523" s="13">
        <v>2</v>
      </c>
      <c r="L523" s="13">
        <v>6</v>
      </c>
      <c r="M523" s="13">
        <v>7</v>
      </c>
      <c r="N523">
        <v>4</v>
      </c>
      <c r="O523">
        <v>16</v>
      </c>
      <c r="P523">
        <v>1</v>
      </c>
      <c r="Q523">
        <v>1</v>
      </c>
      <c r="R523">
        <v>0</v>
      </c>
      <c r="S523" s="13">
        <v>0.23599999999999999</v>
      </c>
      <c r="T523">
        <v>0.28899999999999998</v>
      </c>
      <c r="U523">
        <v>0.372</v>
      </c>
      <c r="V523" s="13">
        <v>0.66100000000000003</v>
      </c>
      <c r="W523">
        <v>0.28199999999999997</v>
      </c>
      <c r="X523">
        <v>0</v>
      </c>
      <c r="Y523">
        <v>0</v>
      </c>
      <c r="Z523">
        <v>0</v>
      </c>
      <c r="AA523">
        <v>14813</v>
      </c>
      <c r="AB523">
        <f>G523*U523</f>
        <v>22.692</v>
      </c>
      <c r="AC523" s="13">
        <f>((H523+N523+P523-R523)*(AB523+(0.26*(N523+P523))))/(G523+N523+P523)</f>
        <v>6.9067878787878794</v>
      </c>
      <c r="AD523" s="4">
        <f>SUM(AE523:AJ523)</f>
        <v>-6.9526258952685689</v>
      </c>
      <c r="AE523" s="4">
        <f>(L523-45.1482)/31.1618</f>
        <v>-1.2562881476679781</v>
      </c>
      <c r="AF523" s="4">
        <f>(K523-13.575)/11.13</f>
        <v>-1.039982030548068</v>
      </c>
      <c r="AG523" s="4">
        <f>(M523-46.04)/31.94</f>
        <v>-1.2222917971195992</v>
      </c>
      <c r="AH523" s="4">
        <f>(AC523-50.703)/36.168</f>
        <v>-1.2109105319954689</v>
      </c>
      <c r="AI523" s="4">
        <f>(S523-0.2533)/0.02</f>
        <v>-0.86500000000000188</v>
      </c>
      <c r="AJ523" s="4">
        <f>(V523-0.7522)/0.06715</f>
        <v>-1.3581533879374525</v>
      </c>
      <c r="AK523" t="e">
        <f>MATCH(C523,#REF!,0)-1</f>
        <v>#REF!</v>
      </c>
    </row>
    <row r="524" spans="1:37" x14ac:dyDescent="0.2">
      <c r="A524" s="4" t="e">
        <f>AK524-B524</f>
        <v>#REF!</v>
      </c>
      <c r="B524">
        <v>523</v>
      </c>
      <c r="C524" t="s">
        <v>7480</v>
      </c>
      <c r="D524" t="s">
        <v>55</v>
      </c>
      <c r="E524">
        <v>5</v>
      </c>
      <c r="F524">
        <v>21</v>
      </c>
      <c r="G524">
        <v>19</v>
      </c>
      <c r="H524">
        <v>5</v>
      </c>
      <c r="I524">
        <v>1</v>
      </c>
      <c r="J524">
        <v>0</v>
      </c>
      <c r="K524" s="13">
        <v>0</v>
      </c>
      <c r="L524" s="13">
        <v>2</v>
      </c>
      <c r="M524" s="13">
        <v>2</v>
      </c>
      <c r="N524">
        <v>1</v>
      </c>
      <c r="O524">
        <v>6</v>
      </c>
      <c r="P524">
        <v>0</v>
      </c>
      <c r="Q524">
        <v>0</v>
      </c>
      <c r="R524">
        <v>0</v>
      </c>
      <c r="S524" s="13">
        <v>0.25</v>
      </c>
      <c r="T524">
        <v>0.30399999999999999</v>
      </c>
      <c r="U524">
        <v>0.35</v>
      </c>
      <c r="V524" s="13">
        <v>0.65400000000000003</v>
      </c>
      <c r="W524">
        <v>0.28299999999999997</v>
      </c>
      <c r="X524">
        <v>-0.1</v>
      </c>
      <c r="Y524">
        <v>0</v>
      </c>
      <c r="Z524">
        <v>0</v>
      </c>
      <c r="AA524">
        <v>17932</v>
      </c>
      <c r="AB524">
        <f>G524*U524</f>
        <v>6.6499999999999995</v>
      </c>
      <c r="AC524" s="13">
        <f>((H524+N524+P524-R524)*(AB524+(0.26*(N524+P524))))/(G524+N524+P524)</f>
        <v>2.0729999999999995</v>
      </c>
      <c r="AD524" s="4">
        <f>SUM(AE524:AJ524)</f>
        <v>-6.9551186466979846</v>
      </c>
      <c r="AE524" s="4">
        <f>(L524-45.1482)/31.1618</f>
        <v>-1.3846504373945023</v>
      </c>
      <c r="AF524" s="4">
        <f>(K524-13.575)/11.13</f>
        <v>-1.2196765498652289</v>
      </c>
      <c r="AG524" s="4">
        <f>(M524-46.04)/31.94</f>
        <v>-1.3788353162179086</v>
      </c>
      <c r="AH524" s="4">
        <f>(AC524-50.703)/36.168</f>
        <v>-1.3445587259455873</v>
      </c>
      <c r="AI524" s="4">
        <f>(S524-0.2533)/0.02</f>
        <v>-0.16500000000000126</v>
      </c>
      <c r="AJ524" s="4">
        <f>(V524-0.7522)/0.06715</f>
        <v>-1.4623976172747573</v>
      </c>
      <c r="AK524" t="e">
        <f>MATCH(C524,#REF!,0)-1</f>
        <v>#REF!</v>
      </c>
    </row>
    <row r="525" spans="1:37" x14ac:dyDescent="0.2">
      <c r="A525" s="4" t="e">
        <f>AK525-B525</f>
        <v>#REF!</v>
      </c>
      <c r="B525">
        <v>524</v>
      </c>
      <c r="C525" t="s">
        <v>362</v>
      </c>
      <c r="D525" t="s">
        <v>125</v>
      </c>
      <c r="E525">
        <v>60</v>
      </c>
      <c r="F525">
        <v>250</v>
      </c>
      <c r="G525">
        <v>226</v>
      </c>
      <c r="H525">
        <v>49</v>
      </c>
      <c r="I525">
        <v>10</v>
      </c>
      <c r="J525">
        <v>1</v>
      </c>
      <c r="K525" s="13">
        <v>5</v>
      </c>
      <c r="L525" s="13">
        <v>22</v>
      </c>
      <c r="M525" s="13">
        <v>23</v>
      </c>
      <c r="N525">
        <v>17</v>
      </c>
      <c r="O525">
        <v>65</v>
      </c>
      <c r="P525">
        <v>2</v>
      </c>
      <c r="Q525">
        <v>3</v>
      </c>
      <c r="R525">
        <v>1</v>
      </c>
      <c r="S525" s="13">
        <v>0.217</v>
      </c>
      <c r="T525">
        <v>0.27700000000000002</v>
      </c>
      <c r="U525">
        <v>0.33300000000000002</v>
      </c>
      <c r="V525" s="13">
        <v>0.61</v>
      </c>
      <c r="W525">
        <v>0.26400000000000001</v>
      </c>
      <c r="X525">
        <v>0.4</v>
      </c>
      <c r="Y525">
        <v>0.2</v>
      </c>
      <c r="Z525">
        <v>0.4</v>
      </c>
      <c r="AA525">
        <v>13355</v>
      </c>
      <c r="AB525">
        <f>G525*U525</f>
        <v>75.25800000000001</v>
      </c>
      <c r="AC525" s="13">
        <f>((H525+N525+P525-R525)*(AB525+(0.26*(N525+P525))))/(G525+N525+P525)</f>
        <v>21.931697959183676</v>
      </c>
      <c r="AD525" s="4">
        <f>SUM(AE525:AJ525)</f>
        <v>-6.9627693804186741</v>
      </c>
      <c r="AE525" s="4">
        <f>(L525-45.1482)/31.1618</f>
        <v>-0.74283898876188159</v>
      </c>
      <c r="AF525" s="4">
        <f>(K525-13.575)/11.13</f>
        <v>-0.77044025157232687</v>
      </c>
      <c r="AG525" s="4">
        <f>(M525-46.04)/31.94</f>
        <v>-0.72135253600500937</v>
      </c>
      <c r="AH525" s="4">
        <f>(AC525-50.703)/36.168</f>
        <v>-0.79549054525592588</v>
      </c>
      <c r="AI525" s="4">
        <f>(S525-0.2533)/0.02</f>
        <v>-1.8150000000000013</v>
      </c>
      <c r="AJ525" s="4">
        <f>(V525-0.7522)/0.06715</f>
        <v>-2.1176470588235294</v>
      </c>
      <c r="AK525" t="e">
        <f>MATCH(C525,#REF!,0)-1</f>
        <v>#REF!</v>
      </c>
    </row>
    <row r="526" spans="1:37" x14ac:dyDescent="0.2">
      <c r="A526" s="4" t="e">
        <f>AK526-B526</f>
        <v>#REF!</v>
      </c>
      <c r="B526">
        <v>525</v>
      </c>
      <c r="C526" t="s">
        <v>7516</v>
      </c>
      <c r="D526" t="s">
        <v>57</v>
      </c>
      <c r="E526">
        <v>31</v>
      </c>
      <c r="F526">
        <v>129</v>
      </c>
      <c r="G526">
        <v>110</v>
      </c>
      <c r="H526">
        <v>24</v>
      </c>
      <c r="I526">
        <v>5</v>
      </c>
      <c r="J526">
        <v>1</v>
      </c>
      <c r="K526" s="13">
        <v>3</v>
      </c>
      <c r="L526" s="13">
        <v>14</v>
      </c>
      <c r="M526" s="13">
        <v>13</v>
      </c>
      <c r="N526">
        <v>16</v>
      </c>
      <c r="O526">
        <v>34</v>
      </c>
      <c r="P526">
        <v>1</v>
      </c>
      <c r="Q526">
        <v>1</v>
      </c>
      <c r="R526">
        <v>0</v>
      </c>
      <c r="S526" s="13">
        <v>0.217</v>
      </c>
      <c r="T526">
        <v>0.318</v>
      </c>
      <c r="U526">
        <v>0.35699999999999998</v>
      </c>
      <c r="V526" s="13">
        <v>0.67400000000000004</v>
      </c>
      <c r="W526">
        <v>0.29499999999999998</v>
      </c>
      <c r="X526">
        <v>-0.4</v>
      </c>
      <c r="Y526">
        <v>0.1</v>
      </c>
      <c r="Z526">
        <v>0.1</v>
      </c>
      <c r="AA526">
        <v>8392</v>
      </c>
      <c r="AB526">
        <f>G526*U526</f>
        <v>39.269999999999996</v>
      </c>
      <c r="AC526" s="13">
        <f>((H526+N526+P526-R526)*(AB526+(0.26*(N526+P526))))/(G526+N526+P526)</f>
        <v>14.104645669291338</v>
      </c>
      <c r="AD526" s="4">
        <f>SUM(AE526:AJ526)</f>
        <v>-6.9755936347515313</v>
      </c>
      <c r="AE526" s="4">
        <f>(L526-45.1482)/31.1618</f>
        <v>-0.99956356821492998</v>
      </c>
      <c r="AF526" s="4">
        <f>(K526-13.575)/11.13</f>
        <v>-0.95013477088948772</v>
      </c>
      <c r="AG526" s="4">
        <f>(M526-46.04)/31.94</f>
        <v>-1.0344395742016279</v>
      </c>
      <c r="AH526" s="4">
        <f>(AC526-50.703)/36.168</f>
        <v>-1.0118987594201689</v>
      </c>
      <c r="AI526" s="4">
        <f>(S526-0.2533)/0.02</f>
        <v>-1.8150000000000013</v>
      </c>
      <c r="AJ526" s="4">
        <f>(V526-0.7522)/0.06715</f>
        <v>-1.1645569620253156</v>
      </c>
      <c r="AK526" t="e">
        <f>MATCH(C526,#REF!,0)-1</f>
        <v>#REF!</v>
      </c>
    </row>
    <row r="527" spans="1:37" x14ac:dyDescent="0.2">
      <c r="A527" s="4" t="e">
        <f>AK527-B527</f>
        <v>#REF!</v>
      </c>
      <c r="B527">
        <v>526</v>
      </c>
      <c r="C527" t="s">
        <v>403</v>
      </c>
      <c r="D527" t="s">
        <v>88</v>
      </c>
      <c r="E527">
        <v>40</v>
      </c>
      <c r="F527">
        <v>166</v>
      </c>
      <c r="G527">
        <v>154</v>
      </c>
      <c r="H527">
        <v>35</v>
      </c>
      <c r="I527">
        <v>7</v>
      </c>
      <c r="J527">
        <v>0</v>
      </c>
      <c r="K527" s="13">
        <v>4</v>
      </c>
      <c r="L527" s="13">
        <v>15</v>
      </c>
      <c r="M527" s="13">
        <v>17</v>
      </c>
      <c r="N527">
        <v>8</v>
      </c>
      <c r="O527">
        <v>39</v>
      </c>
      <c r="P527">
        <v>1</v>
      </c>
      <c r="Q527">
        <v>1</v>
      </c>
      <c r="R527">
        <v>0</v>
      </c>
      <c r="S527" s="13">
        <v>0.22600000000000001</v>
      </c>
      <c r="T527">
        <v>0.26900000000000002</v>
      </c>
      <c r="U527">
        <v>0.35499999999999998</v>
      </c>
      <c r="V527" s="13">
        <v>0.624</v>
      </c>
      <c r="W527">
        <v>0.26500000000000001</v>
      </c>
      <c r="X527">
        <v>-1.6</v>
      </c>
      <c r="Y527">
        <v>-0.1</v>
      </c>
      <c r="Z527">
        <v>0.2</v>
      </c>
      <c r="AA527">
        <v>13755</v>
      </c>
      <c r="AB527">
        <f>G527*U527</f>
        <v>54.669999999999995</v>
      </c>
      <c r="AC527" s="13">
        <f>((H527+N527+P527-R527)*(AB527+(0.26*(N527+P527))))/(G527+N527+P527)</f>
        <v>15.389202453987728</v>
      </c>
      <c r="AD527" s="4">
        <f>SUM(AE527:AJ527)</f>
        <v>-6.9875062357502387</v>
      </c>
      <c r="AE527" s="4">
        <f>(L527-45.1482)/31.1618</f>
        <v>-0.96747299578329893</v>
      </c>
      <c r="AF527" s="4">
        <f>(K527-13.575)/11.13</f>
        <v>-0.8602875112309073</v>
      </c>
      <c r="AG527" s="4">
        <f>(M527-46.04)/31.94</f>
        <v>-0.90920475892298047</v>
      </c>
      <c r="AH527" s="4">
        <f>(AC527-50.703)/36.168</f>
        <v>-0.97638236966413061</v>
      </c>
      <c r="AI527" s="4">
        <f>(S527-0.2533)/0.02</f>
        <v>-1.3650000000000009</v>
      </c>
      <c r="AJ527" s="4">
        <f>(V527-0.7522)/0.06715</f>
        <v>-1.90915860014892</v>
      </c>
      <c r="AK527" t="e">
        <f>MATCH(C527,#REF!,0)-1</f>
        <v>#REF!</v>
      </c>
    </row>
    <row r="528" spans="1:37" x14ac:dyDescent="0.2">
      <c r="A528" s="4" t="e">
        <f>AK528-B528</f>
        <v>#REF!</v>
      </c>
      <c r="B528">
        <v>527</v>
      </c>
      <c r="C528" t="s">
        <v>551</v>
      </c>
      <c r="D528" t="s">
        <v>74</v>
      </c>
      <c r="E528">
        <v>2</v>
      </c>
      <c r="F528">
        <v>7</v>
      </c>
      <c r="G528">
        <v>6</v>
      </c>
      <c r="H528">
        <v>1</v>
      </c>
      <c r="I528">
        <v>0</v>
      </c>
      <c r="J528">
        <v>0</v>
      </c>
      <c r="K528" s="13">
        <v>0</v>
      </c>
      <c r="L528" s="13">
        <v>1</v>
      </c>
      <c r="M528" s="13">
        <v>1</v>
      </c>
      <c r="N528">
        <v>1</v>
      </c>
      <c r="O528">
        <v>2</v>
      </c>
      <c r="P528">
        <v>0</v>
      </c>
      <c r="Q528">
        <v>0</v>
      </c>
      <c r="R528">
        <v>0</v>
      </c>
      <c r="S528" s="13">
        <v>0.23400000000000001</v>
      </c>
      <c r="T528">
        <v>0.311</v>
      </c>
      <c r="U528">
        <v>0.40200000000000002</v>
      </c>
      <c r="V528" s="13">
        <v>0.71199999999999997</v>
      </c>
      <c r="W528">
        <v>0.30499999999999999</v>
      </c>
      <c r="X528">
        <v>0</v>
      </c>
      <c r="Y528">
        <v>0</v>
      </c>
      <c r="Z528">
        <v>0</v>
      </c>
      <c r="AA528" t="s">
        <v>552</v>
      </c>
      <c r="AB528">
        <f>G528*U528</f>
        <v>2.4119999999999999</v>
      </c>
      <c r="AC528" s="13">
        <f>((H528+N528+P528-R528)*(AB528+(0.26*(N528+P528))))/(G528+N528+P528)</f>
        <v>0.76342857142857135</v>
      </c>
      <c r="AD528" s="4">
        <f>SUM(AE528:AJ528)</f>
        <v>-6.9909880361236931</v>
      </c>
      <c r="AE528" s="4">
        <f>(L528-45.1482)/31.1618</f>
        <v>-1.4167410098261335</v>
      </c>
      <c r="AF528" s="4">
        <f>(K528-13.575)/11.13</f>
        <v>-1.2196765498652289</v>
      </c>
      <c r="AG528" s="4">
        <f>(M528-46.04)/31.94</f>
        <v>-1.4101440200375703</v>
      </c>
      <c r="AH528" s="4">
        <f>(AC528-50.703)/36.168</f>
        <v>-1.3807667393433818</v>
      </c>
      <c r="AI528" s="4">
        <f>(S528-0.2533)/0.02</f>
        <v>-0.96500000000000052</v>
      </c>
      <c r="AJ528" s="4">
        <f>(V528-0.7522)/0.06715</f>
        <v>-0.59865971705137766</v>
      </c>
      <c r="AK528" t="e">
        <f>MATCH(C528,#REF!,0)-1</f>
        <v>#REF!</v>
      </c>
    </row>
    <row r="529" spans="1:37" x14ac:dyDescent="0.2">
      <c r="A529" s="4" t="e">
        <f>AK529-B529</f>
        <v>#REF!</v>
      </c>
      <c r="B529">
        <v>528</v>
      </c>
      <c r="C529" t="s">
        <v>546</v>
      </c>
      <c r="D529" t="s">
        <v>176</v>
      </c>
      <c r="E529">
        <v>8</v>
      </c>
      <c r="F529">
        <v>35</v>
      </c>
      <c r="G529">
        <v>32</v>
      </c>
      <c r="H529">
        <v>8</v>
      </c>
      <c r="I529">
        <v>1</v>
      </c>
      <c r="J529">
        <v>0</v>
      </c>
      <c r="K529" s="13">
        <v>1</v>
      </c>
      <c r="L529" s="13">
        <v>4</v>
      </c>
      <c r="M529" s="13">
        <v>3</v>
      </c>
      <c r="N529">
        <v>2</v>
      </c>
      <c r="O529">
        <v>6</v>
      </c>
      <c r="P529">
        <v>0</v>
      </c>
      <c r="Q529">
        <v>1</v>
      </c>
      <c r="R529">
        <v>0</v>
      </c>
      <c r="S529" s="13">
        <v>0.23899999999999999</v>
      </c>
      <c r="T529">
        <v>0.29599999999999999</v>
      </c>
      <c r="U529">
        <v>0.377</v>
      </c>
      <c r="V529" s="13">
        <v>0.67300000000000004</v>
      </c>
      <c r="W529">
        <v>0.28699999999999998</v>
      </c>
      <c r="X529">
        <v>-0.2</v>
      </c>
      <c r="Y529">
        <v>0.1</v>
      </c>
      <c r="Z529">
        <v>0</v>
      </c>
      <c r="AA529">
        <v>17929</v>
      </c>
      <c r="AB529">
        <f>G529*U529</f>
        <v>12.064</v>
      </c>
      <c r="AC529" s="13">
        <f>((H529+N529+P529-R529)*(AB529+(0.26*(N529+P529))))/(G529+N529+P529)</f>
        <v>3.7011764705882353</v>
      </c>
      <c r="AD529" s="4">
        <f>SUM(AE529:AJ529)</f>
        <v>-6.9918158712281642</v>
      </c>
      <c r="AE529" s="4">
        <f>(L529-45.1482)/31.1618</f>
        <v>-1.3204692925312402</v>
      </c>
      <c r="AF529" s="4">
        <f>(K529-13.575)/11.13</f>
        <v>-1.1298292902066485</v>
      </c>
      <c r="AG529" s="4">
        <f>(M529-46.04)/31.94</f>
        <v>-1.3475266123982466</v>
      </c>
      <c r="AH529" s="4">
        <f>(AC529-50.703)/36.168</f>
        <v>-1.2995416813042404</v>
      </c>
      <c r="AI529" s="4">
        <f>(S529-0.2533)/0.02</f>
        <v>-0.71500000000000175</v>
      </c>
      <c r="AJ529" s="4">
        <f>(V529-0.7522)/0.06715</f>
        <v>-1.1794489947877875</v>
      </c>
      <c r="AK529" t="e">
        <f>MATCH(C529,#REF!,0)-1</f>
        <v>#REF!</v>
      </c>
    </row>
    <row r="530" spans="1:37" x14ac:dyDescent="0.2">
      <c r="A530" s="4" t="e">
        <f>AK530-B530</f>
        <v>#REF!</v>
      </c>
      <c r="B530">
        <v>529</v>
      </c>
      <c r="C530" t="s">
        <v>446</v>
      </c>
      <c r="D530" t="s">
        <v>53</v>
      </c>
      <c r="E530">
        <v>15</v>
      </c>
      <c r="F530">
        <v>64</v>
      </c>
      <c r="G530">
        <v>56</v>
      </c>
      <c r="H530">
        <v>13</v>
      </c>
      <c r="I530">
        <v>2</v>
      </c>
      <c r="J530">
        <v>0</v>
      </c>
      <c r="K530" s="13">
        <v>2</v>
      </c>
      <c r="L530" s="13">
        <v>7</v>
      </c>
      <c r="M530" s="13">
        <v>7</v>
      </c>
      <c r="N530">
        <v>6</v>
      </c>
      <c r="O530">
        <v>17</v>
      </c>
      <c r="P530">
        <v>1</v>
      </c>
      <c r="Q530">
        <v>1</v>
      </c>
      <c r="R530">
        <v>0</v>
      </c>
      <c r="S530" s="13">
        <v>0.223</v>
      </c>
      <c r="T530">
        <v>0.30499999999999999</v>
      </c>
      <c r="U530">
        <v>0.39300000000000002</v>
      </c>
      <c r="V530" s="13">
        <v>0.69799999999999995</v>
      </c>
      <c r="W530">
        <v>0.29799999999999999</v>
      </c>
      <c r="X530">
        <v>-0.1</v>
      </c>
      <c r="Y530">
        <v>0.1</v>
      </c>
      <c r="Z530">
        <v>0.1</v>
      </c>
      <c r="AA530">
        <v>15055</v>
      </c>
      <c r="AB530">
        <f>G530*U530</f>
        <v>22.008000000000003</v>
      </c>
      <c r="AC530" s="13">
        <f>((H530+N530+P530-R530)*(AB530+(0.26*(N530+P530))))/(G530+N530+P530)</f>
        <v>7.5644444444444456</v>
      </c>
      <c r="AD530" s="4">
        <f>SUM(AE530:AJ530)</f>
        <v>-7.0013467284739397</v>
      </c>
      <c r="AE530" s="4">
        <f>(L530-45.1482)/31.1618</f>
        <v>-1.2241975752363472</v>
      </c>
      <c r="AF530" s="4">
        <f>(K530-13.575)/11.13</f>
        <v>-1.039982030548068</v>
      </c>
      <c r="AG530" s="4">
        <f>(M530-46.04)/31.94</f>
        <v>-1.2222917971195992</v>
      </c>
      <c r="AH530" s="4">
        <f>(AC530-50.703)/36.168</f>
        <v>-1.1927271498439382</v>
      </c>
      <c r="AI530" s="4">
        <f>(S530-0.2533)/0.02</f>
        <v>-1.515000000000001</v>
      </c>
      <c r="AJ530" s="4">
        <f>(V530-0.7522)/0.06715</f>
        <v>-0.80714817572598696</v>
      </c>
      <c r="AK530" t="e">
        <f>MATCH(C530,#REF!,0)-1</f>
        <v>#REF!</v>
      </c>
    </row>
    <row r="531" spans="1:37" x14ac:dyDescent="0.2">
      <c r="A531" s="4" t="e">
        <f>AK531-B531</f>
        <v>#REF!</v>
      </c>
      <c r="B531">
        <v>530</v>
      </c>
      <c r="C531" t="s">
        <v>466</v>
      </c>
      <c r="D531" t="s">
        <v>83</v>
      </c>
      <c r="E531">
        <v>27</v>
      </c>
      <c r="F531">
        <v>112</v>
      </c>
      <c r="G531">
        <v>99</v>
      </c>
      <c r="H531">
        <v>22</v>
      </c>
      <c r="I531">
        <v>5</v>
      </c>
      <c r="J531">
        <v>1</v>
      </c>
      <c r="K531" s="13">
        <v>2</v>
      </c>
      <c r="L531" s="13">
        <v>12</v>
      </c>
      <c r="M531" s="13">
        <v>11</v>
      </c>
      <c r="N531">
        <v>9</v>
      </c>
      <c r="O531">
        <v>28</v>
      </c>
      <c r="P531">
        <v>2</v>
      </c>
      <c r="Q531">
        <v>3</v>
      </c>
      <c r="R531">
        <v>1</v>
      </c>
      <c r="S531" s="13">
        <v>0.22600000000000001</v>
      </c>
      <c r="T531">
        <v>0.30399999999999999</v>
      </c>
      <c r="U531">
        <v>0.35799999999999998</v>
      </c>
      <c r="V531" s="13">
        <v>0.66200000000000003</v>
      </c>
      <c r="W531">
        <v>0.28699999999999998</v>
      </c>
      <c r="X531">
        <v>-0.3</v>
      </c>
      <c r="Y531">
        <v>0.1</v>
      </c>
      <c r="Z531">
        <v>0.1</v>
      </c>
      <c r="AA531">
        <v>15104</v>
      </c>
      <c r="AB531">
        <f>G531*U531</f>
        <v>35.442</v>
      </c>
      <c r="AC531" s="13">
        <f>((H531+N531+P531-R531)*(AB531+(0.26*(N531+P531))))/(G531+N531+P531)</f>
        <v>11.1424</v>
      </c>
      <c r="AD531" s="4">
        <f>SUM(AE531:AJ531)</f>
        <v>-7.0028462308302046</v>
      </c>
      <c r="AE531" s="4">
        <f>(L531-45.1482)/31.1618</f>
        <v>-1.0637447130781921</v>
      </c>
      <c r="AF531" s="4">
        <f>(K531-13.575)/11.13</f>
        <v>-1.039982030548068</v>
      </c>
      <c r="AG531" s="4">
        <f>(M531-46.04)/31.94</f>
        <v>-1.0970569818409517</v>
      </c>
      <c r="AH531" s="4">
        <f>(AC531-50.703)/36.168</f>
        <v>-1.0938011501880116</v>
      </c>
      <c r="AI531" s="4">
        <f>(S531-0.2533)/0.02</f>
        <v>-1.3650000000000009</v>
      </c>
      <c r="AJ531" s="4">
        <f>(V531-0.7522)/0.06715</f>
        <v>-1.3432613551749806</v>
      </c>
      <c r="AK531" t="e">
        <f>MATCH(C531,#REF!,0)-1</f>
        <v>#REF!</v>
      </c>
    </row>
    <row r="532" spans="1:37" x14ac:dyDescent="0.2">
      <c r="A532" s="4" t="e">
        <f>AK532-B532</f>
        <v>#REF!</v>
      </c>
      <c r="B532">
        <v>531</v>
      </c>
      <c r="C532" t="s">
        <v>524</v>
      </c>
      <c r="D532" t="s">
        <v>65</v>
      </c>
      <c r="E532">
        <v>3</v>
      </c>
      <c r="F532">
        <v>13</v>
      </c>
      <c r="G532">
        <v>12</v>
      </c>
      <c r="H532">
        <v>3</v>
      </c>
      <c r="I532">
        <v>0</v>
      </c>
      <c r="J532">
        <v>0</v>
      </c>
      <c r="K532" s="13">
        <v>1</v>
      </c>
      <c r="L532" s="13">
        <v>1</v>
      </c>
      <c r="M532" s="13">
        <v>2</v>
      </c>
      <c r="N532">
        <v>1</v>
      </c>
      <c r="O532">
        <v>4</v>
      </c>
      <c r="P532">
        <v>0</v>
      </c>
      <c r="Q532">
        <v>0</v>
      </c>
      <c r="R532">
        <v>0</v>
      </c>
      <c r="S532" s="13">
        <v>0.23200000000000001</v>
      </c>
      <c r="T532">
        <v>0.28599999999999998</v>
      </c>
      <c r="U532">
        <v>0.42099999999999999</v>
      </c>
      <c r="V532" s="13">
        <v>0.70799999999999996</v>
      </c>
      <c r="W532">
        <v>0.29799999999999999</v>
      </c>
      <c r="X532">
        <v>0</v>
      </c>
      <c r="Y532">
        <v>0</v>
      </c>
      <c r="Z532">
        <v>0</v>
      </c>
      <c r="AA532">
        <v>15988</v>
      </c>
      <c r="AB532">
        <f>G532*U532</f>
        <v>5.0519999999999996</v>
      </c>
      <c r="AC532" s="13">
        <f>((H532+N532+P532-R532)*(AB532+(0.26*(N532+P532))))/(G532+N532+P532)</f>
        <v>1.6344615384615382</v>
      </c>
      <c r="AD532" s="4">
        <f>SUM(AE532:AJ532)</f>
        <v>-7.0053172307072558</v>
      </c>
      <c r="AE532" s="4">
        <f>(L532-45.1482)/31.1618</f>
        <v>-1.4167410098261335</v>
      </c>
      <c r="AF532" s="4">
        <f>(K532-13.575)/11.13</f>
        <v>-1.1298292902066485</v>
      </c>
      <c r="AG532" s="4">
        <f>(M532-46.04)/31.94</f>
        <v>-1.3788353162179086</v>
      </c>
      <c r="AH532" s="4">
        <f>(AC532-50.703)/36.168</f>
        <v>-1.3566837663552993</v>
      </c>
      <c r="AI532" s="4">
        <f>(S532-0.2533)/0.02</f>
        <v>-1.0650000000000006</v>
      </c>
      <c r="AJ532" s="4">
        <f>(V532-0.7522)/0.06715</f>
        <v>-0.65822784810126611</v>
      </c>
      <c r="AK532" t="e">
        <f>MATCH(C532,#REF!,0)-1</f>
        <v>#REF!</v>
      </c>
    </row>
    <row r="533" spans="1:37" x14ac:dyDescent="0.2">
      <c r="A533" s="4" t="e">
        <f>AK533-B533</f>
        <v>#REF!</v>
      </c>
      <c r="B533">
        <v>532</v>
      </c>
      <c r="C533" t="s">
        <v>377</v>
      </c>
      <c r="D533" t="s">
        <v>90</v>
      </c>
      <c r="E533">
        <v>54</v>
      </c>
      <c r="F533">
        <v>225</v>
      </c>
      <c r="G533">
        <v>206</v>
      </c>
      <c r="H533">
        <v>44</v>
      </c>
      <c r="I533">
        <v>8</v>
      </c>
      <c r="J533">
        <v>1</v>
      </c>
      <c r="K533" s="13">
        <v>6</v>
      </c>
      <c r="L533" s="13">
        <v>20</v>
      </c>
      <c r="M533" s="13">
        <v>23</v>
      </c>
      <c r="N533">
        <v>14</v>
      </c>
      <c r="O533">
        <v>72</v>
      </c>
      <c r="P533">
        <v>2</v>
      </c>
      <c r="Q533">
        <v>1</v>
      </c>
      <c r="R533">
        <v>0</v>
      </c>
      <c r="S533" s="13">
        <v>0.21199999999999999</v>
      </c>
      <c r="T533">
        <v>0.26600000000000001</v>
      </c>
      <c r="U533">
        <v>0.35299999999999998</v>
      </c>
      <c r="V533" s="13">
        <v>0.62</v>
      </c>
      <c r="W533">
        <v>0.26400000000000001</v>
      </c>
      <c r="X533">
        <v>0.4</v>
      </c>
      <c r="Y533">
        <v>0.1</v>
      </c>
      <c r="Z533">
        <v>0.3</v>
      </c>
      <c r="AA533">
        <v>16925</v>
      </c>
      <c r="AB533">
        <f>G533*U533</f>
        <v>72.717999999999989</v>
      </c>
      <c r="AC533" s="13">
        <f>((H533+N533+P533-R533)*(AB533+(0.26*(N533+P533))))/(G533+N533+P533)</f>
        <v>20.777837837837836</v>
      </c>
      <c r="AD533" s="4">
        <f>SUM(AE533:AJ533)</f>
        <v>-7.0700857283477241</v>
      </c>
      <c r="AE533" s="4">
        <f>(L533-45.1482)/31.1618</f>
        <v>-0.80702013362514369</v>
      </c>
      <c r="AF533" s="4">
        <f>(K533-13.575)/11.13</f>
        <v>-0.68059299191374656</v>
      </c>
      <c r="AG533" s="4">
        <f>(M533-46.04)/31.94</f>
        <v>-0.72135253600500937</v>
      </c>
      <c r="AH533" s="4">
        <f>(AC533-50.703)/36.168</f>
        <v>-0.8273933356050146</v>
      </c>
      <c r="AI533" s="4">
        <f>(S533-0.2533)/0.02</f>
        <v>-2.0650000000000017</v>
      </c>
      <c r="AJ533" s="4">
        <f>(V533-0.7522)/0.06715</f>
        <v>-1.9687267311988084</v>
      </c>
      <c r="AK533" t="e">
        <f>MATCH(C533,#REF!,0)-1</f>
        <v>#REF!</v>
      </c>
    </row>
    <row r="534" spans="1:37" x14ac:dyDescent="0.2">
      <c r="A534" s="4" t="e">
        <f>AK534-B534</f>
        <v>#REF!</v>
      </c>
      <c r="B534">
        <v>533</v>
      </c>
      <c r="C534" t="s">
        <v>454</v>
      </c>
      <c r="E534">
        <v>12</v>
      </c>
      <c r="F534">
        <v>51</v>
      </c>
      <c r="G534">
        <v>44</v>
      </c>
      <c r="H534">
        <v>10</v>
      </c>
      <c r="I534">
        <v>2</v>
      </c>
      <c r="J534">
        <v>0</v>
      </c>
      <c r="K534" s="13">
        <v>2</v>
      </c>
      <c r="L534" s="13">
        <v>6</v>
      </c>
      <c r="M534" s="13">
        <v>6</v>
      </c>
      <c r="N534">
        <v>6</v>
      </c>
      <c r="O534">
        <v>15</v>
      </c>
      <c r="P534">
        <v>1</v>
      </c>
      <c r="Q534">
        <v>0</v>
      </c>
      <c r="R534">
        <v>0</v>
      </c>
      <c r="S534" s="13">
        <v>0.218</v>
      </c>
      <c r="T534">
        <v>0.314</v>
      </c>
      <c r="U534">
        <v>0.40200000000000002</v>
      </c>
      <c r="V534" s="13">
        <v>0.71599999999999997</v>
      </c>
      <c r="W534">
        <v>0.30399999999999999</v>
      </c>
      <c r="X534">
        <v>-0.2</v>
      </c>
      <c r="Y534">
        <v>-0.3</v>
      </c>
      <c r="Z534">
        <v>0.1</v>
      </c>
      <c r="AA534">
        <v>8267</v>
      </c>
      <c r="AB534">
        <f>G534*U534</f>
        <v>17.688000000000002</v>
      </c>
      <c r="AC534" s="13">
        <f>((H534+N534+P534-R534)*(AB534+(0.26*(N534+P534))))/(G534+N534+P534)</f>
        <v>6.5026666666666673</v>
      </c>
      <c r="AD534" s="4">
        <f>SUM(AE534:AJ534)</f>
        <v>-7.0760462436276379</v>
      </c>
      <c r="AE534" s="4">
        <f>(L534-45.1482)/31.1618</f>
        <v>-1.2562881476679781</v>
      </c>
      <c r="AF534" s="4">
        <f>(K534-13.575)/11.13</f>
        <v>-1.039982030548068</v>
      </c>
      <c r="AG534" s="4">
        <f>(M534-46.04)/31.94</f>
        <v>-1.253600500939261</v>
      </c>
      <c r="AH534" s="4">
        <f>(AC534-50.703)/36.168</f>
        <v>-1.2220839784708397</v>
      </c>
      <c r="AI534" s="4">
        <f>(S534-0.2533)/0.02</f>
        <v>-1.7650000000000012</v>
      </c>
      <c r="AJ534" s="4">
        <f>(V534-0.7522)/0.06715</f>
        <v>-0.53909158600148932</v>
      </c>
      <c r="AK534" t="e">
        <f>MATCH(C534,#REF!,0)-1</f>
        <v>#REF!</v>
      </c>
    </row>
    <row r="535" spans="1:37" x14ac:dyDescent="0.2">
      <c r="A535" s="4" t="e">
        <f>AK535-B535</f>
        <v>#REF!</v>
      </c>
      <c r="B535">
        <v>534</v>
      </c>
      <c r="C535" t="s">
        <v>585</v>
      </c>
      <c r="D535" t="s">
        <v>55</v>
      </c>
      <c r="E535">
        <v>1</v>
      </c>
      <c r="F535">
        <v>6</v>
      </c>
      <c r="G535">
        <v>6</v>
      </c>
      <c r="H535">
        <v>1</v>
      </c>
      <c r="I535">
        <v>0</v>
      </c>
      <c r="J535">
        <v>0</v>
      </c>
      <c r="K535" s="13">
        <v>0</v>
      </c>
      <c r="L535" s="13">
        <v>1</v>
      </c>
      <c r="M535" s="13">
        <v>1</v>
      </c>
      <c r="N535">
        <v>0</v>
      </c>
      <c r="O535">
        <v>1</v>
      </c>
      <c r="P535">
        <v>0</v>
      </c>
      <c r="Q535">
        <v>0</v>
      </c>
      <c r="R535">
        <v>0</v>
      </c>
      <c r="S535" s="13">
        <v>0.24199999999999999</v>
      </c>
      <c r="T535">
        <v>0.28299999999999997</v>
      </c>
      <c r="U535">
        <v>0.39700000000000002</v>
      </c>
      <c r="V535" s="13">
        <v>0.68</v>
      </c>
      <c r="W535">
        <v>0.28599999999999998</v>
      </c>
      <c r="X535">
        <v>0</v>
      </c>
      <c r="Y535">
        <v>0</v>
      </c>
      <c r="Z535">
        <v>0</v>
      </c>
      <c r="AA535">
        <v>15766</v>
      </c>
      <c r="AB535">
        <f>G535*U535</f>
        <v>2.3820000000000001</v>
      </c>
      <c r="AC535" s="13">
        <f>((H535+N535+P535-R535)*(AB535+(0.26*(N535+P535))))/(G535+N535+P535)</f>
        <v>0.39700000000000002</v>
      </c>
      <c r="AD535" s="4">
        <f>SUM(AE535:AJ535)</f>
        <v>-7.0776643765883973</v>
      </c>
      <c r="AE535" s="4">
        <f>(L535-45.1482)/31.1618</f>
        <v>-1.4167410098261335</v>
      </c>
      <c r="AF535" s="4">
        <f>(K535-13.575)/11.13</f>
        <v>-1.2196765498652289</v>
      </c>
      <c r="AG535" s="4">
        <f>(M535-46.04)/31.94</f>
        <v>-1.4101440200375703</v>
      </c>
      <c r="AH535" s="4">
        <f>(AC535-50.703)/36.168</f>
        <v>-1.3908980314089805</v>
      </c>
      <c r="AI535" s="4">
        <f>(S535-0.2533)/0.02</f>
        <v>-0.56500000000000161</v>
      </c>
      <c r="AJ535" s="4">
        <f>(V535-0.7522)/0.06715</f>
        <v>-1.075204765450483</v>
      </c>
      <c r="AK535" t="e">
        <f>MATCH(C535,#REF!,0)-1</f>
        <v>#REF!</v>
      </c>
    </row>
    <row r="536" spans="1:37" x14ac:dyDescent="0.2">
      <c r="A536" s="4" t="e">
        <f>AK536-B536</f>
        <v>#REF!</v>
      </c>
      <c r="B536">
        <v>535</v>
      </c>
      <c r="C536" t="s">
        <v>449</v>
      </c>
      <c r="E536">
        <v>53</v>
      </c>
      <c r="F536">
        <v>224</v>
      </c>
      <c r="G536">
        <v>201</v>
      </c>
      <c r="H536">
        <v>46</v>
      </c>
      <c r="I536">
        <v>8</v>
      </c>
      <c r="J536">
        <v>2</v>
      </c>
      <c r="K536" s="13">
        <v>2</v>
      </c>
      <c r="L536" s="13">
        <v>22</v>
      </c>
      <c r="M536" s="13">
        <v>17</v>
      </c>
      <c r="N536">
        <v>18</v>
      </c>
      <c r="O536">
        <v>53</v>
      </c>
      <c r="P536">
        <v>1</v>
      </c>
      <c r="Q536">
        <v>13</v>
      </c>
      <c r="R536">
        <v>3</v>
      </c>
      <c r="S536" s="13">
        <v>0.22700000000000001</v>
      </c>
      <c r="T536">
        <v>0.29199999999999998</v>
      </c>
      <c r="U536">
        <v>0.311</v>
      </c>
      <c r="V536" s="13">
        <v>0.60299999999999998</v>
      </c>
      <c r="W536">
        <v>0.26500000000000001</v>
      </c>
      <c r="X536">
        <v>1.9</v>
      </c>
      <c r="Y536">
        <v>2.2000000000000002</v>
      </c>
      <c r="Z536">
        <v>0.1</v>
      </c>
      <c r="AA536">
        <v>10199</v>
      </c>
      <c r="AB536">
        <f>G536*U536</f>
        <v>62.511000000000003</v>
      </c>
      <c r="AC536" s="13">
        <f>((H536+N536+P536-R536)*(AB536+(0.26*(N536+P536))))/(G536+N536+P536)</f>
        <v>19.008918181818185</v>
      </c>
      <c r="AD536" s="4">
        <f>SUM(AE536:AJ536)</f>
        <v>-7.1052188198272361</v>
      </c>
      <c r="AE536" s="4">
        <f>(L536-45.1482)/31.1618</f>
        <v>-0.74283898876188159</v>
      </c>
      <c r="AF536" s="4">
        <f>(K536-13.575)/11.13</f>
        <v>-1.039982030548068</v>
      </c>
      <c r="AG536" s="4">
        <f>(M536-46.04)/31.94</f>
        <v>-0.90920475892298047</v>
      </c>
      <c r="AH536" s="4">
        <f>(AC536-50.703)/36.168</f>
        <v>-0.87630175343347205</v>
      </c>
      <c r="AI536" s="4">
        <f>(S536-0.2533)/0.02</f>
        <v>-1.3150000000000008</v>
      </c>
      <c r="AJ536" s="4">
        <f>(V536-0.7522)/0.06715</f>
        <v>-2.2218912881608337</v>
      </c>
      <c r="AK536" t="e">
        <f>MATCH(C536,#REF!,0)-1</f>
        <v>#REF!</v>
      </c>
    </row>
    <row r="537" spans="1:37" x14ac:dyDescent="0.2">
      <c r="A537" s="4" t="e">
        <f>AK537-B537</f>
        <v>#REF!</v>
      </c>
      <c r="B537">
        <v>536</v>
      </c>
      <c r="C537" t="s">
        <v>7495</v>
      </c>
      <c r="E537">
        <v>5</v>
      </c>
      <c r="F537">
        <v>19</v>
      </c>
      <c r="G537">
        <v>18</v>
      </c>
      <c r="H537">
        <v>4</v>
      </c>
      <c r="I537">
        <v>1</v>
      </c>
      <c r="J537">
        <v>0</v>
      </c>
      <c r="K537" s="13">
        <v>0</v>
      </c>
      <c r="L537" s="13">
        <v>2</v>
      </c>
      <c r="M537" s="13">
        <v>2</v>
      </c>
      <c r="N537">
        <v>1</v>
      </c>
      <c r="O537">
        <v>4</v>
      </c>
      <c r="P537">
        <v>0</v>
      </c>
      <c r="Q537">
        <v>0</v>
      </c>
      <c r="R537">
        <v>0</v>
      </c>
      <c r="S537" s="13">
        <v>0.247</v>
      </c>
      <c r="T537">
        <v>0.30099999999999999</v>
      </c>
      <c r="U537">
        <v>0.35299999999999998</v>
      </c>
      <c r="V537" s="13">
        <v>0.65400000000000003</v>
      </c>
      <c r="W537">
        <v>0.28199999999999997</v>
      </c>
      <c r="X537">
        <v>-0.1</v>
      </c>
      <c r="Y537">
        <v>0</v>
      </c>
      <c r="Z537">
        <v>0</v>
      </c>
      <c r="AA537">
        <v>7168</v>
      </c>
      <c r="AB537">
        <f>G537*U537</f>
        <v>6.3539999999999992</v>
      </c>
      <c r="AC537" s="13">
        <f>((H537+N537+P537-R537)*(AB537+(0.26*(N537+P537))))/(G537+N537+P537)</f>
        <v>1.7405263157894733</v>
      </c>
      <c r="AD537" s="4">
        <f>SUM(AE537:AJ537)</f>
        <v>-7.1143111285662268</v>
      </c>
      <c r="AE537" s="4">
        <f>(L537-45.1482)/31.1618</f>
        <v>-1.3846504373945023</v>
      </c>
      <c r="AF537" s="4">
        <f>(K537-13.575)/11.13</f>
        <v>-1.2196765498652289</v>
      </c>
      <c r="AG537" s="4">
        <f>(M537-46.04)/31.94</f>
        <v>-1.3788353162179086</v>
      </c>
      <c r="AH537" s="4">
        <f>(AC537-50.703)/36.168</f>
        <v>-1.3537512078138281</v>
      </c>
      <c r="AI537" s="4">
        <f>(S537-0.2533)/0.02</f>
        <v>-0.31500000000000139</v>
      </c>
      <c r="AJ537" s="4">
        <f>(V537-0.7522)/0.06715</f>
        <v>-1.4623976172747573</v>
      </c>
      <c r="AK537" t="e">
        <f>MATCH(C537,#REF!,0)-1</f>
        <v>#REF!</v>
      </c>
    </row>
    <row r="538" spans="1:37" x14ac:dyDescent="0.2">
      <c r="A538" s="4" t="e">
        <f>AK538-B538</f>
        <v>#REF!</v>
      </c>
      <c r="B538">
        <v>537</v>
      </c>
      <c r="C538" t="s">
        <v>477</v>
      </c>
      <c r="D538" t="s">
        <v>35</v>
      </c>
      <c r="E538">
        <v>12</v>
      </c>
      <c r="F538">
        <v>49</v>
      </c>
      <c r="G538">
        <v>44</v>
      </c>
      <c r="H538">
        <v>10</v>
      </c>
      <c r="I538">
        <v>2</v>
      </c>
      <c r="J538">
        <v>0</v>
      </c>
      <c r="K538" s="13">
        <v>1</v>
      </c>
      <c r="L538" s="13">
        <v>6</v>
      </c>
      <c r="M538" s="13">
        <v>5</v>
      </c>
      <c r="N538">
        <v>4</v>
      </c>
      <c r="O538">
        <v>16</v>
      </c>
      <c r="P538">
        <v>1</v>
      </c>
      <c r="Q538">
        <v>1</v>
      </c>
      <c r="R538">
        <v>0</v>
      </c>
      <c r="S538" s="13">
        <v>0.23</v>
      </c>
      <c r="T538">
        <v>0.30199999999999999</v>
      </c>
      <c r="U538">
        <v>0.38200000000000001</v>
      </c>
      <c r="V538" s="13">
        <v>0.68300000000000005</v>
      </c>
      <c r="W538">
        <v>0.29299999999999998</v>
      </c>
      <c r="X538">
        <v>0.3</v>
      </c>
      <c r="Y538">
        <v>0.2</v>
      </c>
      <c r="Z538">
        <v>0.1</v>
      </c>
      <c r="AA538">
        <v>16221</v>
      </c>
      <c r="AB538">
        <f>G538*U538</f>
        <v>16.808</v>
      </c>
      <c r="AC538" s="13">
        <f>((H538+N538+P538-R538)*(AB538+(0.26*(N538+P538))))/(G538+N538+P538)</f>
        <v>5.5432653061224491</v>
      </c>
      <c r="AD538" s="4">
        <f>SUM(AE538:AJ538)</f>
        <v>-7.1151655369000668</v>
      </c>
      <c r="AE538" s="4">
        <f>(L538-45.1482)/31.1618</f>
        <v>-1.2562881476679781</v>
      </c>
      <c r="AF538" s="4">
        <f>(K538-13.575)/11.13</f>
        <v>-1.1298292902066485</v>
      </c>
      <c r="AG538" s="4">
        <f>(M538-46.04)/31.94</f>
        <v>-1.284909204758923</v>
      </c>
      <c r="AH538" s="4">
        <f>(AC538-50.703)/36.168</f>
        <v>-1.2486102271034494</v>
      </c>
      <c r="AI538" s="4">
        <f>(S538-0.2533)/0.02</f>
        <v>-1.1650000000000007</v>
      </c>
      <c r="AJ538" s="4">
        <f>(V538-0.7522)/0.06715</f>
        <v>-1.0305286671630667</v>
      </c>
      <c r="AK538" t="e">
        <f>MATCH(C538,#REF!,0)-1</f>
        <v>#REF!</v>
      </c>
    </row>
    <row r="539" spans="1:37" x14ac:dyDescent="0.2">
      <c r="A539" s="4" t="e">
        <f>AK539-B539</f>
        <v>#REF!</v>
      </c>
      <c r="B539">
        <v>538</v>
      </c>
      <c r="C539" t="s">
        <v>507</v>
      </c>
      <c r="D539" t="s">
        <v>103</v>
      </c>
      <c r="E539">
        <v>8</v>
      </c>
      <c r="F539">
        <v>32</v>
      </c>
      <c r="G539">
        <v>30</v>
      </c>
      <c r="H539">
        <v>7</v>
      </c>
      <c r="I539">
        <v>1</v>
      </c>
      <c r="J539">
        <v>0</v>
      </c>
      <c r="K539" s="13">
        <v>1</v>
      </c>
      <c r="L539" s="13">
        <v>3</v>
      </c>
      <c r="M539" s="13">
        <v>3</v>
      </c>
      <c r="N539">
        <v>1</v>
      </c>
      <c r="O539">
        <v>6</v>
      </c>
      <c r="P539">
        <v>0</v>
      </c>
      <c r="Q539">
        <v>0</v>
      </c>
      <c r="R539">
        <v>0</v>
      </c>
      <c r="S539" s="13">
        <v>0.245</v>
      </c>
      <c r="T539">
        <v>0.28199999999999997</v>
      </c>
      <c r="U539">
        <v>0.36599999999999999</v>
      </c>
      <c r="V539" s="13">
        <v>0.64800000000000002</v>
      </c>
      <c r="W539">
        <v>0.27600000000000002</v>
      </c>
      <c r="X539">
        <v>0.2</v>
      </c>
      <c r="Y539">
        <v>-0.1</v>
      </c>
      <c r="Z539">
        <v>0</v>
      </c>
      <c r="AA539">
        <v>16725</v>
      </c>
      <c r="AB539">
        <f>G539*U539</f>
        <v>10.98</v>
      </c>
      <c r="AC539" s="13">
        <f>((H539+N539+P539-R539)*(AB539+(0.26*(N539+P539))))/(G539+N539+P539)</f>
        <v>2.9006451612903228</v>
      </c>
      <c r="AD539" s="4">
        <f>SUM(AE539:AJ539)</f>
        <v>-7.1183409529808861</v>
      </c>
      <c r="AE539" s="4">
        <f>(L539-45.1482)/31.1618</f>
        <v>-1.3525598649628714</v>
      </c>
      <c r="AF539" s="4">
        <f>(K539-13.575)/11.13</f>
        <v>-1.1298292902066485</v>
      </c>
      <c r="AG539" s="4">
        <f>(M539-46.04)/31.94</f>
        <v>-1.3475266123982466</v>
      </c>
      <c r="AH539" s="4">
        <f>(AC539-50.703)/36.168</f>
        <v>-1.3216753715635281</v>
      </c>
      <c r="AI539" s="4">
        <f>(S539-0.2533)/0.02</f>
        <v>-0.41500000000000148</v>
      </c>
      <c r="AJ539" s="4">
        <f>(V539-0.7522)/0.06715</f>
        <v>-1.5517498138495898</v>
      </c>
      <c r="AK539" t="e">
        <f>MATCH(C539,#REF!,0)-1</f>
        <v>#REF!</v>
      </c>
    </row>
    <row r="540" spans="1:37" x14ac:dyDescent="0.2">
      <c r="A540" s="4" t="e">
        <f>AK540-B540</f>
        <v>#REF!</v>
      </c>
      <c r="B540">
        <v>539</v>
      </c>
      <c r="C540" t="s">
        <v>520</v>
      </c>
      <c r="E540">
        <v>3</v>
      </c>
      <c r="F540">
        <v>13</v>
      </c>
      <c r="G540">
        <v>12</v>
      </c>
      <c r="H540">
        <v>3</v>
      </c>
      <c r="I540">
        <v>1</v>
      </c>
      <c r="J540">
        <v>0</v>
      </c>
      <c r="K540" s="13">
        <v>0</v>
      </c>
      <c r="L540" s="13">
        <v>1</v>
      </c>
      <c r="M540" s="13">
        <v>1</v>
      </c>
      <c r="N540">
        <v>1</v>
      </c>
      <c r="O540">
        <v>2</v>
      </c>
      <c r="P540">
        <v>0</v>
      </c>
      <c r="Q540">
        <v>0</v>
      </c>
      <c r="R540">
        <v>0</v>
      </c>
      <c r="S540" s="13">
        <v>0.24399999999999999</v>
      </c>
      <c r="T540">
        <v>0.30099999999999999</v>
      </c>
      <c r="U540">
        <v>0.36399999999999999</v>
      </c>
      <c r="V540" s="13">
        <v>0.66500000000000004</v>
      </c>
      <c r="W540">
        <v>0.28399999999999997</v>
      </c>
      <c r="X540">
        <v>0</v>
      </c>
      <c r="Y540">
        <v>0</v>
      </c>
      <c r="Z540">
        <v>0</v>
      </c>
      <c r="AA540">
        <v>10655</v>
      </c>
      <c r="AB540">
        <f>G540*U540</f>
        <v>4.3680000000000003</v>
      </c>
      <c r="AC540" s="13">
        <f>((H540+N540+P540-R540)*(AB540+(0.26*(N540+P540))))/(G540+N540+P540)</f>
        <v>1.4239999999999999</v>
      </c>
      <c r="AD540" s="4">
        <f>SUM(AE540:AJ540)</f>
        <v>-7.1726496014915266</v>
      </c>
      <c r="AE540" s="4">
        <f>(L540-45.1482)/31.1618</f>
        <v>-1.4167410098261335</v>
      </c>
      <c r="AF540" s="4">
        <f>(K540-13.575)/11.13</f>
        <v>-1.2196765498652289</v>
      </c>
      <c r="AG540" s="4">
        <f>(M540-46.04)/31.94</f>
        <v>-1.4101440200375703</v>
      </c>
      <c r="AH540" s="4">
        <f>(AC540-50.703)/36.168</f>
        <v>-1.3625027648750279</v>
      </c>
      <c r="AI540" s="4">
        <f>(S540-0.2533)/0.02</f>
        <v>-0.46500000000000152</v>
      </c>
      <c r="AJ540" s="4">
        <f>(V540-0.7522)/0.06715</f>
        <v>-1.2985852568875642</v>
      </c>
      <c r="AK540" t="e">
        <f>MATCH(C540,#REF!,0)-1</f>
        <v>#REF!</v>
      </c>
    </row>
    <row r="541" spans="1:37" x14ac:dyDescent="0.2">
      <c r="A541" s="4" t="e">
        <f>AK541-B541</f>
        <v>#REF!</v>
      </c>
      <c r="B541">
        <v>540</v>
      </c>
      <c r="C541" t="s">
        <v>529</v>
      </c>
      <c r="D541" t="s">
        <v>57</v>
      </c>
      <c r="E541">
        <v>3</v>
      </c>
      <c r="F541">
        <v>14</v>
      </c>
      <c r="G541">
        <v>13</v>
      </c>
      <c r="H541">
        <v>3</v>
      </c>
      <c r="I541">
        <v>0</v>
      </c>
      <c r="J541">
        <v>0</v>
      </c>
      <c r="K541" s="13">
        <v>1</v>
      </c>
      <c r="L541" s="13">
        <v>2</v>
      </c>
      <c r="M541" s="13">
        <v>2</v>
      </c>
      <c r="N541">
        <v>1</v>
      </c>
      <c r="O541">
        <v>5</v>
      </c>
      <c r="P541">
        <v>0</v>
      </c>
      <c r="Q541">
        <v>0</v>
      </c>
      <c r="R541">
        <v>0</v>
      </c>
      <c r="S541" s="13">
        <v>0.222</v>
      </c>
      <c r="T541">
        <v>0.29099999999999998</v>
      </c>
      <c r="U541">
        <v>0.436</v>
      </c>
      <c r="V541" s="13">
        <v>0.72699999999999998</v>
      </c>
      <c r="W541">
        <v>0.30499999999999999</v>
      </c>
      <c r="X541">
        <v>0</v>
      </c>
      <c r="Y541">
        <v>0</v>
      </c>
      <c r="Z541">
        <v>0</v>
      </c>
      <c r="AA541">
        <v>13167</v>
      </c>
      <c r="AB541">
        <f>G541*U541</f>
        <v>5.6680000000000001</v>
      </c>
      <c r="AC541" s="13">
        <f>((H541+N541+P541-R541)*(AB541+(0.26*(N541+P541))))/(G541+N541+P541)</f>
        <v>1.6937142857142857</v>
      </c>
      <c r="AD541" s="4">
        <f>SUM(AE541:AJ541)</f>
        <v>-7.1886397713766685</v>
      </c>
      <c r="AE541" s="4">
        <f>(L541-45.1482)/31.1618</f>
        <v>-1.3846504373945023</v>
      </c>
      <c r="AF541" s="4">
        <f>(K541-13.575)/11.13</f>
        <v>-1.1298292902066485</v>
      </c>
      <c r="AG541" s="4">
        <f>(M541-46.04)/31.94</f>
        <v>-1.3788353162179086</v>
      </c>
      <c r="AH541" s="4">
        <f>(AC541-50.703)/36.168</f>
        <v>-1.3550455019433123</v>
      </c>
      <c r="AI541" s="4">
        <f>(S541-0.2533)/0.02</f>
        <v>-1.5650000000000011</v>
      </c>
      <c r="AJ541" s="4">
        <f>(V541-0.7522)/0.06715</f>
        <v>-0.37527922561429633</v>
      </c>
      <c r="AK541" t="e">
        <f>MATCH(C541,#REF!,0)-1</f>
        <v>#REF!</v>
      </c>
    </row>
    <row r="542" spans="1:37" x14ac:dyDescent="0.2">
      <c r="A542" s="4" t="e">
        <f>AK542-B542</f>
        <v>#REF!</v>
      </c>
      <c r="B542">
        <v>541</v>
      </c>
      <c r="C542" t="s">
        <v>547</v>
      </c>
      <c r="D542" t="s">
        <v>176</v>
      </c>
      <c r="E542">
        <v>6</v>
      </c>
      <c r="F542">
        <v>26</v>
      </c>
      <c r="G542">
        <v>23</v>
      </c>
      <c r="H542">
        <v>6</v>
      </c>
      <c r="I542">
        <v>1</v>
      </c>
      <c r="J542">
        <v>0</v>
      </c>
      <c r="K542" s="13">
        <v>1</v>
      </c>
      <c r="L542" s="13">
        <v>3</v>
      </c>
      <c r="M542" s="13">
        <v>2</v>
      </c>
      <c r="N542">
        <v>2</v>
      </c>
      <c r="O542">
        <v>5</v>
      </c>
      <c r="P542">
        <v>0</v>
      </c>
      <c r="Q542">
        <v>0</v>
      </c>
      <c r="R542">
        <v>0</v>
      </c>
      <c r="S542" s="13">
        <v>0.24099999999999999</v>
      </c>
      <c r="T542">
        <v>0.3</v>
      </c>
      <c r="U542">
        <v>0.35799999999999998</v>
      </c>
      <c r="V542" s="13">
        <v>0.65800000000000003</v>
      </c>
      <c r="W542">
        <v>0.28399999999999997</v>
      </c>
      <c r="X542">
        <v>0</v>
      </c>
      <c r="Y542">
        <v>0</v>
      </c>
      <c r="Z542">
        <v>0</v>
      </c>
      <c r="AA542">
        <v>15271</v>
      </c>
      <c r="AB542">
        <f>G542*U542</f>
        <v>8.234</v>
      </c>
      <c r="AC542" s="13">
        <f>((H542+N542+P542-R542)*(AB542+(0.26*(N542+P542))))/(G542+N542+P542)</f>
        <v>2.8012799999999998</v>
      </c>
      <c r="AD542" s="4">
        <f>SUM(AE542:AJ542)</f>
        <v>-7.2034766517065272</v>
      </c>
      <c r="AE542" s="4">
        <f>(L542-45.1482)/31.1618</f>
        <v>-1.3525598649628714</v>
      </c>
      <c r="AF542" s="4">
        <f>(K542-13.575)/11.13</f>
        <v>-1.1298292902066485</v>
      </c>
      <c r="AG542" s="4">
        <f>(M542-46.04)/31.94</f>
        <v>-1.3788353162179086</v>
      </c>
      <c r="AH542" s="4">
        <f>(AC542-50.703)/36.168</f>
        <v>-1.3244226940942272</v>
      </c>
      <c r="AI542" s="4">
        <f>(S542-0.2533)/0.02</f>
        <v>-0.61500000000000166</v>
      </c>
      <c r="AJ542" s="4">
        <f>(V542-0.7522)/0.06715</f>
        <v>-1.4028294862248689</v>
      </c>
      <c r="AK542" t="e">
        <f>MATCH(C542,#REF!,0)-1</f>
        <v>#REF!</v>
      </c>
    </row>
    <row r="543" spans="1:37" x14ac:dyDescent="0.2">
      <c r="A543" s="4" t="e">
        <f>AK543-B543</f>
        <v>#REF!</v>
      </c>
      <c r="B543">
        <v>542</v>
      </c>
      <c r="C543" t="s">
        <v>521</v>
      </c>
      <c r="D543" t="s">
        <v>51</v>
      </c>
      <c r="E543">
        <v>37</v>
      </c>
      <c r="F543">
        <v>154</v>
      </c>
      <c r="G543">
        <v>140</v>
      </c>
      <c r="H543">
        <v>31</v>
      </c>
      <c r="I543">
        <v>6</v>
      </c>
      <c r="J543">
        <v>1</v>
      </c>
      <c r="K543" s="13">
        <v>3</v>
      </c>
      <c r="L543" s="13">
        <v>16</v>
      </c>
      <c r="M543" s="13">
        <v>15</v>
      </c>
      <c r="N543">
        <v>10</v>
      </c>
      <c r="O543">
        <v>45</v>
      </c>
      <c r="P543">
        <v>3</v>
      </c>
      <c r="Q543">
        <v>4</v>
      </c>
      <c r="R543">
        <v>1</v>
      </c>
      <c r="S543" s="13">
        <v>0.221</v>
      </c>
      <c r="T543">
        <v>0.28199999999999997</v>
      </c>
      <c r="U543">
        <v>0.35199999999999998</v>
      </c>
      <c r="V543" s="13">
        <v>0.63400000000000001</v>
      </c>
      <c r="W543">
        <v>0.27300000000000002</v>
      </c>
      <c r="X543">
        <v>-0.3</v>
      </c>
      <c r="Y543">
        <v>0.6</v>
      </c>
      <c r="Z543">
        <v>0</v>
      </c>
      <c r="AA543">
        <v>15082</v>
      </c>
      <c r="AB543">
        <f>G543*U543</f>
        <v>49.279999999999994</v>
      </c>
      <c r="AC543" s="13">
        <f>((H543+N543+P543-R543)*(AB543+(0.26*(N543+P543))))/(G543+N543+P543)</f>
        <v>14.79986928104575</v>
      </c>
      <c r="AD543" s="4">
        <f>SUM(AE543:AJ543)</f>
        <v>-7.225254328720113</v>
      </c>
      <c r="AE543" s="4">
        <f>(L543-45.1482)/31.1618</f>
        <v>-0.93538242335166788</v>
      </c>
      <c r="AF543" s="4">
        <f>(K543-13.575)/11.13</f>
        <v>-0.95013477088948772</v>
      </c>
      <c r="AG543" s="4">
        <f>(M543-46.04)/31.94</f>
        <v>-0.97182216656230425</v>
      </c>
      <c r="AH543" s="4">
        <f>(AC543-50.703)/36.168</f>
        <v>-0.99267669539245329</v>
      </c>
      <c r="AI543" s="4">
        <f>(S543-0.2533)/0.02</f>
        <v>-1.6150000000000011</v>
      </c>
      <c r="AJ543" s="4">
        <f>(V543-0.7522)/0.06715</f>
        <v>-1.7602382725241992</v>
      </c>
      <c r="AK543" t="e">
        <f>MATCH(C543,#REF!,0)-1</f>
        <v>#REF!</v>
      </c>
    </row>
    <row r="544" spans="1:37" x14ac:dyDescent="0.2">
      <c r="A544" s="4" t="e">
        <f>AK544-B544</f>
        <v>#REF!</v>
      </c>
      <c r="B544">
        <v>543</v>
      </c>
      <c r="C544" t="s">
        <v>565</v>
      </c>
      <c r="D544" t="s">
        <v>42</v>
      </c>
      <c r="E544">
        <v>2</v>
      </c>
      <c r="F544">
        <v>7</v>
      </c>
      <c r="G544">
        <v>6</v>
      </c>
      <c r="H544">
        <v>2</v>
      </c>
      <c r="I544">
        <v>0</v>
      </c>
      <c r="J544">
        <v>0</v>
      </c>
      <c r="K544" s="13">
        <v>0</v>
      </c>
      <c r="L544" s="13">
        <v>1</v>
      </c>
      <c r="M544" s="13">
        <v>1</v>
      </c>
      <c r="N544">
        <v>1</v>
      </c>
      <c r="O544">
        <v>1</v>
      </c>
      <c r="P544">
        <v>0</v>
      </c>
      <c r="Q544">
        <v>0</v>
      </c>
      <c r="R544">
        <v>0</v>
      </c>
      <c r="S544" s="13">
        <v>0.24399999999999999</v>
      </c>
      <c r="T544">
        <v>0.317</v>
      </c>
      <c r="U544">
        <v>0.34399999999999997</v>
      </c>
      <c r="V544" s="13">
        <v>0.66200000000000003</v>
      </c>
      <c r="W544">
        <v>0.28599999999999998</v>
      </c>
      <c r="X544">
        <v>0</v>
      </c>
      <c r="Y544">
        <v>0</v>
      </c>
      <c r="Z544">
        <v>0</v>
      </c>
      <c r="AA544" t="s">
        <v>566</v>
      </c>
      <c r="AB544">
        <f>G544*U544</f>
        <v>2.0640000000000001</v>
      </c>
      <c r="AC544" s="13">
        <f>((H544+N544+P544-R544)*(AB544+(0.26*(N544+P544))))/(G544+N544+P544)</f>
        <v>0.99599999999999989</v>
      </c>
      <c r="AD544" s="4">
        <f>SUM(AE544:AJ544)</f>
        <v>-7.2291593648972796</v>
      </c>
      <c r="AE544" s="4">
        <f>(L544-45.1482)/31.1618</f>
        <v>-1.4167410098261335</v>
      </c>
      <c r="AF544" s="4">
        <f>(K544-13.575)/11.13</f>
        <v>-1.2196765498652289</v>
      </c>
      <c r="AG544" s="4">
        <f>(M544-46.04)/31.94</f>
        <v>-1.4101440200375703</v>
      </c>
      <c r="AH544" s="4">
        <f>(AC544-50.703)/36.168</f>
        <v>-1.3743364299933643</v>
      </c>
      <c r="AI544" s="4">
        <f>(S544-0.2533)/0.02</f>
        <v>-0.46500000000000152</v>
      </c>
      <c r="AJ544" s="4">
        <f>(V544-0.7522)/0.06715</f>
        <v>-1.3432613551749806</v>
      </c>
      <c r="AK544" t="e">
        <f>MATCH(C544,#REF!,0)-1</f>
        <v>#REF!</v>
      </c>
    </row>
    <row r="545" spans="1:37" x14ac:dyDescent="0.2">
      <c r="A545" s="4" t="e">
        <f>AK545-B545</f>
        <v>#REF!</v>
      </c>
      <c r="B545">
        <v>544</v>
      </c>
      <c r="C545" t="s">
        <v>451</v>
      </c>
      <c r="D545" t="s">
        <v>42</v>
      </c>
      <c r="E545">
        <v>12</v>
      </c>
      <c r="F545">
        <v>51</v>
      </c>
      <c r="G545">
        <v>47</v>
      </c>
      <c r="H545">
        <v>11</v>
      </c>
      <c r="I545">
        <v>2</v>
      </c>
      <c r="J545">
        <v>0</v>
      </c>
      <c r="K545" s="13">
        <v>1</v>
      </c>
      <c r="L545" s="13">
        <v>5</v>
      </c>
      <c r="M545" s="13">
        <v>5</v>
      </c>
      <c r="N545">
        <v>3</v>
      </c>
      <c r="O545">
        <v>9</v>
      </c>
      <c r="P545">
        <v>0</v>
      </c>
      <c r="Q545">
        <v>0</v>
      </c>
      <c r="R545">
        <v>0</v>
      </c>
      <c r="S545" s="13">
        <v>0.23799999999999999</v>
      </c>
      <c r="T545">
        <v>0.29399999999999998</v>
      </c>
      <c r="U545">
        <v>0.35699999999999998</v>
      </c>
      <c r="V545" s="13">
        <v>0.65100000000000002</v>
      </c>
      <c r="W545">
        <v>0.28000000000000003</v>
      </c>
      <c r="X545">
        <v>0</v>
      </c>
      <c r="Y545">
        <v>0</v>
      </c>
      <c r="Z545">
        <v>0.1</v>
      </c>
      <c r="AA545" t="s">
        <v>452</v>
      </c>
      <c r="AB545">
        <f>G545*U545</f>
        <v>16.779</v>
      </c>
      <c r="AC545" s="13">
        <f>((H545+N545+P545-R545)*(AB545+(0.26*(N545+P545))))/(G545+N545+P545)</f>
        <v>4.9165200000000002</v>
      </c>
      <c r="AD545" s="4">
        <f>SUM(AE545:AJ545)</f>
        <v>-7.2411298821867458</v>
      </c>
      <c r="AE545" s="4">
        <f>(L545-45.1482)/31.1618</f>
        <v>-1.2883787200996093</v>
      </c>
      <c r="AF545" s="4">
        <f>(K545-13.575)/11.13</f>
        <v>-1.1298292902066485</v>
      </c>
      <c r="AG545" s="4">
        <f>(M545-46.04)/31.94</f>
        <v>-1.284909204758923</v>
      </c>
      <c r="AH545" s="4">
        <f>(AC545-50.703)/36.168</f>
        <v>-1.2659389515593897</v>
      </c>
      <c r="AI545" s="4">
        <f>(S545-0.2533)/0.02</f>
        <v>-0.76500000000000179</v>
      </c>
      <c r="AJ545" s="4">
        <f>(V545-0.7522)/0.06715</f>
        <v>-1.5070737155621736</v>
      </c>
      <c r="AK545" t="e">
        <f>MATCH(C545,#REF!,0)-1</f>
        <v>#REF!</v>
      </c>
    </row>
    <row r="546" spans="1:37" x14ac:dyDescent="0.2">
      <c r="A546" s="4" t="e">
        <f>AK546-B546</f>
        <v>#REF!</v>
      </c>
      <c r="B546">
        <v>545</v>
      </c>
      <c r="C546" t="s">
        <v>7461</v>
      </c>
      <c r="D546" t="s">
        <v>139</v>
      </c>
      <c r="E546">
        <v>3</v>
      </c>
      <c r="F546">
        <v>14</v>
      </c>
      <c r="G546">
        <v>13</v>
      </c>
      <c r="H546">
        <v>3</v>
      </c>
      <c r="I546">
        <v>1</v>
      </c>
      <c r="J546">
        <v>0</v>
      </c>
      <c r="K546" s="13">
        <v>1</v>
      </c>
      <c r="L546" s="13">
        <v>1</v>
      </c>
      <c r="M546" s="13">
        <v>2</v>
      </c>
      <c r="N546">
        <v>1</v>
      </c>
      <c r="O546">
        <v>4</v>
      </c>
      <c r="P546">
        <v>0</v>
      </c>
      <c r="Q546">
        <v>0</v>
      </c>
      <c r="R546">
        <v>0</v>
      </c>
      <c r="S546" s="13">
        <v>0.23</v>
      </c>
      <c r="T546">
        <v>0.29799999999999999</v>
      </c>
      <c r="U546">
        <v>0.40100000000000002</v>
      </c>
      <c r="V546" s="13">
        <v>0.69899999999999995</v>
      </c>
      <c r="W546">
        <v>0.29699999999999999</v>
      </c>
      <c r="X546">
        <v>0</v>
      </c>
      <c r="Y546">
        <v>0</v>
      </c>
      <c r="Z546">
        <v>0</v>
      </c>
      <c r="AA546">
        <v>14158</v>
      </c>
      <c r="AB546">
        <f>G546*U546</f>
        <v>5.2130000000000001</v>
      </c>
      <c r="AC546" s="13">
        <f>((H546+N546+P546-R546)*(AB546+(0.26*(N546+P546))))/(G546+N546+P546)</f>
        <v>1.5637142857142856</v>
      </c>
      <c r="AD546" s="4">
        <f>SUM(AE546:AJ546)</f>
        <v>-7.2413015986934619</v>
      </c>
      <c r="AE546" s="4">
        <f>(L546-45.1482)/31.1618</f>
        <v>-1.4167410098261335</v>
      </c>
      <c r="AF546" s="4">
        <f>(K546-13.575)/11.13</f>
        <v>-1.1298292902066485</v>
      </c>
      <c r="AG546" s="4">
        <f>(M546-46.04)/31.94</f>
        <v>-1.3788353162179086</v>
      </c>
      <c r="AH546" s="4">
        <f>(AC546-50.703)/36.168</f>
        <v>-1.3586398394792558</v>
      </c>
      <c r="AI546" s="4">
        <f>(S546-0.2533)/0.02</f>
        <v>-1.1650000000000007</v>
      </c>
      <c r="AJ546" s="4">
        <f>(V546-0.7522)/0.06715</f>
        <v>-0.79225614296351488</v>
      </c>
      <c r="AK546" t="e">
        <f>MATCH(C546,#REF!,0)-1</f>
        <v>#REF!</v>
      </c>
    </row>
    <row r="547" spans="1:37" x14ac:dyDescent="0.2">
      <c r="A547" s="4" t="e">
        <f>AK547-B547</f>
        <v>#REF!</v>
      </c>
      <c r="B547">
        <v>546</v>
      </c>
      <c r="C547" t="s">
        <v>4486</v>
      </c>
      <c r="D547" t="s">
        <v>129</v>
      </c>
      <c r="E547">
        <v>12</v>
      </c>
      <c r="F547">
        <v>49</v>
      </c>
      <c r="G547">
        <v>45</v>
      </c>
      <c r="H547">
        <v>11</v>
      </c>
      <c r="I547">
        <v>2</v>
      </c>
      <c r="J547">
        <v>0</v>
      </c>
      <c r="K547" s="13">
        <v>1</v>
      </c>
      <c r="L547" s="13">
        <v>5</v>
      </c>
      <c r="M547" s="13">
        <v>4</v>
      </c>
      <c r="N547">
        <v>3</v>
      </c>
      <c r="O547">
        <v>10</v>
      </c>
      <c r="P547">
        <v>0</v>
      </c>
      <c r="Q547">
        <v>1</v>
      </c>
      <c r="R547">
        <v>1</v>
      </c>
      <c r="S547" s="13">
        <v>0.24299999999999999</v>
      </c>
      <c r="T547">
        <v>0.29699999999999999</v>
      </c>
      <c r="U547">
        <v>0.33900000000000002</v>
      </c>
      <c r="V547" s="13">
        <v>0.63700000000000001</v>
      </c>
      <c r="W547">
        <v>0.27600000000000002</v>
      </c>
      <c r="X547">
        <v>0</v>
      </c>
      <c r="Y547">
        <v>0</v>
      </c>
      <c r="Z547">
        <v>0</v>
      </c>
      <c r="AA547">
        <v>15817</v>
      </c>
      <c r="AB547">
        <f>G547*U547</f>
        <v>15.255000000000001</v>
      </c>
      <c r="AC547" s="13">
        <f>((H547+N547+P547-R547)*(AB547+(0.26*(N547+P547))))/(G547+N547+P547)</f>
        <v>4.3428125</v>
      </c>
      <c r="AD547" s="4">
        <f>SUM(AE547:AJ547)</f>
        <v>-7.2467893400802641</v>
      </c>
      <c r="AE547" s="4">
        <f>(L547-45.1482)/31.1618</f>
        <v>-1.2883787200996093</v>
      </c>
      <c r="AF547" s="4">
        <f>(K547-13.575)/11.13</f>
        <v>-1.1298292902066485</v>
      </c>
      <c r="AG547" s="4">
        <f>(M547-46.04)/31.94</f>
        <v>-1.3162179085785848</v>
      </c>
      <c r="AH547" s="4">
        <f>(AC547-50.703)/36.168</f>
        <v>-1.2818012469586375</v>
      </c>
      <c r="AI547" s="4">
        <f>(S547-0.2533)/0.02</f>
        <v>-0.51500000000000157</v>
      </c>
      <c r="AJ547" s="4">
        <f>(V547-0.7522)/0.06715</f>
        <v>-1.7155621742367828</v>
      </c>
      <c r="AK547" t="e">
        <f>MATCH(C547,#REF!,0)-1</f>
        <v>#REF!</v>
      </c>
    </row>
    <row r="548" spans="1:37" x14ac:dyDescent="0.2">
      <c r="A548" s="4" t="e">
        <f>AK548-B548</f>
        <v>#REF!</v>
      </c>
      <c r="B548">
        <v>547</v>
      </c>
      <c r="C548" t="s">
        <v>7466</v>
      </c>
      <c r="D548" t="s">
        <v>144</v>
      </c>
      <c r="E548">
        <v>3</v>
      </c>
      <c r="F548">
        <v>14</v>
      </c>
      <c r="G548">
        <v>13</v>
      </c>
      <c r="H548">
        <v>3</v>
      </c>
      <c r="I548">
        <v>1</v>
      </c>
      <c r="J548">
        <v>0</v>
      </c>
      <c r="K548" s="13">
        <v>0</v>
      </c>
      <c r="L548" s="13">
        <v>1</v>
      </c>
      <c r="M548" s="13">
        <v>1</v>
      </c>
      <c r="N548">
        <v>1</v>
      </c>
      <c r="O548">
        <v>3</v>
      </c>
      <c r="P548">
        <v>0</v>
      </c>
      <c r="Q548">
        <v>0</v>
      </c>
      <c r="R548">
        <v>0</v>
      </c>
      <c r="S548" s="13">
        <v>0.24199999999999999</v>
      </c>
      <c r="T548">
        <v>0.29199999999999998</v>
      </c>
      <c r="U548">
        <v>0.375</v>
      </c>
      <c r="V548" s="13">
        <v>0.66600000000000004</v>
      </c>
      <c r="W548">
        <v>0.28399999999999997</v>
      </c>
      <c r="X548">
        <v>0</v>
      </c>
      <c r="Y548">
        <v>0</v>
      </c>
      <c r="Z548">
        <v>0</v>
      </c>
      <c r="AA548" t="s">
        <v>7467</v>
      </c>
      <c r="AB548">
        <f>G548*U548</f>
        <v>4.875</v>
      </c>
      <c r="AC548" s="13">
        <f>((H548+N548+P548-R548)*(AB548+(0.26*(N548+P548))))/(G548+N548+P548)</f>
        <v>1.4671428571428571</v>
      </c>
      <c r="AD548" s="4">
        <f>SUM(AE548:AJ548)</f>
        <v>-7.2565647226456971</v>
      </c>
      <c r="AE548" s="4">
        <f>(L548-45.1482)/31.1618</f>
        <v>-1.4167410098261335</v>
      </c>
      <c r="AF548" s="4">
        <f>(K548-13.575)/11.13</f>
        <v>-1.2196765498652289</v>
      </c>
      <c r="AG548" s="4">
        <f>(M548-46.04)/31.94</f>
        <v>-1.4101440200375703</v>
      </c>
      <c r="AH548" s="4">
        <f>(AC548-50.703)/36.168</f>
        <v>-1.3613099187916706</v>
      </c>
      <c r="AI548" s="4">
        <f>(S548-0.2533)/0.02</f>
        <v>-0.56500000000000161</v>
      </c>
      <c r="AJ548" s="4">
        <f>(V548-0.7522)/0.06715</f>
        <v>-1.2836932241250922</v>
      </c>
      <c r="AK548" t="e">
        <f>MATCH(C548,#REF!,0)-1</f>
        <v>#REF!</v>
      </c>
    </row>
    <row r="549" spans="1:37" x14ac:dyDescent="0.2">
      <c r="A549" s="4" t="e">
        <f>AK549-B549</f>
        <v>#REF!</v>
      </c>
      <c r="B549">
        <v>548</v>
      </c>
      <c r="C549" t="s">
        <v>582</v>
      </c>
      <c r="D549" t="s">
        <v>42</v>
      </c>
      <c r="E549">
        <v>2</v>
      </c>
      <c r="F549">
        <v>7</v>
      </c>
      <c r="G549">
        <v>7</v>
      </c>
      <c r="H549">
        <v>2</v>
      </c>
      <c r="I549">
        <v>0</v>
      </c>
      <c r="J549">
        <v>0</v>
      </c>
      <c r="K549" s="13">
        <v>0</v>
      </c>
      <c r="L549" s="13">
        <v>1</v>
      </c>
      <c r="M549" s="13">
        <v>1</v>
      </c>
      <c r="N549">
        <v>0</v>
      </c>
      <c r="O549">
        <v>2</v>
      </c>
      <c r="P549">
        <v>0</v>
      </c>
      <c r="Q549">
        <v>0</v>
      </c>
      <c r="R549">
        <v>0</v>
      </c>
      <c r="S549" s="13">
        <v>0.24</v>
      </c>
      <c r="T549">
        <v>0.28000000000000003</v>
      </c>
      <c r="U549">
        <v>0.39300000000000002</v>
      </c>
      <c r="V549" s="13">
        <v>0.67300000000000004</v>
      </c>
      <c r="W549">
        <v>0.28399999999999997</v>
      </c>
      <c r="X549">
        <v>0</v>
      </c>
      <c r="Y549">
        <v>0</v>
      </c>
      <c r="Z549">
        <v>0</v>
      </c>
      <c r="AA549">
        <v>17098</v>
      </c>
      <c r="AB549">
        <f>G549*U549</f>
        <v>2.7510000000000003</v>
      </c>
      <c r="AC549" s="13">
        <f>((H549+N549+P549-R549)*(AB549+(0.26*(N549+P549))))/(G549+N549+P549)</f>
        <v>0.78600000000000014</v>
      </c>
      <c r="AD549" s="4">
        <f>SUM(AE549:AJ549)</f>
        <v>-7.2711532420681486</v>
      </c>
      <c r="AE549" s="4">
        <f>(L549-45.1482)/31.1618</f>
        <v>-1.4167410098261335</v>
      </c>
      <c r="AF549" s="4">
        <f>(K549-13.575)/11.13</f>
        <v>-1.2196765498652289</v>
      </c>
      <c r="AG549" s="4">
        <f>(M549-46.04)/31.94</f>
        <v>-1.4101440200375703</v>
      </c>
      <c r="AH549" s="4">
        <f>(AC549-50.703)/36.168</f>
        <v>-1.3801426675514268</v>
      </c>
      <c r="AI549" s="4">
        <f>(S549-0.2533)/0.02</f>
        <v>-0.6650000000000017</v>
      </c>
      <c r="AJ549" s="4">
        <f>(V549-0.7522)/0.06715</f>
        <v>-1.1794489947877875</v>
      </c>
      <c r="AK549" t="e">
        <f>MATCH(C549,#REF!,0)-1</f>
        <v>#REF!</v>
      </c>
    </row>
    <row r="550" spans="1:37" x14ac:dyDescent="0.2">
      <c r="A550" s="4" t="e">
        <f>AK550-B550</f>
        <v>#REF!</v>
      </c>
      <c r="B550">
        <v>549</v>
      </c>
      <c r="C550" t="s">
        <v>560</v>
      </c>
      <c r="D550" t="s">
        <v>55</v>
      </c>
      <c r="E550">
        <v>1</v>
      </c>
      <c r="F550">
        <v>6</v>
      </c>
      <c r="G550">
        <v>6</v>
      </c>
      <c r="H550">
        <v>1</v>
      </c>
      <c r="I550">
        <v>0</v>
      </c>
      <c r="J550">
        <v>0</v>
      </c>
      <c r="K550" s="13">
        <v>0</v>
      </c>
      <c r="L550" s="13">
        <v>1</v>
      </c>
      <c r="M550" s="13">
        <v>1</v>
      </c>
      <c r="N550">
        <v>0</v>
      </c>
      <c r="O550">
        <v>1</v>
      </c>
      <c r="P550">
        <v>0</v>
      </c>
      <c r="Q550">
        <v>0</v>
      </c>
      <c r="R550">
        <v>0</v>
      </c>
      <c r="S550" s="13">
        <v>0.24199999999999999</v>
      </c>
      <c r="T550">
        <v>0.29899999999999999</v>
      </c>
      <c r="U550">
        <v>0.36899999999999999</v>
      </c>
      <c r="V550" s="13">
        <v>0.66700000000000004</v>
      </c>
      <c r="W550">
        <v>0.28699999999999998</v>
      </c>
      <c r="X550">
        <v>0</v>
      </c>
      <c r="Y550">
        <v>0</v>
      </c>
      <c r="Z550">
        <v>0</v>
      </c>
      <c r="AA550">
        <v>19977</v>
      </c>
      <c r="AB550">
        <f>G550*U550</f>
        <v>2.214</v>
      </c>
      <c r="AC550" s="13">
        <f>((H550+N550+P550-R550)*(AB550+(0.26*(N550+P550))))/(G550+N550+P550)</f>
        <v>0.36899999999999999</v>
      </c>
      <c r="AD550" s="4">
        <f>SUM(AE550:AJ550)</f>
        <v>-7.2720349675082758</v>
      </c>
      <c r="AE550" s="4">
        <f>(L550-45.1482)/31.1618</f>
        <v>-1.4167410098261335</v>
      </c>
      <c r="AF550" s="4">
        <f>(K550-13.575)/11.13</f>
        <v>-1.2196765498652289</v>
      </c>
      <c r="AG550" s="4">
        <f>(M550-46.04)/31.94</f>
        <v>-1.4101440200375703</v>
      </c>
      <c r="AH550" s="4">
        <f>(AC550-50.703)/36.168</f>
        <v>-1.391672196416722</v>
      </c>
      <c r="AI550" s="4">
        <f>(S550-0.2533)/0.02</f>
        <v>-0.56500000000000161</v>
      </c>
      <c r="AJ550" s="4">
        <f>(V550-0.7522)/0.06715</f>
        <v>-1.26880119136262</v>
      </c>
      <c r="AK550" t="e">
        <f>MATCH(C550,#REF!,0)-1</f>
        <v>#REF!</v>
      </c>
    </row>
    <row r="551" spans="1:37" x14ac:dyDescent="0.2">
      <c r="A551" s="4" t="e">
        <f>AK551-B551</f>
        <v>#REF!</v>
      </c>
      <c r="B551">
        <v>550</v>
      </c>
      <c r="C551" t="s">
        <v>548</v>
      </c>
      <c r="D551" t="s">
        <v>35</v>
      </c>
      <c r="E551">
        <v>10</v>
      </c>
      <c r="F551">
        <v>42</v>
      </c>
      <c r="G551">
        <v>38</v>
      </c>
      <c r="H551">
        <v>9</v>
      </c>
      <c r="I551">
        <v>2</v>
      </c>
      <c r="J551">
        <v>0</v>
      </c>
      <c r="K551" s="13">
        <v>1</v>
      </c>
      <c r="L551" s="13">
        <v>5</v>
      </c>
      <c r="M551" s="13">
        <v>5</v>
      </c>
      <c r="N551">
        <v>3</v>
      </c>
      <c r="O551">
        <v>11</v>
      </c>
      <c r="P551">
        <v>0</v>
      </c>
      <c r="Q551">
        <v>0</v>
      </c>
      <c r="R551">
        <v>0</v>
      </c>
      <c r="S551" s="13">
        <v>0.22800000000000001</v>
      </c>
      <c r="T551">
        <v>0.29499999999999998</v>
      </c>
      <c r="U551">
        <v>0.38200000000000001</v>
      </c>
      <c r="V551" s="13">
        <v>0.67700000000000005</v>
      </c>
      <c r="W551">
        <v>0.28899999999999998</v>
      </c>
      <c r="X551">
        <v>-0.2</v>
      </c>
      <c r="Y551">
        <v>0</v>
      </c>
      <c r="Z551">
        <v>0</v>
      </c>
      <c r="AA551">
        <v>14773</v>
      </c>
      <c r="AB551">
        <f>G551*U551</f>
        <v>14.516</v>
      </c>
      <c r="AC551" s="13">
        <f>((H551+N551+P551-R551)*(AB551+(0.26*(N551+P551))))/(G551+N551+P551)</f>
        <v>4.4768780487804873</v>
      </c>
      <c r="AD551" s="4">
        <f>SUM(AE551:AJ551)</f>
        <v>-7.3660925808828068</v>
      </c>
      <c r="AE551" s="4">
        <f>(L551-45.1482)/31.1618</f>
        <v>-1.2883787200996093</v>
      </c>
      <c r="AF551" s="4">
        <f>(K551-13.575)/11.13</f>
        <v>-1.1298292902066485</v>
      </c>
      <c r="AG551" s="4">
        <f>(M551-46.04)/31.94</f>
        <v>-1.284909204758923</v>
      </c>
      <c r="AH551" s="4">
        <f>(AC551-50.703)/36.168</f>
        <v>-1.2780945020797256</v>
      </c>
      <c r="AI551" s="4">
        <f>(S551-0.2533)/0.02</f>
        <v>-1.2650000000000008</v>
      </c>
      <c r="AJ551" s="4">
        <f>(V551-0.7522)/0.06715</f>
        <v>-1.1198808637378992</v>
      </c>
      <c r="AK551" t="e">
        <f>MATCH(C551,#REF!,0)-1</f>
        <v>#REF!</v>
      </c>
    </row>
    <row r="552" spans="1:37" x14ac:dyDescent="0.2">
      <c r="A552" s="4" t="e">
        <f>AK552-B552</f>
        <v>#REF!</v>
      </c>
      <c r="B552">
        <v>551</v>
      </c>
      <c r="C552" t="s">
        <v>542</v>
      </c>
      <c r="E552">
        <v>5</v>
      </c>
      <c r="F552">
        <v>19</v>
      </c>
      <c r="G552">
        <v>17</v>
      </c>
      <c r="H552">
        <v>4</v>
      </c>
      <c r="I552">
        <v>1</v>
      </c>
      <c r="J552">
        <v>0</v>
      </c>
      <c r="K552" s="13">
        <v>1</v>
      </c>
      <c r="L552" s="13">
        <v>2</v>
      </c>
      <c r="M552" s="13">
        <v>2</v>
      </c>
      <c r="N552">
        <v>1</v>
      </c>
      <c r="O552">
        <v>4</v>
      </c>
      <c r="P552">
        <v>0</v>
      </c>
      <c r="Q552">
        <v>0</v>
      </c>
      <c r="R552">
        <v>0</v>
      </c>
      <c r="S552" s="13">
        <v>0.23100000000000001</v>
      </c>
      <c r="T552">
        <v>0.28599999999999998</v>
      </c>
      <c r="U552">
        <v>0.39700000000000002</v>
      </c>
      <c r="V552" s="13">
        <v>0.68300000000000005</v>
      </c>
      <c r="W552">
        <v>0.28899999999999998</v>
      </c>
      <c r="X552">
        <v>0.1</v>
      </c>
      <c r="Y552">
        <v>0</v>
      </c>
      <c r="Z552">
        <v>0</v>
      </c>
      <c r="AA552">
        <v>9308</v>
      </c>
      <c r="AB552">
        <f>G552*U552</f>
        <v>6.7490000000000006</v>
      </c>
      <c r="AC552" s="13">
        <f>((H552+N552+P552-R552)*(AB552+(0.26*(N552+P552))))/(G552+N552+P552)</f>
        <v>1.9469444444444446</v>
      </c>
      <c r="AD552" s="4">
        <f>SUM(AE552:AJ552)</f>
        <v>-7.3868877155042334</v>
      </c>
      <c r="AE552" s="4">
        <f>(L552-45.1482)/31.1618</f>
        <v>-1.3846504373945023</v>
      </c>
      <c r="AF552" s="4">
        <f>(K552-13.575)/11.13</f>
        <v>-1.1298292902066485</v>
      </c>
      <c r="AG552" s="4">
        <f>(M552-46.04)/31.94</f>
        <v>-1.3788353162179086</v>
      </c>
      <c r="AH552" s="4">
        <f>(AC552-50.703)/36.168</f>
        <v>-1.3480440045221067</v>
      </c>
      <c r="AI552" s="4">
        <f>(S552-0.2533)/0.02</f>
        <v>-1.1150000000000007</v>
      </c>
      <c r="AJ552" s="4">
        <f>(V552-0.7522)/0.06715</f>
        <v>-1.0305286671630667</v>
      </c>
      <c r="AK552" t="e">
        <f>MATCH(C552,#REF!,0)-1</f>
        <v>#REF!</v>
      </c>
    </row>
    <row r="553" spans="1:37" x14ac:dyDescent="0.2">
      <c r="A553" s="4" t="e">
        <f>AK553-B553</f>
        <v>#REF!</v>
      </c>
      <c r="B553">
        <v>552</v>
      </c>
      <c r="C553" t="s">
        <v>572</v>
      </c>
      <c r="D553" t="s">
        <v>61</v>
      </c>
      <c r="E553">
        <v>3</v>
      </c>
      <c r="F553">
        <v>13</v>
      </c>
      <c r="G553">
        <v>12</v>
      </c>
      <c r="H553">
        <v>3</v>
      </c>
      <c r="I553">
        <v>1</v>
      </c>
      <c r="J553">
        <v>0</v>
      </c>
      <c r="K553" s="13">
        <v>0</v>
      </c>
      <c r="L553" s="13">
        <v>1</v>
      </c>
      <c r="M553" s="13">
        <v>1</v>
      </c>
      <c r="N553">
        <v>1</v>
      </c>
      <c r="O553">
        <v>2</v>
      </c>
      <c r="P553">
        <v>0</v>
      </c>
      <c r="Q553">
        <v>0</v>
      </c>
      <c r="R553">
        <v>0</v>
      </c>
      <c r="S553" s="13">
        <v>0.24</v>
      </c>
      <c r="T553">
        <v>0.29799999999999999</v>
      </c>
      <c r="U553">
        <v>0.36499999999999999</v>
      </c>
      <c r="V553" s="13">
        <v>0.66300000000000003</v>
      </c>
      <c r="W553">
        <v>0.28399999999999997</v>
      </c>
      <c r="X553">
        <v>0</v>
      </c>
      <c r="Y553">
        <v>0</v>
      </c>
      <c r="Z553">
        <v>0</v>
      </c>
      <c r="AA553">
        <v>15905</v>
      </c>
      <c r="AB553">
        <f>G553*U553</f>
        <v>4.38</v>
      </c>
      <c r="AC553" s="13">
        <f>((H553+N553+P553-R553)*(AB553+(0.26*(N553+P553))))/(G553+N553+P553)</f>
        <v>1.4276923076923076</v>
      </c>
      <c r="AD553" s="4">
        <f>SUM(AE553:AJ553)</f>
        <v>-7.4023315793231426</v>
      </c>
      <c r="AE553" s="4">
        <f>(L553-45.1482)/31.1618</f>
        <v>-1.4167410098261335</v>
      </c>
      <c r="AF553" s="4">
        <f>(K553-13.575)/11.13</f>
        <v>-1.2196765498652289</v>
      </c>
      <c r="AG553" s="4">
        <f>(M553-46.04)/31.94</f>
        <v>-1.4101440200375703</v>
      </c>
      <c r="AH553" s="4">
        <f>(AC553-50.703)/36.168</f>
        <v>-1.362400677181699</v>
      </c>
      <c r="AI553" s="4">
        <f>(S553-0.2533)/0.02</f>
        <v>-0.6650000000000017</v>
      </c>
      <c r="AJ553" s="4">
        <f>(V553-0.7522)/0.06715</f>
        <v>-1.3283693224125084</v>
      </c>
      <c r="AK553" t="e">
        <f>MATCH(C553,#REF!,0)-1</f>
        <v>#REF!</v>
      </c>
    </row>
    <row r="554" spans="1:37" x14ac:dyDescent="0.2">
      <c r="A554" s="4" t="e">
        <f>AK554-B554</f>
        <v>#REF!</v>
      </c>
      <c r="B554">
        <v>553</v>
      </c>
      <c r="C554" t="s">
        <v>7513</v>
      </c>
      <c r="E554">
        <v>13</v>
      </c>
      <c r="F554">
        <v>56</v>
      </c>
      <c r="G554">
        <v>52</v>
      </c>
      <c r="H554">
        <v>12</v>
      </c>
      <c r="I554">
        <v>2</v>
      </c>
      <c r="J554">
        <v>0</v>
      </c>
      <c r="K554" s="13">
        <v>1</v>
      </c>
      <c r="L554" s="13">
        <v>6</v>
      </c>
      <c r="M554" s="13">
        <v>5</v>
      </c>
      <c r="N554">
        <v>3</v>
      </c>
      <c r="O554">
        <v>14</v>
      </c>
      <c r="P554">
        <v>1</v>
      </c>
      <c r="Q554">
        <v>2</v>
      </c>
      <c r="R554">
        <v>1</v>
      </c>
      <c r="S554" s="13">
        <v>0.23699999999999999</v>
      </c>
      <c r="T554">
        <v>0.28299999999999997</v>
      </c>
      <c r="U554">
        <v>0.35599999999999998</v>
      </c>
      <c r="V554" s="13">
        <v>0.63900000000000001</v>
      </c>
      <c r="W554">
        <v>0.27400000000000002</v>
      </c>
      <c r="X554">
        <v>-0.4</v>
      </c>
      <c r="Y554">
        <v>0.1</v>
      </c>
      <c r="Z554">
        <v>-0.1</v>
      </c>
      <c r="AA554">
        <v>3708</v>
      </c>
      <c r="AB554">
        <f>G554*U554</f>
        <v>18.512</v>
      </c>
      <c r="AC554" s="13">
        <f>((H554+N554+P554-R554)*(AB554+(0.26*(N554+P554))))/(G554+N554+P554)</f>
        <v>5.2371428571428567</v>
      </c>
      <c r="AD554" s="4">
        <f>SUM(AE554:AJ554)</f>
        <v>-7.4288788815947031</v>
      </c>
      <c r="AE554" s="4">
        <f>(L554-45.1482)/31.1618</f>
        <v>-1.2562881476679781</v>
      </c>
      <c r="AF554" s="4">
        <f>(K554-13.575)/11.13</f>
        <v>-1.1298292902066485</v>
      </c>
      <c r="AG554" s="4">
        <f>(M554-46.04)/31.94</f>
        <v>-1.284909204758923</v>
      </c>
      <c r="AH554" s="4">
        <f>(AC554-50.703)/36.168</f>
        <v>-1.2570741302493129</v>
      </c>
      <c r="AI554" s="4">
        <f>(S554-0.2533)/0.02</f>
        <v>-0.81500000000000183</v>
      </c>
      <c r="AJ554" s="4">
        <f>(V554-0.7522)/0.06715</f>
        <v>-1.6857781087118386</v>
      </c>
      <c r="AK554" t="e">
        <f>MATCH(C554,#REF!,0)-1</f>
        <v>#REF!</v>
      </c>
    </row>
    <row r="555" spans="1:37" x14ac:dyDescent="0.2">
      <c r="A555" s="4" t="e">
        <f>AK555-B555</f>
        <v>#REF!</v>
      </c>
      <c r="B555">
        <v>554</v>
      </c>
      <c r="C555" t="s">
        <v>488</v>
      </c>
      <c r="E555">
        <v>3</v>
      </c>
      <c r="F555">
        <v>13</v>
      </c>
      <c r="G555">
        <v>12</v>
      </c>
      <c r="H555">
        <v>3</v>
      </c>
      <c r="I555">
        <v>1</v>
      </c>
      <c r="J555">
        <v>0</v>
      </c>
      <c r="K555" s="13">
        <v>0</v>
      </c>
      <c r="L555" s="13">
        <v>1</v>
      </c>
      <c r="M555" s="13">
        <v>2</v>
      </c>
      <c r="N555">
        <v>1</v>
      </c>
      <c r="O555">
        <v>3</v>
      </c>
      <c r="P555">
        <v>0</v>
      </c>
      <c r="Q555">
        <v>0</v>
      </c>
      <c r="R555">
        <v>0</v>
      </c>
      <c r="S555" s="13">
        <v>0.23400000000000001</v>
      </c>
      <c r="T555">
        <v>0.28899999999999998</v>
      </c>
      <c r="U555">
        <v>0.39</v>
      </c>
      <c r="V555" s="13">
        <v>0.67900000000000005</v>
      </c>
      <c r="W555">
        <v>0.28899999999999998</v>
      </c>
      <c r="X555">
        <v>0</v>
      </c>
      <c r="Y555">
        <v>0</v>
      </c>
      <c r="Z555">
        <v>0</v>
      </c>
      <c r="AA555">
        <v>4403</v>
      </c>
      <c r="AB555">
        <f>G555*U555</f>
        <v>4.68</v>
      </c>
      <c r="AC555" s="13">
        <f>((H555+N555+P555-R555)*(AB555+(0.26*(N555+P555))))/(G555+N555+P555)</f>
        <v>1.5199999999999998</v>
      </c>
      <c r="AD555" s="4">
        <f>SUM(AE555:AJ555)</f>
        <v>-7.4301981589707111</v>
      </c>
      <c r="AE555" s="4">
        <f>(L555-45.1482)/31.1618</f>
        <v>-1.4167410098261335</v>
      </c>
      <c r="AF555" s="4">
        <f>(K555-13.575)/11.13</f>
        <v>-1.2196765498652289</v>
      </c>
      <c r="AG555" s="4">
        <f>(M555-46.04)/31.94</f>
        <v>-1.3788353162179086</v>
      </c>
      <c r="AH555" s="4">
        <f>(AC555-50.703)/36.168</f>
        <v>-1.3598484848484849</v>
      </c>
      <c r="AI555" s="4">
        <f>(S555-0.2533)/0.02</f>
        <v>-0.96500000000000052</v>
      </c>
      <c r="AJ555" s="4">
        <f>(V555-0.7522)/0.06715</f>
        <v>-1.090096798212955</v>
      </c>
      <c r="AK555" t="e">
        <f>MATCH(C555,#REF!,0)-1</f>
        <v>#REF!</v>
      </c>
    </row>
    <row r="556" spans="1:37" x14ac:dyDescent="0.2">
      <c r="A556" s="4" t="e">
        <f>AK556-B556</f>
        <v>#REF!</v>
      </c>
      <c r="B556">
        <v>555</v>
      </c>
      <c r="C556" t="s">
        <v>7500</v>
      </c>
      <c r="D556" t="s">
        <v>83</v>
      </c>
      <c r="E556">
        <v>25</v>
      </c>
      <c r="F556">
        <v>105</v>
      </c>
      <c r="G556">
        <v>95</v>
      </c>
      <c r="H556">
        <v>21</v>
      </c>
      <c r="I556">
        <v>5</v>
      </c>
      <c r="J556">
        <v>0</v>
      </c>
      <c r="K556" s="13">
        <v>2</v>
      </c>
      <c r="L556" s="13">
        <v>11</v>
      </c>
      <c r="M556" s="13">
        <v>10</v>
      </c>
      <c r="N556">
        <v>8</v>
      </c>
      <c r="O556">
        <v>31</v>
      </c>
      <c r="P556">
        <v>1</v>
      </c>
      <c r="Q556">
        <v>4</v>
      </c>
      <c r="R556">
        <v>2</v>
      </c>
      <c r="S556" s="13">
        <v>0.22500000000000001</v>
      </c>
      <c r="T556">
        <v>0.28999999999999998</v>
      </c>
      <c r="U556">
        <v>0.34899999999999998</v>
      </c>
      <c r="V556" s="13">
        <v>0.63900000000000001</v>
      </c>
      <c r="W556">
        <v>0.27700000000000002</v>
      </c>
      <c r="X556">
        <v>-0.6</v>
      </c>
      <c r="Y556">
        <v>0.2</v>
      </c>
      <c r="Z556">
        <v>-0.1</v>
      </c>
      <c r="AA556">
        <v>14329</v>
      </c>
      <c r="AB556">
        <f>G556*U556</f>
        <v>33.155000000000001</v>
      </c>
      <c r="AC556" s="13">
        <f>((H556+N556+P556-R556)*(AB556+(0.26*(N556+P556))))/(G556+N556+P556)</f>
        <v>9.5563461538461549</v>
      </c>
      <c r="AD556" s="4">
        <f>SUM(AE556:AJ556)</f>
        <v>-7.5026146673357266</v>
      </c>
      <c r="AE556" s="4">
        <f>(L556-45.1482)/31.1618</f>
        <v>-1.095835285509823</v>
      </c>
      <c r="AF556" s="4">
        <f>(K556-13.575)/11.13</f>
        <v>-1.039982030548068</v>
      </c>
      <c r="AG556" s="4">
        <f>(M556-46.04)/31.94</f>
        <v>-1.1283656856606137</v>
      </c>
      <c r="AH556" s="4">
        <f>(AC556-50.703)/36.168</f>
        <v>-1.1376535569053818</v>
      </c>
      <c r="AI556" s="4">
        <f>(S556-0.2533)/0.02</f>
        <v>-1.4150000000000009</v>
      </c>
      <c r="AJ556" s="4">
        <f>(V556-0.7522)/0.06715</f>
        <v>-1.6857781087118386</v>
      </c>
      <c r="AK556" t="e">
        <f>MATCH(C556,#REF!,0)-1</f>
        <v>#REF!</v>
      </c>
    </row>
    <row r="557" spans="1:37" x14ac:dyDescent="0.2">
      <c r="A557" s="4" t="e">
        <f>AK557-B557</f>
        <v>#REF!</v>
      </c>
      <c r="B557">
        <v>556</v>
      </c>
      <c r="C557" t="s">
        <v>512</v>
      </c>
      <c r="D557" t="s">
        <v>51</v>
      </c>
      <c r="E557">
        <v>8</v>
      </c>
      <c r="F557">
        <v>34</v>
      </c>
      <c r="G557">
        <v>29</v>
      </c>
      <c r="H557">
        <v>6</v>
      </c>
      <c r="I557">
        <v>1</v>
      </c>
      <c r="J557">
        <v>0</v>
      </c>
      <c r="K557" s="13">
        <v>1</v>
      </c>
      <c r="L557" s="13">
        <v>4</v>
      </c>
      <c r="M557" s="13">
        <v>4</v>
      </c>
      <c r="N557">
        <v>5</v>
      </c>
      <c r="O557">
        <v>11</v>
      </c>
      <c r="P557">
        <v>0</v>
      </c>
      <c r="Q557">
        <v>0</v>
      </c>
      <c r="R557">
        <v>0</v>
      </c>
      <c r="S557" s="13">
        <v>0.214</v>
      </c>
      <c r="T557">
        <v>0.32500000000000001</v>
      </c>
      <c r="U557">
        <v>0.39400000000000002</v>
      </c>
      <c r="V557" s="13">
        <v>0.71899999999999997</v>
      </c>
      <c r="W557">
        <v>0.31</v>
      </c>
      <c r="X557">
        <v>0</v>
      </c>
      <c r="Y557">
        <v>0</v>
      </c>
      <c r="Z557">
        <v>0.1</v>
      </c>
      <c r="AA557">
        <v>19181</v>
      </c>
      <c r="AB557">
        <f>G557*U557</f>
        <v>11.426</v>
      </c>
      <c r="AC557" s="13">
        <f>((H557+N557+P557-R557)*(AB557+(0.26*(N557+P557))))/(G557+N557+P557)</f>
        <v>4.1172352941176475</v>
      </c>
      <c r="AD557" s="4">
        <f>SUM(AE557:AJ557)</f>
        <v>-7.5139701538226946</v>
      </c>
      <c r="AE557" s="4">
        <f>(L557-45.1482)/31.1618</f>
        <v>-1.3204692925312402</v>
      </c>
      <c r="AF557" s="4">
        <f>(K557-13.575)/11.13</f>
        <v>-1.1298292902066485</v>
      </c>
      <c r="AG557" s="4">
        <f>(M557-46.04)/31.94</f>
        <v>-1.3162179085785848</v>
      </c>
      <c r="AH557" s="4">
        <f>(AC557-50.703)/36.168</f>
        <v>-1.2880381747921466</v>
      </c>
      <c r="AI557" s="4">
        <f>(S557-0.2533)/0.02</f>
        <v>-1.9650000000000014</v>
      </c>
      <c r="AJ557" s="4">
        <f>(V557-0.7522)/0.06715</f>
        <v>-0.49441548771407307</v>
      </c>
      <c r="AK557" t="e">
        <f>MATCH(C557,#REF!,0)-1</f>
        <v>#REF!</v>
      </c>
    </row>
    <row r="558" spans="1:37" x14ac:dyDescent="0.2">
      <c r="A558" s="4" t="e">
        <f>AK558-B558</f>
        <v>#REF!</v>
      </c>
      <c r="B558">
        <v>557</v>
      </c>
      <c r="C558" t="s">
        <v>378</v>
      </c>
      <c r="D558" t="s">
        <v>33</v>
      </c>
      <c r="E558">
        <v>34</v>
      </c>
      <c r="F558">
        <v>141</v>
      </c>
      <c r="G558">
        <v>125</v>
      </c>
      <c r="H558">
        <v>26</v>
      </c>
      <c r="I558">
        <v>6</v>
      </c>
      <c r="J558">
        <v>0</v>
      </c>
      <c r="K558" s="13">
        <v>4</v>
      </c>
      <c r="L558" s="13">
        <v>16</v>
      </c>
      <c r="M558" s="13">
        <v>16</v>
      </c>
      <c r="N558">
        <v>11</v>
      </c>
      <c r="O558">
        <v>38</v>
      </c>
      <c r="P558">
        <v>2</v>
      </c>
      <c r="Q558">
        <v>1</v>
      </c>
      <c r="R558">
        <v>0</v>
      </c>
      <c r="S558" s="13">
        <v>0.20799999999999999</v>
      </c>
      <c r="T558">
        <v>0.28100000000000003</v>
      </c>
      <c r="U558">
        <v>0.36799999999999999</v>
      </c>
      <c r="V558" s="13">
        <v>0.65</v>
      </c>
      <c r="W558">
        <v>0.27900000000000003</v>
      </c>
      <c r="X558">
        <v>0.4</v>
      </c>
      <c r="Y558">
        <v>-0.1</v>
      </c>
      <c r="Z558">
        <v>0.3</v>
      </c>
      <c r="AA558">
        <v>9433</v>
      </c>
      <c r="AB558">
        <f>G558*U558</f>
        <v>46</v>
      </c>
      <c r="AC558" s="13">
        <f>((H558+N558+P558-R558)*(AB558+(0.26*(N558+P558))))/(G558+N558+P558)</f>
        <v>13.955217391304348</v>
      </c>
      <c r="AD558" s="4">
        <f>SUM(AE558:AJ558)</f>
        <v>-7.5391794102123422</v>
      </c>
      <c r="AE558" s="4">
        <f>(L558-45.1482)/31.1618</f>
        <v>-0.93538242335166788</v>
      </c>
      <c r="AF558" s="4">
        <f>(K558-13.575)/11.13</f>
        <v>-0.8602875112309073</v>
      </c>
      <c r="AG558" s="4">
        <f>(M558-46.04)/31.94</f>
        <v>-0.94051346274264236</v>
      </c>
      <c r="AH558" s="4">
        <f>(AC558-50.703)/36.168</f>
        <v>-1.0160302645624768</v>
      </c>
      <c r="AI558" s="4">
        <f>(S558-0.2533)/0.02</f>
        <v>-2.2650000000000019</v>
      </c>
      <c r="AJ558" s="4">
        <f>(V558-0.7522)/0.06715</f>
        <v>-1.5219657483246456</v>
      </c>
      <c r="AK558" t="e">
        <f>MATCH(C558,#REF!,0)-1</f>
        <v>#REF!</v>
      </c>
    </row>
    <row r="559" spans="1:37" x14ac:dyDescent="0.2">
      <c r="A559" s="4" t="e">
        <f>AK559-B559</f>
        <v>#REF!</v>
      </c>
      <c r="B559">
        <v>558</v>
      </c>
      <c r="C559" t="s">
        <v>1067</v>
      </c>
      <c r="D559" t="s">
        <v>35</v>
      </c>
      <c r="E559">
        <v>3</v>
      </c>
      <c r="F559">
        <v>14</v>
      </c>
      <c r="G559">
        <v>13</v>
      </c>
      <c r="H559">
        <v>3</v>
      </c>
      <c r="I559">
        <v>1</v>
      </c>
      <c r="J559">
        <v>0</v>
      </c>
      <c r="K559" s="13">
        <v>0</v>
      </c>
      <c r="L559" s="13">
        <v>1</v>
      </c>
      <c r="M559" s="13">
        <v>1</v>
      </c>
      <c r="N559">
        <v>1</v>
      </c>
      <c r="O559">
        <v>4</v>
      </c>
      <c r="P559">
        <v>0</v>
      </c>
      <c r="Q559">
        <v>0</v>
      </c>
      <c r="R559">
        <v>0</v>
      </c>
      <c r="S559" s="13">
        <v>0.24099999999999999</v>
      </c>
      <c r="T559">
        <v>0.308</v>
      </c>
      <c r="U559">
        <v>0.33900000000000002</v>
      </c>
      <c r="V559" s="13">
        <v>0.64700000000000002</v>
      </c>
      <c r="W559">
        <v>0.28299999999999997</v>
      </c>
      <c r="X559">
        <v>0</v>
      </c>
      <c r="Y559">
        <v>0</v>
      </c>
      <c r="Z559">
        <v>0</v>
      </c>
      <c r="AA559">
        <v>11241</v>
      </c>
      <c r="AB559">
        <f>G559*U559</f>
        <v>4.407</v>
      </c>
      <c r="AC559" s="13">
        <f>((H559+N559+P559-R559)*(AB559+(0.26*(N559+P559))))/(G559+N559+P559)</f>
        <v>1.3334285714285714</v>
      </c>
      <c r="AD559" s="4">
        <f>SUM(AE559:AJ559)</f>
        <v>-7.5932103780267806</v>
      </c>
      <c r="AE559" s="4">
        <f>(L559-45.1482)/31.1618</f>
        <v>-1.4167410098261335</v>
      </c>
      <c r="AF559" s="4">
        <f>(K559-13.575)/11.13</f>
        <v>-1.2196765498652289</v>
      </c>
      <c r="AG559" s="4">
        <f>(M559-46.04)/31.94</f>
        <v>-1.4101440200375703</v>
      </c>
      <c r="AH559" s="4">
        <f>(AC559-50.703)/36.168</f>
        <v>-1.3650069516857839</v>
      </c>
      <c r="AI559" s="4">
        <f>(S559-0.2533)/0.02</f>
        <v>-0.61500000000000166</v>
      </c>
      <c r="AJ559" s="4">
        <f>(V559-0.7522)/0.06715</f>
        <v>-1.566641846612062</v>
      </c>
      <c r="AK559" t="e">
        <f>MATCH(C559,#REF!,0)-1</f>
        <v>#REF!</v>
      </c>
    </row>
    <row r="560" spans="1:37" x14ac:dyDescent="0.2">
      <c r="A560" s="4" t="e">
        <f>AK560-B560</f>
        <v>#REF!</v>
      </c>
      <c r="B560">
        <v>559</v>
      </c>
      <c r="C560" t="s">
        <v>795</v>
      </c>
      <c r="D560" t="s">
        <v>103</v>
      </c>
      <c r="E560">
        <v>5</v>
      </c>
      <c r="F560">
        <v>21</v>
      </c>
      <c r="G560">
        <v>19</v>
      </c>
      <c r="H560">
        <v>4</v>
      </c>
      <c r="I560">
        <v>1</v>
      </c>
      <c r="J560">
        <v>0</v>
      </c>
      <c r="K560" s="13">
        <v>0</v>
      </c>
      <c r="L560" s="13">
        <v>2</v>
      </c>
      <c r="M560" s="13">
        <v>2</v>
      </c>
      <c r="N560">
        <v>1</v>
      </c>
      <c r="O560">
        <v>6</v>
      </c>
      <c r="P560">
        <v>0</v>
      </c>
      <c r="Q560">
        <v>0</v>
      </c>
      <c r="R560">
        <v>0</v>
      </c>
      <c r="S560" s="13">
        <v>0.23699999999999999</v>
      </c>
      <c r="T560">
        <v>0.3</v>
      </c>
      <c r="U560">
        <v>0.35499999999999998</v>
      </c>
      <c r="V560" s="13">
        <v>0.65500000000000003</v>
      </c>
      <c r="W560">
        <v>0.28299999999999997</v>
      </c>
      <c r="X560">
        <v>0</v>
      </c>
      <c r="Y560">
        <v>0</v>
      </c>
      <c r="Z560">
        <v>0</v>
      </c>
      <c r="AA560" t="s">
        <v>796</v>
      </c>
      <c r="AB560">
        <f>G560*U560</f>
        <v>6.7449999999999992</v>
      </c>
      <c r="AC560" s="13">
        <f>((H560+N560+P560-R560)*(AB560+(0.26*(N560+P560))))/(G560+N560+P560)</f>
        <v>1.7512499999999995</v>
      </c>
      <c r="AD560" s="4">
        <f>SUM(AE560:AJ560)</f>
        <v>-7.5991225993369742</v>
      </c>
      <c r="AE560" s="4">
        <f>(L560-45.1482)/31.1618</f>
        <v>-1.3846504373945023</v>
      </c>
      <c r="AF560" s="4">
        <f>(K560-13.575)/11.13</f>
        <v>-1.2196765498652289</v>
      </c>
      <c r="AG560" s="4">
        <f>(M560-46.04)/31.94</f>
        <v>-1.3788353162179086</v>
      </c>
      <c r="AH560" s="4">
        <f>(AC560-50.703)/36.168</f>
        <v>-1.3534547113470472</v>
      </c>
      <c r="AI560" s="4">
        <f>(S560-0.2533)/0.02</f>
        <v>-0.81500000000000183</v>
      </c>
      <c r="AJ560" s="4">
        <f>(V560-0.7522)/0.06715</f>
        <v>-1.4475055845122853</v>
      </c>
      <c r="AK560" t="e">
        <f>MATCH(C560,#REF!,0)-1</f>
        <v>#REF!</v>
      </c>
    </row>
    <row r="561" spans="1:37" x14ac:dyDescent="0.2">
      <c r="A561" s="4" t="e">
        <f>AK561-B561</f>
        <v>#REF!</v>
      </c>
      <c r="B561">
        <v>560</v>
      </c>
      <c r="C561" t="s">
        <v>496</v>
      </c>
      <c r="D561" t="s">
        <v>118</v>
      </c>
      <c r="E561">
        <v>7</v>
      </c>
      <c r="F561">
        <v>28</v>
      </c>
      <c r="G561">
        <v>25</v>
      </c>
      <c r="H561">
        <v>6</v>
      </c>
      <c r="I561">
        <v>1</v>
      </c>
      <c r="J561">
        <v>0</v>
      </c>
      <c r="K561" s="13">
        <v>1</v>
      </c>
      <c r="L561" s="13">
        <v>3</v>
      </c>
      <c r="M561" s="13">
        <v>3</v>
      </c>
      <c r="N561">
        <v>2</v>
      </c>
      <c r="O561">
        <v>8</v>
      </c>
      <c r="P561">
        <v>0</v>
      </c>
      <c r="Q561">
        <v>1</v>
      </c>
      <c r="R561">
        <v>0</v>
      </c>
      <c r="S561" s="13">
        <v>0.221</v>
      </c>
      <c r="T561">
        <v>0.29499999999999998</v>
      </c>
      <c r="U561">
        <v>0.39900000000000002</v>
      </c>
      <c r="V561" s="13">
        <v>0.69399999999999995</v>
      </c>
      <c r="W561">
        <v>0.29399999999999998</v>
      </c>
      <c r="X561">
        <v>0.1</v>
      </c>
      <c r="Y561">
        <v>0</v>
      </c>
      <c r="Z561">
        <v>0</v>
      </c>
      <c r="AA561">
        <v>16729</v>
      </c>
      <c r="AB561">
        <f>G561*U561</f>
        <v>9.9750000000000014</v>
      </c>
      <c r="AC561" s="13">
        <f>((H561+N561+P561-R561)*(AB561+(0.26*(N561+P561))))/(G561+N561+P561)</f>
        <v>3.1096296296296297</v>
      </c>
      <c r="AD561" s="4">
        <f>SUM(AE561:AJ561)</f>
        <v>-7.6275292865303932</v>
      </c>
      <c r="AE561" s="4">
        <f>(L561-45.1482)/31.1618</f>
        <v>-1.3525598649628714</v>
      </c>
      <c r="AF561" s="4">
        <f>(K561-13.575)/11.13</f>
        <v>-1.1298292902066485</v>
      </c>
      <c r="AG561" s="4">
        <f>(M561-46.04)/31.94</f>
        <v>-1.3475266123982466</v>
      </c>
      <c r="AH561" s="4">
        <f>(AC561-50.703)/36.168</f>
        <v>-1.31589721218675</v>
      </c>
      <c r="AI561" s="4">
        <f>(S561-0.2533)/0.02</f>
        <v>-1.6150000000000011</v>
      </c>
      <c r="AJ561" s="4">
        <f>(V561-0.7522)/0.06715</f>
        <v>-0.8667163067758753</v>
      </c>
      <c r="AK561" t="e">
        <f>MATCH(C561,#REF!,0)-1</f>
        <v>#REF!</v>
      </c>
    </row>
    <row r="562" spans="1:37" x14ac:dyDescent="0.2">
      <c r="A562" s="4" t="e">
        <f>AK562-B562</f>
        <v>#REF!</v>
      </c>
      <c r="B562">
        <v>561</v>
      </c>
      <c r="C562" t="s">
        <v>7472</v>
      </c>
      <c r="D562" t="s">
        <v>176</v>
      </c>
      <c r="E562">
        <v>8</v>
      </c>
      <c r="F562">
        <v>35</v>
      </c>
      <c r="G562">
        <v>32</v>
      </c>
      <c r="H562">
        <v>7</v>
      </c>
      <c r="I562">
        <v>2</v>
      </c>
      <c r="J562">
        <v>0</v>
      </c>
      <c r="K562" s="13">
        <v>1</v>
      </c>
      <c r="L562" s="13">
        <v>4</v>
      </c>
      <c r="M562" s="13">
        <v>4</v>
      </c>
      <c r="N562">
        <v>2</v>
      </c>
      <c r="O562">
        <v>10</v>
      </c>
      <c r="P562">
        <v>0</v>
      </c>
      <c r="Q562">
        <v>0</v>
      </c>
      <c r="R562">
        <v>0</v>
      </c>
      <c r="S562" s="13">
        <v>0.22700000000000001</v>
      </c>
      <c r="T562">
        <v>0.27100000000000002</v>
      </c>
      <c r="U562">
        <v>0.39100000000000001</v>
      </c>
      <c r="V562" s="13">
        <v>0.66200000000000003</v>
      </c>
      <c r="W562">
        <v>0.27900000000000003</v>
      </c>
      <c r="X562">
        <v>0.1</v>
      </c>
      <c r="Y562">
        <v>0</v>
      </c>
      <c r="Z562">
        <v>0</v>
      </c>
      <c r="AA562">
        <v>14885</v>
      </c>
      <c r="AB562">
        <f>G562*U562</f>
        <v>12.512</v>
      </c>
      <c r="AC562" s="13">
        <f>((H562+N562+P562-R562)*(AB562+(0.26*(N562+P562))))/(G562+N562+P562)</f>
        <v>3.4496470588235293</v>
      </c>
      <c r="AD562" s="4">
        <f>SUM(AE562:AJ562)</f>
        <v>-7.7312740016887709</v>
      </c>
      <c r="AE562" s="4">
        <f>(L562-45.1482)/31.1618</f>
        <v>-1.3204692925312402</v>
      </c>
      <c r="AF562" s="4">
        <f>(K562-13.575)/11.13</f>
        <v>-1.1298292902066485</v>
      </c>
      <c r="AG562" s="4">
        <f>(M562-46.04)/31.94</f>
        <v>-1.3162179085785848</v>
      </c>
      <c r="AH562" s="4">
        <f>(AC562-50.703)/36.168</f>
        <v>-1.3064961551973147</v>
      </c>
      <c r="AI562" s="4">
        <f>(S562-0.2533)/0.02</f>
        <v>-1.3150000000000008</v>
      </c>
      <c r="AJ562" s="4">
        <f>(V562-0.7522)/0.06715</f>
        <v>-1.3432613551749806</v>
      </c>
      <c r="AK562" t="e">
        <f>MATCH(C562,#REF!,0)-1</f>
        <v>#REF!</v>
      </c>
    </row>
    <row r="563" spans="1:37" x14ac:dyDescent="0.2">
      <c r="A563" s="4" t="e">
        <f>AK563-B563</f>
        <v>#REF!</v>
      </c>
      <c r="B563">
        <v>562</v>
      </c>
      <c r="C563" t="s">
        <v>7471</v>
      </c>
      <c r="D563" t="s">
        <v>139</v>
      </c>
      <c r="E563">
        <v>15</v>
      </c>
      <c r="F563">
        <v>63</v>
      </c>
      <c r="G563">
        <v>57</v>
      </c>
      <c r="H563">
        <v>13</v>
      </c>
      <c r="I563">
        <v>3</v>
      </c>
      <c r="J563">
        <v>0</v>
      </c>
      <c r="K563" s="13">
        <v>1</v>
      </c>
      <c r="L563" s="13">
        <v>6</v>
      </c>
      <c r="M563" s="13">
        <v>6</v>
      </c>
      <c r="N563">
        <v>5</v>
      </c>
      <c r="O563">
        <v>15</v>
      </c>
      <c r="P563">
        <v>1</v>
      </c>
      <c r="Q563">
        <v>1</v>
      </c>
      <c r="R563">
        <v>0</v>
      </c>
      <c r="S563" s="13">
        <v>0.23100000000000001</v>
      </c>
      <c r="T563">
        <v>0.29399999999999998</v>
      </c>
      <c r="U563">
        <v>0.33900000000000002</v>
      </c>
      <c r="V563" s="13">
        <v>0.63300000000000001</v>
      </c>
      <c r="W563">
        <v>0.27500000000000002</v>
      </c>
      <c r="X563">
        <v>0.4</v>
      </c>
      <c r="Y563">
        <v>0</v>
      </c>
      <c r="Z563">
        <v>0</v>
      </c>
      <c r="AA563">
        <v>17806</v>
      </c>
      <c r="AB563">
        <f>G563*U563</f>
        <v>19.323</v>
      </c>
      <c r="AC563" s="13">
        <f>((H563+N563+P563-R563)*(AB563+(0.26*(N563+P563))))/(G563+N563+P563)</f>
        <v>6.2980476190476189</v>
      </c>
      <c r="AD563" s="4">
        <f>SUM(AE563:AJ563)</f>
        <v>-7.7575896835208322</v>
      </c>
      <c r="AE563" s="4">
        <f>(L563-45.1482)/31.1618</f>
        <v>-1.2562881476679781</v>
      </c>
      <c r="AF563" s="4">
        <f>(K563-13.575)/11.13</f>
        <v>-1.1298292902066485</v>
      </c>
      <c r="AG563" s="4">
        <f>(M563-46.04)/31.94</f>
        <v>-1.253600500939261</v>
      </c>
      <c r="AH563" s="4">
        <f>(AC563-50.703)/36.168</f>
        <v>-1.2277414394202715</v>
      </c>
      <c r="AI563" s="4">
        <f>(S563-0.2533)/0.02</f>
        <v>-1.1150000000000007</v>
      </c>
      <c r="AJ563" s="4">
        <f>(V563-0.7522)/0.06715</f>
        <v>-1.7751303052866712</v>
      </c>
      <c r="AK563" t="e">
        <f>MATCH(C563,#REF!,0)-1</f>
        <v>#REF!</v>
      </c>
    </row>
    <row r="564" spans="1:37" x14ac:dyDescent="0.2">
      <c r="A564" s="4" t="e">
        <f>AK564-B564</f>
        <v>#REF!</v>
      </c>
      <c r="B564">
        <v>563</v>
      </c>
      <c r="C564" t="s">
        <v>2251</v>
      </c>
      <c r="D564" t="s">
        <v>61</v>
      </c>
      <c r="E564">
        <v>2</v>
      </c>
      <c r="F564">
        <v>7</v>
      </c>
      <c r="G564">
        <v>6</v>
      </c>
      <c r="H564">
        <v>2</v>
      </c>
      <c r="I564">
        <v>0</v>
      </c>
      <c r="J564">
        <v>0</v>
      </c>
      <c r="K564" s="13">
        <v>0</v>
      </c>
      <c r="L564" s="13">
        <v>1</v>
      </c>
      <c r="M564" s="13">
        <v>1</v>
      </c>
      <c r="N564">
        <v>0</v>
      </c>
      <c r="O564">
        <v>1</v>
      </c>
      <c r="P564">
        <v>0</v>
      </c>
      <c r="Q564">
        <v>0</v>
      </c>
      <c r="R564">
        <v>0</v>
      </c>
      <c r="S564" s="13">
        <v>0.23699999999999999</v>
      </c>
      <c r="T564">
        <v>0.28399999999999997</v>
      </c>
      <c r="U564">
        <v>0.36199999999999999</v>
      </c>
      <c r="V564" s="13">
        <v>0.64600000000000002</v>
      </c>
      <c r="W564">
        <v>0.27600000000000002</v>
      </c>
      <c r="X564">
        <v>0</v>
      </c>
      <c r="Y564">
        <v>0</v>
      </c>
      <c r="Z564">
        <v>0</v>
      </c>
      <c r="AA564" t="s">
        <v>2252</v>
      </c>
      <c r="AB564">
        <f>G564*U564</f>
        <v>2.1719999999999997</v>
      </c>
      <c r="AC564" s="13">
        <f>((H564+N564+P564-R564)*(AB564+(0.26*(N564+P564))))/(G564+N564+P564)</f>
        <v>0.72399999999999987</v>
      </c>
      <c r="AD564" s="4">
        <f>SUM(AE564:AJ564)</f>
        <v>-7.8249523491720385</v>
      </c>
      <c r="AE564" s="4">
        <f>(L564-45.1482)/31.1618</f>
        <v>-1.4167410098261335</v>
      </c>
      <c r="AF564" s="4">
        <f>(K564-13.575)/11.13</f>
        <v>-1.2196765498652289</v>
      </c>
      <c r="AG564" s="4">
        <f>(M564-46.04)/31.94</f>
        <v>-1.4101440200375703</v>
      </c>
      <c r="AH564" s="4">
        <f>(AC564-50.703)/36.168</f>
        <v>-1.381856890068569</v>
      </c>
      <c r="AI564" s="4">
        <f>(S564-0.2533)/0.02</f>
        <v>-0.81500000000000183</v>
      </c>
      <c r="AJ564" s="4">
        <f>(V564-0.7522)/0.06715</f>
        <v>-1.5815338793745339</v>
      </c>
      <c r="AK564" t="e">
        <f>MATCH(C564,#REF!,0)-1</f>
        <v>#REF!</v>
      </c>
    </row>
    <row r="565" spans="1:37" x14ac:dyDescent="0.2">
      <c r="A565" s="4" t="e">
        <f>AK565-B565</f>
        <v>#REF!</v>
      </c>
      <c r="B565">
        <v>564</v>
      </c>
      <c r="C565" t="s">
        <v>4861</v>
      </c>
      <c r="D565" t="s">
        <v>176</v>
      </c>
      <c r="E565">
        <v>8</v>
      </c>
      <c r="F565">
        <v>35</v>
      </c>
      <c r="G565">
        <v>32</v>
      </c>
      <c r="H565">
        <v>7</v>
      </c>
      <c r="I565">
        <v>1</v>
      </c>
      <c r="J565">
        <v>0</v>
      </c>
      <c r="K565" s="13">
        <v>1</v>
      </c>
      <c r="L565" s="13">
        <v>3</v>
      </c>
      <c r="M565" s="13">
        <v>3</v>
      </c>
      <c r="N565">
        <v>2</v>
      </c>
      <c r="O565">
        <v>8</v>
      </c>
      <c r="P565">
        <v>0</v>
      </c>
      <c r="Q565">
        <v>1</v>
      </c>
      <c r="R565">
        <v>0</v>
      </c>
      <c r="S565" s="13">
        <v>0.23400000000000001</v>
      </c>
      <c r="T565">
        <v>0.28799999999999998</v>
      </c>
      <c r="U565">
        <v>0.34899999999999998</v>
      </c>
      <c r="V565" s="13">
        <v>0.63600000000000001</v>
      </c>
      <c r="W565">
        <v>0.27400000000000002</v>
      </c>
      <c r="X565">
        <v>-0.2</v>
      </c>
      <c r="Y565">
        <v>0</v>
      </c>
      <c r="Z565">
        <v>0</v>
      </c>
      <c r="AA565">
        <v>17736</v>
      </c>
      <c r="AB565">
        <f>G565*U565</f>
        <v>11.167999999999999</v>
      </c>
      <c r="AC565" s="13">
        <f>((H565+N565+P565-R565)*(AB565+(0.26*(N565+P565))))/(G565+N565+P565)</f>
        <v>3.0938823529411761</v>
      </c>
      <c r="AD565" s="4">
        <f>SUM(AE565:AJ565)</f>
        <v>-7.8417025792744655</v>
      </c>
      <c r="AE565" s="4">
        <f>(L565-45.1482)/31.1618</f>
        <v>-1.3525598649628714</v>
      </c>
      <c r="AF565" s="4">
        <f>(K565-13.575)/11.13</f>
        <v>-1.1298292902066485</v>
      </c>
      <c r="AG565" s="4">
        <f>(M565-46.04)/31.94</f>
        <v>-1.3475266123982466</v>
      </c>
      <c r="AH565" s="4">
        <f>(AC565-50.703)/36.168</f>
        <v>-1.3163326047074437</v>
      </c>
      <c r="AI565" s="4">
        <f>(S565-0.2533)/0.02</f>
        <v>-0.96500000000000052</v>
      </c>
      <c r="AJ565" s="4">
        <f>(V565-0.7522)/0.06715</f>
        <v>-1.730454206999255</v>
      </c>
      <c r="AK565" t="e">
        <f>MATCH(C565,#REF!,0)-1</f>
        <v>#REF!</v>
      </c>
    </row>
    <row r="566" spans="1:37" x14ac:dyDescent="0.2">
      <c r="A566" s="4" t="e">
        <f>AK566-B566</f>
        <v>#REF!</v>
      </c>
      <c r="B566">
        <v>565</v>
      </c>
      <c r="C566" t="s">
        <v>7534</v>
      </c>
      <c r="E566">
        <v>20</v>
      </c>
      <c r="F566">
        <v>83</v>
      </c>
      <c r="G566">
        <v>77</v>
      </c>
      <c r="H566">
        <v>17</v>
      </c>
      <c r="I566">
        <v>4</v>
      </c>
      <c r="J566">
        <v>0</v>
      </c>
      <c r="K566" s="13">
        <v>3</v>
      </c>
      <c r="L566" s="13">
        <v>8</v>
      </c>
      <c r="M566" s="13">
        <v>9</v>
      </c>
      <c r="N566">
        <v>5</v>
      </c>
      <c r="O566">
        <v>24</v>
      </c>
      <c r="P566">
        <v>1</v>
      </c>
      <c r="Q566">
        <v>1</v>
      </c>
      <c r="R566">
        <v>0</v>
      </c>
      <c r="S566" s="13">
        <v>0.218</v>
      </c>
      <c r="T566">
        <v>0.26900000000000002</v>
      </c>
      <c r="U566">
        <v>0.375</v>
      </c>
      <c r="V566" s="13">
        <v>0.64400000000000002</v>
      </c>
      <c r="W566">
        <v>0.27200000000000002</v>
      </c>
      <c r="X566">
        <v>-0.4</v>
      </c>
      <c r="Y566">
        <v>-0.3</v>
      </c>
      <c r="Z566">
        <v>-0.2</v>
      </c>
      <c r="AA566">
        <v>3376</v>
      </c>
      <c r="AB566">
        <f>G566*U566</f>
        <v>28.875</v>
      </c>
      <c r="AC566" s="13">
        <f>((H566+N566+P566-R566)*(AB566+(0.26*(N566+P566))))/(G566+N566+P566)</f>
        <v>8.4337951807228908</v>
      </c>
      <c r="AD566" s="4">
        <f>SUM(AE566:AJ566)</f>
        <v>-7.8469247965078539</v>
      </c>
      <c r="AE566" s="4">
        <f>(L566-45.1482)/31.1618</f>
        <v>-1.192107002804716</v>
      </c>
      <c r="AF566" s="4">
        <f>(K566-13.575)/11.13</f>
        <v>-0.95013477088948772</v>
      </c>
      <c r="AG566" s="4">
        <f>(M566-46.04)/31.94</f>
        <v>-1.1596743894802755</v>
      </c>
      <c r="AH566" s="4">
        <f>(AC566-50.703)/36.168</f>
        <v>-1.168690688433895</v>
      </c>
      <c r="AI566" s="4">
        <f>(S566-0.2533)/0.02</f>
        <v>-1.7650000000000012</v>
      </c>
      <c r="AJ566" s="4">
        <f>(V566-0.7522)/0.06715</f>
        <v>-1.6113179448994781</v>
      </c>
      <c r="AK566" t="e">
        <f>MATCH(C566,#REF!,0)-1</f>
        <v>#REF!</v>
      </c>
    </row>
    <row r="567" spans="1:37" x14ac:dyDescent="0.2">
      <c r="A567" s="4" t="e">
        <f>AK567-B567</f>
        <v>#REF!</v>
      </c>
      <c r="B567">
        <v>566</v>
      </c>
      <c r="C567" t="s">
        <v>682</v>
      </c>
      <c r="D567" t="s">
        <v>39</v>
      </c>
      <c r="E567">
        <v>5</v>
      </c>
      <c r="F567">
        <v>21</v>
      </c>
      <c r="G567">
        <v>19</v>
      </c>
      <c r="H567">
        <v>4</v>
      </c>
      <c r="I567">
        <v>1</v>
      </c>
      <c r="J567">
        <v>0</v>
      </c>
      <c r="K567" s="13">
        <v>0</v>
      </c>
      <c r="L567" s="13">
        <v>2</v>
      </c>
      <c r="M567" s="13">
        <v>2</v>
      </c>
      <c r="N567">
        <v>2</v>
      </c>
      <c r="O567">
        <v>5</v>
      </c>
      <c r="P567">
        <v>0</v>
      </c>
      <c r="Q567">
        <v>0</v>
      </c>
      <c r="R567">
        <v>0</v>
      </c>
      <c r="S567" s="13">
        <v>0.23</v>
      </c>
      <c r="T567">
        <v>0.30099999999999999</v>
      </c>
      <c r="U567">
        <v>0.36</v>
      </c>
      <c r="V567" s="13">
        <v>0.66100000000000003</v>
      </c>
      <c r="W567">
        <v>0.28599999999999998</v>
      </c>
      <c r="X567">
        <v>0</v>
      </c>
      <c r="Y567">
        <v>0</v>
      </c>
      <c r="Z567">
        <v>0</v>
      </c>
      <c r="AA567" t="s">
        <v>683</v>
      </c>
      <c r="AB567">
        <f>G567*U567</f>
        <v>6.84</v>
      </c>
      <c r="AC567" s="13">
        <f>((H567+N567+P567-R567)*(AB567+(0.26*(N567+P567))))/(G567+N567+P567)</f>
        <v>2.1028571428571428</v>
      </c>
      <c r="AD567" s="4">
        <f>SUM(AE567:AJ567)</f>
        <v>-7.8500489046738542</v>
      </c>
      <c r="AE567" s="4">
        <f>(L567-45.1482)/31.1618</f>
        <v>-1.3846504373945023</v>
      </c>
      <c r="AF567" s="4">
        <f>(K567-13.575)/11.13</f>
        <v>-1.2196765498652289</v>
      </c>
      <c r="AG567" s="4">
        <f>(M567-46.04)/31.94</f>
        <v>-1.3788353162179086</v>
      </c>
      <c r="AH567" s="4">
        <f>(AC567-50.703)/36.168</f>
        <v>-1.3437332132587609</v>
      </c>
      <c r="AI567" s="4">
        <f>(S567-0.2533)/0.02</f>
        <v>-1.1650000000000007</v>
      </c>
      <c r="AJ567" s="4">
        <f>(V567-0.7522)/0.06715</f>
        <v>-1.3581533879374525</v>
      </c>
      <c r="AK567" t="e">
        <f>MATCH(C567,#REF!,0)-1</f>
        <v>#REF!</v>
      </c>
    </row>
    <row r="568" spans="1:37" x14ac:dyDescent="0.2">
      <c r="A568" s="4" t="e">
        <f>AK568-B568</f>
        <v>#REF!</v>
      </c>
      <c r="B568">
        <v>567</v>
      </c>
      <c r="C568" t="s">
        <v>573</v>
      </c>
      <c r="D568" t="s">
        <v>114</v>
      </c>
      <c r="E568">
        <v>5</v>
      </c>
      <c r="F568">
        <v>21</v>
      </c>
      <c r="G568">
        <v>18</v>
      </c>
      <c r="H568">
        <v>4</v>
      </c>
      <c r="I568">
        <v>1</v>
      </c>
      <c r="J568">
        <v>0</v>
      </c>
      <c r="K568" s="13">
        <v>0</v>
      </c>
      <c r="L568" s="13">
        <v>2</v>
      </c>
      <c r="M568" s="13">
        <v>2</v>
      </c>
      <c r="N568">
        <v>2</v>
      </c>
      <c r="O568">
        <v>6</v>
      </c>
      <c r="P568">
        <v>0</v>
      </c>
      <c r="Q568">
        <v>0</v>
      </c>
      <c r="R568">
        <v>0</v>
      </c>
      <c r="S568" s="13">
        <v>0.22500000000000001</v>
      </c>
      <c r="T568">
        <v>0.32400000000000001</v>
      </c>
      <c r="U568">
        <v>0.35299999999999998</v>
      </c>
      <c r="V568" s="13">
        <v>0.67700000000000005</v>
      </c>
      <c r="W568">
        <v>0.29699999999999999</v>
      </c>
      <c r="X568">
        <v>-0.1</v>
      </c>
      <c r="Y568">
        <v>0</v>
      </c>
      <c r="Z568">
        <v>0</v>
      </c>
      <c r="AA568">
        <v>16271</v>
      </c>
      <c r="AB568">
        <f>G568*U568</f>
        <v>6.3539999999999992</v>
      </c>
      <c r="AC568" s="13">
        <f>((H568+N568+P568-R568)*(AB568+(0.26*(N568+P568))))/(G568+N568+P568)</f>
        <v>2.0621999999999998</v>
      </c>
      <c r="AD568" s="4">
        <f>SUM(AE568:AJ568)</f>
        <v>-7.8629004996641134</v>
      </c>
      <c r="AE568" s="4">
        <f>(L568-45.1482)/31.1618</f>
        <v>-1.3846504373945023</v>
      </c>
      <c r="AF568" s="4">
        <f>(K568-13.575)/11.13</f>
        <v>-1.2196765498652289</v>
      </c>
      <c r="AG568" s="4">
        <f>(M568-46.04)/31.94</f>
        <v>-1.3788353162179086</v>
      </c>
      <c r="AH568" s="4">
        <f>(AC568-50.703)/36.168</f>
        <v>-1.3448573324485735</v>
      </c>
      <c r="AI568" s="4">
        <f>(S568-0.2533)/0.02</f>
        <v>-1.4150000000000009</v>
      </c>
      <c r="AJ568" s="4">
        <f>(V568-0.7522)/0.06715</f>
        <v>-1.1198808637378992</v>
      </c>
      <c r="AK568" t="e">
        <f>MATCH(C568,#REF!,0)-1</f>
        <v>#REF!</v>
      </c>
    </row>
    <row r="569" spans="1:37" x14ac:dyDescent="0.2">
      <c r="A569" s="4" t="e">
        <f>AK569-B569</f>
        <v>#REF!</v>
      </c>
      <c r="B569">
        <v>568</v>
      </c>
      <c r="C569" t="s">
        <v>7443</v>
      </c>
      <c r="D569" t="s">
        <v>65</v>
      </c>
      <c r="E569">
        <v>24</v>
      </c>
      <c r="F569">
        <v>102</v>
      </c>
      <c r="G569">
        <v>89</v>
      </c>
      <c r="H569">
        <v>19</v>
      </c>
      <c r="I569">
        <v>4</v>
      </c>
      <c r="J569">
        <v>0</v>
      </c>
      <c r="K569" s="13">
        <v>2</v>
      </c>
      <c r="L569" s="13">
        <v>10</v>
      </c>
      <c r="M569" s="13">
        <v>10</v>
      </c>
      <c r="N569">
        <v>11</v>
      </c>
      <c r="O569">
        <v>32</v>
      </c>
      <c r="P569">
        <v>1</v>
      </c>
      <c r="Q569">
        <v>1</v>
      </c>
      <c r="R569">
        <v>0</v>
      </c>
      <c r="S569" s="13">
        <v>0.214</v>
      </c>
      <c r="T569">
        <v>0.307</v>
      </c>
      <c r="U569">
        <v>0.34200000000000003</v>
      </c>
      <c r="V569" s="13">
        <v>0.64800000000000002</v>
      </c>
      <c r="W569">
        <v>0.28199999999999997</v>
      </c>
      <c r="X569">
        <v>-0.8</v>
      </c>
      <c r="Y569">
        <v>0.1</v>
      </c>
      <c r="Z569">
        <v>0</v>
      </c>
      <c r="AA569">
        <v>14942</v>
      </c>
      <c r="AB569">
        <f>G569*U569</f>
        <v>30.438000000000002</v>
      </c>
      <c r="AC569" s="13">
        <f>((H569+N569+P569-R569)*(AB569+(0.26*(N569+P569))))/(G569+N569+P569)</f>
        <v>10.299980198019801</v>
      </c>
      <c r="AD569" s="4">
        <f>SUM(AE569:AJ569)</f>
        <v>-7.9301163929206577</v>
      </c>
      <c r="AE569" s="4">
        <f>(L569-45.1482)/31.1618</f>
        <v>-1.1279258579414542</v>
      </c>
      <c r="AF569" s="4">
        <f>(K569-13.575)/11.13</f>
        <v>-1.039982030548068</v>
      </c>
      <c r="AG569" s="4">
        <f>(M569-46.04)/31.94</f>
        <v>-1.1283656856606137</v>
      </c>
      <c r="AH569" s="4">
        <f>(AC569-50.703)/36.168</f>
        <v>-1.1170930049209302</v>
      </c>
      <c r="AI569" s="4">
        <f>(S569-0.2533)/0.02</f>
        <v>-1.9650000000000014</v>
      </c>
      <c r="AJ569" s="4">
        <f>(V569-0.7522)/0.06715</f>
        <v>-1.5517498138495898</v>
      </c>
      <c r="AK569" t="e">
        <f>MATCH(C569,#REF!,0)-1</f>
        <v>#REF!</v>
      </c>
    </row>
    <row r="570" spans="1:37" x14ac:dyDescent="0.2">
      <c r="A570" s="4" t="e">
        <f>AK570-B570</f>
        <v>#REF!</v>
      </c>
      <c r="B570">
        <v>569</v>
      </c>
      <c r="C570" t="s">
        <v>755</v>
      </c>
      <c r="D570" t="s">
        <v>51</v>
      </c>
      <c r="E570">
        <v>2</v>
      </c>
      <c r="F570">
        <v>7</v>
      </c>
      <c r="G570">
        <v>7</v>
      </c>
      <c r="H570">
        <v>2</v>
      </c>
      <c r="I570">
        <v>0</v>
      </c>
      <c r="J570">
        <v>0</v>
      </c>
      <c r="K570" s="13">
        <v>0</v>
      </c>
      <c r="L570" s="13">
        <v>1</v>
      </c>
      <c r="M570" s="13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 s="13">
        <v>0.24299999999999999</v>
      </c>
      <c r="T570">
        <v>0.27700000000000002</v>
      </c>
      <c r="U570">
        <v>0.34100000000000003</v>
      </c>
      <c r="V570" s="13">
        <v>0.61799999999999999</v>
      </c>
      <c r="W570">
        <v>0.26500000000000001</v>
      </c>
      <c r="X570">
        <v>0</v>
      </c>
      <c r="Y570">
        <v>0</v>
      </c>
      <c r="Z570">
        <v>0</v>
      </c>
      <c r="AA570" t="s">
        <v>756</v>
      </c>
      <c r="AB570">
        <f>G570*U570</f>
        <v>2.387</v>
      </c>
      <c r="AC570" s="13">
        <f>((H570+N570+P570-R570)*(AB570+(0.26*(N570+P570))))/(G570+N570+P570)</f>
        <v>0.68200000000000005</v>
      </c>
      <c r="AD570" s="4">
        <f>SUM(AE570:AJ570)</f>
        <v>-7.9430905140328676</v>
      </c>
      <c r="AE570" s="4">
        <f>(L570-45.1482)/31.1618</f>
        <v>-1.4167410098261335</v>
      </c>
      <c r="AF570" s="4">
        <f>(K570-13.575)/11.13</f>
        <v>-1.2196765498652289</v>
      </c>
      <c r="AG570" s="4">
        <f>(M570-46.04)/31.94</f>
        <v>-1.4101440200375703</v>
      </c>
      <c r="AH570" s="4">
        <f>(AC570-50.703)/36.168</f>
        <v>-1.3830181375801813</v>
      </c>
      <c r="AI570" s="4">
        <f>(S570-0.2533)/0.02</f>
        <v>-0.51500000000000157</v>
      </c>
      <c r="AJ570" s="4">
        <f>(V570-0.7522)/0.06715</f>
        <v>-1.9985107967237525</v>
      </c>
      <c r="AK570" t="e">
        <f>MATCH(C570,#REF!,0)-1</f>
        <v>#REF!</v>
      </c>
    </row>
    <row r="571" spans="1:37" x14ac:dyDescent="0.2">
      <c r="A571" s="4" t="e">
        <f>AK571-B571</f>
        <v>#REF!</v>
      </c>
      <c r="B571">
        <v>570</v>
      </c>
      <c r="C571" t="s">
        <v>534</v>
      </c>
      <c r="D571" t="s">
        <v>198</v>
      </c>
      <c r="E571">
        <v>5</v>
      </c>
      <c r="F571">
        <v>21</v>
      </c>
      <c r="G571">
        <v>19</v>
      </c>
      <c r="H571">
        <v>4</v>
      </c>
      <c r="I571">
        <v>1</v>
      </c>
      <c r="J571">
        <v>0</v>
      </c>
      <c r="K571" s="13">
        <v>0</v>
      </c>
      <c r="L571" s="13">
        <v>2</v>
      </c>
      <c r="M571" s="13">
        <v>2</v>
      </c>
      <c r="N571">
        <v>2</v>
      </c>
      <c r="O571">
        <v>6</v>
      </c>
      <c r="P571">
        <v>0</v>
      </c>
      <c r="Q571">
        <v>1</v>
      </c>
      <c r="R571">
        <v>0</v>
      </c>
      <c r="S571" s="13">
        <v>0.22600000000000001</v>
      </c>
      <c r="T571">
        <v>0.29699999999999999</v>
      </c>
      <c r="U571">
        <v>0.36899999999999999</v>
      </c>
      <c r="V571" s="13">
        <v>0.66700000000000004</v>
      </c>
      <c r="W571">
        <v>0.28699999999999998</v>
      </c>
      <c r="X571">
        <v>0</v>
      </c>
      <c r="Y571">
        <v>0</v>
      </c>
      <c r="Z571">
        <v>0</v>
      </c>
      <c r="AA571" t="s">
        <v>535</v>
      </c>
      <c r="AB571">
        <f>G571*U571</f>
        <v>7.0110000000000001</v>
      </c>
      <c r="AC571" s="13">
        <f>((H571+N571+P571-R571)*(AB571+(0.26*(N571+P571))))/(G571+N571+P571)</f>
        <v>2.1517142857142861</v>
      </c>
      <c r="AD571" s="4">
        <f>SUM(AE571:AJ571)</f>
        <v>-7.9593458691569419</v>
      </c>
      <c r="AE571" s="4">
        <f>(L571-45.1482)/31.1618</f>
        <v>-1.3846504373945023</v>
      </c>
      <c r="AF571" s="4">
        <f>(K571-13.575)/11.13</f>
        <v>-1.2196765498652289</v>
      </c>
      <c r="AG571" s="4">
        <f>(M571-46.04)/31.94</f>
        <v>-1.3788353162179086</v>
      </c>
      <c r="AH571" s="4">
        <f>(AC571-50.703)/36.168</f>
        <v>-1.3423823743166809</v>
      </c>
      <c r="AI571" s="4">
        <f>(S571-0.2533)/0.02</f>
        <v>-1.3650000000000009</v>
      </c>
      <c r="AJ571" s="4">
        <f>(V571-0.7522)/0.06715</f>
        <v>-1.26880119136262</v>
      </c>
      <c r="AK571" t="e">
        <f>MATCH(C571,#REF!,0)-1</f>
        <v>#REF!</v>
      </c>
    </row>
    <row r="572" spans="1:37" x14ac:dyDescent="0.2">
      <c r="A572" s="4" t="e">
        <f>AK572-B572</f>
        <v>#REF!</v>
      </c>
      <c r="B572">
        <v>571</v>
      </c>
      <c r="C572" t="s">
        <v>563</v>
      </c>
      <c r="D572" t="s">
        <v>144</v>
      </c>
      <c r="E572">
        <v>3</v>
      </c>
      <c r="F572">
        <v>14</v>
      </c>
      <c r="G572">
        <v>12</v>
      </c>
      <c r="H572">
        <v>3</v>
      </c>
      <c r="I572">
        <v>1</v>
      </c>
      <c r="J572">
        <v>0</v>
      </c>
      <c r="K572" s="13">
        <v>0</v>
      </c>
      <c r="L572" s="13">
        <v>1</v>
      </c>
      <c r="M572" s="13">
        <v>1</v>
      </c>
      <c r="N572">
        <v>1</v>
      </c>
      <c r="O572">
        <v>3</v>
      </c>
      <c r="P572">
        <v>0</v>
      </c>
      <c r="Q572">
        <v>0</v>
      </c>
      <c r="R572">
        <v>0</v>
      </c>
      <c r="S572" s="13">
        <v>0.23100000000000001</v>
      </c>
      <c r="T572">
        <v>0.31</v>
      </c>
      <c r="U572">
        <v>0.34399999999999997</v>
      </c>
      <c r="V572" s="13">
        <v>0.65400000000000003</v>
      </c>
      <c r="W572">
        <v>0.28599999999999998</v>
      </c>
      <c r="X572">
        <v>0</v>
      </c>
      <c r="Y572">
        <v>0</v>
      </c>
      <c r="Z572">
        <v>0</v>
      </c>
      <c r="AA572" t="s">
        <v>564</v>
      </c>
      <c r="AB572">
        <f>G572*U572</f>
        <v>4.1280000000000001</v>
      </c>
      <c r="AC572" s="13">
        <f>((H572+N572+P572-R572)*(AB572+(0.26*(N572+P572))))/(G572+N572+P572)</f>
        <v>1.350153846153846</v>
      </c>
      <c r="AD572" s="4">
        <f>SUM(AE572:AJ572)</f>
        <v>-7.9885037157452903</v>
      </c>
      <c r="AE572" s="4">
        <f>(L572-45.1482)/31.1618</f>
        <v>-1.4167410098261335</v>
      </c>
      <c r="AF572" s="4">
        <f>(K572-13.575)/11.13</f>
        <v>-1.2196765498652289</v>
      </c>
      <c r="AG572" s="4">
        <f>(M572-46.04)/31.94</f>
        <v>-1.4101440200375703</v>
      </c>
      <c r="AH572" s="4">
        <f>(AC572-50.703)/36.168</f>
        <v>-1.3645445187415992</v>
      </c>
      <c r="AI572" s="4">
        <f>(S572-0.2533)/0.02</f>
        <v>-1.1150000000000007</v>
      </c>
      <c r="AJ572" s="4">
        <f>(V572-0.7522)/0.06715</f>
        <v>-1.4623976172747573</v>
      </c>
      <c r="AK572" t="e">
        <f>MATCH(C572,#REF!,0)-1</f>
        <v>#REF!</v>
      </c>
    </row>
    <row r="573" spans="1:37" x14ac:dyDescent="0.2">
      <c r="A573" s="4" t="e">
        <f>AK573-B573</f>
        <v>#REF!</v>
      </c>
      <c r="B573">
        <v>572</v>
      </c>
      <c r="C573" t="s">
        <v>476</v>
      </c>
      <c r="D573" t="s">
        <v>198</v>
      </c>
      <c r="E573">
        <v>11</v>
      </c>
      <c r="F573">
        <v>45</v>
      </c>
      <c r="G573">
        <v>41</v>
      </c>
      <c r="H573">
        <v>8</v>
      </c>
      <c r="I573">
        <v>2</v>
      </c>
      <c r="J573">
        <v>0</v>
      </c>
      <c r="K573" s="13">
        <v>2</v>
      </c>
      <c r="L573" s="13">
        <v>5</v>
      </c>
      <c r="M573" s="13">
        <v>6</v>
      </c>
      <c r="N573">
        <v>3</v>
      </c>
      <c r="O573">
        <v>15</v>
      </c>
      <c r="P573">
        <v>0</v>
      </c>
      <c r="Q573">
        <v>0</v>
      </c>
      <c r="R573">
        <v>0</v>
      </c>
      <c r="S573" s="13">
        <v>0.21</v>
      </c>
      <c r="T573">
        <v>0.27200000000000002</v>
      </c>
      <c r="U573">
        <v>0.41499999999999998</v>
      </c>
      <c r="V573" s="13">
        <v>0.68700000000000006</v>
      </c>
      <c r="W573">
        <v>0.28799999999999998</v>
      </c>
      <c r="X573">
        <v>-0.1</v>
      </c>
      <c r="Y573">
        <v>0</v>
      </c>
      <c r="Z573">
        <v>0.1</v>
      </c>
      <c r="AA573">
        <v>14111</v>
      </c>
      <c r="AB573">
        <f>G573*U573</f>
        <v>17.015000000000001</v>
      </c>
      <c r="AC573" s="13">
        <f>((H573+N573+P573-R573)*(AB573+(0.26*(N573+P573))))/(G573+N573+P573)</f>
        <v>4.4487500000000004</v>
      </c>
      <c r="AD573" s="4">
        <f>SUM(AE573:AJ573)</f>
        <v>-7.9967939951763407</v>
      </c>
      <c r="AE573" s="4">
        <f>(L573-45.1482)/31.1618</f>
        <v>-1.2883787200996093</v>
      </c>
      <c r="AF573" s="4">
        <f>(K573-13.575)/11.13</f>
        <v>-1.039982030548068</v>
      </c>
      <c r="AG573" s="4">
        <f>(M573-46.04)/31.94</f>
        <v>-1.253600500939261</v>
      </c>
      <c r="AH573" s="4">
        <f>(AC573-50.703)/36.168</f>
        <v>-1.278872207476222</v>
      </c>
      <c r="AI573" s="4">
        <f>(S573-0.2533)/0.02</f>
        <v>-2.1650000000000018</v>
      </c>
      <c r="AJ573" s="4">
        <f>(V573-0.7522)/0.06715</f>
        <v>-0.97096053611317834</v>
      </c>
      <c r="AK573" t="e">
        <f>MATCH(C573,#REF!,0)-1</f>
        <v>#REF!</v>
      </c>
    </row>
    <row r="574" spans="1:37" x14ac:dyDescent="0.2">
      <c r="A574" s="4" t="e">
        <f>AK574-B574</f>
        <v>#REF!</v>
      </c>
      <c r="B574">
        <v>573</v>
      </c>
      <c r="C574" t="s">
        <v>7561</v>
      </c>
      <c r="D574" t="s">
        <v>114</v>
      </c>
      <c r="E574">
        <v>18</v>
      </c>
      <c r="F574">
        <v>77</v>
      </c>
      <c r="G574">
        <v>69</v>
      </c>
      <c r="H574">
        <v>15</v>
      </c>
      <c r="I574">
        <v>3</v>
      </c>
      <c r="J574">
        <v>0</v>
      </c>
      <c r="K574" s="13">
        <v>2</v>
      </c>
      <c r="L574" s="13">
        <v>8</v>
      </c>
      <c r="M574" s="13">
        <v>8</v>
      </c>
      <c r="N574">
        <v>6</v>
      </c>
      <c r="O574">
        <v>21</v>
      </c>
      <c r="P574">
        <v>1</v>
      </c>
      <c r="Q574">
        <v>1</v>
      </c>
      <c r="R574">
        <v>0</v>
      </c>
      <c r="S574" s="13">
        <v>0.218</v>
      </c>
      <c r="T574">
        <v>0.28499999999999998</v>
      </c>
      <c r="U574">
        <v>0.35799999999999998</v>
      </c>
      <c r="V574" s="13">
        <v>0.64300000000000002</v>
      </c>
      <c r="W574">
        <v>0.27600000000000002</v>
      </c>
      <c r="X574">
        <v>0</v>
      </c>
      <c r="Y574">
        <v>0</v>
      </c>
      <c r="Z574">
        <v>-0.1</v>
      </c>
      <c r="AA574">
        <v>14843</v>
      </c>
      <c r="AB574">
        <f>G574*U574</f>
        <v>24.701999999999998</v>
      </c>
      <c r="AC574" s="13">
        <f>((H574+N574+P574-R574)*(AB574+(0.26*(N574+P574))))/(G574+N574+P574)</f>
        <v>7.677421052631578</v>
      </c>
      <c r="AD574" s="4">
        <f>SUM(AE574:AJ574)</f>
        <v>-8.0038855921317609</v>
      </c>
      <c r="AE574" s="4">
        <f>(L574-45.1482)/31.1618</f>
        <v>-1.192107002804716</v>
      </c>
      <c r="AF574" s="4">
        <f>(K574-13.575)/11.13</f>
        <v>-1.039982030548068</v>
      </c>
      <c r="AG574" s="4">
        <f>(M574-46.04)/31.94</f>
        <v>-1.1909830932999372</v>
      </c>
      <c r="AH574" s="4">
        <f>(AC574-50.703)/36.168</f>
        <v>-1.1896034878170876</v>
      </c>
      <c r="AI574" s="4">
        <f>(S574-0.2533)/0.02</f>
        <v>-1.7650000000000012</v>
      </c>
      <c r="AJ574" s="4">
        <f>(V574-0.7522)/0.06715</f>
        <v>-1.6262099776619503</v>
      </c>
      <c r="AK574" t="e">
        <f>MATCH(C574,#REF!,0)-1</f>
        <v>#REF!</v>
      </c>
    </row>
    <row r="575" spans="1:37" x14ac:dyDescent="0.2">
      <c r="A575" s="4" t="e">
        <f>AK575-B575</f>
        <v>#REF!</v>
      </c>
      <c r="B575">
        <v>574</v>
      </c>
      <c r="C575" t="s">
        <v>533</v>
      </c>
      <c r="D575" t="s">
        <v>33</v>
      </c>
      <c r="E575">
        <v>3</v>
      </c>
      <c r="F575">
        <v>14</v>
      </c>
      <c r="G575">
        <v>13</v>
      </c>
      <c r="H575">
        <v>3</v>
      </c>
      <c r="I575">
        <v>1</v>
      </c>
      <c r="J575">
        <v>0</v>
      </c>
      <c r="K575" s="13">
        <v>0</v>
      </c>
      <c r="L575" s="13">
        <v>2</v>
      </c>
      <c r="M575" s="13">
        <v>2</v>
      </c>
      <c r="N575">
        <v>1</v>
      </c>
      <c r="O575">
        <v>3</v>
      </c>
      <c r="P575">
        <v>0</v>
      </c>
      <c r="Q575">
        <v>0</v>
      </c>
      <c r="R575">
        <v>0</v>
      </c>
      <c r="S575" s="13">
        <v>0.22700000000000001</v>
      </c>
      <c r="T575">
        <v>0.27500000000000002</v>
      </c>
      <c r="U575">
        <v>0.38500000000000001</v>
      </c>
      <c r="V575" s="13">
        <v>0.66</v>
      </c>
      <c r="W575">
        <v>0.27900000000000003</v>
      </c>
      <c r="X575">
        <v>0.1</v>
      </c>
      <c r="Y575">
        <v>0</v>
      </c>
      <c r="Z575">
        <v>0</v>
      </c>
      <c r="AA575">
        <v>15402</v>
      </c>
      <c r="AB575">
        <f>G575*U575</f>
        <v>5.0049999999999999</v>
      </c>
      <c r="AC575" s="13">
        <f>((H575+N575+P575-R575)*(AB575+(0.26*(N575+P575))))/(G575+N575+P575)</f>
        <v>1.5042857142857142</v>
      </c>
      <c r="AD575" s="4">
        <f>SUM(AE575:AJ575)</f>
        <v>-8.0314906893875371</v>
      </c>
      <c r="AE575" s="4">
        <f>(L575-45.1482)/31.1618</f>
        <v>-1.3846504373945023</v>
      </c>
      <c r="AF575" s="4">
        <f>(K575-13.575)/11.13</f>
        <v>-1.2196765498652289</v>
      </c>
      <c r="AG575" s="4">
        <f>(M575-46.04)/31.94</f>
        <v>-1.3788353162179086</v>
      </c>
      <c r="AH575" s="4">
        <f>(AC575-50.703)/36.168</f>
        <v>-1.3602829652099726</v>
      </c>
      <c r="AI575" s="4">
        <f>(S575-0.2533)/0.02</f>
        <v>-1.3150000000000008</v>
      </c>
      <c r="AJ575" s="4">
        <f>(V575-0.7522)/0.06715</f>
        <v>-1.3730454206999247</v>
      </c>
      <c r="AK575" t="e">
        <f>MATCH(C575,#REF!,0)-1</f>
        <v>#REF!</v>
      </c>
    </row>
    <row r="576" spans="1:37" x14ac:dyDescent="0.2">
      <c r="A576" s="4" t="e">
        <f>AK576-B576</f>
        <v>#REF!</v>
      </c>
      <c r="B576">
        <v>575</v>
      </c>
      <c r="C576" t="s">
        <v>481</v>
      </c>
      <c r="D576" t="s">
        <v>139</v>
      </c>
      <c r="E576">
        <v>12</v>
      </c>
      <c r="F576">
        <v>49</v>
      </c>
      <c r="G576">
        <v>44</v>
      </c>
      <c r="H576">
        <v>10</v>
      </c>
      <c r="I576">
        <v>2</v>
      </c>
      <c r="J576">
        <v>0</v>
      </c>
      <c r="K576" s="13">
        <v>1</v>
      </c>
      <c r="L576" s="13">
        <v>5</v>
      </c>
      <c r="M576" s="13">
        <v>5</v>
      </c>
      <c r="N576">
        <v>4</v>
      </c>
      <c r="O576">
        <v>12</v>
      </c>
      <c r="P576">
        <v>1</v>
      </c>
      <c r="Q576">
        <v>2</v>
      </c>
      <c r="R576">
        <v>1</v>
      </c>
      <c r="S576" s="13">
        <v>0.221</v>
      </c>
      <c r="T576">
        <v>0.28999999999999998</v>
      </c>
      <c r="U576">
        <v>0.36199999999999999</v>
      </c>
      <c r="V576" s="13">
        <v>0.65300000000000002</v>
      </c>
      <c r="W576">
        <v>0.28100000000000003</v>
      </c>
      <c r="X576">
        <v>0</v>
      </c>
      <c r="Y576">
        <v>0</v>
      </c>
      <c r="Z576">
        <v>0.1</v>
      </c>
      <c r="AA576">
        <v>18042</v>
      </c>
      <c r="AB576">
        <f>G576*U576</f>
        <v>15.927999999999999</v>
      </c>
      <c r="AC576" s="13">
        <f>((H576+N576+P576-R576)*(AB576+(0.26*(N576+P576))))/(G576+N576+P576)</f>
        <v>4.9222857142857137</v>
      </c>
      <c r="AD576" s="4">
        <f>SUM(AE576:AJ576)</f>
        <v>-8.0611864018673494</v>
      </c>
      <c r="AE576" s="4">
        <f>(L576-45.1482)/31.1618</f>
        <v>-1.2883787200996093</v>
      </c>
      <c r="AF576" s="4">
        <f>(K576-13.575)/11.13</f>
        <v>-1.1298292902066485</v>
      </c>
      <c r="AG576" s="4">
        <f>(M576-46.04)/31.94</f>
        <v>-1.284909204758923</v>
      </c>
      <c r="AH576" s="4">
        <f>(AC576-50.703)/36.168</f>
        <v>-1.2657795367649383</v>
      </c>
      <c r="AI576" s="4">
        <f>(S576-0.2533)/0.02</f>
        <v>-1.6150000000000011</v>
      </c>
      <c r="AJ576" s="4">
        <f>(V576-0.7522)/0.06715</f>
        <v>-1.4772896500372295</v>
      </c>
      <c r="AK576" t="e">
        <f>MATCH(C576,#REF!,0)-1</f>
        <v>#REF!</v>
      </c>
    </row>
    <row r="577" spans="1:37" x14ac:dyDescent="0.2">
      <c r="A577" s="4" t="e">
        <f>AK577-B577</f>
        <v>#REF!</v>
      </c>
      <c r="B577">
        <v>576</v>
      </c>
      <c r="C577" t="s">
        <v>4859</v>
      </c>
      <c r="D577" t="s">
        <v>198</v>
      </c>
      <c r="E577">
        <v>5</v>
      </c>
      <c r="F577">
        <v>21</v>
      </c>
      <c r="G577">
        <v>19</v>
      </c>
      <c r="H577">
        <v>5</v>
      </c>
      <c r="I577">
        <v>1</v>
      </c>
      <c r="J577">
        <v>0</v>
      </c>
      <c r="K577" s="13">
        <v>0</v>
      </c>
      <c r="L577" s="13">
        <v>2</v>
      </c>
      <c r="M577" s="13">
        <v>2</v>
      </c>
      <c r="N577">
        <v>2</v>
      </c>
      <c r="O577">
        <v>4</v>
      </c>
      <c r="P577">
        <v>0</v>
      </c>
      <c r="Q577">
        <v>0</v>
      </c>
      <c r="R577">
        <v>0</v>
      </c>
      <c r="S577" s="13">
        <v>0.23899999999999999</v>
      </c>
      <c r="T577">
        <v>0.30199999999999999</v>
      </c>
      <c r="U577">
        <v>0.312</v>
      </c>
      <c r="V577" s="13">
        <v>0.61399999999999999</v>
      </c>
      <c r="W577">
        <v>0.27100000000000002</v>
      </c>
      <c r="X577">
        <v>0</v>
      </c>
      <c r="Y577">
        <v>0</v>
      </c>
      <c r="Z577">
        <v>0</v>
      </c>
      <c r="AA577" t="s">
        <v>4860</v>
      </c>
      <c r="AB577">
        <f>G577*U577</f>
        <v>5.9279999999999999</v>
      </c>
      <c r="AC577" s="13">
        <f>((H577+N577+P577-R577)*(AB577+(0.26*(N577+P577))))/(G577+N577+P577)</f>
        <v>2.1493333333333333</v>
      </c>
      <c r="AD577" s="4">
        <f>SUM(AE577:AJ577)</f>
        <v>-8.0986894359257633</v>
      </c>
      <c r="AE577" s="4">
        <f>(L577-45.1482)/31.1618</f>
        <v>-1.3846504373945023</v>
      </c>
      <c r="AF577" s="4">
        <f>(K577-13.575)/11.13</f>
        <v>-1.2196765498652289</v>
      </c>
      <c r="AG577" s="4">
        <f>(M577-46.04)/31.94</f>
        <v>-1.3788353162179086</v>
      </c>
      <c r="AH577" s="4">
        <f>(AC577-50.703)/36.168</f>
        <v>-1.3424482046744821</v>
      </c>
      <c r="AI577" s="4">
        <f>(S577-0.2533)/0.02</f>
        <v>-0.71500000000000175</v>
      </c>
      <c r="AJ577" s="4">
        <f>(V577-0.7522)/0.06715</f>
        <v>-2.0580789277736411</v>
      </c>
      <c r="AK577" t="e">
        <f>MATCH(C577,#REF!,0)-1</f>
        <v>#REF!</v>
      </c>
    </row>
    <row r="578" spans="1:37" x14ac:dyDescent="0.2">
      <c r="A578" s="4" t="e">
        <f>AK578-B578</f>
        <v>#REF!</v>
      </c>
      <c r="B578">
        <v>577</v>
      </c>
      <c r="C578" t="s">
        <v>7493</v>
      </c>
      <c r="D578" t="s">
        <v>29</v>
      </c>
      <c r="E578">
        <v>18</v>
      </c>
      <c r="F578">
        <v>77</v>
      </c>
      <c r="G578">
        <v>69</v>
      </c>
      <c r="H578">
        <v>15</v>
      </c>
      <c r="I578">
        <v>3</v>
      </c>
      <c r="J578">
        <v>0</v>
      </c>
      <c r="K578" s="13">
        <v>2</v>
      </c>
      <c r="L578" s="13">
        <v>8</v>
      </c>
      <c r="M578" s="13">
        <v>8</v>
      </c>
      <c r="N578">
        <v>6</v>
      </c>
      <c r="O578">
        <v>24</v>
      </c>
      <c r="P578">
        <v>2</v>
      </c>
      <c r="Q578">
        <v>2</v>
      </c>
      <c r="R578">
        <v>1</v>
      </c>
      <c r="S578" s="13">
        <v>0.215</v>
      </c>
      <c r="T578">
        <v>0.28699999999999998</v>
      </c>
      <c r="U578">
        <v>0.35799999999999998</v>
      </c>
      <c r="V578" s="13">
        <v>0.64600000000000002</v>
      </c>
      <c r="W578">
        <v>0.27900000000000003</v>
      </c>
      <c r="X578">
        <v>0.3</v>
      </c>
      <c r="Y578">
        <v>0.1</v>
      </c>
      <c r="Z578">
        <v>0</v>
      </c>
      <c r="AA578">
        <v>16285</v>
      </c>
      <c r="AB578">
        <f>G578*U578</f>
        <v>24.701999999999998</v>
      </c>
      <c r="AC578" s="13">
        <f>((H578+N578+P578-R578)*(AB578+(0.26*(N578+P578))))/(G578+N578+P578)</f>
        <v>7.6519999999999992</v>
      </c>
      <c r="AD578" s="4">
        <f>SUM(AE578:AJ578)</f>
        <v>-8.1099123541803202</v>
      </c>
      <c r="AE578" s="4">
        <f>(L578-45.1482)/31.1618</f>
        <v>-1.192107002804716</v>
      </c>
      <c r="AF578" s="4">
        <f>(K578-13.575)/11.13</f>
        <v>-1.039982030548068</v>
      </c>
      <c r="AG578" s="4">
        <f>(M578-46.04)/31.94</f>
        <v>-1.1909830932999372</v>
      </c>
      <c r="AH578" s="4">
        <f>(AC578-50.703)/36.168</f>
        <v>-1.1903063481530636</v>
      </c>
      <c r="AI578" s="4">
        <f>(S578-0.2533)/0.02</f>
        <v>-1.9150000000000014</v>
      </c>
      <c r="AJ578" s="4">
        <f>(V578-0.7522)/0.06715</f>
        <v>-1.5815338793745339</v>
      </c>
      <c r="AK578" t="e">
        <f>MATCH(C578,#REF!,0)-1</f>
        <v>#REF!</v>
      </c>
    </row>
    <row r="579" spans="1:37" x14ac:dyDescent="0.2">
      <c r="A579" s="4" t="e">
        <f>AK579-B579</f>
        <v>#REF!</v>
      </c>
      <c r="B579">
        <v>578</v>
      </c>
      <c r="C579" t="s">
        <v>1440</v>
      </c>
      <c r="D579" t="s">
        <v>42</v>
      </c>
      <c r="E579">
        <v>3</v>
      </c>
      <c r="F579">
        <v>14</v>
      </c>
      <c r="G579">
        <v>13</v>
      </c>
      <c r="H579">
        <v>3</v>
      </c>
      <c r="I579">
        <v>1</v>
      </c>
      <c r="J579">
        <v>0</v>
      </c>
      <c r="K579" s="13">
        <v>0</v>
      </c>
      <c r="L579" s="13">
        <v>1</v>
      </c>
      <c r="M579" s="13">
        <v>1</v>
      </c>
      <c r="N579">
        <v>1</v>
      </c>
      <c r="O579">
        <v>4</v>
      </c>
      <c r="P579">
        <v>0</v>
      </c>
      <c r="Q579">
        <v>1</v>
      </c>
      <c r="R579">
        <v>0</v>
      </c>
      <c r="S579" s="13">
        <v>0.23200000000000001</v>
      </c>
      <c r="T579">
        <v>0.27200000000000002</v>
      </c>
      <c r="U579">
        <v>0.36499999999999999</v>
      </c>
      <c r="V579" s="13">
        <v>0.63600000000000001</v>
      </c>
      <c r="W579">
        <v>0.27</v>
      </c>
      <c r="X579">
        <v>0</v>
      </c>
      <c r="Y579">
        <v>0</v>
      </c>
      <c r="Z579">
        <v>0</v>
      </c>
      <c r="AA579" t="s">
        <v>1441</v>
      </c>
      <c r="AB579">
        <f>G579*U579</f>
        <v>4.7450000000000001</v>
      </c>
      <c r="AC579" s="13">
        <f>((H579+N579+P579-R579)*(AB579+(0.26*(N579+P579))))/(G579+N579+P579)</f>
        <v>1.43</v>
      </c>
      <c r="AD579" s="4">
        <f>SUM(AE579:AJ579)</f>
        <v>-8.2043526591015574</v>
      </c>
      <c r="AE579" s="4">
        <f>(L579-45.1482)/31.1618</f>
        <v>-1.4167410098261335</v>
      </c>
      <c r="AF579" s="4">
        <f>(K579-13.575)/11.13</f>
        <v>-1.2196765498652289</v>
      </c>
      <c r="AG579" s="4">
        <f>(M579-46.04)/31.94</f>
        <v>-1.4101440200375703</v>
      </c>
      <c r="AH579" s="4">
        <f>(AC579-50.703)/36.168</f>
        <v>-1.3623368723733689</v>
      </c>
      <c r="AI579" s="4">
        <f>(S579-0.2533)/0.02</f>
        <v>-1.0650000000000006</v>
      </c>
      <c r="AJ579" s="4">
        <f>(V579-0.7522)/0.06715</f>
        <v>-1.730454206999255</v>
      </c>
      <c r="AK579" t="e">
        <f>MATCH(C579,#REF!,0)-1</f>
        <v>#REF!</v>
      </c>
    </row>
    <row r="580" spans="1:37" x14ac:dyDescent="0.2">
      <c r="A580" s="4" t="e">
        <f>AK580-B580</f>
        <v>#REF!</v>
      </c>
      <c r="B580">
        <v>579</v>
      </c>
      <c r="C580" t="s">
        <v>4968</v>
      </c>
      <c r="D580" t="s">
        <v>90</v>
      </c>
      <c r="E580">
        <v>3</v>
      </c>
      <c r="F580">
        <v>14</v>
      </c>
      <c r="G580">
        <v>13</v>
      </c>
      <c r="H580">
        <v>3</v>
      </c>
      <c r="I580">
        <v>1</v>
      </c>
      <c r="J580">
        <v>0</v>
      </c>
      <c r="K580" s="13">
        <v>0</v>
      </c>
      <c r="L580" s="13">
        <v>1</v>
      </c>
      <c r="M580" s="13">
        <v>1</v>
      </c>
      <c r="N580">
        <v>1</v>
      </c>
      <c r="O580">
        <v>3</v>
      </c>
      <c r="P580">
        <v>0</v>
      </c>
      <c r="Q580">
        <v>0</v>
      </c>
      <c r="R580">
        <v>0</v>
      </c>
      <c r="S580" s="13">
        <v>0.23200000000000001</v>
      </c>
      <c r="T580">
        <v>0.29299999999999998</v>
      </c>
      <c r="U580">
        <v>0.34100000000000003</v>
      </c>
      <c r="V580" s="13">
        <v>0.63400000000000001</v>
      </c>
      <c r="W580">
        <v>0.27400000000000002</v>
      </c>
      <c r="X580">
        <v>-0.1</v>
      </c>
      <c r="Y580">
        <v>0</v>
      </c>
      <c r="Z580">
        <v>0</v>
      </c>
      <c r="AA580">
        <v>6013</v>
      </c>
      <c r="AB580">
        <f>G580*U580</f>
        <v>4.4330000000000007</v>
      </c>
      <c r="AC580" s="13">
        <f>((H580+N580+P580-R580)*(AB580+(0.26*(N580+P580))))/(G580+N580+P580)</f>
        <v>1.340857142857143</v>
      </c>
      <c r="AD580" s="4">
        <f>SUM(AE580:AJ580)</f>
        <v>-8.2366014132225764</v>
      </c>
      <c r="AE580" s="4">
        <f>(L580-45.1482)/31.1618</f>
        <v>-1.4167410098261335</v>
      </c>
      <c r="AF580" s="4">
        <f>(K580-13.575)/11.13</f>
        <v>-1.2196765498652289</v>
      </c>
      <c r="AG580" s="4">
        <f>(M580-46.04)/31.94</f>
        <v>-1.4101440200375703</v>
      </c>
      <c r="AH580" s="4">
        <f>(AC580-50.703)/36.168</f>
        <v>-1.3648015609694442</v>
      </c>
      <c r="AI580" s="4">
        <f>(S580-0.2533)/0.02</f>
        <v>-1.0650000000000006</v>
      </c>
      <c r="AJ580" s="4">
        <f>(V580-0.7522)/0.06715</f>
        <v>-1.7602382725241992</v>
      </c>
      <c r="AK580" t="e">
        <f>MATCH(C580,#REF!,0)-1</f>
        <v>#REF!</v>
      </c>
    </row>
    <row r="581" spans="1:37" x14ac:dyDescent="0.2">
      <c r="A581" s="4" t="e">
        <f>AK581-B581</f>
        <v>#REF!</v>
      </c>
      <c r="B581">
        <v>580</v>
      </c>
      <c r="C581" t="s">
        <v>7515</v>
      </c>
      <c r="D581" t="s">
        <v>39</v>
      </c>
      <c r="E581">
        <v>7</v>
      </c>
      <c r="F581">
        <v>29</v>
      </c>
      <c r="G581">
        <v>27</v>
      </c>
      <c r="H581">
        <v>6</v>
      </c>
      <c r="I581">
        <v>1</v>
      </c>
      <c r="J581">
        <v>0</v>
      </c>
      <c r="K581" s="13">
        <v>1</v>
      </c>
      <c r="L581" s="13">
        <v>3</v>
      </c>
      <c r="M581" s="13">
        <v>3</v>
      </c>
      <c r="N581">
        <v>2</v>
      </c>
      <c r="O581">
        <v>7</v>
      </c>
      <c r="P581">
        <v>0</v>
      </c>
      <c r="Q581">
        <v>0</v>
      </c>
      <c r="R581">
        <v>0</v>
      </c>
      <c r="S581" s="13">
        <v>0.224</v>
      </c>
      <c r="T581">
        <v>0.27400000000000002</v>
      </c>
      <c r="U581">
        <v>0.36699999999999999</v>
      </c>
      <c r="V581" s="13">
        <v>0.64200000000000002</v>
      </c>
      <c r="W581">
        <v>0.27400000000000002</v>
      </c>
      <c r="X581">
        <v>0</v>
      </c>
      <c r="Y581">
        <v>0</v>
      </c>
      <c r="Z581">
        <v>0</v>
      </c>
      <c r="AA581">
        <v>13675</v>
      </c>
      <c r="AB581">
        <f>G581*U581</f>
        <v>9.9089999999999989</v>
      </c>
      <c r="AC581" s="13">
        <f>((H581+N581+P581-R581)*(AB581+(0.26*(N581+P581))))/(G581+N581+P581)</f>
        <v>2.8769655172413788</v>
      </c>
      <c r="AD581" s="4">
        <f>SUM(AE581:AJ581)</f>
        <v>-8.2583478621206616</v>
      </c>
      <c r="AE581" s="4">
        <f>(L581-45.1482)/31.1618</f>
        <v>-1.3525598649628714</v>
      </c>
      <c r="AF581" s="4">
        <f>(K581-13.575)/11.13</f>
        <v>-1.1298292902066485</v>
      </c>
      <c r="AG581" s="4">
        <f>(M581-46.04)/31.94</f>
        <v>-1.3475266123982466</v>
      </c>
      <c r="AH581" s="4">
        <f>(AC581-50.703)/36.168</f>
        <v>-1.3223300841284733</v>
      </c>
      <c r="AI581" s="4">
        <f>(S581-0.2533)/0.02</f>
        <v>-1.465000000000001</v>
      </c>
      <c r="AJ581" s="4">
        <f>(V581-0.7522)/0.06715</f>
        <v>-1.6411020104244223</v>
      </c>
      <c r="AK581" t="e">
        <f>MATCH(C581,#REF!,0)-1</f>
        <v>#REF!</v>
      </c>
    </row>
    <row r="582" spans="1:37" x14ac:dyDescent="0.2">
      <c r="A582" s="4" t="e">
        <f>AK582-B582</f>
        <v>#REF!</v>
      </c>
      <c r="B582">
        <v>581</v>
      </c>
      <c r="C582" t="s">
        <v>7507</v>
      </c>
      <c r="D582" t="s">
        <v>90</v>
      </c>
      <c r="E582">
        <v>15</v>
      </c>
      <c r="F582">
        <v>63</v>
      </c>
      <c r="G582">
        <v>55</v>
      </c>
      <c r="H582">
        <v>12</v>
      </c>
      <c r="I582">
        <v>2</v>
      </c>
      <c r="J582">
        <v>0</v>
      </c>
      <c r="K582" s="13">
        <v>1</v>
      </c>
      <c r="L582" s="13">
        <v>6</v>
      </c>
      <c r="M582" s="13">
        <v>6</v>
      </c>
      <c r="N582">
        <v>7</v>
      </c>
      <c r="O582">
        <v>18</v>
      </c>
      <c r="P582">
        <v>1</v>
      </c>
      <c r="Q582">
        <v>1</v>
      </c>
      <c r="R582">
        <v>0</v>
      </c>
      <c r="S582" s="13">
        <v>0.216</v>
      </c>
      <c r="T582">
        <v>0.30499999999999999</v>
      </c>
      <c r="U582">
        <v>0.34399999999999997</v>
      </c>
      <c r="V582" s="13">
        <v>0.64900000000000002</v>
      </c>
      <c r="W582">
        <v>0.28399999999999997</v>
      </c>
      <c r="X582">
        <v>0</v>
      </c>
      <c r="Y582">
        <v>0</v>
      </c>
      <c r="Z582">
        <v>-0.1</v>
      </c>
      <c r="AA582" t="s">
        <v>7508</v>
      </c>
      <c r="AB582">
        <f>G582*U582</f>
        <v>18.919999999999998</v>
      </c>
      <c r="AC582" s="13">
        <f>((H582+N582+P582-R582)*(AB582+(0.26*(N582+P582))))/(G582+N582+P582)</f>
        <v>6.666666666666667</v>
      </c>
      <c r="AD582" s="4">
        <f>SUM(AE582:AJ582)</f>
        <v>-8.2591253033265026</v>
      </c>
      <c r="AE582" s="4">
        <f>(L582-45.1482)/31.1618</f>
        <v>-1.2562881476679781</v>
      </c>
      <c r="AF582" s="4">
        <f>(K582-13.575)/11.13</f>
        <v>-1.1298292902066485</v>
      </c>
      <c r="AG582" s="4">
        <f>(M582-46.04)/31.94</f>
        <v>-1.253600500939261</v>
      </c>
      <c r="AH582" s="4">
        <f>(AC582-50.703)/36.168</f>
        <v>-1.2175495834254959</v>
      </c>
      <c r="AI582" s="4">
        <f>(S582-0.2533)/0.02</f>
        <v>-1.8650000000000013</v>
      </c>
      <c r="AJ582" s="4">
        <f>(V582-0.7522)/0.06715</f>
        <v>-1.5368577810871178</v>
      </c>
      <c r="AK582" t="e">
        <f>MATCH(C582,#REF!,0)-1</f>
        <v>#REF!</v>
      </c>
    </row>
    <row r="583" spans="1:37" x14ac:dyDescent="0.2">
      <c r="A583" s="4" t="e">
        <f>AK583-B583</f>
        <v>#REF!</v>
      </c>
      <c r="B583">
        <v>582</v>
      </c>
      <c r="C583" t="s">
        <v>445</v>
      </c>
      <c r="E583">
        <v>12</v>
      </c>
      <c r="F583">
        <v>51</v>
      </c>
      <c r="G583">
        <v>47</v>
      </c>
      <c r="H583">
        <v>10</v>
      </c>
      <c r="I583">
        <v>2</v>
      </c>
      <c r="J583">
        <v>0</v>
      </c>
      <c r="K583" s="13">
        <v>2</v>
      </c>
      <c r="L583" s="13">
        <v>5</v>
      </c>
      <c r="M583" s="13">
        <v>6</v>
      </c>
      <c r="N583">
        <v>3</v>
      </c>
      <c r="O583">
        <v>15</v>
      </c>
      <c r="P583">
        <v>1</v>
      </c>
      <c r="Q583">
        <v>0</v>
      </c>
      <c r="R583">
        <v>0</v>
      </c>
      <c r="S583" s="13">
        <v>0.21199999999999999</v>
      </c>
      <c r="T583">
        <v>0.26900000000000002</v>
      </c>
      <c r="U583">
        <v>0.38400000000000001</v>
      </c>
      <c r="V583" s="13">
        <v>0.65200000000000002</v>
      </c>
      <c r="W583">
        <v>0.27600000000000002</v>
      </c>
      <c r="X583">
        <v>0.2</v>
      </c>
      <c r="Y583">
        <v>-0.2</v>
      </c>
      <c r="Z583">
        <v>0.1</v>
      </c>
      <c r="AA583">
        <v>3648</v>
      </c>
      <c r="AB583">
        <f>G583*U583</f>
        <v>18.048000000000002</v>
      </c>
      <c r="AC583" s="13">
        <f>((H583+N583+P583-R583)*(AB583+(0.26*(N583+P583))))/(G583+N583+P583)</f>
        <v>5.2398431372549021</v>
      </c>
      <c r="AD583" s="4">
        <f>SUM(AE583:AJ583)</f>
        <v>-8.3961424052654596</v>
      </c>
      <c r="AE583" s="4">
        <f>(L583-45.1482)/31.1618</f>
        <v>-1.2883787200996093</v>
      </c>
      <c r="AF583" s="4">
        <f>(K583-13.575)/11.13</f>
        <v>-1.039982030548068</v>
      </c>
      <c r="AG583" s="4">
        <f>(M583-46.04)/31.94</f>
        <v>-1.253600500939261</v>
      </c>
      <c r="AH583" s="4">
        <f>(AC583-50.703)/36.168</f>
        <v>-1.2569994708788184</v>
      </c>
      <c r="AI583" s="4">
        <f>(S583-0.2533)/0.02</f>
        <v>-2.0650000000000017</v>
      </c>
      <c r="AJ583" s="4">
        <f>(V583-0.7522)/0.06715</f>
        <v>-1.4921816827997014</v>
      </c>
      <c r="AK583" t="e">
        <f>MATCH(C583,#REF!,0)-1</f>
        <v>#REF!</v>
      </c>
    </row>
    <row r="584" spans="1:37" x14ac:dyDescent="0.2">
      <c r="A584" s="4" t="e">
        <f>AK584-B584</f>
        <v>#REF!</v>
      </c>
      <c r="B584">
        <v>583</v>
      </c>
      <c r="C584" t="s">
        <v>7502</v>
      </c>
      <c r="D584" t="s">
        <v>118</v>
      </c>
      <c r="E584">
        <v>7</v>
      </c>
      <c r="F584">
        <v>28</v>
      </c>
      <c r="G584">
        <v>25</v>
      </c>
      <c r="H584">
        <v>5</v>
      </c>
      <c r="I584">
        <v>1</v>
      </c>
      <c r="J584">
        <v>0</v>
      </c>
      <c r="K584" s="13">
        <v>1</v>
      </c>
      <c r="L584" s="13">
        <v>3</v>
      </c>
      <c r="M584" s="13">
        <v>3</v>
      </c>
      <c r="N584">
        <v>2</v>
      </c>
      <c r="O584">
        <v>8</v>
      </c>
      <c r="P584">
        <v>0</v>
      </c>
      <c r="Q584">
        <v>0</v>
      </c>
      <c r="R584">
        <v>0</v>
      </c>
      <c r="S584" s="13">
        <v>0.214</v>
      </c>
      <c r="T584">
        <v>0.28899999999999998</v>
      </c>
      <c r="U584">
        <v>0.376</v>
      </c>
      <c r="V584" s="13">
        <v>0.66500000000000004</v>
      </c>
      <c r="W584">
        <v>0.28499999999999998</v>
      </c>
      <c r="X584">
        <v>0</v>
      </c>
      <c r="Y584">
        <v>0</v>
      </c>
      <c r="Z584">
        <v>0</v>
      </c>
      <c r="AA584">
        <v>20186</v>
      </c>
      <c r="AB584">
        <f>G584*U584</f>
        <v>9.4</v>
      </c>
      <c r="AC584" s="13">
        <f>((H584+N584+P584-R584)*(AB584+(0.26*(N584+P584))))/(G584+N584+P584)</f>
        <v>2.5718518518518518</v>
      </c>
      <c r="AD584" s="4">
        <f>SUM(AE584:AJ584)</f>
        <v>-8.4242671201241048</v>
      </c>
      <c r="AE584" s="4">
        <f>(L584-45.1482)/31.1618</f>
        <v>-1.3525598649628714</v>
      </c>
      <c r="AF584" s="4">
        <f>(K584-13.575)/11.13</f>
        <v>-1.1298292902066485</v>
      </c>
      <c r="AG584" s="4">
        <f>(M584-46.04)/31.94</f>
        <v>-1.3475266123982466</v>
      </c>
      <c r="AH584" s="4">
        <f>(AC584-50.703)/36.168</f>
        <v>-1.3307660956687721</v>
      </c>
      <c r="AI584" s="4">
        <f>(S584-0.2533)/0.02</f>
        <v>-1.9650000000000014</v>
      </c>
      <c r="AJ584" s="4">
        <f>(V584-0.7522)/0.06715</f>
        <v>-1.2985852568875642</v>
      </c>
      <c r="AK584" t="e">
        <f>MATCH(C584,#REF!,0)-1</f>
        <v>#REF!</v>
      </c>
    </row>
    <row r="585" spans="1:37" x14ac:dyDescent="0.2">
      <c r="A585" s="4" t="e">
        <f>AK585-B585</f>
        <v>#REF!</v>
      </c>
      <c r="B585">
        <v>584</v>
      </c>
      <c r="C585" t="s">
        <v>3706</v>
      </c>
      <c r="D585" t="s">
        <v>129</v>
      </c>
      <c r="E585">
        <v>3</v>
      </c>
      <c r="F585">
        <v>14</v>
      </c>
      <c r="G585">
        <v>13</v>
      </c>
      <c r="H585">
        <v>3</v>
      </c>
      <c r="I585">
        <v>0</v>
      </c>
      <c r="J585">
        <v>0</v>
      </c>
      <c r="K585" s="13">
        <v>0</v>
      </c>
      <c r="L585" s="13">
        <v>1</v>
      </c>
      <c r="M585" s="13">
        <v>1</v>
      </c>
      <c r="N585">
        <v>1</v>
      </c>
      <c r="O585">
        <v>4</v>
      </c>
      <c r="P585">
        <v>0</v>
      </c>
      <c r="Q585">
        <v>1</v>
      </c>
      <c r="R585">
        <v>0</v>
      </c>
      <c r="S585" s="13">
        <v>0.22700000000000001</v>
      </c>
      <c r="T585">
        <v>0.29399999999999998</v>
      </c>
      <c r="U585">
        <v>0.33</v>
      </c>
      <c r="V585" s="13">
        <v>0.624</v>
      </c>
      <c r="W585">
        <v>0.27200000000000002</v>
      </c>
      <c r="X585">
        <v>0</v>
      </c>
      <c r="Y585">
        <v>0</v>
      </c>
      <c r="Z585">
        <v>0</v>
      </c>
      <c r="AA585" t="s">
        <v>3707</v>
      </c>
      <c r="AB585">
        <f>G585*U585</f>
        <v>4.29</v>
      </c>
      <c r="AC585" s="13">
        <f>((H585+N585+P585-R585)*(AB585+(0.26*(N585+P585))))/(G585+N585+P585)</f>
        <v>1.3</v>
      </c>
      <c r="AD585" s="4">
        <f>SUM(AE585:AJ585)</f>
        <v>-8.6366513897871666</v>
      </c>
      <c r="AE585" s="4">
        <f>(L585-45.1482)/31.1618</f>
        <v>-1.4167410098261335</v>
      </c>
      <c r="AF585" s="4">
        <f>(K585-13.575)/11.13</f>
        <v>-1.2196765498652289</v>
      </c>
      <c r="AG585" s="4">
        <f>(M585-46.04)/31.94</f>
        <v>-1.4101440200375703</v>
      </c>
      <c r="AH585" s="4">
        <f>(AC585-50.703)/36.168</f>
        <v>-1.3659312099093124</v>
      </c>
      <c r="AI585" s="4">
        <f>(S585-0.2533)/0.02</f>
        <v>-1.3150000000000008</v>
      </c>
      <c r="AJ585" s="4">
        <f>(V585-0.7522)/0.06715</f>
        <v>-1.90915860014892</v>
      </c>
      <c r="AK585" t="e">
        <f>MATCH(C585,#REF!,0)-1</f>
        <v>#REF!</v>
      </c>
    </row>
    <row r="586" spans="1:37" x14ac:dyDescent="0.2">
      <c r="A586" s="4" t="e">
        <f>AK586-B586</f>
        <v>#REF!</v>
      </c>
      <c r="B586">
        <v>585</v>
      </c>
      <c r="C586" t="s">
        <v>483</v>
      </c>
      <c r="D586" t="s">
        <v>63</v>
      </c>
      <c r="E586">
        <v>8</v>
      </c>
      <c r="F586">
        <v>32</v>
      </c>
      <c r="G586">
        <v>29</v>
      </c>
      <c r="H586">
        <v>6</v>
      </c>
      <c r="I586">
        <v>1</v>
      </c>
      <c r="J586">
        <v>0</v>
      </c>
      <c r="K586" s="13">
        <v>1</v>
      </c>
      <c r="L586" s="13">
        <v>3</v>
      </c>
      <c r="M586" s="13">
        <v>4</v>
      </c>
      <c r="N586">
        <v>2</v>
      </c>
      <c r="O586">
        <v>11</v>
      </c>
      <c r="P586">
        <v>1</v>
      </c>
      <c r="Q586">
        <v>0</v>
      </c>
      <c r="R586">
        <v>0</v>
      </c>
      <c r="S586" s="13">
        <v>0.20699999999999999</v>
      </c>
      <c r="T586">
        <v>0.26700000000000002</v>
      </c>
      <c r="U586">
        <v>0.40100000000000002</v>
      </c>
      <c r="V586" s="13">
        <v>0.66900000000000004</v>
      </c>
      <c r="W586">
        <v>0.28100000000000003</v>
      </c>
      <c r="X586">
        <v>0</v>
      </c>
      <c r="Y586">
        <v>0</v>
      </c>
      <c r="Z586">
        <v>0.1</v>
      </c>
      <c r="AA586">
        <v>17276</v>
      </c>
      <c r="AB586">
        <f>G586*U586</f>
        <v>11.629000000000001</v>
      </c>
      <c r="AC586" s="13">
        <f>((H586+N586+P586-R586)*(AB586+(0.26*(N586+P586))))/(G586+N586+P586)</f>
        <v>3.4900312500000004</v>
      </c>
      <c r="AD586" s="4">
        <f>SUM(AE586:AJ586)</f>
        <v>-8.6580037723661398</v>
      </c>
      <c r="AE586" s="4">
        <f>(L586-45.1482)/31.1618</f>
        <v>-1.3525598649628714</v>
      </c>
      <c r="AF586" s="4">
        <f>(K586-13.575)/11.13</f>
        <v>-1.1298292902066485</v>
      </c>
      <c r="AG586" s="4">
        <f>(M586-46.04)/31.94</f>
        <v>-1.3162179085785848</v>
      </c>
      <c r="AH586" s="4">
        <f>(AC586-50.703)/36.168</f>
        <v>-1.3053795827803585</v>
      </c>
      <c r="AI586" s="4">
        <f>(S586-0.2533)/0.02</f>
        <v>-2.3150000000000017</v>
      </c>
      <c r="AJ586" s="4">
        <f>(V586-0.7522)/0.06715</f>
        <v>-1.2390171258376759</v>
      </c>
      <c r="AK586" t="e">
        <f>MATCH(C586,#REF!,0)-1</f>
        <v>#REF!</v>
      </c>
    </row>
    <row r="587" spans="1:37" x14ac:dyDescent="0.2">
      <c r="A587" s="4" t="e">
        <f>AK587-B587</f>
        <v>#REF!</v>
      </c>
      <c r="B587">
        <v>586</v>
      </c>
      <c r="C587" t="s">
        <v>7475</v>
      </c>
      <c r="D587" t="s">
        <v>65</v>
      </c>
      <c r="E587">
        <v>3</v>
      </c>
      <c r="F587">
        <v>14</v>
      </c>
      <c r="G587">
        <v>13</v>
      </c>
      <c r="H587">
        <v>3</v>
      </c>
      <c r="I587">
        <v>1</v>
      </c>
      <c r="J587">
        <v>0</v>
      </c>
      <c r="K587" s="13">
        <v>0</v>
      </c>
      <c r="L587" s="13">
        <v>1</v>
      </c>
      <c r="M587" s="13">
        <v>1</v>
      </c>
      <c r="N587">
        <v>1</v>
      </c>
      <c r="O587">
        <v>3</v>
      </c>
      <c r="P587">
        <v>0</v>
      </c>
      <c r="Q587">
        <v>0</v>
      </c>
      <c r="R587">
        <v>0</v>
      </c>
      <c r="S587" s="13">
        <v>0.22600000000000001</v>
      </c>
      <c r="T587">
        <v>0.27</v>
      </c>
      <c r="U587">
        <v>0.35499999999999998</v>
      </c>
      <c r="V587" s="13">
        <v>0.625</v>
      </c>
      <c r="W587">
        <v>0.26600000000000001</v>
      </c>
      <c r="X587">
        <v>0</v>
      </c>
      <c r="Y587">
        <v>0</v>
      </c>
      <c r="Z587">
        <v>0</v>
      </c>
      <c r="AA587" t="s">
        <v>7476</v>
      </c>
      <c r="AB587">
        <f>G587*U587</f>
        <v>4.6150000000000002</v>
      </c>
      <c r="AC587" s="13">
        <f>((H587+N587+P587-R587)*(AB587+(0.26*(N587+P587))))/(G587+N587+P587)</f>
        <v>1.3928571428571428</v>
      </c>
      <c r="AD587" s="4">
        <f>SUM(AE587:AJ587)</f>
        <v>-8.6691919730704488</v>
      </c>
      <c r="AE587" s="4">
        <f>(L587-45.1482)/31.1618</f>
        <v>-1.4167410098261335</v>
      </c>
      <c r="AF587" s="4">
        <f>(K587-13.575)/11.13</f>
        <v>-1.2196765498652289</v>
      </c>
      <c r="AG587" s="4">
        <f>(M587-46.04)/31.94</f>
        <v>-1.4101440200375703</v>
      </c>
      <c r="AH587" s="4">
        <f>(AC587-50.703)/36.168</f>
        <v>-1.3633638259550669</v>
      </c>
      <c r="AI587" s="4">
        <f>(S587-0.2533)/0.02</f>
        <v>-1.3650000000000009</v>
      </c>
      <c r="AJ587" s="4">
        <f>(V587-0.7522)/0.06715</f>
        <v>-1.8942665673864478</v>
      </c>
      <c r="AK587" t="e">
        <f>MATCH(C587,#REF!,0)-1</f>
        <v>#REF!</v>
      </c>
    </row>
    <row r="588" spans="1:37" x14ac:dyDescent="0.2">
      <c r="A588" s="4" t="e">
        <f>AK588-B588</f>
        <v>#REF!</v>
      </c>
      <c r="B588">
        <v>587</v>
      </c>
      <c r="C588" t="s">
        <v>474</v>
      </c>
      <c r="E588">
        <v>11</v>
      </c>
      <c r="F588">
        <v>45</v>
      </c>
      <c r="G588">
        <v>40</v>
      </c>
      <c r="H588">
        <v>8</v>
      </c>
      <c r="I588">
        <v>2</v>
      </c>
      <c r="J588">
        <v>0</v>
      </c>
      <c r="K588" s="13">
        <v>1</v>
      </c>
      <c r="L588" s="13">
        <v>5</v>
      </c>
      <c r="M588" s="13">
        <v>5</v>
      </c>
      <c r="N588">
        <v>5</v>
      </c>
      <c r="O588">
        <v>14</v>
      </c>
      <c r="P588">
        <v>0</v>
      </c>
      <c r="Q588">
        <v>0</v>
      </c>
      <c r="R588">
        <v>0</v>
      </c>
      <c r="S588" s="13">
        <v>0.20799999999999999</v>
      </c>
      <c r="T588">
        <v>0.29599999999999999</v>
      </c>
      <c r="U588">
        <v>0.35699999999999998</v>
      </c>
      <c r="V588" s="13">
        <v>0.65300000000000002</v>
      </c>
      <c r="W588">
        <v>0.28299999999999997</v>
      </c>
      <c r="X588">
        <v>0.1</v>
      </c>
      <c r="Y588">
        <v>0</v>
      </c>
      <c r="Z588">
        <v>0.1</v>
      </c>
      <c r="AA588">
        <v>9284</v>
      </c>
      <c r="AB588">
        <f>G588*U588</f>
        <v>14.28</v>
      </c>
      <c r="AC588" s="13">
        <f>((H588+N588+P588-R588)*(AB588+(0.26*(N588+P588))))/(G588+N588+P588)</f>
        <v>4.5008888888888885</v>
      </c>
      <c r="AD588" s="4">
        <f>SUM(AE588:AJ588)</f>
        <v>-8.7228374974600538</v>
      </c>
      <c r="AE588" s="4">
        <f>(L588-45.1482)/31.1618</f>
        <v>-1.2883787200996093</v>
      </c>
      <c r="AF588" s="4">
        <f>(K588-13.575)/11.13</f>
        <v>-1.1298292902066485</v>
      </c>
      <c r="AG588" s="4">
        <f>(M588-46.04)/31.94</f>
        <v>-1.284909204758923</v>
      </c>
      <c r="AH588" s="4">
        <f>(AC588-50.703)/36.168</f>
        <v>-1.2774306323576399</v>
      </c>
      <c r="AI588" s="4">
        <f>(S588-0.2533)/0.02</f>
        <v>-2.2650000000000019</v>
      </c>
      <c r="AJ588" s="4">
        <f>(V588-0.7522)/0.06715</f>
        <v>-1.4772896500372295</v>
      </c>
      <c r="AK588" t="e">
        <f>MATCH(C588,#REF!,0)-1</f>
        <v>#REF!</v>
      </c>
    </row>
    <row r="589" spans="1:37" x14ac:dyDescent="0.2">
      <c r="A589" s="4" t="e">
        <f>AK589-B589</f>
        <v>#REF!</v>
      </c>
      <c r="B589">
        <v>588</v>
      </c>
      <c r="C589" t="s">
        <v>2402</v>
      </c>
      <c r="E589">
        <v>2</v>
      </c>
      <c r="F589">
        <v>7</v>
      </c>
      <c r="G589">
        <v>6</v>
      </c>
      <c r="H589">
        <v>1</v>
      </c>
      <c r="I589">
        <v>0</v>
      </c>
      <c r="J589">
        <v>0</v>
      </c>
      <c r="K589" s="13">
        <v>0</v>
      </c>
      <c r="L589" s="13">
        <v>1</v>
      </c>
      <c r="M589" s="13">
        <v>1</v>
      </c>
      <c r="N589">
        <v>1</v>
      </c>
      <c r="O589">
        <v>2</v>
      </c>
      <c r="P589">
        <v>0</v>
      </c>
      <c r="Q589">
        <v>0</v>
      </c>
      <c r="R589">
        <v>0</v>
      </c>
      <c r="S589" s="13">
        <v>0.218</v>
      </c>
      <c r="T589">
        <v>0.28499999999999998</v>
      </c>
      <c r="U589">
        <v>0.35799999999999998</v>
      </c>
      <c r="V589" s="13">
        <v>0.64300000000000002</v>
      </c>
      <c r="W589">
        <v>0.27600000000000002</v>
      </c>
      <c r="X589">
        <v>0</v>
      </c>
      <c r="Y589">
        <v>0</v>
      </c>
      <c r="Z589">
        <v>0</v>
      </c>
      <c r="AA589" t="s">
        <v>7560</v>
      </c>
      <c r="AB589">
        <f>G589*U589</f>
        <v>2.1479999999999997</v>
      </c>
      <c r="AC589" s="13">
        <f>((H589+N589+P589-R589)*(AB589+(0.26*(N589+P589))))/(G589+N589+P589)</f>
        <v>0.68799999999999983</v>
      </c>
      <c r="AD589" s="4">
        <f>SUM(AE589:AJ589)</f>
        <v>-8.8206238024694077</v>
      </c>
      <c r="AE589" s="4">
        <f>(L589-45.1482)/31.1618</f>
        <v>-1.4167410098261335</v>
      </c>
      <c r="AF589" s="4">
        <f>(K589-13.575)/11.13</f>
        <v>-1.2196765498652289</v>
      </c>
      <c r="AG589" s="4">
        <f>(M589-46.04)/31.94</f>
        <v>-1.4101440200375703</v>
      </c>
      <c r="AH589" s="4">
        <f>(AC589-50.703)/36.168</f>
        <v>-1.3828522450785226</v>
      </c>
      <c r="AI589" s="4">
        <f>(S589-0.2533)/0.02</f>
        <v>-1.7650000000000012</v>
      </c>
      <c r="AJ589" s="4">
        <f>(V589-0.7522)/0.06715</f>
        <v>-1.6262099776619503</v>
      </c>
      <c r="AK589" t="e">
        <f>MATCH(C589,#REF!,0)-1</f>
        <v>#REF!</v>
      </c>
    </row>
    <row r="590" spans="1:37" x14ac:dyDescent="0.2">
      <c r="A590" s="4" t="e">
        <f>AK590-B590</f>
        <v>#REF!</v>
      </c>
      <c r="B590">
        <v>589</v>
      </c>
      <c r="C590" t="s">
        <v>7487</v>
      </c>
      <c r="D590" t="s">
        <v>103</v>
      </c>
      <c r="E590">
        <v>3</v>
      </c>
      <c r="F590">
        <v>14</v>
      </c>
      <c r="G590">
        <v>13</v>
      </c>
      <c r="H590">
        <v>3</v>
      </c>
      <c r="I590">
        <v>0</v>
      </c>
      <c r="J590">
        <v>0</v>
      </c>
      <c r="K590" s="13">
        <v>0</v>
      </c>
      <c r="L590" s="13">
        <v>1</v>
      </c>
      <c r="M590" s="13">
        <v>1</v>
      </c>
      <c r="N590">
        <v>1</v>
      </c>
      <c r="O590">
        <v>4</v>
      </c>
      <c r="P590">
        <v>0</v>
      </c>
      <c r="Q590">
        <v>0</v>
      </c>
      <c r="R590">
        <v>0</v>
      </c>
      <c r="S590" s="13">
        <v>0.218</v>
      </c>
      <c r="T590">
        <v>0.28799999999999998</v>
      </c>
      <c r="U590">
        <v>0.35199999999999998</v>
      </c>
      <c r="V590" s="13">
        <v>0.64</v>
      </c>
      <c r="W590">
        <v>0.27700000000000002</v>
      </c>
      <c r="X590">
        <v>0</v>
      </c>
      <c r="Y590">
        <v>0</v>
      </c>
      <c r="Z590">
        <v>0</v>
      </c>
      <c r="AA590">
        <v>13176</v>
      </c>
      <c r="AB590">
        <f>G590*U590</f>
        <v>4.5759999999999996</v>
      </c>
      <c r="AC590" s="13">
        <f>((H590+N590+P590-R590)*(AB590+(0.26*(N590+P590))))/(G590+N590+P590)</f>
        <v>1.3817142857142855</v>
      </c>
      <c r="AD590" s="4">
        <f>SUM(AE590:AJ590)</f>
        <v>-8.846119567707877</v>
      </c>
      <c r="AE590" s="4">
        <f>(L590-45.1482)/31.1618</f>
        <v>-1.4167410098261335</v>
      </c>
      <c r="AF590" s="4">
        <f>(K590-13.575)/11.13</f>
        <v>-1.2196765498652289</v>
      </c>
      <c r="AG590" s="4">
        <f>(M590-46.04)/31.94</f>
        <v>-1.4101440200375703</v>
      </c>
      <c r="AH590" s="4">
        <f>(AC590-50.703)/36.168</f>
        <v>-1.3636719120295764</v>
      </c>
      <c r="AI590" s="4">
        <f>(S590-0.2533)/0.02</f>
        <v>-1.7650000000000012</v>
      </c>
      <c r="AJ590" s="4">
        <f>(V590-0.7522)/0.06715</f>
        <v>-1.6708860759493664</v>
      </c>
      <c r="AK590" t="e">
        <f>MATCH(C590,#REF!,0)-1</f>
        <v>#REF!</v>
      </c>
    </row>
    <row r="591" spans="1:37" x14ac:dyDescent="0.2">
      <c r="A591" s="4" t="e">
        <f>AK591-B591</f>
        <v>#REF!</v>
      </c>
      <c r="B591">
        <v>590</v>
      </c>
      <c r="C591" t="s">
        <v>7542</v>
      </c>
      <c r="D591" t="s">
        <v>103</v>
      </c>
      <c r="E591">
        <v>55</v>
      </c>
      <c r="F591">
        <v>230</v>
      </c>
      <c r="G591">
        <v>209</v>
      </c>
      <c r="H591">
        <v>42</v>
      </c>
      <c r="I591">
        <v>9</v>
      </c>
      <c r="J591">
        <v>1</v>
      </c>
      <c r="K591" s="13">
        <v>3</v>
      </c>
      <c r="L591" s="13">
        <v>20</v>
      </c>
      <c r="M591" s="13">
        <v>19</v>
      </c>
      <c r="N591">
        <v>16</v>
      </c>
      <c r="O591">
        <v>74</v>
      </c>
      <c r="P591">
        <v>2</v>
      </c>
      <c r="Q591">
        <v>2</v>
      </c>
      <c r="R591">
        <v>1</v>
      </c>
      <c r="S591" s="13">
        <v>0.20200000000000001</v>
      </c>
      <c r="T591">
        <v>0.26200000000000001</v>
      </c>
      <c r="U591">
        <v>0.30199999999999999</v>
      </c>
      <c r="V591" s="13">
        <v>0.56399999999999995</v>
      </c>
      <c r="W591">
        <v>0.245</v>
      </c>
      <c r="X591">
        <v>0.2</v>
      </c>
      <c r="Y591">
        <v>-0.6</v>
      </c>
      <c r="Z591">
        <v>-0.4</v>
      </c>
      <c r="AA591">
        <v>3448</v>
      </c>
      <c r="AB591">
        <f>G591*U591</f>
        <v>63.117999999999995</v>
      </c>
      <c r="AC591" s="13">
        <f>((H591+N591+P591-R591)*(AB591+(0.26*(N591+P591))))/(G591+N591+P591)</f>
        <v>17.621506607929518</v>
      </c>
      <c r="AD591" s="4">
        <f>SUM(AE591:AJ591)</f>
        <v>-8.8860847712661624</v>
      </c>
      <c r="AE591" s="4">
        <f>(L591-45.1482)/31.1618</f>
        <v>-0.80702013362514369</v>
      </c>
      <c r="AF591" s="4">
        <f>(K591-13.575)/11.13</f>
        <v>-0.95013477088948772</v>
      </c>
      <c r="AG591" s="4">
        <f>(M591-46.04)/31.94</f>
        <v>-0.84658735128365681</v>
      </c>
      <c r="AH591" s="4">
        <f>(AC591-50.703)/36.168</f>
        <v>-0.9146619495706283</v>
      </c>
      <c r="AI591" s="4">
        <f>(S591-0.2533)/0.02</f>
        <v>-2.5650000000000004</v>
      </c>
      <c r="AJ591" s="4">
        <f>(V591-0.7522)/0.06715</f>
        <v>-2.8026805658972456</v>
      </c>
      <c r="AK591" t="e">
        <f>MATCH(C591,#REF!,0)-1</f>
        <v>#REF!</v>
      </c>
    </row>
    <row r="592" spans="1:37" x14ac:dyDescent="0.2">
      <c r="A592" s="4" t="e">
        <f>AK592-B592</f>
        <v>#REF!</v>
      </c>
      <c r="B592">
        <v>591</v>
      </c>
      <c r="C592" t="s">
        <v>443</v>
      </c>
      <c r="D592" t="s">
        <v>125</v>
      </c>
      <c r="E592">
        <v>12</v>
      </c>
      <c r="F592">
        <v>51</v>
      </c>
      <c r="G592">
        <v>47</v>
      </c>
      <c r="H592">
        <v>10</v>
      </c>
      <c r="I592">
        <v>2</v>
      </c>
      <c r="J592">
        <v>0</v>
      </c>
      <c r="K592" s="13">
        <v>1</v>
      </c>
      <c r="L592" s="13">
        <v>5</v>
      </c>
      <c r="M592" s="13">
        <v>5</v>
      </c>
      <c r="N592">
        <v>3</v>
      </c>
      <c r="O592">
        <v>14</v>
      </c>
      <c r="P592">
        <v>0</v>
      </c>
      <c r="Q592">
        <v>0</v>
      </c>
      <c r="R592">
        <v>0</v>
      </c>
      <c r="S592" s="13">
        <v>0.21199999999999999</v>
      </c>
      <c r="T592">
        <v>0.26900000000000002</v>
      </c>
      <c r="U592">
        <v>0.35299999999999998</v>
      </c>
      <c r="V592" s="13">
        <v>0.622</v>
      </c>
      <c r="W592">
        <v>0.26500000000000001</v>
      </c>
      <c r="X592">
        <v>0</v>
      </c>
      <c r="Y592">
        <v>0</v>
      </c>
      <c r="Z592">
        <v>0.1</v>
      </c>
      <c r="AA592">
        <v>10346</v>
      </c>
      <c r="AB592">
        <f>G592*U592</f>
        <v>16.590999999999998</v>
      </c>
      <c r="AC592" s="13">
        <f>((H592+N592+P592-R592)*(AB592+(0.26*(N592+P592))))/(G592+N592+P592)</f>
        <v>4.5164599999999995</v>
      </c>
      <c r="AD592" s="4">
        <f>SUM(AE592:AJ592)</f>
        <v>-8.984059991334048</v>
      </c>
      <c r="AE592" s="4">
        <f>(L592-45.1482)/31.1618</f>
        <v>-1.2883787200996093</v>
      </c>
      <c r="AF592" s="4">
        <f>(K592-13.575)/11.13</f>
        <v>-1.1298292902066485</v>
      </c>
      <c r="AG592" s="4">
        <f>(M592-46.04)/31.94</f>
        <v>-1.284909204758923</v>
      </c>
      <c r="AH592" s="4">
        <f>(AC592-50.703)/36.168</f>
        <v>-1.2770001105950011</v>
      </c>
      <c r="AI592" s="4">
        <f>(S592-0.2533)/0.02</f>
        <v>-2.0650000000000017</v>
      </c>
      <c r="AJ592" s="4">
        <f>(V592-0.7522)/0.06715</f>
        <v>-1.9389426656738642</v>
      </c>
      <c r="AK592" t="e">
        <f>MATCH(C592,#REF!,0)-1</f>
        <v>#REF!</v>
      </c>
    </row>
    <row r="593" spans="1:37" x14ac:dyDescent="0.2">
      <c r="A593" s="4" t="e">
        <f>AK593-B593</f>
        <v>#REF!</v>
      </c>
      <c r="B593">
        <v>592</v>
      </c>
      <c r="C593" t="s">
        <v>1571</v>
      </c>
      <c r="D593" t="s">
        <v>51</v>
      </c>
      <c r="E593">
        <v>2</v>
      </c>
      <c r="F593">
        <v>7</v>
      </c>
      <c r="G593">
        <v>6</v>
      </c>
      <c r="H593">
        <v>1</v>
      </c>
      <c r="I593">
        <v>0</v>
      </c>
      <c r="J593">
        <v>0</v>
      </c>
      <c r="K593" s="13">
        <v>0</v>
      </c>
      <c r="L593" s="13">
        <v>1</v>
      </c>
      <c r="M593" s="13">
        <v>1</v>
      </c>
      <c r="N593">
        <v>1</v>
      </c>
      <c r="O593">
        <v>2</v>
      </c>
      <c r="P593">
        <v>0</v>
      </c>
      <c r="Q593">
        <v>0</v>
      </c>
      <c r="R593">
        <v>0</v>
      </c>
      <c r="S593" s="13">
        <v>0.218</v>
      </c>
      <c r="T593">
        <v>0.28599999999999998</v>
      </c>
      <c r="U593">
        <v>0.33800000000000002</v>
      </c>
      <c r="V593" s="13">
        <v>0.625</v>
      </c>
      <c r="W593">
        <v>0.27100000000000002</v>
      </c>
      <c r="X593">
        <v>0</v>
      </c>
      <c r="Y593">
        <v>0</v>
      </c>
      <c r="Z593">
        <v>0</v>
      </c>
      <c r="AA593" t="s">
        <v>1572</v>
      </c>
      <c r="AB593">
        <f>G593*U593</f>
        <v>2.028</v>
      </c>
      <c r="AC593" s="13">
        <f>((H593+N593+P593-R593)*(AB593+(0.26*(N593+P593))))/(G593+N593+P593)</f>
        <v>0.6537142857142858</v>
      </c>
      <c r="AD593" s="4">
        <f>SUM(AE593:AJ593)</f>
        <v>-9.089628349346242</v>
      </c>
      <c r="AE593" s="4">
        <f>(L593-45.1482)/31.1618</f>
        <v>-1.4167410098261335</v>
      </c>
      <c r="AF593" s="4">
        <f>(K593-13.575)/11.13</f>
        <v>-1.2196765498652289</v>
      </c>
      <c r="AG593" s="4">
        <f>(M593-46.04)/31.94</f>
        <v>-1.4101440200375703</v>
      </c>
      <c r="AH593" s="4">
        <f>(AC593-50.703)/36.168</f>
        <v>-1.3838002022308593</v>
      </c>
      <c r="AI593" s="4">
        <f>(S593-0.2533)/0.02</f>
        <v>-1.7650000000000012</v>
      </c>
      <c r="AJ593" s="4">
        <f>(V593-0.7522)/0.06715</f>
        <v>-1.8942665673864478</v>
      </c>
      <c r="AK593" t="e">
        <f>MATCH(C593,#REF!,0)-1</f>
        <v>#REF!</v>
      </c>
    </row>
    <row r="594" spans="1:37" x14ac:dyDescent="0.2">
      <c r="A594" s="4" t="e">
        <f>AK594-B594</f>
        <v>#REF!</v>
      </c>
      <c r="B594">
        <v>593</v>
      </c>
      <c r="C594" t="s">
        <v>541</v>
      </c>
      <c r="E594">
        <v>3</v>
      </c>
      <c r="F594">
        <v>13</v>
      </c>
      <c r="G594">
        <v>11</v>
      </c>
      <c r="H594">
        <v>2</v>
      </c>
      <c r="I594">
        <v>0</v>
      </c>
      <c r="J594">
        <v>0</v>
      </c>
      <c r="K594" s="13">
        <v>0</v>
      </c>
      <c r="L594" s="13">
        <v>1</v>
      </c>
      <c r="M594" s="13">
        <v>1</v>
      </c>
      <c r="N594">
        <v>1</v>
      </c>
      <c r="O594">
        <v>4</v>
      </c>
      <c r="P594">
        <v>0</v>
      </c>
      <c r="Q594">
        <v>0</v>
      </c>
      <c r="R594">
        <v>0</v>
      </c>
      <c r="S594" s="13">
        <v>0.214</v>
      </c>
      <c r="T594">
        <v>0.307</v>
      </c>
      <c r="U594">
        <v>0.32800000000000001</v>
      </c>
      <c r="V594" s="13">
        <v>0.63600000000000001</v>
      </c>
      <c r="W594">
        <v>0.28000000000000003</v>
      </c>
      <c r="X594">
        <v>0</v>
      </c>
      <c r="Y594">
        <v>0</v>
      </c>
      <c r="Z594">
        <v>0</v>
      </c>
      <c r="AA594">
        <v>12384</v>
      </c>
      <c r="AB594">
        <f>G594*U594</f>
        <v>3.6080000000000001</v>
      </c>
      <c r="AC594" s="13">
        <f>((H594+N594+P594-R594)*(AB594+(0.26*(N594+P594))))/(G594+N594+P594)</f>
        <v>0.96700000000000008</v>
      </c>
      <c r="AD594" s="4">
        <f>SUM(AE594:AJ594)</f>
        <v>-9.117154030479572</v>
      </c>
      <c r="AE594" s="4">
        <f>(L594-45.1482)/31.1618</f>
        <v>-1.4167410098261335</v>
      </c>
      <c r="AF594" s="4">
        <f>(K594-13.575)/11.13</f>
        <v>-1.2196765498652289</v>
      </c>
      <c r="AG594" s="4">
        <f>(M594-46.04)/31.94</f>
        <v>-1.4101440200375703</v>
      </c>
      <c r="AH594" s="4">
        <f>(AC594-50.703)/36.168</f>
        <v>-1.3751382437513826</v>
      </c>
      <c r="AI594" s="4">
        <f>(S594-0.2533)/0.02</f>
        <v>-1.9650000000000014</v>
      </c>
      <c r="AJ594" s="4">
        <f>(V594-0.7522)/0.06715</f>
        <v>-1.730454206999255</v>
      </c>
      <c r="AK594" t="e">
        <f>MATCH(C594,#REF!,0)-1</f>
        <v>#REF!</v>
      </c>
    </row>
    <row r="595" spans="1:37" x14ac:dyDescent="0.2">
      <c r="A595" s="4" t="e">
        <f>AK595-B595</f>
        <v>#REF!</v>
      </c>
      <c r="B595">
        <v>594</v>
      </c>
      <c r="C595" t="s">
        <v>4020</v>
      </c>
      <c r="D595" t="s">
        <v>42</v>
      </c>
      <c r="E595">
        <v>2</v>
      </c>
      <c r="F595">
        <v>7</v>
      </c>
      <c r="G595">
        <v>6</v>
      </c>
      <c r="H595">
        <v>1</v>
      </c>
      <c r="I595">
        <v>0</v>
      </c>
      <c r="J595">
        <v>0</v>
      </c>
      <c r="K595" s="13">
        <v>0</v>
      </c>
      <c r="L595" s="13">
        <v>1</v>
      </c>
      <c r="M595" s="13">
        <v>1</v>
      </c>
      <c r="N595">
        <v>1</v>
      </c>
      <c r="O595">
        <v>2</v>
      </c>
      <c r="P595">
        <v>0</v>
      </c>
      <c r="Q595">
        <v>0</v>
      </c>
      <c r="R595">
        <v>0</v>
      </c>
      <c r="S595" s="13">
        <v>0.215</v>
      </c>
      <c r="T595">
        <v>0.27900000000000003</v>
      </c>
      <c r="U595">
        <v>0.34599999999999997</v>
      </c>
      <c r="V595" s="13">
        <v>0.625</v>
      </c>
      <c r="W595">
        <v>0.26900000000000002</v>
      </c>
      <c r="X595">
        <v>0</v>
      </c>
      <c r="Y595">
        <v>0</v>
      </c>
      <c r="Z595">
        <v>0</v>
      </c>
      <c r="AA595">
        <v>17723</v>
      </c>
      <c r="AB595">
        <f>G595*U595</f>
        <v>2.0759999999999996</v>
      </c>
      <c r="AC595" s="13">
        <f>((H595+N595+P595-R595)*(AB595+(0.26*(N595+P595))))/(G595+N595+P595)</f>
        <v>0.66742857142857126</v>
      </c>
      <c r="AD595" s="4">
        <f>SUM(AE595:AJ595)</f>
        <v>-9.2392491664853065</v>
      </c>
      <c r="AE595" s="4">
        <f>(L595-45.1482)/31.1618</f>
        <v>-1.4167410098261335</v>
      </c>
      <c r="AF595" s="4">
        <f>(K595-13.575)/11.13</f>
        <v>-1.2196765498652289</v>
      </c>
      <c r="AG595" s="4">
        <f>(M595-46.04)/31.94</f>
        <v>-1.4101440200375703</v>
      </c>
      <c r="AH595" s="4">
        <f>(AC595-50.703)/36.168</f>
        <v>-1.3834210193699246</v>
      </c>
      <c r="AI595" s="4">
        <f>(S595-0.2533)/0.02</f>
        <v>-1.9150000000000014</v>
      </c>
      <c r="AJ595" s="4">
        <f>(V595-0.7522)/0.06715</f>
        <v>-1.8942665673864478</v>
      </c>
      <c r="AK595" t="e">
        <f>MATCH(C595,#REF!,0)-1</f>
        <v>#REF!</v>
      </c>
    </row>
    <row r="596" spans="1:37" x14ac:dyDescent="0.2">
      <c r="A596" s="4" t="e">
        <f>AK596-B596</f>
        <v>#REF!</v>
      </c>
      <c r="B596">
        <v>595</v>
      </c>
      <c r="C596" t="s">
        <v>7462</v>
      </c>
      <c r="D596" t="s">
        <v>114</v>
      </c>
      <c r="E596">
        <v>2</v>
      </c>
      <c r="F596">
        <v>7</v>
      </c>
      <c r="G596">
        <v>6</v>
      </c>
      <c r="H596">
        <v>1</v>
      </c>
      <c r="I596">
        <v>0</v>
      </c>
      <c r="J596">
        <v>0</v>
      </c>
      <c r="K596" s="13">
        <v>0</v>
      </c>
      <c r="L596" s="13">
        <v>1</v>
      </c>
      <c r="M596" s="13">
        <v>1</v>
      </c>
      <c r="N596">
        <v>0</v>
      </c>
      <c r="O596">
        <v>2</v>
      </c>
      <c r="P596">
        <v>0</v>
      </c>
      <c r="Q596">
        <v>0</v>
      </c>
      <c r="R596">
        <v>0</v>
      </c>
      <c r="S596" s="13">
        <v>0.216</v>
      </c>
      <c r="T596">
        <v>0.26700000000000002</v>
      </c>
      <c r="U596">
        <v>0.35199999999999998</v>
      </c>
      <c r="V596" s="13">
        <v>0.61899999999999999</v>
      </c>
      <c r="W596">
        <v>0.26400000000000001</v>
      </c>
      <c r="X596">
        <v>0</v>
      </c>
      <c r="Y596">
        <v>0</v>
      </c>
      <c r="Z596">
        <v>0</v>
      </c>
      <c r="AA596" t="s">
        <v>7463</v>
      </c>
      <c r="AB596">
        <f>G596*U596</f>
        <v>2.1120000000000001</v>
      </c>
      <c r="AC596" s="13">
        <f>((H596+N596+P596-R596)*(AB596+(0.26*(N596+P596))))/(G596+N596+P596)</f>
        <v>0.35200000000000004</v>
      </c>
      <c r="AD596" s="4">
        <f>SUM(AE596:AJ596)</f>
        <v>-9.2873225688616365</v>
      </c>
      <c r="AE596" s="4">
        <f>(L596-45.1482)/31.1618</f>
        <v>-1.4167410098261335</v>
      </c>
      <c r="AF596" s="4">
        <f>(K596-13.575)/11.13</f>
        <v>-1.2196765498652289</v>
      </c>
      <c r="AG596" s="4">
        <f>(M596-46.04)/31.94</f>
        <v>-1.4101440200375703</v>
      </c>
      <c r="AH596" s="4">
        <f>(AC596-50.703)/36.168</f>
        <v>-1.3921422251714224</v>
      </c>
      <c r="AI596" s="4">
        <f>(S596-0.2533)/0.02</f>
        <v>-1.8650000000000013</v>
      </c>
      <c r="AJ596" s="4">
        <f>(V596-0.7522)/0.06715</f>
        <v>-1.9836187639612806</v>
      </c>
      <c r="AK596" t="e">
        <f>MATCH(C596,#REF!,0)-1</f>
        <v>#REF!</v>
      </c>
    </row>
    <row r="597" spans="1:37" x14ac:dyDescent="0.2">
      <c r="A597" s="4" t="e">
        <f>AK597-B597</f>
        <v>#REF!</v>
      </c>
      <c r="B597">
        <v>596</v>
      </c>
      <c r="C597" t="s">
        <v>7511</v>
      </c>
      <c r="E597">
        <v>13</v>
      </c>
      <c r="F597">
        <v>56</v>
      </c>
      <c r="G597">
        <v>49</v>
      </c>
      <c r="H597">
        <v>10</v>
      </c>
      <c r="I597">
        <v>2</v>
      </c>
      <c r="J597">
        <v>0</v>
      </c>
      <c r="K597" s="13">
        <v>1</v>
      </c>
      <c r="L597" s="13">
        <v>5</v>
      </c>
      <c r="M597" s="13">
        <v>5</v>
      </c>
      <c r="N597">
        <v>6</v>
      </c>
      <c r="O597">
        <v>20</v>
      </c>
      <c r="P597">
        <v>0</v>
      </c>
      <c r="Q597">
        <v>1</v>
      </c>
      <c r="R597">
        <v>1</v>
      </c>
      <c r="S597" s="13">
        <v>0.20300000000000001</v>
      </c>
      <c r="T597">
        <v>0.29299999999999998</v>
      </c>
      <c r="U597">
        <v>0.33600000000000002</v>
      </c>
      <c r="V597" s="13">
        <v>0.629</v>
      </c>
      <c r="W597">
        <v>0.27400000000000002</v>
      </c>
      <c r="X597">
        <v>-0.3</v>
      </c>
      <c r="Y597">
        <v>0</v>
      </c>
      <c r="Z597">
        <v>-0.1</v>
      </c>
      <c r="AA597">
        <v>11761</v>
      </c>
      <c r="AB597">
        <f>G597*U597</f>
        <v>16.464000000000002</v>
      </c>
      <c r="AC597" s="13">
        <f>((H597+N597+P597-R597)*(AB597+(0.26*(N597+P597))))/(G597+N597+P597)</f>
        <v>4.9156363636363638</v>
      </c>
      <c r="AD597" s="4">
        <f>SUM(AE597:AJ597)</f>
        <v>-9.3187790344022847</v>
      </c>
      <c r="AE597" s="4">
        <f>(L597-45.1482)/31.1618</f>
        <v>-1.2883787200996093</v>
      </c>
      <c r="AF597" s="4">
        <f>(K597-13.575)/11.13</f>
        <v>-1.1298292902066485</v>
      </c>
      <c r="AG597" s="4">
        <f>(M597-46.04)/31.94</f>
        <v>-1.284909204758923</v>
      </c>
      <c r="AH597" s="4">
        <f>(AC597-50.703)/36.168</f>
        <v>-1.265963383000543</v>
      </c>
      <c r="AI597" s="4">
        <f>(S597-0.2533)/0.02</f>
        <v>-2.5150000000000006</v>
      </c>
      <c r="AJ597" s="4">
        <f>(V597-0.7522)/0.06715</f>
        <v>-1.8346984363365595</v>
      </c>
      <c r="AK597" t="e">
        <f>MATCH(C597,#REF!,0)-1</f>
        <v>#REF!</v>
      </c>
    </row>
    <row r="598" spans="1:37" x14ac:dyDescent="0.2">
      <c r="A598" s="4" t="e">
        <f>AK598-B598</f>
        <v>#REF!</v>
      </c>
      <c r="B598">
        <v>597</v>
      </c>
      <c r="C598" t="s">
        <v>7474</v>
      </c>
      <c r="D598" t="s">
        <v>139</v>
      </c>
      <c r="E598">
        <v>7</v>
      </c>
      <c r="F598">
        <v>28</v>
      </c>
      <c r="G598">
        <v>25</v>
      </c>
      <c r="H598">
        <v>5</v>
      </c>
      <c r="I598">
        <v>1</v>
      </c>
      <c r="J598">
        <v>0</v>
      </c>
      <c r="K598" s="13">
        <v>1</v>
      </c>
      <c r="L598" s="13">
        <v>3</v>
      </c>
      <c r="M598" s="13">
        <v>3</v>
      </c>
      <c r="N598">
        <v>2</v>
      </c>
      <c r="O598">
        <v>10</v>
      </c>
      <c r="P598">
        <v>0</v>
      </c>
      <c r="Q598">
        <v>0</v>
      </c>
      <c r="R598">
        <v>0</v>
      </c>
      <c r="S598" s="13">
        <v>0.20200000000000001</v>
      </c>
      <c r="T598">
        <v>0.27200000000000002</v>
      </c>
      <c r="U598">
        <v>0.37</v>
      </c>
      <c r="V598" s="13">
        <v>0.64100000000000001</v>
      </c>
      <c r="W598">
        <v>0.27300000000000002</v>
      </c>
      <c r="X598">
        <v>-0.1</v>
      </c>
      <c r="Y598">
        <v>0</v>
      </c>
      <c r="Z598">
        <v>0</v>
      </c>
      <c r="AA598">
        <v>13602</v>
      </c>
      <c r="AB598">
        <f>G598*U598</f>
        <v>9.25</v>
      </c>
      <c r="AC598" s="13">
        <f>((H598+N598+P598-R598)*(AB598+(0.26*(N598+P598))))/(G598+N598+P598)</f>
        <v>2.5329629629629631</v>
      </c>
      <c r="AD598" s="4">
        <f>SUM(AE598:AJ598)</f>
        <v>-9.3827511356008522</v>
      </c>
      <c r="AE598" s="4">
        <f>(L598-45.1482)/31.1618</f>
        <v>-1.3525598649628714</v>
      </c>
      <c r="AF598" s="4">
        <f>(K598-13.575)/11.13</f>
        <v>-1.1298292902066485</v>
      </c>
      <c r="AG598" s="4">
        <f>(M598-46.04)/31.94</f>
        <v>-1.3475266123982466</v>
      </c>
      <c r="AH598" s="4">
        <f>(AC598-50.703)/36.168</f>
        <v>-1.3318413248461911</v>
      </c>
      <c r="AI598" s="4">
        <f>(S598-0.2533)/0.02</f>
        <v>-2.5650000000000004</v>
      </c>
      <c r="AJ598" s="4">
        <f>(V598-0.7522)/0.06715</f>
        <v>-1.6559940431868945</v>
      </c>
      <c r="AK598" t="e">
        <f>MATCH(C598,#REF!,0)-1</f>
        <v>#REF!</v>
      </c>
    </row>
    <row r="599" spans="1:37" x14ac:dyDescent="0.2">
      <c r="A599" s="4" t="e">
        <f>AK599-B599</f>
        <v>#REF!</v>
      </c>
      <c r="B599">
        <v>598</v>
      </c>
      <c r="C599" t="s">
        <v>531</v>
      </c>
      <c r="D599" t="s">
        <v>51</v>
      </c>
      <c r="E599">
        <v>3</v>
      </c>
      <c r="F599">
        <v>13</v>
      </c>
      <c r="G599">
        <v>12</v>
      </c>
      <c r="H599">
        <v>2</v>
      </c>
      <c r="I599">
        <v>0</v>
      </c>
      <c r="J599">
        <v>0</v>
      </c>
      <c r="K599" s="13">
        <v>0</v>
      </c>
      <c r="L599" s="13">
        <v>1</v>
      </c>
      <c r="M599" s="13">
        <v>1</v>
      </c>
      <c r="N599">
        <v>1</v>
      </c>
      <c r="O599">
        <v>4</v>
      </c>
      <c r="P599">
        <v>0</v>
      </c>
      <c r="Q599">
        <v>0</v>
      </c>
      <c r="R599">
        <v>0</v>
      </c>
      <c r="S599" s="13">
        <v>0.20799999999999999</v>
      </c>
      <c r="T599">
        <v>0.26600000000000001</v>
      </c>
      <c r="U599">
        <v>0.36499999999999999</v>
      </c>
      <c r="V599" s="13">
        <v>0.63</v>
      </c>
      <c r="W599">
        <v>0.26900000000000002</v>
      </c>
      <c r="X599">
        <v>0</v>
      </c>
      <c r="Y599">
        <v>0</v>
      </c>
      <c r="Z599">
        <v>0</v>
      </c>
      <c r="AA599">
        <v>18887</v>
      </c>
      <c r="AB599">
        <f>G599*U599</f>
        <v>4.38</v>
      </c>
      <c r="AC599" s="13">
        <f>((H599+N599+P599-R599)*(AB599+(0.26*(N599+P599))))/(G599+N599+P599)</f>
        <v>1.0707692307692307</v>
      </c>
      <c r="AD599" s="4">
        <f>SUM(AE599:AJ599)</f>
        <v>-9.5036371375064839</v>
      </c>
      <c r="AE599" s="4">
        <f>(L599-45.1482)/31.1618</f>
        <v>-1.4167410098261335</v>
      </c>
      <c r="AF599" s="4">
        <f>(K599-13.575)/11.13</f>
        <v>-1.2196765498652289</v>
      </c>
      <c r="AG599" s="4">
        <f>(M599-46.04)/31.94</f>
        <v>-1.4101440200375703</v>
      </c>
      <c r="AH599" s="4">
        <f>(AC599-50.703)/36.168</f>
        <v>-1.3722691542034609</v>
      </c>
      <c r="AI599" s="4">
        <f>(S599-0.2533)/0.02</f>
        <v>-2.2650000000000019</v>
      </c>
      <c r="AJ599" s="4">
        <f>(V599-0.7522)/0.06715</f>
        <v>-1.8198064035740875</v>
      </c>
      <c r="AK599" t="e">
        <f>MATCH(C599,#REF!,0)-1</f>
        <v>#REF!</v>
      </c>
    </row>
    <row r="600" spans="1:37" x14ac:dyDescent="0.2">
      <c r="A600" s="4" t="e">
        <f>AK600-B600</f>
        <v>#REF!</v>
      </c>
      <c r="B600">
        <v>599</v>
      </c>
      <c r="C600" t="s">
        <v>4251</v>
      </c>
      <c r="D600" t="s">
        <v>139</v>
      </c>
      <c r="E600">
        <v>3</v>
      </c>
      <c r="F600">
        <v>14</v>
      </c>
      <c r="G600">
        <v>12</v>
      </c>
      <c r="H600">
        <v>3</v>
      </c>
      <c r="I600">
        <v>1</v>
      </c>
      <c r="J600">
        <v>0</v>
      </c>
      <c r="K600" s="13">
        <v>0</v>
      </c>
      <c r="L600" s="13">
        <v>1</v>
      </c>
      <c r="M600" s="13">
        <v>1</v>
      </c>
      <c r="N600">
        <v>1</v>
      </c>
      <c r="O600">
        <v>4</v>
      </c>
      <c r="P600">
        <v>0</v>
      </c>
      <c r="Q600">
        <v>1</v>
      </c>
      <c r="R600">
        <v>0</v>
      </c>
      <c r="S600" s="13">
        <v>0.215</v>
      </c>
      <c r="T600">
        <v>0.29399999999999998</v>
      </c>
      <c r="U600">
        <v>0.312</v>
      </c>
      <c r="V600" s="13">
        <v>0.60599999999999998</v>
      </c>
      <c r="W600">
        <v>0.26600000000000001</v>
      </c>
      <c r="X600">
        <v>0</v>
      </c>
      <c r="Y600">
        <v>0</v>
      </c>
      <c r="Z600">
        <v>0</v>
      </c>
      <c r="AA600">
        <v>18054</v>
      </c>
      <c r="AB600">
        <f>G600*U600</f>
        <v>3.7439999999999998</v>
      </c>
      <c r="AC600" s="13">
        <f>((H600+N600+P600-R600)*(AB600+(0.26*(N600+P600))))/(G600+N600+P600)</f>
        <v>1.2319999999999998</v>
      </c>
      <c r="AD600" s="4">
        <f>SUM(AE600:AJ600)</f>
        <v>-9.5065880945304642</v>
      </c>
      <c r="AE600" s="4">
        <f>(L600-45.1482)/31.1618</f>
        <v>-1.4167410098261335</v>
      </c>
      <c r="AF600" s="4">
        <f>(K600-13.575)/11.13</f>
        <v>-1.2196765498652289</v>
      </c>
      <c r="AG600" s="4">
        <f>(M600-46.04)/31.94</f>
        <v>-1.4101440200375703</v>
      </c>
      <c r="AH600" s="4">
        <f>(AC600-50.703)/36.168</f>
        <v>-1.3678113249281134</v>
      </c>
      <c r="AI600" s="4">
        <f>(S600-0.2533)/0.02</f>
        <v>-1.9150000000000014</v>
      </c>
      <c r="AJ600" s="4">
        <f>(V600-0.7522)/0.06715</f>
        <v>-2.1772151898734178</v>
      </c>
      <c r="AK600" t="e">
        <f>MATCH(C600,#REF!,0)-1</f>
        <v>#REF!</v>
      </c>
    </row>
    <row r="601" spans="1:37" x14ac:dyDescent="0.2">
      <c r="A601" s="4" t="e">
        <f>AK601-B601</f>
        <v>#REF!</v>
      </c>
      <c r="B601">
        <v>600</v>
      </c>
      <c r="C601" t="s">
        <v>577</v>
      </c>
      <c r="D601" t="s">
        <v>83</v>
      </c>
      <c r="E601">
        <v>3</v>
      </c>
      <c r="F601">
        <v>13</v>
      </c>
      <c r="G601">
        <v>12</v>
      </c>
      <c r="H601">
        <v>3</v>
      </c>
      <c r="I601">
        <v>1</v>
      </c>
      <c r="J601">
        <v>0</v>
      </c>
      <c r="K601" s="13">
        <v>0</v>
      </c>
      <c r="L601" s="13">
        <v>1</v>
      </c>
      <c r="M601" s="13">
        <v>1</v>
      </c>
      <c r="N601">
        <v>1</v>
      </c>
      <c r="O601">
        <v>4</v>
      </c>
      <c r="P601">
        <v>0</v>
      </c>
      <c r="Q601">
        <v>0</v>
      </c>
      <c r="R601">
        <v>0</v>
      </c>
      <c r="S601" s="13">
        <v>0.214</v>
      </c>
      <c r="T601">
        <v>0.25900000000000001</v>
      </c>
      <c r="U601">
        <v>0.34300000000000003</v>
      </c>
      <c r="V601" s="13">
        <v>0.60199999999999998</v>
      </c>
      <c r="W601">
        <v>0.25700000000000001</v>
      </c>
      <c r="X601">
        <v>0</v>
      </c>
      <c r="Y601">
        <v>0</v>
      </c>
      <c r="Z601">
        <v>0</v>
      </c>
      <c r="AA601">
        <v>7087</v>
      </c>
      <c r="AB601">
        <f>G601*U601</f>
        <v>4.1160000000000005</v>
      </c>
      <c r="AC601" s="13">
        <f>((H601+N601+P601-R601)*(AB601+(0.26*(N601+P601))))/(G601+N601+P601)</f>
        <v>1.3464615384615386</v>
      </c>
      <c r="AD601" s="4">
        <f>SUM(AE601:AJ601)</f>
        <v>-9.6129915070871679</v>
      </c>
      <c r="AE601" s="4">
        <f>(L601-45.1482)/31.1618</f>
        <v>-1.4167410098261335</v>
      </c>
      <c r="AF601" s="4">
        <f>(K601-13.575)/11.13</f>
        <v>-1.2196765498652289</v>
      </c>
      <c r="AG601" s="4">
        <f>(M601-46.04)/31.94</f>
        <v>-1.4101440200375703</v>
      </c>
      <c r="AH601" s="4">
        <f>(AC601-50.703)/36.168</f>
        <v>-1.3646466064349276</v>
      </c>
      <c r="AI601" s="4">
        <f>(S601-0.2533)/0.02</f>
        <v>-1.9650000000000014</v>
      </c>
      <c r="AJ601" s="4">
        <f>(V601-0.7522)/0.06715</f>
        <v>-2.2367833209233061</v>
      </c>
      <c r="AK601" t="e">
        <f>MATCH(C601,#REF!,0)-1</f>
        <v>#REF!</v>
      </c>
    </row>
    <row r="602" spans="1:37" x14ac:dyDescent="0.2">
      <c r="A602" s="4" t="e">
        <f>AK602-B602</f>
        <v>#REF!</v>
      </c>
      <c r="B602">
        <v>601</v>
      </c>
      <c r="C602" t="s">
        <v>509</v>
      </c>
      <c r="D602" t="s">
        <v>144</v>
      </c>
      <c r="E602">
        <v>3</v>
      </c>
      <c r="F602">
        <v>13</v>
      </c>
      <c r="G602">
        <v>11</v>
      </c>
      <c r="H602">
        <v>2</v>
      </c>
      <c r="I602">
        <v>1</v>
      </c>
      <c r="J602">
        <v>0</v>
      </c>
      <c r="K602" s="13">
        <v>0</v>
      </c>
      <c r="L602" s="13">
        <v>1</v>
      </c>
      <c r="M602" s="13">
        <v>1</v>
      </c>
      <c r="N602">
        <v>1</v>
      </c>
      <c r="O602">
        <v>4</v>
      </c>
      <c r="P602">
        <v>0</v>
      </c>
      <c r="Q602">
        <v>0</v>
      </c>
      <c r="R602">
        <v>0</v>
      </c>
      <c r="S602" s="13">
        <v>0.20699999999999999</v>
      </c>
      <c r="T602">
        <v>0.28199999999999997</v>
      </c>
      <c r="U602">
        <v>0.33600000000000002</v>
      </c>
      <c r="V602" s="13">
        <v>0.61799999999999999</v>
      </c>
      <c r="W602">
        <v>0.26900000000000002</v>
      </c>
      <c r="X602">
        <v>0</v>
      </c>
      <c r="Y602">
        <v>0</v>
      </c>
      <c r="Z602">
        <v>0</v>
      </c>
      <c r="AA602">
        <v>17161</v>
      </c>
      <c r="AB602">
        <f>G602*U602</f>
        <v>3.6960000000000002</v>
      </c>
      <c r="AC602" s="13">
        <f>((H602+N602+P602-R602)*(AB602+(0.26*(N602+P602))))/(G602+N602+P602)</f>
        <v>0.98900000000000021</v>
      </c>
      <c r="AD602" s="4">
        <f>SUM(AE602:AJ602)</f>
        <v>-9.7346023476979884</v>
      </c>
      <c r="AE602" s="4">
        <f>(L602-45.1482)/31.1618</f>
        <v>-1.4167410098261335</v>
      </c>
      <c r="AF602" s="4">
        <f>(K602-13.575)/11.13</f>
        <v>-1.2196765498652289</v>
      </c>
      <c r="AG602" s="4">
        <f>(M602-46.04)/31.94</f>
        <v>-1.4101440200375703</v>
      </c>
      <c r="AH602" s="4">
        <f>(AC602-50.703)/36.168</f>
        <v>-1.3745299712452999</v>
      </c>
      <c r="AI602" s="4">
        <f>(S602-0.2533)/0.02</f>
        <v>-2.3150000000000017</v>
      </c>
      <c r="AJ602" s="4">
        <f>(V602-0.7522)/0.06715</f>
        <v>-1.9985107967237525</v>
      </c>
      <c r="AK602" t="e">
        <f>MATCH(C602,#REF!,0)-1</f>
        <v>#REF!</v>
      </c>
    </row>
    <row r="603" spans="1:37" x14ac:dyDescent="0.2">
      <c r="A603" s="4" t="e">
        <f>AK603-B603</f>
        <v>#REF!</v>
      </c>
      <c r="B603">
        <v>602</v>
      </c>
      <c r="C603" t="s">
        <v>467</v>
      </c>
      <c r="D603" t="s">
        <v>29</v>
      </c>
      <c r="E603">
        <v>8</v>
      </c>
      <c r="F603">
        <v>32</v>
      </c>
      <c r="G603">
        <v>29</v>
      </c>
      <c r="H603">
        <v>6</v>
      </c>
      <c r="I603">
        <v>1</v>
      </c>
      <c r="J603">
        <v>0</v>
      </c>
      <c r="K603" s="13">
        <v>1</v>
      </c>
      <c r="L603" s="13">
        <v>3</v>
      </c>
      <c r="M603" s="13">
        <v>3</v>
      </c>
      <c r="N603">
        <v>2</v>
      </c>
      <c r="O603">
        <v>8</v>
      </c>
      <c r="P603">
        <v>0</v>
      </c>
      <c r="Q603">
        <v>0</v>
      </c>
      <c r="R603">
        <v>0</v>
      </c>
      <c r="S603" s="13">
        <v>0.20899999999999999</v>
      </c>
      <c r="T603">
        <v>0.27500000000000002</v>
      </c>
      <c r="U603">
        <v>0.317</v>
      </c>
      <c r="V603" s="13">
        <v>0.59199999999999997</v>
      </c>
      <c r="W603">
        <v>0.25800000000000001</v>
      </c>
      <c r="X603">
        <v>0.1</v>
      </c>
      <c r="Y603">
        <v>0</v>
      </c>
      <c r="Z603">
        <v>0.1</v>
      </c>
      <c r="AA603">
        <v>13854</v>
      </c>
      <c r="AB603">
        <f>G603*U603</f>
        <v>9.1929999999999996</v>
      </c>
      <c r="AC603" s="13">
        <f>((H603+N603+P603-R603)*(AB603+(0.26*(N603+P603))))/(G603+N603+P603)</f>
        <v>2.5065806451612902</v>
      </c>
      <c r="AD603" s="4">
        <f>SUM(AE603:AJ603)</f>
        <v>-9.7631901790785989</v>
      </c>
      <c r="AE603" s="4">
        <f>(L603-45.1482)/31.1618</f>
        <v>-1.3525598649628714</v>
      </c>
      <c r="AF603" s="4">
        <f>(K603-13.575)/11.13</f>
        <v>-1.1298292902066485</v>
      </c>
      <c r="AG603" s="4">
        <f>(M603-46.04)/31.94</f>
        <v>-1.3475266123982466</v>
      </c>
      <c r="AH603" s="4">
        <f>(AC603-50.703)/36.168</f>
        <v>-1.3325707629628045</v>
      </c>
      <c r="AI603" s="4">
        <f>(S603-0.2533)/0.02</f>
        <v>-2.2150000000000016</v>
      </c>
      <c r="AJ603" s="4">
        <f>(V603-0.7522)/0.06715</f>
        <v>-2.3857036485480267</v>
      </c>
      <c r="AK603" t="e">
        <f>MATCH(C603,#REF!,0)-1</f>
        <v>#REF!</v>
      </c>
    </row>
    <row r="604" spans="1:37" x14ac:dyDescent="0.2">
      <c r="A604" s="4" t="e">
        <f>AK604-B604</f>
        <v>#REF!</v>
      </c>
      <c r="B604">
        <v>603</v>
      </c>
      <c r="C604" t="s">
        <v>4738</v>
      </c>
      <c r="D604" t="s">
        <v>39</v>
      </c>
      <c r="E604">
        <v>1</v>
      </c>
      <c r="F604">
        <v>6</v>
      </c>
      <c r="G604">
        <v>6</v>
      </c>
      <c r="H604">
        <v>1</v>
      </c>
      <c r="I604">
        <v>0</v>
      </c>
      <c r="J604">
        <v>0</v>
      </c>
      <c r="K604" s="13">
        <v>0</v>
      </c>
      <c r="L604" s="13">
        <v>1</v>
      </c>
      <c r="M604" s="13">
        <v>1</v>
      </c>
      <c r="N604">
        <v>0</v>
      </c>
      <c r="O604">
        <v>2</v>
      </c>
      <c r="P604">
        <v>0</v>
      </c>
      <c r="Q604">
        <v>0</v>
      </c>
      <c r="R604">
        <v>0</v>
      </c>
      <c r="S604" s="13">
        <v>0.20699999999999999</v>
      </c>
      <c r="T604">
        <v>0.27400000000000002</v>
      </c>
      <c r="U604">
        <v>0.34200000000000003</v>
      </c>
      <c r="V604" s="13">
        <v>0.61599999999999999</v>
      </c>
      <c r="W604">
        <v>0.26500000000000001</v>
      </c>
      <c r="X604">
        <v>0</v>
      </c>
      <c r="Y604">
        <v>0</v>
      </c>
      <c r="Z604">
        <v>0</v>
      </c>
      <c r="AA604">
        <v>16448</v>
      </c>
      <c r="AB604">
        <f>G604*U604</f>
        <v>2.052</v>
      </c>
      <c r="AC604" s="13">
        <f>((H604+N604+P604-R604)*(AB604+(0.26*(N604+P604))))/(G604+N604+P604)</f>
        <v>0.34200000000000003</v>
      </c>
      <c r="AD604" s="4">
        <f>SUM(AE604:AJ604)</f>
        <v>-9.7822751546518187</v>
      </c>
      <c r="AE604" s="4">
        <f>(L604-45.1482)/31.1618</f>
        <v>-1.4167410098261335</v>
      </c>
      <c r="AF604" s="4">
        <f>(K604-13.575)/11.13</f>
        <v>-1.2196765498652289</v>
      </c>
      <c r="AG604" s="4">
        <f>(M604-46.04)/31.94</f>
        <v>-1.4101440200375703</v>
      </c>
      <c r="AH604" s="4">
        <f>(AC604-50.703)/36.168</f>
        <v>-1.3924187126741874</v>
      </c>
      <c r="AI604" s="4">
        <f>(S604-0.2533)/0.02</f>
        <v>-2.3150000000000017</v>
      </c>
      <c r="AJ604" s="4">
        <f>(V604-0.7522)/0.06715</f>
        <v>-2.0282948622486967</v>
      </c>
      <c r="AK604" t="e">
        <f>MATCH(C604,#REF!,0)-1</f>
        <v>#REF!</v>
      </c>
    </row>
    <row r="605" spans="1:37" x14ac:dyDescent="0.2">
      <c r="A605" s="4" t="e">
        <f>AK605-B605</f>
        <v>#REF!</v>
      </c>
      <c r="B605">
        <v>604</v>
      </c>
      <c r="C605" t="s">
        <v>7479</v>
      </c>
      <c r="E605">
        <v>3</v>
      </c>
      <c r="F605">
        <v>13</v>
      </c>
      <c r="G605">
        <v>12</v>
      </c>
      <c r="H605">
        <v>3</v>
      </c>
      <c r="I605">
        <v>0</v>
      </c>
      <c r="J605">
        <v>0</v>
      </c>
      <c r="K605" s="13">
        <v>0</v>
      </c>
      <c r="L605" s="13">
        <v>1</v>
      </c>
      <c r="M605" s="13">
        <v>1</v>
      </c>
      <c r="N605">
        <v>1</v>
      </c>
      <c r="O605">
        <v>3</v>
      </c>
      <c r="P605">
        <v>0</v>
      </c>
      <c r="Q605">
        <v>0</v>
      </c>
      <c r="R605">
        <v>0</v>
      </c>
      <c r="S605" s="13">
        <v>0.221</v>
      </c>
      <c r="T605">
        <v>0.25800000000000001</v>
      </c>
      <c r="U605">
        <v>0.30199999999999999</v>
      </c>
      <c r="V605" s="13">
        <v>0.56100000000000005</v>
      </c>
      <c r="W605">
        <v>0.24299999999999999</v>
      </c>
      <c r="X605">
        <v>0</v>
      </c>
      <c r="Y605">
        <v>0</v>
      </c>
      <c r="Z605">
        <v>0</v>
      </c>
      <c r="AA605">
        <v>10533</v>
      </c>
      <c r="AB605">
        <f>G605*U605</f>
        <v>3.6239999999999997</v>
      </c>
      <c r="AC605" s="13">
        <f>((H605+N605+P605-R605)*(AB605+(0.26*(N605+P605))))/(G605+N605+P605)</f>
        <v>1.1950769230769229</v>
      </c>
      <c r="AD605" s="4">
        <f>SUM(AE605:AJ605)</f>
        <v>-9.8777504457749927</v>
      </c>
      <c r="AE605" s="4">
        <f>(L605-45.1482)/31.1618</f>
        <v>-1.4167410098261335</v>
      </c>
      <c r="AF605" s="4">
        <f>(K605-13.575)/11.13</f>
        <v>-1.2196765498652289</v>
      </c>
      <c r="AG605" s="4">
        <f>(M605-46.04)/31.94</f>
        <v>-1.4101440200375703</v>
      </c>
      <c r="AH605" s="4">
        <f>(AC605-50.703)/36.168</f>
        <v>-1.368832201861399</v>
      </c>
      <c r="AI605" s="4">
        <f>(S605-0.2533)/0.02</f>
        <v>-1.6150000000000011</v>
      </c>
      <c r="AJ605" s="4">
        <f>(V605-0.7522)/0.06715</f>
        <v>-2.8473566641846602</v>
      </c>
      <c r="AK605" t="e">
        <f>MATCH(C605,#REF!,0)-1</f>
        <v>#REF!</v>
      </c>
    </row>
    <row r="606" spans="1:37" x14ac:dyDescent="0.2">
      <c r="A606" s="4" t="e">
        <f>AK606-B606</f>
        <v>#REF!</v>
      </c>
      <c r="B606">
        <v>605</v>
      </c>
      <c r="C606" t="s">
        <v>7464</v>
      </c>
      <c r="D606" t="s">
        <v>33</v>
      </c>
      <c r="E606">
        <v>3</v>
      </c>
      <c r="F606">
        <v>14</v>
      </c>
      <c r="G606">
        <v>13</v>
      </c>
      <c r="H606">
        <v>3</v>
      </c>
      <c r="I606">
        <v>1</v>
      </c>
      <c r="J606">
        <v>0</v>
      </c>
      <c r="K606" s="13">
        <v>0</v>
      </c>
      <c r="L606" s="13">
        <v>1</v>
      </c>
      <c r="M606" s="13">
        <v>1</v>
      </c>
      <c r="N606">
        <v>1</v>
      </c>
      <c r="O606">
        <v>4</v>
      </c>
      <c r="P606">
        <v>0</v>
      </c>
      <c r="Q606">
        <v>0</v>
      </c>
      <c r="R606">
        <v>0</v>
      </c>
      <c r="S606" s="13">
        <v>0.20300000000000001</v>
      </c>
      <c r="T606">
        <v>0.26800000000000002</v>
      </c>
      <c r="U606">
        <v>0.33300000000000002</v>
      </c>
      <c r="V606" s="13">
        <v>0.6</v>
      </c>
      <c r="W606">
        <v>0.25900000000000001</v>
      </c>
      <c r="X606">
        <v>0</v>
      </c>
      <c r="Y606">
        <v>0</v>
      </c>
      <c r="Z606">
        <v>0</v>
      </c>
      <c r="AA606" t="s">
        <v>7465</v>
      </c>
      <c r="AB606">
        <f>G606*U606</f>
        <v>4.3290000000000006</v>
      </c>
      <c r="AC606" s="13">
        <f>((H606+N606+P606-R606)*(AB606+(0.26*(N606+P606))))/(G606+N606+P606)</f>
        <v>1.3111428571428572</v>
      </c>
      <c r="AD606" s="4">
        <f>SUM(AE606:AJ606)</f>
        <v>-10.193752090011987</v>
      </c>
      <c r="AE606" s="4">
        <f>(L606-45.1482)/31.1618</f>
        <v>-1.4167410098261335</v>
      </c>
      <c r="AF606" s="4">
        <f>(K606-13.575)/11.13</f>
        <v>-1.2196765498652289</v>
      </c>
      <c r="AG606" s="4">
        <f>(M606-46.04)/31.94</f>
        <v>-1.4101440200375703</v>
      </c>
      <c r="AH606" s="4">
        <f>(AC606-50.703)/36.168</f>
        <v>-1.3656231238348029</v>
      </c>
      <c r="AI606" s="4">
        <f>(S606-0.2533)/0.02</f>
        <v>-2.5150000000000006</v>
      </c>
      <c r="AJ606" s="4">
        <f>(V606-0.7522)/0.06715</f>
        <v>-2.2665673864482501</v>
      </c>
      <c r="AK606" t="e">
        <f>MATCH(C606,#REF!,0)-1</f>
        <v>#REF!</v>
      </c>
    </row>
    <row r="607" spans="1:37" x14ac:dyDescent="0.2">
      <c r="A607" s="4" t="e">
        <f>AK607-B607</f>
        <v>#REF!</v>
      </c>
      <c r="B607">
        <v>606</v>
      </c>
      <c r="C607" t="s">
        <v>7438</v>
      </c>
      <c r="D607" t="s">
        <v>39</v>
      </c>
      <c r="E607">
        <v>2</v>
      </c>
      <c r="F607">
        <v>7</v>
      </c>
      <c r="G607">
        <v>6</v>
      </c>
      <c r="H607">
        <v>1</v>
      </c>
      <c r="I607">
        <v>0</v>
      </c>
      <c r="J607">
        <v>0</v>
      </c>
      <c r="K607" s="13">
        <v>0</v>
      </c>
      <c r="L607" s="13">
        <v>1</v>
      </c>
      <c r="M607" s="13">
        <v>1</v>
      </c>
      <c r="N607">
        <v>1</v>
      </c>
      <c r="O607">
        <v>3</v>
      </c>
      <c r="P607">
        <v>0</v>
      </c>
      <c r="Q607">
        <v>0</v>
      </c>
      <c r="R607">
        <v>0</v>
      </c>
      <c r="S607" s="13">
        <v>0.191</v>
      </c>
      <c r="T607">
        <v>0.27400000000000002</v>
      </c>
      <c r="U607">
        <v>0.33300000000000002</v>
      </c>
      <c r="V607" s="13">
        <v>0.60699999999999998</v>
      </c>
      <c r="W607">
        <v>0.26400000000000001</v>
      </c>
      <c r="X607">
        <v>0</v>
      </c>
      <c r="Y607">
        <v>0</v>
      </c>
      <c r="Z607">
        <v>0</v>
      </c>
      <c r="AA607">
        <v>9253</v>
      </c>
      <c r="AB607">
        <f>G607*U607</f>
        <v>1.9980000000000002</v>
      </c>
      <c r="AC607" s="13">
        <f>((H607+N607+P607-R607)*(AB607+(0.26*(N607+P607))))/(G607+N607+P607)</f>
        <v>0.64514285714285713</v>
      </c>
      <c r="AD607" s="4">
        <f>SUM(AE607:AJ607)</f>
        <v>-10.707921928358823</v>
      </c>
      <c r="AE607" s="4">
        <f>(L607-45.1482)/31.1618</f>
        <v>-1.4167410098261335</v>
      </c>
      <c r="AF607" s="4">
        <f>(K607-13.575)/11.13</f>
        <v>-1.2196765498652289</v>
      </c>
      <c r="AG607" s="4">
        <f>(M607-46.04)/31.94</f>
        <v>-1.4101440200375703</v>
      </c>
      <c r="AH607" s="4">
        <f>(AC607-50.703)/36.168</f>
        <v>-1.3840371915189433</v>
      </c>
      <c r="AI607" s="4">
        <f>(S607-0.2533)/0.02</f>
        <v>-3.1150000000000011</v>
      </c>
      <c r="AJ607" s="4">
        <f>(V607-0.7522)/0.06715</f>
        <v>-2.1623231571109454</v>
      </c>
      <c r="AK607" t="e">
        <f>MATCH(C607,#REF!,0)-1</f>
        <v>#REF!</v>
      </c>
    </row>
    <row r="608" spans="1:37" x14ac:dyDescent="0.2">
      <c r="A608" s="4" t="e">
        <f>AK608-B608</f>
        <v>#REF!</v>
      </c>
      <c r="B608">
        <v>607</v>
      </c>
      <c r="C608" t="s">
        <v>3294</v>
      </c>
      <c r="E608">
        <v>3</v>
      </c>
      <c r="F608">
        <v>13</v>
      </c>
      <c r="G608">
        <v>12</v>
      </c>
      <c r="H608">
        <v>2</v>
      </c>
      <c r="I608">
        <v>0</v>
      </c>
      <c r="J608">
        <v>0</v>
      </c>
      <c r="K608" s="13">
        <v>0</v>
      </c>
      <c r="L608" s="13">
        <v>1</v>
      </c>
      <c r="M608" s="13">
        <v>1</v>
      </c>
      <c r="N608">
        <v>1</v>
      </c>
      <c r="O608">
        <v>4</v>
      </c>
      <c r="P608">
        <v>0</v>
      </c>
      <c r="Q608">
        <v>0</v>
      </c>
      <c r="R608">
        <v>0</v>
      </c>
      <c r="S608" s="13">
        <v>0.19</v>
      </c>
      <c r="T608">
        <v>0.25600000000000001</v>
      </c>
      <c r="U608">
        <v>0.30399999999999999</v>
      </c>
      <c r="V608" s="13">
        <v>0.56000000000000005</v>
      </c>
      <c r="W608">
        <v>0.24399999999999999</v>
      </c>
      <c r="X608">
        <v>0</v>
      </c>
      <c r="Y608">
        <v>0</v>
      </c>
      <c r="Z608">
        <v>0</v>
      </c>
      <c r="AA608">
        <v>14412</v>
      </c>
      <c r="AB608">
        <f>G608*U608</f>
        <v>3.6479999999999997</v>
      </c>
      <c r="AC608" s="13">
        <f>((H608+N608+P608-R608)*(AB608+(0.26*(N608+P608))))/(G608+N608+P608)</f>
        <v>0.90184615384615374</v>
      </c>
      <c r="AD608" s="4">
        <f>SUM(AE608:AJ608)</f>
        <v>-11.450749942849308</v>
      </c>
      <c r="AE608" s="4">
        <f>(L608-45.1482)/31.1618</f>
        <v>-1.4167410098261335</v>
      </c>
      <c r="AF608" s="4">
        <f>(K608-13.575)/11.13</f>
        <v>-1.2196765498652289</v>
      </c>
      <c r="AG608" s="4">
        <f>(M608-46.04)/31.94</f>
        <v>-1.4101440200375703</v>
      </c>
      <c r="AH608" s="4">
        <f>(AC608-50.703)/36.168</f>
        <v>-1.3769396661732429</v>
      </c>
      <c r="AI608" s="4">
        <f>(S608-0.2533)/0.02</f>
        <v>-3.1650000000000009</v>
      </c>
      <c r="AJ608" s="4">
        <f>(V608-0.7522)/0.06715</f>
        <v>-2.8622486969471321</v>
      </c>
      <c r="AK608" t="e">
        <f>MATCH(C608,#REF!,0)-1</f>
        <v>#REF!</v>
      </c>
    </row>
    <row r="609" spans="1:37" x14ac:dyDescent="0.2">
      <c r="A609" s="4" t="e">
        <f>AK609-B609</f>
        <v>#REF!</v>
      </c>
      <c r="B609">
        <v>608</v>
      </c>
      <c r="C609" t="s">
        <v>7488</v>
      </c>
      <c r="D609" t="s">
        <v>65</v>
      </c>
      <c r="E609">
        <v>3</v>
      </c>
      <c r="F609">
        <v>14</v>
      </c>
      <c r="G609">
        <v>12</v>
      </c>
      <c r="H609">
        <v>2</v>
      </c>
      <c r="I609">
        <v>0</v>
      </c>
      <c r="J609">
        <v>0</v>
      </c>
      <c r="K609" s="13">
        <v>0</v>
      </c>
      <c r="L609" s="13">
        <v>1</v>
      </c>
      <c r="M609" s="13">
        <v>1</v>
      </c>
      <c r="N609">
        <v>1</v>
      </c>
      <c r="O609">
        <v>4</v>
      </c>
      <c r="P609">
        <v>0</v>
      </c>
      <c r="Q609">
        <v>0</v>
      </c>
      <c r="R609">
        <v>0</v>
      </c>
      <c r="S609" s="13">
        <v>0.192</v>
      </c>
      <c r="T609">
        <v>0.27200000000000002</v>
      </c>
      <c r="U609">
        <v>0.27700000000000002</v>
      </c>
      <c r="V609" s="13">
        <v>0.54900000000000004</v>
      </c>
      <c r="W609">
        <v>0.245</v>
      </c>
      <c r="X609">
        <v>0</v>
      </c>
      <c r="Y609">
        <v>0</v>
      </c>
      <c r="Z609">
        <v>0</v>
      </c>
      <c r="AA609" t="s">
        <v>7489</v>
      </c>
      <c r="AB609">
        <f>G609*U609</f>
        <v>3.3240000000000003</v>
      </c>
      <c r="AC609" s="13">
        <f>((H609+N609+P609-R609)*(AB609+(0.26*(N609+P609))))/(G609+N609+P609)</f>
        <v>0.82707692307692326</v>
      </c>
      <c r="AD609" s="4">
        <f>SUM(AE609:AJ609)</f>
        <v>-11.516629579026407</v>
      </c>
      <c r="AE609" s="4">
        <f>(L609-45.1482)/31.1618</f>
        <v>-1.4167410098261335</v>
      </c>
      <c r="AF609" s="4">
        <f>(K609-13.575)/11.13</f>
        <v>-1.2196765498652289</v>
      </c>
      <c r="AG609" s="4">
        <f>(M609-46.04)/31.94</f>
        <v>-1.4101440200375703</v>
      </c>
      <c r="AH609" s="4">
        <f>(AC609-50.703)/36.168</f>
        <v>-1.3790069419631465</v>
      </c>
      <c r="AI609" s="4">
        <f>(S609-0.2533)/0.02</f>
        <v>-3.0650000000000008</v>
      </c>
      <c r="AJ609" s="4">
        <f>(V609-0.7522)/0.06715</f>
        <v>-3.0260610573343252</v>
      </c>
      <c r="AK609" t="e">
        <f>MATCH(C609,#REF!,0)-1</f>
        <v>#REF!</v>
      </c>
    </row>
  </sheetData>
  <sortState ref="A1:AL609">
    <sortCondition descending="1" ref="AD1:AD609"/>
  </sortState>
  <conditionalFormatting sqref="A1:A1048576">
    <cfRule type="colorScale" priority="1">
      <colorScale>
        <cfvo type="num" val="0"/>
        <cfvo type="percentile" val="50"/>
        <cfvo type="num" val="20"/>
        <color rgb="FFFF0000"/>
        <color theme="9" tint="0.79998168889431442"/>
        <color theme="9"/>
      </colorScale>
    </cfRule>
    <cfRule type="colorScale" priority="2">
      <colorScale>
        <cfvo type="min"/>
        <cfvo type="max"/>
        <color theme="5" tint="0.79998168889431442"/>
        <color theme="9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4162"/>
  <sheetViews>
    <sheetView zoomScale="75" zoomScaleNormal="75" workbookViewId="0">
      <pane xSplit="1" ySplit="1" topLeftCell="B110" activePane="bottomRight" state="frozen"/>
      <selection pane="topRight" activeCell="B1" sqref="B1"/>
      <selection pane="bottomLeft" activeCell="A2" sqref="A2"/>
      <selection pane="bottomRight" activeCell="A123" sqref="A123:XFD123"/>
    </sheetView>
  </sheetViews>
  <sheetFormatPr baseColWidth="10" defaultRowHeight="16" x14ac:dyDescent="0.2"/>
  <cols>
    <col min="2" max="2" width="18.1640625" customWidth="1"/>
    <col min="34" max="40" width="10.83203125" style="2"/>
    <col min="43" max="43" width="10.83203125" customWidth="1"/>
  </cols>
  <sheetData>
    <row r="1" spans="1:4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7554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7553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>
        <v>-1</v>
      </c>
      <c r="Z1" t="s">
        <v>21</v>
      </c>
      <c r="AA1" t="s">
        <v>22</v>
      </c>
      <c r="AB1" t="s">
        <v>23</v>
      </c>
      <c r="AC1">
        <v>-1</v>
      </c>
      <c r="AD1" t="s">
        <v>24</v>
      </c>
      <c r="AE1" t="s">
        <v>25</v>
      </c>
      <c r="AF1" t="s">
        <v>26</v>
      </c>
      <c r="AG1" t="s">
        <v>27</v>
      </c>
      <c r="AH1" s="2" t="s">
        <v>7557</v>
      </c>
      <c r="AI1" s="2" t="s">
        <v>7558</v>
      </c>
      <c r="AJ1" s="2" t="s">
        <v>8</v>
      </c>
      <c r="AK1" s="2" t="s">
        <v>10</v>
      </c>
      <c r="AL1" s="2" t="s">
        <v>7553</v>
      </c>
      <c r="AM1" s="2" t="s">
        <v>16</v>
      </c>
      <c r="AN1" s="2" t="s">
        <v>19</v>
      </c>
      <c r="AP1" s="1"/>
      <c r="AQ1" s="1"/>
      <c r="AR1" s="1"/>
      <c r="AS1" s="1"/>
      <c r="AT1" s="1"/>
      <c r="AU1" s="1"/>
      <c r="AV1" s="1"/>
    </row>
    <row r="2" spans="1:48" x14ac:dyDescent="0.2">
      <c r="A2">
        <v>1</v>
      </c>
      <c r="B2" t="s">
        <v>28</v>
      </c>
      <c r="C2" t="s">
        <v>29</v>
      </c>
      <c r="D2">
        <v>150</v>
      </c>
      <c r="E2">
        <v>675</v>
      </c>
      <c r="F2">
        <v>528</v>
      </c>
      <c r="G2">
        <f t="shared" ref="G2:G65" si="0">F2*V2</f>
        <v>322.608</v>
      </c>
      <c r="H2">
        <v>157</v>
      </c>
      <c r="I2">
        <v>29</v>
      </c>
      <c r="J2">
        <v>3</v>
      </c>
      <c r="K2">
        <v>44</v>
      </c>
      <c r="L2">
        <v>124</v>
      </c>
      <c r="M2">
        <v>112</v>
      </c>
      <c r="N2">
        <v>126</v>
      </c>
      <c r="O2">
        <v>136</v>
      </c>
      <c r="P2">
        <v>12</v>
      </c>
      <c r="Q2">
        <v>14</v>
      </c>
      <c r="R2">
        <v>5</v>
      </c>
      <c r="S2">
        <f t="shared" ref="S2:S65" si="1">((H2+N2+P2-R2)*(G2+(0.26*(N2+P2))))/(F2+N2+P2)</f>
        <v>156.09837837837838</v>
      </c>
      <c r="T2">
        <v>0.29699999999999999</v>
      </c>
      <c r="U2">
        <v>0.439</v>
      </c>
      <c r="V2">
        <v>0.61099999999999999</v>
      </c>
      <c r="W2">
        <v>1.05</v>
      </c>
      <c r="X2">
        <v>0.42699999999999999</v>
      </c>
      <c r="Z2">
        <v>173</v>
      </c>
      <c r="AA2">
        <v>3.1</v>
      </c>
      <c r="AB2">
        <v>-1.7</v>
      </c>
      <c r="AD2">
        <v>66.099999999999994</v>
      </c>
      <c r="AE2">
        <v>0.6</v>
      </c>
      <c r="AF2">
        <v>8.8000000000000007</v>
      </c>
      <c r="AG2">
        <v>10155</v>
      </c>
      <c r="AH2" s="2">
        <f t="shared" ref="AH2:AH65" si="2">SUM(AI2:AN2)</f>
        <v>16.968771224945328</v>
      </c>
      <c r="AI2" s="2">
        <f t="shared" ref="AI2:AI65" si="3">(L2-45.75551)/28.81119</f>
        <v>2.7157673806600839</v>
      </c>
      <c r="AJ2" s="2">
        <f t="shared" ref="AJ2:AJ12" si="4">(K2-22.084)/8.824585</f>
        <v>2.4835162220093068</v>
      </c>
      <c r="AK2" s="2">
        <f t="shared" ref="AK2:AK65" si="5">(M2-46.609)/30.35701</f>
        <v>2.1540658977942817</v>
      </c>
      <c r="AL2" s="2">
        <f t="shared" ref="AL2:AL65" si="6">(S2-70.42522)/27.21274</f>
        <v>3.1482738738685772</v>
      </c>
      <c r="AM2" s="2">
        <f t="shared" ref="AM2:AM65" si="7">(T2-0.252906)/0.020447</f>
        <v>2.1565021763583885</v>
      </c>
      <c r="AN2" s="2">
        <f t="shared" ref="AN2:AN65" si="8">(W2-0.749104)/0.069803</f>
        <v>4.3106456742546886</v>
      </c>
      <c r="AP2" s="1"/>
      <c r="AQ2" s="1"/>
      <c r="AR2" s="1"/>
      <c r="AS2" s="1"/>
      <c r="AT2" s="1"/>
      <c r="AU2" s="1"/>
      <c r="AV2" s="1"/>
    </row>
    <row r="3" spans="1:48" x14ac:dyDescent="0.2">
      <c r="A3">
        <v>2</v>
      </c>
      <c r="B3" t="s">
        <v>84</v>
      </c>
      <c r="C3" t="s">
        <v>31</v>
      </c>
      <c r="D3">
        <v>150</v>
      </c>
      <c r="E3">
        <v>649</v>
      </c>
      <c r="F3">
        <v>570</v>
      </c>
      <c r="G3">
        <f t="shared" si="0"/>
        <v>328.32</v>
      </c>
      <c r="H3">
        <v>172</v>
      </c>
      <c r="I3">
        <v>34</v>
      </c>
      <c r="J3">
        <v>2</v>
      </c>
      <c r="K3">
        <v>39</v>
      </c>
      <c r="L3">
        <v>102</v>
      </c>
      <c r="M3">
        <v>119</v>
      </c>
      <c r="N3">
        <v>69</v>
      </c>
      <c r="O3">
        <v>148</v>
      </c>
      <c r="P3">
        <v>4</v>
      </c>
      <c r="Q3">
        <v>3</v>
      </c>
      <c r="R3">
        <v>1</v>
      </c>
      <c r="S3">
        <f t="shared" si="1"/>
        <v>131.79035769828926</v>
      </c>
      <c r="T3">
        <v>0.30099999999999999</v>
      </c>
      <c r="U3">
        <v>0.378</v>
      </c>
      <c r="V3">
        <v>0.57599999999999996</v>
      </c>
      <c r="W3">
        <v>0.95399999999999996</v>
      </c>
      <c r="X3">
        <v>0.39</v>
      </c>
      <c r="Z3">
        <v>142</v>
      </c>
      <c r="AA3">
        <v>-3.1</v>
      </c>
      <c r="AB3">
        <v>-1</v>
      </c>
      <c r="AD3">
        <v>31.4</v>
      </c>
      <c r="AE3">
        <v>-17.399999999999999</v>
      </c>
      <c r="AF3">
        <v>3.6</v>
      </c>
      <c r="AG3">
        <v>6184</v>
      </c>
      <c r="AH3" s="2">
        <f t="shared" si="2"/>
        <v>13.796239205677633</v>
      </c>
      <c r="AI3" s="2">
        <f t="shared" si="3"/>
        <v>1.9521751791578204</v>
      </c>
      <c r="AJ3" s="2">
        <f t="shared" si="4"/>
        <v>1.9169173394556229</v>
      </c>
      <c r="AK3" s="2">
        <f t="shared" si="5"/>
        <v>2.3846551422554461</v>
      </c>
      <c r="AL3" s="2">
        <f t="shared" si="6"/>
        <v>2.2550150296621827</v>
      </c>
      <c r="AM3" s="2">
        <f t="shared" si="7"/>
        <v>2.352129896806376</v>
      </c>
      <c r="AN3" s="2">
        <f t="shared" si="8"/>
        <v>2.9353466183401853</v>
      </c>
      <c r="AP3" s="1"/>
      <c r="AQ3" s="1"/>
      <c r="AR3" s="1"/>
      <c r="AS3" s="1"/>
      <c r="AT3" s="1"/>
      <c r="AU3" s="1"/>
      <c r="AV3" s="1"/>
    </row>
    <row r="4" spans="1:48" x14ac:dyDescent="0.2">
      <c r="A4">
        <v>3</v>
      </c>
      <c r="B4" t="s">
        <v>38</v>
      </c>
      <c r="C4" t="s">
        <v>39</v>
      </c>
      <c r="D4">
        <v>150</v>
      </c>
      <c r="E4">
        <v>672</v>
      </c>
      <c r="F4">
        <v>570</v>
      </c>
      <c r="G4">
        <f t="shared" si="0"/>
        <v>323.76</v>
      </c>
      <c r="H4">
        <v>174</v>
      </c>
      <c r="I4">
        <v>35</v>
      </c>
      <c r="J4">
        <v>4</v>
      </c>
      <c r="K4">
        <v>36</v>
      </c>
      <c r="L4">
        <v>112</v>
      </c>
      <c r="M4">
        <v>100</v>
      </c>
      <c r="N4">
        <v>86</v>
      </c>
      <c r="O4">
        <v>137</v>
      </c>
      <c r="P4">
        <v>7</v>
      </c>
      <c r="Q4">
        <v>22</v>
      </c>
      <c r="R4">
        <v>7</v>
      </c>
      <c r="S4">
        <f t="shared" si="1"/>
        <v>136.4470588235294</v>
      </c>
      <c r="T4">
        <v>0.30399999999999999</v>
      </c>
      <c r="U4">
        <v>0.4</v>
      </c>
      <c r="V4">
        <v>0.56799999999999995</v>
      </c>
      <c r="W4">
        <v>0.96799999999999997</v>
      </c>
      <c r="X4">
        <v>0.39700000000000002</v>
      </c>
      <c r="Z4">
        <v>145</v>
      </c>
      <c r="AA4">
        <v>3.3</v>
      </c>
      <c r="AB4">
        <v>0.5</v>
      </c>
      <c r="AD4">
        <v>43.3</v>
      </c>
      <c r="AE4">
        <v>-6.5</v>
      </c>
      <c r="AF4">
        <v>5.7</v>
      </c>
      <c r="AG4">
        <v>11477</v>
      </c>
      <c r="AH4" s="2">
        <f t="shared" si="2"/>
        <v>13.695889481027141</v>
      </c>
      <c r="AI4" s="2">
        <f t="shared" si="3"/>
        <v>2.2992625434770311</v>
      </c>
      <c r="AJ4" s="2">
        <f t="shared" si="4"/>
        <v>1.5769580099234128</v>
      </c>
      <c r="AK4" s="2">
        <f t="shared" si="5"/>
        <v>1.7587700501465724</v>
      </c>
      <c r="AL4" s="2">
        <f t="shared" si="6"/>
        <v>2.4261371263433746</v>
      </c>
      <c r="AM4" s="2">
        <f t="shared" si="7"/>
        <v>2.4988506871423666</v>
      </c>
      <c r="AN4" s="2">
        <f t="shared" si="8"/>
        <v>3.1359110639943837</v>
      </c>
    </row>
    <row r="5" spans="1:48" x14ac:dyDescent="0.2">
      <c r="A5">
        <v>4</v>
      </c>
      <c r="B5" t="s">
        <v>36</v>
      </c>
      <c r="C5" t="s">
        <v>37</v>
      </c>
      <c r="D5">
        <v>150</v>
      </c>
      <c r="E5">
        <v>640</v>
      </c>
      <c r="F5">
        <v>544</v>
      </c>
      <c r="G5">
        <f t="shared" si="0"/>
        <v>317.15199999999999</v>
      </c>
      <c r="H5">
        <v>156</v>
      </c>
      <c r="I5">
        <v>30</v>
      </c>
      <c r="J5">
        <v>3</v>
      </c>
      <c r="K5">
        <v>42</v>
      </c>
      <c r="L5">
        <v>99</v>
      </c>
      <c r="M5">
        <v>115</v>
      </c>
      <c r="N5">
        <v>86</v>
      </c>
      <c r="O5">
        <v>117</v>
      </c>
      <c r="P5">
        <v>4</v>
      </c>
      <c r="Q5">
        <v>12</v>
      </c>
      <c r="R5">
        <v>5</v>
      </c>
      <c r="S5">
        <f t="shared" si="1"/>
        <v>129.45273186119871</v>
      </c>
      <c r="T5">
        <v>0.28699999999999998</v>
      </c>
      <c r="U5">
        <v>0.38500000000000001</v>
      </c>
      <c r="V5">
        <v>0.58299999999999996</v>
      </c>
      <c r="W5">
        <v>0.96899999999999997</v>
      </c>
      <c r="X5">
        <v>0.39200000000000002</v>
      </c>
      <c r="Z5">
        <v>147</v>
      </c>
      <c r="AA5">
        <v>1.2</v>
      </c>
      <c r="AB5">
        <v>2</v>
      </c>
      <c r="AD5">
        <v>40.700000000000003</v>
      </c>
      <c r="AE5">
        <v>-2.5</v>
      </c>
      <c r="AF5">
        <v>5.7</v>
      </c>
      <c r="AG5">
        <v>15998</v>
      </c>
      <c r="AH5" s="2">
        <f t="shared" si="2"/>
        <v>13.344598607849937</v>
      </c>
      <c r="AI5" s="2">
        <f t="shared" si="3"/>
        <v>1.848048969862057</v>
      </c>
      <c r="AJ5" s="2">
        <f t="shared" si="4"/>
        <v>2.2568766689878332</v>
      </c>
      <c r="AK5" s="2">
        <f t="shared" si="5"/>
        <v>2.2528898597062095</v>
      </c>
      <c r="AL5" s="2">
        <f t="shared" si="6"/>
        <v>2.1691131382285915</v>
      </c>
      <c r="AM5" s="2">
        <f t="shared" si="7"/>
        <v>1.6674328752384193</v>
      </c>
      <c r="AN5" s="2">
        <f t="shared" si="8"/>
        <v>3.1502370958268266</v>
      </c>
    </row>
    <row r="6" spans="1:48" x14ac:dyDescent="0.2">
      <c r="A6">
        <v>5</v>
      </c>
      <c r="B6" t="s">
        <v>52</v>
      </c>
      <c r="C6" t="s">
        <v>53</v>
      </c>
      <c r="D6">
        <v>150</v>
      </c>
      <c r="E6">
        <v>657</v>
      </c>
      <c r="F6">
        <v>580</v>
      </c>
      <c r="G6">
        <f t="shared" si="0"/>
        <v>331.17999999999995</v>
      </c>
      <c r="H6">
        <v>172</v>
      </c>
      <c r="I6">
        <v>35</v>
      </c>
      <c r="J6">
        <v>3</v>
      </c>
      <c r="K6">
        <v>40</v>
      </c>
      <c r="L6">
        <v>100</v>
      </c>
      <c r="M6">
        <v>114</v>
      </c>
      <c r="N6">
        <v>67</v>
      </c>
      <c r="O6">
        <v>106</v>
      </c>
      <c r="P6">
        <v>5</v>
      </c>
      <c r="Q6">
        <v>3</v>
      </c>
      <c r="R6">
        <v>2</v>
      </c>
      <c r="S6">
        <f t="shared" si="1"/>
        <v>129.87085889570551</v>
      </c>
      <c r="T6">
        <v>0.29599999999999999</v>
      </c>
      <c r="U6">
        <v>0.37</v>
      </c>
      <c r="V6">
        <v>0.57099999999999995</v>
      </c>
      <c r="W6">
        <v>0.94199999999999995</v>
      </c>
      <c r="X6">
        <v>0.38500000000000001</v>
      </c>
      <c r="Z6">
        <v>124</v>
      </c>
      <c r="AA6">
        <v>0.5</v>
      </c>
      <c r="AB6">
        <v>5.3</v>
      </c>
      <c r="AD6">
        <v>21</v>
      </c>
      <c r="AE6">
        <v>7.8</v>
      </c>
      <c r="AF6">
        <v>4.9000000000000004</v>
      </c>
      <c r="AG6">
        <v>9777</v>
      </c>
      <c r="AH6" s="2">
        <f t="shared" si="2"/>
        <v>13.188451102848813</v>
      </c>
      <c r="AI6" s="2">
        <f t="shared" si="3"/>
        <v>1.8827577062939782</v>
      </c>
      <c r="AJ6" s="2">
        <f t="shared" si="4"/>
        <v>2.0302371159663597</v>
      </c>
      <c r="AK6" s="2">
        <f t="shared" si="5"/>
        <v>2.2199485390689002</v>
      </c>
      <c r="AL6" s="2">
        <f t="shared" si="6"/>
        <v>2.1844782589223106</v>
      </c>
      <c r="AM6" s="2">
        <f t="shared" si="7"/>
        <v>2.1075952462463916</v>
      </c>
      <c r="AN6" s="2">
        <f t="shared" si="8"/>
        <v>2.7634342363508724</v>
      </c>
    </row>
    <row r="7" spans="1:48" x14ac:dyDescent="0.2">
      <c r="A7">
        <v>6</v>
      </c>
      <c r="B7" t="s">
        <v>68</v>
      </c>
      <c r="C7" t="s">
        <v>47</v>
      </c>
      <c r="D7">
        <v>139</v>
      </c>
      <c r="E7">
        <v>612</v>
      </c>
      <c r="F7">
        <v>531</v>
      </c>
      <c r="G7">
        <f t="shared" si="0"/>
        <v>312.75899999999996</v>
      </c>
      <c r="H7">
        <v>142</v>
      </c>
      <c r="I7">
        <v>24</v>
      </c>
      <c r="J7">
        <v>1</v>
      </c>
      <c r="K7">
        <v>48</v>
      </c>
      <c r="L7">
        <v>101</v>
      </c>
      <c r="M7">
        <v>115</v>
      </c>
      <c r="N7">
        <v>68</v>
      </c>
      <c r="O7">
        <v>180</v>
      </c>
      <c r="P7">
        <v>7</v>
      </c>
      <c r="Q7">
        <v>3</v>
      </c>
      <c r="R7">
        <v>1</v>
      </c>
      <c r="S7">
        <f t="shared" si="1"/>
        <v>118.42895049504949</v>
      </c>
      <c r="T7">
        <v>0.26800000000000002</v>
      </c>
      <c r="U7">
        <v>0.35499999999999998</v>
      </c>
      <c r="V7">
        <v>0.58899999999999997</v>
      </c>
      <c r="W7">
        <v>0.94399999999999995</v>
      </c>
      <c r="X7">
        <v>0.38500000000000001</v>
      </c>
      <c r="Z7">
        <v>143</v>
      </c>
      <c r="AA7">
        <v>-0.4</v>
      </c>
      <c r="AB7">
        <v>0.9</v>
      </c>
      <c r="AD7">
        <v>32.9</v>
      </c>
      <c r="AE7">
        <v>-11.3</v>
      </c>
      <c r="AF7">
        <v>4.2</v>
      </c>
      <c r="AG7">
        <v>4949</v>
      </c>
      <c r="AH7" s="2">
        <f t="shared" si="2"/>
        <v>12.401455932178092</v>
      </c>
      <c r="AI7" s="2">
        <f t="shared" si="3"/>
        <v>1.9174664427258992</v>
      </c>
      <c r="AJ7" s="2">
        <f t="shared" si="4"/>
        <v>2.9367953280522539</v>
      </c>
      <c r="AK7" s="2">
        <f t="shared" si="5"/>
        <v>2.2528898597062095</v>
      </c>
      <c r="AL7" s="2">
        <f t="shared" si="6"/>
        <v>1.7640167985674906</v>
      </c>
      <c r="AM7" s="2">
        <f t="shared" si="7"/>
        <v>0.73820120311048054</v>
      </c>
      <c r="AN7" s="2">
        <f t="shared" si="8"/>
        <v>2.7920863000157579</v>
      </c>
    </row>
    <row r="8" spans="1:48" x14ac:dyDescent="0.2">
      <c r="A8">
        <v>7</v>
      </c>
      <c r="B8" t="s">
        <v>30</v>
      </c>
      <c r="C8" t="s">
        <v>31</v>
      </c>
      <c r="D8">
        <v>150</v>
      </c>
      <c r="E8">
        <v>688</v>
      </c>
      <c r="F8">
        <v>585</v>
      </c>
      <c r="G8">
        <f t="shared" si="0"/>
        <v>317.65500000000003</v>
      </c>
      <c r="H8">
        <v>174</v>
      </c>
      <c r="I8">
        <v>40</v>
      </c>
      <c r="J8">
        <v>4</v>
      </c>
      <c r="K8">
        <v>32</v>
      </c>
      <c r="L8">
        <v>119</v>
      </c>
      <c r="M8">
        <v>95</v>
      </c>
      <c r="N8">
        <v>87</v>
      </c>
      <c r="O8">
        <v>99</v>
      </c>
      <c r="P8">
        <v>6</v>
      </c>
      <c r="Q8">
        <v>18</v>
      </c>
      <c r="R8">
        <v>5</v>
      </c>
      <c r="S8">
        <f t="shared" si="1"/>
        <v>132.09553097345133</v>
      </c>
      <c r="T8">
        <v>0.29699999999999999</v>
      </c>
      <c r="U8">
        <v>0.39</v>
      </c>
      <c r="V8">
        <v>0.54300000000000004</v>
      </c>
      <c r="W8">
        <v>0.93200000000000005</v>
      </c>
      <c r="X8">
        <v>0.38700000000000001</v>
      </c>
      <c r="Z8">
        <v>139</v>
      </c>
      <c r="AA8">
        <v>4.5999999999999996</v>
      </c>
      <c r="AB8">
        <v>12.4</v>
      </c>
      <c r="AD8">
        <v>38.9</v>
      </c>
      <c r="AE8">
        <v>5.0999999999999996</v>
      </c>
      <c r="AF8">
        <v>6.6</v>
      </c>
      <c r="AG8">
        <v>13611</v>
      </c>
      <c r="AH8" s="2">
        <f t="shared" si="2"/>
        <v>12.302871526487387</v>
      </c>
      <c r="AI8" s="2">
        <f t="shared" si="3"/>
        <v>2.5422236985004782</v>
      </c>
      <c r="AJ8" s="2">
        <f t="shared" si="4"/>
        <v>1.1236789038804658</v>
      </c>
      <c r="AK8" s="2">
        <f t="shared" si="5"/>
        <v>1.5940634469600268</v>
      </c>
      <c r="AL8" s="2">
        <f t="shared" si="6"/>
        <v>2.2662293827615794</v>
      </c>
      <c r="AM8" s="2">
        <f t="shared" si="7"/>
        <v>2.1565021763583885</v>
      </c>
      <c r="AN8" s="2">
        <f t="shared" si="8"/>
        <v>2.6201739180264467</v>
      </c>
    </row>
    <row r="9" spans="1:48" x14ac:dyDescent="0.2">
      <c r="A9">
        <v>8</v>
      </c>
      <c r="B9" t="s">
        <v>54</v>
      </c>
      <c r="C9" t="s">
        <v>55</v>
      </c>
      <c r="D9">
        <v>150</v>
      </c>
      <c r="E9">
        <v>646</v>
      </c>
      <c r="F9">
        <v>534</v>
      </c>
      <c r="G9">
        <f t="shared" si="0"/>
        <v>296.37</v>
      </c>
      <c r="H9">
        <v>156</v>
      </c>
      <c r="I9">
        <v>30</v>
      </c>
      <c r="J9">
        <v>4</v>
      </c>
      <c r="K9">
        <v>34</v>
      </c>
      <c r="L9">
        <v>97</v>
      </c>
      <c r="M9">
        <v>106</v>
      </c>
      <c r="N9">
        <v>102</v>
      </c>
      <c r="O9">
        <v>122</v>
      </c>
      <c r="P9">
        <v>4</v>
      </c>
      <c r="Q9">
        <v>9</v>
      </c>
      <c r="R9">
        <v>4</v>
      </c>
      <c r="S9">
        <f t="shared" si="1"/>
        <v>130.58428125</v>
      </c>
      <c r="T9">
        <v>0.29199999999999998</v>
      </c>
      <c r="U9">
        <v>0.40600000000000003</v>
      </c>
      <c r="V9">
        <v>0.55500000000000005</v>
      </c>
      <c r="W9">
        <v>0.96099999999999997</v>
      </c>
      <c r="X9">
        <v>0.39900000000000002</v>
      </c>
      <c r="Z9">
        <v>145</v>
      </c>
      <c r="AA9">
        <v>0.1</v>
      </c>
      <c r="AB9">
        <v>-1.9</v>
      </c>
      <c r="AD9">
        <v>38.5</v>
      </c>
      <c r="AE9">
        <v>-9.4</v>
      </c>
      <c r="AF9">
        <v>4.9000000000000004</v>
      </c>
      <c r="AG9">
        <v>20123</v>
      </c>
      <c r="AH9" s="2">
        <f t="shared" si="2"/>
        <v>12.243659037445797</v>
      </c>
      <c r="AI9" s="2">
        <f t="shared" si="3"/>
        <v>1.7786314969982149</v>
      </c>
      <c r="AJ9" s="2">
        <f t="shared" si="4"/>
        <v>1.3503184569019393</v>
      </c>
      <c r="AK9" s="2">
        <f t="shared" si="5"/>
        <v>1.9564179739704273</v>
      </c>
      <c r="AL9" s="2">
        <f t="shared" si="6"/>
        <v>2.2106947426095278</v>
      </c>
      <c r="AM9" s="2">
        <f t="shared" si="7"/>
        <v>1.9119675257984039</v>
      </c>
      <c r="AN9" s="2">
        <f t="shared" si="8"/>
        <v>3.0356288411672847</v>
      </c>
    </row>
    <row r="10" spans="1:48" x14ac:dyDescent="0.2">
      <c r="A10">
        <v>9</v>
      </c>
      <c r="B10" t="s">
        <v>110</v>
      </c>
      <c r="C10" t="s">
        <v>45</v>
      </c>
      <c r="D10">
        <v>147</v>
      </c>
      <c r="E10">
        <v>641</v>
      </c>
      <c r="F10">
        <v>561</v>
      </c>
      <c r="G10">
        <f t="shared" si="0"/>
        <v>306.86700000000002</v>
      </c>
      <c r="H10">
        <v>158</v>
      </c>
      <c r="I10">
        <v>27</v>
      </c>
      <c r="J10">
        <v>1</v>
      </c>
      <c r="K10">
        <v>40</v>
      </c>
      <c r="L10">
        <v>97</v>
      </c>
      <c r="M10">
        <v>114</v>
      </c>
      <c r="N10">
        <v>64</v>
      </c>
      <c r="O10">
        <v>158</v>
      </c>
      <c r="P10">
        <v>10</v>
      </c>
      <c r="Q10">
        <v>1</v>
      </c>
      <c r="R10">
        <v>1</v>
      </c>
      <c r="S10">
        <f t="shared" si="1"/>
        <v>118.63105039370079</v>
      </c>
      <c r="T10">
        <v>0.28199999999999997</v>
      </c>
      <c r="U10">
        <v>0.36299999999999999</v>
      </c>
      <c r="V10">
        <v>0.54700000000000004</v>
      </c>
      <c r="W10">
        <v>0.91</v>
      </c>
      <c r="X10">
        <v>0.374</v>
      </c>
      <c r="Z10">
        <v>134</v>
      </c>
      <c r="AA10">
        <v>-3.5</v>
      </c>
      <c r="AB10">
        <v>0</v>
      </c>
      <c r="AD10">
        <v>24.6</v>
      </c>
      <c r="AE10">
        <v>-17.2</v>
      </c>
      <c r="AF10">
        <v>2.9</v>
      </c>
      <c r="AG10">
        <v>2434</v>
      </c>
      <c r="AH10" s="2">
        <f t="shared" si="2"/>
        <v>11.528160057806133</v>
      </c>
      <c r="AI10" s="2">
        <f t="shared" si="3"/>
        <v>1.7786314969982149</v>
      </c>
      <c r="AJ10" s="2">
        <f t="shared" si="4"/>
        <v>2.0302371159663597</v>
      </c>
      <c r="AK10" s="2">
        <f t="shared" si="5"/>
        <v>2.2199485390689002</v>
      </c>
      <c r="AL10" s="2">
        <f t="shared" si="6"/>
        <v>1.7714434633815188</v>
      </c>
      <c r="AM10" s="2">
        <f t="shared" si="7"/>
        <v>1.4228982246784347</v>
      </c>
      <c r="AN10" s="2">
        <f t="shared" si="8"/>
        <v>2.3050012177127064</v>
      </c>
    </row>
    <row r="11" spans="1:48" x14ac:dyDescent="0.2">
      <c r="A11">
        <v>10</v>
      </c>
      <c r="B11" t="s">
        <v>32</v>
      </c>
      <c r="C11" t="s">
        <v>33</v>
      </c>
      <c r="D11">
        <v>150</v>
      </c>
      <c r="E11">
        <v>658</v>
      </c>
      <c r="F11">
        <v>549</v>
      </c>
      <c r="G11">
        <f t="shared" si="0"/>
        <v>297.00900000000001</v>
      </c>
      <c r="H11">
        <v>157</v>
      </c>
      <c r="I11">
        <v>38</v>
      </c>
      <c r="J11">
        <v>2</v>
      </c>
      <c r="K11">
        <v>32</v>
      </c>
      <c r="L11">
        <v>106</v>
      </c>
      <c r="M11">
        <v>102</v>
      </c>
      <c r="N11">
        <v>94</v>
      </c>
      <c r="O11">
        <v>85</v>
      </c>
      <c r="P11">
        <v>9</v>
      </c>
      <c r="Q11">
        <v>6</v>
      </c>
      <c r="R11">
        <v>3</v>
      </c>
      <c r="S11">
        <f t="shared" si="1"/>
        <v>127.62848619631902</v>
      </c>
      <c r="T11">
        <v>0.28699999999999998</v>
      </c>
      <c r="U11">
        <v>0.39600000000000002</v>
      </c>
      <c r="V11">
        <v>0.54100000000000004</v>
      </c>
      <c r="W11">
        <v>0.93700000000000006</v>
      </c>
      <c r="X11">
        <v>0.39100000000000001</v>
      </c>
      <c r="Z11">
        <v>150</v>
      </c>
      <c r="AA11">
        <v>0.1</v>
      </c>
      <c r="AB11">
        <v>-1.5</v>
      </c>
      <c r="AD11">
        <v>41.9</v>
      </c>
      <c r="AE11">
        <v>0.6</v>
      </c>
      <c r="AF11">
        <v>6.4</v>
      </c>
      <c r="AG11">
        <v>17678</v>
      </c>
      <c r="AH11" s="2">
        <f t="shared" si="2"/>
        <v>11.500655354209663</v>
      </c>
      <c r="AI11" s="2">
        <f t="shared" si="3"/>
        <v>2.0910101248855044</v>
      </c>
      <c r="AJ11" s="2">
        <f t="shared" si="4"/>
        <v>1.1236789038804658</v>
      </c>
      <c r="AK11" s="2">
        <f t="shared" si="5"/>
        <v>1.8246526914211907</v>
      </c>
      <c r="AL11" s="2">
        <f t="shared" si="6"/>
        <v>2.1020766815954226</v>
      </c>
      <c r="AM11" s="2">
        <f t="shared" si="7"/>
        <v>1.6674328752384193</v>
      </c>
      <c r="AN11" s="2">
        <f t="shared" si="8"/>
        <v>2.6918040771886602</v>
      </c>
    </row>
    <row r="12" spans="1:48" x14ac:dyDescent="0.2">
      <c r="A12">
        <v>11</v>
      </c>
      <c r="B12" t="s">
        <v>69</v>
      </c>
      <c r="C12" t="s">
        <v>63</v>
      </c>
      <c r="D12">
        <v>150</v>
      </c>
      <c r="E12">
        <v>662</v>
      </c>
      <c r="F12">
        <v>568</v>
      </c>
      <c r="G12">
        <f t="shared" si="0"/>
        <v>307.28800000000001</v>
      </c>
      <c r="H12">
        <v>166</v>
      </c>
      <c r="I12">
        <v>36</v>
      </c>
      <c r="J12">
        <v>2</v>
      </c>
      <c r="K12">
        <v>33</v>
      </c>
      <c r="L12">
        <v>98</v>
      </c>
      <c r="M12">
        <v>103</v>
      </c>
      <c r="N12">
        <v>81</v>
      </c>
      <c r="O12">
        <v>126</v>
      </c>
      <c r="P12">
        <v>7</v>
      </c>
      <c r="Q12">
        <v>6</v>
      </c>
      <c r="R12">
        <v>3</v>
      </c>
      <c r="S12">
        <f t="shared" si="1"/>
        <v>126.3295243902439</v>
      </c>
      <c r="T12">
        <v>0.29299999999999998</v>
      </c>
      <c r="U12">
        <v>0.38500000000000001</v>
      </c>
      <c r="V12">
        <v>0.54100000000000004</v>
      </c>
      <c r="W12">
        <v>0.92600000000000005</v>
      </c>
      <c r="X12">
        <v>0.38200000000000001</v>
      </c>
      <c r="Z12">
        <v>135</v>
      </c>
      <c r="AA12">
        <v>0.5</v>
      </c>
      <c r="AB12">
        <v>3.4</v>
      </c>
      <c r="AD12">
        <v>30.9</v>
      </c>
      <c r="AE12">
        <v>-9.1</v>
      </c>
      <c r="AF12">
        <v>4.2</v>
      </c>
      <c r="AG12">
        <v>5361</v>
      </c>
      <c r="AH12" s="2">
        <f t="shared" si="2"/>
        <v>11.457368199236441</v>
      </c>
      <c r="AI12" s="2">
        <f t="shared" si="3"/>
        <v>1.8133402334301361</v>
      </c>
      <c r="AJ12" s="2">
        <f t="shared" si="4"/>
        <v>1.2369986803912025</v>
      </c>
      <c r="AK12" s="2">
        <f t="shared" si="5"/>
        <v>1.8575940120584999</v>
      </c>
      <c r="AL12" s="2">
        <f t="shared" si="6"/>
        <v>2.0543430904144127</v>
      </c>
      <c r="AM12" s="2">
        <f t="shared" si="7"/>
        <v>1.9608744559104008</v>
      </c>
      <c r="AN12" s="2">
        <f t="shared" si="8"/>
        <v>2.5342177270317903</v>
      </c>
    </row>
    <row r="13" spans="1:48" s="3" customFormat="1" x14ac:dyDescent="0.2">
      <c r="A13" s="3">
        <v>12</v>
      </c>
      <c r="B13" s="3" t="s">
        <v>34</v>
      </c>
      <c r="C13" s="3" t="s">
        <v>35</v>
      </c>
      <c r="D13" s="3">
        <v>150</v>
      </c>
      <c r="E13" s="3">
        <v>692</v>
      </c>
      <c r="F13" s="3">
        <v>616</v>
      </c>
      <c r="G13" s="3">
        <f t="shared" si="0"/>
        <v>327.096</v>
      </c>
      <c r="H13" s="3">
        <v>178</v>
      </c>
      <c r="I13" s="3">
        <v>39</v>
      </c>
      <c r="J13" s="3">
        <v>2</v>
      </c>
      <c r="K13" s="3">
        <v>35</v>
      </c>
      <c r="L13" s="3">
        <v>112</v>
      </c>
      <c r="M13" s="3">
        <v>95</v>
      </c>
      <c r="N13" s="3">
        <v>60</v>
      </c>
      <c r="O13" s="3">
        <v>99</v>
      </c>
      <c r="P13" s="3">
        <v>6</v>
      </c>
      <c r="Q13" s="3">
        <v>22</v>
      </c>
      <c r="R13" s="3">
        <v>7</v>
      </c>
      <c r="S13" s="3">
        <f t="shared" si="1"/>
        <v>119.63148387096776</v>
      </c>
      <c r="T13" s="3">
        <v>0.28799999999999998</v>
      </c>
      <c r="U13" s="3">
        <v>0.35399999999999998</v>
      </c>
      <c r="V13" s="3">
        <v>0.53100000000000003</v>
      </c>
      <c r="W13" s="3">
        <v>0.88500000000000001</v>
      </c>
      <c r="X13" s="3">
        <v>0.36499999999999999</v>
      </c>
      <c r="Z13" s="3">
        <v>125</v>
      </c>
      <c r="AA13" s="3">
        <v>0.7</v>
      </c>
      <c r="AB13" s="3">
        <v>7.8</v>
      </c>
      <c r="AD13" s="3">
        <v>22.4</v>
      </c>
      <c r="AE13" s="3">
        <v>15.3</v>
      </c>
      <c r="AF13" s="3">
        <v>6</v>
      </c>
      <c r="AG13" s="3">
        <v>12916</v>
      </c>
      <c r="AH13" s="3">
        <f t="shared" si="2"/>
        <v>11.342228114205536</v>
      </c>
      <c r="AI13" s="3">
        <f t="shared" si="3"/>
        <v>2.2992625434770311</v>
      </c>
      <c r="AJ13" s="3">
        <f>(K13-13.705)/10.76862</f>
        <v>1.9775050099269917</v>
      </c>
      <c r="AK13" s="3">
        <f t="shared" si="5"/>
        <v>1.5940634469600268</v>
      </c>
      <c r="AL13" s="3">
        <f t="shared" si="6"/>
        <v>1.8082068865894343</v>
      </c>
      <c r="AM13" s="3">
        <f t="shared" si="7"/>
        <v>1.7163398053504162</v>
      </c>
      <c r="AN13" s="3">
        <f t="shared" si="8"/>
        <v>1.9468504219016376</v>
      </c>
    </row>
    <row r="14" spans="1:48" x14ac:dyDescent="0.2">
      <c r="A14">
        <v>13</v>
      </c>
      <c r="B14" t="s">
        <v>59</v>
      </c>
      <c r="C14" t="s">
        <v>31</v>
      </c>
      <c r="D14">
        <v>149</v>
      </c>
      <c r="E14">
        <v>636</v>
      </c>
      <c r="F14">
        <v>576</v>
      </c>
      <c r="G14">
        <f t="shared" si="0"/>
        <v>314.49600000000004</v>
      </c>
      <c r="H14">
        <v>173</v>
      </c>
      <c r="I14">
        <v>42</v>
      </c>
      <c r="J14">
        <v>3</v>
      </c>
      <c r="K14">
        <v>32</v>
      </c>
      <c r="L14">
        <v>95</v>
      </c>
      <c r="M14">
        <v>103</v>
      </c>
      <c r="N14">
        <v>48</v>
      </c>
      <c r="O14">
        <v>113</v>
      </c>
      <c r="P14">
        <v>4</v>
      </c>
      <c r="Q14">
        <v>9</v>
      </c>
      <c r="R14">
        <v>4</v>
      </c>
      <c r="S14">
        <f t="shared" si="1"/>
        <v>115.43238216560511</v>
      </c>
      <c r="T14">
        <v>0.29899999999999999</v>
      </c>
      <c r="U14">
        <v>0.35499999999999998</v>
      </c>
      <c r="V14">
        <v>0.54600000000000004</v>
      </c>
      <c r="W14">
        <v>0.9</v>
      </c>
      <c r="X14">
        <v>0.37</v>
      </c>
      <c r="Z14">
        <v>128</v>
      </c>
      <c r="AA14">
        <v>1.4</v>
      </c>
      <c r="AB14">
        <v>-1</v>
      </c>
      <c r="AD14">
        <v>24.1</v>
      </c>
      <c r="AE14">
        <v>1.5</v>
      </c>
      <c r="AF14">
        <v>4.7</v>
      </c>
      <c r="AG14">
        <v>17350</v>
      </c>
      <c r="AH14" s="2">
        <f t="shared" si="2"/>
        <v>10.76044429789072</v>
      </c>
      <c r="AI14" s="2">
        <f t="shared" si="3"/>
        <v>1.7092140241343727</v>
      </c>
      <c r="AJ14" s="2">
        <f t="shared" ref="AJ14:AJ77" si="9">(K14-22.084)/8.824585</f>
        <v>1.1236789038804658</v>
      </c>
      <c r="AK14" s="2">
        <f t="shared" si="5"/>
        <v>1.8575940120584999</v>
      </c>
      <c r="AL14" s="2">
        <f t="shared" si="6"/>
        <v>1.6539004218467199</v>
      </c>
      <c r="AM14" s="2">
        <f t="shared" si="7"/>
        <v>2.2543160365823822</v>
      </c>
      <c r="AN14" s="2">
        <f t="shared" si="8"/>
        <v>2.161740899388279</v>
      </c>
    </row>
    <row r="15" spans="1:48" s="3" customFormat="1" x14ac:dyDescent="0.2">
      <c r="A15" s="3">
        <v>14</v>
      </c>
      <c r="B15" s="3" t="s">
        <v>95</v>
      </c>
      <c r="C15" s="3" t="s">
        <v>33</v>
      </c>
      <c r="D15" s="3">
        <v>143</v>
      </c>
      <c r="E15" s="3">
        <v>602</v>
      </c>
      <c r="F15" s="3">
        <v>520</v>
      </c>
      <c r="G15" s="3">
        <f t="shared" si="0"/>
        <v>289.12</v>
      </c>
      <c r="H15" s="3">
        <v>143</v>
      </c>
      <c r="I15" s="3">
        <v>28</v>
      </c>
      <c r="J15" s="3">
        <v>1</v>
      </c>
      <c r="K15" s="3">
        <v>39</v>
      </c>
      <c r="L15" s="3">
        <v>93</v>
      </c>
      <c r="M15" s="3">
        <v>107</v>
      </c>
      <c r="N15" s="3">
        <v>72</v>
      </c>
      <c r="O15" s="3">
        <v>147</v>
      </c>
      <c r="P15" s="3">
        <v>4</v>
      </c>
      <c r="Q15" s="3">
        <v>3</v>
      </c>
      <c r="R15" s="3">
        <v>1</v>
      </c>
      <c r="S15" s="3">
        <f t="shared" si="1"/>
        <v>112.97959731543624</v>
      </c>
      <c r="T15" s="3">
        <v>0.27600000000000002</v>
      </c>
      <c r="U15" s="3">
        <v>0.36599999999999999</v>
      </c>
      <c r="V15" s="3">
        <v>0.55600000000000005</v>
      </c>
      <c r="W15" s="3">
        <v>0.92200000000000004</v>
      </c>
      <c r="X15" s="3">
        <v>0.377</v>
      </c>
      <c r="Z15" s="3">
        <v>140</v>
      </c>
      <c r="AA15" s="3">
        <v>-0.2</v>
      </c>
      <c r="AB15" s="3">
        <v>0</v>
      </c>
      <c r="AD15" s="3">
        <v>30.7</v>
      </c>
      <c r="AE15" s="3">
        <v>-16.600000000000001</v>
      </c>
      <c r="AF15" s="3">
        <v>3.4</v>
      </c>
      <c r="AG15" s="3">
        <v>19556</v>
      </c>
      <c r="AH15" s="3">
        <f t="shared" si="2"/>
        <v>10.716210154312817</v>
      </c>
      <c r="AI15" s="3">
        <f t="shared" si="3"/>
        <v>1.6397965512705306</v>
      </c>
      <c r="AJ15" s="3">
        <f t="shared" si="9"/>
        <v>1.9169173394556229</v>
      </c>
      <c r="AK15" s="3">
        <f t="shared" si="5"/>
        <v>1.9893592946077363</v>
      </c>
      <c r="AL15" s="3">
        <f t="shared" si="6"/>
        <v>1.5637667252704521</v>
      </c>
      <c r="AM15" s="3">
        <f t="shared" si="7"/>
        <v>1.129456644006456</v>
      </c>
      <c r="AN15" s="3">
        <f t="shared" si="8"/>
        <v>2.4769135997020193</v>
      </c>
    </row>
    <row r="16" spans="1:48" x14ac:dyDescent="0.2">
      <c r="A16">
        <v>15</v>
      </c>
      <c r="B16" t="s">
        <v>64</v>
      </c>
      <c r="C16" t="s">
        <v>65</v>
      </c>
      <c r="D16">
        <v>150</v>
      </c>
      <c r="E16">
        <v>664</v>
      </c>
      <c r="F16">
        <v>544</v>
      </c>
      <c r="G16">
        <f t="shared" si="0"/>
        <v>293.76</v>
      </c>
      <c r="H16">
        <v>141</v>
      </c>
      <c r="I16">
        <v>29</v>
      </c>
      <c r="J16">
        <v>1</v>
      </c>
      <c r="K16">
        <v>41</v>
      </c>
      <c r="L16">
        <v>102</v>
      </c>
      <c r="M16">
        <v>102</v>
      </c>
      <c r="N16">
        <v>107</v>
      </c>
      <c r="O16">
        <v>165</v>
      </c>
      <c r="P16">
        <v>5</v>
      </c>
      <c r="Q16">
        <v>11</v>
      </c>
      <c r="R16">
        <v>4</v>
      </c>
      <c r="S16">
        <f t="shared" si="1"/>
        <v>122.55658536585365</v>
      </c>
      <c r="T16">
        <v>0.25900000000000001</v>
      </c>
      <c r="U16">
        <v>0.38300000000000001</v>
      </c>
      <c r="V16">
        <v>0.54</v>
      </c>
      <c r="W16">
        <v>0.92400000000000004</v>
      </c>
      <c r="X16">
        <v>0.38</v>
      </c>
      <c r="Z16">
        <v>134</v>
      </c>
      <c r="AA16">
        <v>0.3</v>
      </c>
      <c r="AB16">
        <v>0</v>
      </c>
      <c r="AD16">
        <v>30.3</v>
      </c>
      <c r="AE16">
        <v>-7.5</v>
      </c>
      <c r="AF16">
        <v>4.3</v>
      </c>
      <c r="AG16">
        <v>11579</v>
      </c>
      <c r="AH16" s="2">
        <f t="shared" si="2"/>
        <v>10.639686294761256</v>
      </c>
      <c r="AI16" s="2">
        <f t="shared" si="3"/>
        <v>1.9521751791578204</v>
      </c>
      <c r="AJ16" s="2">
        <f t="shared" si="9"/>
        <v>2.1435568924770965</v>
      </c>
      <c r="AK16" s="2">
        <f t="shared" si="5"/>
        <v>1.8246526914211907</v>
      </c>
      <c r="AL16" s="2">
        <f t="shared" si="6"/>
        <v>1.9156970362357357</v>
      </c>
      <c r="AM16" s="2">
        <f t="shared" si="7"/>
        <v>0.29803883210250837</v>
      </c>
      <c r="AN16" s="2">
        <f t="shared" si="8"/>
        <v>2.5055656633669048</v>
      </c>
    </row>
    <row r="17" spans="1:40" x14ac:dyDescent="0.2">
      <c r="A17">
        <v>16</v>
      </c>
      <c r="B17" t="s">
        <v>62</v>
      </c>
      <c r="C17" t="s">
        <v>63</v>
      </c>
      <c r="D17">
        <v>150</v>
      </c>
      <c r="E17">
        <v>680</v>
      </c>
      <c r="F17">
        <v>593</v>
      </c>
      <c r="G17">
        <f t="shared" si="0"/>
        <v>312.51100000000002</v>
      </c>
      <c r="H17">
        <v>167</v>
      </c>
      <c r="I17">
        <v>29</v>
      </c>
      <c r="J17">
        <v>3</v>
      </c>
      <c r="K17">
        <v>37</v>
      </c>
      <c r="L17">
        <v>107</v>
      </c>
      <c r="M17">
        <v>93</v>
      </c>
      <c r="N17">
        <v>70</v>
      </c>
      <c r="O17">
        <v>166</v>
      </c>
      <c r="P17">
        <v>7</v>
      </c>
      <c r="Q17">
        <v>29</v>
      </c>
      <c r="R17">
        <v>11</v>
      </c>
      <c r="S17">
        <f t="shared" si="1"/>
        <v>115.6413776119403</v>
      </c>
      <c r="T17">
        <v>0.28199999999999997</v>
      </c>
      <c r="U17">
        <v>0.36299999999999999</v>
      </c>
      <c r="V17">
        <v>0.52700000000000002</v>
      </c>
      <c r="W17">
        <v>0.88900000000000001</v>
      </c>
      <c r="X17">
        <v>0.37</v>
      </c>
      <c r="Z17">
        <v>127</v>
      </c>
      <c r="AA17">
        <v>2.9</v>
      </c>
      <c r="AB17">
        <v>-1.6</v>
      </c>
      <c r="AD17">
        <v>27.2</v>
      </c>
      <c r="AE17">
        <v>-2.2999999999999998</v>
      </c>
      <c r="AF17">
        <v>4.5999999999999996</v>
      </c>
      <c r="AG17">
        <v>18401</v>
      </c>
      <c r="AH17" s="2">
        <f t="shared" si="2"/>
        <v>10.432810708104746</v>
      </c>
      <c r="AI17" s="2">
        <f t="shared" si="3"/>
        <v>2.1257188613174254</v>
      </c>
      <c r="AJ17" s="2">
        <f t="shared" si="9"/>
        <v>1.6902777864341494</v>
      </c>
      <c r="AK17" s="2">
        <f t="shared" si="5"/>
        <v>1.5281808056854085</v>
      </c>
      <c r="AL17" s="2">
        <f t="shared" si="6"/>
        <v>1.6615804807579209</v>
      </c>
      <c r="AM17" s="2">
        <f t="shared" si="7"/>
        <v>1.4228982246784347</v>
      </c>
      <c r="AN17" s="2">
        <f t="shared" si="8"/>
        <v>2.0041545492314086</v>
      </c>
    </row>
    <row r="18" spans="1:40" x14ac:dyDescent="0.2">
      <c r="A18">
        <v>17</v>
      </c>
      <c r="B18" t="s">
        <v>77</v>
      </c>
      <c r="C18" t="s">
        <v>57</v>
      </c>
      <c r="D18">
        <v>150</v>
      </c>
      <c r="E18">
        <v>660</v>
      </c>
      <c r="F18">
        <v>556</v>
      </c>
      <c r="G18">
        <f t="shared" si="0"/>
        <v>290.23200000000003</v>
      </c>
      <c r="H18">
        <v>158</v>
      </c>
      <c r="I18">
        <v>32</v>
      </c>
      <c r="J18">
        <v>3</v>
      </c>
      <c r="K18">
        <v>32</v>
      </c>
      <c r="L18">
        <v>97</v>
      </c>
      <c r="M18">
        <v>99</v>
      </c>
      <c r="N18">
        <v>77</v>
      </c>
      <c r="O18">
        <v>93</v>
      </c>
      <c r="P18">
        <v>20</v>
      </c>
      <c r="Q18">
        <v>6</v>
      </c>
      <c r="R18">
        <v>3</v>
      </c>
      <c r="S18">
        <f t="shared" si="1"/>
        <v>121.73645329249618</v>
      </c>
      <c r="T18">
        <v>0.28399999999999997</v>
      </c>
      <c r="U18">
        <v>0.38800000000000001</v>
      </c>
      <c r="V18">
        <v>0.52200000000000002</v>
      </c>
      <c r="W18">
        <v>0.91</v>
      </c>
      <c r="X18">
        <v>0.38</v>
      </c>
      <c r="Z18">
        <v>135</v>
      </c>
      <c r="AA18">
        <v>-2.2999999999999998</v>
      </c>
      <c r="AB18">
        <v>3.9</v>
      </c>
      <c r="AD18">
        <v>28.3</v>
      </c>
      <c r="AE18">
        <v>-8.6</v>
      </c>
      <c r="AF18">
        <v>4</v>
      </c>
      <c r="AG18">
        <v>3473</v>
      </c>
      <c r="AH18" s="2">
        <f t="shared" si="2"/>
        <v>10.339411670790092</v>
      </c>
      <c r="AI18" s="2">
        <f t="shared" si="3"/>
        <v>1.7786314969982149</v>
      </c>
      <c r="AJ18" s="2">
        <f t="shared" si="9"/>
        <v>1.1236789038804658</v>
      </c>
      <c r="AK18" s="2">
        <f t="shared" si="5"/>
        <v>1.7258287295092634</v>
      </c>
      <c r="AL18" s="2">
        <f t="shared" si="6"/>
        <v>1.8855592377870138</v>
      </c>
      <c r="AM18" s="2">
        <f t="shared" si="7"/>
        <v>1.5207120849024285</v>
      </c>
      <c r="AN18" s="2">
        <f t="shared" si="8"/>
        <v>2.3050012177127064</v>
      </c>
    </row>
    <row r="19" spans="1:40" x14ac:dyDescent="0.2">
      <c r="A19">
        <v>18</v>
      </c>
      <c r="B19" t="s">
        <v>46</v>
      </c>
      <c r="C19" t="s">
        <v>47</v>
      </c>
      <c r="D19">
        <v>150</v>
      </c>
      <c r="E19">
        <v>670</v>
      </c>
      <c r="F19">
        <v>554</v>
      </c>
      <c r="G19">
        <f t="shared" si="0"/>
        <v>290.85000000000002</v>
      </c>
      <c r="H19">
        <v>141</v>
      </c>
      <c r="I19">
        <v>24</v>
      </c>
      <c r="J19">
        <v>1</v>
      </c>
      <c r="K19">
        <v>41</v>
      </c>
      <c r="L19">
        <v>107</v>
      </c>
      <c r="M19">
        <v>101</v>
      </c>
      <c r="N19">
        <v>102</v>
      </c>
      <c r="O19">
        <v>206</v>
      </c>
      <c r="P19">
        <v>6</v>
      </c>
      <c r="Q19">
        <v>6</v>
      </c>
      <c r="R19">
        <v>3</v>
      </c>
      <c r="S19">
        <f t="shared" si="1"/>
        <v>118.51477341389727</v>
      </c>
      <c r="T19">
        <v>0.254</v>
      </c>
      <c r="U19">
        <v>0.372</v>
      </c>
      <c r="V19">
        <v>0.52500000000000002</v>
      </c>
      <c r="W19">
        <v>0.89700000000000002</v>
      </c>
      <c r="X19">
        <v>0.373</v>
      </c>
      <c r="Z19">
        <v>134</v>
      </c>
      <c r="AA19">
        <v>0.5</v>
      </c>
      <c r="AB19">
        <v>8.1</v>
      </c>
      <c r="AD19">
        <v>29.8</v>
      </c>
      <c r="AE19">
        <v>0.6</v>
      </c>
      <c r="AF19">
        <v>5.3</v>
      </c>
      <c r="AG19">
        <v>15640</v>
      </c>
      <c r="AH19" s="2">
        <f t="shared" si="2"/>
        <v>10.000424685775188</v>
      </c>
      <c r="AI19" s="2">
        <f t="shared" si="3"/>
        <v>2.1257188613174254</v>
      </c>
      <c r="AJ19" s="2">
        <f t="shared" si="9"/>
        <v>2.1435568924770965</v>
      </c>
      <c r="AK19" s="2">
        <f t="shared" si="5"/>
        <v>1.7917113707838817</v>
      </c>
      <c r="AL19" s="2">
        <f t="shared" si="6"/>
        <v>1.7671705757633107</v>
      </c>
      <c r="AM19" s="2">
        <f t="shared" si="7"/>
        <v>5.3504181542523788E-2</v>
      </c>
      <c r="AN19" s="2">
        <f t="shared" si="8"/>
        <v>2.1187628038909505</v>
      </c>
    </row>
    <row r="20" spans="1:40" x14ac:dyDescent="0.2">
      <c r="A20">
        <v>19</v>
      </c>
      <c r="B20" t="s">
        <v>44</v>
      </c>
      <c r="C20" t="s">
        <v>45</v>
      </c>
      <c r="D20">
        <v>147</v>
      </c>
      <c r="E20">
        <v>644</v>
      </c>
      <c r="F20">
        <v>538</v>
      </c>
      <c r="G20">
        <f t="shared" si="0"/>
        <v>283.52600000000001</v>
      </c>
      <c r="H20">
        <v>144</v>
      </c>
      <c r="I20">
        <v>30</v>
      </c>
      <c r="J20">
        <v>1</v>
      </c>
      <c r="K20">
        <v>36</v>
      </c>
      <c r="L20">
        <v>100</v>
      </c>
      <c r="M20">
        <v>103</v>
      </c>
      <c r="N20">
        <v>93</v>
      </c>
      <c r="O20">
        <v>151</v>
      </c>
      <c r="P20">
        <v>6</v>
      </c>
      <c r="Q20">
        <v>4</v>
      </c>
      <c r="R20">
        <v>2</v>
      </c>
      <c r="S20">
        <f t="shared" si="1"/>
        <v>117.00644583987442</v>
      </c>
      <c r="T20">
        <v>0.26700000000000002</v>
      </c>
      <c r="U20">
        <v>0.379</v>
      </c>
      <c r="V20">
        <v>0.52700000000000002</v>
      </c>
      <c r="W20">
        <v>0.90500000000000003</v>
      </c>
      <c r="X20">
        <v>0.378</v>
      </c>
      <c r="Z20">
        <v>137</v>
      </c>
      <c r="AA20">
        <v>-0.4</v>
      </c>
      <c r="AB20">
        <v>0.9</v>
      </c>
      <c r="AD20">
        <v>29.9</v>
      </c>
      <c r="AE20">
        <v>2.1</v>
      </c>
      <c r="AF20">
        <v>5.3</v>
      </c>
      <c r="AG20">
        <v>5038</v>
      </c>
      <c r="AH20" s="2">
        <f t="shared" si="2"/>
        <v>9.9517183771047293</v>
      </c>
      <c r="AI20" s="2">
        <f t="shared" si="3"/>
        <v>1.8827577062939782</v>
      </c>
      <c r="AJ20" s="2">
        <f t="shared" si="9"/>
        <v>1.5769580099234128</v>
      </c>
      <c r="AK20" s="2">
        <f t="shared" si="5"/>
        <v>1.8575940120584999</v>
      </c>
      <c r="AL20" s="2">
        <f t="shared" si="6"/>
        <v>1.7117433172798631</v>
      </c>
      <c r="AM20" s="2">
        <f t="shared" si="7"/>
        <v>0.68929427299848367</v>
      </c>
      <c r="AN20" s="2">
        <f t="shared" si="8"/>
        <v>2.2333710585504924</v>
      </c>
    </row>
    <row r="21" spans="1:40" x14ac:dyDescent="0.2">
      <c r="A21">
        <v>20</v>
      </c>
      <c r="B21" t="s">
        <v>78</v>
      </c>
      <c r="C21" t="s">
        <v>53</v>
      </c>
      <c r="D21">
        <v>150</v>
      </c>
      <c r="E21">
        <v>652</v>
      </c>
      <c r="F21">
        <v>582</v>
      </c>
      <c r="G21">
        <f t="shared" si="0"/>
        <v>314.86200000000002</v>
      </c>
      <c r="H21">
        <v>162</v>
      </c>
      <c r="I21">
        <v>36</v>
      </c>
      <c r="J21">
        <v>4</v>
      </c>
      <c r="K21">
        <v>36</v>
      </c>
      <c r="L21">
        <v>97</v>
      </c>
      <c r="M21">
        <v>101</v>
      </c>
      <c r="N21">
        <v>57</v>
      </c>
      <c r="O21">
        <v>173</v>
      </c>
      <c r="P21">
        <v>6</v>
      </c>
      <c r="Q21">
        <v>20</v>
      </c>
      <c r="R21">
        <v>8</v>
      </c>
      <c r="S21">
        <f t="shared" si="1"/>
        <v>111.44110697674421</v>
      </c>
      <c r="T21">
        <v>0.27900000000000003</v>
      </c>
      <c r="U21">
        <v>0.34599999999999997</v>
      </c>
      <c r="V21">
        <v>0.54100000000000004</v>
      </c>
      <c r="W21">
        <v>0.88700000000000001</v>
      </c>
      <c r="X21">
        <v>0.36599999999999999</v>
      </c>
      <c r="Z21">
        <v>112</v>
      </c>
      <c r="AA21">
        <v>1.8</v>
      </c>
      <c r="AB21">
        <v>0.1</v>
      </c>
      <c r="AD21">
        <v>11.9</v>
      </c>
      <c r="AE21">
        <v>7.6</v>
      </c>
      <c r="AF21">
        <v>3.9</v>
      </c>
      <c r="AG21">
        <v>12564</v>
      </c>
      <c r="AH21" s="2">
        <f t="shared" si="2"/>
        <v>9.9062118583876391</v>
      </c>
      <c r="AI21" s="2">
        <f t="shared" si="3"/>
        <v>1.7786314969982149</v>
      </c>
      <c r="AJ21" s="2">
        <f t="shared" si="9"/>
        <v>1.5769580099234128</v>
      </c>
      <c r="AK21" s="2">
        <f t="shared" si="5"/>
        <v>1.7917113707838817</v>
      </c>
      <c r="AL21" s="2">
        <f t="shared" si="6"/>
        <v>1.5072310607731605</v>
      </c>
      <c r="AM21" s="2">
        <f t="shared" si="7"/>
        <v>1.2761774343424466</v>
      </c>
      <c r="AN21" s="2">
        <f t="shared" si="8"/>
        <v>1.9755024855665231</v>
      </c>
    </row>
    <row r="22" spans="1:40" x14ac:dyDescent="0.2">
      <c r="A22">
        <v>21</v>
      </c>
      <c r="B22" t="s">
        <v>48</v>
      </c>
      <c r="C22" t="s">
        <v>33</v>
      </c>
      <c r="D22">
        <v>149</v>
      </c>
      <c r="E22">
        <v>687</v>
      </c>
      <c r="F22">
        <v>589</v>
      </c>
      <c r="G22">
        <f t="shared" si="0"/>
        <v>300.39</v>
      </c>
      <c r="H22">
        <v>161</v>
      </c>
      <c r="I22">
        <v>28</v>
      </c>
      <c r="J22">
        <v>2</v>
      </c>
      <c r="K22">
        <v>35</v>
      </c>
      <c r="L22">
        <v>112</v>
      </c>
      <c r="M22">
        <v>91</v>
      </c>
      <c r="N22">
        <v>79</v>
      </c>
      <c r="O22">
        <v>137</v>
      </c>
      <c r="P22">
        <v>8</v>
      </c>
      <c r="Q22">
        <v>8</v>
      </c>
      <c r="R22">
        <v>3</v>
      </c>
      <c r="S22">
        <f t="shared" si="1"/>
        <v>117.06723372781065</v>
      </c>
      <c r="T22">
        <v>0.27300000000000002</v>
      </c>
      <c r="U22">
        <v>0.36499999999999999</v>
      </c>
      <c r="V22">
        <v>0.51</v>
      </c>
      <c r="W22">
        <v>0.874</v>
      </c>
      <c r="X22">
        <v>0.36699999999999999</v>
      </c>
      <c r="Z22">
        <v>133</v>
      </c>
      <c r="AA22">
        <v>0.7</v>
      </c>
      <c r="AB22">
        <v>-1.7</v>
      </c>
      <c r="AD22">
        <v>29.9</v>
      </c>
      <c r="AE22">
        <v>-0.6</v>
      </c>
      <c r="AF22">
        <v>5.2</v>
      </c>
      <c r="AG22">
        <v>12856</v>
      </c>
      <c r="AH22" s="2">
        <f t="shared" si="2"/>
        <v>9.7111759865430844</v>
      </c>
      <c r="AI22" s="2">
        <f t="shared" si="3"/>
        <v>2.2992625434770311</v>
      </c>
      <c r="AJ22" s="2">
        <f t="shared" si="9"/>
        <v>1.4636382334126761</v>
      </c>
      <c r="AK22" s="2">
        <f t="shared" si="5"/>
        <v>1.4622981644107902</v>
      </c>
      <c r="AL22" s="2">
        <f t="shared" si="6"/>
        <v>1.7139771198273548</v>
      </c>
      <c r="AM22" s="2">
        <f t="shared" si="7"/>
        <v>0.98273585367046512</v>
      </c>
      <c r="AN22" s="2">
        <f t="shared" si="8"/>
        <v>1.7892640717447674</v>
      </c>
    </row>
    <row r="23" spans="1:40" x14ac:dyDescent="0.2">
      <c r="A23">
        <v>22</v>
      </c>
      <c r="B23" t="s">
        <v>97</v>
      </c>
      <c r="C23" t="s">
        <v>88</v>
      </c>
      <c r="D23">
        <v>150</v>
      </c>
      <c r="E23">
        <v>663</v>
      </c>
      <c r="F23">
        <v>573</v>
      </c>
      <c r="G23">
        <f t="shared" si="0"/>
        <v>305.40899999999999</v>
      </c>
      <c r="H23">
        <v>144</v>
      </c>
      <c r="I23">
        <v>27</v>
      </c>
      <c r="J23">
        <v>2</v>
      </c>
      <c r="K23">
        <v>44</v>
      </c>
      <c r="L23">
        <v>98</v>
      </c>
      <c r="M23">
        <v>105</v>
      </c>
      <c r="N23">
        <v>68</v>
      </c>
      <c r="O23">
        <v>167</v>
      </c>
      <c r="P23">
        <v>14</v>
      </c>
      <c r="Q23">
        <v>2</v>
      </c>
      <c r="R23">
        <v>1</v>
      </c>
      <c r="S23">
        <f t="shared" si="1"/>
        <v>112.23515267175571</v>
      </c>
      <c r="T23">
        <v>0.252</v>
      </c>
      <c r="U23">
        <v>0.34300000000000003</v>
      </c>
      <c r="V23">
        <v>0.53300000000000003</v>
      </c>
      <c r="W23">
        <v>0.877</v>
      </c>
      <c r="X23">
        <v>0.36099999999999999</v>
      </c>
      <c r="Z23">
        <v>128</v>
      </c>
      <c r="AA23">
        <v>-0.5</v>
      </c>
      <c r="AB23">
        <v>1.3</v>
      </c>
      <c r="AD23">
        <v>23.9</v>
      </c>
      <c r="AE23">
        <v>-11.2</v>
      </c>
      <c r="AF23">
        <v>3.3</v>
      </c>
      <c r="AG23">
        <v>19251</v>
      </c>
      <c r="AH23" s="2">
        <f t="shared" si="2"/>
        <v>9.5446758475231981</v>
      </c>
      <c r="AI23" s="2">
        <f t="shared" si="3"/>
        <v>1.8133402334301361</v>
      </c>
      <c r="AJ23" s="2">
        <f t="shared" si="9"/>
        <v>2.4835162220093068</v>
      </c>
      <c r="AK23" s="2">
        <f t="shared" si="5"/>
        <v>1.9234766533331182</v>
      </c>
      <c r="AL23" s="2">
        <f t="shared" si="6"/>
        <v>1.536410250190011</v>
      </c>
      <c r="AM23" s="2">
        <f t="shared" si="7"/>
        <v>-4.4309678681470038E-2</v>
      </c>
      <c r="AN23" s="2">
        <f t="shared" si="8"/>
        <v>1.8322421672420957</v>
      </c>
    </row>
    <row r="24" spans="1:40" x14ac:dyDescent="0.2">
      <c r="A24">
        <v>23</v>
      </c>
      <c r="B24" t="s">
        <v>180</v>
      </c>
      <c r="C24" t="s">
        <v>53</v>
      </c>
      <c r="D24">
        <v>144</v>
      </c>
      <c r="E24">
        <v>660</v>
      </c>
      <c r="F24">
        <v>591</v>
      </c>
      <c r="G24">
        <f t="shared" si="0"/>
        <v>307.32</v>
      </c>
      <c r="H24">
        <v>174</v>
      </c>
      <c r="I24">
        <v>33</v>
      </c>
      <c r="J24">
        <v>6</v>
      </c>
      <c r="K24">
        <v>30</v>
      </c>
      <c r="L24">
        <v>101</v>
      </c>
      <c r="M24">
        <v>84</v>
      </c>
      <c r="N24">
        <v>51</v>
      </c>
      <c r="O24">
        <v>121</v>
      </c>
      <c r="P24">
        <v>9</v>
      </c>
      <c r="Q24">
        <v>8</v>
      </c>
      <c r="R24">
        <v>3</v>
      </c>
      <c r="S24">
        <f t="shared" si="1"/>
        <v>114.58451612903227</v>
      </c>
      <c r="T24">
        <v>0.29399999999999998</v>
      </c>
      <c r="U24">
        <v>0.35599999999999998</v>
      </c>
      <c r="V24">
        <v>0.52</v>
      </c>
      <c r="W24">
        <v>0.877</v>
      </c>
      <c r="X24">
        <v>0.36499999999999999</v>
      </c>
      <c r="Z24">
        <v>111</v>
      </c>
      <c r="AA24">
        <v>0.3</v>
      </c>
      <c r="AB24">
        <v>-5</v>
      </c>
      <c r="AD24">
        <v>9.5</v>
      </c>
      <c r="AE24">
        <v>-12.2</v>
      </c>
      <c r="AF24">
        <v>1.8</v>
      </c>
      <c r="AG24">
        <v>7859</v>
      </c>
      <c r="AH24" s="2">
        <f t="shared" si="2"/>
        <v>9.5109817365500273</v>
      </c>
      <c r="AI24" s="2">
        <f t="shared" si="3"/>
        <v>1.9174664427258992</v>
      </c>
      <c r="AJ24" s="2">
        <f t="shared" si="9"/>
        <v>0.89703935085899222</v>
      </c>
      <c r="AK24" s="2">
        <f t="shared" si="5"/>
        <v>1.2317089199496261</v>
      </c>
      <c r="AL24" s="2">
        <f t="shared" si="6"/>
        <v>1.6227434697510164</v>
      </c>
      <c r="AM24" s="2">
        <f t="shared" si="7"/>
        <v>2.0097813860223974</v>
      </c>
      <c r="AN24" s="2">
        <f t="shared" si="8"/>
        <v>1.8322421672420957</v>
      </c>
    </row>
    <row r="25" spans="1:40" x14ac:dyDescent="0.2">
      <c r="A25">
        <v>24</v>
      </c>
      <c r="B25" t="s">
        <v>60</v>
      </c>
      <c r="C25" t="s">
        <v>61</v>
      </c>
      <c r="D25">
        <v>150</v>
      </c>
      <c r="E25">
        <v>664</v>
      </c>
      <c r="F25">
        <v>591</v>
      </c>
      <c r="G25">
        <f t="shared" si="0"/>
        <v>306.13800000000003</v>
      </c>
      <c r="H25">
        <v>161</v>
      </c>
      <c r="I25">
        <v>29</v>
      </c>
      <c r="J25">
        <v>3</v>
      </c>
      <c r="K25">
        <v>37</v>
      </c>
      <c r="L25">
        <v>93</v>
      </c>
      <c r="M25">
        <v>102</v>
      </c>
      <c r="N25">
        <v>63</v>
      </c>
      <c r="O25">
        <v>119</v>
      </c>
      <c r="P25">
        <v>4</v>
      </c>
      <c r="Q25">
        <v>7</v>
      </c>
      <c r="R25">
        <v>3</v>
      </c>
      <c r="S25">
        <f t="shared" si="1"/>
        <v>110.63913373860186</v>
      </c>
      <c r="T25">
        <v>0.27200000000000002</v>
      </c>
      <c r="U25">
        <v>0.34300000000000003</v>
      </c>
      <c r="V25">
        <v>0.51800000000000002</v>
      </c>
      <c r="W25">
        <v>0.86199999999999999</v>
      </c>
      <c r="X25">
        <v>0.35599999999999998</v>
      </c>
      <c r="Z25">
        <v>122</v>
      </c>
      <c r="AA25">
        <v>-0.6</v>
      </c>
      <c r="AB25">
        <v>4.7</v>
      </c>
      <c r="AD25">
        <v>18.3</v>
      </c>
      <c r="AE25">
        <v>7.2</v>
      </c>
      <c r="AF25">
        <v>4.5999999999999996</v>
      </c>
      <c r="AG25">
        <v>11493</v>
      </c>
      <c r="AH25" s="2">
        <f t="shared" si="2"/>
        <v>9.1836681964524303</v>
      </c>
      <c r="AI25" s="2">
        <f t="shared" si="3"/>
        <v>1.6397965512705306</v>
      </c>
      <c r="AJ25" s="2">
        <f t="shared" si="9"/>
        <v>1.6902777864341494</v>
      </c>
      <c r="AK25" s="2">
        <f t="shared" si="5"/>
        <v>1.8246526914211907</v>
      </c>
      <c r="AL25" s="2">
        <f t="shared" si="6"/>
        <v>1.4777605540126375</v>
      </c>
      <c r="AM25" s="2">
        <f t="shared" si="7"/>
        <v>0.93382892355846825</v>
      </c>
      <c r="AN25" s="2">
        <f t="shared" si="8"/>
        <v>1.6173516897554545</v>
      </c>
    </row>
    <row r="26" spans="1:40" x14ac:dyDescent="0.2">
      <c r="A26">
        <v>25</v>
      </c>
      <c r="B26" t="s">
        <v>49</v>
      </c>
      <c r="C26" t="s">
        <v>35</v>
      </c>
      <c r="D26">
        <v>150</v>
      </c>
      <c r="E26">
        <v>648</v>
      </c>
      <c r="F26">
        <v>564</v>
      </c>
      <c r="G26">
        <f t="shared" si="0"/>
        <v>294.97200000000004</v>
      </c>
      <c r="H26">
        <v>156</v>
      </c>
      <c r="I26">
        <v>39</v>
      </c>
      <c r="J26">
        <v>3</v>
      </c>
      <c r="K26">
        <v>31</v>
      </c>
      <c r="L26">
        <v>95</v>
      </c>
      <c r="M26">
        <v>101</v>
      </c>
      <c r="N26">
        <v>72</v>
      </c>
      <c r="O26">
        <v>84</v>
      </c>
      <c r="P26">
        <v>5</v>
      </c>
      <c r="Q26">
        <v>23</v>
      </c>
      <c r="R26">
        <v>8</v>
      </c>
      <c r="S26">
        <f t="shared" si="1"/>
        <v>110.56661466458658</v>
      </c>
      <c r="T26">
        <v>0.27700000000000002</v>
      </c>
      <c r="U26">
        <v>0.36199999999999999</v>
      </c>
      <c r="V26">
        <v>0.52300000000000002</v>
      </c>
      <c r="W26">
        <v>0.88400000000000001</v>
      </c>
      <c r="X26">
        <v>0.36599999999999999</v>
      </c>
      <c r="Z26">
        <v>125</v>
      </c>
      <c r="AA26">
        <v>3.9</v>
      </c>
      <c r="AB26">
        <v>2.7</v>
      </c>
      <c r="AD26">
        <v>24.8</v>
      </c>
      <c r="AE26">
        <v>5.2</v>
      </c>
      <c r="AF26">
        <v>5.0999999999999996</v>
      </c>
      <c r="AG26">
        <v>13510</v>
      </c>
      <c r="AH26" s="2">
        <f t="shared" si="2"/>
        <v>9.0972681462506699</v>
      </c>
      <c r="AI26" s="2">
        <f t="shared" si="3"/>
        <v>1.7092140241343727</v>
      </c>
      <c r="AJ26" s="2">
        <f t="shared" si="9"/>
        <v>1.010359127369729</v>
      </c>
      <c r="AK26" s="2">
        <f t="shared" si="5"/>
        <v>1.7917113707838817</v>
      </c>
      <c r="AL26" s="2">
        <f t="shared" si="6"/>
        <v>1.4750956597750386</v>
      </c>
      <c r="AM26" s="2">
        <f t="shared" si="7"/>
        <v>1.1783635741184528</v>
      </c>
      <c r="AN26" s="2">
        <f t="shared" si="8"/>
        <v>1.9325243900691949</v>
      </c>
    </row>
    <row r="27" spans="1:40" x14ac:dyDescent="0.2">
      <c r="A27">
        <v>26</v>
      </c>
      <c r="B27" t="s">
        <v>40</v>
      </c>
      <c r="C27" t="s">
        <v>29</v>
      </c>
      <c r="D27">
        <v>150</v>
      </c>
      <c r="E27">
        <v>655</v>
      </c>
      <c r="F27">
        <v>565</v>
      </c>
      <c r="G27">
        <f t="shared" si="0"/>
        <v>285.89</v>
      </c>
      <c r="H27">
        <v>160</v>
      </c>
      <c r="I27">
        <v>37</v>
      </c>
      <c r="J27">
        <v>2</v>
      </c>
      <c r="K27">
        <v>28</v>
      </c>
      <c r="L27">
        <v>93</v>
      </c>
      <c r="M27">
        <v>99</v>
      </c>
      <c r="N27">
        <v>75</v>
      </c>
      <c r="O27">
        <v>96</v>
      </c>
      <c r="P27">
        <v>9</v>
      </c>
      <c r="Q27">
        <v>4</v>
      </c>
      <c r="R27">
        <v>2</v>
      </c>
      <c r="S27">
        <f t="shared" si="1"/>
        <v>114.74677966101693</v>
      </c>
      <c r="T27">
        <v>0.28399999999999997</v>
      </c>
      <c r="U27">
        <v>0.374</v>
      </c>
      <c r="V27">
        <v>0.50600000000000001</v>
      </c>
      <c r="W27">
        <v>0.88</v>
      </c>
      <c r="X27">
        <v>0.36699999999999999</v>
      </c>
      <c r="Z27">
        <v>133</v>
      </c>
      <c r="AA27">
        <v>0.9</v>
      </c>
      <c r="AB27">
        <v>4.2</v>
      </c>
      <c r="AD27">
        <v>28.2</v>
      </c>
      <c r="AE27">
        <v>6.7</v>
      </c>
      <c r="AF27">
        <v>5.6</v>
      </c>
      <c r="AG27">
        <v>12861</v>
      </c>
      <c r="AH27" s="2">
        <f t="shared" si="2"/>
        <v>9.0606636741789615</v>
      </c>
      <c r="AI27" s="2">
        <f t="shared" si="3"/>
        <v>1.6397965512705306</v>
      </c>
      <c r="AJ27" s="2">
        <f t="shared" si="9"/>
        <v>0.67039979783751869</v>
      </c>
      <c r="AK27" s="2">
        <f t="shared" si="5"/>
        <v>1.7258287295092634</v>
      </c>
      <c r="AL27" s="2">
        <f t="shared" si="6"/>
        <v>1.6287062479197953</v>
      </c>
      <c r="AM27" s="2">
        <f t="shared" si="7"/>
        <v>1.5207120849024285</v>
      </c>
      <c r="AN27" s="2">
        <f t="shared" si="8"/>
        <v>1.8752202627394239</v>
      </c>
    </row>
    <row r="28" spans="1:40" x14ac:dyDescent="0.2">
      <c r="A28">
        <v>27</v>
      </c>
      <c r="B28" t="s">
        <v>43</v>
      </c>
      <c r="C28" t="s">
        <v>33</v>
      </c>
      <c r="D28">
        <v>149</v>
      </c>
      <c r="E28">
        <v>637</v>
      </c>
      <c r="F28">
        <v>554</v>
      </c>
      <c r="G28">
        <f t="shared" si="0"/>
        <v>287.52600000000001</v>
      </c>
      <c r="H28">
        <v>151</v>
      </c>
      <c r="I28">
        <v>32</v>
      </c>
      <c r="J28">
        <v>2</v>
      </c>
      <c r="K28">
        <v>33</v>
      </c>
      <c r="L28">
        <v>93</v>
      </c>
      <c r="M28">
        <v>104</v>
      </c>
      <c r="N28">
        <v>72</v>
      </c>
      <c r="O28">
        <v>138</v>
      </c>
      <c r="P28">
        <v>4</v>
      </c>
      <c r="Q28">
        <v>3</v>
      </c>
      <c r="R28">
        <v>1</v>
      </c>
      <c r="S28">
        <f t="shared" si="1"/>
        <v>110.23275555555556</v>
      </c>
      <c r="T28">
        <v>0.27300000000000002</v>
      </c>
      <c r="U28">
        <v>0.35899999999999999</v>
      </c>
      <c r="V28">
        <v>0.51900000000000002</v>
      </c>
      <c r="W28">
        <v>0.878</v>
      </c>
      <c r="X28">
        <v>0.36599999999999999</v>
      </c>
      <c r="Z28">
        <v>133</v>
      </c>
      <c r="AA28">
        <v>0.9</v>
      </c>
      <c r="AB28">
        <v>-1.1000000000000001</v>
      </c>
      <c r="AD28">
        <v>27.4</v>
      </c>
      <c r="AE28">
        <v>5.8</v>
      </c>
      <c r="AF28">
        <v>5.4</v>
      </c>
      <c r="AG28">
        <v>14162</v>
      </c>
      <c r="AH28" s="2">
        <f t="shared" si="2"/>
        <v>9.0594617912700688</v>
      </c>
      <c r="AI28" s="2">
        <f t="shared" si="3"/>
        <v>1.6397965512705306</v>
      </c>
      <c r="AJ28" s="2">
        <f t="shared" si="9"/>
        <v>1.2369986803912025</v>
      </c>
      <c r="AK28" s="2">
        <f t="shared" si="5"/>
        <v>1.890535332695809</v>
      </c>
      <c r="AL28" s="2">
        <f t="shared" si="6"/>
        <v>1.4628271741675245</v>
      </c>
      <c r="AM28" s="2">
        <f t="shared" si="7"/>
        <v>0.98273585367046512</v>
      </c>
      <c r="AN28" s="2">
        <f t="shared" si="8"/>
        <v>1.8465681990745384</v>
      </c>
    </row>
    <row r="29" spans="1:40" x14ac:dyDescent="0.2">
      <c r="A29">
        <v>28</v>
      </c>
      <c r="B29" t="s">
        <v>56</v>
      </c>
      <c r="C29" t="s">
        <v>57</v>
      </c>
      <c r="D29">
        <v>150</v>
      </c>
      <c r="E29">
        <v>669</v>
      </c>
      <c r="F29">
        <v>565</v>
      </c>
      <c r="G29">
        <f t="shared" si="0"/>
        <v>287.02</v>
      </c>
      <c r="H29">
        <v>154</v>
      </c>
      <c r="I29">
        <v>35</v>
      </c>
      <c r="J29">
        <v>2</v>
      </c>
      <c r="K29">
        <v>31</v>
      </c>
      <c r="L29">
        <v>100</v>
      </c>
      <c r="M29">
        <v>91</v>
      </c>
      <c r="N29">
        <v>81</v>
      </c>
      <c r="O29">
        <v>150</v>
      </c>
      <c r="P29">
        <v>15</v>
      </c>
      <c r="Q29">
        <v>4</v>
      </c>
      <c r="R29">
        <v>2</v>
      </c>
      <c r="S29">
        <f t="shared" si="1"/>
        <v>117.05149773071103</v>
      </c>
      <c r="T29">
        <v>0.27300000000000002</v>
      </c>
      <c r="U29">
        <v>0.377</v>
      </c>
      <c r="V29">
        <v>0.50800000000000001</v>
      </c>
      <c r="W29">
        <v>0.88400000000000001</v>
      </c>
      <c r="X29">
        <v>0.371</v>
      </c>
      <c r="Z29">
        <v>129</v>
      </c>
      <c r="AA29">
        <v>2.8</v>
      </c>
      <c r="AB29">
        <v>-2.2000000000000002</v>
      </c>
      <c r="AD29">
        <v>28.6</v>
      </c>
      <c r="AE29">
        <v>-0.8</v>
      </c>
      <c r="AF29">
        <v>4.8</v>
      </c>
      <c r="AG29">
        <v>15429</v>
      </c>
      <c r="AH29" s="2">
        <f t="shared" si="2"/>
        <v>8.9840741031824365</v>
      </c>
      <c r="AI29" s="2">
        <f t="shared" si="3"/>
        <v>1.8827577062939782</v>
      </c>
      <c r="AJ29" s="2">
        <f t="shared" si="9"/>
        <v>1.010359127369729</v>
      </c>
      <c r="AK29" s="2">
        <f t="shared" si="5"/>
        <v>1.4622981644107902</v>
      </c>
      <c r="AL29" s="2">
        <f t="shared" si="6"/>
        <v>1.7133988613682796</v>
      </c>
      <c r="AM29" s="2">
        <f t="shared" si="7"/>
        <v>0.98273585367046512</v>
      </c>
      <c r="AN29" s="2">
        <f t="shared" si="8"/>
        <v>1.9325243900691949</v>
      </c>
    </row>
    <row r="30" spans="1:40" x14ac:dyDescent="0.2">
      <c r="A30">
        <v>29</v>
      </c>
      <c r="B30" t="s">
        <v>58</v>
      </c>
      <c r="C30" t="s">
        <v>31</v>
      </c>
      <c r="D30">
        <v>150</v>
      </c>
      <c r="E30">
        <v>649</v>
      </c>
      <c r="F30">
        <v>571</v>
      </c>
      <c r="G30">
        <f t="shared" si="0"/>
        <v>284.92899999999997</v>
      </c>
      <c r="H30">
        <v>166</v>
      </c>
      <c r="I30">
        <v>39</v>
      </c>
      <c r="J30">
        <v>1</v>
      </c>
      <c r="K30">
        <v>25</v>
      </c>
      <c r="L30">
        <v>92</v>
      </c>
      <c r="M30">
        <v>96</v>
      </c>
      <c r="N30">
        <v>66</v>
      </c>
      <c r="O30">
        <v>114</v>
      </c>
      <c r="P30">
        <v>5</v>
      </c>
      <c r="Q30">
        <v>6</v>
      </c>
      <c r="R30">
        <v>2</v>
      </c>
      <c r="S30">
        <f t="shared" si="1"/>
        <v>111.0536059190031</v>
      </c>
      <c r="T30">
        <v>0.29199999999999998</v>
      </c>
      <c r="U30">
        <v>0.36799999999999999</v>
      </c>
      <c r="V30">
        <v>0.499</v>
      </c>
      <c r="W30">
        <v>0.86599999999999999</v>
      </c>
      <c r="X30">
        <v>0.36299999999999999</v>
      </c>
      <c r="Z30">
        <v>123</v>
      </c>
      <c r="AA30">
        <v>1.5</v>
      </c>
      <c r="AB30">
        <v>-2.5</v>
      </c>
      <c r="AD30">
        <v>20.8</v>
      </c>
      <c r="AE30">
        <v>5</v>
      </c>
      <c r="AF30">
        <v>4.7</v>
      </c>
      <c r="AG30">
        <v>12161</v>
      </c>
      <c r="AH30" s="2">
        <f t="shared" si="2"/>
        <v>8.6421477616019082</v>
      </c>
      <c r="AI30" s="2">
        <f t="shared" si="3"/>
        <v>1.6050878148386096</v>
      </c>
      <c r="AJ30" s="2">
        <f t="shared" si="9"/>
        <v>0.33044046830530843</v>
      </c>
      <c r="AK30" s="2">
        <f t="shared" si="5"/>
        <v>1.6270047675973358</v>
      </c>
      <c r="AL30" s="2">
        <f t="shared" si="6"/>
        <v>1.492991367977025</v>
      </c>
      <c r="AM30" s="2">
        <f t="shared" si="7"/>
        <v>1.9119675257984039</v>
      </c>
      <c r="AN30" s="2">
        <f t="shared" si="8"/>
        <v>1.6746558170852255</v>
      </c>
    </row>
    <row r="31" spans="1:40" x14ac:dyDescent="0.2">
      <c r="A31">
        <v>30</v>
      </c>
      <c r="B31" t="s">
        <v>66</v>
      </c>
      <c r="C31" t="s">
        <v>33</v>
      </c>
      <c r="D31">
        <v>150</v>
      </c>
      <c r="E31">
        <v>673</v>
      </c>
      <c r="F31">
        <v>601</v>
      </c>
      <c r="G31">
        <f t="shared" si="0"/>
        <v>292.08600000000001</v>
      </c>
      <c r="H31">
        <v>178</v>
      </c>
      <c r="I31">
        <v>34</v>
      </c>
      <c r="J31">
        <v>4</v>
      </c>
      <c r="K31">
        <v>24</v>
      </c>
      <c r="L31">
        <v>100</v>
      </c>
      <c r="M31">
        <v>92</v>
      </c>
      <c r="N31">
        <v>57</v>
      </c>
      <c r="O31">
        <v>99</v>
      </c>
      <c r="P31">
        <v>7</v>
      </c>
      <c r="Q31">
        <v>12</v>
      </c>
      <c r="R31">
        <v>4</v>
      </c>
      <c r="S31">
        <f t="shared" si="1"/>
        <v>110.49141052631579</v>
      </c>
      <c r="T31">
        <v>0.29499999999999998</v>
      </c>
      <c r="U31">
        <v>0.36099999999999999</v>
      </c>
      <c r="V31">
        <v>0.48599999999999999</v>
      </c>
      <c r="W31">
        <v>0.84699999999999998</v>
      </c>
      <c r="X31">
        <v>0.35599999999999998</v>
      </c>
      <c r="Z31">
        <v>126</v>
      </c>
      <c r="AA31">
        <v>-0.5</v>
      </c>
      <c r="AB31">
        <v>-4.4000000000000004</v>
      </c>
      <c r="AD31">
        <v>22.1</v>
      </c>
      <c r="AE31">
        <v>-1.9</v>
      </c>
      <c r="AF31">
        <v>4.3</v>
      </c>
      <c r="AG31">
        <v>5417</v>
      </c>
      <c r="AH31" s="2">
        <f t="shared" si="2"/>
        <v>8.5285995076946648</v>
      </c>
      <c r="AI31" s="2">
        <f t="shared" si="3"/>
        <v>1.8827577062939782</v>
      </c>
      <c r="AJ31" s="2">
        <f t="shared" si="9"/>
        <v>0.21712069179457166</v>
      </c>
      <c r="AK31" s="2">
        <f t="shared" si="5"/>
        <v>1.4952394850480992</v>
      </c>
      <c r="AL31" s="2">
        <f t="shared" si="6"/>
        <v>1.4723320961548081</v>
      </c>
      <c r="AM31" s="2">
        <f t="shared" si="7"/>
        <v>2.0586883161343947</v>
      </c>
      <c r="AN31" s="2">
        <f t="shared" si="8"/>
        <v>1.4024612122688134</v>
      </c>
    </row>
    <row r="32" spans="1:40" s="3" customFormat="1" x14ac:dyDescent="0.2">
      <c r="A32" s="3">
        <v>31</v>
      </c>
      <c r="B32" s="3" t="s">
        <v>91</v>
      </c>
      <c r="C32" s="3" t="s">
        <v>42</v>
      </c>
      <c r="D32" s="3">
        <v>150</v>
      </c>
      <c r="E32" s="3">
        <v>642</v>
      </c>
      <c r="F32" s="3">
        <v>558</v>
      </c>
      <c r="G32" s="3">
        <f t="shared" si="0"/>
        <v>286.81200000000001</v>
      </c>
      <c r="H32" s="3">
        <v>142</v>
      </c>
      <c r="I32" s="3">
        <v>29</v>
      </c>
      <c r="J32" s="3">
        <v>1</v>
      </c>
      <c r="K32" s="3">
        <v>38</v>
      </c>
      <c r="L32" s="3">
        <v>91</v>
      </c>
      <c r="M32" s="3">
        <v>103</v>
      </c>
      <c r="N32" s="3">
        <v>68</v>
      </c>
      <c r="O32" s="3">
        <v>158</v>
      </c>
      <c r="P32" s="3">
        <v>10</v>
      </c>
      <c r="Q32" s="3">
        <v>1</v>
      </c>
      <c r="R32" s="3">
        <v>1</v>
      </c>
      <c r="S32" s="3">
        <f t="shared" si="1"/>
        <v>105.74394339622641</v>
      </c>
      <c r="T32" s="3">
        <v>0.255</v>
      </c>
      <c r="U32" s="3">
        <v>0.34300000000000003</v>
      </c>
      <c r="V32" s="3">
        <v>0.51400000000000001</v>
      </c>
      <c r="W32" s="3">
        <v>0.85799999999999998</v>
      </c>
      <c r="X32" s="3">
        <v>0.35499999999999998</v>
      </c>
      <c r="Z32" s="3">
        <v>125</v>
      </c>
      <c r="AA32" s="3">
        <v>-0.7</v>
      </c>
      <c r="AB32" s="3">
        <v>5.8</v>
      </c>
      <c r="AD32" s="3">
        <v>20.100000000000001</v>
      </c>
      <c r="AE32" s="3">
        <v>-6.7</v>
      </c>
      <c r="AF32" s="3">
        <v>3.5</v>
      </c>
      <c r="AG32" s="3">
        <v>14344</v>
      </c>
      <c r="AH32" s="3">
        <f t="shared" si="2"/>
        <v>8.1919039037448709</v>
      </c>
      <c r="AI32" s="3">
        <f t="shared" si="3"/>
        <v>1.5703790784066884</v>
      </c>
      <c r="AJ32" s="3">
        <f t="shared" si="9"/>
        <v>1.8035975629448862</v>
      </c>
      <c r="AK32" s="3">
        <f t="shared" si="5"/>
        <v>1.8575940120584999</v>
      </c>
      <c r="AL32" s="3">
        <f t="shared" si="6"/>
        <v>1.2978745762545931</v>
      </c>
      <c r="AM32" s="3">
        <f t="shared" si="7"/>
        <v>0.1024111116545207</v>
      </c>
      <c r="AN32" s="3">
        <f t="shared" si="8"/>
        <v>1.5600475624256835</v>
      </c>
    </row>
    <row r="33" spans="1:40" x14ac:dyDescent="0.2">
      <c r="A33">
        <v>32</v>
      </c>
      <c r="B33" t="s">
        <v>96</v>
      </c>
      <c r="C33" t="s">
        <v>93</v>
      </c>
      <c r="D33">
        <v>150</v>
      </c>
      <c r="E33">
        <v>663</v>
      </c>
      <c r="F33">
        <v>566</v>
      </c>
      <c r="G33">
        <f t="shared" si="0"/>
        <v>279.60399999999998</v>
      </c>
      <c r="H33">
        <v>154</v>
      </c>
      <c r="I33">
        <v>29</v>
      </c>
      <c r="J33">
        <v>2</v>
      </c>
      <c r="K33">
        <v>31</v>
      </c>
      <c r="L33">
        <v>91</v>
      </c>
      <c r="M33">
        <v>91</v>
      </c>
      <c r="N33">
        <v>84</v>
      </c>
      <c r="O33">
        <v>158</v>
      </c>
      <c r="P33">
        <v>6</v>
      </c>
      <c r="Q33">
        <v>5</v>
      </c>
      <c r="R33">
        <v>2</v>
      </c>
      <c r="S33">
        <f t="shared" si="1"/>
        <v>111.77891463414633</v>
      </c>
      <c r="T33">
        <v>0.27300000000000002</v>
      </c>
      <c r="U33">
        <v>0.36899999999999999</v>
      </c>
      <c r="V33">
        <v>0.49399999999999999</v>
      </c>
      <c r="W33">
        <v>0.86299999999999999</v>
      </c>
      <c r="X33">
        <v>0.36199999999999999</v>
      </c>
      <c r="Z33">
        <v>126</v>
      </c>
      <c r="AA33">
        <v>1.3</v>
      </c>
      <c r="AB33">
        <v>1.8</v>
      </c>
      <c r="AD33">
        <v>24.1</v>
      </c>
      <c r="AE33">
        <v>-10.7</v>
      </c>
      <c r="AF33">
        <v>3.4</v>
      </c>
      <c r="AG33">
        <v>9218</v>
      </c>
      <c r="AH33" s="2">
        <f t="shared" si="2"/>
        <v>8.1770945910838382</v>
      </c>
      <c r="AI33" s="2">
        <f t="shared" si="3"/>
        <v>1.5703790784066884</v>
      </c>
      <c r="AJ33" s="2">
        <f t="shared" si="9"/>
        <v>1.010359127369729</v>
      </c>
      <c r="AK33" s="2">
        <f t="shared" si="5"/>
        <v>1.4622981644107902</v>
      </c>
      <c r="AL33" s="2">
        <f t="shared" si="6"/>
        <v>1.5196446456382686</v>
      </c>
      <c r="AM33" s="2">
        <f t="shared" si="7"/>
        <v>0.98273585367046512</v>
      </c>
      <c r="AN33" s="2">
        <f t="shared" si="8"/>
        <v>1.6316777215878973</v>
      </c>
    </row>
    <row r="34" spans="1:40" x14ac:dyDescent="0.2">
      <c r="A34">
        <v>33</v>
      </c>
      <c r="B34" t="s">
        <v>85</v>
      </c>
      <c r="C34" t="s">
        <v>83</v>
      </c>
      <c r="D34">
        <v>143</v>
      </c>
      <c r="E34">
        <v>622</v>
      </c>
      <c r="F34">
        <v>553</v>
      </c>
      <c r="G34">
        <f t="shared" si="0"/>
        <v>277.053</v>
      </c>
      <c r="H34">
        <v>163</v>
      </c>
      <c r="I34">
        <v>33</v>
      </c>
      <c r="J34">
        <v>2</v>
      </c>
      <c r="K34">
        <v>25</v>
      </c>
      <c r="L34">
        <v>86</v>
      </c>
      <c r="M34">
        <v>87</v>
      </c>
      <c r="N34">
        <v>57</v>
      </c>
      <c r="O34">
        <v>98</v>
      </c>
      <c r="P34">
        <v>5</v>
      </c>
      <c r="Q34">
        <v>3</v>
      </c>
      <c r="R34">
        <v>1</v>
      </c>
      <c r="S34">
        <f t="shared" si="1"/>
        <v>106.7817105691057</v>
      </c>
      <c r="T34">
        <v>0.29499999999999998</v>
      </c>
      <c r="U34">
        <v>0.36299999999999999</v>
      </c>
      <c r="V34">
        <v>0.501</v>
      </c>
      <c r="W34">
        <v>0.86399999999999999</v>
      </c>
      <c r="X34">
        <v>0.36199999999999999</v>
      </c>
      <c r="Z34">
        <v>127</v>
      </c>
      <c r="AA34">
        <v>-1.6</v>
      </c>
      <c r="AB34">
        <v>-3.5</v>
      </c>
      <c r="AD34">
        <v>20.100000000000001</v>
      </c>
      <c r="AE34">
        <v>-5.2</v>
      </c>
      <c r="AF34">
        <v>3.6</v>
      </c>
      <c r="AG34">
        <v>19611</v>
      </c>
      <c r="AH34" s="2">
        <f t="shared" si="2"/>
        <v>8.0985107351868741</v>
      </c>
      <c r="AI34" s="2">
        <f t="shared" si="3"/>
        <v>1.3968353962470832</v>
      </c>
      <c r="AJ34" s="2">
        <f t="shared" si="9"/>
        <v>0.33044046830530843</v>
      </c>
      <c r="AK34" s="2">
        <f t="shared" si="5"/>
        <v>1.3305328818615536</v>
      </c>
      <c r="AL34" s="2">
        <f t="shared" si="6"/>
        <v>1.3360099192181936</v>
      </c>
      <c r="AM34" s="2">
        <f t="shared" si="7"/>
        <v>2.0586883161343947</v>
      </c>
      <c r="AN34" s="2">
        <f t="shared" si="8"/>
        <v>1.64600375342034</v>
      </c>
    </row>
    <row r="35" spans="1:40" x14ac:dyDescent="0.2">
      <c r="A35">
        <v>34</v>
      </c>
      <c r="B35" t="s">
        <v>174</v>
      </c>
      <c r="C35" t="s">
        <v>125</v>
      </c>
      <c r="D35">
        <v>150</v>
      </c>
      <c r="E35">
        <v>641</v>
      </c>
      <c r="F35">
        <v>549</v>
      </c>
      <c r="G35">
        <f t="shared" si="0"/>
        <v>276.14699999999999</v>
      </c>
      <c r="H35">
        <v>151</v>
      </c>
      <c r="I35">
        <v>32</v>
      </c>
      <c r="J35">
        <v>3</v>
      </c>
      <c r="K35">
        <v>29</v>
      </c>
      <c r="L35">
        <v>83</v>
      </c>
      <c r="M35">
        <v>94</v>
      </c>
      <c r="N35">
        <v>82</v>
      </c>
      <c r="O35">
        <v>121</v>
      </c>
      <c r="P35">
        <v>4</v>
      </c>
      <c r="Q35">
        <v>2</v>
      </c>
      <c r="R35">
        <v>1</v>
      </c>
      <c r="S35">
        <f t="shared" si="1"/>
        <v>110.94118425196851</v>
      </c>
      <c r="T35">
        <v>0.27400000000000002</v>
      </c>
      <c r="U35">
        <v>0.36899999999999999</v>
      </c>
      <c r="V35">
        <v>0.503</v>
      </c>
      <c r="W35">
        <v>0.872</v>
      </c>
      <c r="X35">
        <v>0.36199999999999999</v>
      </c>
      <c r="Z35">
        <v>124</v>
      </c>
      <c r="AA35">
        <v>-2.2000000000000002</v>
      </c>
      <c r="AB35">
        <v>-7.2</v>
      </c>
      <c r="AD35">
        <v>18.5</v>
      </c>
      <c r="AE35">
        <v>-19.7</v>
      </c>
      <c r="AF35">
        <v>1.9</v>
      </c>
      <c r="AG35">
        <v>13145</v>
      </c>
      <c r="AH35" s="2">
        <f t="shared" si="2"/>
        <v>7.9186658329263153</v>
      </c>
      <c r="AI35" s="2">
        <f t="shared" si="3"/>
        <v>1.2927091869513199</v>
      </c>
      <c r="AJ35" s="2">
        <f t="shared" si="9"/>
        <v>0.78371957434825545</v>
      </c>
      <c r="AK35" s="2">
        <f t="shared" si="5"/>
        <v>1.5611221263227175</v>
      </c>
      <c r="AL35" s="2">
        <f t="shared" si="6"/>
        <v>1.4888601534416788</v>
      </c>
      <c r="AM35" s="2">
        <f t="shared" si="7"/>
        <v>1.031642783782462</v>
      </c>
      <c r="AN35" s="2">
        <f t="shared" si="8"/>
        <v>1.7606120080798819</v>
      </c>
    </row>
    <row r="36" spans="1:40" s="3" customFormat="1" x14ac:dyDescent="0.2">
      <c r="A36" s="3">
        <v>35</v>
      </c>
      <c r="B36" s="3" t="s">
        <v>73</v>
      </c>
      <c r="C36" s="3" t="s">
        <v>74</v>
      </c>
      <c r="D36" s="3">
        <v>150</v>
      </c>
      <c r="E36" s="3">
        <v>647</v>
      </c>
      <c r="F36" s="3">
        <v>578</v>
      </c>
      <c r="G36" s="3">
        <f t="shared" si="0"/>
        <v>289.57799999999997</v>
      </c>
      <c r="H36" s="3">
        <v>171</v>
      </c>
      <c r="I36" s="3">
        <v>34</v>
      </c>
      <c r="J36" s="3">
        <v>8</v>
      </c>
      <c r="K36" s="3">
        <v>23</v>
      </c>
      <c r="L36" s="3">
        <v>88</v>
      </c>
      <c r="M36" s="3">
        <v>83</v>
      </c>
      <c r="N36" s="3">
        <v>56</v>
      </c>
      <c r="O36" s="3">
        <v>89</v>
      </c>
      <c r="P36" s="3">
        <v>5</v>
      </c>
      <c r="Q36" s="3">
        <v>8</v>
      </c>
      <c r="R36" s="3">
        <v>3</v>
      </c>
      <c r="S36" s="3">
        <f t="shared" si="1"/>
        <v>109.46056651017214</v>
      </c>
      <c r="T36" s="3">
        <v>0.29599999999999999</v>
      </c>
      <c r="U36" s="3">
        <v>0.36</v>
      </c>
      <c r="V36" s="3">
        <v>0.501</v>
      </c>
      <c r="W36" s="3">
        <v>0.86099999999999999</v>
      </c>
      <c r="X36" s="3">
        <v>0.36</v>
      </c>
      <c r="Z36" s="3">
        <v>121</v>
      </c>
      <c r="AA36" s="3">
        <v>1</v>
      </c>
      <c r="AB36" s="3">
        <v>-0.4</v>
      </c>
      <c r="AD36" s="3">
        <v>18.8</v>
      </c>
      <c r="AE36" s="3">
        <v>2.2999999999999998</v>
      </c>
      <c r="AF36" s="3">
        <v>4.0999999999999996</v>
      </c>
      <c r="AG36" s="3">
        <v>13613</v>
      </c>
      <c r="AH36" s="3">
        <f t="shared" si="2"/>
        <v>7.9138934497283246</v>
      </c>
      <c r="AI36" s="3">
        <f t="shared" si="3"/>
        <v>1.4662528691109253</v>
      </c>
      <c r="AJ36" s="3">
        <f t="shared" si="9"/>
        <v>0.10380091528383491</v>
      </c>
      <c r="AK36" s="3">
        <f t="shared" si="5"/>
        <v>1.198767599312317</v>
      </c>
      <c r="AL36" s="3">
        <f t="shared" si="6"/>
        <v>1.4344511618518438</v>
      </c>
      <c r="AM36" s="3">
        <f t="shared" si="7"/>
        <v>2.1075952462463916</v>
      </c>
      <c r="AN36" s="3">
        <f t="shared" si="8"/>
        <v>1.6030256579230118</v>
      </c>
    </row>
    <row r="37" spans="1:40" x14ac:dyDescent="0.2">
      <c r="A37">
        <v>36</v>
      </c>
      <c r="B37" t="s">
        <v>86</v>
      </c>
      <c r="C37" t="s">
        <v>47</v>
      </c>
      <c r="D37">
        <v>150</v>
      </c>
      <c r="E37">
        <v>618</v>
      </c>
      <c r="F37">
        <v>552</v>
      </c>
      <c r="G37">
        <f t="shared" si="0"/>
        <v>280.96800000000002</v>
      </c>
      <c r="H37">
        <v>150</v>
      </c>
      <c r="I37">
        <v>26</v>
      </c>
      <c r="J37">
        <v>1</v>
      </c>
      <c r="K37">
        <v>34</v>
      </c>
      <c r="L37">
        <v>86</v>
      </c>
      <c r="M37">
        <v>98</v>
      </c>
      <c r="N37">
        <v>54</v>
      </c>
      <c r="O37">
        <v>128</v>
      </c>
      <c r="P37">
        <v>5</v>
      </c>
      <c r="Q37">
        <v>6</v>
      </c>
      <c r="R37">
        <v>3</v>
      </c>
      <c r="S37">
        <f t="shared" si="1"/>
        <v>99.900896890343688</v>
      </c>
      <c r="T37">
        <v>0.27200000000000002</v>
      </c>
      <c r="U37">
        <v>0.33900000000000002</v>
      </c>
      <c r="V37">
        <v>0.50900000000000001</v>
      </c>
      <c r="W37">
        <v>0.84899999999999998</v>
      </c>
      <c r="X37">
        <v>0.35199999999999998</v>
      </c>
      <c r="Z37">
        <v>120</v>
      </c>
      <c r="AA37">
        <v>-0.2</v>
      </c>
      <c r="AB37">
        <v>-8.6999999999999993</v>
      </c>
      <c r="AD37">
        <v>15.9</v>
      </c>
      <c r="AE37">
        <v>-1.2</v>
      </c>
      <c r="AF37">
        <v>3.5</v>
      </c>
      <c r="AG37">
        <v>16997</v>
      </c>
      <c r="AH37" s="2">
        <f t="shared" si="2"/>
        <v>7.888140721323941</v>
      </c>
      <c r="AI37" s="2">
        <f t="shared" si="3"/>
        <v>1.3968353962470832</v>
      </c>
      <c r="AJ37" s="2">
        <f t="shared" si="9"/>
        <v>1.3503184569019393</v>
      </c>
      <c r="AK37" s="2">
        <f t="shared" si="5"/>
        <v>1.6928874088719541</v>
      </c>
      <c r="AL37" s="2">
        <f t="shared" si="6"/>
        <v>1.0831572598107979</v>
      </c>
      <c r="AM37" s="2">
        <f t="shared" si="7"/>
        <v>0.93382892355846825</v>
      </c>
      <c r="AN37" s="2">
        <f t="shared" si="8"/>
        <v>1.4311132759336989</v>
      </c>
    </row>
    <row r="38" spans="1:40" x14ac:dyDescent="0.2">
      <c r="A38">
        <v>37</v>
      </c>
      <c r="B38" t="s">
        <v>183</v>
      </c>
      <c r="C38" t="s">
        <v>51</v>
      </c>
      <c r="D38">
        <v>149</v>
      </c>
      <c r="E38">
        <v>658</v>
      </c>
      <c r="F38">
        <v>599</v>
      </c>
      <c r="G38">
        <f t="shared" si="0"/>
        <v>297.70299999999997</v>
      </c>
      <c r="H38">
        <v>165</v>
      </c>
      <c r="I38">
        <v>35</v>
      </c>
      <c r="J38">
        <v>1</v>
      </c>
      <c r="K38">
        <v>32</v>
      </c>
      <c r="L38">
        <v>87</v>
      </c>
      <c r="M38">
        <v>101</v>
      </c>
      <c r="N38">
        <v>41</v>
      </c>
      <c r="O38">
        <v>140</v>
      </c>
      <c r="P38">
        <v>12</v>
      </c>
      <c r="Q38">
        <v>3</v>
      </c>
      <c r="R38">
        <v>1</v>
      </c>
      <c r="S38">
        <f t="shared" si="1"/>
        <v>103.66842177914108</v>
      </c>
      <c r="T38">
        <v>0.27500000000000002</v>
      </c>
      <c r="U38">
        <v>0.33200000000000002</v>
      </c>
      <c r="V38">
        <v>0.497</v>
      </c>
      <c r="W38">
        <v>0.82899999999999996</v>
      </c>
      <c r="X38">
        <v>0.34399999999999997</v>
      </c>
      <c r="Z38">
        <v>117</v>
      </c>
      <c r="AA38">
        <v>-2.2000000000000002</v>
      </c>
      <c r="AB38">
        <v>-3.1</v>
      </c>
      <c r="AD38">
        <v>11.7</v>
      </c>
      <c r="AE38">
        <v>-16.5</v>
      </c>
      <c r="AF38">
        <v>1.8</v>
      </c>
      <c r="AG38">
        <v>15676</v>
      </c>
      <c r="AH38" s="2">
        <f t="shared" si="2"/>
        <v>7.7936811185968899</v>
      </c>
      <c r="AI38" s="2">
        <f t="shared" si="3"/>
        <v>1.4315441326790042</v>
      </c>
      <c r="AJ38" s="2">
        <f t="shared" si="9"/>
        <v>1.1236789038804658</v>
      </c>
      <c r="AK38" s="2">
        <f t="shared" si="5"/>
        <v>1.7917113707838817</v>
      </c>
      <c r="AL38" s="2">
        <f t="shared" si="6"/>
        <v>1.2216043580742362</v>
      </c>
      <c r="AM38" s="2">
        <f t="shared" si="7"/>
        <v>1.0805497138944589</v>
      </c>
      <c r="AN38" s="2">
        <f t="shared" si="8"/>
        <v>1.144592639284844</v>
      </c>
    </row>
    <row r="39" spans="1:40" x14ac:dyDescent="0.2">
      <c r="A39">
        <v>38</v>
      </c>
      <c r="B39" t="s">
        <v>41</v>
      </c>
      <c r="C39" t="s">
        <v>42</v>
      </c>
      <c r="D39">
        <v>150</v>
      </c>
      <c r="E39">
        <v>656</v>
      </c>
      <c r="F39">
        <v>571</v>
      </c>
      <c r="G39">
        <f t="shared" si="0"/>
        <v>291.20999999999998</v>
      </c>
      <c r="H39">
        <v>147</v>
      </c>
      <c r="I39">
        <v>35</v>
      </c>
      <c r="J39">
        <v>3</v>
      </c>
      <c r="K39">
        <v>34</v>
      </c>
      <c r="L39">
        <v>95</v>
      </c>
      <c r="M39">
        <v>97</v>
      </c>
      <c r="N39">
        <v>68</v>
      </c>
      <c r="O39">
        <v>153</v>
      </c>
      <c r="P39">
        <v>9</v>
      </c>
      <c r="Q39">
        <v>3</v>
      </c>
      <c r="R39">
        <v>1</v>
      </c>
      <c r="S39">
        <f t="shared" si="1"/>
        <v>107.10538580246913</v>
      </c>
      <c r="T39">
        <v>0.25700000000000001</v>
      </c>
      <c r="U39">
        <v>0.34300000000000003</v>
      </c>
      <c r="V39">
        <v>0.51</v>
      </c>
      <c r="W39">
        <v>0.85299999999999998</v>
      </c>
      <c r="X39">
        <v>0.35599999999999998</v>
      </c>
      <c r="Z39">
        <v>126</v>
      </c>
      <c r="AA39">
        <v>1.4</v>
      </c>
      <c r="AB39">
        <v>7.5</v>
      </c>
      <c r="AD39">
        <v>23.2</v>
      </c>
      <c r="AE39">
        <v>10</v>
      </c>
      <c r="AF39">
        <v>5.5</v>
      </c>
      <c r="AG39">
        <v>16505</v>
      </c>
      <c r="AH39" s="2">
        <f t="shared" si="2"/>
        <v>7.7560251173286101</v>
      </c>
      <c r="AI39" s="2">
        <f t="shared" si="3"/>
        <v>1.7092140241343727</v>
      </c>
      <c r="AJ39" s="2">
        <f t="shared" si="9"/>
        <v>1.3503184569019393</v>
      </c>
      <c r="AK39" s="2">
        <f t="shared" si="5"/>
        <v>1.6599460882346451</v>
      </c>
      <c r="AL39" s="2">
        <f t="shared" si="6"/>
        <v>1.3479041729156687</v>
      </c>
      <c r="AM39" s="2">
        <f t="shared" si="7"/>
        <v>0.20022497187851454</v>
      </c>
      <c r="AN39" s="2">
        <f t="shared" si="8"/>
        <v>1.4884174032634698</v>
      </c>
    </row>
    <row r="40" spans="1:40" x14ac:dyDescent="0.2">
      <c r="A40">
        <v>39</v>
      </c>
      <c r="B40" t="s">
        <v>102</v>
      </c>
      <c r="C40" t="s">
        <v>103</v>
      </c>
      <c r="D40">
        <v>149</v>
      </c>
      <c r="E40">
        <v>616</v>
      </c>
      <c r="F40">
        <v>513</v>
      </c>
      <c r="G40">
        <f t="shared" si="0"/>
        <v>272.916</v>
      </c>
      <c r="H40">
        <v>118</v>
      </c>
      <c r="I40">
        <v>22</v>
      </c>
      <c r="J40">
        <v>2</v>
      </c>
      <c r="K40">
        <v>43</v>
      </c>
      <c r="L40">
        <v>90</v>
      </c>
      <c r="M40">
        <v>101</v>
      </c>
      <c r="N40">
        <v>90</v>
      </c>
      <c r="O40">
        <v>216</v>
      </c>
      <c r="P40">
        <v>6</v>
      </c>
      <c r="Q40">
        <v>8</v>
      </c>
      <c r="R40">
        <v>3</v>
      </c>
      <c r="S40">
        <f t="shared" si="1"/>
        <v>103.20498522167487</v>
      </c>
      <c r="T40">
        <v>0.23</v>
      </c>
      <c r="U40">
        <v>0.34899999999999998</v>
      </c>
      <c r="V40">
        <v>0.53200000000000003</v>
      </c>
      <c r="W40">
        <v>0.88100000000000001</v>
      </c>
      <c r="X40">
        <v>0.36299999999999999</v>
      </c>
      <c r="Z40">
        <v>118</v>
      </c>
      <c r="AA40">
        <v>2.2999999999999998</v>
      </c>
      <c r="AB40">
        <v>3.1</v>
      </c>
      <c r="AD40">
        <v>16.7</v>
      </c>
      <c r="AE40">
        <v>-5.0999999999999996</v>
      </c>
      <c r="AF40">
        <v>3.2</v>
      </c>
      <c r="AG40">
        <v>14128</v>
      </c>
      <c r="AH40" s="2">
        <f t="shared" si="2"/>
        <v>7.6714365376408979</v>
      </c>
      <c r="AI40" s="2">
        <f t="shared" si="3"/>
        <v>1.5356703419747675</v>
      </c>
      <c r="AJ40" s="2">
        <f t="shared" si="9"/>
        <v>2.37019644549857</v>
      </c>
      <c r="AK40" s="2">
        <f t="shared" si="5"/>
        <v>1.7917113707838817</v>
      </c>
      <c r="AL40" s="2">
        <f t="shared" si="6"/>
        <v>1.2045742259572125</v>
      </c>
      <c r="AM40" s="2">
        <f t="shared" si="7"/>
        <v>-1.1202621411454008</v>
      </c>
      <c r="AN40" s="2">
        <f t="shared" si="8"/>
        <v>1.8895462945718666</v>
      </c>
    </row>
    <row r="41" spans="1:40" x14ac:dyDescent="0.2">
      <c r="A41">
        <v>40</v>
      </c>
      <c r="B41" t="s">
        <v>120</v>
      </c>
      <c r="C41" t="s">
        <v>51</v>
      </c>
      <c r="D41">
        <v>141</v>
      </c>
      <c r="E41">
        <v>590</v>
      </c>
      <c r="F41">
        <v>542</v>
      </c>
      <c r="G41">
        <f t="shared" si="0"/>
        <v>281.298</v>
      </c>
      <c r="H41">
        <v>151</v>
      </c>
      <c r="I41">
        <v>26</v>
      </c>
      <c r="J41">
        <v>2</v>
      </c>
      <c r="K41">
        <v>33</v>
      </c>
      <c r="L41">
        <v>80</v>
      </c>
      <c r="M41">
        <v>95</v>
      </c>
      <c r="N41">
        <v>37</v>
      </c>
      <c r="O41">
        <v>134</v>
      </c>
      <c r="P41">
        <v>5</v>
      </c>
      <c r="Q41">
        <v>1</v>
      </c>
      <c r="R41">
        <v>1</v>
      </c>
      <c r="S41">
        <f t="shared" si="1"/>
        <v>96.07167123287671</v>
      </c>
      <c r="T41">
        <v>0.27900000000000003</v>
      </c>
      <c r="U41">
        <v>0.32800000000000001</v>
      </c>
      <c r="V41">
        <v>0.51900000000000002</v>
      </c>
      <c r="W41">
        <v>0.84799999999999998</v>
      </c>
      <c r="X41">
        <v>0.35099999999999998</v>
      </c>
      <c r="Z41">
        <v>122</v>
      </c>
      <c r="AA41">
        <v>0.8</v>
      </c>
      <c r="AB41">
        <v>-2.5</v>
      </c>
      <c r="AD41">
        <v>17.100000000000001</v>
      </c>
      <c r="AE41">
        <v>-10</v>
      </c>
      <c r="AF41">
        <v>2.7</v>
      </c>
      <c r="AG41">
        <v>17484</v>
      </c>
      <c r="AH41" s="2">
        <f t="shared" si="2"/>
        <v>7.65505259637108</v>
      </c>
      <c r="AI41" s="2">
        <f t="shared" si="3"/>
        <v>1.1885829776555568</v>
      </c>
      <c r="AJ41" s="2">
        <f t="shared" si="9"/>
        <v>1.2369986803912025</v>
      </c>
      <c r="AK41" s="2">
        <f t="shared" si="5"/>
        <v>1.5940634469600268</v>
      </c>
      <c r="AL41" s="2">
        <f t="shared" si="6"/>
        <v>0.94244281292059218</v>
      </c>
      <c r="AM41" s="2">
        <f t="shared" si="7"/>
        <v>1.2761774343424466</v>
      </c>
      <c r="AN41" s="2">
        <f t="shared" si="8"/>
        <v>1.4167872441012561</v>
      </c>
    </row>
    <row r="42" spans="1:40" x14ac:dyDescent="0.2">
      <c r="A42">
        <v>41</v>
      </c>
      <c r="B42" t="s">
        <v>141</v>
      </c>
      <c r="C42" t="s">
        <v>45</v>
      </c>
      <c r="D42">
        <v>147</v>
      </c>
      <c r="E42">
        <v>634</v>
      </c>
      <c r="F42">
        <v>593</v>
      </c>
      <c r="G42">
        <f t="shared" si="0"/>
        <v>295.90699999999998</v>
      </c>
      <c r="H42">
        <v>168</v>
      </c>
      <c r="I42">
        <v>34</v>
      </c>
      <c r="J42">
        <v>2</v>
      </c>
      <c r="K42">
        <v>30</v>
      </c>
      <c r="L42">
        <v>86</v>
      </c>
      <c r="M42">
        <v>102</v>
      </c>
      <c r="N42">
        <v>32</v>
      </c>
      <c r="O42">
        <v>105</v>
      </c>
      <c r="P42">
        <v>2</v>
      </c>
      <c r="Q42">
        <v>5</v>
      </c>
      <c r="R42">
        <v>2</v>
      </c>
      <c r="S42">
        <f t="shared" si="1"/>
        <v>97.207974481658681</v>
      </c>
      <c r="T42">
        <v>0.28399999999999997</v>
      </c>
      <c r="U42">
        <v>0.32</v>
      </c>
      <c r="V42">
        <v>0.499</v>
      </c>
      <c r="W42">
        <v>0.81899999999999995</v>
      </c>
      <c r="X42">
        <v>0.33900000000000002</v>
      </c>
      <c r="Z42">
        <v>110</v>
      </c>
      <c r="AA42">
        <v>2.2000000000000002</v>
      </c>
      <c r="AB42">
        <v>-1.2</v>
      </c>
      <c r="AD42">
        <v>10.5</v>
      </c>
      <c r="AE42">
        <v>-8.3000000000000007</v>
      </c>
      <c r="AF42">
        <v>2.4</v>
      </c>
      <c r="AG42">
        <v>12155</v>
      </c>
      <c r="AH42" s="2">
        <f t="shared" si="2"/>
        <v>7.6247709541327797</v>
      </c>
      <c r="AI42" s="2">
        <f t="shared" si="3"/>
        <v>1.3968353962470832</v>
      </c>
      <c r="AJ42" s="2">
        <f t="shared" si="9"/>
        <v>0.89703935085899222</v>
      </c>
      <c r="AK42" s="2">
        <f t="shared" si="5"/>
        <v>1.8246526914211907</v>
      </c>
      <c r="AL42" s="2">
        <f t="shared" si="6"/>
        <v>0.98419910974266778</v>
      </c>
      <c r="AM42" s="2">
        <f t="shared" si="7"/>
        <v>1.5207120849024285</v>
      </c>
      <c r="AN42" s="2">
        <f t="shared" si="8"/>
        <v>1.0013323209604166</v>
      </c>
    </row>
    <row r="43" spans="1:40" x14ac:dyDescent="0.2">
      <c r="A43">
        <v>42</v>
      </c>
      <c r="B43" t="s">
        <v>130</v>
      </c>
      <c r="C43" t="s">
        <v>63</v>
      </c>
      <c r="D43">
        <v>147</v>
      </c>
      <c r="E43">
        <v>634</v>
      </c>
      <c r="F43">
        <v>569</v>
      </c>
      <c r="G43">
        <f t="shared" si="0"/>
        <v>281.65499999999997</v>
      </c>
      <c r="H43">
        <v>157</v>
      </c>
      <c r="I43">
        <v>28</v>
      </c>
      <c r="J43">
        <v>2</v>
      </c>
      <c r="K43">
        <v>31</v>
      </c>
      <c r="L43">
        <v>82</v>
      </c>
      <c r="M43">
        <v>99</v>
      </c>
      <c r="N43">
        <v>57</v>
      </c>
      <c r="O43">
        <v>131</v>
      </c>
      <c r="P43">
        <v>3</v>
      </c>
      <c r="Q43">
        <v>7</v>
      </c>
      <c r="R43">
        <v>3</v>
      </c>
      <c r="S43">
        <f t="shared" si="1"/>
        <v>101.13286168521462</v>
      </c>
      <c r="T43">
        <v>0.27600000000000002</v>
      </c>
      <c r="U43">
        <v>0.34300000000000003</v>
      </c>
      <c r="V43">
        <v>0.495</v>
      </c>
      <c r="W43">
        <v>0.83699999999999997</v>
      </c>
      <c r="X43">
        <v>0.35</v>
      </c>
      <c r="Z43">
        <v>114</v>
      </c>
      <c r="AA43">
        <v>0.2</v>
      </c>
      <c r="AB43">
        <v>1.9</v>
      </c>
      <c r="AD43">
        <v>11.7</v>
      </c>
      <c r="AE43">
        <v>-5.5</v>
      </c>
      <c r="AF43">
        <v>2.6</v>
      </c>
      <c r="AG43">
        <v>10324</v>
      </c>
      <c r="AH43" s="2">
        <f t="shared" si="2"/>
        <v>7.5112747240734867</v>
      </c>
      <c r="AI43" s="2">
        <f t="shared" si="3"/>
        <v>1.2580004505193989</v>
      </c>
      <c r="AJ43" s="2">
        <f t="shared" si="9"/>
        <v>1.010359127369729</v>
      </c>
      <c r="AK43" s="2">
        <f t="shared" si="5"/>
        <v>1.7258287295092634</v>
      </c>
      <c r="AL43" s="2">
        <f t="shared" si="6"/>
        <v>1.1284288787242529</v>
      </c>
      <c r="AM43" s="2">
        <f t="shared" si="7"/>
        <v>1.129456644006456</v>
      </c>
      <c r="AN43" s="2">
        <f t="shared" si="8"/>
        <v>1.2592008939443859</v>
      </c>
    </row>
    <row r="44" spans="1:40" x14ac:dyDescent="0.2">
      <c r="A44">
        <v>43</v>
      </c>
      <c r="B44" t="s">
        <v>107</v>
      </c>
      <c r="C44" t="s">
        <v>57</v>
      </c>
      <c r="D44">
        <v>138</v>
      </c>
      <c r="E44">
        <v>585</v>
      </c>
      <c r="F44">
        <v>498</v>
      </c>
      <c r="G44">
        <f t="shared" si="0"/>
        <v>262.94400000000002</v>
      </c>
      <c r="H44">
        <v>126</v>
      </c>
      <c r="I44">
        <v>22</v>
      </c>
      <c r="J44">
        <v>2</v>
      </c>
      <c r="K44">
        <v>37</v>
      </c>
      <c r="L44">
        <v>86</v>
      </c>
      <c r="M44">
        <v>90</v>
      </c>
      <c r="N44">
        <v>75</v>
      </c>
      <c r="O44">
        <v>155</v>
      </c>
      <c r="P44">
        <v>5</v>
      </c>
      <c r="Q44">
        <v>5</v>
      </c>
      <c r="R44">
        <v>2</v>
      </c>
      <c r="S44">
        <f t="shared" si="1"/>
        <v>100.1449411764706</v>
      </c>
      <c r="T44">
        <v>0.253</v>
      </c>
      <c r="U44">
        <v>0.35399999999999998</v>
      </c>
      <c r="V44">
        <v>0.52800000000000002</v>
      </c>
      <c r="W44">
        <v>0.88100000000000001</v>
      </c>
      <c r="X44">
        <v>0.36199999999999999</v>
      </c>
      <c r="Z44">
        <v>123</v>
      </c>
      <c r="AA44">
        <v>0.4</v>
      </c>
      <c r="AB44">
        <v>1.4</v>
      </c>
      <c r="AD44">
        <v>18.399999999999999</v>
      </c>
      <c r="AE44">
        <v>-5.5</v>
      </c>
      <c r="AF44">
        <v>3.1</v>
      </c>
      <c r="AG44">
        <v>16478</v>
      </c>
      <c r="AH44" s="2">
        <f t="shared" si="2"/>
        <v>7.502738848209221</v>
      </c>
      <c r="AI44" s="2">
        <f t="shared" si="3"/>
        <v>1.3968353962470832</v>
      </c>
      <c r="AJ44" s="2">
        <f t="shared" si="9"/>
        <v>1.6902777864341494</v>
      </c>
      <c r="AK44" s="2">
        <f t="shared" si="5"/>
        <v>1.4293568437734809</v>
      </c>
      <c r="AL44" s="2">
        <f t="shared" si="6"/>
        <v>1.0921252757521147</v>
      </c>
      <c r="AM44" s="2">
        <f t="shared" si="7"/>
        <v>4.5972514305268738E-3</v>
      </c>
      <c r="AN44" s="2">
        <f t="shared" si="8"/>
        <v>1.8895462945718666</v>
      </c>
    </row>
    <row r="45" spans="1:40" x14ac:dyDescent="0.2">
      <c r="A45">
        <v>44</v>
      </c>
      <c r="B45" t="s">
        <v>131</v>
      </c>
      <c r="C45" t="s">
        <v>29</v>
      </c>
      <c r="D45">
        <v>130</v>
      </c>
      <c r="E45">
        <v>555</v>
      </c>
      <c r="F45">
        <v>492</v>
      </c>
      <c r="G45">
        <f t="shared" si="0"/>
        <v>257.80799999999999</v>
      </c>
      <c r="H45">
        <v>138</v>
      </c>
      <c r="I45">
        <v>26</v>
      </c>
      <c r="J45">
        <v>4</v>
      </c>
      <c r="K45">
        <v>29</v>
      </c>
      <c r="L45">
        <v>80</v>
      </c>
      <c r="M45">
        <v>89</v>
      </c>
      <c r="N45">
        <v>53</v>
      </c>
      <c r="O45">
        <v>143</v>
      </c>
      <c r="P45">
        <v>4</v>
      </c>
      <c r="Q45">
        <v>13</v>
      </c>
      <c r="R45">
        <v>5</v>
      </c>
      <c r="S45">
        <f t="shared" si="1"/>
        <v>94.352131147540987</v>
      </c>
      <c r="T45">
        <v>0.28000000000000003</v>
      </c>
      <c r="U45">
        <v>0.35299999999999998</v>
      </c>
      <c r="V45">
        <v>0.52400000000000002</v>
      </c>
      <c r="W45">
        <v>0.876</v>
      </c>
      <c r="X45">
        <v>0.36399999999999999</v>
      </c>
      <c r="Z45">
        <v>130</v>
      </c>
      <c r="AA45">
        <v>0.6</v>
      </c>
      <c r="AB45">
        <v>0</v>
      </c>
      <c r="AD45">
        <v>22.1</v>
      </c>
      <c r="AE45">
        <v>-15.1</v>
      </c>
      <c r="AF45">
        <v>2.6</v>
      </c>
      <c r="AG45">
        <v>19755</v>
      </c>
      <c r="AH45" s="2">
        <f t="shared" si="2"/>
        <v>7.390972598948049</v>
      </c>
      <c r="AI45" s="2">
        <f t="shared" si="3"/>
        <v>1.1885829776555568</v>
      </c>
      <c r="AJ45" s="2">
        <f t="shared" si="9"/>
        <v>0.78371957434825545</v>
      </c>
      <c r="AK45" s="2">
        <f t="shared" si="5"/>
        <v>1.3964155231361719</v>
      </c>
      <c r="AL45" s="2">
        <f t="shared" si="6"/>
        <v>0.87925402394396857</v>
      </c>
      <c r="AM45" s="2">
        <f t="shared" si="7"/>
        <v>1.3250843644544434</v>
      </c>
      <c r="AN45" s="2">
        <f t="shared" si="8"/>
        <v>1.8179161354096529</v>
      </c>
    </row>
    <row r="46" spans="1:40" x14ac:dyDescent="0.2">
      <c r="A46">
        <v>45</v>
      </c>
      <c r="B46" t="s">
        <v>108</v>
      </c>
      <c r="C46" t="s">
        <v>65</v>
      </c>
      <c r="D46">
        <v>150</v>
      </c>
      <c r="E46">
        <v>656</v>
      </c>
      <c r="F46">
        <v>543</v>
      </c>
      <c r="G46">
        <f t="shared" si="0"/>
        <v>270.95699999999999</v>
      </c>
      <c r="H46">
        <v>131</v>
      </c>
      <c r="I46">
        <v>27</v>
      </c>
      <c r="J46">
        <v>3</v>
      </c>
      <c r="K46">
        <v>36</v>
      </c>
      <c r="L46">
        <v>93</v>
      </c>
      <c r="M46">
        <v>96</v>
      </c>
      <c r="N46">
        <v>99</v>
      </c>
      <c r="O46">
        <v>153</v>
      </c>
      <c r="P46">
        <v>9</v>
      </c>
      <c r="Q46">
        <v>4</v>
      </c>
      <c r="R46">
        <v>2</v>
      </c>
      <c r="S46">
        <f t="shared" si="1"/>
        <v>108.86600460829493</v>
      </c>
      <c r="T46">
        <v>0.24199999999999999</v>
      </c>
      <c r="U46">
        <v>0.36499999999999999</v>
      </c>
      <c r="V46">
        <v>0.499</v>
      </c>
      <c r="W46">
        <v>0.86399999999999999</v>
      </c>
      <c r="X46">
        <v>0.36199999999999999</v>
      </c>
      <c r="Z46">
        <v>122</v>
      </c>
      <c r="AA46">
        <v>0.3</v>
      </c>
      <c r="AB46">
        <v>2.2000000000000002</v>
      </c>
      <c r="AD46">
        <v>19.600000000000001</v>
      </c>
      <c r="AE46">
        <v>-10.3</v>
      </c>
      <c r="AF46">
        <v>3</v>
      </c>
      <c r="AG46">
        <v>16472</v>
      </c>
      <c r="AH46" s="2">
        <f t="shared" si="2"/>
        <v>7.3689866043373993</v>
      </c>
      <c r="AI46" s="2">
        <f t="shared" si="3"/>
        <v>1.6397965512705306</v>
      </c>
      <c r="AJ46" s="2">
        <f t="shared" si="9"/>
        <v>1.5769580099234128</v>
      </c>
      <c r="AK46" s="2">
        <f t="shared" si="5"/>
        <v>1.6270047675973358</v>
      </c>
      <c r="AL46" s="2">
        <f t="shared" si="6"/>
        <v>1.4126025019272199</v>
      </c>
      <c r="AM46" s="2">
        <f t="shared" si="7"/>
        <v>-0.53337897980143922</v>
      </c>
      <c r="AN46" s="2">
        <f t="shared" si="8"/>
        <v>1.64600375342034</v>
      </c>
    </row>
    <row r="47" spans="1:40" x14ac:dyDescent="0.2">
      <c r="A47">
        <v>46</v>
      </c>
      <c r="B47" t="s">
        <v>154</v>
      </c>
      <c r="C47" t="s">
        <v>129</v>
      </c>
      <c r="D47">
        <v>149</v>
      </c>
      <c r="E47">
        <v>637</v>
      </c>
      <c r="F47">
        <v>551</v>
      </c>
      <c r="G47">
        <f t="shared" si="0"/>
        <v>277.15300000000002</v>
      </c>
      <c r="H47">
        <v>142</v>
      </c>
      <c r="I47">
        <v>30</v>
      </c>
      <c r="J47">
        <v>1</v>
      </c>
      <c r="K47">
        <v>34</v>
      </c>
      <c r="L47">
        <v>87</v>
      </c>
      <c r="M47">
        <v>96</v>
      </c>
      <c r="N47">
        <v>72</v>
      </c>
      <c r="O47">
        <v>171</v>
      </c>
      <c r="P47">
        <v>8</v>
      </c>
      <c r="Q47">
        <v>3</v>
      </c>
      <c r="R47">
        <v>2</v>
      </c>
      <c r="S47">
        <f t="shared" si="1"/>
        <v>103.88218700475436</v>
      </c>
      <c r="T47">
        <v>0.25700000000000001</v>
      </c>
      <c r="U47">
        <v>0.34899999999999998</v>
      </c>
      <c r="V47">
        <v>0.503</v>
      </c>
      <c r="W47">
        <v>0.85199999999999998</v>
      </c>
      <c r="X47">
        <v>0.35599999999999998</v>
      </c>
      <c r="Z47">
        <v>121</v>
      </c>
      <c r="AA47">
        <v>-0.5</v>
      </c>
      <c r="AB47">
        <v>-0.9</v>
      </c>
      <c r="AD47">
        <v>16.399999999999999</v>
      </c>
      <c r="AE47">
        <v>-16.7</v>
      </c>
      <c r="AF47">
        <v>2.2000000000000002</v>
      </c>
      <c r="AG47">
        <v>14221</v>
      </c>
      <c r="AH47" s="2">
        <f t="shared" si="2"/>
        <v>7.3126433949086822</v>
      </c>
      <c r="AI47" s="2">
        <f t="shared" si="3"/>
        <v>1.4315441326790042</v>
      </c>
      <c r="AJ47" s="2">
        <f t="shared" si="9"/>
        <v>1.3503184569019393</v>
      </c>
      <c r="AK47" s="2">
        <f t="shared" si="5"/>
        <v>1.6270047675973358</v>
      </c>
      <c r="AL47" s="2">
        <f t="shared" si="6"/>
        <v>1.2294596944208618</v>
      </c>
      <c r="AM47" s="2">
        <f t="shared" si="7"/>
        <v>0.20022497187851454</v>
      </c>
      <c r="AN47" s="2">
        <f t="shared" si="8"/>
        <v>1.4740913714310271</v>
      </c>
    </row>
    <row r="48" spans="1:40" x14ac:dyDescent="0.2">
      <c r="A48">
        <v>47</v>
      </c>
      <c r="B48" t="s">
        <v>126</v>
      </c>
      <c r="C48" t="s">
        <v>35</v>
      </c>
      <c r="D48">
        <v>150</v>
      </c>
      <c r="E48">
        <v>654</v>
      </c>
      <c r="F48">
        <v>544</v>
      </c>
      <c r="G48">
        <f t="shared" si="0"/>
        <v>262.20799999999997</v>
      </c>
      <c r="H48">
        <v>141</v>
      </c>
      <c r="I48">
        <v>30</v>
      </c>
      <c r="J48">
        <v>1</v>
      </c>
      <c r="K48">
        <v>29</v>
      </c>
      <c r="L48">
        <v>92</v>
      </c>
      <c r="M48">
        <v>93</v>
      </c>
      <c r="N48">
        <v>99</v>
      </c>
      <c r="O48">
        <v>103</v>
      </c>
      <c r="P48">
        <v>5</v>
      </c>
      <c r="Q48">
        <v>3</v>
      </c>
      <c r="R48">
        <v>1</v>
      </c>
      <c r="S48">
        <f t="shared" si="1"/>
        <v>108.91437037037038</v>
      </c>
      <c r="T48">
        <v>0.26</v>
      </c>
      <c r="U48">
        <v>0.375</v>
      </c>
      <c r="V48">
        <v>0.48199999999999998</v>
      </c>
      <c r="W48">
        <v>0.85799999999999998</v>
      </c>
      <c r="X48">
        <v>0.35899999999999999</v>
      </c>
      <c r="Z48">
        <v>121</v>
      </c>
      <c r="AA48">
        <v>-0.4</v>
      </c>
      <c r="AB48">
        <v>0</v>
      </c>
      <c r="AD48">
        <v>17.2</v>
      </c>
      <c r="AE48">
        <v>-13.1</v>
      </c>
      <c r="AF48">
        <v>2.6</v>
      </c>
      <c r="AG48">
        <v>2396</v>
      </c>
      <c r="AH48" s="2">
        <f t="shared" si="2"/>
        <v>7.2383613419915802</v>
      </c>
      <c r="AI48" s="2">
        <f t="shared" si="3"/>
        <v>1.6050878148386096</v>
      </c>
      <c r="AJ48" s="2">
        <f t="shared" si="9"/>
        <v>0.78371957434825545</v>
      </c>
      <c r="AK48" s="2">
        <f t="shared" si="5"/>
        <v>1.5281808056854085</v>
      </c>
      <c r="AL48" s="2">
        <f t="shared" si="6"/>
        <v>1.4143798224791175</v>
      </c>
      <c r="AM48" s="2">
        <f t="shared" si="7"/>
        <v>0.34694576221450529</v>
      </c>
      <c r="AN48" s="2">
        <f t="shared" si="8"/>
        <v>1.5600475624256835</v>
      </c>
    </row>
    <row r="49" spans="1:40" x14ac:dyDescent="0.2">
      <c r="A49">
        <v>48</v>
      </c>
      <c r="B49" t="s">
        <v>79</v>
      </c>
      <c r="C49" t="s">
        <v>37</v>
      </c>
      <c r="D49">
        <v>141</v>
      </c>
      <c r="E49">
        <v>620</v>
      </c>
      <c r="F49">
        <v>540</v>
      </c>
      <c r="G49">
        <f t="shared" si="0"/>
        <v>262.98</v>
      </c>
      <c r="H49">
        <v>151</v>
      </c>
      <c r="I49">
        <v>32</v>
      </c>
      <c r="J49">
        <v>1</v>
      </c>
      <c r="K49">
        <v>26</v>
      </c>
      <c r="L49">
        <v>87</v>
      </c>
      <c r="M49">
        <v>85</v>
      </c>
      <c r="N49">
        <v>59</v>
      </c>
      <c r="O49">
        <v>97</v>
      </c>
      <c r="P49">
        <v>15</v>
      </c>
      <c r="Q49">
        <v>3</v>
      </c>
      <c r="R49">
        <v>1</v>
      </c>
      <c r="S49">
        <f t="shared" si="1"/>
        <v>102.95973941368079</v>
      </c>
      <c r="T49">
        <v>0.28100000000000003</v>
      </c>
      <c r="U49">
        <v>0.36399999999999999</v>
      </c>
      <c r="V49">
        <v>0.48699999999999999</v>
      </c>
      <c r="W49">
        <v>0.85199999999999998</v>
      </c>
      <c r="X49">
        <v>0.35899999999999999</v>
      </c>
      <c r="Z49">
        <v>125</v>
      </c>
      <c r="AA49">
        <v>-0.8</v>
      </c>
      <c r="AB49">
        <v>-3.3</v>
      </c>
      <c r="AD49">
        <v>19.899999999999999</v>
      </c>
      <c r="AE49">
        <v>-1</v>
      </c>
      <c r="AF49">
        <v>3.8</v>
      </c>
      <c r="AG49">
        <v>5235</v>
      </c>
      <c r="AH49" s="2">
        <f t="shared" si="2"/>
        <v>7.1835993411777377</v>
      </c>
      <c r="AI49" s="2">
        <f t="shared" si="3"/>
        <v>1.4315441326790042</v>
      </c>
      <c r="AJ49" s="2">
        <f t="shared" si="9"/>
        <v>0.4437602448160452</v>
      </c>
      <c r="AK49" s="2">
        <f t="shared" si="5"/>
        <v>1.2646502405869353</v>
      </c>
      <c r="AL49" s="2">
        <f t="shared" si="6"/>
        <v>1.1955620570982854</v>
      </c>
      <c r="AM49" s="2">
        <f t="shared" si="7"/>
        <v>1.3739912945664405</v>
      </c>
      <c r="AN49" s="2">
        <f t="shared" si="8"/>
        <v>1.4740913714310271</v>
      </c>
    </row>
    <row r="50" spans="1:40" x14ac:dyDescent="0.2">
      <c r="A50">
        <v>49</v>
      </c>
      <c r="B50" t="s">
        <v>99</v>
      </c>
      <c r="C50" t="s">
        <v>57</v>
      </c>
      <c r="D50">
        <v>150</v>
      </c>
      <c r="E50">
        <v>637</v>
      </c>
      <c r="F50">
        <v>593</v>
      </c>
      <c r="G50">
        <f t="shared" si="0"/>
        <v>300.65100000000001</v>
      </c>
      <c r="H50">
        <v>162</v>
      </c>
      <c r="I50">
        <v>34</v>
      </c>
      <c r="J50">
        <v>4</v>
      </c>
      <c r="K50">
        <v>32</v>
      </c>
      <c r="L50">
        <v>84</v>
      </c>
      <c r="M50">
        <v>100</v>
      </c>
      <c r="N50">
        <v>33</v>
      </c>
      <c r="O50">
        <v>169</v>
      </c>
      <c r="P50">
        <v>4</v>
      </c>
      <c r="Q50">
        <v>14</v>
      </c>
      <c r="R50">
        <v>6</v>
      </c>
      <c r="S50">
        <f t="shared" si="1"/>
        <v>95.051274603174605</v>
      </c>
      <c r="T50">
        <v>0.27300000000000002</v>
      </c>
      <c r="U50">
        <v>0.313</v>
      </c>
      <c r="V50">
        <v>0.50700000000000001</v>
      </c>
      <c r="W50">
        <v>0.82</v>
      </c>
      <c r="X50">
        <v>0.33600000000000002</v>
      </c>
      <c r="Z50">
        <v>106</v>
      </c>
      <c r="AA50">
        <v>2</v>
      </c>
      <c r="AB50">
        <v>-1.6</v>
      </c>
      <c r="AD50">
        <v>7.3</v>
      </c>
      <c r="AE50">
        <v>5.9</v>
      </c>
      <c r="AF50">
        <v>3.3</v>
      </c>
      <c r="AG50">
        <v>12979</v>
      </c>
      <c r="AH50" s="2">
        <f t="shared" si="2"/>
        <v>7.113206877761856</v>
      </c>
      <c r="AI50" s="2">
        <f t="shared" si="3"/>
        <v>1.327417923383241</v>
      </c>
      <c r="AJ50" s="2">
        <f t="shared" si="9"/>
        <v>1.1236789038804658</v>
      </c>
      <c r="AK50" s="2">
        <f t="shared" si="5"/>
        <v>1.7587700501465724</v>
      </c>
      <c r="AL50" s="2">
        <f t="shared" si="6"/>
        <v>0.90494579388825269</v>
      </c>
      <c r="AM50" s="2">
        <f t="shared" si="7"/>
        <v>0.98273585367046512</v>
      </c>
      <c r="AN50" s="2">
        <f t="shared" si="8"/>
        <v>1.0156583527928593</v>
      </c>
    </row>
    <row r="51" spans="1:40" x14ac:dyDescent="0.2">
      <c r="A51">
        <v>50</v>
      </c>
      <c r="B51" t="s">
        <v>72</v>
      </c>
      <c r="C51" t="s">
        <v>55</v>
      </c>
      <c r="D51">
        <v>150</v>
      </c>
      <c r="E51">
        <v>687</v>
      </c>
      <c r="F51">
        <v>614</v>
      </c>
      <c r="G51">
        <f t="shared" si="0"/>
        <v>289.19399999999996</v>
      </c>
      <c r="H51">
        <v>178</v>
      </c>
      <c r="I51">
        <v>36</v>
      </c>
      <c r="J51">
        <v>5</v>
      </c>
      <c r="K51">
        <v>22</v>
      </c>
      <c r="L51">
        <v>103</v>
      </c>
      <c r="M51">
        <v>75</v>
      </c>
      <c r="N51">
        <v>57</v>
      </c>
      <c r="O51">
        <v>128</v>
      </c>
      <c r="P51">
        <v>5</v>
      </c>
      <c r="Q51">
        <v>39</v>
      </c>
      <c r="R51">
        <v>10</v>
      </c>
      <c r="S51">
        <f t="shared" si="1"/>
        <v>103.87902366863904</v>
      </c>
      <c r="T51">
        <v>0.28999999999999998</v>
      </c>
      <c r="U51">
        <v>0.35299999999999998</v>
      </c>
      <c r="V51">
        <v>0.47099999999999997</v>
      </c>
      <c r="W51">
        <v>0.82399999999999995</v>
      </c>
      <c r="X51">
        <v>0.34699999999999998</v>
      </c>
      <c r="Z51">
        <v>111</v>
      </c>
      <c r="AA51">
        <v>5.0999999999999996</v>
      </c>
      <c r="AB51">
        <v>-2.5</v>
      </c>
      <c r="AD51">
        <v>15.3</v>
      </c>
      <c r="AE51">
        <v>5</v>
      </c>
      <c r="AF51">
        <v>4.0999999999999996</v>
      </c>
      <c r="AG51">
        <v>16252</v>
      </c>
      <c r="AH51" s="2">
        <f t="shared" si="2"/>
        <v>7.0290616840196529</v>
      </c>
      <c r="AI51" s="2">
        <f t="shared" si="3"/>
        <v>1.9868839155897413</v>
      </c>
      <c r="AJ51" s="2">
        <f t="shared" si="9"/>
        <v>-9.5188612269018463E-3</v>
      </c>
      <c r="AK51" s="2">
        <f t="shared" si="5"/>
        <v>0.93523703421384385</v>
      </c>
      <c r="AL51" s="2">
        <f t="shared" si="6"/>
        <v>1.2293434497459292</v>
      </c>
      <c r="AM51" s="2">
        <f t="shared" si="7"/>
        <v>1.8141536655744099</v>
      </c>
      <c r="AN51" s="2">
        <f t="shared" si="8"/>
        <v>1.0729624801226303</v>
      </c>
    </row>
    <row r="52" spans="1:40" x14ac:dyDescent="0.2">
      <c r="A52">
        <v>51</v>
      </c>
      <c r="B52" t="s">
        <v>113</v>
      </c>
      <c r="C52" t="s">
        <v>114</v>
      </c>
      <c r="D52">
        <v>149</v>
      </c>
      <c r="E52">
        <v>647</v>
      </c>
      <c r="F52">
        <v>559</v>
      </c>
      <c r="G52">
        <f t="shared" si="0"/>
        <v>275.02800000000002</v>
      </c>
      <c r="H52">
        <v>141</v>
      </c>
      <c r="I52">
        <v>24</v>
      </c>
      <c r="J52">
        <v>2</v>
      </c>
      <c r="K52">
        <v>35</v>
      </c>
      <c r="L52">
        <v>87</v>
      </c>
      <c r="M52">
        <v>96</v>
      </c>
      <c r="N52">
        <v>73</v>
      </c>
      <c r="O52">
        <v>168</v>
      </c>
      <c r="P52">
        <v>9</v>
      </c>
      <c r="Q52">
        <v>3</v>
      </c>
      <c r="R52">
        <v>2</v>
      </c>
      <c r="S52">
        <f t="shared" si="1"/>
        <v>102.17302340093605</v>
      </c>
      <c r="T52">
        <v>0.253</v>
      </c>
      <c r="U52">
        <v>0.34499999999999997</v>
      </c>
      <c r="V52">
        <v>0.49199999999999999</v>
      </c>
      <c r="W52">
        <v>0.83799999999999997</v>
      </c>
      <c r="X52">
        <v>0.34899999999999998</v>
      </c>
      <c r="Z52">
        <v>112</v>
      </c>
      <c r="AA52">
        <v>-1.8</v>
      </c>
      <c r="AB52">
        <v>-2.2999999999999998</v>
      </c>
      <c r="AD52">
        <v>8.8000000000000007</v>
      </c>
      <c r="AE52">
        <v>0.1</v>
      </c>
      <c r="AF52">
        <v>2.9</v>
      </c>
      <c r="AG52">
        <v>12552</v>
      </c>
      <c r="AH52" s="2">
        <f t="shared" si="2"/>
        <v>6.9669635260329601</v>
      </c>
      <c r="AI52" s="2">
        <f t="shared" si="3"/>
        <v>1.4315441326790042</v>
      </c>
      <c r="AJ52" s="2">
        <f t="shared" si="9"/>
        <v>1.4636382334126761</v>
      </c>
      <c r="AK52" s="2">
        <f t="shared" si="5"/>
        <v>1.6270047675973358</v>
      </c>
      <c r="AL52" s="2">
        <f t="shared" si="6"/>
        <v>1.1666522151365886</v>
      </c>
      <c r="AM52" s="2">
        <f t="shared" si="7"/>
        <v>4.5972514305268738E-3</v>
      </c>
      <c r="AN52" s="2">
        <f t="shared" si="8"/>
        <v>1.2735269257768287</v>
      </c>
    </row>
    <row r="53" spans="1:40" x14ac:dyDescent="0.2">
      <c r="A53">
        <v>52</v>
      </c>
      <c r="B53" t="s">
        <v>75</v>
      </c>
      <c r="C53" t="s">
        <v>63</v>
      </c>
      <c r="D53">
        <v>150</v>
      </c>
      <c r="E53">
        <v>652</v>
      </c>
      <c r="F53">
        <v>590</v>
      </c>
      <c r="G53">
        <f t="shared" si="0"/>
        <v>289.10000000000002</v>
      </c>
      <c r="H53">
        <v>169</v>
      </c>
      <c r="I53">
        <v>37</v>
      </c>
      <c r="J53">
        <v>6</v>
      </c>
      <c r="K53">
        <v>24</v>
      </c>
      <c r="L53">
        <v>89</v>
      </c>
      <c r="M53">
        <v>82</v>
      </c>
      <c r="N53">
        <v>48</v>
      </c>
      <c r="O53">
        <v>100</v>
      </c>
      <c r="P53">
        <v>5</v>
      </c>
      <c r="Q53">
        <v>14</v>
      </c>
      <c r="R53">
        <v>5</v>
      </c>
      <c r="S53">
        <f t="shared" si="1"/>
        <v>102.21611197511663</v>
      </c>
      <c r="T53">
        <v>0.28699999999999998</v>
      </c>
      <c r="U53">
        <v>0.34399999999999997</v>
      </c>
      <c r="V53">
        <v>0.49</v>
      </c>
      <c r="W53">
        <v>0.83399999999999996</v>
      </c>
      <c r="X53">
        <v>0.34799999999999998</v>
      </c>
      <c r="Z53">
        <v>112</v>
      </c>
      <c r="AA53">
        <v>2.6</v>
      </c>
      <c r="AB53">
        <v>4.4000000000000004</v>
      </c>
      <c r="AD53">
        <v>13.3</v>
      </c>
      <c r="AE53">
        <v>6.9</v>
      </c>
      <c r="AF53">
        <v>4</v>
      </c>
      <c r="AG53">
        <v>16556</v>
      </c>
      <c r="AH53" s="2">
        <f t="shared" si="2"/>
        <v>6.9357998619558616</v>
      </c>
      <c r="AI53" s="2">
        <f t="shared" si="3"/>
        <v>1.5009616055428463</v>
      </c>
      <c r="AJ53" s="2">
        <f t="shared" si="9"/>
        <v>0.21712069179457166</v>
      </c>
      <c r="AK53" s="2">
        <f t="shared" si="5"/>
        <v>1.1658262786750078</v>
      </c>
      <c r="AL53" s="2">
        <f t="shared" si="6"/>
        <v>1.1682356122579585</v>
      </c>
      <c r="AM53" s="2">
        <f t="shared" si="7"/>
        <v>1.6674328752384193</v>
      </c>
      <c r="AN53" s="2">
        <f t="shared" si="8"/>
        <v>1.2162227984470577</v>
      </c>
    </row>
    <row r="54" spans="1:40" x14ac:dyDescent="0.2">
      <c r="A54">
        <v>53</v>
      </c>
      <c r="B54" t="s">
        <v>175</v>
      </c>
      <c r="C54" t="s">
        <v>176</v>
      </c>
      <c r="D54">
        <v>150</v>
      </c>
      <c r="E54">
        <v>657</v>
      </c>
      <c r="F54">
        <v>588</v>
      </c>
      <c r="G54">
        <f t="shared" si="0"/>
        <v>285.76799999999997</v>
      </c>
      <c r="H54">
        <v>160</v>
      </c>
      <c r="I54">
        <v>31</v>
      </c>
      <c r="J54">
        <v>2</v>
      </c>
      <c r="K54">
        <v>30</v>
      </c>
      <c r="L54">
        <v>86</v>
      </c>
      <c r="M54">
        <v>90</v>
      </c>
      <c r="N54">
        <v>54</v>
      </c>
      <c r="O54">
        <v>148</v>
      </c>
      <c r="P54">
        <v>7</v>
      </c>
      <c r="Q54">
        <v>1</v>
      </c>
      <c r="R54">
        <v>1</v>
      </c>
      <c r="S54">
        <f t="shared" si="1"/>
        <v>102.24677966101696</v>
      </c>
      <c r="T54">
        <v>0.27200000000000002</v>
      </c>
      <c r="U54">
        <v>0.33800000000000002</v>
      </c>
      <c r="V54">
        <v>0.48599999999999999</v>
      </c>
      <c r="W54">
        <v>0.82399999999999995</v>
      </c>
      <c r="X54">
        <v>0.34399999999999997</v>
      </c>
      <c r="Z54">
        <v>113</v>
      </c>
      <c r="AA54">
        <v>-0.4</v>
      </c>
      <c r="AB54">
        <v>-3.6</v>
      </c>
      <c r="AD54">
        <v>10.7</v>
      </c>
      <c r="AE54">
        <v>-14.5</v>
      </c>
      <c r="AF54">
        <v>1.9</v>
      </c>
      <c r="AG54">
        <v>15149</v>
      </c>
      <c r="AH54" s="2">
        <f t="shared" si="2"/>
        <v>6.899385567422371</v>
      </c>
      <c r="AI54" s="2">
        <f t="shared" si="3"/>
        <v>1.3968353962470832</v>
      </c>
      <c r="AJ54" s="2">
        <f t="shared" si="9"/>
        <v>0.89703935085899222</v>
      </c>
      <c r="AK54" s="2">
        <f t="shared" si="5"/>
        <v>1.4293568437734809</v>
      </c>
      <c r="AL54" s="2">
        <f t="shared" si="6"/>
        <v>1.169362572861717</v>
      </c>
      <c r="AM54" s="2">
        <f t="shared" si="7"/>
        <v>0.93382892355846825</v>
      </c>
      <c r="AN54" s="2">
        <f t="shared" si="8"/>
        <v>1.0729624801226303</v>
      </c>
    </row>
    <row r="55" spans="1:40" x14ac:dyDescent="0.2">
      <c r="A55">
        <v>54</v>
      </c>
      <c r="B55" t="s">
        <v>224</v>
      </c>
      <c r="C55" t="s">
        <v>35</v>
      </c>
      <c r="D55">
        <v>136</v>
      </c>
      <c r="E55">
        <v>572</v>
      </c>
      <c r="F55">
        <v>510</v>
      </c>
      <c r="G55">
        <f t="shared" si="0"/>
        <v>263.67</v>
      </c>
      <c r="H55">
        <v>133</v>
      </c>
      <c r="I55">
        <v>23</v>
      </c>
      <c r="J55">
        <v>1</v>
      </c>
      <c r="K55">
        <v>36</v>
      </c>
      <c r="L55">
        <v>80</v>
      </c>
      <c r="M55">
        <v>93</v>
      </c>
      <c r="N55">
        <v>52</v>
      </c>
      <c r="O55">
        <v>148</v>
      </c>
      <c r="P55">
        <v>3</v>
      </c>
      <c r="Q55">
        <v>1</v>
      </c>
      <c r="R55">
        <v>1</v>
      </c>
      <c r="S55">
        <f t="shared" si="1"/>
        <v>92.000690265486739</v>
      </c>
      <c r="T55">
        <v>0.26</v>
      </c>
      <c r="U55">
        <v>0.32900000000000001</v>
      </c>
      <c r="V55">
        <v>0.51700000000000002</v>
      </c>
      <c r="W55">
        <v>0.84599999999999997</v>
      </c>
      <c r="X55">
        <v>0.35</v>
      </c>
      <c r="Z55">
        <v>114</v>
      </c>
      <c r="AA55">
        <v>-0.6</v>
      </c>
      <c r="AB55">
        <v>-0.1</v>
      </c>
      <c r="AD55">
        <v>10</v>
      </c>
      <c r="AE55">
        <v>-15.7</v>
      </c>
      <c r="AF55">
        <v>1.4</v>
      </c>
      <c r="AG55">
        <v>14566</v>
      </c>
      <c r="AH55" s="2">
        <f t="shared" si="2"/>
        <v>6.8216472001436541</v>
      </c>
      <c r="AI55" s="2">
        <f t="shared" si="3"/>
        <v>1.1885829776555568</v>
      </c>
      <c r="AJ55" s="2">
        <f t="shared" si="9"/>
        <v>1.5769580099234128</v>
      </c>
      <c r="AK55" s="2">
        <f t="shared" si="5"/>
        <v>1.5281808056854085</v>
      </c>
      <c r="AL55" s="2">
        <f t="shared" si="6"/>
        <v>0.79284446422839971</v>
      </c>
      <c r="AM55" s="2">
        <f t="shared" si="7"/>
        <v>0.34694576221450529</v>
      </c>
      <c r="AN55" s="2">
        <f t="shared" si="8"/>
        <v>1.3881351804363706</v>
      </c>
    </row>
    <row r="56" spans="1:40" x14ac:dyDescent="0.2">
      <c r="A56">
        <v>55</v>
      </c>
      <c r="B56" t="s">
        <v>145</v>
      </c>
      <c r="C56" t="s">
        <v>45</v>
      </c>
      <c r="D56">
        <v>138</v>
      </c>
      <c r="E56">
        <v>581</v>
      </c>
      <c r="F56">
        <v>504</v>
      </c>
      <c r="G56">
        <f t="shared" si="0"/>
        <v>261.57600000000002</v>
      </c>
      <c r="H56">
        <v>124</v>
      </c>
      <c r="I56">
        <v>24</v>
      </c>
      <c r="J56">
        <v>2</v>
      </c>
      <c r="K56">
        <v>37</v>
      </c>
      <c r="L56">
        <v>84</v>
      </c>
      <c r="M56">
        <v>97</v>
      </c>
      <c r="N56">
        <v>67</v>
      </c>
      <c r="O56">
        <v>203</v>
      </c>
      <c r="P56">
        <v>4</v>
      </c>
      <c r="Q56">
        <v>1</v>
      </c>
      <c r="R56">
        <v>1</v>
      </c>
      <c r="S56">
        <f t="shared" si="1"/>
        <v>94.481711304347826</v>
      </c>
      <c r="T56">
        <v>0.246</v>
      </c>
      <c r="U56">
        <v>0.33700000000000002</v>
      </c>
      <c r="V56">
        <v>0.51900000000000002</v>
      </c>
      <c r="W56">
        <v>0.85599999999999998</v>
      </c>
      <c r="X56">
        <v>0.35499999999999998</v>
      </c>
      <c r="Z56">
        <v>121</v>
      </c>
      <c r="AA56">
        <v>-1.4</v>
      </c>
      <c r="AB56">
        <v>-0.5</v>
      </c>
      <c r="AD56">
        <v>14.3</v>
      </c>
      <c r="AE56">
        <v>-10.9</v>
      </c>
      <c r="AF56">
        <v>2.2999999999999998</v>
      </c>
      <c r="AG56">
        <v>12164</v>
      </c>
      <c r="AH56" s="2">
        <f t="shared" si="2"/>
        <v>6.7553018074387312</v>
      </c>
      <c r="AI56" s="2">
        <f t="shared" si="3"/>
        <v>1.327417923383241</v>
      </c>
      <c r="AJ56" s="2">
        <f t="shared" si="9"/>
        <v>1.6902777864341494</v>
      </c>
      <c r="AK56" s="2">
        <f t="shared" si="5"/>
        <v>1.6599460882346451</v>
      </c>
      <c r="AL56" s="2">
        <f t="shared" si="6"/>
        <v>0.88401576997934905</v>
      </c>
      <c r="AM56" s="2">
        <f t="shared" si="7"/>
        <v>-0.33775125935345152</v>
      </c>
      <c r="AN56" s="2">
        <f t="shared" si="8"/>
        <v>1.5313954987607981</v>
      </c>
    </row>
    <row r="57" spans="1:40" x14ac:dyDescent="0.2">
      <c r="A57">
        <v>56</v>
      </c>
      <c r="B57" t="s">
        <v>157</v>
      </c>
      <c r="C57" t="s">
        <v>114</v>
      </c>
      <c r="D57">
        <v>146</v>
      </c>
      <c r="E57">
        <v>626</v>
      </c>
      <c r="F57">
        <v>563</v>
      </c>
      <c r="G57">
        <f t="shared" si="0"/>
        <v>283.18900000000002</v>
      </c>
      <c r="H57">
        <v>144</v>
      </c>
      <c r="I57">
        <v>28</v>
      </c>
      <c r="J57">
        <v>1</v>
      </c>
      <c r="K57">
        <v>36</v>
      </c>
      <c r="L57">
        <v>83</v>
      </c>
      <c r="M57">
        <v>97</v>
      </c>
      <c r="N57">
        <v>51</v>
      </c>
      <c r="O57">
        <v>111</v>
      </c>
      <c r="P57">
        <v>6</v>
      </c>
      <c r="Q57">
        <v>3</v>
      </c>
      <c r="R57">
        <v>1</v>
      </c>
      <c r="S57">
        <f t="shared" si="1"/>
        <v>96.131935483870976</v>
      </c>
      <c r="T57">
        <v>0.25600000000000001</v>
      </c>
      <c r="U57">
        <v>0.32300000000000001</v>
      </c>
      <c r="V57">
        <v>0.503</v>
      </c>
      <c r="W57">
        <v>0.82499999999999996</v>
      </c>
      <c r="X57">
        <v>0.34</v>
      </c>
      <c r="Z57">
        <v>106</v>
      </c>
      <c r="AA57">
        <v>-2.2000000000000002</v>
      </c>
      <c r="AB57">
        <v>-4.3</v>
      </c>
      <c r="AD57">
        <v>3.2</v>
      </c>
      <c r="AE57">
        <v>-1.9</v>
      </c>
      <c r="AF57">
        <v>2.1</v>
      </c>
      <c r="AG57">
        <v>4892</v>
      </c>
      <c r="AH57" s="2">
        <f t="shared" si="2"/>
        <v>6.7128772119536659</v>
      </c>
      <c r="AI57" s="2">
        <f t="shared" si="3"/>
        <v>1.2927091869513199</v>
      </c>
      <c r="AJ57" s="2">
        <f t="shared" si="9"/>
        <v>1.5769580099234128</v>
      </c>
      <c r="AK57" s="2">
        <f t="shared" si="5"/>
        <v>1.6599460882346451</v>
      </c>
      <c r="AL57" s="2">
        <f t="shared" si="6"/>
        <v>0.94465737312269837</v>
      </c>
      <c r="AM57" s="2">
        <f t="shared" si="7"/>
        <v>0.15131804176651761</v>
      </c>
      <c r="AN57" s="2">
        <f t="shared" si="8"/>
        <v>1.087288511955073</v>
      </c>
    </row>
    <row r="58" spans="1:40" x14ac:dyDescent="0.2">
      <c r="A58">
        <v>57</v>
      </c>
      <c r="B58" t="s">
        <v>196</v>
      </c>
      <c r="C58" t="s">
        <v>33</v>
      </c>
      <c r="D58">
        <v>149</v>
      </c>
      <c r="E58">
        <v>620</v>
      </c>
      <c r="F58">
        <v>574</v>
      </c>
      <c r="G58">
        <f t="shared" si="0"/>
        <v>278.39</v>
      </c>
      <c r="H58">
        <v>166</v>
      </c>
      <c r="I58">
        <v>37</v>
      </c>
      <c r="J58">
        <v>2</v>
      </c>
      <c r="K58">
        <v>24</v>
      </c>
      <c r="L58">
        <v>81</v>
      </c>
      <c r="M58">
        <v>92</v>
      </c>
      <c r="N58">
        <v>33</v>
      </c>
      <c r="O58">
        <v>75</v>
      </c>
      <c r="P58">
        <v>6</v>
      </c>
      <c r="Q58">
        <v>5</v>
      </c>
      <c r="R58">
        <v>2</v>
      </c>
      <c r="S58">
        <f t="shared" si="1"/>
        <v>95.549086460032626</v>
      </c>
      <c r="T58">
        <v>0.28899999999999998</v>
      </c>
      <c r="U58">
        <v>0.33200000000000002</v>
      </c>
      <c r="V58">
        <v>0.48499999999999999</v>
      </c>
      <c r="W58">
        <v>0.81599999999999995</v>
      </c>
      <c r="X58">
        <v>0.34100000000000003</v>
      </c>
      <c r="Z58">
        <v>116</v>
      </c>
      <c r="AA58">
        <v>-1.7</v>
      </c>
      <c r="AB58">
        <v>-3.7</v>
      </c>
      <c r="AD58">
        <v>10.9</v>
      </c>
      <c r="AE58">
        <v>-15.8</v>
      </c>
      <c r="AF58">
        <v>1.7</v>
      </c>
      <c r="AG58">
        <v>19198</v>
      </c>
      <c r="AH58" s="2">
        <f t="shared" si="2"/>
        <v>6.5824919839692342</v>
      </c>
      <c r="AI58" s="2">
        <f t="shared" si="3"/>
        <v>1.2232917140874777</v>
      </c>
      <c r="AJ58" s="2">
        <f t="shared" si="9"/>
        <v>0.21712069179457166</v>
      </c>
      <c r="AK58" s="2">
        <f t="shared" si="5"/>
        <v>1.4952394850480992</v>
      </c>
      <c r="AL58" s="2">
        <f t="shared" si="6"/>
        <v>0.92323913211358466</v>
      </c>
      <c r="AM58" s="2">
        <f t="shared" si="7"/>
        <v>1.7652467354624131</v>
      </c>
      <c r="AN58" s="2">
        <f t="shared" si="8"/>
        <v>0.95835422546308824</v>
      </c>
    </row>
    <row r="59" spans="1:40" x14ac:dyDescent="0.2">
      <c r="A59">
        <v>58</v>
      </c>
      <c r="B59" t="s">
        <v>81</v>
      </c>
      <c r="C59" t="s">
        <v>45</v>
      </c>
      <c r="D59">
        <v>147</v>
      </c>
      <c r="E59">
        <v>640</v>
      </c>
      <c r="F59">
        <v>558</v>
      </c>
      <c r="G59">
        <f t="shared" si="0"/>
        <v>273.42</v>
      </c>
      <c r="H59">
        <v>145</v>
      </c>
      <c r="I59">
        <v>34</v>
      </c>
      <c r="J59">
        <v>1</v>
      </c>
      <c r="K59">
        <v>30</v>
      </c>
      <c r="L59">
        <v>93</v>
      </c>
      <c r="M59">
        <v>89</v>
      </c>
      <c r="N59">
        <v>66</v>
      </c>
      <c r="O59">
        <v>109</v>
      </c>
      <c r="P59">
        <v>7</v>
      </c>
      <c r="Q59">
        <v>6</v>
      </c>
      <c r="R59">
        <v>3</v>
      </c>
      <c r="S59">
        <f t="shared" si="1"/>
        <v>99.629160063391453</v>
      </c>
      <c r="T59">
        <v>0.26</v>
      </c>
      <c r="U59">
        <v>0.34300000000000003</v>
      </c>
      <c r="V59">
        <v>0.49</v>
      </c>
      <c r="W59">
        <v>0.83299999999999996</v>
      </c>
      <c r="X59">
        <v>0.34899999999999998</v>
      </c>
      <c r="Z59">
        <v>117</v>
      </c>
      <c r="AA59">
        <v>1.3</v>
      </c>
      <c r="AB59">
        <v>6.2</v>
      </c>
      <c r="AD59">
        <v>15.5</v>
      </c>
      <c r="AE59">
        <v>-0.5</v>
      </c>
      <c r="AF59">
        <v>3.7</v>
      </c>
      <c r="AG59">
        <v>12144</v>
      </c>
      <c r="AH59" s="2">
        <f t="shared" si="2"/>
        <v>6.5552655664863444</v>
      </c>
      <c r="AI59" s="2">
        <f t="shared" si="3"/>
        <v>1.6397965512705306</v>
      </c>
      <c r="AJ59" s="2">
        <f t="shared" si="9"/>
        <v>0.89703935085899222</v>
      </c>
      <c r="AK59" s="2">
        <f t="shared" si="5"/>
        <v>1.3964155231361719</v>
      </c>
      <c r="AL59" s="2">
        <f t="shared" si="6"/>
        <v>1.0731716123915289</v>
      </c>
      <c r="AM59" s="2">
        <f t="shared" si="7"/>
        <v>0.34694576221450529</v>
      </c>
      <c r="AN59" s="2">
        <f t="shared" si="8"/>
        <v>1.201896766614615</v>
      </c>
    </row>
    <row r="60" spans="1:40" x14ac:dyDescent="0.2">
      <c r="A60">
        <v>59</v>
      </c>
      <c r="B60" t="s">
        <v>257</v>
      </c>
      <c r="C60" t="s">
        <v>114</v>
      </c>
      <c r="D60">
        <v>146</v>
      </c>
      <c r="E60">
        <v>646</v>
      </c>
      <c r="F60">
        <v>587</v>
      </c>
      <c r="G60">
        <f t="shared" si="0"/>
        <v>289.97800000000001</v>
      </c>
      <c r="H60">
        <v>160</v>
      </c>
      <c r="I60">
        <v>43</v>
      </c>
      <c r="J60">
        <v>2</v>
      </c>
      <c r="K60">
        <v>28</v>
      </c>
      <c r="L60">
        <v>86</v>
      </c>
      <c r="M60">
        <v>88</v>
      </c>
      <c r="N60">
        <v>46</v>
      </c>
      <c r="O60">
        <v>151</v>
      </c>
      <c r="P60">
        <v>6</v>
      </c>
      <c r="Q60">
        <v>3</v>
      </c>
      <c r="R60">
        <v>2</v>
      </c>
      <c r="S60">
        <f t="shared" si="1"/>
        <v>99.741126760563375</v>
      </c>
      <c r="T60">
        <v>0.27300000000000002</v>
      </c>
      <c r="U60">
        <v>0.33</v>
      </c>
      <c r="V60">
        <v>0.49399999999999999</v>
      </c>
      <c r="W60">
        <v>0.82299999999999995</v>
      </c>
      <c r="X60">
        <v>0.34300000000000003</v>
      </c>
      <c r="Z60">
        <v>108</v>
      </c>
      <c r="AA60">
        <v>-0.3</v>
      </c>
      <c r="AB60">
        <v>-8.6999999999999993</v>
      </c>
      <c r="AD60">
        <v>6.6</v>
      </c>
      <c r="AE60">
        <v>-16</v>
      </c>
      <c r="AF60">
        <v>1.1000000000000001</v>
      </c>
      <c r="AG60">
        <v>11737</v>
      </c>
      <c r="AH60" s="2">
        <f t="shared" si="2"/>
        <v>6.5493678064686911</v>
      </c>
      <c r="AI60" s="2">
        <f t="shared" si="3"/>
        <v>1.3968353962470832</v>
      </c>
      <c r="AJ60" s="2">
        <f t="shared" si="9"/>
        <v>0.67039979783751869</v>
      </c>
      <c r="AK60" s="2">
        <f t="shared" si="5"/>
        <v>1.3634742024988626</v>
      </c>
      <c r="AL60" s="2">
        <f t="shared" si="6"/>
        <v>1.0772861079245744</v>
      </c>
      <c r="AM60" s="2">
        <f t="shared" si="7"/>
        <v>0.98273585367046512</v>
      </c>
      <c r="AN60" s="2">
        <f t="shared" si="8"/>
        <v>1.0586364482901875</v>
      </c>
    </row>
    <row r="61" spans="1:40" x14ac:dyDescent="0.2">
      <c r="A61">
        <v>60</v>
      </c>
      <c r="B61" t="s">
        <v>115</v>
      </c>
      <c r="C61" t="s">
        <v>74</v>
      </c>
      <c r="D61">
        <v>149</v>
      </c>
      <c r="E61">
        <v>664</v>
      </c>
      <c r="F61">
        <v>607</v>
      </c>
      <c r="G61">
        <f t="shared" si="0"/>
        <v>291.36</v>
      </c>
      <c r="H61">
        <v>173</v>
      </c>
      <c r="I61">
        <v>33</v>
      </c>
      <c r="J61">
        <v>7</v>
      </c>
      <c r="K61">
        <v>24</v>
      </c>
      <c r="L61">
        <v>90</v>
      </c>
      <c r="M61">
        <v>85</v>
      </c>
      <c r="N61">
        <v>36</v>
      </c>
      <c r="O61">
        <v>123</v>
      </c>
      <c r="P61">
        <v>13</v>
      </c>
      <c r="Q61">
        <v>26</v>
      </c>
      <c r="R61">
        <v>9</v>
      </c>
      <c r="S61">
        <f t="shared" si="1"/>
        <v>98.739786585365863</v>
      </c>
      <c r="T61">
        <v>0.28399999999999997</v>
      </c>
      <c r="U61">
        <v>0.33500000000000002</v>
      </c>
      <c r="V61">
        <v>0.48</v>
      </c>
      <c r="W61">
        <v>0.81499999999999995</v>
      </c>
      <c r="X61">
        <v>0.34100000000000003</v>
      </c>
      <c r="Z61">
        <v>109</v>
      </c>
      <c r="AA61">
        <v>1.6</v>
      </c>
      <c r="AB61">
        <v>-3.4</v>
      </c>
      <c r="AD61">
        <v>9.1999999999999993</v>
      </c>
      <c r="AE61">
        <v>-0.9</v>
      </c>
      <c r="AF61">
        <v>2.9</v>
      </c>
      <c r="AG61">
        <v>9241</v>
      </c>
      <c r="AH61" s="2">
        <f t="shared" si="2"/>
        <v>6.5226709187292409</v>
      </c>
      <c r="AI61" s="2">
        <f t="shared" si="3"/>
        <v>1.5356703419747675</v>
      </c>
      <c r="AJ61" s="2">
        <f t="shared" si="9"/>
        <v>0.21712069179457166</v>
      </c>
      <c r="AK61" s="2">
        <f t="shared" si="5"/>
        <v>1.2646502405869353</v>
      </c>
      <c r="AL61" s="2">
        <f t="shared" si="6"/>
        <v>1.0404893658398922</v>
      </c>
      <c r="AM61" s="2">
        <f t="shared" si="7"/>
        <v>1.5207120849024285</v>
      </c>
      <c r="AN61" s="2">
        <f t="shared" si="8"/>
        <v>0.9440281936306455</v>
      </c>
    </row>
    <row r="62" spans="1:40" x14ac:dyDescent="0.2">
      <c r="A62">
        <v>61</v>
      </c>
      <c r="B62" t="s">
        <v>218</v>
      </c>
      <c r="C62" t="s">
        <v>42</v>
      </c>
      <c r="D62">
        <v>147</v>
      </c>
      <c r="E62">
        <v>628</v>
      </c>
      <c r="F62">
        <v>557</v>
      </c>
      <c r="G62">
        <f t="shared" si="0"/>
        <v>276.82900000000001</v>
      </c>
      <c r="H62">
        <v>135</v>
      </c>
      <c r="I62">
        <v>24</v>
      </c>
      <c r="J62">
        <v>1</v>
      </c>
      <c r="K62">
        <v>38</v>
      </c>
      <c r="L62">
        <v>85</v>
      </c>
      <c r="M62">
        <v>103</v>
      </c>
      <c r="N62">
        <v>59</v>
      </c>
      <c r="O62">
        <v>175</v>
      </c>
      <c r="P62">
        <v>7</v>
      </c>
      <c r="Q62">
        <v>1</v>
      </c>
      <c r="R62">
        <v>0</v>
      </c>
      <c r="S62">
        <f t="shared" si="1"/>
        <v>94.850383627608352</v>
      </c>
      <c r="T62">
        <v>0.24299999999999999</v>
      </c>
      <c r="U62">
        <v>0.32100000000000001</v>
      </c>
      <c r="V62">
        <v>0.497</v>
      </c>
      <c r="W62">
        <v>0.81799999999999995</v>
      </c>
      <c r="X62">
        <v>0.33900000000000002</v>
      </c>
      <c r="Z62">
        <v>115</v>
      </c>
      <c r="AA62">
        <v>-1.9</v>
      </c>
      <c r="AB62">
        <v>-0.2</v>
      </c>
      <c r="AD62">
        <v>9.8000000000000007</v>
      </c>
      <c r="AE62">
        <v>-17.2</v>
      </c>
      <c r="AF62">
        <v>1.4</v>
      </c>
      <c r="AG62">
        <v>9112</v>
      </c>
      <c r="AH62" s="2">
        <f t="shared" si="2"/>
        <v>6.4234160282251249</v>
      </c>
      <c r="AI62" s="2">
        <f t="shared" si="3"/>
        <v>1.362126659815162</v>
      </c>
      <c r="AJ62" s="2">
        <f t="shared" si="9"/>
        <v>1.8035975629448862</v>
      </c>
      <c r="AK62" s="2">
        <f t="shared" si="5"/>
        <v>1.8575940120584999</v>
      </c>
      <c r="AL62" s="2">
        <f t="shared" si="6"/>
        <v>0.89756355396804421</v>
      </c>
      <c r="AM62" s="2">
        <f t="shared" si="7"/>
        <v>-0.48447204968944224</v>
      </c>
      <c r="AN62" s="2">
        <f t="shared" si="8"/>
        <v>0.98700628912797372</v>
      </c>
    </row>
    <row r="63" spans="1:40" x14ac:dyDescent="0.2">
      <c r="A63">
        <v>62</v>
      </c>
      <c r="B63" t="s">
        <v>80</v>
      </c>
      <c r="C63" t="s">
        <v>61</v>
      </c>
      <c r="D63">
        <v>150</v>
      </c>
      <c r="E63">
        <v>671</v>
      </c>
      <c r="F63">
        <v>598</v>
      </c>
      <c r="G63">
        <f t="shared" si="0"/>
        <v>288.834</v>
      </c>
      <c r="H63">
        <v>158</v>
      </c>
      <c r="I63">
        <v>25</v>
      </c>
      <c r="J63">
        <v>7</v>
      </c>
      <c r="K63">
        <v>31</v>
      </c>
      <c r="L63">
        <v>93</v>
      </c>
      <c r="M63">
        <v>82</v>
      </c>
      <c r="N63">
        <v>56</v>
      </c>
      <c r="O63">
        <v>180</v>
      </c>
      <c r="P63">
        <v>7</v>
      </c>
      <c r="Q63">
        <v>23</v>
      </c>
      <c r="R63">
        <v>9</v>
      </c>
      <c r="S63">
        <f t="shared" si="1"/>
        <v>97.890118003025719</v>
      </c>
      <c r="T63">
        <v>0.26500000000000001</v>
      </c>
      <c r="U63">
        <v>0.33300000000000002</v>
      </c>
      <c r="V63">
        <v>0.48299999999999998</v>
      </c>
      <c r="W63">
        <v>0.81599999999999995</v>
      </c>
      <c r="X63">
        <v>0.34100000000000003</v>
      </c>
      <c r="Z63">
        <v>112</v>
      </c>
      <c r="AA63">
        <v>1.8</v>
      </c>
      <c r="AB63">
        <v>-2.8</v>
      </c>
      <c r="AD63">
        <v>12.5</v>
      </c>
      <c r="AE63">
        <v>4.7</v>
      </c>
      <c r="AF63">
        <v>3.8</v>
      </c>
      <c r="AG63">
        <v>19709</v>
      </c>
      <c r="AH63" s="2">
        <f t="shared" si="2"/>
        <v>6.3750827702572561</v>
      </c>
      <c r="AI63" s="2">
        <f t="shared" si="3"/>
        <v>1.6397965512705306</v>
      </c>
      <c r="AJ63" s="2">
        <f t="shared" si="9"/>
        <v>1.010359127369729</v>
      </c>
      <c r="AK63" s="2">
        <f t="shared" si="5"/>
        <v>1.1658262786750078</v>
      </c>
      <c r="AL63" s="2">
        <f t="shared" si="6"/>
        <v>1.0092661747044114</v>
      </c>
      <c r="AM63" s="2">
        <f t="shared" si="7"/>
        <v>0.59148041277448982</v>
      </c>
      <c r="AN63" s="2">
        <f t="shared" si="8"/>
        <v>0.95835422546308824</v>
      </c>
    </row>
    <row r="64" spans="1:40" x14ac:dyDescent="0.2">
      <c r="A64">
        <v>63</v>
      </c>
      <c r="B64" t="s">
        <v>117</v>
      </c>
      <c r="C64" t="s">
        <v>118</v>
      </c>
      <c r="D64">
        <v>141</v>
      </c>
      <c r="E64">
        <v>624</v>
      </c>
      <c r="F64">
        <v>559</v>
      </c>
      <c r="G64">
        <f t="shared" si="0"/>
        <v>275.02800000000002</v>
      </c>
      <c r="H64">
        <v>152</v>
      </c>
      <c r="I64">
        <v>30</v>
      </c>
      <c r="J64">
        <v>5</v>
      </c>
      <c r="K64">
        <v>28</v>
      </c>
      <c r="L64">
        <v>87</v>
      </c>
      <c r="M64">
        <v>84</v>
      </c>
      <c r="N64">
        <v>51</v>
      </c>
      <c r="O64">
        <v>127</v>
      </c>
      <c r="P64">
        <v>6</v>
      </c>
      <c r="Q64">
        <v>15</v>
      </c>
      <c r="R64">
        <v>6</v>
      </c>
      <c r="S64">
        <f t="shared" si="1"/>
        <v>95.518090909090915</v>
      </c>
      <c r="T64">
        <v>0.27200000000000002</v>
      </c>
      <c r="U64">
        <v>0.33700000000000002</v>
      </c>
      <c r="V64">
        <v>0.49199999999999999</v>
      </c>
      <c r="W64">
        <v>0.83</v>
      </c>
      <c r="X64">
        <v>0.34399999999999997</v>
      </c>
      <c r="Z64">
        <v>118</v>
      </c>
      <c r="AA64">
        <v>0.6</v>
      </c>
      <c r="AB64">
        <v>-2.8</v>
      </c>
      <c r="AD64">
        <v>15.2</v>
      </c>
      <c r="AE64">
        <v>-8.9</v>
      </c>
      <c r="AF64">
        <v>2.8</v>
      </c>
      <c r="AG64">
        <v>15672</v>
      </c>
      <c r="AH64" s="2">
        <f t="shared" si="2"/>
        <v>6.3485005684330869</v>
      </c>
      <c r="AI64" s="2">
        <f t="shared" si="3"/>
        <v>1.4315441326790042</v>
      </c>
      <c r="AJ64" s="2">
        <f t="shared" si="9"/>
        <v>0.67039979783751869</v>
      </c>
      <c r="AK64" s="2">
        <f t="shared" si="5"/>
        <v>1.2317089199496261</v>
      </c>
      <c r="AL64" s="2">
        <f t="shared" si="6"/>
        <v>0.9221001232911834</v>
      </c>
      <c r="AM64" s="2">
        <f t="shared" si="7"/>
        <v>0.93382892355846825</v>
      </c>
      <c r="AN64" s="2">
        <f t="shared" si="8"/>
        <v>1.1589186711172867</v>
      </c>
    </row>
    <row r="65" spans="1:40" x14ac:dyDescent="0.2">
      <c r="A65">
        <v>64</v>
      </c>
      <c r="B65" t="s">
        <v>76</v>
      </c>
      <c r="C65" t="s">
        <v>51</v>
      </c>
      <c r="D65">
        <v>150</v>
      </c>
      <c r="E65">
        <v>662</v>
      </c>
      <c r="F65">
        <v>586</v>
      </c>
      <c r="G65">
        <f t="shared" si="0"/>
        <v>278.34999999999997</v>
      </c>
      <c r="H65">
        <v>156</v>
      </c>
      <c r="I65">
        <v>31</v>
      </c>
      <c r="J65">
        <v>4</v>
      </c>
      <c r="K65">
        <v>28</v>
      </c>
      <c r="L65">
        <v>92</v>
      </c>
      <c r="M65">
        <v>86</v>
      </c>
      <c r="N65">
        <v>63</v>
      </c>
      <c r="O65">
        <v>182</v>
      </c>
      <c r="P65">
        <v>5</v>
      </c>
      <c r="Q65">
        <v>12</v>
      </c>
      <c r="R65">
        <v>5</v>
      </c>
      <c r="S65">
        <f t="shared" si="1"/>
        <v>99.129311926605496</v>
      </c>
      <c r="T65">
        <v>0.26700000000000002</v>
      </c>
      <c r="U65">
        <v>0.34</v>
      </c>
      <c r="V65">
        <v>0.47499999999999998</v>
      </c>
      <c r="W65">
        <v>0.81499999999999995</v>
      </c>
      <c r="X65">
        <v>0.34200000000000003</v>
      </c>
      <c r="Z65">
        <v>115</v>
      </c>
      <c r="AA65">
        <v>1.9</v>
      </c>
      <c r="AB65">
        <v>0.3</v>
      </c>
      <c r="AD65">
        <v>14.9</v>
      </c>
      <c r="AE65">
        <v>2.8</v>
      </c>
      <c r="AF65">
        <v>4</v>
      </c>
      <c r="AG65">
        <v>17232</v>
      </c>
      <c r="AH65" s="2">
        <f t="shared" si="2"/>
        <v>6.2612050865112554</v>
      </c>
      <c r="AI65" s="2">
        <f t="shared" si="3"/>
        <v>1.6050878148386096</v>
      </c>
      <c r="AJ65" s="2">
        <f t="shared" si="9"/>
        <v>0.67039979783751869</v>
      </c>
      <c r="AK65" s="2">
        <f t="shared" si="5"/>
        <v>1.2975915612242443</v>
      </c>
      <c r="AL65" s="2">
        <f t="shared" si="6"/>
        <v>1.0548034459817535</v>
      </c>
      <c r="AM65" s="2">
        <f t="shared" si="7"/>
        <v>0.68929427299848367</v>
      </c>
      <c r="AN65" s="2">
        <f t="shared" si="8"/>
        <v>0.9440281936306455</v>
      </c>
    </row>
    <row r="66" spans="1:40" x14ac:dyDescent="0.2">
      <c r="A66">
        <v>65</v>
      </c>
      <c r="B66" t="s">
        <v>67</v>
      </c>
      <c r="C66" t="s">
        <v>37</v>
      </c>
      <c r="D66">
        <v>147</v>
      </c>
      <c r="E66">
        <v>635</v>
      </c>
      <c r="F66">
        <v>564</v>
      </c>
      <c r="G66">
        <f t="shared" ref="G66:G129" si="10">F66*V66</f>
        <v>269.59199999999998</v>
      </c>
      <c r="H66">
        <v>157</v>
      </c>
      <c r="I66">
        <v>38</v>
      </c>
      <c r="J66">
        <v>1</v>
      </c>
      <c r="K66">
        <v>24</v>
      </c>
      <c r="L66">
        <v>85</v>
      </c>
      <c r="M66">
        <v>84</v>
      </c>
      <c r="N66">
        <v>57</v>
      </c>
      <c r="O66">
        <v>115</v>
      </c>
      <c r="P66">
        <v>6</v>
      </c>
      <c r="Q66">
        <v>2</v>
      </c>
      <c r="R66">
        <v>1</v>
      </c>
      <c r="S66">
        <f t="shared" ref="S66:S129" si="11">((H66+N66+P66-R66)*(G66+(0.26*(N66+P66))))/(F66+N66+P66)</f>
        <v>99.884956937799032</v>
      </c>
      <c r="T66">
        <v>0.27800000000000002</v>
      </c>
      <c r="U66">
        <v>0.34799999999999998</v>
      </c>
      <c r="V66">
        <v>0.47799999999999998</v>
      </c>
      <c r="W66">
        <v>0.82599999999999996</v>
      </c>
      <c r="X66">
        <v>0.34599999999999997</v>
      </c>
      <c r="Z66">
        <v>117</v>
      </c>
      <c r="AA66">
        <v>1.7</v>
      </c>
      <c r="AB66">
        <v>-0.1</v>
      </c>
      <c r="AD66">
        <v>15.9</v>
      </c>
      <c r="AE66">
        <v>7.3</v>
      </c>
      <c r="AF66">
        <v>4.3</v>
      </c>
      <c r="AG66">
        <v>13624</v>
      </c>
      <c r="AH66" s="2">
        <f t="shared" ref="AH66:AH129" si="12">SUM(AI66:AN66)</f>
        <v>6.2224128260775551</v>
      </c>
      <c r="AI66" s="2">
        <f t="shared" ref="AI66:AI129" si="13">(L66-45.75551)/28.81119</f>
        <v>1.362126659815162</v>
      </c>
      <c r="AJ66" s="2">
        <f t="shared" si="9"/>
        <v>0.21712069179457166</v>
      </c>
      <c r="AK66" s="2">
        <f t="shared" ref="AK66:AK129" si="14">(M66-46.609)/30.35701</f>
        <v>1.2317089199496261</v>
      </c>
      <c r="AL66" s="2">
        <f t="shared" ref="AL66:AL129" si="15">(S66-70.42522)/27.21274</f>
        <v>1.0825715065002288</v>
      </c>
      <c r="AM66" s="2">
        <f t="shared" ref="AM66:AM129" si="16">(T66-0.252906)/0.020447</f>
        <v>1.2272705042304497</v>
      </c>
      <c r="AN66" s="2">
        <f t="shared" ref="AN66:AN129" si="17">(W66-0.749104)/0.069803</f>
        <v>1.1016145437875158</v>
      </c>
    </row>
    <row r="67" spans="1:40" x14ac:dyDescent="0.2">
      <c r="A67">
        <v>66</v>
      </c>
      <c r="B67" t="s">
        <v>142</v>
      </c>
      <c r="C67" t="s">
        <v>39</v>
      </c>
      <c r="D67">
        <v>146</v>
      </c>
      <c r="E67">
        <v>613</v>
      </c>
      <c r="F67">
        <v>555</v>
      </c>
      <c r="G67">
        <f t="shared" si="10"/>
        <v>274.17</v>
      </c>
      <c r="H67">
        <v>150</v>
      </c>
      <c r="I67">
        <v>32</v>
      </c>
      <c r="J67">
        <v>3</v>
      </c>
      <c r="K67">
        <v>29</v>
      </c>
      <c r="L67">
        <v>79</v>
      </c>
      <c r="M67">
        <v>91</v>
      </c>
      <c r="N67">
        <v>42</v>
      </c>
      <c r="O67">
        <v>163</v>
      </c>
      <c r="P67">
        <v>10</v>
      </c>
      <c r="Q67">
        <v>12</v>
      </c>
      <c r="R67">
        <v>6</v>
      </c>
      <c r="S67">
        <f t="shared" si="11"/>
        <v>92.894958813838542</v>
      </c>
      <c r="T67">
        <v>0.27100000000000002</v>
      </c>
      <c r="U67">
        <v>0.33</v>
      </c>
      <c r="V67">
        <v>0.49399999999999999</v>
      </c>
      <c r="W67">
        <v>0.82399999999999995</v>
      </c>
      <c r="X67">
        <v>0.34300000000000003</v>
      </c>
      <c r="Z67">
        <v>110</v>
      </c>
      <c r="AA67">
        <v>0.2</v>
      </c>
      <c r="AB67">
        <v>-5.9</v>
      </c>
      <c r="AD67">
        <v>7.9</v>
      </c>
      <c r="AE67">
        <v>-3.5</v>
      </c>
      <c r="AF67">
        <v>2.4</v>
      </c>
      <c r="AG67">
        <v>20003</v>
      </c>
      <c r="AH67" s="2">
        <f t="shared" si="12"/>
        <v>6.1834830458992833</v>
      </c>
      <c r="AI67" s="2">
        <f t="shared" si="13"/>
        <v>1.1538742412236356</v>
      </c>
      <c r="AJ67" s="2">
        <f t="shared" si="9"/>
        <v>0.78371957434825545</v>
      </c>
      <c r="AK67" s="2">
        <f t="shared" si="14"/>
        <v>1.4622981644107902</v>
      </c>
      <c r="AL67" s="2">
        <f t="shared" si="15"/>
        <v>0.82570659234750143</v>
      </c>
      <c r="AM67" s="2">
        <f t="shared" si="16"/>
        <v>0.88492199344647127</v>
      </c>
      <c r="AN67" s="2">
        <f t="shared" si="17"/>
        <v>1.0729624801226303</v>
      </c>
    </row>
    <row r="68" spans="1:40" x14ac:dyDescent="0.2">
      <c r="A68">
        <v>67</v>
      </c>
      <c r="B68" t="s">
        <v>98</v>
      </c>
      <c r="C68" t="s">
        <v>61</v>
      </c>
      <c r="D68">
        <v>146</v>
      </c>
      <c r="E68">
        <v>652</v>
      </c>
      <c r="F68">
        <v>557</v>
      </c>
      <c r="G68">
        <f t="shared" si="10"/>
        <v>259.56200000000001</v>
      </c>
      <c r="H68">
        <v>151</v>
      </c>
      <c r="I68">
        <v>28</v>
      </c>
      <c r="J68">
        <v>3</v>
      </c>
      <c r="K68">
        <v>25</v>
      </c>
      <c r="L68">
        <v>92</v>
      </c>
      <c r="M68">
        <v>76</v>
      </c>
      <c r="N68">
        <v>79</v>
      </c>
      <c r="O68">
        <v>141</v>
      </c>
      <c r="P68">
        <v>7</v>
      </c>
      <c r="Q68">
        <v>18</v>
      </c>
      <c r="R68">
        <v>7</v>
      </c>
      <c r="S68">
        <f t="shared" si="11"/>
        <v>100.84301710730949</v>
      </c>
      <c r="T68">
        <v>0.27100000000000002</v>
      </c>
      <c r="U68">
        <v>0.36599999999999999</v>
      </c>
      <c r="V68">
        <v>0.46600000000000003</v>
      </c>
      <c r="W68">
        <v>0.83199999999999996</v>
      </c>
      <c r="X68">
        <v>0.35299999999999998</v>
      </c>
      <c r="Z68">
        <v>120</v>
      </c>
      <c r="AA68">
        <v>1.4</v>
      </c>
      <c r="AB68">
        <v>1.9</v>
      </c>
      <c r="AD68">
        <v>18.2</v>
      </c>
      <c r="AE68">
        <v>-5.4</v>
      </c>
      <c r="AF68">
        <v>3.3</v>
      </c>
      <c r="AG68">
        <v>2967</v>
      </c>
      <c r="AH68" s="2">
        <f t="shared" si="12"/>
        <v>6.0939771830591196</v>
      </c>
      <c r="AI68" s="2">
        <f t="shared" si="13"/>
        <v>1.6050878148386096</v>
      </c>
      <c r="AJ68" s="2">
        <f t="shared" si="9"/>
        <v>0.33044046830530843</v>
      </c>
      <c r="AK68" s="2">
        <f t="shared" si="14"/>
        <v>0.968178354851153</v>
      </c>
      <c r="AL68" s="2">
        <f t="shared" si="15"/>
        <v>1.1177778168354049</v>
      </c>
      <c r="AM68" s="2">
        <f t="shared" si="16"/>
        <v>0.88492199344647127</v>
      </c>
      <c r="AN68" s="2">
        <f t="shared" si="17"/>
        <v>1.1875707347821722</v>
      </c>
    </row>
    <row r="69" spans="1:40" x14ac:dyDescent="0.2">
      <c r="A69">
        <v>68</v>
      </c>
      <c r="B69" t="s">
        <v>127</v>
      </c>
      <c r="C69" t="s">
        <v>33</v>
      </c>
      <c r="D69">
        <v>141</v>
      </c>
      <c r="E69">
        <v>621</v>
      </c>
      <c r="F69">
        <v>560</v>
      </c>
      <c r="G69">
        <f t="shared" si="10"/>
        <v>260.96000000000004</v>
      </c>
      <c r="H69">
        <v>162</v>
      </c>
      <c r="I69">
        <v>34</v>
      </c>
      <c r="J69">
        <v>2</v>
      </c>
      <c r="K69">
        <v>20</v>
      </c>
      <c r="L69">
        <v>85</v>
      </c>
      <c r="M69">
        <v>86</v>
      </c>
      <c r="N69">
        <v>49</v>
      </c>
      <c r="O69">
        <v>72</v>
      </c>
      <c r="P69">
        <v>6</v>
      </c>
      <c r="Q69">
        <v>5</v>
      </c>
      <c r="R69">
        <v>2</v>
      </c>
      <c r="S69">
        <f t="shared" si="11"/>
        <v>96.22910569105693</v>
      </c>
      <c r="T69">
        <v>0.28899999999999998</v>
      </c>
      <c r="U69">
        <v>0.34899999999999998</v>
      </c>
      <c r="V69">
        <v>0.46600000000000003</v>
      </c>
      <c r="W69">
        <v>0.81499999999999995</v>
      </c>
      <c r="X69">
        <v>0.34399999999999997</v>
      </c>
      <c r="Z69">
        <v>118</v>
      </c>
      <c r="AA69">
        <v>0.1</v>
      </c>
      <c r="AB69">
        <v>-1.5</v>
      </c>
      <c r="AD69">
        <v>14.3</v>
      </c>
      <c r="AE69">
        <v>-9.1</v>
      </c>
      <c r="AF69">
        <v>2.6</v>
      </c>
      <c r="AG69">
        <v>4106</v>
      </c>
      <c r="AH69" s="2">
        <f t="shared" si="12"/>
        <v>6.0810628706127838</v>
      </c>
      <c r="AI69" s="2">
        <f t="shared" si="13"/>
        <v>1.362126659815162</v>
      </c>
      <c r="AJ69" s="2">
        <f t="shared" si="9"/>
        <v>-0.23615841424837536</v>
      </c>
      <c r="AK69" s="2">
        <f t="shared" si="14"/>
        <v>1.2975915612242443</v>
      </c>
      <c r="AL69" s="2">
        <f t="shared" si="15"/>
        <v>0.94822813472869449</v>
      </c>
      <c r="AM69" s="2">
        <f t="shared" si="16"/>
        <v>1.7652467354624131</v>
      </c>
      <c r="AN69" s="2">
        <f t="shared" si="17"/>
        <v>0.9440281936306455</v>
      </c>
    </row>
    <row r="70" spans="1:40" x14ac:dyDescent="0.2">
      <c r="A70">
        <v>69</v>
      </c>
      <c r="B70" t="s">
        <v>173</v>
      </c>
      <c r="C70" t="s">
        <v>51</v>
      </c>
      <c r="D70">
        <v>134</v>
      </c>
      <c r="E70">
        <v>578</v>
      </c>
      <c r="F70">
        <v>495</v>
      </c>
      <c r="G70">
        <f t="shared" si="10"/>
        <v>247.005</v>
      </c>
      <c r="H70">
        <v>122</v>
      </c>
      <c r="I70">
        <v>20</v>
      </c>
      <c r="J70">
        <v>1</v>
      </c>
      <c r="K70">
        <v>35</v>
      </c>
      <c r="L70">
        <v>81</v>
      </c>
      <c r="M70">
        <v>92</v>
      </c>
      <c r="N70">
        <v>71</v>
      </c>
      <c r="O70">
        <v>133</v>
      </c>
      <c r="P70">
        <v>7</v>
      </c>
      <c r="Q70">
        <v>2</v>
      </c>
      <c r="R70">
        <v>1</v>
      </c>
      <c r="S70">
        <f t="shared" si="11"/>
        <v>92.826727748691098</v>
      </c>
      <c r="T70">
        <v>0.246</v>
      </c>
      <c r="U70">
        <v>0.34599999999999997</v>
      </c>
      <c r="V70">
        <v>0.499</v>
      </c>
      <c r="W70">
        <v>0.84499999999999997</v>
      </c>
      <c r="X70">
        <v>0.35299999999999998</v>
      </c>
      <c r="Z70">
        <v>123</v>
      </c>
      <c r="AA70">
        <v>-2.7</v>
      </c>
      <c r="AB70">
        <v>-0.3</v>
      </c>
      <c r="AD70">
        <v>14.2</v>
      </c>
      <c r="AE70">
        <v>-15</v>
      </c>
      <c r="AF70">
        <v>1.9</v>
      </c>
      <c r="AG70">
        <v>2151</v>
      </c>
      <c r="AH70" s="2">
        <f t="shared" si="12"/>
        <v>6.0414265934887945</v>
      </c>
      <c r="AI70" s="2">
        <f t="shared" si="13"/>
        <v>1.2232917140874777</v>
      </c>
      <c r="AJ70" s="2">
        <f t="shared" si="9"/>
        <v>1.4636382334126761</v>
      </c>
      <c r="AK70" s="2">
        <f t="shared" si="14"/>
        <v>1.4952394850480992</v>
      </c>
      <c r="AL70" s="2">
        <f t="shared" si="15"/>
        <v>0.82319927169006513</v>
      </c>
      <c r="AM70" s="2">
        <f t="shared" si="16"/>
        <v>-0.33775125935345152</v>
      </c>
      <c r="AN70" s="2">
        <f t="shared" si="17"/>
        <v>1.3738091486039279</v>
      </c>
    </row>
    <row r="71" spans="1:40" x14ac:dyDescent="0.2">
      <c r="A71">
        <v>70</v>
      </c>
      <c r="B71" t="s">
        <v>70</v>
      </c>
      <c r="C71" t="s">
        <v>42</v>
      </c>
      <c r="D71">
        <v>150</v>
      </c>
      <c r="E71">
        <v>678</v>
      </c>
      <c r="F71">
        <v>594</v>
      </c>
      <c r="G71">
        <f t="shared" si="10"/>
        <v>276.21000000000004</v>
      </c>
      <c r="H71">
        <v>160</v>
      </c>
      <c r="I71">
        <v>34</v>
      </c>
      <c r="J71">
        <v>4</v>
      </c>
      <c r="K71">
        <v>25</v>
      </c>
      <c r="L71">
        <v>98</v>
      </c>
      <c r="M71">
        <v>79</v>
      </c>
      <c r="N71">
        <v>70</v>
      </c>
      <c r="O71">
        <v>111</v>
      </c>
      <c r="P71">
        <v>3</v>
      </c>
      <c r="Q71">
        <v>12</v>
      </c>
      <c r="R71">
        <v>5</v>
      </c>
      <c r="S71">
        <f t="shared" si="11"/>
        <v>100.90452773613194</v>
      </c>
      <c r="T71">
        <v>0.26900000000000002</v>
      </c>
      <c r="U71">
        <v>0.34699999999999998</v>
      </c>
      <c r="V71">
        <v>0.46500000000000002</v>
      </c>
      <c r="W71">
        <v>0.81200000000000006</v>
      </c>
      <c r="X71">
        <v>0.34300000000000003</v>
      </c>
      <c r="Z71">
        <v>117</v>
      </c>
      <c r="AA71">
        <v>1.4</v>
      </c>
      <c r="AB71">
        <v>-4.9000000000000004</v>
      </c>
      <c r="AD71">
        <v>16.3</v>
      </c>
      <c r="AE71">
        <v>2.6</v>
      </c>
      <c r="AF71">
        <v>4.2</v>
      </c>
      <c r="AG71">
        <v>12533</v>
      </c>
      <c r="AH71" s="2">
        <f t="shared" si="12"/>
        <v>6.0189794281536013</v>
      </c>
      <c r="AI71" s="2">
        <f t="shared" si="13"/>
        <v>1.8133402334301361</v>
      </c>
      <c r="AJ71" s="2">
        <f t="shared" si="9"/>
        <v>0.33044046830530843</v>
      </c>
      <c r="AK71" s="2">
        <f t="shared" si="14"/>
        <v>1.0670023167630804</v>
      </c>
      <c r="AL71" s="2">
        <f t="shared" si="15"/>
        <v>1.1200381782992799</v>
      </c>
      <c r="AM71" s="2">
        <f t="shared" si="16"/>
        <v>0.78710813322247752</v>
      </c>
      <c r="AN71" s="2">
        <f t="shared" si="17"/>
        <v>0.90105009813331893</v>
      </c>
    </row>
    <row r="72" spans="1:40" x14ac:dyDescent="0.2">
      <c r="A72">
        <v>71</v>
      </c>
      <c r="B72" t="s">
        <v>167</v>
      </c>
      <c r="C72" t="s">
        <v>114</v>
      </c>
      <c r="D72">
        <v>150</v>
      </c>
      <c r="E72">
        <v>670</v>
      </c>
      <c r="F72">
        <v>557</v>
      </c>
      <c r="G72">
        <f t="shared" si="10"/>
        <v>251.20699999999999</v>
      </c>
      <c r="H72">
        <v>150</v>
      </c>
      <c r="I72">
        <v>30</v>
      </c>
      <c r="J72">
        <v>1</v>
      </c>
      <c r="K72">
        <v>23</v>
      </c>
      <c r="L72">
        <v>91</v>
      </c>
      <c r="M72">
        <v>76</v>
      </c>
      <c r="N72">
        <v>97</v>
      </c>
      <c r="O72">
        <v>123</v>
      </c>
      <c r="P72">
        <v>7</v>
      </c>
      <c r="Q72">
        <v>4</v>
      </c>
      <c r="R72">
        <v>1</v>
      </c>
      <c r="S72">
        <f t="shared" si="11"/>
        <v>106.49998638426628</v>
      </c>
      <c r="T72">
        <v>0.27</v>
      </c>
      <c r="U72">
        <v>0.38200000000000001</v>
      </c>
      <c r="V72">
        <v>0.45100000000000001</v>
      </c>
      <c r="W72">
        <v>0.83299999999999996</v>
      </c>
      <c r="X72">
        <v>0.35599999999999998</v>
      </c>
      <c r="Z72">
        <v>117</v>
      </c>
      <c r="AA72">
        <v>-4</v>
      </c>
      <c r="AB72">
        <v>0</v>
      </c>
      <c r="AD72">
        <v>10.9</v>
      </c>
      <c r="AE72">
        <v>-12.5</v>
      </c>
      <c r="AF72">
        <v>2</v>
      </c>
      <c r="AG72">
        <v>4314</v>
      </c>
      <c r="AH72" s="2">
        <f t="shared" si="12"/>
        <v>6.0059274399156086</v>
      </c>
      <c r="AI72" s="2">
        <f t="shared" si="13"/>
        <v>1.5703790784066884</v>
      </c>
      <c r="AJ72" s="2">
        <f t="shared" si="9"/>
        <v>0.10380091528383491</v>
      </c>
      <c r="AK72" s="2">
        <f t="shared" si="14"/>
        <v>0.968178354851153</v>
      </c>
      <c r="AL72" s="2">
        <f t="shared" si="15"/>
        <v>1.325657261424843</v>
      </c>
      <c r="AM72" s="2">
        <f t="shared" si="16"/>
        <v>0.8360150633344744</v>
      </c>
      <c r="AN72" s="2">
        <f t="shared" si="17"/>
        <v>1.201896766614615</v>
      </c>
    </row>
    <row r="73" spans="1:40" x14ac:dyDescent="0.2">
      <c r="A73">
        <v>72</v>
      </c>
      <c r="B73" t="s">
        <v>106</v>
      </c>
      <c r="C73" t="s">
        <v>88</v>
      </c>
      <c r="D73">
        <v>139</v>
      </c>
      <c r="E73">
        <v>603</v>
      </c>
      <c r="F73">
        <v>509</v>
      </c>
      <c r="G73">
        <f t="shared" si="10"/>
        <v>248.90099999999998</v>
      </c>
      <c r="H73">
        <v>128</v>
      </c>
      <c r="I73">
        <v>27</v>
      </c>
      <c r="J73">
        <v>1</v>
      </c>
      <c r="K73">
        <v>31</v>
      </c>
      <c r="L73">
        <v>82</v>
      </c>
      <c r="M73">
        <v>85</v>
      </c>
      <c r="N73">
        <v>79</v>
      </c>
      <c r="O73">
        <v>143</v>
      </c>
      <c r="P73">
        <v>8</v>
      </c>
      <c r="Q73">
        <v>5</v>
      </c>
      <c r="R73">
        <v>2</v>
      </c>
      <c r="S73">
        <f t="shared" si="11"/>
        <v>97.036867449664413</v>
      </c>
      <c r="T73">
        <v>0.251</v>
      </c>
      <c r="U73">
        <v>0.35799999999999998</v>
      </c>
      <c r="V73">
        <v>0.48899999999999999</v>
      </c>
      <c r="W73">
        <v>0.84699999999999998</v>
      </c>
      <c r="X73">
        <v>0.35399999999999998</v>
      </c>
      <c r="Z73">
        <v>123</v>
      </c>
      <c r="AA73">
        <v>0.9</v>
      </c>
      <c r="AB73">
        <v>-0.6</v>
      </c>
      <c r="AD73">
        <v>19.600000000000001</v>
      </c>
      <c r="AE73">
        <v>-7.2</v>
      </c>
      <c r="AF73">
        <v>3.1</v>
      </c>
      <c r="AG73">
        <v>16376</v>
      </c>
      <c r="AH73" s="2">
        <f t="shared" si="12"/>
        <v>5.8201657770617157</v>
      </c>
      <c r="AI73" s="2">
        <f t="shared" si="13"/>
        <v>1.2580004505193989</v>
      </c>
      <c r="AJ73" s="2">
        <f t="shared" si="9"/>
        <v>1.010359127369729</v>
      </c>
      <c r="AK73" s="2">
        <f t="shared" si="14"/>
        <v>1.2646502405869353</v>
      </c>
      <c r="AL73" s="2">
        <f t="shared" si="15"/>
        <v>0.97791135511030558</v>
      </c>
      <c r="AM73" s="2">
        <f t="shared" si="16"/>
        <v>-9.3216608793466951E-2</v>
      </c>
      <c r="AN73" s="2">
        <f t="shared" si="17"/>
        <v>1.4024612122688134</v>
      </c>
    </row>
    <row r="74" spans="1:40" x14ac:dyDescent="0.2">
      <c r="A74">
        <v>73</v>
      </c>
      <c r="B74" t="s">
        <v>105</v>
      </c>
      <c r="C74" t="s">
        <v>37</v>
      </c>
      <c r="D74">
        <v>115</v>
      </c>
      <c r="E74">
        <v>502</v>
      </c>
      <c r="F74">
        <v>433</v>
      </c>
      <c r="G74">
        <f t="shared" si="10"/>
        <v>232.95400000000001</v>
      </c>
      <c r="H74">
        <v>111</v>
      </c>
      <c r="I74">
        <v>22</v>
      </c>
      <c r="J74">
        <v>2</v>
      </c>
      <c r="K74">
        <v>32</v>
      </c>
      <c r="L74">
        <v>77</v>
      </c>
      <c r="M74">
        <v>75</v>
      </c>
      <c r="N74">
        <v>53</v>
      </c>
      <c r="O74">
        <v>106</v>
      </c>
      <c r="P74">
        <v>9</v>
      </c>
      <c r="Q74">
        <v>3</v>
      </c>
      <c r="R74">
        <v>2</v>
      </c>
      <c r="S74">
        <f t="shared" si="11"/>
        <v>86.043745454545459</v>
      </c>
      <c r="T74">
        <v>0.25600000000000001</v>
      </c>
      <c r="U74">
        <v>0.34599999999999997</v>
      </c>
      <c r="V74">
        <v>0.53800000000000003</v>
      </c>
      <c r="W74">
        <v>0.88400000000000001</v>
      </c>
      <c r="X74">
        <v>0.36499999999999999</v>
      </c>
      <c r="Z74">
        <v>129</v>
      </c>
      <c r="AA74">
        <v>0.8</v>
      </c>
      <c r="AB74">
        <v>2.1</v>
      </c>
      <c r="AD74">
        <v>19.899999999999999</v>
      </c>
      <c r="AE74">
        <v>-3.7</v>
      </c>
      <c r="AF74">
        <v>3.2</v>
      </c>
      <c r="AG74">
        <v>11899</v>
      </c>
      <c r="AH74" s="2">
        <f t="shared" si="12"/>
        <v>5.8011568087921415</v>
      </c>
      <c r="AI74" s="2">
        <f t="shared" si="13"/>
        <v>1.0844567683597934</v>
      </c>
      <c r="AJ74" s="2">
        <f t="shared" si="9"/>
        <v>1.1236789038804658</v>
      </c>
      <c r="AK74" s="2">
        <f t="shared" si="14"/>
        <v>0.93523703421384385</v>
      </c>
      <c r="AL74" s="2">
        <f t="shared" si="15"/>
        <v>0.57394167050232581</v>
      </c>
      <c r="AM74" s="2">
        <f t="shared" si="16"/>
        <v>0.15131804176651761</v>
      </c>
      <c r="AN74" s="2">
        <f t="shared" si="17"/>
        <v>1.9325243900691949</v>
      </c>
    </row>
    <row r="75" spans="1:40" x14ac:dyDescent="0.2">
      <c r="A75">
        <v>74</v>
      </c>
      <c r="B75" t="s">
        <v>87</v>
      </c>
      <c r="C75" t="s">
        <v>88</v>
      </c>
      <c r="D75">
        <v>147</v>
      </c>
      <c r="E75">
        <v>660</v>
      </c>
      <c r="F75">
        <v>594</v>
      </c>
      <c r="G75">
        <f t="shared" si="10"/>
        <v>274.428</v>
      </c>
      <c r="H75">
        <v>171</v>
      </c>
      <c r="I75">
        <v>36</v>
      </c>
      <c r="J75">
        <v>3</v>
      </c>
      <c r="K75">
        <v>20</v>
      </c>
      <c r="L75">
        <v>88</v>
      </c>
      <c r="M75">
        <v>73</v>
      </c>
      <c r="N75">
        <v>42</v>
      </c>
      <c r="O75">
        <v>88</v>
      </c>
      <c r="P75">
        <v>15</v>
      </c>
      <c r="Q75">
        <v>9</v>
      </c>
      <c r="R75">
        <v>4</v>
      </c>
      <c r="S75">
        <f t="shared" si="11"/>
        <v>99.526193548387084</v>
      </c>
      <c r="T75">
        <v>0.28799999999999998</v>
      </c>
      <c r="U75">
        <v>0.34699999999999998</v>
      </c>
      <c r="V75">
        <v>0.46200000000000002</v>
      </c>
      <c r="W75">
        <v>0.81</v>
      </c>
      <c r="X75">
        <v>0.34200000000000003</v>
      </c>
      <c r="Z75">
        <v>115</v>
      </c>
      <c r="AA75">
        <v>1</v>
      </c>
      <c r="AB75">
        <v>-0.3</v>
      </c>
      <c r="AD75">
        <v>14.3</v>
      </c>
      <c r="AE75">
        <v>0.7</v>
      </c>
      <c r="AF75">
        <v>3.5</v>
      </c>
      <c r="AG75">
        <v>15362</v>
      </c>
      <c r="AH75" s="2">
        <f t="shared" si="12"/>
        <v>5.7575745386193518</v>
      </c>
      <c r="AI75" s="2">
        <f t="shared" si="13"/>
        <v>1.4662528691109253</v>
      </c>
      <c r="AJ75" s="2">
        <f t="shared" si="9"/>
        <v>-0.23615841424837536</v>
      </c>
      <c r="AK75" s="2">
        <f t="shared" si="14"/>
        <v>0.86935439293922556</v>
      </c>
      <c r="AL75" s="2">
        <f t="shared" si="15"/>
        <v>1.0693878509987267</v>
      </c>
      <c r="AM75" s="2">
        <f t="shared" si="16"/>
        <v>1.7163398053504162</v>
      </c>
      <c r="AN75" s="2">
        <f t="shared" si="17"/>
        <v>0.87239803446843345</v>
      </c>
    </row>
    <row r="76" spans="1:40" x14ac:dyDescent="0.2">
      <c r="A76">
        <v>75</v>
      </c>
      <c r="B76" t="s">
        <v>109</v>
      </c>
      <c r="C76" t="s">
        <v>45</v>
      </c>
      <c r="D76">
        <v>150</v>
      </c>
      <c r="E76">
        <v>664</v>
      </c>
      <c r="F76">
        <v>596</v>
      </c>
      <c r="G76">
        <f t="shared" si="10"/>
        <v>269.988</v>
      </c>
      <c r="H76">
        <v>167</v>
      </c>
      <c r="I76">
        <v>35</v>
      </c>
      <c r="J76">
        <v>5</v>
      </c>
      <c r="K76">
        <v>19</v>
      </c>
      <c r="L76">
        <v>91</v>
      </c>
      <c r="M76">
        <v>82</v>
      </c>
      <c r="N76">
        <v>55</v>
      </c>
      <c r="O76">
        <v>109</v>
      </c>
      <c r="P76">
        <v>5</v>
      </c>
      <c r="Q76">
        <v>7</v>
      </c>
      <c r="R76">
        <v>4</v>
      </c>
      <c r="S76">
        <f t="shared" si="11"/>
        <v>97.08250609756098</v>
      </c>
      <c r="T76">
        <v>0.28100000000000003</v>
      </c>
      <c r="U76">
        <v>0.34399999999999997</v>
      </c>
      <c r="V76">
        <v>0.45300000000000001</v>
      </c>
      <c r="W76">
        <v>0.79600000000000004</v>
      </c>
      <c r="X76">
        <v>0.33700000000000002</v>
      </c>
      <c r="Z76">
        <v>109</v>
      </c>
      <c r="AA76">
        <v>1.1000000000000001</v>
      </c>
      <c r="AB76">
        <v>-9.1999999999999993</v>
      </c>
      <c r="AD76">
        <v>8.5</v>
      </c>
      <c r="AE76">
        <v>-2</v>
      </c>
      <c r="AF76">
        <v>2.9</v>
      </c>
      <c r="AG76">
        <v>13152</v>
      </c>
      <c r="AH76" s="2">
        <f t="shared" si="12"/>
        <v>5.4121405107535239</v>
      </c>
      <c r="AI76" s="2">
        <f t="shared" si="13"/>
        <v>1.5703790784066884</v>
      </c>
      <c r="AJ76" s="2">
        <f t="shared" si="9"/>
        <v>-0.34947819075911213</v>
      </c>
      <c r="AK76" s="2">
        <f t="shared" si="14"/>
        <v>1.1658262786750078</v>
      </c>
      <c r="AL76" s="2">
        <f t="shared" si="15"/>
        <v>0.97958846105026487</v>
      </c>
      <c r="AM76" s="2">
        <f t="shared" si="16"/>
        <v>1.3739912945664405</v>
      </c>
      <c r="AN76" s="2">
        <f t="shared" si="17"/>
        <v>0.67183358881423505</v>
      </c>
    </row>
    <row r="77" spans="1:40" x14ac:dyDescent="0.2">
      <c r="A77">
        <v>76</v>
      </c>
      <c r="B77" t="s">
        <v>132</v>
      </c>
      <c r="C77" t="s">
        <v>31</v>
      </c>
      <c r="D77">
        <v>150</v>
      </c>
      <c r="E77">
        <v>665</v>
      </c>
      <c r="F77">
        <v>582</v>
      </c>
      <c r="G77">
        <f t="shared" si="10"/>
        <v>263.06400000000002</v>
      </c>
      <c r="H77">
        <v>159</v>
      </c>
      <c r="I77">
        <v>39</v>
      </c>
      <c r="J77">
        <v>4</v>
      </c>
      <c r="K77">
        <v>19</v>
      </c>
      <c r="L77">
        <v>94</v>
      </c>
      <c r="M77">
        <v>80</v>
      </c>
      <c r="N77">
        <v>69</v>
      </c>
      <c r="O77">
        <v>130</v>
      </c>
      <c r="P77">
        <v>6</v>
      </c>
      <c r="Q77">
        <v>13</v>
      </c>
      <c r="R77">
        <v>5</v>
      </c>
      <c r="S77">
        <f t="shared" si="11"/>
        <v>98.488821917808224</v>
      </c>
      <c r="T77">
        <v>0.27300000000000002</v>
      </c>
      <c r="U77">
        <v>0.35299999999999998</v>
      </c>
      <c r="V77">
        <v>0.45200000000000001</v>
      </c>
      <c r="W77">
        <v>0.80400000000000005</v>
      </c>
      <c r="X77">
        <v>0.34100000000000003</v>
      </c>
      <c r="Z77">
        <v>108</v>
      </c>
      <c r="AA77">
        <v>1.3</v>
      </c>
      <c r="AB77">
        <v>1.3</v>
      </c>
      <c r="AD77">
        <v>8.4</v>
      </c>
      <c r="AE77">
        <v>-5.5</v>
      </c>
      <c r="AF77">
        <v>2.6</v>
      </c>
      <c r="AG77">
        <v>17901</v>
      </c>
      <c r="AH77" s="2">
        <f t="shared" si="12"/>
        <v>5.2254154747114105</v>
      </c>
      <c r="AI77" s="2">
        <f t="shared" si="13"/>
        <v>1.6745052877024518</v>
      </c>
      <c r="AJ77" s="2">
        <f t="shared" si="9"/>
        <v>-0.34947819075911213</v>
      </c>
      <c r="AK77" s="2">
        <f t="shared" si="14"/>
        <v>1.0999436374003895</v>
      </c>
      <c r="AL77" s="2">
        <f t="shared" si="15"/>
        <v>1.0312670432234397</v>
      </c>
      <c r="AM77" s="2">
        <f t="shared" si="16"/>
        <v>0.98273585367046512</v>
      </c>
      <c r="AN77" s="2">
        <f t="shared" si="17"/>
        <v>0.78644184347377699</v>
      </c>
    </row>
    <row r="78" spans="1:40" x14ac:dyDescent="0.2">
      <c r="A78">
        <v>77</v>
      </c>
      <c r="B78" t="s">
        <v>124</v>
      </c>
      <c r="C78" t="s">
        <v>125</v>
      </c>
      <c r="D78">
        <v>149</v>
      </c>
      <c r="E78">
        <v>653</v>
      </c>
      <c r="F78">
        <v>585</v>
      </c>
      <c r="G78">
        <f t="shared" si="10"/>
        <v>265.005</v>
      </c>
      <c r="H78">
        <v>169</v>
      </c>
      <c r="I78">
        <v>34</v>
      </c>
      <c r="J78">
        <v>4</v>
      </c>
      <c r="K78">
        <v>18</v>
      </c>
      <c r="L78">
        <v>82</v>
      </c>
      <c r="M78">
        <v>73</v>
      </c>
      <c r="N78">
        <v>53</v>
      </c>
      <c r="O78">
        <v>138</v>
      </c>
      <c r="P78">
        <v>6</v>
      </c>
      <c r="Q78">
        <v>7</v>
      </c>
      <c r="R78">
        <v>3</v>
      </c>
      <c r="S78">
        <f t="shared" si="11"/>
        <v>97.946622670807443</v>
      </c>
      <c r="T78">
        <v>0.28799999999999998</v>
      </c>
      <c r="U78">
        <v>0.35099999999999998</v>
      </c>
      <c r="V78">
        <v>0.45300000000000001</v>
      </c>
      <c r="W78">
        <v>0.80400000000000005</v>
      </c>
      <c r="X78">
        <v>0.34100000000000003</v>
      </c>
      <c r="Z78">
        <v>111</v>
      </c>
      <c r="AA78">
        <v>0.5</v>
      </c>
      <c r="AB78">
        <v>-6.3</v>
      </c>
      <c r="AD78">
        <v>9.8000000000000007</v>
      </c>
      <c r="AE78">
        <v>-3.8</v>
      </c>
      <c r="AF78">
        <v>2.6</v>
      </c>
      <c r="AG78">
        <v>19326</v>
      </c>
      <c r="AH78" s="2">
        <f t="shared" si="12"/>
        <v>5.1786811046579233</v>
      </c>
      <c r="AI78" s="2">
        <f t="shared" si="13"/>
        <v>1.2580004505193989</v>
      </c>
      <c r="AJ78" s="2">
        <f t="shared" ref="AJ78:AJ141" si="18">(K78-22.084)/8.824585</f>
        <v>-0.46279796726984884</v>
      </c>
      <c r="AK78" s="2">
        <f t="shared" si="14"/>
        <v>0.86935439293922556</v>
      </c>
      <c r="AL78" s="2">
        <f t="shared" si="15"/>
        <v>1.0113425796449549</v>
      </c>
      <c r="AM78" s="2">
        <f t="shared" si="16"/>
        <v>1.7163398053504162</v>
      </c>
      <c r="AN78" s="2">
        <f t="shared" si="17"/>
        <v>0.78644184347377699</v>
      </c>
    </row>
    <row r="79" spans="1:40" x14ac:dyDescent="0.2">
      <c r="A79">
        <v>78</v>
      </c>
      <c r="B79" t="s">
        <v>100</v>
      </c>
      <c r="C79" t="s">
        <v>47</v>
      </c>
      <c r="D79">
        <v>150</v>
      </c>
      <c r="E79">
        <v>683</v>
      </c>
      <c r="F79">
        <v>615</v>
      </c>
      <c r="G79">
        <f t="shared" si="10"/>
        <v>266.91000000000003</v>
      </c>
      <c r="H79">
        <v>175</v>
      </c>
      <c r="I79">
        <v>30</v>
      </c>
      <c r="J79">
        <v>2</v>
      </c>
      <c r="K79">
        <v>19</v>
      </c>
      <c r="L79">
        <v>93</v>
      </c>
      <c r="M79">
        <v>74</v>
      </c>
      <c r="N79">
        <v>54</v>
      </c>
      <c r="O79">
        <v>100</v>
      </c>
      <c r="P79">
        <v>5</v>
      </c>
      <c r="Q79">
        <v>7</v>
      </c>
      <c r="R79">
        <v>3</v>
      </c>
      <c r="S79">
        <f t="shared" si="11"/>
        <v>96.735534124629083</v>
      </c>
      <c r="T79">
        <v>0.28499999999999998</v>
      </c>
      <c r="U79">
        <v>0.34499999999999997</v>
      </c>
      <c r="V79">
        <v>0.434</v>
      </c>
      <c r="W79">
        <v>0.77900000000000003</v>
      </c>
      <c r="X79">
        <v>0.33200000000000002</v>
      </c>
      <c r="Z79">
        <v>107</v>
      </c>
      <c r="AA79">
        <v>-0.5</v>
      </c>
      <c r="AB79">
        <v>3</v>
      </c>
      <c r="AD79">
        <v>5.5</v>
      </c>
      <c r="AE79">
        <v>3.9</v>
      </c>
      <c r="AF79">
        <v>3.3</v>
      </c>
      <c r="AG79">
        <v>9874</v>
      </c>
      <c r="AH79" s="2">
        <f t="shared" si="12"/>
        <v>5.1573622473202567</v>
      </c>
      <c r="AI79" s="2">
        <f t="shared" si="13"/>
        <v>1.6397965512705306</v>
      </c>
      <c r="AJ79" s="2">
        <f t="shared" si="18"/>
        <v>-0.34947819075911213</v>
      </c>
      <c r="AK79" s="2">
        <f t="shared" si="14"/>
        <v>0.90229571357653471</v>
      </c>
      <c r="AL79" s="2">
        <f t="shared" si="15"/>
        <v>0.96683811055516966</v>
      </c>
      <c r="AM79" s="2">
        <f t="shared" si="16"/>
        <v>1.5696190150144254</v>
      </c>
      <c r="AN79" s="2">
        <f t="shared" si="17"/>
        <v>0.42829104766270837</v>
      </c>
    </row>
    <row r="80" spans="1:40" x14ac:dyDescent="0.2">
      <c r="A80">
        <v>79</v>
      </c>
      <c r="B80" t="s">
        <v>166</v>
      </c>
      <c r="C80" t="s">
        <v>74</v>
      </c>
      <c r="D80">
        <v>138</v>
      </c>
      <c r="E80">
        <v>605</v>
      </c>
      <c r="F80">
        <v>544</v>
      </c>
      <c r="G80">
        <f t="shared" si="10"/>
        <v>256.22399999999999</v>
      </c>
      <c r="H80">
        <v>152</v>
      </c>
      <c r="I80">
        <v>32</v>
      </c>
      <c r="J80">
        <v>4</v>
      </c>
      <c r="K80">
        <v>22</v>
      </c>
      <c r="L80">
        <v>77</v>
      </c>
      <c r="M80">
        <v>77</v>
      </c>
      <c r="N80">
        <v>48</v>
      </c>
      <c r="O80">
        <v>121</v>
      </c>
      <c r="P80">
        <v>6</v>
      </c>
      <c r="Q80">
        <v>3</v>
      </c>
      <c r="R80">
        <v>1</v>
      </c>
      <c r="S80">
        <f t="shared" si="11"/>
        <v>92.649030100334457</v>
      </c>
      <c r="T80">
        <v>0.27900000000000003</v>
      </c>
      <c r="U80">
        <v>0.34200000000000003</v>
      </c>
      <c r="V80">
        <v>0.47099999999999997</v>
      </c>
      <c r="W80">
        <v>0.81299999999999994</v>
      </c>
      <c r="X80">
        <v>0.34100000000000003</v>
      </c>
      <c r="Z80">
        <v>109</v>
      </c>
      <c r="AA80">
        <v>0.2</v>
      </c>
      <c r="AB80">
        <v>0.1</v>
      </c>
      <c r="AD80">
        <v>7.1</v>
      </c>
      <c r="AE80">
        <v>-6.5</v>
      </c>
      <c r="AF80">
        <v>2</v>
      </c>
      <c r="AG80">
        <v>2136</v>
      </c>
      <c r="AH80" s="2">
        <f t="shared" si="12"/>
        <v>5.0842804753520001</v>
      </c>
      <c r="AI80" s="2">
        <f t="shared" si="13"/>
        <v>1.0844567683597934</v>
      </c>
      <c r="AJ80" s="2">
        <f t="shared" si="18"/>
        <v>-9.5188612269018463E-3</v>
      </c>
      <c r="AK80" s="2">
        <f t="shared" si="14"/>
        <v>1.0011196754884621</v>
      </c>
      <c r="AL80" s="2">
        <f t="shared" si="15"/>
        <v>0.81666932842243967</v>
      </c>
      <c r="AM80" s="2">
        <f t="shared" si="16"/>
        <v>1.2761774343424466</v>
      </c>
      <c r="AN80" s="2">
        <f t="shared" si="17"/>
        <v>0.91537612996576001</v>
      </c>
    </row>
    <row r="81" spans="1:40" x14ac:dyDescent="0.2">
      <c r="A81">
        <v>80</v>
      </c>
      <c r="B81" t="s">
        <v>153</v>
      </c>
      <c r="C81" t="s">
        <v>65</v>
      </c>
      <c r="D81">
        <v>131</v>
      </c>
      <c r="E81">
        <v>590</v>
      </c>
      <c r="F81">
        <v>502</v>
      </c>
      <c r="G81">
        <f t="shared" si="10"/>
        <v>238.952</v>
      </c>
      <c r="H81">
        <v>130</v>
      </c>
      <c r="I81">
        <v>25</v>
      </c>
      <c r="J81">
        <v>2</v>
      </c>
      <c r="K81">
        <v>27</v>
      </c>
      <c r="L81">
        <v>83</v>
      </c>
      <c r="M81">
        <v>74</v>
      </c>
      <c r="N81">
        <v>75</v>
      </c>
      <c r="O81">
        <v>131</v>
      </c>
      <c r="P81">
        <v>6</v>
      </c>
      <c r="Q81">
        <v>8</v>
      </c>
      <c r="R81">
        <v>4</v>
      </c>
      <c r="S81">
        <f t="shared" si="11"/>
        <v>92.319869639794163</v>
      </c>
      <c r="T81">
        <v>0.25800000000000001</v>
      </c>
      <c r="U81">
        <v>0.35899999999999999</v>
      </c>
      <c r="V81">
        <v>0.47599999999999998</v>
      </c>
      <c r="W81">
        <v>0.83499999999999996</v>
      </c>
      <c r="X81">
        <v>0.35299999999999998</v>
      </c>
      <c r="Z81">
        <v>117</v>
      </c>
      <c r="AA81">
        <v>-0.9</v>
      </c>
      <c r="AB81">
        <v>-2.2999999999999998</v>
      </c>
      <c r="AD81">
        <v>12</v>
      </c>
      <c r="AE81">
        <v>-8.9</v>
      </c>
      <c r="AF81">
        <v>2.2000000000000002</v>
      </c>
      <c r="AG81">
        <v>9847</v>
      </c>
      <c r="AH81" s="2">
        <f t="shared" si="12"/>
        <v>5.0363391604968175</v>
      </c>
      <c r="AI81" s="2">
        <f t="shared" si="13"/>
        <v>1.2927091869513199</v>
      </c>
      <c r="AJ81" s="2">
        <f t="shared" si="18"/>
        <v>0.55708002132678192</v>
      </c>
      <c r="AK81" s="2">
        <f t="shared" si="14"/>
        <v>0.90229571357653471</v>
      </c>
      <c r="AL81" s="2">
        <f t="shared" si="15"/>
        <v>0.80457350637216862</v>
      </c>
      <c r="AM81" s="2">
        <f t="shared" si="16"/>
        <v>0.24913190199051144</v>
      </c>
      <c r="AN81" s="2">
        <f t="shared" si="17"/>
        <v>1.2305488302795005</v>
      </c>
    </row>
    <row r="82" spans="1:40" x14ac:dyDescent="0.2">
      <c r="A82">
        <v>81</v>
      </c>
      <c r="B82" t="s">
        <v>379</v>
      </c>
      <c r="C82" t="s">
        <v>53</v>
      </c>
      <c r="D82">
        <v>130</v>
      </c>
      <c r="E82">
        <v>549</v>
      </c>
      <c r="F82">
        <v>501</v>
      </c>
      <c r="G82">
        <f t="shared" si="10"/>
        <v>242.98499999999999</v>
      </c>
      <c r="H82">
        <v>144</v>
      </c>
      <c r="I82">
        <v>34</v>
      </c>
      <c r="J82">
        <v>2</v>
      </c>
      <c r="K82">
        <v>20</v>
      </c>
      <c r="L82">
        <v>70</v>
      </c>
      <c r="M82">
        <v>77</v>
      </c>
      <c r="N82">
        <v>39</v>
      </c>
      <c r="O82">
        <v>84</v>
      </c>
      <c r="P82">
        <v>3</v>
      </c>
      <c r="Q82">
        <v>2</v>
      </c>
      <c r="R82">
        <v>1</v>
      </c>
      <c r="S82">
        <f t="shared" si="11"/>
        <v>86.505386740331488</v>
      </c>
      <c r="T82">
        <v>0.28799999999999998</v>
      </c>
      <c r="U82">
        <v>0.34100000000000003</v>
      </c>
      <c r="V82">
        <v>0.48499999999999999</v>
      </c>
      <c r="W82">
        <v>0.82499999999999996</v>
      </c>
      <c r="X82">
        <v>0.34499999999999997</v>
      </c>
      <c r="Z82">
        <v>97</v>
      </c>
      <c r="AA82">
        <v>-0.8</v>
      </c>
      <c r="AB82">
        <v>-0.9</v>
      </c>
      <c r="AD82">
        <v>-2.6</v>
      </c>
      <c r="AE82">
        <v>-11.7</v>
      </c>
      <c r="AF82">
        <v>0.3</v>
      </c>
      <c r="AG82">
        <v>4316</v>
      </c>
      <c r="AH82" s="2">
        <f t="shared" si="12"/>
        <v>5.0009910227659677</v>
      </c>
      <c r="AI82" s="2">
        <f t="shared" si="13"/>
        <v>0.84149561333634604</v>
      </c>
      <c r="AJ82" s="2">
        <f t="shared" si="18"/>
        <v>-0.23615841424837536</v>
      </c>
      <c r="AK82" s="2">
        <f t="shared" si="14"/>
        <v>1.0011196754884621</v>
      </c>
      <c r="AL82" s="2">
        <f t="shared" si="15"/>
        <v>0.59090583088404525</v>
      </c>
      <c r="AM82" s="2">
        <f t="shared" si="16"/>
        <v>1.7163398053504162</v>
      </c>
      <c r="AN82" s="2">
        <f t="shared" si="17"/>
        <v>1.087288511955073</v>
      </c>
    </row>
    <row r="83" spans="1:40" x14ac:dyDescent="0.2">
      <c r="A83">
        <v>82</v>
      </c>
      <c r="B83" t="s">
        <v>82</v>
      </c>
      <c r="C83" t="s">
        <v>83</v>
      </c>
      <c r="D83">
        <v>146</v>
      </c>
      <c r="E83">
        <v>663</v>
      </c>
      <c r="F83">
        <v>603</v>
      </c>
      <c r="G83">
        <f t="shared" si="10"/>
        <v>279.18900000000002</v>
      </c>
      <c r="H83">
        <v>166</v>
      </c>
      <c r="I83">
        <v>42</v>
      </c>
      <c r="J83">
        <v>3</v>
      </c>
      <c r="K83">
        <v>22</v>
      </c>
      <c r="L83">
        <v>92</v>
      </c>
      <c r="M83">
        <v>74</v>
      </c>
      <c r="N83">
        <v>45</v>
      </c>
      <c r="O83">
        <v>134</v>
      </c>
      <c r="P83">
        <v>5</v>
      </c>
      <c r="Q83">
        <v>24</v>
      </c>
      <c r="R83">
        <v>9</v>
      </c>
      <c r="S83">
        <f t="shared" si="11"/>
        <v>92.623465543644727</v>
      </c>
      <c r="T83">
        <v>0.27500000000000002</v>
      </c>
      <c r="U83">
        <v>0.32800000000000001</v>
      </c>
      <c r="V83">
        <v>0.46300000000000002</v>
      </c>
      <c r="W83">
        <v>0.79100000000000004</v>
      </c>
      <c r="X83">
        <v>0.33200000000000002</v>
      </c>
      <c r="Z83">
        <v>107</v>
      </c>
      <c r="AA83">
        <v>0.9</v>
      </c>
      <c r="AB83">
        <v>-0.7</v>
      </c>
      <c r="AD83">
        <v>7</v>
      </c>
      <c r="AE83">
        <v>6.5</v>
      </c>
      <c r="AF83">
        <v>3.6</v>
      </c>
      <c r="AG83">
        <v>19612</v>
      </c>
      <c r="AH83" s="2">
        <f t="shared" si="12"/>
        <v>4.9943477057634746</v>
      </c>
      <c r="AI83" s="2">
        <f t="shared" si="13"/>
        <v>1.6050878148386096</v>
      </c>
      <c r="AJ83" s="2">
        <f t="shared" si="18"/>
        <v>-9.5188612269018463E-3</v>
      </c>
      <c r="AK83" s="2">
        <f t="shared" si="14"/>
        <v>0.90229571357653471</v>
      </c>
      <c r="AL83" s="2">
        <f t="shared" si="15"/>
        <v>0.81572989502875237</v>
      </c>
      <c r="AM83" s="2">
        <f t="shared" si="16"/>
        <v>1.0805497138944589</v>
      </c>
      <c r="AN83" s="2">
        <f t="shared" si="17"/>
        <v>0.60020342965202134</v>
      </c>
    </row>
    <row r="84" spans="1:40" x14ac:dyDescent="0.2">
      <c r="A84">
        <v>83</v>
      </c>
      <c r="B84" t="s">
        <v>111</v>
      </c>
      <c r="C84" t="s">
        <v>51</v>
      </c>
      <c r="D84">
        <v>143</v>
      </c>
      <c r="E84">
        <v>578</v>
      </c>
      <c r="F84">
        <v>533</v>
      </c>
      <c r="G84">
        <f t="shared" si="10"/>
        <v>260.10399999999998</v>
      </c>
      <c r="H84">
        <v>145</v>
      </c>
      <c r="I84">
        <v>26</v>
      </c>
      <c r="J84">
        <v>5</v>
      </c>
      <c r="K84">
        <v>26</v>
      </c>
      <c r="L84">
        <v>77</v>
      </c>
      <c r="M84">
        <v>83</v>
      </c>
      <c r="N84">
        <v>29</v>
      </c>
      <c r="O84">
        <v>147</v>
      </c>
      <c r="P84">
        <v>8</v>
      </c>
      <c r="Q84">
        <v>23</v>
      </c>
      <c r="R84">
        <v>9</v>
      </c>
      <c r="S84">
        <f t="shared" si="11"/>
        <v>81.863600000000005</v>
      </c>
      <c r="T84">
        <v>0.27300000000000002</v>
      </c>
      <c r="U84">
        <v>0.317</v>
      </c>
      <c r="V84">
        <v>0.48799999999999999</v>
      </c>
      <c r="W84">
        <v>0.80500000000000005</v>
      </c>
      <c r="X84">
        <v>0.33500000000000002</v>
      </c>
      <c r="Z84">
        <v>111</v>
      </c>
      <c r="AA84">
        <v>0.9</v>
      </c>
      <c r="AB84">
        <v>0</v>
      </c>
      <c r="AD84">
        <v>8.8000000000000007</v>
      </c>
      <c r="AE84">
        <v>0.8</v>
      </c>
      <c r="AF84">
        <v>2.9</v>
      </c>
      <c r="AG84" t="s">
        <v>112</v>
      </c>
      <c r="AH84" s="2">
        <f t="shared" si="12"/>
        <v>4.9308201419377076</v>
      </c>
      <c r="AI84" s="2">
        <f t="shared" si="13"/>
        <v>1.0844567683597934</v>
      </c>
      <c r="AJ84" s="2">
        <f t="shared" si="18"/>
        <v>0.4437602448160452</v>
      </c>
      <c r="AK84" s="2">
        <f t="shared" si="14"/>
        <v>1.198767599312317</v>
      </c>
      <c r="AL84" s="2">
        <f t="shared" si="15"/>
        <v>0.42033180047286711</v>
      </c>
      <c r="AM84" s="2">
        <f t="shared" si="16"/>
        <v>0.98273585367046512</v>
      </c>
      <c r="AN84" s="2">
        <f t="shared" si="17"/>
        <v>0.80076787530621973</v>
      </c>
    </row>
    <row r="85" spans="1:40" x14ac:dyDescent="0.2">
      <c r="A85">
        <v>84</v>
      </c>
      <c r="B85" t="s">
        <v>269</v>
      </c>
      <c r="C85" t="s">
        <v>103</v>
      </c>
      <c r="D85">
        <v>130</v>
      </c>
      <c r="E85">
        <v>549</v>
      </c>
      <c r="F85">
        <v>494</v>
      </c>
      <c r="G85">
        <f t="shared" si="10"/>
        <v>238.602</v>
      </c>
      <c r="H85">
        <v>135</v>
      </c>
      <c r="I85">
        <v>25</v>
      </c>
      <c r="J85">
        <v>1</v>
      </c>
      <c r="K85">
        <v>25</v>
      </c>
      <c r="L85">
        <v>72</v>
      </c>
      <c r="M85">
        <v>79</v>
      </c>
      <c r="N85">
        <v>44</v>
      </c>
      <c r="O85">
        <v>84</v>
      </c>
      <c r="P85">
        <v>4</v>
      </c>
      <c r="Q85">
        <v>2</v>
      </c>
      <c r="R85">
        <v>1</v>
      </c>
      <c r="S85">
        <f t="shared" si="11"/>
        <v>84.311667896678969</v>
      </c>
      <c r="T85">
        <v>0.27300000000000002</v>
      </c>
      <c r="U85">
        <v>0.33500000000000002</v>
      </c>
      <c r="V85">
        <v>0.48299999999999998</v>
      </c>
      <c r="W85">
        <v>0.81799999999999995</v>
      </c>
      <c r="X85">
        <v>0.34200000000000003</v>
      </c>
      <c r="Z85">
        <v>104</v>
      </c>
      <c r="AA85">
        <v>-0.3</v>
      </c>
      <c r="AB85">
        <v>-3.6</v>
      </c>
      <c r="AD85">
        <v>2.7</v>
      </c>
      <c r="AE85">
        <v>-11.4</v>
      </c>
      <c r="AF85">
        <v>1</v>
      </c>
      <c r="AG85">
        <v>17838</v>
      </c>
      <c r="AH85" s="2">
        <f t="shared" si="12"/>
        <v>4.7883901748960609</v>
      </c>
      <c r="AI85" s="2">
        <f t="shared" si="13"/>
        <v>0.91091308620018818</v>
      </c>
      <c r="AJ85" s="2">
        <f t="shared" si="18"/>
        <v>0.33044046830530843</v>
      </c>
      <c r="AK85" s="2">
        <f t="shared" si="14"/>
        <v>1.0670023167630804</v>
      </c>
      <c r="AL85" s="2">
        <f t="shared" si="15"/>
        <v>0.51029216082904449</v>
      </c>
      <c r="AM85" s="2">
        <f t="shared" si="16"/>
        <v>0.98273585367046512</v>
      </c>
      <c r="AN85" s="2">
        <f t="shared" si="17"/>
        <v>0.98700628912797372</v>
      </c>
    </row>
    <row r="86" spans="1:40" x14ac:dyDescent="0.2">
      <c r="A86">
        <v>85</v>
      </c>
      <c r="B86" t="s">
        <v>277</v>
      </c>
      <c r="C86" t="s">
        <v>53</v>
      </c>
      <c r="D86">
        <v>134</v>
      </c>
      <c r="E86">
        <v>578</v>
      </c>
      <c r="F86">
        <v>525</v>
      </c>
      <c r="G86">
        <f t="shared" si="10"/>
        <v>251.47499999999999</v>
      </c>
      <c r="H86">
        <v>144</v>
      </c>
      <c r="I86">
        <v>30</v>
      </c>
      <c r="J86">
        <v>5</v>
      </c>
      <c r="K86">
        <v>23</v>
      </c>
      <c r="L86">
        <v>74</v>
      </c>
      <c r="M86">
        <v>79</v>
      </c>
      <c r="N86">
        <v>41</v>
      </c>
      <c r="O86">
        <v>148</v>
      </c>
      <c r="P86">
        <v>5</v>
      </c>
      <c r="Q86">
        <v>9</v>
      </c>
      <c r="R86">
        <v>4</v>
      </c>
      <c r="S86">
        <f t="shared" si="11"/>
        <v>85.81245183887917</v>
      </c>
      <c r="T86">
        <v>0.27500000000000002</v>
      </c>
      <c r="U86">
        <v>0.33100000000000002</v>
      </c>
      <c r="V86">
        <v>0.47899999999999998</v>
      </c>
      <c r="W86">
        <v>0.81</v>
      </c>
      <c r="X86">
        <v>0.33800000000000002</v>
      </c>
      <c r="Z86">
        <v>93</v>
      </c>
      <c r="AA86">
        <v>0.9</v>
      </c>
      <c r="AB86">
        <v>-4</v>
      </c>
      <c r="AD86">
        <v>-4.2</v>
      </c>
      <c r="AE86">
        <v>-5</v>
      </c>
      <c r="AF86">
        <v>0.9</v>
      </c>
      <c r="AG86">
        <v>13744</v>
      </c>
      <c r="AH86" s="2">
        <f t="shared" si="12"/>
        <v>4.6695237492211543</v>
      </c>
      <c r="AI86" s="2">
        <f t="shared" si="13"/>
        <v>0.98033055906403033</v>
      </c>
      <c r="AJ86" s="2">
        <f t="shared" si="18"/>
        <v>0.10380091528383491</v>
      </c>
      <c r="AK86" s="2">
        <f t="shared" si="14"/>
        <v>1.0670023167630804</v>
      </c>
      <c r="AL86" s="2">
        <f t="shared" si="15"/>
        <v>0.56544220974731596</v>
      </c>
      <c r="AM86" s="2">
        <f t="shared" si="16"/>
        <v>1.0805497138944589</v>
      </c>
      <c r="AN86" s="2">
        <f t="shared" si="17"/>
        <v>0.87239803446843345</v>
      </c>
    </row>
    <row r="87" spans="1:40" x14ac:dyDescent="0.2">
      <c r="A87">
        <v>86</v>
      </c>
      <c r="B87" t="s">
        <v>92</v>
      </c>
      <c r="C87" t="s">
        <v>93</v>
      </c>
      <c r="D87">
        <v>150</v>
      </c>
      <c r="E87">
        <v>642</v>
      </c>
      <c r="F87">
        <v>573</v>
      </c>
      <c r="G87">
        <f t="shared" si="10"/>
        <v>265.87200000000001</v>
      </c>
      <c r="H87">
        <v>145</v>
      </c>
      <c r="I87">
        <v>31</v>
      </c>
      <c r="J87">
        <v>1</v>
      </c>
      <c r="K87">
        <v>29</v>
      </c>
      <c r="L87">
        <v>79</v>
      </c>
      <c r="M87">
        <v>89</v>
      </c>
      <c r="N87">
        <v>51</v>
      </c>
      <c r="O87">
        <v>151</v>
      </c>
      <c r="P87">
        <v>10</v>
      </c>
      <c r="Q87">
        <v>7</v>
      </c>
      <c r="R87">
        <v>3</v>
      </c>
      <c r="S87">
        <f t="shared" si="11"/>
        <v>90.20756466876972</v>
      </c>
      <c r="T87">
        <v>0.252</v>
      </c>
      <c r="U87">
        <v>0.32200000000000001</v>
      </c>
      <c r="V87">
        <v>0.46400000000000002</v>
      </c>
      <c r="W87">
        <v>0.78600000000000003</v>
      </c>
      <c r="X87">
        <v>0.33</v>
      </c>
      <c r="Z87">
        <v>105</v>
      </c>
      <c r="AA87">
        <v>0.8</v>
      </c>
      <c r="AB87">
        <v>2.7</v>
      </c>
      <c r="AD87">
        <v>5.2</v>
      </c>
      <c r="AE87">
        <v>10.199999999999999</v>
      </c>
      <c r="AF87">
        <v>3.5</v>
      </c>
      <c r="AG87">
        <v>18015</v>
      </c>
      <c r="AH87" s="2">
        <f t="shared" si="12"/>
        <v>4.545224522629864</v>
      </c>
      <c r="AI87" s="2">
        <f t="shared" si="13"/>
        <v>1.1538742412236356</v>
      </c>
      <c r="AJ87" s="2">
        <f t="shared" si="18"/>
        <v>0.78371957434825545</v>
      </c>
      <c r="AK87" s="2">
        <f t="shared" si="14"/>
        <v>1.3964155231361719</v>
      </c>
      <c r="AL87" s="2">
        <f t="shared" si="15"/>
        <v>0.72695159211346316</v>
      </c>
      <c r="AM87" s="2">
        <f t="shared" si="16"/>
        <v>-4.4309678681470038E-2</v>
      </c>
      <c r="AN87" s="2">
        <f t="shared" si="17"/>
        <v>0.52857327048980762</v>
      </c>
    </row>
    <row r="88" spans="1:40" x14ac:dyDescent="0.2">
      <c r="A88">
        <v>87</v>
      </c>
      <c r="B88" t="s">
        <v>152</v>
      </c>
      <c r="C88" t="s">
        <v>55</v>
      </c>
      <c r="D88">
        <v>146</v>
      </c>
      <c r="E88">
        <v>656</v>
      </c>
      <c r="F88">
        <v>569</v>
      </c>
      <c r="G88">
        <f t="shared" si="10"/>
        <v>246.37700000000001</v>
      </c>
      <c r="H88">
        <v>161</v>
      </c>
      <c r="I88">
        <v>30</v>
      </c>
      <c r="J88">
        <v>5</v>
      </c>
      <c r="K88">
        <v>15</v>
      </c>
      <c r="L88">
        <v>90</v>
      </c>
      <c r="M88">
        <v>65</v>
      </c>
      <c r="N88">
        <v>66</v>
      </c>
      <c r="O88">
        <v>114</v>
      </c>
      <c r="P88">
        <v>12</v>
      </c>
      <c r="Q88">
        <v>12</v>
      </c>
      <c r="R88">
        <v>4</v>
      </c>
      <c r="S88">
        <f t="shared" si="11"/>
        <v>96.853778979907275</v>
      </c>
      <c r="T88">
        <v>0.28199999999999997</v>
      </c>
      <c r="U88">
        <v>0.36599999999999999</v>
      </c>
      <c r="V88">
        <v>0.433</v>
      </c>
      <c r="W88">
        <v>0.79900000000000004</v>
      </c>
      <c r="X88">
        <v>0.34300000000000003</v>
      </c>
      <c r="Z88">
        <v>109</v>
      </c>
      <c r="AA88">
        <v>2.1</v>
      </c>
      <c r="AB88">
        <v>-1.3</v>
      </c>
      <c r="AD88">
        <v>9.6</v>
      </c>
      <c r="AE88">
        <v>-8.6</v>
      </c>
      <c r="AF88">
        <v>2.2000000000000002</v>
      </c>
      <c r="AG88">
        <v>11205</v>
      </c>
      <c r="AH88" s="2">
        <f t="shared" si="12"/>
        <v>4.4476300946690444</v>
      </c>
      <c r="AI88" s="2">
        <f t="shared" si="13"/>
        <v>1.5356703419747675</v>
      </c>
      <c r="AJ88" s="2">
        <f t="shared" si="18"/>
        <v>-0.80275729680205909</v>
      </c>
      <c r="AK88" s="2">
        <f t="shared" si="14"/>
        <v>0.60582382784075239</v>
      </c>
      <c r="AL88" s="2">
        <f t="shared" si="15"/>
        <v>0.97118331266558533</v>
      </c>
      <c r="AM88" s="2">
        <f t="shared" si="16"/>
        <v>1.4228982246784347</v>
      </c>
      <c r="AN88" s="2">
        <f t="shared" si="17"/>
        <v>0.71481168431156328</v>
      </c>
    </row>
    <row r="89" spans="1:40" x14ac:dyDescent="0.2">
      <c r="A89">
        <v>88</v>
      </c>
      <c r="B89" t="s">
        <v>214</v>
      </c>
      <c r="C89" t="s">
        <v>198</v>
      </c>
      <c r="D89">
        <v>128</v>
      </c>
      <c r="E89">
        <v>537</v>
      </c>
      <c r="F89">
        <v>484</v>
      </c>
      <c r="G89">
        <f t="shared" si="10"/>
        <v>239.096</v>
      </c>
      <c r="H89">
        <v>126</v>
      </c>
      <c r="I89">
        <v>26</v>
      </c>
      <c r="J89">
        <v>1</v>
      </c>
      <c r="K89">
        <v>28</v>
      </c>
      <c r="L89">
        <v>69</v>
      </c>
      <c r="M89">
        <v>80</v>
      </c>
      <c r="N89">
        <v>36</v>
      </c>
      <c r="O89">
        <v>122</v>
      </c>
      <c r="P89">
        <v>11</v>
      </c>
      <c r="Q89">
        <v>2</v>
      </c>
      <c r="R89">
        <v>1</v>
      </c>
      <c r="S89">
        <f t="shared" si="11"/>
        <v>81.405559322033895</v>
      </c>
      <c r="T89">
        <v>0.26100000000000001</v>
      </c>
      <c r="U89">
        <v>0.32400000000000001</v>
      </c>
      <c r="V89">
        <v>0.49399999999999999</v>
      </c>
      <c r="W89">
        <v>0.81799999999999995</v>
      </c>
      <c r="X89">
        <v>0.34</v>
      </c>
      <c r="Z89">
        <v>111</v>
      </c>
      <c r="AA89">
        <v>-1.4</v>
      </c>
      <c r="AB89">
        <v>1.4</v>
      </c>
      <c r="AD89">
        <v>6</v>
      </c>
      <c r="AE89">
        <v>-9.6</v>
      </c>
      <c r="AF89">
        <v>1.5</v>
      </c>
      <c r="AG89">
        <v>12546</v>
      </c>
      <c r="AH89" s="2">
        <f t="shared" si="12"/>
        <v>4.3634892470022324</v>
      </c>
      <c r="AI89" s="2">
        <f t="shared" si="13"/>
        <v>0.80678687690442497</v>
      </c>
      <c r="AJ89" s="2">
        <f t="shared" si="18"/>
        <v>0.67039979783751869</v>
      </c>
      <c r="AK89" s="2">
        <f t="shared" si="14"/>
        <v>1.0999436374003895</v>
      </c>
      <c r="AL89" s="2">
        <f t="shared" si="15"/>
        <v>0.40349995340542333</v>
      </c>
      <c r="AM89" s="2">
        <f t="shared" si="16"/>
        <v>0.39585269232650216</v>
      </c>
      <c r="AN89" s="2">
        <f t="shared" si="17"/>
        <v>0.98700628912797372</v>
      </c>
    </row>
    <row r="90" spans="1:40" x14ac:dyDescent="0.2">
      <c r="A90">
        <v>89</v>
      </c>
      <c r="B90" t="s">
        <v>266</v>
      </c>
      <c r="C90" t="s">
        <v>39</v>
      </c>
      <c r="D90">
        <v>125</v>
      </c>
      <c r="E90">
        <v>532</v>
      </c>
      <c r="F90">
        <v>481</v>
      </c>
      <c r="G90">
        <f t="shared" si="10"/>
        <v>234.72800000000001</v>
      </c>
      <c r="H90">
        <v>129</v>
      </c>
      <c r="I90">
        <v>27</v>
      </c>
      <c r="J90">
        <v>2</v>
      </c>
      <c r="K90">
        <v>25</v>
      </c>
      <c r="L90">
        <v>69</v>
      </c>
      <c r="M90">
        <v>79</v>
      </c>
      <c r="N90">
        <v>40</v>
      </c>
      <c r="O90">
        <v>110</v>
      </c>
      <c r="P90">
        <v>5</v>
      </c>
      <c r="Q90">
        <v>9</v>
      </c>
      <c r="R90">
        <v>3</v>
      </c>
      <c r="S90">
        <f t="shared" si="11"/>
        <v>80.112524714828908</v>
      </c>
      <c r="T90">
        <v>0.26800000000000002</v>
      </c>
      <c r="U90">
        <v>0.32900000000000001</v>
      </c>
      <c r="V90">
        <v>0.48799999999999999</v>
      </c>
      <c r="W90">
        <v>0.81599999999999995</v>
      </c>
      <c r="X90">
        <v>0.34</v>
      </c>
      <c r="Z90">
        <v>107</v>
      </c>
      <c r="AA90">
        <v>-1.1000000000000001</v>
      </c>
      <c r="AB90">
        <v>-2.2999999999999998</v>
      </c>
      <c r="AD90">
        <v>4.0999999999999996</v>
      </c>
      <c r="AE90">
        <v>-10.5</v>
      </c>
      <c r="AF90">
        <v>1.1000000000000001</v>
      </c>
      <c r="AG90">
        <v>3410</v>
      </c>
      <c r="AH90" s="2">
        <f t="shared" si="12"/>
        <v>4.2567692624757409</v>
      </c>
      <c r="AI90" s="2">
        <f t="shared" si="13"/>
        <v>0.80678687690442497</v>
      </c>
      <c r="AJ90" s="2">
        <f t="shared" si="18"/>
        <v>0.33044046830530843</v>
      </c>
      <c r="AK90" s="2">
        <f t="shared" si="14"/>
        <v>1.0670023167630804</v>
      </c>
      <c r="AL90" s="2">
        <f t="shared" si="15"/>
        <v>0.35598417192935777</v>
      </c>
      <c r="AM90" s="2">
        <f t="shared" si="16"/>
        <v>0.73820120311048054</v>
      </c>
      <c r="AN90" s="2">
        <f t="shared" si="17"/>
        <v>0.95835422546308824</v>
      </c>
    </row>
    <row r="91" spans="1:40" x14ac:dyDescent="0.2">
      <c r="A91">
        <v>90</v>
      </c>
      <c r="B91" t="s">
        <v>140</v>
      </c>
      <c r="C91" t="s">
        <v>65</v>
      </c>
      <c r="D91">
        <v>150</v>
      </c>
      <c r="E91">
        <v>673</v>
      </c>
      <c r="F91">
        <v>618</v>
      </c>
      <c r="G91">
        <f t="shared" si="10"/>
        <v>267.59399999999999</v>
      </c>
      <c r="H91">
        <v>178</v>
      </c>
      <c r="I91">
        <v>35</v>
      </c>
      <c r="J91">
        <v>3</v>
      </c>
      <c r="K91">
        <v>16</v>
      </c>
      <c r="L91">
        <v>85</v>
      </c>
      <c r="M91">
        <v>71</v>
      </c>
      <c r="N91">
        <v>38</v>
      </c>
      <c r="O91">
        <v>84</v>
      </c>
      <c r="P91">
        <v>7</v>
      </c>
      <c r="Q91">
        <v>13</v>
      </c>
      <c r="R91">
        <v>5</v>
      </c>
      <c r="S91">
        <f t="shared" si="11"/>
        <v>91.834226244343881</v>
      </c>
      <c r="T91">
        <v>0.28799999999999998</v>
      </c>
      <c r="U91">
        <v>0.33400000000000002</v>
      </c>
      <c r="V91">
        <v>0.433</v>
      </c>
      <c r="W91">
        <v>0.76700000000000002</v>
      </c>
      <c r="X91">
        <v>0.32500000000000001</v>
      </c>
      <c r="Z91">
        <v>98</v>
      </c>
      <c r="AA91">
        <v>1.5</v>
      </c>
      <c r="AB91">
        <v>-0.3</v>
      </c>
      <c r="AD91">
        <v>0.1</v>
      </c>
      <c r="AE91">
        <v>2.6</v>
      </c>
      <c r="AF91">
        <v>2.4</v>
      </c>
      <c r="AG91">
        <v>5933</v>
      </c>
      <c r="AH91" s="2">
        <f t="shared" si="12"/>
        <v>4.2356066908217223</v>
      </c>
      <c r="AI91" s="2">
        <f t="shared" si="13"/>
        <v>1.362126659815162</v>
      </c>
      <c r="AJ91" s="2">
        <f t="shared" si="18"/>
        <v>-0.68943752029132233</v>
      </c>
      <c r="AK91" s="2">
        <f t="shared" si="14"/>
        <v>0.80347175166460727</v>
      </c>
      <c r="AL91" s="2">
        <f t="shared" si="15"/>
        <v>0.78672732860946326</v>
      </c>
      <c r="AM91" s="2">
        <f t="shared" si="16"/>
        <v>1.7163398053504162</v>
      </c>
      <c r="AN91" s="2">
        <f t="shared" si="17"/>
        <v>0.25637866567339546</v>
      </c>
    </row>
    <row r="92" spans="1:40" x14ac:dyDescent="0.2">
      <c r="A92">
        <v>91</v>
      </c>
      <c r="B92" t="s">
        <v>122</v>
      </c>
      <c r="C92" t="s">
        <v>37</v>
      </c>
      <c r="D92">
        <v>138</v>
      </c>
      <c r="E92">
        <v>589</v>
      </c>
      <c r="F92">
        <v>492</v>
      </c>
      <c r="G92">
        <f t="shared" si="10"/>
        <v>229.76400000000001</v>
      </c>
      <c r="H92">
        <v>118</v>
      </c>
      <c r="I92">
        <v>22</v>
      </c>
      <c r="J92">
        <v>1</v>
      </c>
      <c r="K92">
        <v>29</v>
      </c>
      <c r="L92">
        <v>81</v>
      </c>
      <c r="M92">
        <v>79</v>
      </c>
      <c r="N92">
        <v>83</v>
      </c>
      <c r="O92">
        <v>155</v>
      </c>
      <c r="P92">
        <v>6</v>
      </c>
      <c r="Q92">
        <v>4</v>
      </c>
      <c r="R92">
        <v>2</v>
      </c>
      <c r="S92">
        <f t="shared" si="11"/>
        <v>89.234629948364883</v>
      </c>
      <c r="T92">
        <v>0.24099999999999999</v>
      </c>
      <c r="U92">
        <v>0.35499999999999998</v>
      </c>
      <c r="V92">
        <v>0.46700000000000003</v>
      </c>
      <c r="W92">
        <v>0.82099999999999995</v>
      </c>
      <c r="X92">
        <v>0.34699999999999998</v>
      </c>
      <c r="Z92">
        <v>118</v>
      </c>
      <c r="AA92">
        <v>1.2</v>
      </c>
      <c r="AB92">
        <v>0.8</v>
      </c>
      <c r="AD92">
        <v>14.9</v>
      </c>
      <c r="AE92">
        <v>-6.1</v>
      </c>
      <c r="AF92">
        <v>2.7</v>
      </c>
      <c r="AG92">
        <v>13301</v>
      </c>
      <c r="AH92" s="2">
        <f t="shared" si="12"/>
        <v>4.2129107592191541</v>
      </c>
      <c r="AI92" s="2">
        <f t="shared" si="13"/>
        <v>1.2232917140874777</v>
      </c>
      <c r="AJ92" s="2">
        <f t="shared" si="18"/>
        <v>0.78371957434825545</v>
      </c>
      <c r="AK92" s="2">
        <f t="shared" si="14"/>
        <v>1.0670023167630804</v>
      </c>
      <c r="AL92" s="2">
        <f t="shared" si="15"/>
        <v>0.69119867930847412</v>
      </c>
      <c r="AM92" s="2">
        <f t="shared" si="16"/>
        <v>-0.58228590991343609</v>
      </c>
      <c r="AN92" s="2">
        <f t="shared" si="17"/>
        <v>1.0299843846253021</v>
      </c>
    </row>
    <row r="93" spans="1:40" x14ac:dyDescent="0.2">
      <c r="A93">
        <v>92</v>
      </c>
      <c r="B93" t="s">
        <v>149</v>
      </c>
      <c r="C93" t="s">
        <v>74</v>
      </c>
      <c r="D93">
        <v>150</v>
      </c>
      <c r="E93">
        <v>651</v>
      </c>
      <c r="F93">
        <v>590</v>
      </c>
      <c r="G93">
        <f t="shared" si="10"/>
        <v>272.58000000000004</v>
      </c>
      <c r="H93">
        <v>152</v>
      </c>
      <c r="I93">
        <v>32</v>
      </c>
      <c r="J93">
        <v>7</v>
      </c>
      <c r="K93">
        <v>25</v>
      </c>
      <c r="L93">
        <v>80</v>
      </c>
      <c r="M93">
        <v>86</v>
      </c>
      <c r="N93">
        <v>49</v>
      </c>
      <c r="O93">
        <v>129</v>
      </c>
      <c r="P93">
        <v>5</v>
      </c>
      <c r="Q93">
        <v>4</v>
      </c>
      <c r="R93">
        <v>2</v>
      </c>
      <c r="S93">
        <f t="shared" si="11"/>
        <v>90.792670807453433</v>
      </c>
      <c r="T93">
        <v>0.25700000000000001</v>
      </c>
      <c r="U93">
        <v>0.317</v>
      </c>
      <c r="V93">
        <v>0.46200000000000002</v>
      </c>
      <c r="W93">
        <v>0.77900000000000003</v>
      </c>
      <c r="X93">
        <v>0.32400000000000001</v>
      </c>
      <c r="Z93">
        <v>98</v>
      </c>
      <c r="AA93">
        <v>0.6</v>
      </c>
      <c r="AB93">
        <v>0.1</v>
      </c>
      <c r="AD93">
        <v>-1.3</v>
      </c>
      <c r="AE93">
        <v>2.6</v>
      </c>
      <c r="AF93">
        <v>2.2000000000000002</v>
      </c>
      <c r="AG93">
        <v>6153</v>
      </c>
      <c r="AH93" s="2">
        <f t="shared" si="12"/>
        <v>4.1935838031631576</v>
      </c>
      <c r="AI93" s="2">
        <f t="shared" si="13"/>
        <v>1.1885829776555568</v>
      </c>
      <c r="AJ93" s="2">
        <f t="shared" si="18"/>
        <v>0.33044046830530843</v>
      </c>
      <c r="AK93" s="2">
        <f t="shared" si="14"/>
        <v>1.2975915612242443</v>
      </c>
      <c r="AL93" s="2">
        <f t="shared" si="15"/>
        <v>0.74845277643682473</v>
      </c>
      <c r="AM93" s="2">
        <f t="shared" si="16"/>
        <v>0.20022497187851454</v>
      </c>
      <c r="AN93" s="2">
        <f t="shared" si="17"/>
        <v>0.42829104766270837</v>
      </c>
    </row>
    <row r="94" spans="1:40" x14ac:dyDescent="0.2">
      <c r="A94">
        <v>93</v>
      </c>
      <c r="B94" t="s">
        <v>314</v>
      </c>
      <c r="C94" t="s">
        <v>198</v>
      </c>
      <c r="D94">
        <v>138</v>
      </c>
      <c r="E94">
        <v>603</v>
      </c>
      <c r="F94">
        <v>536</v>
      </c>
      <c r="G94">
        <f t="shared" si="10"/>
        <v>237.98400000000001</v>
      </c>
      <c r="H94">
        <v>148</v>
      </c>
      <c r="I94">
        <v>28</v>
      </c>
      <c r="J94">
        <v>1</v>
      </c>
      <c r="K94">
        <v>20</v>
      </c>
      <c r="L94">
        <v>72</v>
      </c>
      <c r="M94">
        <v>77</v>
      </c>
      <c r="N94">
        <v>58</v>
      </c>
      <c r="O94">
        <v>124</v>
      </c>
      <c r="P94">
        <v>4</v>
      </c>
      <c r="Q94">
        <v>1</v>
      </c>
      <c r="R94">
        <v>0</v>
      </c>
      <c r="S94">
        <f t="shared" si="11"/>
        <v>89.233846153846159</v>
      </c>
      <c r="T94">
        <v>0.27700000000000002</v>
      </c>
      <c r="U94">
        <v>0.35</v>
      </c>
      <c r="V94">
        <v>0.44400000000000001</v>
      </c>
      <c r="W94">
        <v>0.79400000000000004</v>
      </c>
      <c r="X94">
        <v>0.33600000000000002</v>
      </c>
      <c r="Z94">
        <v>108</v>
      </c>
      <c r="AA94">
        <v>-4.5999999999999996</v>
      </c>
      <c r="AB94">
        <v>0</v>
      </c>
      <c r="AD94">
        <v>1.6</v>
      </c>
      <c r="AE94">
        <v>-15.9</v>
      </c>
      <c r="AF94">
        <v>0.7</v>
      </c>
      <c r="AG94">
        <v>1744</v>
      </c>
      <c r="AH94" s="2">
        <f t="shared" si="12"/>
        <v>4.1885893235321738</v>
      </c>
      <c r="AI94" s="2">
        <f t="shared" si="13"/>
        <v>0.91091308620018818</v>
      </c>
      <c r="AJ94" s="2">
        <f t="shared" si="18"/>
        <v>-0.23615841424837536</v>
      </c>
      <c r="AK94" s="2">
        <f t="shared" si="14"/>
        <v>1.0011196754884621</v>
      </c>
      <c r="AL94" s="2">
        <f t="shared" si="15"/>
        <v>0.69116987682409647</v>
      </c>
      <c r="AM94" s="2">
        <f t="shared" si="16"/>
        <v>1.1783635741184528</v>
      </c>
      <c r="AN94" s="2">
        <f t="shared" si="17"/>
        <v>0.64318152514934956</v>
      </c>
    </row>
    <row r="95" spans="1:40" x14ac:dyDescent="0.2">
      <c r="A95">
        <v>94</v>
      </c>
      <c r="B95" t="s">
        <v>225</v>
      </c>
      <c r="C95" t="s">
        <v>83</v>
      </c>
      <c r="D95">
        <v>138</v>
      </c>
      <c r="E95">
        <v>591</v>
      </c>
      <c r="F95">
        <v>549</v>
      </c>
      <c r="G95">
        <f t="shared" si="10"/>
        <v>259.12799999999999</v>
      </c>
      <c r="H95">
        <v>146</v>
      </c>
      <c r="I95">
        <v>30</v>
      </c>
      <c r="J95">
        <v>2</v>
      </c>
      <c r="K95">
        <v>27</v>
      </c>
      <c r="L95">
        <v>74</v>
      </c>
      <c r="M95">
        <v>84</v>
      </c>
      <c r="N95">
        <v>28</v>
      </c>
      <c r="O95">
        <v>137</v>
      </c>
      <c r="P95">
        <v>7</v>
      </c>
      <c r="Q95">
        <v>8</v>
      </c>
      <c r="R95">
        <v>4</v>
      </c>
      <c r="S95">
        <f t="shared" si="11"/>
        <v>81.295130136986302</v>
      </c>
      <c r="T95">
        <v>0.26500000000000001</v>
      </c>
      <c r="U95">
        <v>0.307</v>
      </c>
      <c r="V95">
        <v>0.47199999999999998</v>
      </c>
      <c r="W95">
        <v>0.77900000000000003</v>
      </c>
      <c r="X95">
        <v>0.32500000000000001</v>
      </c>
      <c r="Z95">
        <v>102</v>
      </c>
      <c r="AA95">
        <v>0.4</v>
      </c>
      <c r="AB95">
        <v>-1</v>
      </c>
      <c r="AD95">
        <v>1.8</v>
      </c>
      <c r="AE95">
        <v>-8.3000000000000007</v>
      </c>
      <c r="AF95">
        <v>1.4</v>
      </c>
      <c r="AG95">
        <v>19238</v>
      </c>
      <c r="AH95" s="2">
        <f t="shared" si="12"/>
        <v>4.1883329183675855</v>
      </c>
      <c r="AI95" s="2">
        <f t="shared" si="13"/>
        <v>0.98033055906403033</v>
      </c>
      <c r="AJ95" s="2">
        <f t="shared" si="18"/>
        <v>0.55708002132678192</v>
      </c>
      <c r="AK95" s="2">
        <f t="shared" si="14"/>
        <v>1.2317089199496261</v>
      </c>
      <c r="AL95" s="2">
        <f t="shared" si="15"/>
        <v>0.39944195758994888</v>
      </c>
      <c r="AM95" s="2">
        <f t="shared" si="16"/>
        <v>0.59148041277448982</v>
      </c>
      <c r="AN95" s="2">
        <f t="shared" si="17"/>
        <v>0.42829104766270837</v>
      </c>
    </row>
    <row r="96" spans="1:40" x14ac:dyDescent="0.2">
      <c r="A96">
        <v>95</v>
      </c>
      <c r="B96" t="s">
        <v>201</v>
      </c>
      <c r="C96" t="s">
        <v>29</v>
      </c>
      <c r="D96">
        <v>144</v>
      </c>
      <c r="E96">
        <v>624</v>
      </c>
      <c r="F96">
        <v>547</v>
      </c>
      <c r="G96">
        <f t="shared" si="10"/>
        <v>249.43200000000002</v>
      </c>
      <c r="H96">
        <v>131</v>
      </c>
      <c r="I96">
        <v>25</v>
      </c>
      <c r="J96">
        <v>1</v>
      </c>
      <c r="K96">
        <v>30</v>
      </c>
      <c r="L96">
        <v>81</v>
      </c>
      <c r="M96">
        <v>91</v>
      </c>
      <c r="N96">
        <v>66</v>
      </c>
      <c r="O96">
        <v>187</v>
      </c>
      <c r="P96">
        <v>6</v>
      </c>
      <c r="Q96">
        <v>5</v>
      </c>
      <c r="R96">
        <v>2</v>
      </c>
      <c r="S96">
        <f t="shared" si="11"/>
        <v>87.073589660743153</v>
      </c>
      <c r="T96">
        <v>0.24</v>
      </c>
      <c r="U96">
        <v>0.32500000000000001</v>
      </c>
      <c r="V96">
        <v>0.45600000000000002</v>
      </c>
      <c r="W96">
        <v>0.78100000000000003</v>
      </c>
      <c r="X96">
        <v>0.32900000000000001</v>
      </c>
      <c r="Z96">
        <v>107</v>
      </c>
      <c r="AA96">
        <v>0.7</v>
      </c>
      <c r="AB96">
        <v>-3.7</v>
      </c>
      <c r="AD96">
        <v>6.4</v>
      </c>
      <c r="AE96">
        <v>-12</v>
      </c>
      <c r="AF96">
        <v>1.6</v>
      </c>
      <c r="AG96">
        <v>5222</v>
      </c>
      <c r="AH96" s="2">
        <f t="shared" si="12"/>
        <v>4.0201653649547167</v>
      </c>
      <c r="AI96" s="2">
        <f t="shared" si="13"/>
        <v>1.2232917140874777</v>
      </c>
      <c r="AJ96" s="2">
        <f t="shared" si="18"/>
        <v>0.89703935085899222</v>
      </c>
      <c r="AK96" s="2">
        <f t="shared" si="14"/>
        <v>1.4622981644107902</v>
      </c>
      <c r="AL96" s="2">
        <f t="shared" si="15"/>
        <v>0.61178586429529536</v>
      </c>
      <c r="AM96" s="2">
        <f t="shared" si="16"/>
        <v>-0.63119284002543297</v>
      </c>
      <c r="AN96" s="2">
        <f t="shared" si="17"/>
        <v>0.45694311132759385</v>
      </c>
    </row>
    <row r="97" spans="1:40" x14ac:dyDescent="0.2">
      <c r="A97">
        <v>96</v>
      </c>
      <c r="B97" t="s">
        <v>303</v>
      </c>
      <c r="C97" t="s">
        <v>103</v>
      </c>
      <c r="D97">
        <v>146</v>
      </c>
      <c r="E97">
        <v>665</v>
      </c>
      <c r="F97">
        <v>564</v>
      </c>
      <c r="G97">
        <f t="shared" si="10"/>
        <v>243.084</v>
      </c>
      <c r="H97">
        <v>144</v>
      </c>
      <c r="I97">
        <v>27</v>
      </c>
      <c r="J97">
        <v>2</v>
      </c>
      <c r="K97">
        <v>23</v>
      </c>
      <c r="L97">
        <v>92</v>
      </c>
      <c r="M97">
        <v>70</v>
      </c>
      <c r="N97">
        <v>79</v>
      </c>
      <c r="O97">
        <v>165</v>
      </c>
      <c r="P97">
        <v>11</v>
      </c>
      <c r="Q97">
        <v>10</v>
      </c>
      <c r="R97">
        <v>3</v>
      </c>
      <c r="S97">
        <f t="shared" si="11"/>
        <v>94.125082568807329</v>
      </c>
      <c r="T97">
        <v>0.255</v>
      </c>
      <c r="U97">
        <v>0.35599999999999998</v>
      </c>
      <c r="V97">
        <v>0.43099999999999999</v>
      </c>
      <c r="W97">
        <v>0.78700000000000003</v>
      </c>
      <c r="X97">
        <v>0.33700000000000002</v>
      </c>
      <c r="Z97">
        <v>101</v>
      </c>
      <c r="AA97">
        <v>-0.3</v>
      </c>
      <c r="AB97">
        <v>-2.5</v>
      </c>
      <c r="AD97">
        <v>0.7</v>
      </c>
      <c r="AE97">
        <v>-16.5</v>
      </c>
      <c r="AF97">
        <v>0.7</v>
      </c>
      <c r="AG97">
        <v>3174</v>
      </c>
      <c r="AH97" s="2">
        <f t="shared" si="12"/>
        <v>3.995640132784704</v>
      </c>
      <c r="AI97" s="2">
        <f t="shared" si="13"/>
        <v>1.6050878148386096</v>
      </c>
      <c r="AJ97" s="2">
        <f t="shared" si="18"/>
        <v>0.10380091528383491</v>
      </c>
      <c r="AK97" s="2">
        <f t="shared" si="14"/>
        <v>0.77053043102729812</v>
      </c>
      <c r="AL97" s="2">
        <f t="shared" si="15"/>
        <v>0.87091055765819003</v>
      </c>
      <c r="AM97" s="2">
        <f t="shared" si="16"/>
        <v>0.1024111116545207</v>
      </c>
      <c r="AN97" s="2">
        <f t="shared" si="17"/>
        <v>0.54289930232225037</v>
      </c>
    </row>
    <row r="98" spans="1:40" x14ac:dyDescent="0.2">
      <c r="A98">
        <v>97</v>
      </c>
      <c r="B98" t="s">
        <v>294</v>
      </c>
      <c r="C98" t="s">
        <v>61</v>
      </c>
      <c r="D98">
        <v>147</v>
      </c>
      <c r="E98">
        <v>642</v>
      </c>
      <c r="F98">
        <v>579</v>
      </c>
      <c r="G98">
        <f t="shared" si="10"/>
        <v>254.76</v>
      </c>
      <c r="H98">
        <v>152</v>
      </c>
      <c r="I98">
        <v>27</v>
      </c>
      <c r="J98">
        <v>2</v>
      </c>
      <c r="K98">
        <v>24</v>
      </c>
      <c r="L98">
        <v>76</v>
      </c>
      <c r="M98">
        <v>82</v>
      </c>
      <c r="N98">
        <v>54</v>
      </c>
      <c r="O98">
        <v>143</v>
      </c>
      <c r="P98">
        <v>3</v>
      </c>
      <c r="Q98">
        <v>3</v>
      </c>
      <c r="R98">
        <v>2</v>
      </c>
      <c r="S98">
        <f t="shared" si="11"/>
        <v>87.740660377358481</v>
      </c>
      <c r="T98">
        <v>0.26300000000000001</v>
      </c>
      <c r="U98">
        <v>0.32700000000000001</v>
      </c>
      <c r="V98">
        <v>0.44</v>
      </c>
      <c r="W98">
        <v>0.76700000000000002</v>
      </c>
      <c r="X98">
        <v>0.32300000000000001</v>
      </c>
      <c r="Z98">
        <v>100</v>
      </c>
      <c r="AA98">
        <v>-1.3</v>
      </c>
      <c r="AB98">
        <v>0.8</v>
      </c>
      <c r="AD98">
        <v>-1.3</v>
      </c>
      <c r="AE98">
        <v>-11.5</v>
      </c>
      <c r="AF98">
        <v>0.8</v>
      </c>
      <c r="AG98">
        <v>3516</v>
      </c>
      <c r="AH98" s="2">
        <f t="shared" si="12"/>
        <v>3.8190392620761355</v>
      </c>
      <c r="AI98" s="2">
        <f t="shared" si="13"/>
        <v>1.0497480319278725</v>
      </c>
      <c r="AJ98" s="2">
        <f t="shared" si="18"/>
        <v>0.21712069179457166</v>
      </c>
      <c r="AK98" s="2">
        <f t="shared" si="14"/>
        <v>1.1658262786750078</v>
      </c>
      <c r="AL98" s="2">
        <f t="shared" si="15"/>
        <v>0.63629904145479232</v>
      </c>
      <c r="AM98" s="2">
        <f t="shared" si="16"/>
        <v>0.49366655255049602</v>
      </c>
      <c r="AN98" s="2">
        <f t="shared" si="17"/>
        <v>0.25637866567339546</v>
      </c>
    </row>
    <row r="99" spans="1:40" x14ac:dyDescent="0.2">
      <c r="A99">
        <v>98</v>
      </c>
      <c r="B99" t="s">
        <v>137</v>
      </c>
      <c r="C99" t="s">
        <v>42</v>
      </c>
      <c r="D99">
        <v>143</v>
      </c>
      <c r="E99">
        <v>594</v>
      </c>
      <c r="F99">
        <v>513</v>
      </c>
      <c r="G99">
        <f t="shared" si="10"/>
        <v>235.98000000000002</v>
      </c>
      <c r="H99">
        <v>129</v>
      </c>
      <c r="I99">
        <v>27</v>
      </c>
      <c r="J99">
        <v>3</v>
      </c>
      <c r="K99">
        <v>25</v>
      </c>
      <c r="L99">
        <v>77</v>
      </c>
      <c r="M99">
        <v>80</v>
      </c>
      <c r="N99">
        <v>60</v>
      </c>
      <c r="O99">
        <v>138</v>
      </c>
      <c r="P99">
        <v>14</v>
      </c>
      <c r="Q99">
        <v>4</v>
      </c>
      <c r="R99">
        <v>2</v>
      </c>
      <c r="S99">
        <f t="shared" si="11"/>
        <v>87.392197614991503</v>
      </c>
      <c r="T99">
        <v>0.251</v>
      </c>
      <c r="U99">
        <v>0.34200000000000003</v>
      </c>
      <c r="V99">
        <v>0.46</v>
      </c>
      <c r="W99">
        <v>0.80300000000000005</v>
      </c>
      <c r="X99">
        <v>0.33900000000000002</v>
      </c>
      <c r="Z99">
        <v>115</v>
      </c>
      <c r="AA99">
        <v>-0.2</v>
      </c>
      <c r="AB99">
        <v>-0.8</v>
      </c>
      <c r="AD99">
        <v>11</v>
      </c>
      <c r="AE99">
        <v>-7.2</v>
      </c>
      <c r="AF99">
        <v>2.4</v>
      </c>
      <c r="AG99">
        <v>11445</v>
      </c>
      <c r="AH99" s="2">
        <f t="shared" si="12"/>
        <v>3.8172339850972277</v>
      </c>
      <c r="AI99" s="2">
        <f t="shared" si="13"/>
        <v>1.0844567683597934</v>
      </c>
      <c r="AJ99" s="2">
        <f t="shared" si="18"/>
        <v>0.33044046830530843</v>
      </c>
      <c r="AK99" s="2">
        <f t="shared" si="14"/>
        <v>1.0999436374003895</v>
      </c>
      <c r="AL99" s="2">
        <f t="shared" si="15"/>
        <v>0.62349390818386929</v>
      </c>
      <c r="AM99" s="2">
        <f t="shared" si="16"/>
        <v>-9.3216608793466951E-2</v>
      </c>
      <c r="AN99" s="2">
        <f t="shared" si="17"/>
        <v>0.77211581164133425</v>
      </c>
    </row>
    <row r="100" spans="1:40" x14ac:dyDescent="0.2">
      <c r="A100">
        <v>99</v>
      </c>
      <c r="B100" t="s">
        <v>71</v>
      </c>
      <c r="C100" t="s">
        <v>65</v>
      </c>
      <c r="D100">
        <v>125</v>
      </c>
      <c r="E100">
        <v>537</v>
      </c>
      <c r="F100">
        <v>486</v>
      </c>
      <c r="G100">
        <f t="shared" si="10"/>
        <v>231.822</v>
      </c>
      <c r="H100">
        <v>131</v>
      </c>
      <c r="I100">
        <v>27</v>
      </c>
      <c r="J100">
        <v>2</v>
      </c>
      <c r="K100">
        <v>23</v>
      </c>
      <c r="L100">
        <v>69</v>
      </c>
      <c r="M100">
        <v>75</v>
      </c>
      <c r="N100">
        <v>38</v>
      </c>
      <c r="O100">
        <v>112</v>
      </c>
      <c r="P100">
        <v>7</v>
      </c>
      <c r="Q100">
        <v>6</v>
      </c>
      <c r="R100">
        <v>2</v>
      </c>
      <c r="S100">
        <f t="shared" si="11"/>
        <v>79.798169491525428</v>
      </c>
      <c r="T100">
        <v>0.26900000000000002</v>
      </c>
      <c r="U100">
        <v>0.32900000000000001</v>
      </c>
      <c r="V100">
        <v>0.47699999999999998</v>
      </c>
      <c r="W100">
        <v>0.80500000000000005</v>
      </c>
      <c r="X100">
        <v>0.33600000000000002</v>
      </c>
      <c r="Z100">
        <v>106</v>
      </c>
      <c r="AA100">
        <v>1.6</v>
      </c>
      <c r="AB100">
        <v>4.8</v>
      </c>
      <c r="AD100">
        <v>5.8</v>
      </c>
      <c r="AE100">
        <v>14.9</v>
      </c>
      <c r="AF100">
        <v>4.0999999999999996</v>
      </c>
      <c r="AG100">
        <v>11739</v>
      </c>
      <c r="AH100" s="2">
        <f t="shared" si="12"/>
        <v>3.7781332401764844</v>
      </c>
      <c r="AI100" s="2">
        <f t="shared" si="13"/>
        <v>0.80678687690442497</v>
      </c>
      <c r="AJ100" s="2">
        <f t="shared" si="18"/>
        <v>0.10380091528383491</v>
      </c>
      <c r="AK100" s="2">
        <f t="shared" si="14"/>
        <v>0.93523703421384385</v>
      </c>
      <c r="AL100" s="2">
        <f t="shared" si="15"/>
        <v>0.34443240524568391</v>
      </c>
      <c r="AM100" s="2">
        <f t="shared" si="16"/>
        <v>0.78710813322247752</v>
      </c>
      <c r="AN100" s="2">
        <f t="shared" si="17"/>
        <v>0.80076787530621973</v>
      </c>
    </row>
    <row r="101" spans="1:40" x14ac:dyDescent="0.2">
      <c r="A101">
        <v>100</v>
      </c>
      <c r="B101" t="s">
        <v>101</v>
      </c>
      <c r="C101" t="s">
        <v>42</v>
      </c>
      <c r="D101">
        <v>147</v>
      </c>
      <c r="E101">
        <v>597</v>
      </c>
      <c r="F101">
        <v>536</v>
      </c>
      <c r="G101">
        <f t="shared" si="10"/>
        <v>244.952</v>
      </c>
      <c r="H101">
        <v>141</v>
      </c>
      <c r="I101">
        <v>31</v>
      </c>
      <c r="J101">
        <v>1</v>
      </c>
      <c r="K101">
        <v>23</v>
      </c>
      <c r="L101">
        <v>76</v>
      </c>
      <c r="M101">
        <v>79</v>
      </c>
      <c r="N101">
        <v>45</v>
      </c>
      <c r="O101">
        <v>149</v>
      </c>
      <c r="P101">
        <v>8</v>
      </c>
      <c r="Q101">
        <v>14</v>
      </c>
      <c r="R101">
        <v>5</v>
      </c>
      <c r="S101">
        <f t="shared" si="11"/>
        <v>83.022662139219008</v>
      </c>
      <c r="T101">
        <v>0.26400000000000001</v>
      </c>
      <c r="U101">
        <v>0.32700000000000001</v>
      </c>
      <c r="V101">
        <v>0.45700000000000002</v>
      </c>
      <c r="W101">
        <v>0.78400000000000003</v>
      </c>
      <c r="X101">
        <v>0.33100000000000002</v>
      </c>
      <c r="Z101">
        <v>109</v>
      </c>
      <c r="AA101">
        <v>2.2999999999999998</v>
      </c>
      <c r="AB101">
        <v>1</v>
      </c>
      <c r="AD101">
        <v>9.3000000000000007</v>
      </c>
      <c r="AE101">
        <v>3</v>
      </c>
      <c r="AF101">
        <v>3.2</v>
      </c>
      <c r="AG101">
        <v>17128</v>
      </c>
      <c r="AH101" s="2">
        <f t="shared" si="12"/>
        <v>3.725970382947033</v>
      </c>
      <c r="AI101" s="2">
        <f t="shared" si="13"/>
        <v>1.0497480319278725</v>
      </c>
      <c r="AJ101" s="2">
        <f t="shared" si="18"/>
        <v>0.10380091528383491</v>
      </c>
      <c r="AK101" s="2">
        <f t="shared" si="14"/>
        <v>1.0670023167630804</v>
      </c>
      <c r="AL101" s="2">
        <f t="shared" si="15"/>
        <v>0.46292442948482998</v>
      </c>
      <c r="AM101" s="2">
        <f t="shared" si="16"/>
        <v>0.54257348266249295</v>
      </c>
      <c r="AN101" s="2">
        <f t="shared" si="17"/>
        <v>0.49992120682492208</v>
      </c>
    </row>
    <row r="102" spans="1:40" x14ac:dyDescent="0.2">
      <c r="A102">
        <v>101</v>
      </c>
      <c r="B102" t="s">
        <v>158</v>
      </c>
      <c r="C102" t="s">
        <v>129</v>
      </c>
      <c r="D102">
        <v>150</v>
      </c>
      <c r="E102">
        <v>688</v>
      </c>
      <c r="F102">
        <v>624</v>
      </c>
      <c r="G102">
        <f t="shared" si="10"/>
        <v>265.82400000000001</v>
      </c>
      <c r="H102">
        <v>176</v>
      </c>
      <c r="I102">
        <v>37</v>
      </c>
      <c r="J102">
        <v>6</v>
      </c>
      <c r="K102">
        <v>14</v>
      </c>
      <c r="L102">
        <v>90</v>
      </c>
      <c r="M102">
        <v>65</v>
      </c>
      <c r="N102">
        <v>48</v>
      </c>
      <c r="O102">
        <v>114</v>
      </c>
      <c r="P102">
        <v>6</v>
      </c>
      <c r="Q102">
        <v>23</v>
      </c>
      <c r="R102">
        <v>8</v>
      </c>
      <c r="S102">
        <f t="shared" si="11"/>
        <v>91.636884955752222</v>
      </c>
      <c r="T102">
        <v>0.28199999999999997</v>
      </c>
      <c r="U102">
        <v>0.33700000000000002</v>
      </c>
      <c r="V102">
        <v>0.42599999999999999</v>
      </c>
      <c r="W102">
        <v>0.76300000000000001</v>
      </c>
      <c r="X102">
        <v>0.32300000000000001</v>
      </c>
      <c r="Z102">
        <v>99</v>
      </c>
      <c r="AA102">
        <v>2.7</v>
      </c>
      <c r="AB102">
        <v>-5.2</v>
      </c>
      <c r="AD102">
        <v>1.6</v>
      </c>
      <c r="AE102">
        <v>-5</v>
      </c>
      <c r="AF102">
        <v>2</v>
      </c>
      <c r="AG102">
        <v>11281</v>
      </c>
      <c r="AH102" s="2">
        <f t="shared" si="12"/>
        <v>3.6268653903148556</v>
      </c>
      <c r="AI102" s="2">
        <f t="shared" si="13"/>
        <v>1.5356703419747675</v>
      </c>
      <c r="AJ102" s="2">
        <f t="shared" si="18"/>
        <v>-0.91607707331279586</v>
      </c>
      <c r="AK102" s="2">
        <f t="shared" si="14"/>
        <v>0.60582382784075239</v>
      </c>
      <c r="AL102" s="2">
        <f t="shared" si="15"/>
        <v>0.77947553079007215</v>
      </c>
      <c r="AM102" s="2">
        <f t="shared" si="16"/>
        <v>1.4228982246784347</v>
      </c>
      <c r="AN102" s="2">
        <f t="shared" si="17"/>
        <v>0.19907453834362446</v>
      </c>
    </row>
    <row r="103" spans="1:40" x14ac:dyDescent="0.2">
      <c r="A103">
        <v>102</v>
      </c>
      <c r="B103" t="s">
        <v>133</v>
      </c>
      <c r="C103" t="s">
        <v>47</v>
      </c>
      <c r="D103">
        <v>107</v>
      </c>
      <c r="E103">
        <v>459</v>
      </c>
      <c r="F103">
        <v>404</v>
      </c>
      <c r="G103">
        <f t="shared" si="10"/>
        <v>208.464</v>
      </c>
      <c r="H103">
        <v>98</v>
      </c>
      <c r="I103">
        <v>17</v>
      </c>
      <c r="J103">
        <v>1</v>
      </c>
      <c r="K103">
        <v>31</v>
      </c>
      <c r="L103">
        <v>66</v>
      </c>
      <c r="M103">
        <v>78</v>
      </c>
      <c r="N103">
        <v>44</v>
      </c>
      <c r="O103">
        <v>118</v>
      </c>
      <c r="P103">
        <v>7</v>
      </c>
      <c r="Q103">
        <v>1</v>
      </c>
      <c r="R103">
        <v>1</v>
      </c>
      <c r="S103">
        <f t="shared" si="11"/>
        <v>72.121213186813193</v>
      </c>
      <c r="T103">
        <v>0.24199999999999999</v>
      </c>
      <c r="U103">
        <v>0.32400000000000001</v>
      </c>
      <c r="V103">
        <v>0.51600000000000001</v>
      </c>
      <c r="W103">
        <v>0.84</v>
      </c>
      <c r="X103">
        <v>0.34699999999999998</v>
      </c>
      <c r="Z103">
        <v>117</v>
      </c>
      <c r="AA103">
        <v>-0.4</v>
      </c>
      <c r="AB103">
        <v>-2.9</v>
      </c>
      <c r="AD103">
        <v>9.4</v>
      </c>
      <c r="AE103">
        <v>5.0999999999999996</v>
      </c>
      <c r="AF103">
        <v>2.5</v>
      </c>
      <c r="AG103">
        <v>11442</v>
      </c>
      <c r="AH103" s="2">
        <f t="shared" si="12"/>
        <v>3.5782043002087756</v>
      </c>
      <c r="AI103" s="2">
        <f t="shared" si="13"/>
        <v>0.70266066760866175</v>
      </c>
      <c r="AJ103" s="2">
        <f t="shared" si="18"/>
        <v>1.010359127369729</v>
      </c>
      <c r="AK103" s="2">
        <f t="shared" si="14"/>
        <v>1.0340609961257712</v>
      </c>
      <c r="AL103" s="2">
        <f t="shared" si="15"/>
        <v>6.2323499464339037E-2</v>
      </c>
      <c r="AM103" s="2">
        <f t="shared" si="16"/>
        <v>-0.53337897980143922</v>
      </c>
      <c r="AN103" s="2">
        <f t="shared" si="17"/>
        <v>1.3021789894417142</v>
      </c>
    </row>
    <row r="104" spans="1:40" x14ac:dyDescent="0.2">
      <c r="A104">
        <v>103</v>
      </c>
      <c r="B104" t="s">
        <v>184</v>
      </c>
      <c r="C104" t="s">
        <v>83</v>
      </c>
      <c r="D104">
        <v>130</v>
      </c>
      <c r="E104">
        <v>548</v>
      </c>
      <c r="F104">
        <v>502</v>
      </c>
      <c r="G104">
        <f t="shared" si="10"/>
        <v>250.49799999999999</v>
      </c>
      <c r="H104">
        <v>123</v>
      </c>
      <c r="I104">
        <v>30</v>
      </c>
      <c r="J104">
        <v>3</v>
      </c>
      <c r="K104">
        <v>30</v>
      </c>
      <c r="L104">
        <v>71</v>
      </c>
      <c r="M104">
        <v>84</v>
      </c>
      <c r="N104">
        <v>34</v>
      </c>
      <c r="O104">
        <v>148</v>
      </c>
      <c r="P104">
        <v>5</v>
      </c>
      <c r="Q104">
        <v>3</v>
      </c>
      <c r="R104">
        <v>1</v>
      </c>
      <c r="S104">
        <f t="shared" si="11"/>
        <v>77.565097966728274</v>
      </c>
      <c r="T104">
        <v>0.245</v>
      </c>
      <c r="U104">
        <v>0.29799999999999999</v>
      </c>
      <c r="V104">
        <v>0.499</v>
      </c>
      <c r="W104">
        <v>0.79700000000000004</v>
      </c>
      <c r="X104">
        <v>0.32900000000000001</v>
      </c>
      <c r="Z104">
        <v>104</v>
      </c>
      <c r="AA104">
        <v>0.2</v>
      </c>
      <c r="AB104">
        <v>-1.3</v>
      </c>
      <c r="AD104">
        <v>3.4</v>
      </c>
      <c r="AE104">
        <v>-4.4000000000000004</v>
      </c>
      <c r="AF104">
        <v>1.8</v>
      </c>
      <c r="AG104">
        <v>10243</v>
      </c>
      <c r="AH104" s="2">
        <f t="shared" si="12"/>
        <v>3.5668266745343686</v>
      </c>
      <c r="AI104" s="2">
        <f t="shared" si="13"/>
        <v>0.87620434976826711</v>
      </c>
      <c r="AJ104" s="2">
        <f t="shared" si="18"/>
        <v>0.89703935085899222</v>
      </c>
      <c r="AK104" s="2">
        <f t="shared" si="14"/>
        <v>1.2317089199496261</v>
      </c>
      <c r="AL104" s="2">
        <f t="shared" si="15"/>
        <v>0.26237262277625401</v>
      </c>
      <c r="AM104" s="2">
        <f t="shared" si="16"/>
        <v>-0.38665818946544844</v>
      </c>
      <c r="AN104" s="2">
        <f t="shared" si="17"/>
        <v>0.68615962064667779</v>
      </c>
    </row>
    <row r="105" spans="1:40" x14ac:dyDescent="0.2">
      <c r="A105">
        <v>104</v>
      </c>
      <c r="B105" t="s">
        <v>162</v>
      </c>
      <c r="C105" t="s">
        <v>51</v>
      </c>
      <c r="D105">
        <v>150</v>
      </c>
      <c r="E105">
        <v>638</v>
      </c>
      <c r="F105">
        <v>599</v>
      </c>
      <c r="G105">
        <f t="shared" si="10"/>
        <v>264.15899999999999</v>
      </c>
      <c r="H105">
        <v>165</v>
      </c>
      <c r="I105">
        <v>33</v>
      </c>
      <c r="J105">
        <v>1</v>
      </c>
      <c r="K105">
        <v>21</v>
      </c>
      <c r="L105">
        <v>78</v>
      </c>
      <c r="M105">
        <v>79</v>
      </c>
      <c r="N105">
        <v>26</v>
      </c>
      <c r="O105">
        <v>143</v>
      </c>
      <c r="P105">
        <v>4</v>
      </c>
      <c r="Q105">
        <v>17</v>
      </c>
      <c r="R105">
        <v>6</v>
      </c>
      <c r="S105">
        <f t="shared" si="11"/>
        <v>81.717410174880769</v>
      </c>
      <c r="T105">
        <v>0.27500000000000002</v>
      </c>
      <c r="U105">
        <v>0.308</v>
      </c>
      <c r="V105">
        <v>0.441</v>
      </c>
      <c r="W105">
        <v>0.748</v>
      </c>
      <c r="X105">
        <v>0.314</v>
      </c>
      <c r="Z105">
        <v>97</v>
      </c>
      <c r="AA105">
        <v>1.2</v>
      </c>
      <c r="AB105">
        <v>-7.9</v>
      </c>
      <c r="AD105">
        <v>-1.6</v>
      </c>
      <c r="AE105">
        <v>-0.4</v>
      </c>
      <c r="AF105">
        <v>2</v>
      </c>
      <c r="AG105">
        <v>15172</v>
      </c>
      <c r="AH105" s="2">
        <f t="shared" si="12"/>
        <v>3.5430226493193562</v>
      </c>
      <c r="AI105" s="2">
        <f t="shared" si="13"/>
        <v>1.1191655047917146</v>
      </c>
      <c r="AJ105" s="2">
        <f t="shared" si="18"/>
        <v>-0.1228386377376386</v>
      </c>
      <c r="AK105" s="2">
        <f t="shared" si="14"/>
        <v>1.0670023167630804</v>
      </c>
      <c r="AL105" s="2">
        <f t="shared" si="15"/>
        <v>0.41495969075075767</v>
      </c>
      <c r="AM105" s="2">
        <f t="shared" si="16"/>
        <v>1.0805497138944589</v>
      </c>
      <c r="AN105" s="2">
        <f t="shared" si="17"/>
        <v>-1.5815939143016686E-2</v>
      </c>
    </row>
    <row r="106" spans="1:40" x14ac:dyDescent="0.2">
      <c r="A106">
        <v>105</v>
      </c>
      <c r="B106" t="s">
        <v>197</v>
      </c>
      <c r="C106" t="s">
        <v>198</v>
      </c>
      <c r="D106">
        <v>136</v>
      </c>
      <c r="E106">
        <v>557</v>
      </c>
      <c r="F106">
        <v>515</v>
      </c>
      <c r="G106">
        <f t="shared" si="10"/>
        <v>245.655</v>
      </c>
      <c r="H106">
        <v>135</v>
      </c>
      <c r="I106">
        <v>28</v>
      </c>
      <c r="J106">
        <v>2</v>
      </c>
      <c r="K106">
        <v>26</v>
      </c>
      <c r="L106">
        <v>68</v>
      </c>
      <c r="M106">
        <v>79</v>
      </c>
      <c r="N106">
        <v>27</v>
      </c>
      <c r="O106">
        <v>127</v>
      </c>
      <c r="P106">
        <v>8</v>
      </c>
      <c r="Q106">
        <v>2</v>
      </c>
      <c r="R106">
        <v>1</v>
      </c>
      <c r="S106">
        <f t="shared" si="11"/>
        <v>78.279263636363638</v>
      </c>
      <c r="T106">
        <v>0.26200000000000001</v>
      </c>
      <c r="U106">
        <v>0.30599999999999999</v>
      </c>
      <c r="V106">
        <v>0.47699999999999998</v>
      </c>
      <c r="W106">
        <v>0.78300000000000003</v>
      </c>
      <c r="X106">
        <v>0.32500000000000001</v>
      </c>
      <c r="Z106">
        <v>101</v>
      </c>
      <c r="AA106">
        <v>-0.9</v>
      </c>
      <c r="AB106">
        <v>-4.2</v>
      </c>
      <c r="AD106">
        <v>-0.3</v>
      </c>
      <c r="AE106">
        <v>-2.6</v>
      </c>
      <c r="AF106">
        <v>1.6</v>
      </c>
      <c r="AG106">
        <v>11265</v>
      </c>
      <c r="AH106" s="2">
        <f t="shared" si="12"/>
        <v>3.5018119209221119</v>
      </c>
      <c r="AI106" s="2">
        <f t="shared" si="13"/>
        <v>0.77207814047250389</v>
      </c>
      <c r="AJ106" s="2">
        <f t="shared" si="18"/>
        <v>0.4437602448160452</v>
      </c>
      <c r="AK106" s="2">
        <f t="shared" si="14"/>
        <v>1.0670023167630804</v>
      </c>
      <c r="AL106" s="2">
        <f t="shared" si="15"/>
        <v>0.28861642143950378</v>
      </c>
      <c r="AM106" s="2">
        <f t="shared" si="16"/>
        <v>0.44475962243849909</v>
      </c>
      <c r="AN106" s="2">
        <f t="shared" si="17"/>
        <v>0.48559517499247934</v>
      </c>
    </row>
    <row r="107" spans="1:40" x14ac:dyDescent="0.2">
      <c r="A107">
        <v>106</v>
      </c>
      <c r="B107" t="s">
        <v>191</v>
      </c>
      <c r="D107">
        <v>123</v>
      </c>
      <c r="E107">
        <v>514</v>
      </c>
      <c r="F107">
        <v>460</v>
      </c>
      <c r="G107">
        <f t="shared" si="10"/>
        <v>219.88</v>
      </c>
      <c r="H107">
        <v>123</v>
      </c>
      <c r="I107">
        <v>23</v>
      </c>
      <c r="J107">
        <v>2</v>
      </c>
      <c r="K107">
        <v>23</v>
      </c>
      <c r="L107">
        <v>64</v>
      </c>
      <c r="M107">
        <v>75</v>
      </c>
      <c r="N107">
        <v>45</v>
      </c>
      <c r="O107">
        <v>106</v>
      </c>
      <c r="P107">
        <v>4</v>
      </c>
      <c r="Q107">
        <v>13</v>
      </c>
      <c r="R107">
        <v>6</v>
      </c>
      <c r="S107">
        <f t="shared" si="11"/>
        <v>75.864282907662073</v>
      </c>
      <c r="T107">
        <v>0.26700000000000002</v>
      </c>
      <c r="U107">
        <v>0.33500000000000002</v>
      </c>
      <c r="V107">
        <v>0.47799999999999998</v>
      </c>
      <c r="W107">
        <v>0.81399999999999995</v>
      </c>
      <c r="X107">
        <v>0.34100000000000003</v>
      </c>
      <c r="Z107">
        <v>111</v>
      </c>
      <c r="AA107">
        <v>-1</v>
      </c>
      <c r="AB107">
        <v>-0.1</v>
      </c>
      <c r="AD107">
        <v>6.2</v>
      </c>
      <c r="AE107">
        <v>-6.2</v>
      </c>
      <c r="AF107">
        <v>1.7</v>
      </c>
      <c r="AG107">
        <v>14225</v>
      </c>
      <c r="AH107" s="2">
        <f t="shared" si="12"/>
        <v>3.4911495106293908</v>
      </c>
      <c r="AI107" s="2">
        <f t="shared" si="13"/>
        <v>0.6332431947448196</v>
      </c>
      <c r="AJ107" s="2">
        <f t="shared" si="18"/>
        <v>0.10380091528383491</v>
      </c>
      <c r="AK107" s="2">
        <f t="shared" si="14"/>
        <v>0.93523703421384385</v>
      </c>
      <c r="AL107" s="2">
        <f t="shared" si="15"/>
        <v>0.19987193159020653</v>
      </c>
      <c r="AM107" s="2">
        <f t="shared" si="16"/>
        <v>0.68929427299848367</v>
      </c>
      <c r="AN107" s="2">
        <f t="shared" si="17"/>
        <v>0.92970216179820275</v>
      </c>
    </row>
    <row r="108" spans="1:40" x14ac:dyDescent="0.2">
      <c r="A108">
        <v>107</v>
      </c>
      <c r="B108" t="s">
        <v>326</v>
      </c>
      <c r="C108" t="s">
        <v>47</v>
      </c>
      <c r="D108">
        <v>130</v>
      </c>
      <c r="E108">
        <v>531</v>
      </c>
      <c r="F108">
        <v>493</v>
      </c>
      <c r="G108">
        <f t="shared" si="10"/>
        <v>234.17499999999998</v>
      </c>
      <c r="H108">
        <v>133</v>
      </c>
      <c r="I108">
        <v>28</v>
      </c>
      <c r="J108">
        <v>1</v>
      </c>
      <c r="K108">
        <v>23</v>
      </c>
      <c r="L108">
        <v>67</v>
      </c>
      <c r="M108">
        <v>77</v>
      </c>
      <c r="N108">
        <v>28</v>
      </c>
      <c r="O108">
        <v>88</v>
      </c>
      <c r="P108">
        <v>4</v>
      </c>
      <c r="Q108">
        <v>3</v>
      </c>
      <c r="R108">
        <v>1</v>
      </c>
      <c r="S108">
        <f t="shared" si="11"/>
        <v>75.750819047619032</v>
      </c>
      <c r="T108">
        <v>0.27</v>
      </c>
      <c r="U108">
        <v>0.312</v>
      </c>
      <c r="V108">
        <v>0.47499999999999998</v>
      </c>
      <c r="W108">
        <v>0.78700000000000003</v>
      </c>
      <c r="X108">
        <v>0.32700000000000001</v>
      </c>
      <c r="Z108">
        <v>104</v>
      </c>
      <c r="AA108">
        <v>0.3</v>
      </c>
      <c r="AB108">
        <v>-4</v>
      </c>
      <c r="AD108">
        <v>2.9</v>
      </c>
      <c r="AE108">
        <v>-15.4</v>
      </c>
      <c r="AF108">
        <v>0.6</v>
      </c>
      <c r="AG108">
        <v>15878</v>
      </c>
      <c r="AH108" s="2">
        <f t="shared" si="12"/>
        <v>3.4169067795431358</v>
      </c>
      <c r="AI108" s="2">
        <f t="shared" si="13"/>
        <v>0.73736940404058282</v>
      </c>
      <c r="AJ108" s="2">
        <f t="shared" si="18"/>
        <v>0.10380091528383491</v>
      </c>
      <c r="AK108" s="2">
        <f t="shared" si="14"/>
        <v>1.0011196754884621</v>
      </c>
      <c r="AL108" s="2">
        <f t="shared" si="15"/>
        <v>0.19570241907353086</v>
      </c>
      <c r="AM108" s="2">
        <f t="shared" si="16"/>
        <v>0.8360150633344744</v>
      </c>
      <c r="AN108" s="2">
        <f t="shared" si="17"/>
        <v>0.54289930232225037</v>
      </c>
    </row>
    <row r="109" spans="1:40" x14ac:dyDescent="0.2">
      <c r="A109">
        <v>108</v>
      </c>
      <c r="B109" t="s">
        <v>119</v>
      </c>
      <c r="C109" t="s">
        <v>39</v>
      </c>
      <c r="D109">
        <v>146</v>
      </c>
      <c r="E109">
        <v>656</v>
      </c>
      <c r="F109">
        <v>580</v>
      </c>
      <c r="G109">
        <f t="shared" si="10"/>
        <v>240.7</v>
      </c>
      <c r="H109">
        <v>161</v>
      </c>
      <c r="I109">
        <v>30</v>
      </c>
      <c r="J109">
        <v>1</v>
      </c>
      <c r="K109">
        <v>16</v>
      </c>
      <c r="L109">
        <v>85</v>
      </c>
      <c r="M109">
        <v>65</v>
      </c>
      <c r="N109">
        <v>59</v>
      </c>
      <c r="O109">
        <v>113</v>
      </c>
      <c r="P109">
        <v>7</v>
      </c>
      <c r="Q109">
        <v>19</v>
      </c>
      <c r="R109">
        <v>6</v>
      </c>
      <c r="S109">
        <f t="shared" si="11"/>
        <v>88.215263157894739</v>
      </c>
      <c r="T109">
        <v>0.27700000000000002</v>
      </c>
      <c r="U109">
        <v>0.34899999999999998</v>
      </c>
      <c r="V109">
        <v>0.41499999999999998</v>
      </c>
      <c r="W109">
        <v>0.76300000000000001</v>
      </c>
      <c r="X109">
        <v>0.32800000000000001</v>
      </c>
      <c r="Z109">
        <v>100</v>
      </c>
      <c r="AA109">
        <v>1.5</v>
      </c>
      <c r="AB109">
        <v>3.4</v>
      </c>
      <c r="AD109">
        <v>1.3</v>
      </c>
      <c r="AE109">
        <v>5.8</v>
      </c>
      <c r="AF109">
        <v>2.8</v>
      </c>
      <c r="AG109">
        <v>9077</v>
      </c>
      <c r="AH109" s="2">
        <f t="shared" si="12"/>
        <v>3.309690584113806</v>
      </c>
      <c r="AI109" s="2">
        <f t="shared" si="13"/>
        <v>1.362126659815162</v>
      </c>
      <c r="AJ109" s="2">
        <f t="shared" si="18"/>
        <v>-0.68943752029132233</v>
      </c>
      <c r="AK109" s="2">
        <f t="shared" si="14"/>
        <v>0.60582382784075239</v>
      </c>
      <c r="AL109" s="2">
        <f t="shared" si="15"/>
        <v>0.65373950428713701</v>
      </c>
      <c r="AM109" s="2">
        <f t="shared" si="16"/>
        <v>1.1783635741184528</v>
      </c>
      <c r="AN109" s="2">
        <f t="shared" si="17"/>
        <v>0.19907453834362446</v>
      </c>
    </row>
    <row r="110" spans="1:40" x14ac:dyDescent="0.2">
      <c r="A110">
        <v>109</v>
      </c>
      <c r="B110" t="s">
        <v>374</v>
      </c>
      <c r="C110" t="s">
        <v>176</v>
      </c>
      <c r="D110">
        <v>144</v>
      </c>
      <c r="E110">
        <v>608</v>
      </c>
      <c r="F110">
        <v>549</v>
      </c>
      <c r="G110">
        <f t="shared" si="10"/>
        <v>248.697</v>
      </c>
      <c r="H110">
        <v>136</v>
      </c>
      <c r="I110">
        <v>26</v>
      </c>
      <c r="J110">
        <v>1</v>
      </c>
      <c r="K110">
        <v>29</v>
      </c>
      <c r="L110">
        <v>72</v>
      </c>
      <c r="M110">
        <v>85</v>
      </c>
      <c r="N110">
        <v>46</v>
      </c>
      <c r="O110">
        <v>149</v>
      </c>
      <c r="P110">
        <v>7</v>
      </c>
      <c r="Q110">
        <v>2</v>
      </c>
      <c r="R110">
        <v>1</v>
      </c>
      <c r="S110">
        <f t="shared" si="11"/>
        <v>81.969561461794001</v>
      </c>
      <c r="T110">
        <v>0.247</v>
      </c>
      <c r="U110">
        <v>0.311</v>
      </c>
      <c r="V110">
        <v>0.45300000000000001</v>
      </c>
      <c r="W110">
        <v>0.76400000000000001</v>
      </c>
      <c r="X110">
        <v>0.32100000000000001</v>
      </c>
      <c r="Z110">
        <v>97</v>
      </c>
      <c r="AA110">
        <v>-0.3</v>
      </c>
      <c r="AB110">
        <v>0.4</v>
      </c>
      <c r="AD110">
        <v>-2.5</v>
      </c>
      <c r="AE110">
        <v>-15.3</v>
      </c>
      <c r="AF110">
        <v>0.4</v>
      </c>
      <c r="AG110">
        <v>14503</v>
      </c>
      <c r="AH110" s="2">
        <f t="shared" si="12"/>
        <v>3.3080647607248568</v>
      </c>
      <c r="AI110" s="2">
        <f t="shared" si="13"/>
        <v>0.91091308620018818</v>
      </c>
      <c r="AJ110" s="2">
        <f t="shared" si="18"/>
        <v>0.78371957434825545</v>
      </c>
      <c r="AK110" s="2">
        <f t="shared" si="14"/>
        <v>1.2646502405869353</v>
      </c>
      <c r="AL110" s="2">
        <f t="shared" si="15"/>
        <v>0.42422561865486552</v>
      </c>
      <c r="AM110" s="2">
        <f t="shared" si="16"/>
        <v>-0.28884432924145459</v>
      </c>
      <c r="AN110" s="2">
        <f t="shared" si="17"/>
        <v>0.2134005701760672</v>
      </c>
    </row>
    <row r="111" spans="1:40" x14ac:dyDescent="0.2">
      <c r="A111">
        <v>110</v>
      </c>
      <c r="B111" t="s">
        <v>143</v>
      </c>
      <c r="C111" t="s">
        <v>144</v>
      </c>
      <c r="D111">
        <v>150</v>
      </c>
      <c r="E111">
        <v>655</v>
      </c>
      <c r="F111">
        <v>576</v>
      </c>
      <c r="G111">
        <f t="shared" si="10"/>
        <v>248.83199999999999</v>
      </c>
      <c r="H111">
        <v>149</v>
      </c>
      <c r="I111">
        <v>33</v>
      </c>
      <c r="J111">
        <v>2</v>
      </c>
      <c r="K111">
        <v>21</v>
      </c>
      <c r="L111">
        <v>76</v>
      </c>
      <c r="M111">
        <v>76</v>
      </c>
      <c r="N111">
        <v>59</v>
      </c>
      <c r="O111">
        <v>139</v>
      </c>
      <c r="P111">
        <v>12</v>
      </c>
      <c r="Q111">
        <v>5</v>
      </c>
      <c r="R111">
        <v>2</v>
      </c>
      <c r="S111">
        <f t="shared" si="11"/>
        <v>90.061292117465214</v>
      </c>
      <c r="T111">
        <v>0.25900000000000001</v>
      </c>
      <c r="U111">
        <v>0.33900000000000002</v>
      </c>
      <c r="V111">
        <v>0.432</v>
      </c>
      <c r="W111">
        <v>0.77100000000000002</v>
      </c>
      <c r="X111">
        <v>0.32800000000000001</v>
      </c>
      <c r="Z111">
        <v>105</v>
      </c>
      <c r="AA111">
        <v>0.1</v>
      </c>
      <c r="AB111">
        <v>1.1000000000000001</v>
      </c>
      <c r="AD111">
        <v>4.7</v>
      </c>
      <c r="AE111">
        <v>-1.9</v>
      </c>
      <c r="AF111">
        <v>2.2999999999999998</v>
      </c>
      <c r="AG111">
        <v>18289</v>
      </c>
      <c r="AH111" s="2">
        <f t="shared" si="12"/>
        <v>3.2283858165584181</v>
      </c>
      <c r="AI111" s="2">
        <f t="shared" si="13"/>
        <v>1.0497480319278725</v>
      </c>
      <c r="AJ111" s="2">
        <f t="shared" si="18"/>
        <v>-0.1228386377376386</v>
      </c>
      <c r="AK111" s="2">
        <f t="shared" si="14"/>
        <v>0.968178354851153</v>
      </c>
      <c r="AL111" s="2">
        <f t="shared" si="15"/>
        <v>0.72157644241135654</v>
      </c>
      <c r="AM111" s="2">
        <f t="shared" si="16"/>
        <v>0.29803883210250837</v>
      </c>
      <c r="AN111" s="2">
        <f t="shared" si="17"/>
        <v>0.31368279300316643</v>
      </c>
    </row>
    <row r="112" spans="1:40" x14ac:dyDescent="0.2">
      <c r="A112">
        <v>111</v>
      </c>
      <c r="B112" t="s">
        <v>7552</v>
      </c>
      <c r="D112">
        <v>150</v>
      </c>
      <c r="E112">
        <v>628</v>
      </c>
      <c r="F112">
        <v>569</v>
      </c>
      <c r="G112">
        <f t="shared" si="10"/>
        <v>256.05</v>
      </c>
      <c r="H112">
        <v>136</v>
      </c>
      <c r="I112">
        <v>25</v>
      </c>
      <c r="J112">
        <v>1</v>
      </c>
      <c r="K112">
        <v>31</v>
      </c>
      <c r="L112">
        <v>73</v>
      </c>
      <c r="M112">
        <v>90</v>
      </c>
      <c r="N112">
        <v>48</v>
      </c>
      <c r="O112">
        <v>165</v>
      </c>
      <c r="P112">
        <v>4</v>
      </c>
      <c r="Q112">
        <v>2</v>
      </c>
      <c r="R112">
        <v>1</v>
      </c>
      <c r="S112">
        <f t="shared" si="11"/>
        <v>81.174863123993546</v>
      </c>
      <c r="T112">
        <v>0.23899999999999999</v>
      </c>
      <c r="U112">
        <v>0.3</v>
      </c>
      <c r="V112">
        <v>0.45</v>
      </c>
      <c r="W112">
        <v>0.75</v>
      </c>
      <c r="X112">
        <v>0.314</v>
      </c>
      <c r="Z112">
        <v>93</v>
      </c>
      <c r="AA112">
        <v>-1.5</v>
      </c>
      <c r="AB112">
        <v>-0.3</v>
      </c>
      <c r="AD112">
        <v>-7</v>
      </c>
      <c r="AE112">
        <v>-42.8</v>
      </c>
      <c r="AF112">
        <v>-2.8</v>
      </c>
      <c r="AG112">
        <v>6876</v>
      </c>
      <c r="AH112" s="2">
        <f t="shared" si="12"/>
        <v>3.1130965944107989</v>
      </c>
      <c r="AI112" s="2">
        <f t="shared" si="13"/>
        <v>0.94562182263210925</v>
      </c>
      <c r="AJ112" s="2">
        <f t="shared" si="18"/>
        <v>1.010359127369729</v>
      </c>
      <c r="AK112" s="2">
        <f t="shared" si="14"/>
        <v>1.4293568437734809</v>
      </c>
      <c r="AL112" s="2">
        <f t="shared" si="15"/>
        <v>0.39502244625104088</v>
      </c>
      <c r="AM112" s="2">
        <f t="shared" si="16"/>
        <v>-0.68009977013742995</v>
      </c>
      <c r="AN112" s="2">
        <f t="shared" si="17"/>
        <v>1.2836124521868801E-2</v>
      </c>
    </row>
    <row r="113" spans="1:40" x14ac:dyDescent="0.2">
      <c r="A113">
        <v>112</v>
      </c>
      <c r="B113" t="s">
        <v>148</v>
      </c>
      <c r="C113" t="s">
        <v>65</v>
      </c>
      <c r="D113">
        <v>141</v>
      </c>
      <c r="E113">
        <v>600</v>
      </c>
      <c r="F113">
        <v>553</v>
      </c>
      <c r="G113">
        <f t="shared" si="10"/>
        <v>249.40300000000002</v>
      </c>
      <c r="H113">
        <v>143</v>
      </c>
      <c r="I113">
        <v>27</v>
      </c>
      <c r="J113">
        <v>3</v>
      </c>
      <c r="K113">
        <v>24</v>
      </c>
      <c r="L113">
        <v>70</v>
      </c>
      <c r="M113">
        <v>83</v>
      </c>
      <c r="N113">
        <v>36</v>
      </c>
      <c r="O113">
        <v>87</v>
      </c>
      <c r="P113">
        <v>5</v>
      </c>
      <c r="Q113">
        <v>6</v>
      </c>
      <c r="R113">
        <v>2</v>
      </c>
      <c r="S113">
        <f t="shared" si="11"/>
        <v>79.682602693602703</v>
      </c>
      <c r="T113">
        <v>0.25900000000000001</v>
      </c>
      <c r="U113">
        <v>0.308</v>
      </c>
      <c r="V113">
        <v>0.45100000000000001</v>
      </c>
      <c r="W113">
        <v>0.75900000000000001</v>
      </c>
      <c r="X113">
        <v>0.317</v>
      </c>
      <c r="Z113">
        <v>93</v>
      </c>
      <c r="AA113">
        <v>1.6</v>
      </c>
      <c r="AB113">
        <v>0.1</v>
      </c>
      <c r="AD113">
        <v>-3.8</v>
      </c>
      <c r="AE113">
        <v>7.1</v>
      </c>
      <c r="AF113">
        <v>2.2000000000000002</v>
      </c>
      <c r="AG113">
        <v>6012</v>
      </c>
      <c r="AH113" s="2">
        <f t="shared" si="12"/>
        <v>3.0373787625914788</v>
      </c>
      <c r="AI113" s="2">
        <f t="shared" si="13"/>
        <v>0.84149561333634604</v>
      </c>
      <c r="AJ113" s="2">
        <f t="shared" si="18"/>
        <v>0.21712069179457166</v>
      </c>
      <c r="AK113" s="2">
        <f t="shared" si="14"/>
        <v>1.198767599312317</v>
      </c>
      <c r="AL113" s="2">
        <f t="shared" si="15"/>
        <v>0.34018561503188238</v>
      </c>
      <c r="AM113" s="2">
        <f t="shared" si="16"/>
        <v>0.29803883210250837</v>
      </c>
      <c r="AN113" s="2">
        <f t="shared" si="17"/>
        <v>0.14177041101385349</v>
      </c>
    </row>
    <row r="114" spans="1:40" x14ac:dyDescent="0.2">
      <c r="A114">
        <v>113</v>
      </c>
      <c r="B114" t="s">
        <v>171</v>
      </c>
      <c r="C114" t="s">
        <v>88</v>
      </c>
      <c r="D114">
        <v>130</v>
      </c>
      <c r="E114">
        <v>565</v>
      </c>
      <c r="F114">
        <v>515</v>
      </c>
      <c r="G114">
        <f t="shared" si="10"/>
        <v>230.72</v>
      </c>
      <c r="H114">
        <v>139</v>
      </c>
      <c r="I114">
        <v>31</v>
      </c>
      <c r="J114">
        <v>1</v>
      </c>
      <c r="K114">
        <v>20</v>
      </c>
      <c r="L114">
        <v>67</v>
      </c>
      <c r="M114">
        <v>74</v>
      </c>
      <c r="N114">
        <v>39</v>
      </c>
      <c r="O114">
        <v>91</v>
      </c>
      <c r="P114">
        <v>6</v>
      </c>
      <c r="Q114">
        <v>1</v>
      </c>
      <c r="R114">
        <v>0</v>
      </c>
      <c r="S114">
        <f t="shared" si="11"/>
        <v>79.652285714285711</v>
      </c>
      <c r="T114">
        <v>0.27100000000000002</v>
      </c>
      <c r="U114">
        <v>0.32700000000000001</v>
      </c>
      <c r="V114">
        <v>0.44800000000000001</v>
      </c>
      <c r="W114">
        <v>0.77500000000000002</v>
      </c>
      <c r="X114">
        <v>0.32500000000000001</v>
      </c>
      <c r="Z114">
        <v>104</v>
      </c>
      <c r="AA114">
        <v>-2.1</v>
      </c>
      <c r="AB114">
        <v>-1.8</v>
      </c>
      <c r="AD114">
        <v>1.1000000000000001</v>
      </c>
      <c r="AE114">
        <v>0.3</v>
      </c>
      <c r="AF114">
        <v>1.9</v>
      </c>
      <c r="AG114">
        <v>3269</v>
      </c>
      <c r="AH114" s="2">
        <f t="shared" si="12"/>
        <v>2.9984871591643429</v>
      </c>
      <c r="AI114" s="2">
        <f t="shared" si="13"/>
        <v>0.73736940404058282</v>
      </c>
      <c r="AJ114" s="2">
        <f t="shared" si="18"/>
        <v>-0.23615841424837536</v>
      </c>
      <c r="AK114" s="2">
        <f t="shared" si="14"/>
        <v>0.90229571357653471</v>
      </c>
      <c r="AL114" s="2">
        <f t="shared" si="15"/>
        <v>0.33907154201619222</v>
      </c>
      <c r="AM114" s="2">
        <f t="shared" si="16"/>
        <v>0.88492199344647127</v>
      </c>
      <c r="AN114" s="2">
        <f t="shared" si="17"/>
        <v>0.3709869203329374</v>
      </c>
    </row>
    <row r="115" spans="1:40" x14ac:dyDescent="0.2">
      <c r="A115">
        <v>114</v>
      </c>
      <c r="B115" t="s">
        <v>260</v>
      </c>
      <c r="C115" t="s">
        <v>53</v>
      </c>
      <c r="D115">
        <v>131</v>
      </c>
      <c r="E115">
        <v>532</v>
      </c>
      <c r="F115">
        <v>474</v>
      </c>
      <c r="G115">
        <f t="shared" si="10"/>
        <v>218.988</v>
      </c>
      <c r="H115">
        <v>127</v>
      </c>
      <c r="I115">
        <v>27</v>
      </c>
      <c r="J115">
        <v>2</v>
      </c>
      <c r="K115">
        <v>20</v>
      </c>
      <c r="L115">
        <v>64</v>
      </c>
      <c r="M115">
        <v>72</v>
      </c>
      <c r="N115">
        <v>48</v>
      </c>
      <c r="O115">
        <v>142</v>
      </c>
      <c r="P115">
        <v>3</v>
      </c>
      <c r="Q115">
        <v>5</v>
      </c>
      <c r="R115">
        <v>2</v>
      </c>
      <c r="S115">
        <f t="shared" si="11"/>
        <v>77.858377142857151</v>
      </c>
      <c r="T115">
        <v>0.26800000000000002</v>
      </c>
      <c r="U115">
        <v>0.33700000000000002</v>
      </c>
      <c r="V115">
        <v>0.46200000000000002</v>
      </c>
      <c r="W115">
        <v>0.79900000000000004</v>
      </c>
      <c r="X115">
        <v>0.33600000000000002</v>
      </c>
      <c r="Z115">
        <v>92</v>
      </c>
      <c r="AA115">
        <v>0.3</v>
      </c>
      <c r="AB115">
        <v>-1.2</v>
      </c>
      <c r="AD115">
        <v>-5.4</v>
      </c>
      <c r="AE115">
        <v>-0.5</v>
      </c>
      <c r="AF115">
        <v>1.1000000000000001</v>
      </c>
      <c r="AG115">
        <v>15112</v>
      </c>
      <c r="AH115" s="2">
        <f t="shared" si="12"/>
        <v>2.9596606377631423</v>
      </c>
      <c r="AI115" s="2">
        <f t="shared" si="13"/>
        <v>0.6332431947448196</v>
      </c>
      <c r="AJ115" s="2">
        <f t="shared" si="18"/>
        <v>-0.23615841424837536</v>
      </c>
      <c r="AK115" s="2">
        <f t="shared" si="14"/>
        <v>0.83641307230191642</v>
      </c>
      <c r="AL115" s="2">
        <f t="shared" si="15"/>
        <v>0.2731498975427375</v>
      </c>
      <c r="AM115" s="2">
        <f t="shared" si="16"/>
        <v>0.73820120311048054</v>
      </c>
      <c r="AN115" s="2">
        <f t="shared" si="17"/>
        <v>0.71481168431156328</v>
      </c>
    </row>
    <row r="116" spans="1:40" x14ac:dyDescent="0.2">
      <c r="A116">
        <v>115</v>
      </c>
      <c r="B116" t="s">
        <v>50</v>
      </c>
      <c r="C116" t="s">
        <v>51</v>
      </c>
      <c r="D116">
        <v>128</v>
      </c>
      <c r="E116">
        <v>544</v>
      </c>
      <c r="F116">
        <v>452</v>
      </c>
      <c r="G116">
        <f t="shared" si="10"/>
        <v>207.46800000000002</v>
      </c>
      <c r="H116">
        <v>108</v>
      </c>
      <c r="I116">
        <v>20</v>
      </c>
      <c r="J116">
        <v>2</v>
      </c>
      <c r="K116">
        <v>25</v>
      </c>
      <c r="L116">
        <v>74</v>
      </c>
      <c r="M116">
        <v>73</v>
      </c>
      <c r="N116">
        <v>82</v>
      </c>
      <c r="O116">
        <v>130</v>
      </c>
      <c r="P116">
        <v>4</v>
      </c>
      <c r="Q116">
        <v>3</v>
      </c>
      <c r="R116">
        <v>1</v>
      </c>
      <c r="S116">
        <f t="shared" si="11"/>
        <v>82.447591078066921</v>
      </c>
      <c r="T116">
        <v>0.23899999999999999</v>
      </c>
      <c r="U116">
        <v>0.35799999999999998</v>
      </c>
      <c r="V116">
        <v>0.45900000000000002</v>
      </c>
      <c r="W116">
        <v>0.81699999999999995</v>
      </c>
      <c r="X116">
        <v>0.34699999999999998</v>
      </c>
      <c r="Z116">
        <v>119</v>
      </c>
      <c r="AA116">
        <v>-3.1</v>
      </c>
      <c r="AB116">
        <v>0.3</v>
      </c>
      <c r="AD116">
        <v>10.1</v>
      </c>
      <c r="AE116">
        <v>7.7</v>
      </c>
      <c r="AF116">
        <v>5</v>
      </c>
      <c r="AG116">
        <v>11368</v>
      </c>
      <c r="AH116" s="2">
        <f t="shared" si="12"/>
        <v>2.9144979165795633</v>
      </c>
      <c r="AI116" s="2">
        <f t="shared" si="13"/>
        <v>0.98033055906403033</v>
      </c>
      <c r="AJ116" s="2">
        <f t="shared" si="18"/>
        <v>0.33044046830530843</v>
      </c>
      <c r="AK116" s="2">
        <f t="shared" si="14"/>
        <v>0.86935439293922556</v>
      </c>
      <c r="AL116" s="2">
        <f t="shared" si="15"/>
        <v>0.44179200911289807</v>
      </c>
      <c r="AM116" s="2">
        <f t="shared" si="16"/>
        <v>-0.68009977013742995</v>
      </c>
      <c r="AN116" s="2">
        <f t="shared" si="17"/>
        <v>0.97268025729553098</v>
      </c>
    </row>
    <row r="117" spans="1:40" x14ac:dyDescent="0.2">
      <c r="A117">
        <v>116</v>
      </c>
      <c r="B117" t="s">
        <v>135</v>
      </c>
      <c r="C117" t="s">
        <v>45</v>
      </c>
      <c r="D117">
        <v>130</v>
      </c>
      <c r="E117">
        <v>544</v>
      </c>
      <c r="F117">
        <v>490</v>
      </c>
      <c r="G117">
        <f t="shared" si="10"/>
        <v>203.35</v>
      </c>
      <c r="H117">
        <v>153</v>
      </c>
      <c r="I117">
        <v>28</v>
      </c>
      <c r="J117">
        <v>2</v>
      </c>
      <c r="K117">
        <v>6</v>
      </c>
      <c r="L117">
        <v>65</v>
      </c>
      <c r="M117">
        <v>57</v>
      </c>
      <c r="N117">
        <v>43</v>
      </c>
      <c r="O117">
        <v>46</v>
      </c>
      <c r="P117">
        <v>3</v>
      </c>
      <c r="Q117">
        <v>6</v>
      </c>
      <c r="R117">
        <v>3</v>
      </c>
      <c r="S117">
        <f t="shared" si="11"/>
        <v>78.732761194029848</v>
      </c>
      <c r="T117">
        <v>0.312</v>
      </c>
      <c r="U117">
        <v>0.36899999999999999</v>
      </c>
      <c r="V117">
        <v>0.41499999999999998</v>
      </c>
      <c r="W117">
        <v>0.78400000000000003</v>
      </c>
      <c r="X117">
        <v>0.33700000000000002</v>
      </c>
      <c r="Z117">
        <v>109</v>
      </c>
      <c r="AA117">
        <v>0.9</v>
      </c>
      <c r="AB117">
        <v>-3.5</v>
      </c>
      <c r="AD117">
        <v>7.4</v>
      </c>
      <c r="AE117">
        <v>-1.3</v>
      </c>
      <c r="AF117">
        <v>2.5</v>
      </c>
      <c r="AG117">
        <v>18568</v>
      </c>
      <c r="AH117" s="2">
        <f t="shared" si="12"/>
        <v>2.8829185636045587</v>
      </c>
      <c r="AI117" s="2">
        <f t="shared" si="13"/>
        <v>0.66795193117674068</v>
      </c>
      <c r="AJ117" s="2">
        <f t="shared" si="18"/>
        <v>-1.82263528539869</v>
      </c>
      <c r="AK117" s="2">
        <f t="shared" si="14"/>
        <v>0.34229326274227923</v>
      </c>
      <c r="AL117" s="2">
        <f t="shared" si="15"/>
        <v>0.3052813202209646</v>
      </c>
      <c r="AM117" s="2">
        <f t="shared" si="16"/>
        <v>2.890106128038342</v>
      </c>
      <c r="AN117" s="2">
        <f t="shared" si="17"/>
        <v>0.49992120682492208</v>
      </c>
    </row>
    <row r="118" spans="1:40" x14ac:dyDescent="0.2">
      <c r="A118">
        <v>117</v>
      </c>
      <c r="B118" t="s">
        <v>264</v>
      </c>
      <c r="C118" t="s">
        <v>176</v>
      </c>
      <c r="D118">
        <v>136</v>
      </c>
      <c r="E118">
        <v>582</v>
      </c>
      <c r="F118">
        <v>539</v>
      </c>
      <c r="G118">
        <f t="shared" si="10"/>
        <v>244.70600000000002</v>
      </c>
      <c r="H118">
        <v>141</v>
      </c>
      <c r="I118">
        <v>30</v>
      </c>
      <c r="J118">
        <v>2</v>
      </c>
      <c r="K118">
        <v>24</v>
      </c>
      <c r="L118">
        <v>68</v>
      </c>
      <c r="M118">
        <v>78</v>
      </c>
      <c r="N118">
        <v>31</v>
      </c>
      <c r="O118">
        <v>116</v>
      </c>
      <c r="P118">
        <v>5</v>
      </c>
      <c r="Q118">
        <v>5</v>
      </c>
      <c r="R118">
        <v>2</v>
      </c>
      <c r="S118">
        <f t="shared" si="11"/>
        <v>77.324434782608705</v>
      </c>
      <c r="T118">
        <v>0.26200000000000001</v>
      </c>
      <c r="U118">
        <v>0.30499999999999999</v>
      </c>
      <c r="V118">
        <v>0.45400000000000001</v>
      </c>
      <c r="W118">
        <v>0.76</v>
      </c>
      <c r="X118">
        <v>0.318</v>
      </c>
      <c r="Z118">
        <v>95</v>
      </c>
      <c r="AA118">
        <v>0.5</v>
      </c>
      <c r="AB118">
        <v>-0.5</v>
      </c>
      <c r="AD118">
        <v>-3.1</v>
      </c>
      <c r="AE118">
        <v>-6.6</v>
      </c>
      <c r="AF118">
        <v>1.1000000000000001</v>
      </c>
      <c r="AG118">
        <v>14551</v>
      </c>
      <c r="AH118" s="2">
        <f t="shared" si="12"/>
        <v>2.8776447475383229</v>
      </c>
      <c r="AI118" s="2">
        <f t="shared" si="13"/>
        <v>0.77207814047250389</v>
      </c>
      <c r="AJ118" s="2">
        <f t="shared" si="18"/>
        <v>0.21712069179457166</v>
      </c>
      <c r="AK118" s="2">
        <f t="shared" si="14"/>
        <v>1.0340609961257712</v>
      </c>
      <c r="AL118" s="2">
        <f t="shared" si="15"/>
        <v>0.25352885386068102</v>
      </c>
      <c r="AM118" s="2">
        <f t="shared" si="16"/>
        <v>0.44475962243849909</v>
      </c>
      <c r="AN118" s="2">
        <f t="shared" si="17"/>
        <v>0.15609644284629623</v>
      </c>
    </row>
    <row r="119" spans="1:40" x14ac:dyDescent="0.2">
      <c r="A119">
        <v>118</v>
      </c>
      <c r="B119" t="s">
        <v>246</v>
      </c>
      <c r="C119" t="s">
        <v>129</v>
      </c>
      <c r="D119">
        <v>147</v>
      </c>
      <c r="E119">
        <v>628</v>
      </c>
      <c r="F119">
        <v>562</v>
      </c>
      <c r="G119">
        <f t="shared" si="10"/>
        <v>250.09</v>
      </c>
      <c r="H119">
        <v>141</v>
      </c>
      <c r="I119">
        <v>30</v>
      </c>
      <c r="J119">
        <v>7</v>
      </c>
      <c r="K119">
        <v>22</v>
      </c>
      <c r="L119">
        <v>73</v>
      </c>
      <c r="M119">
        <v>81</v>
      </c>
      <c r="N119">
        <v>56</v>
      </c>
      <c r="O119">
        <v>170</v>
      </c>
      <c r="P119">
        <v>4</v>
      </c>
      <c r="Q119">
        <v>4</v>
      </c>
      <c r="R119">
        <v>2</v>
      </c>
      <c r="S119">
        <f t="shared" si="11"/>
        <v>85.00371382636655</v>
      </c>
      <c r="T119">
        <v>0.252</v>
      </c>
      <c r="U119">
        <v>0.32200000000000001</v>
      </c>
      <c r="V119">
        <v>0.44500000000000001</v>
      </c>
      <c r="W119">
        <v>0.76700000000000002</v>
      </c>
      <c r="X119">
        <v>0.32300000000000001</v>
      </c>
      <c r="Z119">
        <v>98</v>
      </c>
      <c r="AA119">
        <v>-1.1000000000000001</v>
      </c>
      <c r="AB119">
        <v>-2.1</v>
      </c>
      <c r="AD119">
        <v>-2.2999999999999998</v>
      </c>
      <c r="AE119">
        <v>-7.2</v>
      </c>
      <c r="AF119">
        <v>1.2</v>
      </c>
      <c r="AG119">
        <v>15117</v>
      </c>
      <c r="AH119" s="2">
        <f t="shared" si="12"/>
        <v>2.8167800209160103</v>
      </c>
      <c r="AI119" s="2">
        <f t="shared" si="13"/>
        <v>0.94562182263210925</v>
      </c>
      <c r="AJ119" s="2">
        <f t="shared" si="18"/>
        <v>-9.5188612269018463E-3</v>
      </c>
      <c r="AK119" s="2">
        <f t="shared" si="14"/>
        <v>1.1328849580376987</v>
      </c>
      <c r="AL119" s="2">
        <f t="shared" si="15"/>
        <v>0.53572311448117882</v>
      </c>
      <c r="AM119" s="2">
        <f t="shared" si="16"/>
        <v>-4.4309678681470038E-2</v>
      </c>
      <c r="AN119" s="2">
        <f t="shared" si="17"/>
        <v>0.25637866567339546</v>
      </c>
    </row>
    <row r="120" spans="1:40" x14ac:dyDescent="0.2">
      <c r="A120">
        <v>119</v>
      </c>
      <c r="B120" t="s">
        <v>121</v>
      </c>
      <c r="C120" t="s">
        <v>118</v>
      </c>
      <c r="D120">
        <v>144</v>
      </c>
      <c r="E120">
        <v>611</v>
      </c>
      <c r="F120">
        <v>542</v>
      </c>
      <c r="G120">
        <f t="shared" si="10"/>
        <v>242.274</v>
      </c>
      <c r="H120">
        <v>134</v>
      </c>
      <c r="I120">
        <v>28</v>
      </c>
      <c r="J120">
        <v>3</v>
      </c>
      <c r="K120">
        <v>25</v>
      </c>
      <c r="L120">
        <v>75</v>
      </c>
      <c r="M120">
        <v>78</v>
      </c>
      <c r="N120">
        <v>54</v>
      </c>
      <c r="O120">
        <v>168</v>
      </c>
      <c r="P120">
        <v>7</v>
      </c>
      <c r="Q120">
        <v>7</v>
      </c>
      <c r="R120">
        <v>3</v>
      </c>
      <c r="S120">
        <f t="shared" si="11"/>
        <v>82.191920398009955</v>
      </c>
      <c r="T120">
        <v>0.247</v>
      </c>
      <c r="U120">
        <v>0.32100000000000001</v>
      </c>
      <c r="V120">
        <v>0.44700000000000001</v>
      </c>
      <c r="W120">
        <v>0.76800000000000002</v>
      </c>
      <c r="X120">
        <v>0.32400000000000001</v>
      </c>
      <c r="Z120">
        <v>105</v>
      </c>
      <c r="AA120">
        <v>1.7</v>
      </c>
      <c r="AB120">
        <v>1</v>
      </c>
      <c r="AD120">
        <v>5.3</v>
      </c>
      <c r="AE120">
        <v>0.9</v>
      </c>
      <c r="AF120">
        <v>2.7</v>
      </c>
      <c r="AG120">
        <v>18882</v>
      </c>
      <c r="AH120" s="2">
        <f t="shared" si="12"/>
        <v>2.7937978805217556</v>
      </c>
      <c r="AI120" s="2">
        <f t="shared" si="13"/>
        <v>1.0150392954959513</v>
      </c>
      <c r="AJ120" s="2">
        <f t="shared" si="18"/>
        <v>0.33044046830530843</v>
      </c>
      <c r="AK120" s="2">
        <f t="shared" si="14"/>
        <v>1.0340609961257712</v>
      </c>
      <c r="AL120" s="2">
        <f t="shared" si="15"/>
        <v>0.43239675233034086</v>
      </c>
      <c r="AM120" s="2">
        <f t="shared" si="16"/>
        <v>-0.28884432924145459</v>
      </c>
      <c r="AN120" s="2">
        <f t="shared" si="17"/>
        <v>0.2707046975058382</v>
      </c>
    </row>
    <row r="121" spans="1:40" x14ac:dyDescent="0.2">
      <c r="A121">
        <v>120</v>
      </c>
      <c r="B121" t="s">
        <v>220</v>
      </c>
      <c r="C121" t="s">
        <v>51</v>
      </c>
      <c r="D121">
        <v>122</v>
      </c>
      <c r="E121">
        <v>523</v>
      </c>
      <c r="F121">
        <v>473</v>
      </c>
      <c r="G121">
        <f t="shared" si="10"/>
        <v>220.89100000000002</v>
      </c>
      <c r="H121">
        <v>120</v>
      </c>
      <c r="I121">
        <v>23</v>
      </c>
      <c r="J121">
        <v>1</v>
      </c>
      <c r="K121">
        <v>25</v>
      </c>
      <c r="L121">
        <v>66</v>
      </c>
      <c r="M121">
        <v>77</v>
      </c>
      <c r="N121">
        <v>40</v>
      </c>
      <c r="O121">
        <v>117</v>
      </c>
      <c r="P121">
        <v>5</v>
      </c>
      <c r="Q121">
        <v>3</v>
      </c>
      <c r="R121">
        <v>1</v>
      </c>
      <c r="S121">
        <f t="shared" si="11"/>
        <v>73.638849420849425</v>
      </c>
      <c r="T121">
        <v>0.255</v>
      </c>
      <c r="U121">
        <v>0.317</v>
      </c>
      <c r="V121">
        <v>0.46700000000000003</v>
      </c>
      <c r="W121">
        <v>0.78400000000000003</v>
      </c>
      <c r="X121">
        <v>0.32700000000000001</v>
      </c>
      <c r="Z121">
        <v>106</v>
      </c>
      <c r="AA121">
        <v>-0.6</v>
      </c>
      <c r="AB121">
        <v>-0.9</v>
      </c>
      <c r="AD121">
        <v>3.1</v>
      </c>
      <c r="AE121">
        <v>-6.9</v>
      </c>
      <c r="AF121">
        <v>1.4</v>
      </c>
      <c r="AG121">
        <v>14553</v>
      </c>
      <c r="AH121" s="2">
        <f t="shared" si="12"/>
        <v>2.7546459577576945</v>
      </c>
      <c r="AI121" s="2">
        <f t="shared" si="13"/>
        <v>0.70266066760866175</v>
      </c>
      <c r="AJ121" s="2">
        <f t="shared" si="18"/>
        <v>0.33044046830530843</v>
      </c>
      <c r="AK121" s="2">
        <f t="shared" si="14"/>
        <v>1.0011196754884621</v>
      </c>
      <c r="AL121" s="2">
        <f t="shared" si="15"/>
        <v>0.11809282787581953</v>
      </c>
      <c r="AM121" s="2">
        <f t="shared" si="16"/>
        <v>0.1024111116545207</v>
      </c>
      <c r="AN121" s="2">
        <f t="shared" si="17"/>
        <v>0.49992120682492208</v>
      </c>
    </row>
    <row r="122" spans="1:40" x14ac:dyDescent="0.2">
      <c r="A122">
        <v>121</v>
      </c>
      <c r="B122" t="s">
        <v>256</v>
      </c>
      <c r="C122" t="s">
        <v>144</v>
      </c>
      <c r="D122">
        <v>130</v>
      </c>
      <c r="E122">
        <v>556</v>
      </c>
      <c r="F122">
        <v>513</v>
      </c>
      <c r="G122">
        <f t="shared" si="10"/>
        <v>237.51900000000001</v>
      </c>
      <c r="H122">
        <v>139</v>
      </c>
      <c r="I122">
        <v>33</v>
      </c>
      <c r="J122">
        <v>4</v>
      </c>
      <c r="K122">
        <v>19</v>
      </c>
      <c r="L122">
        <v>65</v>
      </c>
      <c r="M122">
        <v>68</v>
      </c>
      <c r="N122">
        <v>32</v>
      </c>
      <c r="O122">
        <v>111</v>
      </c>
      <c r="P122">
        <v>4</v>
      </c>
      <c r="Q122">
        <v>4</v>
      </c>
      <c r="R122">
        <v>2</v>
      </c>
      <c r="S122">
        <f t="shared" si="11"/>
        <v>77.796114754098369</v>
      </c>
      <c r="T122">
        <v>0.27200000000000002</v>
      </c>
      <c r="U122">
        <v>0.317</v>
      </c>
      <c r="V122">
        <v>0.46300000000000002</v>
      </c>
      <c r="W122">
        <v>0.78</v>
      </c>
      <c r="X122">
        <v>0.32400000000000001</v>
      </c>
      <c r="Z122">
        <v>102</v>
      </c>
      <c r="AA122">
        <v>-0.7</v>
      </c>
      <c r="AB122">
        <v>-0.8</v>
      </c>
      <c r="AD122">
        <v>0.9</v>
      </c>
      <c r="AE122">
        <v>-7.3</v>
      </c>
      <c r="AF122">
        <v>1.1000000000000001</v>
      </c>
      <c r="AG122">
        <v>10762</v>
      </c>
      <c r="AH122" s="2">
        <f t="shared" si="12"/>
        <v>2.670429444009037</v>
      </c>
      <c r="AI122" s="2">
        <f t="shared" si="13"/>
        <v>0.66795193117674068</v>
      </c>
      <c r="AJ122" s="2">
        <f t="shared" si="18"/>
        <v>-0.34947819075911213</v>
      </c>
      <c r="AK122" s="2">
        <f t="shared" si="14"/>
        <v>0.70464778975267983</v>
      </c>
      <c r="AL122" s="2">
        <f t="shared" si="15"/>
        <v>0.27086191078510924</v>
      </c>
      <c r="AM122" s="2">
        <f t="shared" si="16"/>
        <v>0.93382892355846825</v>
      </c>
      <c r="AN122" s="2">
        <f t="shared" si="17"/>
        <v>0.44261707949515111</v>
      </c>
    </row>
    <row r="123" spans="1:40" x14ac:dyDescent="0.2">
      <c r="A123">
        <v>122</v>
      </c>
      <c r="B123" t="s">
        <v>226</v>
      </c>
      <c r="C123" t="s">
        <v>129</v>
      </c>
      <c r="D123">
        <v>128</v>
      </c>
      <c r="E123">
        <v>550</v>
      </c>
      <c r="F123">
        <v>515</v>
      </c>
      <c r="G123">
        <f t="shared" si="10"/>
        <v>239.47500000000002</v>
      </c>
      <c r="H123">
        <v>130</v>
      </c>
      <c r="I123">
        <v>26</v>
      </c>
      <c r="J123">
        <v>1</v>
      </c>
      <c r="K123">
        <v>27</v>
      </c>
      <c r="L123">
        <v>66</v>
      </c>
      <c r="M123">
        <v>82</v>
      </c>
      <c r="N123">
        <v>22</v>
      </c>
      <c r="O123">
        <v>110</v>
      </c>
      <c r="P123">
        <v>8</v>
      </c>
      <c r="Q123">
        <v>2</v>
      </c>
      <c r="R123">
        <v>1</v>
      </c>
      <c r="S123">
        <f t="shared" si="11"/>
        <v>72.140779816513771</v>
      </c>
      <c r="T123">
        <v>0.252</v>
      </c>
      <c r="U123">
        <v>0.29099999999999998</v>
      </c>
      <c r="V123">
        <v>0.46500000000000002</v>
      </c>
      <c r="W123">
        <v>0.75600000000000001</v>
      </c>
      <c r="X123">
        <v>0.314</v>
      </c>
      <c r="Z123">
        <v>93</v>
      </c>
      <c r="AA123">
        <v>-2.6</v>
      </c>
      <c r="AB123">
        <v>6.6</v>
      </c>
      <c r="AD123">
        <v>-7.7</v>
      </c>
      <c r="AE123">
        <v>12.6</v>
      </c>
      <c r="AF123">
        <v>1.4</v>
      </c>
      <c r="AG123">
        <v>7304</v>
      </c>
      <c r="AH123" s="2">
        <f t="shared" si="12"/>
        <v>2.543092128517459</v>
      </c>
      <c r="AI123" s="2">
        <f t="shared" si="13"/>
        <v>0.70266066760866175</v>
      </c>
      <c r="AJ123" s="2">
        <f t="shared" si="18"/>
        <v>0.55708002132678192</v>
      </c>
      <c r="AK123" s="2">
        <f t="shared" si="14"/>
        <v>1.1658262786750078</v>
      </c>
      <c r="AL123" s="2">
        <f t="shared" si="15"/>
        <v>6.3042524071952127E-2</v>
      </c>
      <c r="AM123" s="2">
        <f t="shared" si="16"/>
        <v>-4.4309678681470038E-2</v>
      </c>
      <c r="AN123" s="2">
        <f t="shared" si="17"/>
        <v>9.8792315516525259E-2</v>
      </c>
    </row>
    <row r="124" spans="1:40" x14ac:dyDescent="0.2">
      <c r="A124">
        <v>123</v>
      </c>
      <c r="B124" t="s">
        <v>104</v>
      </c>
      <c r="C124" t="s">
        <v>45</v>
      </c>
      <c r="D124">
        <v>139</v>
      </c>
      <c r="E124">
        <v>542</v>
      </c>
      <c r="F124">
        <v>492</v>
      </c>
      <c r="G124">
        <f t="shared" si="10"/>
        <v>226.81200000000001</v>
      </c>
      <c r="H124">
        <v>129</v>
      </c>
      <c r="I124">
        <v>32</v>
      </c>
      <c r="J124">
        <v>4</v>
      </c>
      <c r="K124">
        <v>20</v>
      </c>
      <c r="L124">
        <v>73</v>
      </c>
      <c r="M124">
        <v>73</v>
      </c>
      <c r="N124">
        <v>37</v>
      </c>
      <c r="O124">
        <v>137</v>
      </c>
      <c r="P124">
        <v>5</v>
      </c>
      <c r="Q124">
        <v>23</v>
      </c>
      <c r="R124">
        <v>7</v>
      </c>
      <c r="S124">
        <f t="shared" si="11"/>
        <v>73.011325842696635</v>
      </c>
      <c r="T124">
        <v>0.26200000000000001</v>
      </c>
      <c r="U124">
        <v>0.317</v>
      </c>
      <c r="V124">
        <v>0.46100000000000002</v>
      </c>
      <c r="W124">
        <v>0.77800000000000002</v>
      </c>
      <c r="X124">
        <v>0.32500000000000001</v>
      </c>
      <c r="Z124">
        <v>101</v>
      </c>
      <c r="AA124">
        <v>4.2</v>
      </c>
      <c r="AB124">
        <v>6.3</v>
      </c>
      <c r="AD124">
        <v>5.0999999999999996</v>
      </c>
      <c r="AE124">
        <v>8.6999999999999993</v>
      </c>
      <c r="AF124">
        <v>3.2</v>
      </c>
      <c r="AG124">
        <v>14161</v>
      </c>
      <c r="AH124" s="2">
        <f t="shared" si="12"/>
        <v>2.5325753485416</v>
      </c>
      <c r="AI124" s="2">
        <f t="shared" si="13"/>
        <v>0.94562182263210925</v>
      </c>
      <c r="AJ124" s="2">
        <f t="shared" si="18"/>
        <v>-0.23615841424837536</v>
      </c>
      <c r="AK124" s="2">
        <f t="shared" si="14"/>
        <v>0.86935439293922556</v>
      </c>
      <c r="AL124" s="2">
        <f t="shared" si="15"/>
        <v>9.5032908949875664E-2</v>
      </c>
      <c r="AM124" s="2">
        <f t="shared" si="16"/>
        <v>0.44475962243849909</v>
      </c>
      <c r="AN124" s="2">
        <f t="shared" si="17"/>
        <v>0.41396501583026563</v>
      </c>
    </row>
    <row r="125" spans="1:40" x14ac:dyDescent="0.2">
      <c r="A125">
        <v>124</v>
      </c>
      <c r="B125" t="s">
        <v>296</v>
      </c>
      <c r="C125" t="s">
        <v>39</v>
      </c>
      <c r="D125">
        <v>117</v>
      </c>
      <c r="E125">
        <v>502</v>
      </c>
      <c r="F125">
        <v>458</v>
      </c>
      <c r="G125">
        <f t="shared" si="10"/>
        <v>211.596</v>
      </c>
      <c r="H125">
        <v>123</v>
      </c>
      <c r="I125">
        <v>22</v>
      </c>
      <c r="J125">
        <v>2</v>
      </c>
      <c r="K125">
        <v>21</v>
      </c>
      <c r="L125">
        <v>61</v>
      </c>
      <c r="M125">
        <v>70</v>
      </c>
      <c r="N125">
        <v>32</v>
      </c>
      <c r="O125">
        <v>119</v>
      </c>
      <c r="P125">
        <v>7</v>
      </c>
      <c r="Q125">
        <v>6</v>
      </c>
      <c r="R125">
        <v>3</v>
      </c>
      <c r="S125">
        <f t="shared" si="11"/>
        <v>70.937674044265592</v>
      </c>
      <c r="T125">
        <v>0.26900000000000002</v>
      </c>
      <c r="U125">
        <v>0.32400000000000001</v>
      </c>
      <c r="V125">
        <v>0.46200000000000002</v>
      </c>
      <c r="W125">
        <v>0.78600000000000003</v>
      </c>
      <c r="X125">
        <v>0.32900000000000001</v>
      </c>
      <c r="Z125">
        <v>100</v>
      </c>
      <c r="AA125">
        <v>-0.7</v>
      </c>
      <c r="AB125">
        <v>-1.4</v>
      </c>
      <c r="AD125">
        <v>-0.5</v>
      </c>
      <c r="AE125">
        <v>-7.7</v>
      </c>
      <c r="AF125">
        <v>0.8</v>
      </c>
      <c r="AG125">
        <v>5760</v>
      </c>
      <c r="AH125" s="2">
        <f t="shared" si="12"/>
        <v>2.5113215843703078</v>
      </c>
      <c r="AI125" s="2">
        <f t="shared" si="13"/>
        <v>0.52911698544905639</v>
      </c>
      <c r="AJ125" s="2">
        <f t="shared" si="18"/>
        <v>-0.1228386377376386</v>
      </c>
      <c r="AK125" s="2">
        <f t="shared" si="14"/>
        <v>0.77053043102729812</v>
      </c>
      <c r="AL125" s="2">
        <f t="shared" si="15"/>
        <v>1.883140191930675E-2</v>
      </c>
      <c r="AM125" s="2">
        <f t="shared" si="16"/>
        <v>0.78710813322247752</v>
      </c>
      <c r="AN125" s="2">
        <f t="shared" si="17"/>
        <v>0.52857327048980762</v>
      </c>
    </row>
    <row r="126" spans="1:40" x14ac:dyDescent="0.2">
      <c r="A126">
        <v>125</v>
      </c>
      <c r="B126" t="s">
        <v>161</v>
      </c>
      <c r="C126" t="s">
        <v>37</v>
      </c>
      <c r="D126">
        <v>120</v>
      </c>
      <c r="E126">
        <v>496</v>
      </c>
      <c r="F126">
        <v>448</v>
      </c>
      <c r="G126">
        <f t="shared" si="10"/>
        <v>202.048</v>
      </c>
      <c r="H126">
        <v>127</v>
      </c>
      <c r="I126">
        <v>26</v>
      </c>
      <c r="J126">
        <v>2</v>
      </c>
      <c r="K126">
        <v>15</v>
      </c>
      <c r="L126">
        <v>60</v>
      </c>
      <c r="M126">
        <v>62</v>
      </c>
      <c r="N126">
        <v>38</v>
      </c>
      <c r="O126">
        <v>68</v>
      </c>
      <c r="P126">
        <v>3</v>
      </c>
      <c r="Q126">
        <v>5</v>
      </c>
      <c r="R126">
        <v>2</v>
      </c>
      <c r="S126">
        <f t="shared" si="11"/>
        <v>72.20762372188139</v>
      </c>
      <c r="T126">
        <v>0.28399999999999997</v>
      </c>
      <c r="U126">
        <v>0.34200000000000003</v>
      </c>
      <c r="V126">
        <v>0.45100000000000001</v>
      </c>
      <c r="W126">
        <v>0.79300000000000004</v>
      </c>
      <c r="X126">
        <v>0.33500000000000002</v>
      </c>
      <c r="Z126">
        <v>110</v>
      </c>
      <c r="AA126">
        <v>0.4</v>
      </c>
      <c r="AB126">
        <v>3.3</v>
      </c>
      <c r="AD126">
        <v>6.7</v>
      </c>
      <c r="AE126">
        <v>-2.2000000000000002</v>
      </c>
      <c r="AF126">
        <v>2</v>
      </c>
      <c r="AG126">
        <v>17027</v>
      </c>
      <c r="AH126" s="2">
        <f t="shared" si="12"/>
        <v>2.4137172664469322</v>
      </c>
      <c r="AI126" s="2">
        <f t="shared" si="13"/>
        <v>0.49440824901713532</v>
      </c>
      <c r="AJ126" s="2">
        <f t="shared" si="18"/>
        <v>-0.80275729680205909</v>
      </c>
      <c r="AK126" s="2">
        <f t="shared" si="14"/>
        <v>0.50699986592882496</v>
      </c>
      <c r="AL126" s="2">
        <f t="shared" si="15"/>
        <v>6.5498870083695884E-2</v>
      </c>
      <c r="AM126" s="2">
        <f t="shared" si="16"/>
        <v>1.5207120849024285</v>
      </c>
      <c r="AN126" s="2">
        <f t="shared" si="17"/>
        <v>0.62885549331690682</v>
      </c>
    </row>
    <row r="127" spans="1:40" x14ac:dyDescent="0.2">
      <c r="A127">
        <v>126</v>
      </c>
      <c r="B127" t="s">
        <v>247</v>
      </c>
      <c r="C127" t="s">
        <v>125</v>
      </c>
      <c r="D127">
        <v>136</v>
      </c>
      <c r="E127">
        <v>584</v>
      </c>
      <c r="F127">
        <v>517</v>
      </c>
      <c r="G127">
        <f t="shared" si="10"/>
        <v>231.61600000000001</v>
      </c>
      <c r="H127">
        <v>128</v>
      </c>
      <c r="I127">
        <v>29</v>
      </c>
      <c r="J127">
        <v>3</v>
      </c>
      <c r="K127">
        <v>23</v>
      </c>
      <c r="L127">
        <v>70</v>
      </c>
      <c r="M127">
        <v>74</v>
      </c>
      <c r="N127">
        <v>56</v>
      </c>
      <c r="O127">
        <v>132</v>
      </c>
      <c r="P127">
        <v>5</v>
      </c>
      <c r="Q127">
        <v>9</v>
      </c>
      <c r="R127">
        <v>4</v>
      </c>
      <c r="S127">
        <f t="shared" si="11"/>
        <v>79.209446366782018</v>
      </c>
      <c r="T127">
        <v>0.249</v>
      </c>
      <c r="U127">
        <v>0.32500000000000001</v>
      </c>
      <c r="V127">
        <v>0.44800000000000001</v>
      </c>
      <c r="W127">
        <v>0.77300000000000002</v>
      </c>
      <c r="X127">
        <v>0.32400000000000001</v>
      </c>
      <c r="Z127">
        <v>100</v>
      </c>
      <c r="AA127">
        <v>0.5</v>
      </c>
      <c r="AB127">
        <v>-0.2</v>
      </c>
      <c r="AD127">
        <v>0.6</v>
      </c>
      <c r="AE127">
        <v>-7</v>
      </c>
      <c r="AF127">
        <v>1.2</v>
      </c>
      <c r="AG127">
        <v>12907</v>
      </c>
      <c r="AH127" s="2">
        <f t="shared" si="12"/>
        <v>2.3216949355960854</v>
      </c>
      <c r="AI127" s="2">
        <f t="shared" si="13"/>
        <v>0.84149561333634604</v>
      </c>
      <c r="AJ127" s="2">
        <f t="shared" si="18"/>
        <v>0.10380091528383491</v>
      </c>
      <c r="AK127" s="2">
        <f t="shared" si="14"/>
        <v>0.90229571357653471</v>
      </c>
      <c r="AL127" s="2">
        <f t="shared" si="15"/>
        <v>0.32279830574877877</v>
      </c>
      <c r="AM127" s="2">
        <f t="shared" si="16"/>
        <v>-0.19103046901746079</v>
      </c>
      <c r="AN127" s="2">
        <f t="shared" si="17"/>
        <v>0.34233485666805191</v>
      </c>
    </row>
    <row r="128" spans="1:40" x14ac:dyDescent="0.2">
      <c r="A128">
        <v>127</v>
      </c>
      <c r="B128" t="s">
        <v>250</v>
      </c>
      <c r="C128" t="s">
        <v>88</v>
      </c>
      <c r="D128">
        <v>118</v>
      </c>
      <c r="E128">
        <v>492</v>
      </c>
      <c r="F128">
        <v>441</v>
      </c>
      <c r="G128">
        <f t="shared" si="10"/>
        <v>203.30100000000002</v>
      </c>
      <c r="H128">
        <v>116</v>
      </c>
      <c r="I128">
        <v>22</v>
      </c>
      <c r="J128">
        <v>1</v>
      </c>
      <c r="K128">
        <v>21</v>
      </c>
      <c r="L128">
        <v>60</v>
      </c>
      <c r="M128">
        <v>66</v>
      </c>
      <c r="N128">
        <v>41</v>
      </c>
      <c r="O128">
        <v>114</v>
      </c>
      <c r="P128">
        <v>4</v>
      </c>
      <c r="Q128">
        <v>3</v>
      </c>
      <c r="R128">
        <v>1</v>
      </c>
      <c r="S128">
        <f t="shared" si="11"/>
        <v>70.782222222222231</v>
      </c>
      <c r="T128">
        <v>0.26400000000000001</v>
      </c>
      <c r="U128">
        <v>0.32900000000000001</v>
      </c>
      <c r="V128">
        <v>0.46100000000000002</v>
      </c>
      <c r="W128">
        <v>0.79</v>
      </c>
      <c r="X128">
        <v>0.33200000000000002</v>
      </c>
      <c r="Z128">
        <v>109</v>
      </c>
      <c r="AA128">
        <v>-0.7</v>
      </c>
      <c r="AB128">
        <v>-3.9</v>
      </c>
      <c r="AD128">
        <v>4.9000000000000004</v>
      </c>
      <c r="AE128">
        <v>-8.5</v>
      </c>
      <c r="AF128">
        <v>1.2</v>
      </c>
      <c r="AG128">
        <v>16219</v>
      </c>
      <c r="AH128" s="2">
        <f t="shared" si="12"/>
        <v>2.1519045772603866</v>
      </c>
      <c r="AI128" s="2">
        <f t="shared" si="13"/>
        <v>0.49440824901713532</v>
      </c>
      <c r="AJ128" s="2">
        <f t="shared" si="18"/>
        <v>-0.1228386377376386</v>
      </c>
      <c r="AK128" s="2">
        <f t="shared" si="14"/>
        <v>0.63876514847806154</v>
      </c>
      <c r="AL128" s="2">
        <f t="shared" si="15"/>
        <v>1.3118937020757001E-2</v>
      </c>
      <c r="AM128" s="2">
        <f t="shared" si="16"/>
        <v>0.54257348266249295</v>
      </c>
      <c r="AN128" s="2">
        <f t="shared" si="17"/>
        <v>0.58587739781957859</v>
      </c>
    </row>
    <row r="129" spans="1:40" x14ac:dyDescent="0.2">
      <c r="A129">
        <v>128</v>
      </c>
      <c r="B129" t="s">
        <v>138</v>
      </c>
      <c r="C129" t="s">
        <v>139</v>
      </c>
      <c r="D129">
        <v>141</v>
      </c>
      <c r="E129">
        <v>593</v>
      </c>
      <c r="F129">
        <v>531</v>
      </c>
      <c r="G129">
        <f t="shared" si="10"/>
        <v>236.29500000000002</v>
      </c>
      <c r="H129">
        <v>129</v>
      </c>
      <c r="I129">
        <v>28</v>
      </c>
      <c r="J129">
        <v>1</v>
      </c>
      <c r="K129">
        <v>26</v>
      </c>
      <c r="L129">
        <v>69</v>
      </c>
      <c r="M129">
        <v>78</v>
      </c>
      <c r="N129">
        <v>50</v>
      </c>
      <c r="O129">
        <v>120</v>
      </c>
      <c r="P129">
        <v>6</v>
      </c>
      <c r="Q129">
        <v>3</v>
      </c>
      <c r="R129">
        <v>2</v>
      </c>
      <c r="S129">
        <f t="shared" si="11"/>
        <v>78.205221465076662</v>
      </c>
      <c r="T129">
        <v>0.24199999999999999</v>
      </c>
      <c r="U129">
        <v>0.312</v>
      </c>
      <c r="V129">
        <v>0.44500000000000001</v>
      </c>
      <c r="W129">
        <v>0.75700000000000001</v>
      </c>
      <c r="X129">
        <v>0.318</v>
      </c>
      <c r="Z129">
        <v>101</v>
      </c>
      <c r="AA129">
        <v>-0.8</v>
      </c>
      <c r="AB129">
        <v>1.3</v>
      </c>
      <c r="AD129">
        <v>0.1</v>
      </c>
      <c r="AE129">
        <v>3.6</v>
      </c>
      <c r="AF129">
        <v>2.4</v>
      </c>
      <c r="AG129">
        <v>9785</v>
      </c>
      <c r="AH129" s="2">
        <f t="shared" si="12"/>
        <v>2.1502430425878152</v>
      </c>
      <c r="AI129" s="2">
        <f t="shared" si="13"/>
        <v>0.80678687690442497</v>
      </c>
      <c r="AJ129" s="2">
        <f t="shared" si="18"/>
        <v>0.4437602448160452</v>
      </c>
      <c r="AK129" s="2">
        <f t="shared" si="14"/>
        <v>1.0340609961257712</v>
      </c>
      <c r="AL129" s="2">
        <f t="shared" si="15"/>
        <v>0.28589555719404464</v>
      </c>
      <c r="AM129" s="2">
        <f t="shared" si="16"/>
        <v>-0.53337897980143922</v>
      </c>
      <c r="AN129" s="2">
        <f t="shared" si="17"/>
        <v>0.113118347348968</v>
      </c>
    </row>
    <row r="130" spans="1:40" x14ac:dyDescent="0.2">
      <c r="A130">
        <v>129</v>
      </c>
      <c r="B130" t="s">
        <v>147</v>
      </c>
      <c r="C130" t="s">
        <v>118</v>
      </c>
      <c r="D130">
        <v>136</v>
      </c>
      <c r="E130">
        <v>586</v>
      </c>
      <c r="F130">
        <v>508</v>
      </c>
      <c r="G130">
        <f t="shared" ref="G130:G193" si="19">F130*V130</f>
        <v>208.28</v>
      </c>
      <c r="H130">
        <v>139</v>
      </c>
      <c r="I130">
        <v>26</v>
      </c>
      <c r="J130">
        <v>2</v>
      </c>
      <c r="K130">
        <v>13</v>
      </c>
      <c r="L130">
        <v>69</v>
      </c>
      <c r="M130">
        <v>63</v>
      </c>
      <c r="N130">
        <v>68</v>
      </c>
      <c r="O130">
        <v>112</v>
      </c>
      <c r="P130">
        <v>4</v>
      </c>
      <c r="Q130">
        <v>5</v>
      </c>
      <c r="R130">
        <v>2</v>
      </c>
      <c r="S130">
        <f t="shared" ref="S130:S193" si="20">((H130+N130+P130-R130)*(G130+(0.26*(N130+P130))))/(F130+N130+P130)</f>
        <v>81.798275862068962</v>
      </c>
      <c r="T130">
        <v>0.27400000000000002</v>
      </c>
      <c r="U130">
        <v>0.36099999999999999</v>
      </c>
      <c r="V130">
        <v>0.41</v>
      </c>
      <c r="W130">
        <v>0.77100000000000002</v>
      </c>
      <c r="X130">
        <v>0.33300000000000002</v>
      </c>
      <c r="Z130">
        <v>111</v>
      </c>
      <c r="AA130">
        <v>-0.2</v>
      </c>
      <c r="AB130">
        <v>-0.9</v>
      </c>
      <c r="AD130">
        <v>7.7</v>
      </c>
      <c r="AE130">
        <v>-5.0999999999999996</v>
      </c>
      <c r="AF130">
        <v>2.2999999999999998</v>
      </c>
      <c r="AG130">
        <v>16578</v>
      </c>
      <c r="AH130" s="2">
        <f t="shared" ref="AH130:AH193" si="21">SUM(AI130:AN130)</f>
        <v>2.0805880925385423</v>
      </c>
      <c r="AI130" s="2">
        <f t="shared" ref="AI130:AI193" si="22">(L130-45.75551)/28.81119</f>
        <v>0.80678687690442497</v>
      </c>
      <c r="AJ130" s="2">
        <f t="shared" si="18"/>
        <v>-1.0293968498235326</v>
      </c>
      <c r="AK130" s="2">
        <f t="shared" ref="AK130:AK193" si="23">(M130-46.609)/30.35701</f>
        <v>0.5399411865661341</v>
      </c>
      <c r="AL130" s="2">
        <f t="shared" ref="AL130:AL193" si="24">(S130-70.42522)/27.21274</f>
        <v>0.41793130210588741</v>
      </c>
      <c r="AM130" s="2">
        <f t="shared" ref="AM130:AM193" si="25">(T130-0.252906)/0.020447</f>
        <v>1.031642783782462</v>
      </c>
      <c r="AN130" s="2">
        <f t="shared" ref="AN130:AN193" si="26">(W130-0.749104)/0.069803</f>
        <v>0.31368279300316643</v>
      </c>
    </row>
    <row r="131" spans="1:40" x14ac:dyDescent="0.2">
      <c r="A131">
        <v>130</v>
      </c>
      <c r="B131" t="s">
        <v>159</v>
      </c>
      <c r="C131" t="s">
        <v>90</v>
      </c>
      <c r="D131">
        <v>130</v>
      </c>
      <c r="E131">
        <v>566</v>
      </c>
      <c r="F131">
        <v>479</v>
      </c>
      <c r="G131">
        <f t="shared" si="19"/>
        <v>210.76</v>
      </c>
      <c r="H131">
        <v>121</v>
      </c>
      <c r="I131">
        <v>29</v>
      </c>
      <c r="J131">
        <v>3</v>
      </c>
      <c r="K131">
        <v>18</v>
      </c>
      <c r="L131">
        <v>69</v>
      </c>
      <c r="M131">
        <v>64</v>
      </c>
      <c r="N131">
        <v>76</v>
      </c>
      <c r="O131">
        <v>124</v>
      </c>
      <c r="P131">
        <v>5</v>
      </c>
      <c r="Q131">
        <v>5</v>
      </c>
      <c r="R131">
        <v>2</v>
      </c>
      <c r="S131">
        <f t="shared" si="20"/>
        <v>82.792857142857144</v>
      </c>
      <c r="T131">
        <v>0.253</v>
      </c>
      <c r="U131">
        <v>0.35799999999999998</v>
      </c>
      <c r="V131">
        <v>0.44</v>
      </c>
      <c r="W131">
        <v>0.79800000000000004</v>
      </c>
      <c r="X131">
        <v>0.34</v>
      </c>
      <c r="Z131">
        <v>112</v>
      </c>
      <c r="AA131">
        <v>-0.1</v>
      </c>
      <c r="AB131">
        <v>3.9</v>
      </c>
      <c r="AD131">
        <v>9.1</v>
      </c>
      <c r="AE131">
        <v>-6.9</v>
      </c>
      <c r="AF131">
        <v>2</v>
      </c>
      <c r="AG131">
        <v>10264</v>
      </c>
      <c r="AH131" s="2">
        <f t="shared" si="21"/>
        <v>2.0764339925064514</v>
      </c>
      <c r="AI131" s="2">
        <f t="shared" si="22"/>
        <v>0.80678687690442497</v>
      </c>
      <c r="AJ131" s="2">
        <f t="shared" si="18"/>
        <v>-0.46279796726984884</v>
      </c>
      <c r="AK131" s="2">
        <f t="shared" si="23"/>
        <v>0.57288250720344325</v>
      </c>
      <c r="AL131" s="2">
        <f t="shared" si="24"/>
        <v>0.45447967175878462</v>
      </c>
      <c r="AM131" s="2">
        <f t="shared" si="25"/>
        <v>4.5972514305268738E-3</v>
      </c>
      <c r="AN131" s="2">
        <f t="shared" si="26"/>
        <v>0.70048565247912054</v>
      </c>
    </row>
    <row r="132" spans="1:40" x14ac:dyDescent="0.2">
      <c r="A132">
        <v>131</v>
      </c>
      <c r="B132" t="s">
        <v>242</v>
      </c>
      <c r="C132" t="s">
        <v>74</v>
      </c>
      <c r="D132">
        <v>134</v>
      </c>
      <c r="E132">
        <v>576</v>
      </c>
      <c r="F132">
        <v>500</v>
      </c>
      <c r="G132">
        <f t="shared" si="19"/>
        <v>220.5</v>
      </c>
      <c r="H132">
        <v>122</v>
      </c>
      <c r="I132">
        <v>25</v>
      </c>
      <c r="J132">
        <v>2</v>
      </c>
      <c r="K132">
        <v>23</v>
      </c>
      <c r="L132">
        <v>71</v>
      </c>
      <c r="M132">
        <v>71</v>
      </c>
      <c r="N132">
        <v>63</v>
      </c>
      <c r="O132">
        <v>138</v>
      </c>
      <c r="P132">
        <v>6</v>
      </c>
      <c r="Q132">
        <v>4</v>
      </c>
      <c r="R132">
        <v>2</v>
      </c>
      <c r="S132">
        <f t="shared" si="20"/>
        <v>79.200632688927939</v>
      </c>
      <c r="T132">
        <v>0.24299999999999999</v>
      </c>
      <c r="U132">
        <v>0.33200000000000002</v>
      </c>
      <c r="V132">
        <v>0.441</v>
      </c>
      <c r="W132">
        <v>0.77400000000000002</v>
      </c>
      <c r="X132">
        <v>0.32600000000000001</v>
      </c>
      <c r="Z132">
        <v>99</v>
      </c>
      <c r="AA132">
        <v>-0.1</v>
      </c>
      <c r="AB132">
        <v>2</v>
      </c>
      <c r="AD132">
        <v>-1</v>
      </c>
      <c r="AE132">
        <v>-4.7</v>
      </c>
      <c r="AF132">
        <v>1.3</v>
      </c>
      <c r="AG132">
        <v>11200</v>
      </c>
      <c r="AH132" s="2">
        <f t="shared" si="21"/>
        <v>1.9781402807024389</v>
      </c>
      <c r="AI132" s="2">
        <f t="shared" si="22"/>
        <v>0.87620434976826711</v>
      </c>
      <c r="AJ132" s="2">
        <f t="shared" si="18"/>
        <v>0.10380091528383491</v>
      </c>
      <c r="AK132" s="2">
        <f t="shared" si="23"/>
        <v>0.80347175166460727</v>
      </c>
      <c r="AL132" s="2">
        <f t="shared" si="24"/>
        <v>0.32247442517467712</v>
      </c>
      <c r="AM132" s="2">
        <f t="shared" si="25"/>
        <v>-0.48447204968944224</v>
      </c>
      <c r="AN132" s="2">
        <f t="shared" si="26"/>
        <v>0.35666088850049465</v>
      </c>
    </row>
    <row r="133" spans="1:40" x14ac:dyDescent="0.2">
      <c r="A133">
        <v>132</v>
      </c>
      <c r="B133" t="s">
        <v>94</v>
      </c>
      <c r="C133" t="s">
        <v>29</v>
      </c>
      <c r="D133">
        <v>150</v>
      </c>
      <c r="E133">
        <v>633</v>
      </c>
      <c r="F133">
        <v>581</v>
      </c>
      <c r="G133">
        <f t="shared" si="19"/>
        <v>234.143</v>
      </c>
      <c r="H133">
        <v>161</v>
      </c>
      <c r="I133">
        <v>31</v>
      </c>
      <c r="J133">
        <v>2</v>
      </c>
      <c r="K133">
        <v>13</v>
      </c>
      <c r="L133">
        <v>71</v>
      </c>
      <c r="M133">
        <v>73</v>
      </c>
      <c r="N133">
        <v>41</v>
      </c>
      <c r="O133">
        <v>60</v>
      </c>
      <c r="P133">
        <v>4</v>
      </c>
      <c r="Q133">
        <v>11</v>
      </c>
      <c r="R133">
        <v>4</v>
      </c>
      <c r="S133">
        <f t="shared" si="20"/>
        <v>79.329530351437697</v>
      </c>
      <c r="T133">
        <v>0.27700000000000002</v>
      </c>
      <c r="U133">
        <v>0.32800000000000001</v>
      </c>
      <c r="V133">
        <v>0.40300000000000002</v>
      </c>
      <c r="W133">
        <v>0.73099999999999998</v>
      </c>
      <c r="X133">
        <v>0.312</v>
      </c>
      <c r="Z133">
        <v>95</v>
      </c>
      <c r="AA133">
        <v>-0.3</v>
      </c>
      <c r="AB133">
        <v>10.199999999999999</v>
      </c>
      <c r="AD133">
        <v>-4</v>
      </c>
      <c r="AE133">
        <v>17.7</v>
      </c>
      <c r="AF133">
        <v>3.5</v>
      </c>
      <c r="AG133">
        <v>10847</v>
      </c>
      <c r="AH133" s="2">
        <f t="shared" si="21"/>
        <v>1.9623780779628368</v>
      </c>
      <c r="AI133" s="2">
        <f t="shared" si="22"/>
        <v>0.87620434976826711</v>
      </c>
      <c r="AJ133" s="2">
        <f t="shared" si="18"/>
        <v>-1.0293968498235326</v>
      </c>
      <c r="AK133" s="2">
        <f t="shared" si="23"/>
        <v>0.86935439293922556</v>
      </c>
      <c r="AL133" s="2">
        <f t="shared" si="24"/>
        <v>0.32721109125496739</v>
      </c>
      <c r="AM133" s="2">
        <f t="shared" si="25"/>
        <v>1.1783635741184528</v>
      </c>
      <c r="AN133" s="2">
        <f t="shared" si="26"/>
        <v>-0.25935848029454334</v>
      </c>
    </row>
    <row r="134" spans="1:40" x14ac:dyDescent="0.2">
      <c r="A134">
        <v>133</v>
      </c>
      <c r="B134" t="s">
        <v>136</v>
      </c>
      <c r="C134" t="s">
        <v>88</v>
      </c>
      <c r="D134">
        <v>150</v>
      </c>
      <c r="E134">
        <v>625</v>
      </c>
      <c r="F134">
        <v>578</v>
      </c>
      <c r="G134">
        <f t="shared" si="19"/>
        <v>244.494</v>
      </c>
      <c r="H134">
        <v>159</v>
      </c>
      <c r="I134">
        <v>30</v>
      </c>
      <c r="J134">
        <v>6</v>
      </c>
      <c r="K134">
        <v>15</v>
      </c>
      <c r="L134">
        <v>69</v>
      </c>
      <c r="M134">
        <v>68</v>
      </c>
      <c r="N134">
        <v>33</v>
      </c>
      <c r="O134">
        <v>112</v>
      </c>
      <c r="P134">
        <v>4</v>
      </c>
      <c r="Q134">
        <v>20</v>
      </c>
      <c r="R134">
        <v>8</v>
      </c>
      <c r="S134">
        <f t="shared" si="20"/>
        <v>77.680377235772355</v>
      </c>
      <c r="T134">
        <v>0.27500000000000002</v>
      </c>
      <c r="U134">
        <v>0.318</v>
      </c>
      <c r="V134">
        <v>0.42299999999999999</v>
      </c>
      <c r="W134">
        <v>0.74099999999999999</v>
      </c>
      <c r="X134">
        <v>0.312</v>
      </c>
      <c r="Z134">
        <v>96</v>
      </c>
      <c r="AA134">
        <v>1.7</v>
      </c>
      <c r="AB134">
        <v>-1.1000000000000001</v>
      </c>
      <c r="AD134">
        <v>-1.7</v>
      </c>
      <c r="AE134">
        <v>6.4</v>
      </c>
      <c r="AF134">
        <v>2.4</v>
      </c>
      <c r="AG134">
        <v>15518</v>
      </c>
      <c r="AH134" s="2">
        <f t="shared" si="21"/>
        <v>1.9397377688037001</v>
      </c>
      <c r="AI134" s="2">
        <f t="shared" si="22"/>
        <v>0.80678687690442497</v>
      </c>
      <c r="AJ134" s="2">
        <f t="shared" si="18"/>
        <v>-0.80275729680205909</v>
      </c>
      <c r="AK134" s="2">
        <f t="shared" si="23"/>
        <v>0.70464778975267983</v>
      </c>
      <c r="AL134" s="2">
        <f t="shared" si="24"/>
        <v>0.26660884702431137</v>
      </c>
      <c r="AM134" s="2">
        <f t="shared" si="25"/>
        <v>1.0805497138944589</v>
      </c>
      <c r="AN134" s="2">
        <f t="shared" si="26"/>
        <v>-0.1160981619701159</v>
      </c>
    </row>
    <row r="135" spans="1:40" x14ac:dyDescent="0.2">
      <c r="A135">
        <v>134</v>
      </c>
      <c r="B135" t="s">
        <v>274</v>
      </c>
      <c r="C135" t="s">
        <v>39</v>
      </c>
      <c r="D135">
        <v>110</v>
      </c>
      <c r="E135">
        <v>472</v>
      </c>
      <c r="F135">
        <v>399</v>
      </c>
      <c r="G135">
        <f t="shared" si="19"/>
        <v>188.328</v>
      </c>
      <c r="H135">
        <v>95</v>
      </c>
      <c r="I135">
        <v>19</v>
      </c>
      <c r="J135">
        <v>1</v>
      </c>
      <c r="K135">
        <v>24</v>
      </c>
      <c r="L135">
        <v>63</v>
      </c>
      <c r="M135">
        <v>68</v>
      </c>
      <c r="N135">
        <v>65</v>
      </c>
      <c r="O135">
        <v>111</v>
      </c>
      <c r="P135">
        <v>4</v>
      </c>
      <c r="Q135">
        <v>1</v>
      </c>
      <c r="R135">
        <v>0</v>
      </c>
      <c r="S135">
        <f t="shared" si="20"/>
        <v>72.281948717948708</v>
      </c>
      <c r="T135">
        <v>0.23899999999999999</v>
      </c>
      <c r="U135">
        <v>0.34899999999999998</v>
      </c>
      <c r="V135">
        <v>0.47199999999999998</v>
      </c>
      <c r="W135">
        <v>0.82099999999999995</v>
      </c>
      <c r="X135">
        <v>0.34599999999999997</v>
      </c>
      <c r="Z135">
        <v>111</v>
      </c>
      <c r="AA135">
        <v>-2.2999999999999998</v>
      </c>
      <c r="AB135">
        <v>-0.5</v>
      </c>
      <c r="AD135">
        <v>4.9000000000000004</v>
      </c>
      <c r="AE135">
        <v>-10.1</v>
      </c>
      <c r="AF135">
        <v>1</v>
      </c>
      <c r="AG135">
        <v>9054</v>
      </c>
      <c r="AH135" s="2">
        <f t="shared" si="21"/>
        <v>1.9384176817790975</v>
      </c>
      <c r="AI135" s="2">
        <f t="shared" si="22"/>
        <v>0.59853445831289853</v>
      </c>
      <c r="AJ135" s="2">
        <f t="shared" si="18"/>
        <v>0.21712069179457166</v>
      </c>
      <c r="AK135" s="2">
        <f t="shared" si="23"/>
        <v>0.70464778975267983</v>
      </c>
      <c r="AL135" s="2">
        <f t="shared" si="24"/>
        <v>6.8230127431075024E-2</v>
      </c>
      <c r="AM135" s="2">
        <f t="shared" si="25"/>
        <v>-0.68009977013742995</v>
      </c>
      <c r="AN135" s="2">
        <f t="shared" si="26"/>
        <v>1.0299843846253021</v>
      </c>
    </row>
    <row r="136" spans="1:40" x14ac:dyDescent="0.2">
      <c r="A136">
        <v>135</v>
      </c>
      <c r="B136" t="s">
        <v>185</v>
      </c>
      <c r="C136" t="s">
        <v>139</v>
      </c>
      <c r="D136">
        <v>125</v>
      </c>
      <c r="E136">
        <v>555</v>
      </c>
      <c r="F136">
        <v>484</v>
      </c>
      <c r="G136">
        <f t="shared" si="19"/>
        <v>215.38</v>
      </c>
      <c r="H136">
        <v>120</v>
      </c>
      <c r="I136">
        <v>26</v>
      </c>
      <c r="J136">
        <v>2</v>
      </c>
      <c r="K136">
        <v>22</v>
      </c>
      <c r="L136">
        <v>70</v>
      </c>
      <c r="M136">
        <v>65</v>
      </c>
      <c r="N136">
        <v>55</v>
      </c>
      <c r="O136">
        <v>138</v>
      </c>
      <c r="P136">
        <v>9</v>
      </c>
      <c r="Q136">
        <v>6</v>
      </c>
      <c r="R136">
        <v>2</v>
      </c>
      <c r="S136">
        <f t="shared" si="20"/>
        <v>77.057737226277368</v>
      </c>
      <c r="T136">
        <v>0.249</v>
      </c>
      <c r="U136">
        <v>0.33400000000000002</v>
      </c>
      <c r="V136">
        <v>0.44500000000000001</v>
      </c>
      <c r="W136">
        <v>0.77900000000000003</v>
      </c>
      <c r="X136">
        <v>0.33</v>
      </c>
      <c r="Z136">
        <v>109</v>
      </c>
      <c r="AA136">
        <v>-0.4</v>
      </c>
      <c r="AB136">
        <v>-0.3</v>
      </c>
      <c r="AD136">
        <v>6</v>
      </c>
      <c r="AE136">
        <v>-7.3</v>
      </c>
      <c r="AF136">
        <v>1.8</v>
      </c>
      <c r="AG136">
        <v>14274</v>
      </c>
      <c r="AH136" s="2">
        <f t="shared" si="21"/>
        <v>1.9187895456037853</v>
      </c>
      <c r="AI136" s="2">
        <f t="shared" si="22"/>
        <v>0.84149561333634604</v>
      </c>
      <c r="AJ136" s="2">
        <f t="shared" si="18"/>
        <v>-9.5188612269018463E-3</v>
      </c>
      <c r="AK136" s="2">
        <f t="shared" si="23"/>
        <v>0.60582382784075239</v>
      </c>
      <c r="AL136" s="2">
        <f t="shared" si="24"/>
        <v>0.24372838700834137</v>
      </c>
      <c r="AM136" s="2">
        <f t="shared" si="25"/>
        <v>-0.19103046901746079</v>
      </c>
      <c r="AN136" s="2">
        <f t="shared" si="26"/>
        <v>0.42829104766270837</v>
      </c>
    </row>
    <row r="137" spans="1:40" x14ac:dyDescent="0.2">
      <c r="A137">
        <v>136</v>
      </c>
      <c r="B137" t="s">
        <v>268</v>
      </c>
      <c r="C137" t="s">
        <v>118</v>
      </c>
      <c r="D137">
        <v>133</v>
      </c>
      <c r="E137">
        <v>560</v>
      </c>
      <c r="F137">
        <v>508</v>
      </c>
      <c r="G137">
        <f t="shared" si="19"/>
        <v>233.68</v>
      </c>
      <c r="H137">
        <v>117</v>
      </c>
      <c r="I137">
        <v>23</v>
      </c>
      <c r="J137">
        <v>1</v>
      </c>
      <c r="K137">
        <v>30</v>
      </c>
      <c r="L137">
        <v>69</v>
      </c>
      <c r="M137">
        <v>82</v>
      </c>
      <c r="N137">
        <v>41</v>
      </c>
      <c r="O137">
        <v>163</v>
      </c>
      <c r="P137">
        <v>5</v>
      </c>
      <c r="Q137">
        <v>4</v>
      </c>
      <c r="R137">
        <v>2</v>
      </c>
      <c r="S137">
        <f t="shared" si="20"/>
        <v>71.386353790613725</v>
      </c>
      <c r="T137">
        <v>0.23100000000000001</v>
      </c>
      <c r="U137">
        <v>0.29299999999999998</v>
      </c>
      <c r="V137">
        <v>0.46</v>
      </c>
      <c r="W137">
        <v>0.753</v>
      </c>
      <c r="X137">
        <v>0.313</v>
      </c>
      <c r="Z137">
        <v>97</v>
      </c>
      <c r="AA137">
        <v>-0.3</v>
      </c>
      <c r="AB137">
        <v>0</v>
      </c>
      <c r="AD137">
        <v>-2.4</v>
      </c>
      <c r="AE137">
        <v>-6.6</v>
      </c>
      <c r="AF137">
        <v>1</v>
      </c>
      <c r="AG137">
        <v>15464</v>
      </c>
      <c r="AH137" s="2">
        <f t="shared" si="21"/>
        <v>1.8894307736324589</v>
      </c>
      <c r="AI137" s="2">
        <f t="shared" si="22"/>
        <v>0.80678687690442497</v>
      </c>
      <c r="AJ137" s="2">
        <f t="shared" si="18"/>
        <v>0.89703935085899222</v>
      </c>
      <c r="AK137" s="2">
        <f t="shared" si="23"/>
        <v>1.1658262786750078</v>
      </c>
      <c r="AL137" s="2">
        <f t="shared" si="24"/>
        <v>3.5319258208241042E-2</v>
      </c>
      <c r="AM137" s="2">
        <f t="shared" si="25"/>
        <v>-1.0713552110334039</v>
      </c>
      <c r="AN137" s="2">
        <f t="shared" si="26"/>
        <v>5.5814220019197031E-2</v>
      </c>
    </row>
    <row r="138" spans="1:40" x14ac:dyDescent="0.2">
      <c r="A138">
        <v>137</v>
      </c>
      <c r="B138" t="s">
        <v>262</v>
      </c>
      <c r="C138" t="s">
        <v>103</v>
      </c>
      <c r="D138">
        <v>136</v>
      </c>
      <c r="E138">
        <v>566</v>
      </c>
      <c r="F138">
        <v>509</v>
      </c>
      <c r="G138">
        <f t="shared" si="19"/>
        <v>232.10400000000001</v>
      </c>
      <c r="H138">
        <v>119</v>
      </c>
      <c r="I138">
        <v>26</v>
      </c>
      <c r="J138">
        <v>1</v>
      </c>
      <c r="K138">
        <v>28</v>
      </c>
      <c r="L138">
        <v>71</v>
      </c>
      <c r="M138">
        <v>78</v>
      </c>
      <c r="N138">
        <v>43</v>
      </c>
      <c r="O138">
        <v>154</v>
      </c>
      <c r="P138">
        <v>7</v>
      </c>
      <c r="Q138">
        <v>13</v>
      </c>
      <c r="R138">
        <v>7</v>
      </c>
      <c r="S138">
        <f t="shared" si="20"/>
        <v>71.031928443649377</v>
      </c>
      <c r="T138">
        <v>0.23499999999999999</v>
      </c>
      <c r="U138">
        <v>0.30199999999999999</v>
      </c>
      <c r="V138">
        <v>0.45600000000000002</v>
      </c>
      <c r="W138">
        <v>0.75800000000000001</v>
      </c>
      <c r="X138">
        <v>0.316</v>
      </c>
      <c r="Z138">
        <v>87</v>
      </c>
      <c r="AA138">
        <v>1.5</v>
      </c>
      <c r="AB138">
        <v>-3.1</v>
      </c>
      <c r="AD138">
        <v>-8.1999999999999993</v>
      </c>
      <c r="AE138">
        <v>-0.8</v>
      </c>
      <c r="AF138">
        <v>1.1000000000000001</v>
      </c>
      <c r="AG138">
        <v>12282</v>
      </c>
      <c r="AH138" s="2">
        <f t="shared" si="21"/>
        <v>1.8546770472231242</v>
      </c>
      <c r="AI138" s="2">
        <f t="shared" si="22"/>
        <v>0.87620434976826711</v>
      </c>
      <c r="AJ138" s="2">
        <f t="shared" si="18"/>
        <v>0.67039979783751869</v>
      </c>
      <c r="AK138" s="2">
        <f t="shared" si="23"/>
        <v>1.0340609961257712</v>
      </c>
      <c r="AL138" s="2">
        <f t="shared" si="24"/>
        <v>2.2295014895573964E-2</v>
      </c>
      <c r="AM138" s="2">
        <f t="shared" si="25"/>
        <v>-0.87572749058541755</v>
      </c>
      <c r="AN138" s="2">
        <f t="shared" si="26"/>
        <v>0.12744437918141074</v>
      </c>
    </row>
    <row r="139" spans="1:40" x14ac:dyDescent="0.2">
      <c r="A139">
        <v>138</v>
      </c>
      <c r="B139" t="s">
        <v>265</v>
      </c>
      <c r="C139" t="s">
        <v>55</v>
      </c>
      <c r="D139">
        <v>117</v>
      </c>
      <c r="E139">
        <v>502</v>
      </c>
      <c r="F139">
        <v>466</v>
      </c>
      <c r="G139">
        <f t="shared" si="19"/>
        <v>204.57400000000001</v>
      </c>
      <c r="H139">
        <v>132</v>
      </c>
      <c r="I139">
        <v>24</v>
      </c>
      <c r="J139">
        <v>2</v>
      </c>
      <c r="K139">
        <v>15</v>
      </c>
      <c r="L139">
        <v>58</v>
      </c>
      <c r="M139">
        <v>66</v>
      </c>
      <c r="N139">
        <v>28</v>
      </c>
      <c r="O139">
        <v>91</v>
      </c>
      <c r="P139">
        <v>3</v>
      </c>
      <c r="Q139">
        <v>3</v>
      </c>
      <c r="R139">
        <v>1</v>
      </c>
      <c r="S139">
        <f t="shared" si="20"/>
        <v>69.309271629778664</v>
      </c>
      <c r="T139">
        <v>0.28199999999999997</v>
      </c>
      <c r="U139">
        <v>0.32400000000000001</v>
      </c>
      <c r="V139">
        <v>0.439</v>
      </c>
      <c r="W139">
        <v>0.76300000000000001</v>
      </c>
      <c r="X139">
        <v>0.32100000000000001</v>
      </c>
      <c r="Z139">
        <v>94</v>
      </c>
      <c r="AA139">
        <v>-0.9</v>
      </c>
      <c r="AB139">
        <v>-2.7</v>
      </c>
      <c r="AD139">
        <v>-4.5999999999999996</v>
      </c>
      <c r="AE139">
        <v>-0.8</v>
      </c>
      <c r="AF139">
        <v>1.1000000000000001</v>
      </c>
      <c r="AG139">
        <v>4579</v>
      </c>
      <c r="AH139" s="2">
        <f t="shared" si="21"/>
        <v>1.8419630848071515</v>
      </c>
      <c r="AI139" s="2">
        <f t="shared" si="22"/>
        <v>0.42499077615329317</v>
      </c>
      <c r="AJ139" s="2">
        <f t="shared" si="18"/>
        <v>-0.80275729680205909</v>
      </c>
      <c r="AK139" s="2">
        <f t="shared" si="23"/>
        <v>0.63876514847806154</v>
      </c>
      <c r="AL139" s="2">
        <f t="shared" si="24"/>
        <v>-4.1008306044203274E-2</v>
      </c>
      <c r="AM139" s="2">
        <f t="shared" si="25"/>
        <v>1.4228982246784347</v>
      </c>
      <c r="AN139" s="2">
        <f t="shared" si="26"/>
        <v>0.19907453834362446</v>
      </c>
    </row>
    <row r="140" spans="1:40" x14ac:dyDescent="0.2">
      <c r="A140">
        <v>139</v>
      </c>
      <c r="B140" t="s">
        <v>236</v>
      </c>
      <c r="C140" t="s">
        <v>103</v>
      </c>
      <c r="D140">
        <v>150</v>
      </c>
      <c r="E140">
        <v>666</v>
      </c>
      <c r="F140">
        <v>612</v>
      </c>
      <c r="G140">
        <f t="shared" si="19"/>
        <v>247.86</v>
      </c>
      <c r="H140">
        <v>164</v>
      </c>
      <c r="I140">
        <v>33</v>
      </c>
      <c r="J140">
        <v>4</v>
      </c>
      <c r="K140">
        <v>14</v>
      </c>
      <c r="L140">
        <v>77</v>
      </c>
      <c r="M140">
        <v>75</v>
      </c>
      <c r="N140">
        <v>43</v>
      </c>
      <c r="O140">
        <v>102</v>
      </c>
      <c r="P140">
        <v>5</v>
      </c>
      <c r="Q140">
        <v>22</v>
      </c>
      <c r="R140">
        <v>9</v>
      </c>
      <c r="S140">
        <f t="shared" si="20"/>
        <v>80.074272727272728</v>
      </c>
      <c r="T140">
        <v>0.26800000000000002</v>
      </c>
      <c r="U140">
        <v>0.318</v>
      </c>
      <c r="V140">
        <v>0.40500000000000003</v>
      </c>
      <c r="W140">
        <v>0.72299999999999998</v>
      </c>
      <c r="X140">
        <v>0.308</v>
      </c>
      <c r="Z140">
        <v>81</v>
      </c>
      <c r="AA140">
        <v>1.9</v>
      </c>
      <c r="AB140">
        <v>-3.7</v>
      </c>
      <c r="AD140">
        <v>-14</v>
      </c>
      <c r="AE140">
        <v>3.8</v>
      </c>
      <c r="AF140">
        <v>1.3</v>
      </c>
      <c r="AG140">
        <v>8709</v>
      </c>
      <c r="AH140" s="2">
        <f t="shared" si="21"/>
        <v>1.8224297046632079</v>
      </c>
      <c r="AI140" s="2">
        <f t="shared" si="22"/>
        <v>1.0844567683597934</v>
      </c>
      <c r="AJ140" s="2">
        <f t="shared" si="18"/>
        <v>-0.91607707331279586</v>
      </c>
      <c r="AK140" s="2">
        <f t="shared" si="23"/>
        <v>0.93523703421384385</v>
      </c>
      <c r="AL140" s="2">
        <f t="shared" si="24"/>
        <v>0.35457850724597129</v>
      </c>
      <c r="AM140" s="2">
        <f t="shared" si="25"/>
        <v>0.73820120311048054</v>
      </c>
      <c r="AN140" s="2">
        <f t="shared" si="26"/>
        <v>-0.37396673495408528</v>
      </c>
    </row>
    <row r="141" spans="1:40" x14ac:dyDescent="0.2">
      <c r="A141">
        <v>140</v>
      </c>
      <c r="B141" t="s">
        <v>291</v>
      </c>
      <c r="D141">
        <v>123</v>
      </c>
      <c r="E141">
        <v>527</v>
      </c>
      <c r="F141">
        <v>459</v>
      </c>
      <c r="G141">
        <f t="shared" si="19"/>
        <v>204.714</v>
      </c>
      <c r="H141">
        <v>115</v>
      </c>
      <c r="I141">
        <v>23</v>
      </c>
      <c r="J141">
        <v>1</v>
      </c>
      <c r="K141">
        <v>21</v>
      </c>
      <c r="L141">
        <v>66</v>
      </c>
      <c r="M141">
        <v>68</v>
      </c>
      <c r="N141">
        <v>58</v>
      </c>
      <c r="O141">
        <v>164</v>
      </c>
      <c r="P141">
        <v>4</v>
      </c>
      <c r="Q141">
        <v>7</v>
      </c>
      <c r="R141">
        <v>3</v>
      </c>
      <c r="S141">
        <f t="shared" si="20"/>
        <v>73.752621880998078</v>
      </c>
      <c r="T141">
        <v>0.251</v>
      </c>
      <c r="U141">
        <v>0.33800000000000002</v>
      </c>
      <c r="V141">
        <v>0.44600000000000001</v>
      </c>
      <c r="W141">
        <v>0.78400000000000003</v>
      </c>
      <c r="X141">
        <v>0.33200000000000002</v>
      </c>
      <c r="Z141">
        <v>105</v>
      </c>
      <c r="AA141">
        <v>0.6</v>
      </c>
      <c r="AB141">
        <v>-5.3</v>
      </c>
      <c r="AD141">
        <v>4.0999999999999996</v>
      </c>
      <c r="AE141">
        <v>-13.6</v>
      </c>
      <c r="AF141">
        <v>0.8</v>
      </c>
      <c r="AG141">
        <v>10348</v>
      </c>
      <c r="AH141" s="2">
        <f t="shared" si="21"/>
        <v>1.8134480983281842</v>
      </c>
      <c r="AI141" s="2">
        <f t="shared" si="22"/>
        <v>0.70266066760866175</v>
      </c>
      <c r="AJ141" s="2">
        <f t="shared" si="18"/>
        <v>-0.1228386377376386</v>
      </c>
      <c r="AK141" s="2">
        <f t="shared" si="23"/>
        <v>0.70464778975267983</v>
      </c>
      <c r="AL141" s="2">
        <f t="shared" si="24"/>
        <v>0.12227368067302601</v>
      </c>
      <c r="AM141" s="2">
        <f t="shared" si="25"/>
        <v>-9.3216608793466951E-2</v>
      </c>
      <c r="AN141" s="2">
        <f t="shared" si="26"/>
        <v>0.49992120682492208</v>
      </c>
    </row>
    <row r="142" spans="1:40" x14ac:dyDescent="0.2">
      <c r="A142">
        <v>141</v>
      </c>
      <c r="B142" t="s">
        <v>359</v>
      </c>
      <c r="C142" t="s">
        <v>114</v>
      </c>
      <c r="D142">
        <v>113</v>
      </c>
      <c r="E142">
        <v>483</v>
      </c>
      <c r="F142">
        <v>443</v>
      </c>
      <c r="G142">
        <f t="shared" si="19"/>
        <v>213.52599999999998</v>
      </c>
      <c r="H142">
        <v>107</v>
      </c>
      <c r="I142">
        <v>20</v>
      </c>
      <c r="J142">
        <v>1</v>
      </c>
      <c r="K142">
        <v>28</v>
      </c>
      <c r="L142">
        <v>60</v>
      </c>
      <c r="M142">
        <v>76</v>
      </c>
      <c r="N142">
        <v>31</v>
      </c>
      <c r="O142">
        <v>136</v>
      </c>
      <c r="P142">
        <v>4</v>
      </c>
      <c r="Q142">
        <v>6</v>
      </c>
      <c r="R142">
        <v>3</v>
      </c>
      <c r="S142">
        <f t="shared" si="20"/>
        <v>64.738523012552292</v>
      </c>
      <c r="T142">
        <v>0.24099999999999999</v>
      </c>
      <c r="U142">
        <v>0.29499999999999998</v>
      </c>
      <c r="V142">
        <v>0.48199999999999998</v>
      </c>
      <c r="W142">
        <v>0.77600000000000002</v>
      </c>
      <c r="X142">
        <v>0.32</v>
      </c>
      <c r="Z142">
        <v>93</v>
      </c>
      <c r="AA142">
        <v>0.2</v>
      </c>
      <c r="AB142">
        <v>-1.6</v>
      </c>
      <c r="AD142">
        <v>-4</v>
      </c>
      <c r="AE142">
        <v>-7.3</v>
      </c>
      <c r="AF142">
        <v>0.4</v>
      </c>
      <c r="AG142">
        <v>15482</v>
      </c>
      <c r="AH142" s="2">
        <f t="shared" si="21"/>
        <v>1.7270415805052763</v>
      </c>
      <c r="AI142" s="2">
        <f t="shared" si="22"/>
        <v>0.49440824901713532</v>
      </c>
      <c r="AJ142" s="2">
        <f t="shared" ref="AJ142:AJ205" si="27">(K142-22.084)/8.824585</f>
        <v>0.67039979783751869</v>
      </c>
      <c r="AK142" s="2">
        <f t="shared" si="23"/>
        <v>0.968178354851153</v>
      </c>
      <c r="AL142" s="2">
        <f t="shared" si="24"/>
        <v>-0.20897186345247495</v>
      </c>
      <c r="AM142" s="2">
        <f t="shared" si="25"/>
        <v>-0.58228590991343609</v>
      </c>
      <c r="AN142" s="2">
        <f t="shared" si="26"/>
        <v>0.38531295216538014</v>
      </c>
    </row>
    <row r="143" spans="1:40" x14ac:dyDescent="0.2">
      <c r="A143">
        <v>142</v>
      </c>
      <c r="B143" t="s">
        <v>128</v>
      </c>
      <c r="C143" t="s">
        <v>129</v>
      </c>
      <c r="D143">
        <v>149</v>
      </c>
      <c r="E143">
        <v>649</v>
      </c>
      <c r="F143">
        <v>605</v>
      </c>
      <c r="G143">
        <f t="shared" si="19"/>
        <v>260.14999999999998</v>
      </c>
      <c r="H143">
        <v>153</v>
      </c>
      <c r="I143">
        <v>29</v>
      </c>
      <c r="J143">
        <v>9</v>
      </c>
      <c r="K143">
        <v>20</v>
      </c>
      <c r="L143">
        <v>82</v>
      </c>
      <c r="M143">
        <v>76</v>
      </c>
      <c r="N143">
        <v>33</v>
      </c>
      <c r="O143">
        <v>175</v>
      </c>
      <c r="P143">
        <v>3</v>
      </c>
      <c r="Q143">
        <v>49</v>
      </c>
      <c r="R143">
        <v>14</v>
      </c>
      <c r="S143">
        <f t="shared" si="20"/>
        <v>73.57917316692668</v>
      </c>
      <c r="T143">
        <v>0.253</v>
      </c>
      <c r="U143">
        <v>0.29299999999999998</v>
      </c>
      <c r="V143">
        <v>0.43</v>
      </c>
      <c r="W143">
        <v>0.72199999999999998</v>
      </c>
      <c r="X143">
        <v>0.30299999999999999</v>
      </c>
      <c r="Z143">
        <v>85</v>
      </c>
      <c r="AA143">
        <v>4.8</v>
      </c>
      <c r="AB143">
        <v>4.3</v>
      </c>
      <c r="AD143">
        <v>-7.8</v>
      </c>
      <c r="AE143">
        <v>11.8</v>
      </c>
      <c r="AF143">
        <v>2.6</v>
      </c>
      <c r="AG143">
        <v>13769</v>
      </c>
      <c r="AH143" s="2">
        <f t="shared" si="21"/>
        <v>1.7222247508587492</v>
      </c>
      <c r="AI143" s="2">
        <f t="shared" si="22"/>
        <v>1.2580004505193989</v>
      </c>
      <c r="AJ143" s="2">
        <f t="shared" si="27"/>
        <v>-0.23615841424837536</v>
      </c>
      <c r="AK143" s="2">
        <f t="shared" si="23"/>
        <v>0.968178354851153</v>
      </c>
      <c r="AL143" s="2">
        <f t="shared" si="24"/>
        <v>0.11589987509257368</v>
      </c>
      <c r="AM143" s="2">
        <f t="shared" si="25"/>
        <v>4.5972514305268738E-3</v>
      </c>
      <c r="AN143" s="2">
        <f t="shared" si="26"/>
        <v>-0.38829276678652802</v>
      </c>
    </row>
    <row r="144" spans="1:40" x14ac:dyDescent="0.2">
      <c r="A144">
        <v>143</v>
      </c>
      <c r="B144" t="s">
        <v>170</v>
      </c>
      <c r="C144" t="s">
        <v>55</v>
      </c>
      <c r="D144">
        <v>150</v>
      </c>
      <c r="E144">
        <v>609</v>
      </c>
      <c r="F144">
        <v>546</v>
      </c>
      <c r="G144">
        <f t="shared" si="19"/>
        <v>230.41200000000001</v>
      </c>
      <c r="H144">
        <v>143</v>
      </c>
      <c r="I144">
        <v>31</v>
      </c>
      <c r="J144">
        <v>3</v>
      </c>
      <c r="K144">
        <v>17</v>
      </c>
      <c r="L144">
        <v>70</v>
      </c>
      <c r="M144">
        <v>71</v>
      </c>
      <c r="N144">
        <v>39</v>
      </c>
      <c r="O144">
        <v>128</v>
      </c>
      <c r="P144">
        <v>15</v>
      </c>
      <c r="Q144">
        <v>27</v>
      </c>
      <c r="R144">
        <v>11</v>
      </c>
      <c r="S144">
        <f t="shared" si="20"/>
        <v>75.780119999999997</v>
      </c>
      <c r="T144">
        <v>0.26200000000000001</v>
      </c>
      <c r="U144">
        <v>0.32600000000000001</v>
      </c>
      <c r="V144">
        <v>0.42199999999999999</v>
      </c>
      <c r="W144">
        <v>0.748</v>
      </c>
      <c r="X144">
        <v>0.318</v>
      </c>
      <c r="Z144">
        <v>92</v>
      </c>
      <c r="AA144">
        <v>1.2</v>
      </c>
      <c r="AB144">
        <v>3.5</v>
      </c>
      <c r="AD144">
        <v>-5.4</v>
      </c>
      <c r="AE144">
        <v>5.6</v>
      </c>
      <c r="AF144">
        <v>1.9</v>
      </c>
      <c r="AG144">
        <v>18363</v>
      </c>
      <c r="AH144" s="2">
        <f t="shared" si="21"/>
        <v>1.694572460161331</v>
      </c>
      <c r="AI144" s="2">
        <f t="shared" si="22"/>
        <v>0.84149561333634604</v>
      </c>
      <c r="AJ144" s="2">
        <f t="shared" si="27"/>
        <v>-0.57611774378058567</v>
      </c>
      <c r="AK144" s="2">
        <f t="shared" si="23"/>
        <v>0.80347175166460727</v>
      </c>
      <c r="AL144" s="2">
        <f t="shared" si="24"/>
        <v>0.19677915564548079</v>
      </c>
      <c r="AM144" s="2">
        <f t="shared" si="25"/>
        <v>0.44475962243849909</v>
      </c>
      <c r="AN144" s="2">
        <f t="shared" si="26"/>
        <v>-1.5815939143016686E-2</v>
      </c>
    </row>
    <row r="145" spans="1:40" x14ac:dyDescent="0.2">
      <c r="A145">
        <v>144</v>
      </c>
      <c r="B145" t="s">
        <v>237</v>
      </c>
      <c r="C145" t="s">
        <v>129</v>
      </c>
      <c r="D145">
        <v>110</v>
      </c>
      <c r="E145">
        <v>442</v>
      </c>
      <c r="F145">
        <v>398</v>
      </c>
      <c r="G145">
        <f t="shared" si="19"/>
        <v>188.25399999999999</v>
      </c>
      <c r="H145">
        <v>106</v>
      </c>
      <c r="I145">
        <v>22</v>
      </c>
      <c r="J145">
        <v>1</v>
      </c>
      <c r="K145">
        <v>19</v>
      </c>
      <c r="L145">
        <v>54</v>
      </c>
      <c r="M145">
        <v>60</v>
      </c>
      <c r="N145">
        <v>36</v>
      </c>
      <c r="O145">
        <v>61</v>
      </c>
      <c r="P145">
        <v>2</v>
      </c>
      <c r="Q145">
        <v>1</v>
      </c>
      <c r="R145">
        <v>0</v>
      </c>
      <c r="S145">
        <f t="shared" si="20"/>
        <v>65.438752293577977</v>
      </c>
      <c r="T145">
        <v>0.26700000000000002</v>
      </c>
      <c r="U145">
        <v>0.32900000000000001</v>
      </c>
      <c r="V145">
        <v>0.47299999999999998</v>
      </c>
      <c r="W145">
        <v>0.80200000000000005</v>
      </c>
      <c r="X145">
        <v>0.32700000000000001</v>
      </c>
      <c r="Z145">
        <v>101</v>
      </c>
      <c r="AA145">
        <v>-1.2</v>
      </c>
      <c r="AB145">
        <v>-2.4</v>
      </c>
      <c r="AD145">
        <v>-0.5</v>
      </c>
      <c r="AE145">
        <v>-1.9</v>
      </c>
      <c r="AF145">
        <v>1.3</v>
      </c>
      <c r="AG145">
        <v>12179</v>
      </c>
      <c r="AH145" s="2">
        <f t="shared" si="21"/>
        <v>1.6416387249819728</v>
      </c>
      <c r="AI145" s="2">
        <f t="shared" si="22"/>
        <v>0.28615583042560888</v>
      </c>
      <c r="AJ145" s="2">
        <f t="shared" si="27"/>
        <v>-0.34947819075911213</v>
      </c>
      <c r="AK145" s="2">
        <f t="shared" si="23"/>
        <v>0.44111722465420666</v>
      </c>
      <c r="AL145" s="2">
        <f t="shared" si="24"/>
        <v>-0.18324019214610579</v>
      </c>
      <c r="AM145" s="2">
        <f t="shared" si="25"/>
        <v>0.68929427299848367</v>
      </c>
      <c r="AN145" s="2">
        <f t="shared" si="26"/>
        <v>0.75778977980889151</v>
      </c>
    </row>
    <row r="146" spans="1:40" x14ac:dyDescent="0.2">
      <c r="A146">
        <v>145</v>
      </c>
      <c r="B146" t="s">
        <v>255</v>
      </c>
      <c r="C146" t="s">
        <v>55</v>
      </c>
      <c r="D146">
        <v>76</v>
      </c>
      <c r="E146">
        <v>315</v>
      </c>
      <c r="F146">
        <v>285</v>
      </c>
      <c r="G146">
        <f t="shared" si="19"/>
        <v>137.37</v>
      </c>
      <c r="H146">
        <v>88</v>
      </c>
      <c r="I146">
        <v>18</v>
      </c>
      <c r="J146">
        <v>1</v>
      </c>
      <c r="K146">
        <v>10</v>
      </c>
      <c r="L146">
        <v>40</v>
      </c>
      <c r="M146">
        <v>43</v>
      </c>
      <c r="N146">
        <v>22</v>
      </c>
      <c r="O146">
        <v>51</v>
      </c>
      <c r="P146">
        <v>4</v>
      </c>
      <c r="Q146">
        <v>3</v>
      </c>
      <c r="R146">
        <v>1</v>
      </c>
      <c r="S146">
        <f t="shared" si="20"/>
        <v>52.368778135048224</v>
      </c>
      <c r="T146">
        <v>0.307</v>
      </c>
      <c r="U146">
        <v>0.36099999999999999</v>
      </c>
      <c r="V146">
        <v>0.48199999999999998</v>
      </c>
      <c r="W146">
        <v>0.84299999999999997</v>
      </c>
      <c r="X146">
        <v>0.35499999999999998</v>
      </c>
      <c r="Z146">
        <v>116</v>
      </c>
      <c r="AA146">
        <v>-0.7</v>
      </c>
      <c r="AB146">
        <v>-0.7</v>
      </c>
      <c r="AD146">
        <v>6.1</v>
      </c>
      <c r="AE146">
        <v>-4.3</v>
      </c>
      <c r="AF146">
        <v>1.2</v>
      </c>
      <c r="AG146">
        <v>4229</v>
      </c>
      <c r="AH146" s="2">
        <f t="shared" si="21"/>
        <v>1.6391916880827613</v>
      </c>
      <c r="AI146" s="2">
        <f t="shared" si="22"/>
        <v>-0.19976647962128607</v>
      </c>
      <c r="AJ146" s="2">
        <f t="shared" si="27"/>
        <v>-1.3693561793557429</v>
      </c>
      <c r="AK146" s="2">
        <f t="shared" si="23"/>
        <v>-0.11888522618004875</v>
      </c>
      <c r="AL146" s="2">
        <f t="shared" si="24"/>
        <v>-0.66352898917756065</v>
      </c>
      <c r="AM146" s="2">
        <f t="shared" si="25"/>
        <v>2.6455714774783576</v>
      </c>
      <c r="AN146" s="2">
        <f t="shared" si="26"/>
        <v>1.3451570849390424</v>
      </c>
    </row>
    <row r="147" spans="1:40" x14ac:dyDescent="0.2">
      <c r="A147">
        <v>146</v>
      </c>
      <c r="B147" t="s">
        <v>217</v>
      </c>
      <c r="C147" t="s">
        <v>103</v>
      </c>
      <c r="D147">
        <v>126</v>
      </c>
      <c r="E147">
        <v>522</v>
      </c>
      <c r="F147">
        <v>453</v>
      </c>
      <c r="G147">
        <f t="shared" si="19"/>
        <v>204.303</v>
      </c>
      <c r="H147">
        <v>109</v>
      </c>
      <c r="I147">
        <v>21</v>
      </c>
      <c r="J147">
        <v>2</v>
      </c>
      <c r="K147">
        <v>24</v>
      </c>
      <c r="L147">
        <v>65</v>
      </c>
      <c r="M147">
        <v>70</v>
      </c>
      <c r="N147">
        <v>53</v>
      </c>
      <c r="O147">
        <v>114</v>
      </c>
      <c r="P147">
        <v>10</v>
      </c>
      <c r="Q147">
        <v>4</v>
      </c>
      <c r="R147">
        <v>2</v>
      </c>
      <c r="S147">
        <f t="shared" si="20"/>
        <v>72.705639534883716</v>
      </c>
      <c r="T147">
        <v>0.24099999999999999</v>
      </c>
      <c r="U147">
        <v>0.33100000000000002</v>
      </c>
      <c r="V147">
        <v>0.45100000000000001</v>
      </c>
      <c r="W147">
        <v>0.78200000000000003</v>
      </c>
      <c r="X147">
        <v>0.33100000000000002</v>
      </c>
      <c r="Z147">
        <v>97</v>
      </c>
      <c r="AA147">
        <v>-0.7</v>
      </c>
      <c r="AB147">
        <v>0.1</v>
      </c>
      <c r="AD147">
        <v>-2.9</v>
      </c>
      <c r="AE147">
        <v>-0.7</v>
      </c>
      <c r="AF147">
        <v>1.5</v>
      </c>
      <c r="AG147">
        <v>785</v>
      </c>
      <c r="AH147" s="2">
        <f t="shared" si="21"/>
        <v>1.6283859904314291</v>
      </c>
      <c r="AI147" s="2">
        <f t="shared" si="22"/>
        <v>0.66795193117674068</v>
      </c>
      <c r="AJ147" s="2">
        <f t="shared" si="27"/>
        <v>0.21712069179457166</v>
      </c>
      <c r="AK147" s="2">
        <f t="shared" si="23"/>
        <v>0.77053043102729812</v>
      </c>
      <c r="AL147" s="2">
        <f t="shared" si="24"/>
        <v>8.3799703186217919E-2</v>
      </c>
      <c r="AM147" s="2">
        <f t="shared" si="25"/>
        <v>-0.58228590991343609</v>
      </c>
      <c r="AN147" s="2">
        <f t="shared" si="26"/>
        <v>0.4712691431600366</v>
      </c>
    </row>
    <row r="148" spans="1:40" x14ac:dyDescent="0.2">
      <c r="A148">
        <v>147</v>
      </c>
      <c r="B148" t="s">
        <v>309</v>
      </c>
      <c r="C148" t="s">
        <v>74</v>
      </c>
      <c r="D148">
        <v>125</v>
      </c>
      <c r="E148">
        <v>519</v>
      </c>
      <c r="F148">
        <v>459</v>
      </c>
      <c r="G148">
        <f t="shared" si="19"/>
        <v>207.92699999999999</v>
      </c>
      <c r="H148">
        <v>114</v>
      </c>
      <c r="I148">
        <v>24</v>
      </c>
      <c r="J148">
        <v>2</v>
      </c>
      <c r="K148">
        <v>22</v>
      </c>
      <c r="L148">
        <v>62</v>
      </c>
      <c r="M148">
        <v>71</v>
      </c>
      <c r="N148">
        <v>48</v>
      </c>
      <c r="O148">
        <v>139</v>
      </c>
      <c r="P148">
        <v>6</v>
      </c>
      <c r="Q148">
        <v>4</v>
      </c>
      <c r="R148">
        <v>2</v>
      </c>
      <c r="S148">
        <f t="shared" si="20"/>
        <v>71.825578947368413</v>
      </c>
      <c r="T148">
        <v>0.248</v>
      </c>
      <c r="U148">
        <v>0.32400000000000001</v>
      </c>
      <c r="V148">
        <v>0.45300000000000001</v>
      </c>
      <c r="W148">
        <v>0.77700000000000002</v>
      </c>
      <c r="X148">
        <v>0.32500000000000001</v>
      </c>
      <c r="Z148">
        <v>99</v>
      </c>
      <c r="AA148">
        <v>0.4</v>
      </c>
      <c r="AB148">
        <v>1.6</v>
      </c>
      <c r="AD148">
        <v>-0.6</v>
      </c>
      <c r="AE148">
        <v>-8.8000000000000007</v>
      </c>
      <c r="AF148">
        <v>0.7</v>
      </c>
      <c r="AG148">
        <v>13419</v>
      </c>
      <c r="AH148" s="2">
        <f t="shared" si="21"/>
        <v>1.5689398792098219</v>
      </c>
      <c r="AI148" s="2">
        <f t="shared" si="22"/>
        <v>0.56382572188097746</v>
      </c>
      <c r="AJ148" s="2">
        <f t="shared" si="27"/>
        <v>-9.5188612269018463E-3</v>
      </c>
      <c r="AK148" s="2">
        <f t="shared" si="23"/>
        <v>0.80347175166460727</v>
      </c>
      <c r="AL148" s="2">
        <f t="shared" si="24"/>
        <v>5.1459682022773789E-2</v>
      </c>
      <c r="AM148" s="2">
        <f t="shared" si="25"/>
        <v>-0.23993739912945769</v>
      </c>
      <c r="AN148" s="2">
        <f t="shared" si="26"/>
        <v>0.39963898399782288</v>
      </c>
    </row>
    <row r="149" spans="1:40" x14ac:dyDescent="0.2">
      <c r="A149">
        <v>148</v>
      </c>
      <c r="B149" t="s">
        <v>221</v>
      </c>
      <c r="C149" t="s">
        <v>47</v>
      </c>
      <c r="D149">
        <v>136</v>
      </c>
      <c r="E149">
        <v>550</v>
      </c>
      <c r="F149">
        <v>508</v>
      </c>
      <c r="G149">
        <f t="shared" si="19"/>
        <v>217.42400000000001</v>
      </c>
      <c r="H149">
        <v>136</v>
      </c>
      <c r="I149">
        <v>27</v>
      </c>
      <c r="J149">
        <v>1</v>
      </c>
      <c r="K149">
        <v>18</v>
      </c>
      <c r="L149">
        <v>64</v>
      </c>
      <c r="M149">
        <v>70</v>
      </c>
      <c r="N149">
        <v>29</v>
      </c>
      <c r="O149">
        <v>99</v>
      </c>
      <c r="P149">
        <v>5</v>
      </c>
      <c r="Q149">
        <v>2</v>
      </c>
      <c r="R149">
        <v>1</v>
      </c>
      <c r="S149">
        <f t="shared" si="20"/>
        <v>70.550952029520303</v>
      </c>
      <c r="T149">
        <v>0.26700000000000002</v>
      </c>
      <c r="U149">
        <v>0.311</v>
      </c>
      <c r="V149">
        <v>0.42799999999999999</v>
      </c>
      <c r="W149">
        <v>0.74</v>
      </c>
      <c r="X149">
        <v>0.312</v>
      </c>
      <c r="Z149">
        <v>93</v>
      </c>
      <c r="AA149">
        <v>-1.3</v>
      </c>
      <c r="AB149">
        <v>-1.1000000000000001</v>
      </c>
      <c r="AD149">
        <v>-5.9</v>
      </c>
      <c r="AE149">
        <v>1.1000000000000001</v>
      </c>
      <c r="AF149">
        <v>1.4</v>
      </c>
      <c r="AG149">
        <v>10681</v>
      </c>
      <c r="AH149" s="2">
        <f t="shared" si="21"/>
        <v>1.5044660746991836</v>
      </c>
      <c r="AI149" s="2">
        <f t="shared" si="22"/>
        <v>0.6332431947448196</v>
      </c>
      <c r="AJ149" s="2">
        <f t="shared" si="27"/>
        <v>-0.46279796726984884</v>
      </c>
      <c r="AK149" s="2">
        <f t="shared" si="23"/>
        <v>0.77053043102729812</v>
      </c>
      <c r="AL149" s="2">
        <f t="shared" si="24"/>
        <v>4.6203370009895092E-3</v>
      </c>
      <c r="AM149" s="2">
        <f t="shared" si="25"/>
        <v>0.68929427299848367</v>
      </c>
      <c r="AN149" s="2">
        <f t="shared" si="26"/>
        <v>-0.13042419380255862</v>
      </c>
    </row>
    <row r="150" spans="1:40" x14ac:dyDescent="0.2">
      <c r="A150">
        <v>149</v>
      </c>
      <c r="B150" t="s">
        <v>163</v>
      </c>
      <c r="C150" t="s">
        <v>35</v>
      </c>
      <c r="D150">
        <v>133</v>
      </c>
      <c r="E150">
        <v>578</v>
      </c>
      <c r="F150">
        <v>506</v>
      </c>
      <c r="G150">
        <f t="shared" si="19"/>
        <v>201.89400000000001</v>
      </c>
      <c r="H150">
        <v>140</v>
      </c>
      <c r="I150">
        <v>26</v>
      </c>
      <c r="J150">
        <v>2</v>
      </c>
      <c r="K150">
        <v>11</v>
      </c>
      <c r="L150">
        <v>71</v>
      </c>
      <c r="M150">
        <v>56</v>
      </c>
      <c r="N150">
        <v>59</v>
      </c>
      <c r="O150">
        <v>99</v>
      </c>
      <c r="P150">
        <v>5</v>
      </c>
      <c r="Q150">
        <v>9</v>
      </c>
      <c r="R150">
        <v>4</v>
      </c>
      <c r="S150">
        <f t="shared" si="20"/>
        <v>76.678596491228063</v>
      </c>
      <c r="T150">
        <v>0.27700000000000002</v>
      </c>
      <c r="U150">
        <v>0.35499999999999998</v>
      </c>
      <c r="V150">
        <v>0.39900000000000002</v>
      </c>
      <c r="W150">
        <v>0.754</v>
      </c>
      <c r="X150">
        <v>0.32500000000000001</v>
      </c>
      <c r="Z150">
        <v>98</v>
      </c>
      <c r="AA150">
        <v>0.6</v>
      </c>
      <c r="AB150">
        <v>-1.3</v>
      </c>
      <c r="AD150">
        <v>-0.9</v>
      </c>
      <c r="AE150">
        <v>0.9</v>
      </c>
      <c r="AF150">
        <v>2</v>
      </c>
      <c r="AG150">
        <v>10556</v>
      </c>
      <c r="AH150" s="2">
        <f t="shared" si="21"/>
        <v>1.4078196301185235</v>
      </c>
      <c r="AI150" s="2">
        <f t="shared" si="22"/>
        <v>0.87620434976826711</v>
      </c>
      <c r="AJ150" s="2">
        <f t="shared" si="27"/>
        <v>-1.2560364028450062</v>
      </c>
      <c r="AK150" s="2">
        <f t="shared" si="23"/>
        <v>0.30935194210497008</v>
      </c>
      <c r="AL150" s="2">
        <f t="shared" si="24"/>
        <v>0.22979591512019984</v>
      </c>
      <c r="AM150" s="2">
        <f t="shared" si="25"/>
        <v>1.1783635741184528</v>
      </c>
      <c r="AN150" s="2">
        <f t="shared" si="26"/>
        <v>7.0140251851639773E-2</v>
      </c>
    </row>
    <row r="151" spans="1:40" x14ac:dyDescent="0.2">
      <c r="A151">
        <v>150</v>
      </c>
      <c r="B151" t="s">
        <v>200</v>
      </c>
      <c r="C151" t="s">
        <v>90</v>
      </c>
      <c r="D151">
        <v>130</v>
      </c>
      <c r="E151">
        <v>558</v>
      </c>
      <c r="F151">
        <v>508</v>
      </c>
      <c r="G151">
        <f t="shared" si="19"/>
        <v>223.52</v>
      </c>
      <c r="H151">
        <v>128</v>
      </c>
      <c r="I151">
        <v>27</v>
      </c>
      <c r="J151">
        <v>3</v>
      </c>
      <c r="K151">
        <v>21</v>
      </c>
      <c r="L151">
        <v>62</v>
      </c>
      <c r="M151">
        <v>72</v>
      </c>
      <c r="N151">
        <v>38</v>
      </c>
      <c r="O151">
        <v>117</v>
      </c>
      <c r="P151">
        <v>6</v>
      </c>
      <c r="Q151">
        <v>3</v>
      </c>
      <c r="R151">
        <v>1</v>
      </c>
      <c r="S151">
        <f t="shared" si="20"/>
        <v>72.786521739130436</v>
      </c>
      <c r="T151">
        <v>0.253</v>
      </c>
      <c r="U151">
        <v>0.31</v>
      </c>
      <c r="V151">
        <v>0.44</v>
      </c>
      <c r="W151">
        <v>0.75</v>
      </c>
      <c r="X151">
        <v>0.315</v>
      </c>
      <c r="Z151">
        <v>96</v>
      </c>
      <c r="AA151">
        <v>-0.4</v>
      </c>
      <c r="AB151">
        <v>-0.7</v>
      </c>
      <c r="AD151">
        <v>-3.1</v>
      </c>
      <c r="AE151">
        <v>1.5</v>
      </c>
      <c r="AF151">
        <v>1.6</v>
      </c>
      <c r="AG151">
        <v>9368</v>
      </c>
      <c r="AH151" s="2">
        <f t="shared" si="21"/>
        <v>1.3816054538995077</v>
      </c>
      <c r="AI151" s="2">
        <f t="shared" si="22"/>
        <v>0.56382572188097746</v>
      </c>
      <c r="AJ151" s="2">
        <f t="shared" si="27"/>
        <v>-0.1228386377376386</v>
      </c>
      <c r="AK151" s="2">
        <f t="shared" si="23"/>
        <v>0.83641307230191642</v>
      </c>
      <c r="AL151" s="2">
        <f t="shared" si="24"/>
        <v>8.6771921501856836E-2</v>
      </c>
      <c r="AM151" s="2">
        <f t="shared" si="25"/>
        <v>4.5972514305268738E-3</v>
      </c>
      <c r="AN151" s="2">
        <f t="shared" si="26"/>
        <v>1.2836124521868801E-2</v>
      </c>
    </row>
    <row r="152" spans="1:40" x14ac:dyDescent="0.2">
      <c r="A152">
        <v>151</v>
      </c>
      <c r="B152" t="s">
        <v>227</v>
      </c>
      <c r="C152" t="s">
        <v>176</v>
      </c>
      <c r="D152">
        <v>138</v>
      </c>
      <c r="E152">
        <v>582</v>
      </c>
      <c r="F152">
        <v>550</v>
      </c>
      <c r="G152">
        <f t="shared" si="19"/>
        <v>226.04999999999998</v>
      </c>
      <c r="H152">
        <v>158</v>
      </c>
      <c r="I152">
        <v>26</v>
      </c>
      <c r="J152">
        <v>2</v>
      </c>
      <c r="K152">
        <v>12</v>
      </c>
      <c r="L152">
        <v>63</v>
      </c>
      <c r="M152">
        <v>61</v>
      </c>
      <c r="N152">
        <v>20</v>
      </c>
      <c r="O152">
        <v>57</v>
      </c>
      <c r="P152">
        <v>5</v>
      </c>
      <c r="Q152">
        <v>6</v>
      </c>
      <c r="R152">
        <v>3</v>
      </c>
      <c r="S152">
        <f t="shared" si="20"/>
        <v>72.798260869565212</v>
      </c>
      <c r="T152">
        <v>0.28699999999999998</v>
      </c>
      <c r="U152">
        <v>0.315</v>
      </c>
      <c r="V152">
        <v>0.41099999999999998</v>
      </c>
      <c r="W152">
        <v>0.72599999999999998</v>
      </c>
      <c r="X152">
        <v>0.307</v>
      </c>
      <c r="Z152">
        <v>88</v>
      </c>
      <c r="AA152">
        <v>-0.3</v>
      </c>
      <c r="AB152">
        <v>0.5</v>
      </c>
      <c r="AD152">
        <v>-9.1999999999999993</v>
      </c>
      <c r="AE152">
        <v>2.9</v>
      </c>
      <c r="AF152">
        <v>1.4</v>
      </c>
      <c r="AG152">
        <v>11902</v>
      </c>
      <c r="AH152" s="2">
        <f t="shared" si="21"/>
        <v>1.3535239181789356</v>
      </c>
      <c r="AI152" s="2">
        <f t="shared" si="22"/>
        <v>0.59853445831289853</v>
      </c>
      <c r="AJ152" s="2">
        <f t="shared" si="27"/>
        <v>-1.1427166263342694</v>
      </c>
      <c r="AK152" s="2">
        <f t="shared" si="23"/>
        <v>0.47405854529151581</v>
      </c>
      <c r="AL152" s="2">
        <f t="shared" si="24"/>
        <v>8.7203305127128539E-2</v>
      </c>
      <c r="AM152" s="2">
        <f t="shared" si="25"/>
        <v>1.6674328752384193</v>
      </c>
      <c r="AN152" s="2">
        <f t="shared" si="26"/>
        <v>-0.33098863945675705</v>
      </c>
    </row>
    <row r="153" spans="1:40" x14ac:dyDescent="0.2">
      <c r="A153">
        <v>152</v>
      </c>
      <c r="B153" t="s">
        <v>160</v>
      </c>
      <c r="C153" t="s">
        <v>93</v>
      </c>
      <c r="D153">
        <v>122</v>
      </c>
      <c r="E153">
        <v>540</v>
      </c>
      <c r="F153">
        <v>450</v>
      </c>
      <c r="G153">
        <f t="shared" si="19"/>
        <v>198.45</v>
      </c>
      <c r="H153">
        <v>107</v>
      </c>
      <c r="I153">
        <v>26</v>
      </c>
      <c r="J153">
        <v>2</v>
      </c>
      <c r="K153">
        <v>21</v>
      </c>
      <c r="L153">
        <v>72</v>
      </c>
      <c r="M153">
        <v>59</v>
      </c>
      <c r="N153">
        <v>76</v>
      </c>
      <c r="O153">
        <v>135</v>
      </c>
      <c r="P153">
        <v>6</v>
      </c>
      <c r="Q153">
        <v>5</v>
      </c>
      <c r="R153">
        <v>2</v>
      </c>
      <c r="S153">
        <f t="shared" si="20"/>
        <v>77.249981203007522</v>
      </c>
      <c r="T153">
        <v>0.23699999999999999</v>
      </c>
      <c r="U153">
        <v>0.35199999999999998</v>
      </c>
      <c r="V153">
        <v>0.441</v>
      </c>
      <c r="W153">
        <v>0.79300000000000004</v>
      </c>
      <c r="X153">
        <v>0.33700000000000002</v>
      </c>
      <c r="Z153">
        <v>110</v>
      </c>
      <c r="AA153">
        <v>-0.2</v>
      </c>
      <c r="AB153">
        <v>-5.7</v>
      </c>
      <c r="AD153">
        <v>7.1</v>
      </c>
      <c r="AE153">
        <v>-4</v>
      </c>
      <c r="AF153">
        <v>2</v>
      </c>
      <c r="AG153">
        <v>8090</v>
      </c>
      <c r="AH153" s="2">
        <f t="shared" si="21"/>
        <v>1.2979850868255922</v>
      </c>
      <c r="AI153" s="2">
        <f t="shared" si="22"/>
        <v>0.91091308620018818</v>
      </c>
      <c r="AJ153" s="2">
        <f t="shared" si="27"/>
        <v>-0.1228386377376386</v>
      </c>
      <c r="AK153" s="2">
        <f t="shared" si="23"/>
        <v>0.40817590401689752</v>
      </c>
      <c r="AL153" s="2">
        <f t="shared" si="24"/>
        <v>0.25079287139066209</v>
      </c>
      <c r="AM153" s="2">
        <f t="shared" si="25"/>
        <v>-0.77791363036142369</v>
      </c>
      <c r="AN153" s="2">
        <f t="shared" si="26"/>
        <v>0.62885549331690682</v>
      </c>
    </row>
    <row r="154" spans="1:40" x14ac:dyDescent="0.2">
      <c r="A154">
        <v>153</v>
      </c>
      <c r="B154" t="s">
        <v>186</v>
      </c>
      <c r="C154" t="s">
        <v>144</v>
      </c>
      <c r="D154">
        <v>146</v>
      </c>
      <c r="E154">
        <v>643</v>
      </c>
      <c r="F154">
        <v>573</v>
      </c>
      <c r="G154">
        <f t="shared" si="19"/>
        <v>233.21099999999998</v>
      </c>
      <c r="H154">
        <v>147</v>
      </c>
      <c r="I154">
        <v>28</v>
      </c>
      <c r="J154">
        <v>4</v>
      </c>
      <c r="K154">
        <v>17</v>
      </c>
      <c r="L154">
        <v>76</v>
      </c>
      <c r="M154">
        <v>63</v>
      </c>
      <c r="N154">
        <v>57</v>
      </c>
      <c r="O154">
        <v>164</v>
      </c>
      <c r="P154">
        <v>5</v>
      </c>
      <c r="Q154">
        <v>32</v>
      </c>
      <c r="R154">
        <v>10</v>
      </c>
      <c r="S154">
        <f t="shared" si="20"/>
        <v>78.136801574803144</v>
      </c>
      <c r="T154">
        <v>0.25700000000000001</v>
      </c>
      <c r="U154">
        <v>0.32700000000000001</v>
      </c>
      <c r="V154">
        <v>0.40699999999999997</v>
      </c>
      <c r="W154">
        <v>0.73399999999999999</v>
      </c>
      <c r="X154">
        <v>0.314</v>
      </c>
      <c r="Z154">
        <v>96</v>
      </c>
      <c r="AA154">
        <v>3</v>
      </c>
      <c r="AB154">
        <v>-5.5</v>
      </c>
      <c r="AD154">
        <v>-0.2</v>
      </c>
      <c r="AE154">
        <v>-2.5</v>
      </c>
      <c r="AF154">
        <v>1.8</v>
      </c>
      <c r="AG154">
        <v>10071</v>
      </c>
      <c r="AH154" s="2">
        <f t="shared" si="21"/>
        <v>1.2807973594811402</v>
      </c>
      <c r="AI154" s="2">
        <f t="shared" si="22"/>
        <v>1.0497480319278725</v>
      </c>
      <c r="AJ154" s="2">
        <f t="shared" si="27"/>
        <v>-0.57611774378058567</v>
      </c>
      <c r="AK154" s="2">
        <f t="shared" si="23"/>
        <v>0.5399411865661341</v>
      </c>
      <c r="AL154" s="2">
        <f t="shared" si="24"/>
        <v>0.28338129768641995</v>
      </c>
      <c r="AM154" s="2">
        <f t="shared" si="25"/>
        <v>0.20022497187851454</v>
      </c>
      <c r="AN154" s="2">
        <f t="shared" si="26"/>
        <v>-0.21638038479721511</v>
      </c>
    </row>
    <row r="155" spans="1:40" x14ac:dyDescent="0.2">
      <c r="A155">
        <v>154</v>
      </c>
      <c r="B155" t="s">
        <v>123</v>
      </c>
      <c r="C155" t="s">
        <v>118</v>
      </c>
      <c r="D155">
        <v>150</v>
      </c>
      <c r="E155">
        <v>595</v>
      </c>
      <c r="F155">
        <v>529</v>
      </c>
      <c r="G155">
        <f t="shared" si="19"/>
        <v>219.006</v>
      </c>
      <c r="H155">
        <v>135</v>
      </c>
      <c r="I155">
        <v>25</v>
      </c>
      <c r="J155">
        <v>2</v>
      </c>
      <c r="K155">
        <v>18</v>
      </c>
      <c r="L155">
        <v>67</v>
      </c>
      <c r="M155">
        <v>69</v>
      </c>
      <c r="N155">
        <v>54</v>
      </c>
      <c r="O155">
        <v>144</v>
      </c>
      <c r="P155">
        <v>4</v>
      </c>
      <c r="Q155">
        <v>7</v>
      </c>
      <c r="R155">
        <v>3</v>
      </c>
      <c r="S155">
        <f t="shared" si="20"/>
        <v>75.768892674616708</v>
      </c>
      <c r="T155">
        <v>0.25600000000000001</v>
      </c>
      <c r="U155">
        <v>0.32600000000000001</v>
      </c>
      <c r="V155">
        <v>0.41399999999999998</v>
      </c>
      <c r="W155">
        <v>0.74</v>
      </c>
      <c r="X155">
        <v>0.315</v>
      </c>
      <c r="Z155">
        <v>99</v>
      </c>
      <c r="AA155">
        <v>1.2</v>
      </c>
      <c r="AB155">
        <v>-1.1000000000000001</v>
      </c>
      <c r="AD155">
        <v>0.2</v>
      </c>
      <c r="AE155">
        <v>6.4</v>
      </c>
      <c r="AF155">
        <v>2.7</v>
      </c>
      <c r="AG155">
        <v>15986</v>
      </c>
      <c r="AH155" s="2">
        <f t="shared" si="21"/>
        <v>1.2294209746979523</v>
      </c>
      <c r="AI155" s="2">
        <f t="shared" si="22"/>
        <v>0.73736940404058282</v>
      </c>
      <c r="AJ155" s="2">
        <f t="shared" si="27"/>
        <v>-0.46279796726984884</v>
      </c>
      <c r="AK155" s="2">
        <f t="shared" si="23"/>
        <v>0.73758911038998898</v>
      </c>
      <c r="AL155" s="2">
        <f t="shared" si="24"/>
        <v>0.19636657957327019</v>
      </c>
      <c r="AM155" s="2">
        <f t="shared" si="25"/>
        <v>0.15131804176651761</v>
      </c>
      <c r="AN155" s="2">
        <f t="shared" si="26"/>
        <v>-0.13042419380255862</v>
      </c>
    </row>
    <row r="156" spans="1:40" x14ac:dyDescent="0.2">
      <c r="A156">
        <v>155</v>
      </c>
      <c r="B156" t="s">
        <v>7523</v>
      </c>
      <c r="C156" t="s">
        <v>29</v>
      </c>
      <c r="D156">
        <v>120</v>
      </c>
      <c r="E156">
        <v>513</v>
      </c>
      <c r="F156">
        <v>468</v>
      </c>
      <c r="G156">
        <f t="shared" si="19"/>
        <v>203.11199999999999</v>
      </c>
      <c r="H156">
        <v>118</v>
      </c>
      <c r="I156">
        <v>19</v>
      </c>
      <c r="J156">
        <v>0</v>
      </c>
      <c r="K156">
        <v>22</v>
      </c>
      <c r="L156">
        <v>62</v>
      </c>
      <c r="M156">
        <v>73</v>
      </c>
      <c r="N156">
        <v>36</v>
      </c>
      <c r="O156">
        <v>75</v>
      </c>
      <c r="P156">
        <v>4</v>
      </c>
      <c r="Q156">
        <v>2</v>
      </c>
      <c r="R156">
        <v>1</v>
      </c>
      <c r="S156">
        <f t="shared" si="20"/>
        <v>65.986976377952757</v>
      </c>
      <c r="T156">
        <v>0.252</v>
      </c>
      <c r="U156">
        <v>0.308</v>
      </c>
      <c r="V156">
        <v>0.434</v>
      </c>
      <c r="W156">
        <v>0.74199999999999999</v>
      </c>
      <c r="X156">
        <v>0.312</v>
      </c>
      <c r="Z156">
        <v>95</v>
      </c>
      <c r="AA156">
        <v>-3.6</v>
      </c>
      <c r="AB156">
        <v>-2.1</v>
      </c>
      <c r="AD156">
        <v>-6.6</v>
      </c>
      <c r="AE156">
        <v>-12.6</v>
      </c>
      <c r="AF156">
        <v>-0.1</v>
      </c>
      <c r="AG156">
        <v>1177</v>
      </c>
      <c r="AH156" s="2">
        <f t="shared" si="21"/>
        <v>1.1144851138818173</v>
      </c>
      <c r="AI156" s="2">
        <f t="shared" si="22"/>
        <v>0.56382572188097746</v>
      </c>
      <c r="AJ156" s="2">
        <f t="shared" si="27"/>
        <v>-9.5188612269018463E-3</v>
      </c>
      <c r="AK156" s="2">
        <f t="shared" si="23"/>
        <v>0.86935439293922556</v>
      </c>
      <c r="AL156" s="2">
        <f t="shared" si="24"/>
        <v>-0.16309433089234082</v>
      </c>
      <c r="AM156" s="2">
        <f t="shared" si="25"/>
        <v>-4.4309678681470038E-2</v>
      </c>
      <c r="AN156" s="2">
        <f t="shared" si="26"/>
        <v>-0.10177213013767315</v>
      </c>
    </row>
    <row r="157" spans="1:40" x14ac:dyDescent="0.2">
      <c r="A157">
        <v>156</v>
      </c>
      <c r="B157" t="s">
        <v>327</v>
      </c>
      <c r="C157" t="s">
        <v>63</v>
      </c>
      <c r="D157">
        <v>109</v>
      </c>
      <c r="E157">
        <v>462</v>
      </c>
      <c r="F157">
        <v>409</v>
      </c>
      <c r="G157">
        <f t="shared" si="19"/>
        <v>175.05199999999999</v>
      </c>
      <c r="H157">
        <v>115</v>
      </c>
      <c r="I157">
        <v>25</v>
      </c>
      <c r="J157">
        <v>2</v>
      </c>
      <c r="K157">
        <v>11</v>
      </c>
      <c r="L157">
        <v>53</v>
      </c>
      <c r="M157">
        <v>56</v>
      </c>
      <c r="N157">
        <v>45</v>
      </c>
      <c r="O157">
        <v>66</v>
      </c>
      <c r="P157">
        <v>3</v>
      </c>
      <c r="Q157">
        <v>1</v>
      </c>
      <c r="R157">
        <v>1</v>
      </c>
      <c r="S157">
        <f t="shared" si="20"/>
        <v>66.477426695842439</v>
      </c>
      <c r="T157">
        <v>0.28199999999999997</v>
      </c>
      <c r="U157">
        <v>0.35499999999999998</v>
      </c>
      <c r="V157">
        <v>0.42799999999999999</v>
      </c>
      <c r="W157">
        <v>0.78300000000000003</v>
      </c>
      <c r="X157">
        <v>0.33300000000000002</v>
      </c>
      <c r="Z157">
        <v>103</v>
      </c>
      <c r="AA157">
        <v>-1.4</v>
      </c>
      <c r="AB157">
        <v>-3.6</v>
      </c>
      <c r="AD157">
        <v>0.5</v>
      </c>
      <c r="AE157">
        <v>-9.3000000000000007</v>
      </c>
      <c r="AF157">
        <v>0.6</v>
      </c>
      <c r="AG157">
        <v>5930</v>
      </c>
      <c r="AH157" s="2">
        <f t="shared" si="21"/>
        <v>1.0681845221484529</v>
      </c>
      <c r="AI157" s="2">
        <f t="shared" si="22"/>
        <v>0.25144709399368781</v>
      </c>
      <c r="AJ157" s="2">
        <f t="shared" si="27"/>
        <v>-1.2560364028450062</v>
      </c>
      <c r="AK157" s="2">
        <f t="shared" si="23"/>
        <v>0.30935194210497008</v>
      </c>
      <c r="AL157" s="2">
        <f t="shared" si="24"/>
        <v>-0.14507151077611283</v>
      </c>
      <c r="AM157" s="2">
        <f t="shared" si="25"/>
        <v>1.4228982246784347</v>
      </c>
      <c r="AN157" s="2">
        <f t="shared" si="26"/>
        <v>0.48559517499247934</v>
      </c>
    </row>
    <row r="158" spans="1:40" x14ac:dyDescent="0.2">
      <c r="A158">
        <v>157</v>
      </c>
      <c r="B158" t="s">
        <v>181</v>
      </c>
      <c r="C158" t="s">
        <v>63</v>
      </c>
      <c r="D158">
        <v>146</v>
      </c>
      <c r="E158">
        <v>605</v>
      </c>
      <c r="F158">
        <v>536</v>
      </c>
      <c r="G158">
        <f t="shared" si="19"/>
        <v>222.976</v>
      </c>
      <c r="H158">
        <v>135</v>
      </c>
      <c r="I158">
        <v>29</v>
      </c>
      <c r="J158">
        <v>3</v>
      </c>
      <c r="K158">
        <v>18</v>
      </c>
      <c r="L158">
        <v>69</v>
      </c>
      <c r="M158">
        <v>67</v>
      </c>
      <c r="N158">
        <v>56</v>
      </c>
      <c r="O158">
        <v>135</v>
      </c>
      <c r="P158">
        <v>4</v>
      </c>
      <c r="Q158">
        <v>10</v>
      </c>
      <c r="R158">
        <v>4</v>
      </c>
      <c r="S158">
        <f t="shared" si="20"/>
        <v>76.456402684563756</v>
      </c>
      <c r="T158">
        <v>0.252</v>
      </c>
      <c r="U158">
        <v>0.32500000000000001</v>
      </c>
      <c r="V158">
        <v>0.41599999999999998</v>
      </c>
      <c r="W158">
        <v>0.74</v>
      </c>
      <c r="X158">
        <v>0.313</v>
      </c>
      <c r="Z158">
        <v>90</v>
      </c>
      <c r="AA158">
        <v>1.9</v>
      </c>
      <c r="AB158">
        <v>-1.9</v>
      </c>
      <c r="AD158">
        <v>-6.4</v>
      </c>
      <c r="AE158">
        <v>5.4</v>
      </c>
      <c r="AF158">
        <v>1.8</v>
      </c>
      <c r="AG158">
        <v>18314</v>
      </c>
      <c r="AH158" s="2">
        <f t="shared" si="21"/>
        <v>1.0625923558078518</v>
      </c>
      <c r="AI158" s="2">
        <f t="shared" si="22"/>
        <v>0.80678687690442497</v>
      </c>
      <c r="AJ158" s="2">
        <f t="shared" si="27"/>
        <v>-0.46279796726984884</v>
      </c>
      <c r="AK158" s="2">
        <f t="shared" si="23"/>
        <v>0.67170646911537069</v>
      </c>
      <c r="AL158" s="2">
        <f t="shared" si="24"/>
        <v>0.22163084954193366</v>
      </c>
      <c r="AM158" s="2">
        <f t="shared" si="25"/>
        <v>-4.4309678681470038E-2</v>
      </c>
      <c r="AN158" s="2">
        <f t="shared" si="26"/>
        <v>-0.13042419380255862</v>
      </c>
    </row>
    <row r="159" spans="1:40" x14ac:dyDescent="0.2">
      <c r="A159">
        <v>158</v>
      </c>
      <c r="B159" t="s">
        <v>165</v>
      </c>
      <c r="C159" t="s">
        <v>31</v>
      </c>
      <c r="D159">
        <v>147</v>
      </c>
      <c r="E159">
        <v>576</v>
      </c>
      <c r="F159">
        <v>502</v>
      </c>
      <c r="G159">
        <f t="shared" si="19"/>
        <v>213.852</v>
      </c>
      <c r="H159">
        <v>121</v>
      </c>
      <c r="I159">
        <v>29</v>
      </c>
      <c r="J159">
        <v>3</v>
      </c>
      <c r="K159">
        <v>19</v>
      </c>
      <c r="L159">
        <v>73</v>
      </c>
      <c r="M159">
        <v>72</v>
      </c>
      <c r="N159">
        <v>56</v>
      </c>
      <c r="O159">
        <v>151</v>
      </c>
      <c r="P159">
        <v>10</v>
      </c>
      <c r="Q159">
        <v>11</v>
      </c>
      <c r="R159">
        <v>4</v>
      </c>
      <c r="S159">
        <f t="shared" si="20"/>
        <v>74.428161971830988</v>
      </c>
      <c r="T159">
        <v>0.24</v>
      </c>
      <c r="U159">
        <v>0.32500000000000001</v>
      </c>
      <c r="V159">
        <v>0.42599999999999999</v>
      </c>
      <c r="W159">
        <v>0.751</v>
      </c>
      <c r="X159">
        <v>0.318</v>
      </c>
      <c r="Z159">
        <v>93</v>
      </c>
      <c r="AA159">
        <v>1.9</v>
      </c>
      <c r="AB159">
        <v>0.9</v>
      </c>
      <c r="AD159">
        <v>-3.4</v>
      </c>
      <c r="AE159">
        <v>3.3</v>
      </c>
      <c r="AF159">
        <v>2</v>
      </c>
      <c r="AG159">
        <v>12984</v>
      </c>
      <c r="AH159" s="2">
        <f t="shared" si="21"/>
        <v>0.97562410661459864</v>
      </c>
      <c r="AI159" s="2">
        <f t="shared" si="22"/>
        <v>0.94562182263210925</v>
      </c>
      <c r="AJ159" s="2">
        <f t="shared" si="27"/>
        <v>-0.34947819075911213</v>
      </c>
      <c r="AK159" s="2">
        <f t="shared" si="23"/>
        <v>0.83641307230191642</v>
      </c>
      <c r="AL159" s="2">
        <f t="shared" si="24"/>
        <v>0.14709808611080663</v>
      </c>
      <c r="AM159" s="2">
        <f t="shared" si="25"/>
        <v>-0.63119284002543297</v>
      </c>
      <c r="AN159" s="2">
        <f t="shared" si="26"/>
        <v>2.7162156354311545E-2</v>
      </c>
    </row>
    <row r="160" spans="1:40" x14ac:dyDescent="0.2">
      <c r="A160">
        <v>159</v>
      </c>
      <c r="B160" t="s">
        <v>182</v>
      </c>
      <c r="C160" t="s">
        <v>125</v>
      </c>
      <c r="D160">
        <v>131</v>
      </c>
      <c r="E160">
        <v>568</v>
      </c>
      <c r="F160">
        <v>508</v>
      </c>
      <c r="G160">
        <f t="shared" si="19"/>
        <v>209.29599999999999</v>
      </c>
      <c r="H160">
        <v>141</v>
      </c>
      <c r="I160">
        <v>29</v>
      </c>
      <c r="J160">
        <v>5</v>
      </c>
      <c r="K160">
        <v>10</v>
      </c>
      <c r="L160">
        <v>65</v>
      </c>
      <c r="M160">
        <v>54</v>
      </c>
      <c r="N160">
        <v>44</v>
      </c>
      <c r="O160">
        <v>76</v>
      </c>
      <c r="P160">
        <v>7</v>
      </c>
      <c r="Q160">
        <v>7</v>
      </c>
      <c r="R160">
        <v>4</v>
      </c>
      <c r="S160">
        <f t="shared" si="20"/>
        <v>74.848887298747755</v>
      </c>
      <c r="T160">
        <v>0.27700000000000002</v>
      </c>
      <c r="U160">
        <v>0.34</v>
      </c>
      <c r="V160">
        <v>0.41199999999999998</v>
      </c>
      <c r="W160">
        <v>0.752</v>
      </c>
      <c r="X160">
        <v>0.32100000000000001</v>
      </c>
      <c r="Z160">
        <v>98</v>
      </c>
      <c r="AA160">
        <v>1</v>
      </c>
      <c r="AB160">
        <v>-1.4</v>
      </c>
      <c r="AD160">
        <v>-0.7</v>
      </c>
      <c r="AE160">
        <v>0.8</v>
      </c>
      <c r="AF160">
        <v>1.8</v>
      </c>
      <c r="AG160">
        <v>15223</v>
      </c>
      <c r="AH160" s="2">
        <f t="shared" si="21"/>
        <v>0.92447550249583998</v>
      </c>
      <c r="AI160" s="2">
        <f t="shared" si="22"/>
        <v>0.66795193117674068</v>
      </c>
      <c r="AJ160" s="2">
        <f t="shared" si="27"/>
        <v>-1.3693561793557429</v>
      </c>
      <c r="AK160" s="2">
        <f t="shared" si="23"/>
        <v>0.24346930083035181</v>
      </c>
      <c r="AL160" s="2">
        <f t="shared" si="24"/>
        <v>0.1625586875392834</v>
      </c>
      <c r="AM160" s="2">
        <f t="shared" si="25"/>
        <v>1.1783635741184528</v>
      </c>
      <c r="AN160" s="2">
        <f t="shared" si="26"/>
        <v>4.1488188186754288E-2</v>
      </c>
    </row>
    <row r="161" spans="1:40" x14ac:dyDescent="0.2">
      <c r="A161">
        <v>160</v>
      </c>
      <c r="B161" t="s">
        <v>156</v>
      </c>
      <c r="C161" t="s">
        <v>83</v>
      </c>
      <c r="D161">
        <v>136</v>
      </c>
      <c r="E161">
        <v>592</v>
      </c>
      <c r="F161">
        <v>499</v>
      </c>
      <c r="G161">
        <f t="shared" si="19"/>
        <v>206.08699999999999</v>
      </c>
      <c r="H161">
        <v>117</v>
      </c>
      <c r="I161">
        <v>24</v>
      </c>
      <c r="J161">
        <v>3</v>
      </c>
      <c r="K161">
        <v>20</v>
      </c>
      <c r="L161">
        <v>76</v>
      </c>
      <c r="M161">
        <v>66</v>
      </c>
      <c r="N161">
        <v>82</v>
      </c>
      <c r="O161">
        <v>154</v>
      </c>
      <c r="P161">
        <v>4</v>
      </c>
      <c r="Q161">
        <v>12</v>
      </c>
      <c r="R161">
        <v>5</v>
      </c>
      <c r="S161">
        <f t="shared" si="20"/>
        <v>77.320523076923081</v>
      </c>
      <c r="T161">
        <v>0.23400000000000001</v>
      </c>
      <c r="U161">
        <v>0.34499999999999997</v>
      </c>
      <c r="V161">
        <v>0.41299999999999998</v>
      </c>
      <c r="W161">
        <v>0.75800000000000001</v>
      </c>
      <c r="X161">
        <v>0.32600000000000001</v>
      </c>
      <c r="Z161">
        <v>103</v>
      </c>
      <c r="AA161">
        <v>1.1000000000000001</v>
      </c>
      <c r="AB161">
        <v>-0.3</v>
      </c>
      <c r="AD161">
        <v>3.5</v>
      </c>
      <c r="AE161">
        <v>-2.8</v>
      </c>
      <c r="AF161">
        <v>2.1</v>
      </c>
      <c r="AG161">
        <v>19252</v>
      </c>
      <c r="AH161" s="2">
        <f t="shared" si="21"/>
        <v>0.90854983312100701</v>
      </c>
      <c r="AI161" s="2">
        <f t="shared" si="22"/>
        <v>1.0497480319278725</v>
      </c>
      <c r="AJ161" s="2">
        <f t="shared" si="27"/>
        <v>-0.23615841424837536</v>
      </c>
      <c r="AK161" s="2">
        <f t="shared" si="23"/>
        <v>0.63876514847806154</v>
      </c>
      <c r="AL161" s="2">
        <f t="shared" si="24"/>
        <v>0.25338510847945062</v>
      </c>
      <c r="AM161" s="2">
        <f t="shared" si="25"/>
        <v>-0.92463442069741308</v>
      </c>
      <c r="AN161" s="2">
        <f t="shared" si="26"/>
        <v>0.12744437918141074</v>
      </c>
    </row>
    <row r="162" spans="1:40" x14ac:dyDescent="0.2">
      <c r="A162">
        <v>161</v>
      </c>
      <c r="B162" t="s">
        <v>251</v>
      </c>
      <c r="D162">
        <v>83</v>
      </c>
      <c r="E162">
        <v>344</v>
      </c>
      <c r="F162">
        <v>315</v>
      </c>
      <c r="G162">
        <f t="shared" si="19"/>
        <v>150.88499999999999</v>
      </c>
      <c r="H162">
        <v>90</v>
      </c>
      <c r="I162">
        <v>19</v>
      </c>
      <c r="J162">
        <v>1</v>
      </c>
      <c r="K162">
        <v>14</v>
      </c>
      <c r="L162">
        <v>43</v>
      </c>
      <c r="M162">
        <v>48</v>
      </c>
      <c r="N162">
        <v>21</v>
      </c>
      <c r="O162">
        <v>41</v>
      </c>
      <c r="P162">
        <v>4</v>
      </c>
      <c r="Q162">
        <v>1</v>
      </c>
      <c r="R162">
        <v>0</v>
      </c>
      <c r="S162">
        <f t="shared" si="20"/>
        <v>53.233161764705876</v>
      </c>
      <c r="T162">
        <v>0.28499999999999998</v>
      </c>
      <c r="U162">
        <v>0.33500000000000002</v>
      </c>
      <c r="V162">
        <v>0.47899999999999998</v>
      </c>
      <c r="W162">
        <v>0.81399999999999995</v>
      </c>
      <c r="X162">
        <v>0.34100000000000003</v>
      </c>
      <c r="Z162">
        <v>111</v>
      </c>
      <c r="AA162">
        <v>-1.2</v>
      </c>
      <c r="AB162">
        <v>-3</v>
      </c>
      <c r="AD162">
        <v>3.9</v>
      </c>
      <c r="AE162">
        <v>-3.2</v>
      </c>
      <c r="AF162">
        <v>1.2</v>
      </c>
      <c r="AG162">
        <v>5827</v>
      </c>
      <c r="AH162" s="2">
        <f t="shared" si="21"/>
        <v>0.9016601532518046</v>
      </c>
      <c r="AI162" s="2">
        <f t="shared" si="22"/>
        <v>-9.5640270325522858E-2</v>
      </c>
      <c r="AJ162" s="2">
        <f t="shared" si="27"/>
        <v>-0.91607707331279586</v>
      </c>
      <c r="AK162" s="2">
        <f t="shared" si="23"/>
        <v>4.5821377006496959E-2</v>
      </c>
      <c r="AL162" s="2">
        <f t="shared" si="24"/>
        <v>-0.63176505692900164</v>
      </c>
      <c r="AM162" s="2">
        <f t="shared" si="25"/>
        <v>1.5696190150144254</v>
      </c>
      <c r="AN162" s="2">
        <f t="shared" si="26"/>
        <v>0.92970216179820275</v>
      </c>
    </row>
    <row r="163" spans="1:40" x14ac:dyDescent="0.2">
      <c r="A163">
        <v>162</v>
      </c>
      <c r="B163" t="s">
        <v>134</v>
      </c>
      <c r="C163" t="s">
        <v>93</v>
      </c>
      <c r="D163">
        <v>143</v>
      </c>
      <c r="E163">
        <v>577</v>
      </c>
      <c r="F163">
        <v>504</v>
      </c>
      <c r="G163">
        <f t="shared" si="19"/>
        <v>206.136</v>
      </c>
      <c r="H163">
        <v>134</v>
      </c>
      <c r="I163">
        <v>28</v>
      </c>
      <c r="J163">
        <v>3</v>
      </c>
      <c r="K163">
        <v>12</v>
      </c>
      <c r="L163">
        <v>62</v>
      </c>
      <c r="M163">
        <v>61</v>
      </c>
      <c r="N163">
        <v>51</v>
      </c>
      <c r="O163">
        <v>89</v>
      </c>
      <c r="P163">
        <v>13</v>
      </c>
      <c r="Q163">
        <v>16</v>
      </c>
      <c r="R163">
        <v>6</v>
      </c>
      <c r="S163">
        <f t="shared" si="20"/>
        <v>75.304563380281692</v>
      </c>
      <c r="T163">
        <v>0.26600000000000001</v>
      </c>
      <c r="U163">
        <v>0.34699999999999998</v>
      </c>
      <c r="V163">
        <v>0.40899999999999997</v>
      </c>
      <c r="W163">
        <v>0.75600000000000001</v>
      </c>
      <c r="X163">
        <v>0.32300000000000001</v>
      </c>
      <c r="Z163">
        <v>101</v>
      </c>
      <c r="AA163">
        <v>2.2000000000000002</v>
      </c>
      <c r="AB163">
        <v>1.8</v>
      </c>
      <c r="AD163">
        <v>2.6</v>
      </c>
      <c r="AE163">
        <v>4.2</v>
      </c>
      <c r="AF163">
        <v>2.5</v>
      </c>
      <c r="AG163">
        <v>12532</v>
      </c>
      <c r="AH163" s="2">
        <f t="shared" si="21"/>
        <v>0.81365094085474843</v>
      </c>
      <c r="AI163" s="2">
        <f t="shared" si="22"/>
        <v>0.56382572188097746</v>
      </c>
      <c r="AJ163" s="2">
        <f t="shared" si="27"/>
        <v>-1.1427166263342694</v>
      </c>
      <c r="AK163" s="2">
        <f t="shared" si="23"/>
        <v>0.47405854529151581</v>
      </c>
      <c r="AL163" s="2">
        <f t="shared" si="24"/>
        <v>0.1793036416135125</v>
      </c>
      <c r="AM163" s="2">
        <f t="shared" si="25"/>
        <v>0.6403873428864868</v>
      </c>
      <c r="AN163" s="2">
        <f t="shared" si="26"/>
        <v>9.8792315516525259E-2</v>
      </c>
    </row>
    <row r="164" spans="1:40" x14ac:dyDescent="0.2">
      <c r="A164">
        <v>163</v>
      </c>
      <c r="B164" t="s">
        <v>272</v>
      </c>
      <c r="C164" t="s">
        <v>35</v>
      </c>
      <c r="D164">
        <v>139</v>
      </c>
      <c r="E164">
        <v>617</v>
      </c>
      <c r="F164">
        <v>560</v>
      </c>
      <c r="G164">
        <f t="shared" si="19"/>
        <v>225.12</v>
      </c>
      <c r="H164">
        <v>143</v>
      </c>
      <c r="I164">
        <v>30</v>
      </c>
      <c r="J164">
        <v>3</v>
      </c>
      <c r="K164">
        <v>16</v>
      </c>
      <c r="L164">
        <v>76</v>
      </c>
      <c r="M164">
        <v>67</v>
      </c>
      <c r="N164">
        <v>42</v>
      </c>
      <c r="O164">
        <v>119</v>
      </c>
      <c r="P164">
        <v>7</v>
      </c>
      <c r="Q164">
        <v>23</v>
      </c>
      <c r="R164">
        <v>11</v>
      </c>
      <c r="S164">
        <f t="shared" si="20"/>
        <v>70.694022988505751</v>
      </c>
      <c r="T164">
        <v>0.25600000000000001</v>
      </c>
      <c r="U164">
        <v>0.313</v>
      </c>
      <c r="V164">
        <v>0.40200000000000002</v>
      </c>
      <c r="W164">
        <v>0.71499999999999997</v>
      </c>
      <c r="X164">
        <v>0.30499999999999999</v>
      </c>
      <c r="Z164">
        <v>84</v>
      </c>
      <c r="AA164">
        <v>0.8</v>
      </c>
      <c r="AB164">
        <v>0.8</v>
      </c>
      <c r="AD164">
        <v>-11.5</v>
      </c>
      <c r="AE164">
        <v>0.1</v>
      </c>
      <c r="AF164">
        <v>1</v>
      </c>
      <c r="AG164">
        <v>16375</v>
      </c>
      <c r="AH164" s="2">
        <f t="shared" si="21"/>
        <v>0.70463786911335757</v>
      </c>
      <c r="AI164" s="2">
        <f t="shared" si="22"/>
        <v>1.0497480319278725</v>
      </c>
      <c r="AJ164" s="2">
        <f t="shared" si="27"/>
        <v>-0.68943752029132233</v>
      </c>
      <c r="AK164" s="2">
        <f t="shared" si="23"/>
        <v>0.67170646911537069</v>
      </c>
      <c r="AL164" s="2">
        <f t="shared" si="24"/>
        <v>9.8778362085462385E-3</v>
      </c>
      <c r="AM164" s="2">
        <f t="shared" si="25"/>
        <v>0.15131804176651761</v>
      </c>
      <c r="AN164" s="2">
        <f t="shared" si="26"/>
        <v>-0.48857498961362722</v>
      </c>
    </row>
    <row r="165" spans="1:40" x14ac:dyDescent="0.2">
      <c r="A165">
        <v>164</v>
      </c>
      <c r="B165" t="s">
        <v>284</v>
      </c>
      <c r="C165" t="s">
        <v>90</v>
      </c>
      <c r="D165">
        <v>109</v>
      </c>
      <c r="E165">
        <v>453</v>
      </c>
      <c r="F165">
        <v>407</v>
      </c>
      <c r="G165">
        <f t="shared" si="19"/>
        <v>182.33600000000001</v>
      </c>
      <c r="H165">
        <v>111</v>
      </c>
      <c r="I165">
        <v>23</v>
      </c>
      <c r="J165">
        <v>4</v>
      </c>
      <c r="K165">
        <v>13</v>
      </c>
      <c r="L165">
        <v>50</v>
      </c>
      <c r="M165">
        <v>56</v>
      </c>
      <c r="N165">
        <v>35</v>
      </c>
      <c r="O165">
        <v>95</v>
      </c>
      <c r="P165">
        <v>6</v>
      </c>
      <c r="Q165">
        <v>3</v>
      </c>
      <c r="R165">
        <v>1</v>
      </c>
      <c r="S165">
        <f t="shared" si="20"/>
        <v>65.049991071428579</v>
      </c>
      <c r="T165">
        <v>0.27200000000000002</v>
      </c>
      <c r="U165">
        <v>0.33600000000000002</v>
      </c>
      <c r="V165">
        <v>0.44800000000000001</v>
      </c>
      <c r="W165">
        <v>0.78400000000000003</v>
      </c>
      <c r="X165">
        <v>0.33</v>
      </c>
      <c r="Z165">
        <v>106</v>
      </c>
      <c r="AA165">
        <v>-0.2</v>
      </c>
      <c r="AB165">
        <v>-3.2</v>
      </c>
      <c r="AD165">
        <v>3.3</v>
      </c>
      <c r="AE165">
        <v>-9.3000000000000007</v>
      </c>
      <c r="AF165">
        <v>0.8</v>
      </c>
      <c r="AG165">
        <v>12649</v>
      </c>
      <c r="AH165" s="2">
        <f t="shared" si="21"/>
        <v>0.66349991453647261</v>
      </c>
      <c r="AI165" s="2">
        <f t="shared" si="22"/>
        <v>0.14732088469792462</v>
      </c>
      <c r="AJ165" s="2">
        <f t="shared" si="27"/>
        <v>-1.0293968498235326</v>
      </c>
      <c r="AK165" s="2">
        <f t="shared" si="23"/>
        <v>0.30935194210497008</v>
      </c>
      <c r="AL165" s="2">
        <f t="shared" si="24"/>
        <v>-0.19752619282627978</v>
      </c>
      <c r="AM165" s="2">
        <f t="shared" si="25"/>
        <v>0.93382892355846825</v>
      </c>
      <c r="AN165" s="2">
        <f t="shared" si="26"/>
        <v>0.49992120682492208</v>
      </c>
    </row>
    <row r="166" spans="1:40" x14ac:dyDescent="0.2">
      <c r="A166">
        <v>165</v>
      </c>
      <c r="B166" t="s">
        <v>229</v>
      </c>
      <c r="C166" t="s">
        <v>118</v>
      </c>
      <c r="D166">
        <v>110</v>
      </c>
      <c r="E166">
        <v>471</v>
      </c>
      <c r="F166">
        <v>402</v>
      </c>
      <c r="G166">
        <f t="shared" si="19"/>
        <v>177.684</v>
      </c>
      <c r="H166">
        <v>99</v>
      </c>
      <c r="I166">
        <v>21</v>
      </c>
      <c r="J166">
        <v>2</v>
      </c>
      <c r="K166">
        <v>18</v>
      </c>
      <c r="L166">
        <v>59</v>
      </c>
      <c r="M166">
        <v>60</v>
      </c>
      <c r="N166">
        <v>58</v>
      </c>
      <c r="O166">
        <v>117</v>
      </c>
      <c r="P166">
        <v>5</v>
      </c>
      <c r="Q166">
        <v>3</v>
      </c>
      <c r="R166">
        <v>1</v>
      </c>
      <c r="S166">
        <f t="shared" si="20"/>
        <v>67.192051612903228</v>
      </c>
      <c r="T166">
        <v>0.247</v>
      </c>
      <c r="U166">
        <v>0.34699999999999998</v>
      </c>
      <c r="V166">
        <v>0.442</v>
      </c>
      <c r="W166">
        <v>0.78800000000000003</v>
      </c>
      <c r="X166">
        <v>0.33500000000000002</v>
      </c>
      <c r="Z166">
        <v>112</v>
      </c>
      <c r="AA166">
        <v>0</v>
      </c>
      <c r="AB166">
        <v>-0.3</v>
      </c>
      <c r="AD166">
        <v>7.3</v>
      </c>
      <c r="AE166">
        <v>-9.8000000000000007</v>
      </c>
      <c r="AF166">
        <v>1.4</v>
      </c>
      <c r="AG166">
        <v>5452</v>
      </c>
      <c r="AH166" s="2">
        <f t="shared" si="21"/>
        <v>0.58758893896195996</v>
      </c>
      <c r="AI166" s="2">
        <f t="shared" si="22"/>
        <v>0.45969951258521424</v>
      </c>
      <c r="AJ166" s="2">
        <f t="shared" si="27"/>
        <v>-0.46279796726984884</v>
      </c>
      <c r="AK166" s="2">
        <f t="shared" si="23"/>
        <v>0.44111722465420666</v>
      </c>
      <c r="AL166" s="2">
        <f t="shared" si="24"/>
        <v>-0.11881083592085061</v>
      </c>
      <c r="AM166" s="2">
        <f t="shared" si="25"/>
        <v>-0.28884432924145459</v>
      </c>
      <c r="AN166" s="2">
        <f t="shared" si="26"/>
        <v>0.55722533415469311</v>
      </c>
    </row>
    <row r="167" spans="1:40" x14ac:dyDescent="0.2">
      <c r="A167">
        <v>166</v>
      </c>
      <c r="B167" t="s">
        <v>7520</v>
      </c>
      <c r="C167" t="s">
        <v>103</v>
      </c>
      <c r="D167">
        <v>133</v>
      </c>
      <c r="E167">
        <v>565</v>
      </c>
      <c r="F167">
        <v>522</v>
      </c>
      <c r="G167">
        <f t="shared" si="19"/>
        <v>223.93799999999999</v>
      </c>
      <c r="H167">
        <v>130</v>
      </c>
      <c r="I167">
        <v>26</v>
      </c>
      <c r="J167">
        <v>5</v>
      </c>
      <c r="K167">
        <v>20</v>
      </c>
      <c r="L167">
        <v>68</v>
      </c>
      <c r="M167">
        <v>69</v>
      </c>
      <c r="N167">
        <v>30</v>
      </c>
      <c r="O167">
        <v>157</v>
      </c>
      <c r="P167">
        <v>5</v>
      </c>
      <c r="Q167">
        <v>18</v>
      </c>
      <c r="R167">
        <v>7</v>
      </c>
      <c r="S167">
        <f t="shared" si="20"/>
        <v>66.104136445242375</v>
      </c>
      <c r="T167">
        <v>0.249</v>
      </c>
      <c r="U167">
        <v>0.29399999999999998</v>
      </c>
      <c r="V167">
        <v>0.42899999999999999</v>
      </c>
      <c r="W167">
        <v>0.72299999999999998</v>
      </c>
      <c r="X167">
        <v>0.30299999999999999</v>
      </c>
      <c r="Z167">
        <v>78</v>
      </c>
      <c r="AA167">
        <v>1.4</v>
      </c>
      <c r="AB167">
        <v>-5.7</v>
      </c>
      <c r="AD167">
        <v>-14.7</v>
      </c>
      <c r="AE167">
        <v>-6.3</v>
      </c>
      <c r="AF167">
        <v>-0.1</v>
      </c>
      <c r="AG167">
        <v>10322</v>
      </c>
      <c r="AH167" s="2">
        <f t="shared" si="21"/>
        <v>0.54972264062053999</v>
      </c>
      <c r="AI167" s="2">
        <f t="shared" si="22"/>
        <v>0.77207814047250389</v>
      </c>
      <c r="AJ167" s="2">
        <f t="shared" si="27"/>
        <v>-0.23615841424837536</v>
      </c>
      <c r="AK167" s="2">
        <f t="shared" si="23"/>
        <v>0.73758911038998898</v>
      </c>
      <c r="AL167" s="2">
        <f t="shared" si="24"/>
        <v>-0.15878899202203162</v>
      </c>
      <c r="AM167" s="2">
        <f t="shared" si="25"/>
        <v>-0.19103046901746079</v>
      </c>
      <c r="AN167" s="2">
        <f t="shared" si="26"/>
        <v>-0.37396673495408528</v>
      </c>
    </row>
    <row r="168" spans="1:40" x14ac:dyDescent="0.2">
      <c r="A168">
        <v>167</v>
      </c>
      <c r="B168" t="s">
        <v>211</v>
      </c>
      <c r="C168" t="s">
        <v>88</v>
      </c>
      <c r="D168">
        <v>99</v>
      </c>
      <c r="E168">
        <v>412</v>
      </c>
      <c r="F168">
        <v>373</v>
      </c>
      <c r="G168">
        <f t="shared" si="19"/>
        <v>166.73099999999999</v>
      </c>
      <c r="H168">
        <v>102</v>
      </c>
      <c r="I168">
        <v>18</v>
      </c>
      <c r="J168">
        <v>1</v>
      </c>
      <c r="K168">
        <v>15</v>
      </c>
      <c r="L168">
        <v>47</v>
      </c>
      <c r="M168">
        <v>55</v>
      </c>
      <c r="N168">
        <v>32</v>
      </c>
      <c r="O168">
        <v>65</v>
      </c>
      <c r="P168">
        <v>2</v>
      </c>
      <c r="Q168">
        <v>1</v>
      </c>
      <c r="R168">
        <v>0</v>
      </c>
      <c r="S168">
        <f t="shared" si="20"/>
        <v>58.667459459459458</v>
      </c>
      <c r="T168">
        <v>0.27400000000000002</v>
      </c>
      <c r="U168">
        <v>0.33200000000000002</v>
      </c>
      <c r="V168">
        <v>0.44700000000000001</v>
      </c>
      <c r="W168">
        <v>0.77900000000000003</v>
      </c>
      <c r="X168">
        <v>0.32700000000000001</v>
      </c>
      <c r="Z168">
        <v>106</v>
      </c>
      <c r="AA168">
        <v>-3.1</v>
      </c>
      <c r="AB168">
        <v>-1.2</v>
      </c>
      <c r="AD168">
        <v>0</v>
      </c>
      <c r="AE168">
        <v>7.1</v>
      </c>
      <c r="AF168">
        <v>1.5</v>
      </c>
      <c r="AG168">
        <v>1433</v>
      </c>
      <c r="AH168" s="2">
        <f t="shared" si="21"/>
        <v>0.54471359654135276</v>
      </c>
      <c r="AI168" s="2">
        <f t="shared" si="22"/>
        <v>4.3194675402161417E-2</v>
      </c>
      <c r="AJ168" s="2">
        <f t="shared" si="27"/>
        <v>-0.80275729680205909</v>
      </c>
      <c r="AK168" s="2">
        <f t="shared" si="23"/>
        <v>0.27641062146766099</v>
      </c>
      <c r="AL168" s="2">
        <f t="shared" si="24"/>
        <v>-0.43206823497158087</v>
      </c>
      <c r="AM168" s="2">
        <f t="shared" si="25"/>
        <v>1.031642783782462</v>
      </c>
      <c r="AN168" s="2">
        <f t="shared" si="26"/>
        <v>0.42829104766270837</v>
      </c>
    </row>
    <row r="169" spans="1:40" x14ac:dyDescent="0.2">
      <c r="A169">
        <v>168</v>
      </c>
      <c r="B169" t="s">
        <v>273</v>
      </c>
      <c r="C169" t="s">
        <v>31</v>
      </c>
      <c r="D169">
        <v>113</v>
      </c>
      <c r="E169">
        <v>461</v>
      </c>
      <c r="F169">
        <v>415</v>
      </c>
      <c r="G169">
        <f t="shared" si="19"/>
        <v>187.58</v>
      </c>
      <c r="H169">
        <v>103</v>
      </c>
      <c r="I169">
        <v>19</v>
      </c>
      <c r="J169">
        <v>1</v>
      </c>
      <c r="K169">
        <v>21</v>
      </c>
      <c r="L169">
        <v>58</v>
      </c>
      <c r="M169">
        <v>64</v>
      </c>
      <c r="N169">
        <v>35</v>
      </c>
      <c r="O169">
        <v>130</v>
      </c>
      <c r="P169">
        <v>5</v>
      </c>
      <c r="Q169">
        <v>3</v>
      </c>
      <c r="R169">
        <v>1</v>
      </c>
      <c r="S169">
        <f t="shared" si="20"/>
        <v>61.787164835164845</v>
      </c>
      <c r="T169">
        <v>0.248</v>
      </c>
      <c r="U169">
        <v>0.312</v>
      </c>
      <c r="V169">
        <v>0.45200000000000001</v>
      </c>
      <c r="W169">
        <v>0.76400000000000001</v>
      </c>
      <c r="X169">
        <v>0.32</v>
      </c>
      <c r="Z169">
        <v>94</v>
      </c>
      <c r="AA169">
        <v>-0.3</v>
      </c>
      <c r="AB169">
        <v>0.5</v>
      </c>
      <c r="AD169">
        <v>-3.7</v>
      </c>
      <c r="AE169">
        <v>-2.2999999999999998</v>
      </c>
      <c r="AF169">
        <v>1</v>
      </c>
      <c r="AG169">
        <v>17321</v>
      </c>
      <c r="AH169" s="2">
        <f t="shared" si="21"/>
        <v>0.53107093628412316</v>
      </c>
      <c r="AI169" s="2">
        <f t="shared" si="22"/>
        <v>0.42499077615329317</v>
      </c>
      <c r="AJ169" s="2">
        <f t="shared" si="27"/>
        <v>-0.1228386377376386</v>
      </c>
      <c r="AK169" s="2">
        <f t="shared" si="23"/>
        <v>0.57288250720344325</v>
      </c>
      <c r="AL169" s="2">
        <f t="shared" si="24"/>
        <v>-0.31742688038158418</v>
      </c>
      <c r="AM169" s="2">
        <f t="shared" si="25"/>
        <v>-0.23993739912945769</v>
      </c>
      <c r="AN169" s="2">
        <f t="shared" si="26"/>
        <v>0.2134005701760672</v>
      </c>
    </row>
    <row r="170" spans="1:40" x14ac:dyDescent="0.2">
      <c r="A170">
        <v>169</v>
      </c>
      <c r="B170" t="s">
        <v>89</v>
      </c>
      <c r="C170" t="s">
        <v>90</v>
      </c>
      <c r="D170">
        <v>119</v>
      </c>
      <c r="E170">
        <v>517</v>
      </c>
      <c r="F170">
        <v>459</v>
      </c>
      <c r="G170">
        <f t="shared" si="19"/>
        <v>187.73099999999999</v>
      </c>
      <c r="H170">
        <v>126</v>
      </c>
      <c r="I170">
        <v>27</v>
      </c>
      <c r="J170">
        <v>1</v>
      </c>
      <c r="K170">
        <v>11</v>
      </c>
      <c r="L170">
        <v>56</v>
      </c>
      <c r="M170">
        <v>56</v>
      </c>
      <c r="N170">
        <v>47</v>
      </c>
      <c r="O170">
        <v>75</v>
      </c>
      <c r="P170">
        <v>6</v>
      </c>
      <c r="Q170">
        <v>2</v>
      </c>
      <c r="R170">
        <v>1</v>
      </c>
      <c r="S170">
        <f t="shared" si="20"/>
        <v>70.056558593749997</v>
      </c>
      <c r="T170">
        <v>0.27400000000000002</v>
      </c>
      <c r="U170">
        <v>0.34699999999999998</v>
      </c>
      <c r="V170">
        <v>0.40899999999999997</v>
      </c>
      <c r="W170">
        <v>0.75600000000000001</v>
      </c>
      <c r="X170">
        <v>0.32400000000000001</v>
      </c>
      <c r="Z170">
        <v>102</v>
      </c>
      <c r="AA170">
        <v>-2.2000000000000002</v>
      </c>
      <c r="AB170">
        <v>5.5</v>
      </c>
      <c r="AD170">
        <v>-0.8</v>
      </c>
      <c r="AE170">
        <v>11.9</v>
      </c>
      <c r="AF170">
        <v>3.5</v>
      </c>
      <c r="AG170">
        <v>9166</v>
      </c>
      <c r="AH170" s="2">
        <f t="shared" si="21"/>
        <v>0.52577655903248588</v>
      </c>
      <c r="AI170" s="2">
        <f t="shared" si="22"/>
        <v>0.35557330328945103</v>
      </c>
      <c r="AJ170" s="2">
        <f t="shared" si="27"/>
        <v>-1.2560364028450062</v>
      </c>
      <c r="AK170" s="2">
        <f t="shared" si="23"/>
        <v>0.30935194210497008</v>
      </c>
      <c r="AL170" s="2">
        <f t="shared" si="24"/>
        <v>-1.354738281591631E-2</v>
      </c>
      <c r="AM170" s="2">
        <f t="shared" si="25"/>
        <v>1.031642783782462</v>
      </c>
      <c r="AN170" s="2">
        <f t="shared" si="26"/>
        <v>9.8792315516525259E-2</v>
      </c>
    </row>
    <row r="171" spans="1:40" x14ac:dyDescent="0.2">
      <c r="A171">
        <v>170</v>
      </c>
      <c r="B171" t="s">
        <v>279</v>
      </c>
      <c r="C171" t="s">
        <v>90</v>
      </c>
      <c r="D171">
        <v>141</v>
      </c>
      <c r="E171">
        <v>612</v>
      </c>
      <c r="F171">
        <v>543</v>
      </c>
      <c r="G171">
        <f t="shared" si="19"/>
        <v>225.88799999999998</v>
      </c>
      <c r="H171">
        <v>132</v>
      </c>
      <c r="I171">
        <v>29</v>
      </c>
      <c r="J171">
        <v>4</v>
      </c>
      <c r="K171">
        <v>19</v>
      </c>
      <c r="L171">
        <v>70</v>
      </c>
      <c r="M171">
        <v>63</v>
      </c>
      <c r="N171">
        <v>54</v>
      </c>
      <c r="O171">
        <v>159</v>
      </c>
      <c r="P171">
        <v>6</v>
      </c>
      <c r="Q171">
        <v>7</v>
      </c>
      <c r="R171">
        <v>3</v>
      </c>
      <c r="S171">
        <f t="shared" si="20"/>
        <v>75.690268656716412</v>
      </c>
      <c r="T171">
        <v>0.24299999999999999</v>
      </c>
      <c r="U171">
        <v>0.316</v>
      </c>
      <c r="V171">
        <v>0.41599999999999998</v>
      </c>
      <c r="W171">
        <v>0.73199999999999998</v>
      </c>
      <c r="X171">
        <v>0.31</v>
      </c>
      <c r="Z171">
        <v>93</v>
      </c>
      <c r="AA171">
        <v>0.9</v>
      </c>
      <c r="AB171">
        <v>-2</v>
      </c>
      <c r="AD171">
        <v>-4.8</v>
      </c>
      <c r="AE171">
        <v>-5.8</v>
      </c>
      <c r="AF171">
        <v>0.9</v>
      </c>
      <c r="AG171">
        <v>14854</v>
      </c>
      <c r="AH171" s="2">
        <f t="shared" si="21"/>
        <v>0.49593145493868307</v>
      </c>
      <c r="AI171" s="2">
        <f t="shared" si="22"/>
        <v>0.84149561333634604</v>
      </c>
      <c r="AJ171" s="2">
        <f t="shared" si="27"/>
        <v>-0.34947819075911213</v>
      </c>
      <c r="AK171" s="2">
        <f t="shared" si="23"/>
        <v>0.5399411865661341</v>
      </c>
      <c r="AL171" s="2">
        <f t="shared" si="24"/>
        <v>0.19347734394685784</v>
      </c>
      <c r="AM171" s="2">
        <f t="shared" si="25"/>
        <v>-0.48447204968944224</v>
      </c>
      <c r="AN171" s="2">
        <f t="shared" si="26"/>
        <v>-0.24503244846210059</v>
      </c>
    </row>
    <row r="172" spans="1:40" x14ac:dyDescent="0.2">
      <c r="A172">
        <v>171</v>
      </c>
      <c r="B172" t="s">
        <v>315</v>
      </c>
      <c r="C172" t="s">
        <v>125</v>
      </c>
      <c r="D172">
        <v>122</v>
      </c>
      <c r="E172">
        <v>499</v>
      </c>
      <c r="F172">
        <v>451</v>
      </c>
      <c r="G172">
        <f t="shared" si="19"/>
        <v>190.773</v>
      </c>
      <c r="H172">
        <v>121</v>
      </c>
      <c r="I172">
        <v>23</v>
      </c>
      <c r="J172">
        <v>1</v>
      </c>
      <c r="K172">
        <v>15</v>
      </c>
      <c r="L172">
        <v>52</v>
      </c>
      <c r="M172">
        <v>60</v>
      </c>
      <c r="N172">
        <v>38</v>
      </c>
      <c r="O172">
        <v>105</v>
      </c>
      <c r="P172">
        <v>4</v>
      </c>
      <c r="Q172">
        <v>2</v>
      </c>
      <c r="R172">
        <v>1</v>
      </c>
      <c r="S172">
        <f t="shared" si="20"/>
        <v>66.276401622718041</v>
      </c>
      <c r="T172">
        <v>0.26800000000000002</v>
      </c>
      <c r="U172">
        <v>0.32800000000000001</v>
      </c>
      <c r="V172">
        <v>0.42299999999999999</v>
      </c>
      <c r="W172">
        <v>0.751</v>
      </c>
      <c r="X172">
        <v>0.317</v>
      </c>
      <c r="Z172">
        <v>95</v>
      </c>
      <c r="AA172">
        <v>-1.3</v>
      </c>
      <c r="AB172">
        <v>-6.6</v>
      </c>
      <c r="AD172">
        <v>-4.3</v>
      </c>
      <c r="AE172">
        <v>-4.9000000000000004</v>
      </c>
      <c r="AF172">
        <v>0.7</v>
      </c>
      <c r="AG172">
        <v>16909</v>
      </c>
      <c r="AH172" s="2">
        <f t="shared" si="21"/>
        <v>0.46800296643317107</v>
      </c>
      <c r="AI172" s="2">
        <f t="shared" si="22"/>
        <v>0.21673835756176676</v>
      </c>
      <c r="AJ172" s="2">
        <f t="shared" si="27"/>
        <v>-0.80275729680205909</v>
      </c>
      <c r="AK172" s="2">
        <f t="shared" si="23"/>
        <v>0.44111722465420666</v>
      </c>
      <c r="AL172" s="2">
        <f t="shared" si="24"/>
        <v>-0.15245867844553526</v>
      </c>
      <c r="AM172" s="2">
        <f t="shared" si="25"/>
        <v>0.73820120311048054</v>
      </c>
      <c r="AN172" s="2">
        <f t="shared" si="26"/>
        <v>2.7162156354311545E-2</v>
      </c>
    </row>
    <row r="173" spans="1:40" x14ac:dyDescent="0.2">
      <c r="A173">
        <v>172</v>
      </c>
      <c r="B173" t="s">
        <v>318</v>
      </c>
      <c r="C173" t="s">
        <v>31</v>
      </c>
      <c r="D173">
        <v>99</v>
      </c>
      <c r="E173">
        <v>415</v>
      </c>
      <c r="F173">
        <v>369</v>
      </c>
      <c r="G173">
        <f t="shared" si="19"/>
        <v>172.69200000000001</v>
      </c>
      <c r="H173">
        <v>93</v>
      </c>
      <c r="I173">
        <v>21</v>
      </c>
      <c r="J173">
        <v>2</v>
      </c>
      <c r="K173">
        <v>18</v>
      </c>
      <c r="L173">
        <v>54</v>
      </c>
      <c r="M173">
        <v>61</v>
      </c>
      <c r="N173">
        <v>39</v>
      </c>
      <c r="O173">
        <v>97</v>
      </c>
      <c r="P173">
        <v>3</v>
      </c>
      <c r="Q173">
        <v>1</v>
      </c>
      <c r="R173">
        <v>1</v>
      </c>
      <c r="S173">
        <f t="shared" si="20"/>
        <v>59.86376642335766</v>
      </c>
      <c r="T173">
        <v>0.251</v>
      </c>
      <c r="U173">
        <v>0.32500000000000001</v>
      </c>
      <c r="V173">
        <v>0.46800000000000003</v>
      </c>
      <c r="W173">
        <v>0.79300000000000004</v>
      </c>
      <c r="X173">
        <v>0.33200000000000002</v>
      </c>
      <c r="Z173">
        <v>102</v>
      </c>
      <c r="AA173">
        <v>-1.4</v>
      </c>
      <c r="AB173">
        <v>0.6</v>
      </c>
      <c r="AD173">
        <v>-0.2</v>
      </c>
      <c r="AE173">
        <v>-7.9</v>
      </c>
      <c r="AF173">
        <v>0.6</v>
      </c>
      <c r="AG173">
        <v>3086</v>
      </c>
      <c r="AH173" s="2">
        <f t="shared" si="21"/>
        <v>0.4449483409827007</v>
      </c>
      <c r="AI173" s="2">
        <f t="shared" si="22"/>
        <v>0.28615583042560888</v>
      </c>
      <c r="AJ173" s="2">
        <f t="shared" si="27"/>
        <v>-0.46279796726984884</v>
      </c>
      <c r="AK173" s="2">
        <f t="shared" si="23"/>
        <v>0.47405854529151581</v>
      </c>
      <c r="AL173" s="2">
        <f t="shared" si="24"/>
        <v>-0.38810695198801504</v>
      </c>
      <c r="AM173" s="2">
        <f t="shared" si="25"/>
        <v>-9.3216608793466951E-2</v>
      </c>
      <c r="AN173" s="2">
        <f t="shared" si="26"/>
        <v>0.62885549331690682</v>
      </c>
    </row>
    <row r="174" spans="1:40" x14ac:dyDescent="0.2">
      <c r="A174">
        <v>173</v>
      </c>
      <c r="B174" t="s">
        <v>206</v>
      </c>
      <c r="C174" t="s">
        <v>57</v>
      </c>
      <c r="D174">
        <v>122</v>
      </c>
      <c r="E174">
        <v>507</v>
      </c>
      <c r="F174">
        <v>444</v>
      </c>
      <c r="G174">
        <f t="shared" si="19"/>
        <v>185.59199999999998</v>
      </c>
      <c r="H174">
        <v>116</v>
      </c>
      <c r="I174">
        <v>22</v>
      </c>
      <c r="J174">
        <v>3</v>
      </c>
      <c r="K174">
        <v>14</v>
      </c>
      <c r="L174">
        <v>59</v>
      </c>
      <c r="M174">
        <v>58</v>
      </c>
      <c r="N174">
        <v>52</v>
      </c>
      <c r="O174">
        <v>85</v>
      </c>
      <c r="P174">
        <v>4</v>
      </c>
      <c r="Q174">
        <v>6</v>
      </c>
      <c r="R174">
        <v>2</v>
      </c>
      <c r="S174">
        <f t="shared" si="20"/>
        <v>68.05167999999999</v>
      </c>
      <c r="T174">
        <v>0.26100000000000001</v>
      </c>
      <c r="U174">
        <v>0.34100000000000003</v>
      </c>
      <c r="V174">
        <v>0.41799999999999998</v>
      </c>
      <c r="W174">
        <v>0.76</v>
      </c>
      <c r="X174">
        <v>0.32400000000000001</v>
      </c>
      <c r="Z174">
        <v>98</v>
      </c>
      <c r="AA174">
        <v>1.4</v>
      </c>
      <c r="AB174">
        <v>3.5</v>
      </c>
      <c r="AD174">
        <v>0.1</v>
      </c>
      <c r="AE174">
        <v>-0.5</v>
      </c>
      <c r="AF174">
        <v>1.6</v>
      </c>
      <c r="AG174">
        <v>4940</v>
      </c>
      <c r="AH174" s="2">
        <f t="shared" si="21"/>
        <v>0.38358451090501666</v>
      </c>
      <c r="AI174" s="2">
        <f t="shared" si="22"/>
        <v>0.45969951258521424</v>
      </c>
      <c r="AJ174" s="2">
        <f t="shared" si="27"/>
        <v>-0.91607707331279586</v>
      </c>
      <c r="AK174" s="2">
        <f t="shared" si="23"/>
        <v>0.37523458337958837</v>
      </c>
      <c r="AL174" s="2">
        <f t="shared" si="24"/>
        <v>-8.7221646919788509E-2</v>
      </c>
      <c r="AM174" s="2">
        <f t="shared" si="25"/>
        <v>0.39585269232650216</v>
      </c>
      <c r="AN174" s="2">
        <f t="shared" si="26"/>
        <v>0.15609644284629623</v>
      </c>
    </row>
    <row r="175" spans="1:40" x14ac:dyDescent="0.2">
      <c r="A175">
        <v>174</v>
      </c>
      <c r="B175" t="s">
        <v>259</v>
      </c>
      <c r="C175" t="s">
        <v>198</v>
      </c>
      <c r="D175">
        <v>147</v>
      </c>
      <c r="E175">
        <v>636</v>
      </c>
      <c r="F175">
        <v>570</v>
      </c>
      <c r="G175">
        <f t="shared" si="19"/>
        <v>231.42000000000002</v>
      </c>
      <c r="H175">
        <v>137</v>
      </c>
      <c r="I175">
        <v>31</v>
      </c>
      <c r="J175">
        <v>4</v>
      </c>
      <c r="K175">
        <v>18</v>
      </c>
      <c r="L175">
        <v>72</v>
      </c>
      <c r="M175">
        <v>70</v>
      </c>
      <c r="N175">
        <v>54</v>
      </c>
      <c r="O175">
        <v>174</v>
      </c>
      <c r="P175">
        <v>4</v>
      </c>
      <c r="Q175">
        <v>13</v>
      </c>
      <c r="R175">
        <v>5</v>
      </c>
      <c r="S175">
        <f t="shared" si="20"/>
        <v>74.578025477707016</v>
      </c>
      <c r="T175">
        <v>0.24099999999999999</v>
      </c>
      <c r="U175">
        <v>0.309</v>
      </c>
      <c r="V175">
        <v>0.40600000000000003</v>
      </c>
      <c r="W175">
        <v>0.71599999999999997</v>
      </c>
      <c r="X175">
        <v>0.30399999999999999</v>
      </c>
      <c r="Z175">
        <v>87</v>
      </c>
      <c r="AA175">
        <v>2.2000000000000002</v>
      </c>
      <c r="AB175">
        <v>-5.9</v>
      </c>
      <c r="AD175">
        <v>-8.6999999999999993</v>
      </c>
      <c r="AE175">
        <v>-2.5</v>
      </c>
      <c r="AF175">
        <v>1.1000000000000001</v>
      </c>
      <c r="AG175">
        <v>12092</v>
      </c>
      <c r="AH175" s="2">
        <f t="shared" si="21"/>
        <v>0.3147158766575181</v>
      </c>
      <c r="AI175" s="2">
        <f t="shared" si="22"/>
        <v>0.91091308620018818</v>
      </c>
      <c r="AJ175" s="2">
        <f t="shared" si="27"/>
        <v>-0.46279796726984884</v>
      </c>
      <c r="AK175" s="2">
        <f t="shared" si="23"/>
        <v>0.77053043102729812</v>
      </c>
      <c r="AL175" s="2">
        <f t="shared" si="24"/>
        <v>0.15260519439450124</v>
      </c>
      <c r="AM175" s="2">
        <f t="shared" si="25"/>
        <v>-0.58228590991343609</v>
      </c>
      <c r="AN175" s="2">
        <f t="shared" si="26"/>
        <v>-0.47424895778118448</v>
      </c>
    </row>
    <row r="176" spans="1:40" x14ac:dyDescent="0.2">
      <c r="A176">
        <v>175</v>
      </c>
      <c r="B176" t="s">
        <v>205</v>
      </c>
      <c r="C176" t="s">
        <v>61</v>
      </c>
      <c r="D176">
        <v>120</v>
      </c>
      <c r="E176">
        <v>522</v>
      </c>
      <c r="F176">
        <v>452</v>
      </c>
      <c r="G176">
        <f t="shared" si="19"/>
        <v>193.00399999999999</v>
      </c>
      <c r="H176">
        <v>111</v>
      </c>
      <c r="I176">
        <v>20</v>
      </c>
      <c r="J176">
        <v>4</v>
      </c>
      <c r="K176">
        <v>18</v>
      </c>
      <c r="L176">
        <v>66</v>
      </c>
      <c r="M176">
        <v>56</v>
      </c>
      <c r="N176">
        <v>59</v>
      </c>
      <c r="O176">
        <v>112</v>
      </c>
      <c r="P176">
        <v>4</v>
      </c>
      <c r="Q176">
        <v>10</v>
      </c>
      <c r="R176">
        <v>4</v>
      </c>
      <c r="S176">
        <f t="shared" si="20"/>
        <v>69.117048543689322</v>
      </c>
      <c r="T176">
        <v>0.245</v>
      </c>
      <c r="U176">
        <v>0.33500000000000002</v>
      </c>
      <c r="V176">
        <v>0.42699999999999999</v>
      </c>
      <c r="W176">
        <v>0.76100000000000001</v>
      </c>
      <c r="X176">
        <v>0.32400000000000001</v>
      </c>
      <c r="Z176">
        <v>101</v>
      </c>
      <c r="AA176">
        <v>0.8</v>
      </c>
      <c r="AB176">
        <v>3.5</v>
      </c>
      <c r="AD176">
        <v>1.5</v>
      </c>
      <c r="AE176">
        <v>-2.2999999999999998</v>
      </c>
      <c r="AF176">
        <v>1.6</v>
      </c>
      <c r="AG176">
        <v>18564</v>
      </c>
      <c r="AH176" s="2">
        <f t="shared" si="21"/>
        <v>0.28490690490924753</v>
      </c>
      <c r="AI176" s="2">
        <f t="shared" si="22"/>
        <v>0.70266066760866175</v>
      </c>
      <c r="AJ176" s="2">
        <f t="shared" si="27"/>
        <v>-0.46279796726984884</v>
      </c>
      <c r="AK176" s="2">
        <f t="shared" si="23"/>
        <v>0.30935194210497008</v>
      </c>
      <c r="AL176" s="2">
        <f t="shared" si="24"/>
        <v>-4.8072022747825995E-2</v>
      </c>
      <c r="AM176" s="2">
        <f t="shared" si="25"/>
        <v>-0.38665818946544844</v>
      </c>
      <c r="AN176" s="2">
        <f t="shared" si="26"/>
        <v>0.17042247467873897</v>
      </c>
    </row>
    <row r="177" spans="1:40" x14ac:dyDescent="0.2">
      <c r="A177">
        <v>176</v>
      </c>
      <c r="B177" t="s">
        <v>233</v>
      </c>
      <c r="C177" t="s">
        <v>57</v>
      </c>
      <c r="D177">
        <v>98</v>
      </c>
      <c r="E177">
        <v>408</v>
      </c>
      <c r="F177">
        <v>356</v>
      </c>
      <c r="G177">
        <f t="shared" si="19"/>
        <v>162.69200000000001</v>
      </c>
      <c r="H177">
        <v>91</v>
      </c>
      <c r="I177">
        <v>19</v>
      </c>
      <c r="J177">
        <v>2</v>
      </c>
      <c r="K177">
        <v>16</v>
      </c>
      <c r="L177">
        <v>50</v>
      </c>
      <c r="M177">
        <v>56</v>
      </c>
      <c r="N177">
        <v>41</v>
      </c>
      <c r="O177">
        <v>97</v>
      </c>
      <c r="P177">
        <v>7</v>
      </c>
      <c r="Q177">
        <v>3</v>
      </c>
      <c r="R177">
        <v>1</v>
      </c>
      <c r="S177">
        <f t="shared" si="20"/>
        <v>59.835980198019804</v>
      </c>
      <c r="T177">
        <v>0.25700000000000001</v>
      </c>
      <c r="U177">
        <v>0.34200000000000003</v>
      </c>
      <c r="V177">
        <v>0.45700000000000002</v>
      </c>
      <c r="W177">
        <v>0.79800000000000004</v>
      </c>
      <c r="X177">
        <v>0.33700000000000002</v>
      </c>
      <c r="Z177">
        <v>107</v>
      </c>
      <c r="AA177">
        <v>-1.2</v>
      </c>
      <c r="AB177">
        <v>-0.3</v>
      </c>
      <c r="AD177">
        <v>2.5</v>
      </c>
      <c r="AE177">
        <v>7.9</v>
      </c>
      <c r="AF177">
        <v>1.3</v>
      </c>
      <c r="AG177">
        <v>11609</v>
      </c>
      <c r="AH177" s="2">
        <f t="shared" si="21"/>
        <v>0.27881790473217771</v>
      </c>
      <c r="AI177" s="2">
        <f t="shared" si="22"/>
        <v>0.14732088469792462</v>
      </c>
      <c r="AJ177" s="2">
        <f t="shared" si="27"/>
        <v>-0.68943752029132233</v>
      </c>
      <c r="AK177" s="2">
        <f t="shared" si="23"/>
        <v>0.30935194210497008</v>
      </c>
      <c r="AL177" s="2">
        <f t="shared" si="24"/>
        <v>-0.38912802613702963</v>
      </c>
      <c r="AM177" s="2">
        <f t="shared" si="25"/>
        <v>0.20022497187851454</v>
      </c>
      <c r="AN177" s="2">
        <f t="shared" si="26"/>
        <v>0.70048565247912054</v>
      </c>
    </row>
    <row r="178" spans="1:40" x14ac:dyDescent="0.2">
      <c r="A178">
        <v>177</v>
      </c>
      <c r="B178" t="s">
        <v>245</v>
      </c>
      <c r="C178" t="s">
        <v>42</v>
      </c>
      <c r="D178">
        <v>96</v>
      </c>
      <c r="E178">
        <v>398</v>
      </c>
      <c r="F178">
        <v>354</v>
      </c>
      <c r="G178">
        <f t="shared" si="19"/>
        <v>162.84</v>
      </c>
      <c r="H178">
        <v>93</v>
      </c>
      <c r="I178">
        <v>21</v>
      </c>
      <c r="J178">
        <v>1</v>
      </c>
      <c r="K178">
        <v>16</v>
      </c>
      <c r="L178">
        <v>50</v>
      </c>
      <c r="M178">
        <v>53</v>
      </c>
      <c r="N178">
        <v>34</v>
      </c>
      <c r="O178">
        <v>84</v>
      </c>
      <c r="P178">
        <v>5</v>
      </c>
      <c r="Q178">
        <v>2</v>
      </c>
      <c r="R178">
        <v>1</v>
      </c>
      <c r="S178">
        <f t="shared" si="20"/>
        <v>57.660000000000004</v>
      </c>
      <c r="T178">
        <v>0.26200000000000001</v>
      </c>
      <c r="U178">
        <v>0.33300000000000002</v>
      </c>
      <c r="V178">
        <v>0.46</v>
      </c>
      <c r="W178">
        <v>0.79300000000000004</v>
      </c>
      <c r="X178">
        <v>0.33400000000000002</v>
      </c>
      <c r="Z178">
        <v>112</v>
      </c>
      <c r="AA178">
        <v>-0.7</v>
      </c>
      <c r="AB178">
        <v>-1.5</v>
      </c>
      <c r="AD178">
        <v>5.3</v>
      </c>
      <c r="AE178">
        <v>-6.6</v>
      </c>
      <c r="AF178">
        <v>1.2</v>
      </c>
      <c r="AG178">
        <v>13367</v>
      </c>
      <c r="AH178" s="2">
        <f t="shared" si="21"/>
        <v>0.27293661493705934</v>
      </c>
      <c r="AI178" s="2">
        <f t="shared" si="22"/>
        <v>0.14732088469792462</v>
      </c>
      <c r="AJ178" s="2">
        <f t="shared" si="27"/>
        <v>-0.68943752029132233</v>
      </c>
      <c r="AK178" s="2">
        <f t="shared" si="23"/>
        <v>0.21052798019304267</v>
      </c>
      <c r="AL178" s="2">
        <f t="shared" si="24"/>
        <v>-0.46908984541799142</v>
      </c>
      <c r="AM178" s="2">
        <f t="shared" si="25"/>
        <v>0.44475962243849909</v>
      </c>
      <c r="AN178" s="2">
        <f t="shared" si="26"/>
        <v>0.62885549331690682</v>
      </c>
    </row>
    <row r="179" spans="1:40" x14ac:dyDescent="0.2">
      <c r="A179">
        <v>178</v>
      </c>
      <c r="B179" t="s">
        <v>232</v>
      </c>
      <c r="C179" t="s">
        <v>33</v>
      </c>
      <c r="D179">
        <v>99</v>
      </c>
      <c r="E179">
        <v>409</v>
      </c>
      <c r="F179">
        <v>366</v>
      </c>
      <c r="G179">
        <f t="shared" si="19"/>
        <v>172.386</v>
      </c>
      <c r="H179">
        <v>91</v>
      </c>
      <c r="I179">
        <v>18</v>
      </c>
      <c r="J179">
        <v>2</v>
      </c>
      <c r="K179">
        <v>20</v>
      </c>
      <c r="L179">
        <v>56</v>
      </c>
      <c r="M179">
        <v>59</v>
      </c>
      <c r="N179">
        <v>33</v>
      </c>
      <c r="O179">
        <v>98</v>
      </c>
      <c r="P179">
        <v>4</v>
      </c>
      <c r="Q179">
        <v>14</v>
      </c>
      <c r="R179">
        <v>5</v>
      </c>
      <c r="S179">
        <f t="shared" si="20"/>
        <v>55.550218362282884</v>
      </c>
      <c r="T179">
        <v>0.248</v>
      </c>
      <c r="U179">
        <v>0.315</v>
      </c>
      <c r="V179">
        <v>0.47099999999999997</v>
      </c>
      <c r="W179">
        <v>0.78500000000000003</v>
      </c>
      <c r="X179">
        <v>0.32800000000000001</v>
      </c>
      <c r="Z179">
        <v>107</v>
      </c>
      <c r="AA179">
        <v>0.5</v>
      </c>
      <c r="AB179">
        <v>0.4</v>
      </c>
      <c r="AD179">
        <v>4.0999999999999996</v>
      </c>
      <c r="AE179">
        <v>-4.7</v>
      </c>
      <c r="AF179">
        <v>1.3</v>
      </c>
      <c r="AG179">
        <v>18345</v>
      </c>
      <c r="AH179" s="2">
        <f t="shared" si="21"/>
        <v>0.25528159908476611</v>
      </c>
      <c r="AI179" s="2">
        <f t="shared" si="22"/>
        <v>0.35557330328945103</v>
      </c>
      <c r="AJ179" s="2">
        <f t="shared" si="27"/>
        <v>-0.23615841424837536</v>
      </c>
      <c r="AK179" s="2">
        <f t="shared" si="23"/>
        <v>0.40817590401689752</v>
      </c>
      <c r="AL179" s="2">
        <f t="shared" si="24"/>
        <v>-0.54661903350111429</v>
      </c>
      <c r="AM179" s="2">
        <f t="shared" si="25"/>
        <v>-0.23993739912945769</v>
      </c>
      <c r="AN179" s="2">
        <f t="shared" si="26"/>
        <v>0.51424723865736488</v>
      </c>
    </row>
    <row r="180" spans="1:40" x14ac:dyDescent="0.2">
      <c r="A180">
        <v>179</v>
      </c>
      <c r="B180" t="s">
        <v>346</v>
      </c>
      <c r="C180" t="s">
        <v>139</v>
      </c>
      <c r="D180">
        <v>130</v>
      </c>
      <c r="E180">
        <v>526</v>
      </c>
      <c r="F180">
        <v>477</v>
      </c>
      <c r="G180">
        <f t="shared" si="19"/>
        <v>202.24799999999999</v>
      </c>
      <c r="H180">
        <v>121</v>
      </c>
      <c r="I180">
        <v>20</v>
      </c>
      <c r="J180">
        <v>2</v>
      </c>
      <c r="K180">
        <v>19</v>
      </c>
      <c r="L180">
        <v>58</v>
      </c>
      <c r="M180">
        <v>63</v>
      </c>
      <c r="N180">
        <v>36</v>
      </c>
      <c r="O180">
        <v>116</v>
      </c>
      <c r="P180">
        <v>5</v>
      </c>
      <c r="Q180">
        <v>3</v>
      </c>
      <c r="R180">
        <v>1</v>
      </c>
      <c r="S180">
        <f t="shared" si="20"/>
        <v>66.174108108108101</v>
      </c>
      <c r="T180">
        <v>0.253</v>
      </c>
      <c r="U180">
        <v>0.31</v>
      </c>
      <c r="V180">
        <v>0.42399999999999999</v>
      </c>
      <c r="W180">
        <v>0.73399999999999999</v>
      </c>
      <c r="X180">
        <v>0.31</v>
      </c>
      <c r="Z180">
        <v>95</v>
      </c>
      <c r="AA180">
        <v>0.4</v>
      </c>
      <c r="AB180">
        <v>0</v>
      </c>
      <c r="AD180">
        <v>-2.8</v>
      </c>
      <c r="AE180">
        <v>-10.8</v>
      </c>
      <c r="AF180">
        <v>0.5</v>
      </c>
      <c r="AG180" t="s">
        <v>347</v>
      </c>
      <c r="AH180" s="2">
        <f t="shared" si="21"/>
        <v>0.24745292983324868</v>
      </c>
      <c r="AI180" s="2">
        <f t="shared" si="22"/>
        <v>0.42499077615329317</v>
      </c>
      <c r="AJ180" s="2">
        <f t="shared" si="27"/>
        <v>-0.34947819075911213</v>
      </c>
      <c r="AK180" s="2">
        <f t="shared" si="23"/>
        <v>0.5399411865661341</v>
      </c>
      <c r="AL180" s="2">
        <f t="shared" si="24"/>
        <v>-0.15621770876037824</v>
      </c>
      <c r="AM180" s="2">
        <f t="shared" si="25"/>
        <v>4.5972514305268738E-3</v>
      </c>
      <c r="AN180" s="2">
        <f t="shared" si="26"/>
        <v>-0.21638038479721511</v>
      </c>
    </row>
    <row r="181" spans="1:40" x14ac:dyDescent="0.2">
      <c r="A181">
        <v>180</v>
      </c>
      <c r="B181" t="s">
        <v>213</v>
      </c>
      <c r="C181" t="s">
        <v>29</v>
      </c>
      <c r="D181">
        <v>102</v>
      </c>
      <c r="E181">
        <v>424</v>
      </c>
      <c r="F181">
        <v>381</v>
      </c>
      <c r="G181">
        <f t="shared" si="19"/>
        <v>163.82999999999998</v>
      </c>
      <c r="H181">
        <v>105</v>
      </c>
      <c r="I181">
        <v>19</v>
      </c>
      <c r="J181">
        <v>1</v>
      </c>
      <c r="K181">
        <v>13</v>
      </c>
      <c r="L181">
        <v>53</v>
      </c>
      <c r="M181">
        <v>50</v>
      </c>
      <c r="N181">
        <v>33</v>
      </c>
      <c r="O181">
        <v>53</v>
      </c>
      <c r="P181">
        <v>4</v>
      </c>
      <c r="Q181">
        <v>2</v>
      </c>
      <c r="R181">
        <v>1</v>
      </c>
      <c r="S181">
        <f t="shared" si="20"/>
        <v>58.508253588516737</v>
      </c>
      <c r="T181">
        <v>0.27500000000000002</v>
      </c>
      <c r="U181">
        <v>0.33700000000000002</v>
      </c>
      <c r="V181">
        <v>0.43</v>
      </c>
      <c r="W181">
        <v>0.76800000000000002</v>
      </c>
      <c r="X181">
        <v>0.32700000000000001</v>
      </c>
      <c r="Z181">
        <v>106</v>
      </c>
      <c r="AA181">
        <v>0.1</v>
      </c>
      <c r="AB181">
        <v>0</v>
      </c>
      <c r="AD181">
        <v>3.1</v>
      </c>
      <c r="AE181">
        <v>-2.7</v>
      </c>
      <c r="AF181">
        <v>1.5</v>
      </c>
      <c r="AG181">
        <v>12371</v>
      </c>
      <c r="AH181" s="2">
        <f t="shared" si="21"/>
        <v>0.24709002209201442</v>
      </c>
      <c r="AI181" s="2">
        <f t="shared" si="22"/>
        <v>0.25144709399368781</v>
      </c>
      <c r="AJ181" s="2">
        <f t="shared" si="27"/>
        <v>-1.0293968498235326</v>
      </c>
      <c r="AK181" s="2">
        <f t="shared" si="23"/>
        <v>0.11170401828111524</v>
      </c>
      <c r="AL181" s="2">
        <f t="shared" si="24"/>
        <v>-0.43791865175955302</v>
      </c>
      <c r="AM181" s="2">
        <f t="shared" si="25"/>
        <v>1.0805497138944589</v>
      </c>
      <c r="AN181" s="2">
        <f t="shared" si="26"/>
        <v>0.2707046975058382</v>
      </c>
    </row>
    <row r="182" spans="1:40" x14ac:dyDescent="0.2">
      <c r="A182">
        <v>181</v>
      </c>
      <c r="B182" t="s">
        <v>238</v>
      </c>
      <c r="C182" t="s">
        <v>37</v>
      </c>
      <c r="D182">
        <v>104</v>
      </c>
      <c r="E182">
        <v>449</v>
      </c>
      <c r="F182">
        <v>406</v>
      </c>
      <c r="G182">
        <f t="shared" si="19"/>
        <v>182.29400000000001</v>
      </c>
      <c r="H182">
        <v>103</v>
      </c>
      <c r="I182">
        <v>22</v>
      </c>
      <c r="J182">
        <v>2</v>
      </c>
      <c r="K182">
        <v>18</v>
      </c>
      <c r="L182">
        <v>57</v>
      </c>
      <c r="M182">
        <v>59</v>
      </c>
      <c r="N182">
        <v>31</v>
      </c>
      <c r="O182">
        <v>95</v>
      </c>
      <c r="P182">
        <v>7</v>
      </c>
      <c r="Q182">
        <v>7</v>
      </c>
      <c r="R182">
        <v>2</v>
      </c>
      <c r="S182">
        <f t="shared" si="20"/>
        <v>60.162581081081086</v>
      </c>
      <c r="T182">
        <v>0.254</v>
      </c>
      <c r="U182">
        <v>0.315</v>
      </c>
      <c r="V182">
        <v>0.44900000000000001</v>
      </c>
      <c r="W182">
        <v>0.76500000000000001</v>
      </c>
      <c r="X182">
        <v>0.32100000000000001</v>
      </c>
      <c r="Z182">
        <v>100</v>
      </c>
      <c r="AA182">
        <v>1.1000000000000001</v>
      </c>
      <c r="AB182">
        <v>-2.2000000000000002</v>
      </c>
      <c r="AD182">
        <v>1.2</v>
      </c>
      <c r="AE182">
        <v>-2.7</v>
      </c>
      <c r="AF182">
        <v>1.3</v>
      </c>
      <c r="AG182">
        <v>9256</v>
      </c>
      <c r="AH182" s="2">
        <f t="shared" si="21"/>
        <v>0.23976449787463153</v>
      </c>
      <c r="AI182" s="2">
        <f t="shared" si="22"/>
        <v>0.3902820397213721</v>
      </c>
      <c r="AJ182" s="2">
        <f t="shared" si="27"/>
        <v>-0.46279796726984884</v>
      </c>
      <c r="AK182" s="2">
        <f t="shared" si="23"/>
        <v>0.40817590401689752</v>
      </c>
      <c r="AL182" s="2">
        <f t="shared" si="24"/>
        <v>-0.37712626214482298</v>
      </c>
      <c r="AM182" s="2">
        <f t="shared" si="25"/>
        <v>5.3504181542523788E-2</v>
      </c>
      <c r="AN182" s="2">
        <f t="shared" si="26"/>
        <v>0.22772660200850994</v>
      </c>
    </row>
    <row r="183" spans="1:40" x14ac:dyDescent="0.2">
      <c r="A183">
        <v>182</v>
      </c>
      <c r="B183" t="s">
        <v>239</v>
      </c>
      <c r="C183" t="s">
        <v>176</v>
      </c>
      <c r="D183">
        <v>107</v>
      </c>
      <c r="E183">
        <v>446</v>
      </c>
      <c r="F183">
        <v>415</v>
      </c>
      <c r="G183">
        <f t="shared" si="19"/>
        <v>189.655</v>
      </c>
      <c r="H183">
        <v>107</v>
      </c>
      <c r="I183">
        <v>22</v>
      </c>
      <c r="J183">
        <v>1</v>
      </c>
      <c r="K183">
        <v>19</v>
      </c>
      <c r="L183">
        <v>53</v>
      </c>
      <c r="M183">
        <v>59</v>
      </c>
      <c r="N183">
        <v>21</v>
      </c>
      <c r="O183">
        <v>96</v>
      </c>
      <c r="P183">
        <v>4</v>
      </c>
      <c r="Q183">
        <v>8</v>
      </c>
      <c r="R183">
        <v>4</v>
      </c>
      <c r="S183">
        <f t="shared" si="20"/>
        <v>57.063272727272725</v>
      </c>
      <c r="T183">
        <v>0.25800000000000001</v>
      </c>
      <c r="U183">
        <v>0.29899999999999999</v>
      </c>
      <c r="V183">
        <v>0.45700000000000002</v>
      </c>
      <c r="W183">
        <v>0.75600000000000001</v>
      </c>
      <c r="X183">
        <v>0.316</v>
      </c>
      <c r="Z183">
        <v>94</v>
      </c>
      <c r="AA183">
        <v>0.3</v>
      </c>
      <c r="AB183">
        <v>-1.3</v>
      </c>
      <c r="AD183">
        <v>-3.2</v>
      </c>
      <c r="AE183">
        <v>0.4</v>
      </c>
      <c r="AF183">
        <v>1.3</v>
      </c>
      <c r="AG183">
        <v>19363</v>
      </c>
      <c r="AH183" s="2">
        <f t="shared" si="21"/>
        <v>0.16705094746356383</v>
      </c>
      <c r="AI183" s="2">
        <f t="shared" si="22"/>
        <v>0.25144709399368781</v>
      </c>
      <c r="AJ183" s="2">
        <f t="shared" si="27"/>
        <v>-0.34947819075911213</v>
      </c>
      <c r="AK183" s="2">
        <f t="shared" si="23"/>
        <v>0.40817590401689752</v>
      </c>
      <c r="AL183" s="2">
        <f t="shared" si="24"/>
        <v>-0.49101807729494606</v>
      </c>
      <c r="AM183" s="2">
        <f t="shared" si="25"/>
        <v>0.24913190199051144</v>
      </c>
      <c r="AN183" s="2">
        <f t="shared" si="26"/>
        <v>9.8792315516525259E-2</v>
      </c>
    </row>
    <row r="184" spans="1:40" x14ac:dyDescent="0.2">
      <c r="A184">
        <v>183</v>
      </c>
      <c r="B184" t="s">
        <v>354</v>
      </c>
      <c r="C184" t="s">
        <v>198</v>
      </c>
      <c r="D184">
        <v>115</v>
      </c>
      <c r="E184">
        <v>494</v>
      </c>
      <c r="F184">
        <v>434</v>
      </c>
      <c r="G184">
        <f t="shared" si="19"/>
        <v>187.922</v>
      </c>
      <c r="H184">
        <v>106</v>
      </c>
      <c r="I184">
        <v>21</v>
      </c>
      <c r="J184">
        <v>2</v>
      </c>
      <c r="K184">
        <v>19</v>
      </c>
      <c r="L184">
        <v>59</v>
      </c>
      <c r="M184">
        <v>60</v>
      </c>
      <c r="N184">
        <v>49</v>
      </c>
      <c r="O184">
        <v>118</v>
      </c>
      <c r="P184">
        <v>5</v>
      </c>
      <c r="Q184">
        <v>1</v>
      </c>
      <c r="R184">
        <v>1</v>
      </c>
      <c r="S184">
        <f t="shared" si="20"/>
        <v>65.803192622950817</v>
      </c>
      <c r="T184">
        <v>0.245</v>
      </c>
      <c r="U184">
        <v>0.32700000000000001</v>
      </c>
      <c r="V184">
        <v>0.433</v>
      </c>
      <c r="W184">
        <v>0.76</v>
      </c>
      <c r="X184">
        <v>0.32200000000000001</v>
      </c>
      <c r="Z184">
        <v>98</v>
      </c>
      <c r="AA184">
        <v>-0.6</v>
      </c>
      <c r="AB184">
        <v>-4.4000000000000004</v>
      </c>
      <c r="AD184">
        <v>-1.6</v>
      </c>
      <c r="AE184">
        <v>-11.3</v>
      </c>
      <c r="AF184">
        <v>0.4</v>
      </c>
      <c r="AG184">
        <v>17714</v>
      </c>
      <c r="AH184" s="2">
        <f t="shared" si="21"/>
        <v>0.15092887653373058</v>
      </c>
      <c r="AI184" s="2">
        <f t="shared" si="22"/>
        <v>0.45969951258521424</v>
      </c>
      <c r="AJ184" s="2">
        <f t="shared" si="27"/>
        <v>-0.34947819075911213</v>
      </c>
      <c r="AK184" s="2">
        <f t="shared" si="23"/>
        <v>0.44111722465420666</v>
      </c>
      <c r="AL184" s="2">
        <f t="shared" si="24"/>
        <v>-0.16984792332742599</v>
      </c>
      <c r="AM184" s="2">
        <f t="shared" si="25"/>
        <v>-0.38665818946544844</v>
      </c>
      <c r="AN184" s="2">
        <f t="shared" si="26"/>
        <v>0.15609644284629623</v>
      </c>
    </row>
    <row r="185" spans="1:40" x14ac:dyDescent="0.2">
      <c r="A185">
        <v>184</v>
      </c>
      <c r="B185" t="s">
        <v>240</v>
      </c>
      <c r="C185" t="s">
        <v>125</v>
      </c>
      <c r="D185">
        <v>126</v>
      </c>
      <c r="E185">
        <v>542</v>
      </c>
      <c r="F185">
        <v>499</v>
      </c>
      <c r="G185">
        <f t="shared" si="19"/>
        <v>200.09900000000002</v>
      </c>
      <c r="H185">
        <v>141</v>
      </c>
      <c r="I185">
        <v>25</v>
      </c>
      <c r="J185">
        <v>4</v>
      </c>
      <c r="K185">
        <v>9</v>
      </c>
      <c r="L185">
        <v>58</v>
      </c>
      <c r="M185">
        <v>51</v>
      </c>
      <c r="N185">
        <v>31</v>
      </c>
      <c r="O185">
        <v>71</v>
      </c>
      <c r="P185">
        <v>5</v>
      </c>
      <c r="Q185">
        <v>17</v>
      </c>
      <c r="R185">
        <v>7</v>
      </c>
      <c r="S185">
        <f t="shared" si="20"/>
        <v>66.557065420560747</v>
      </c>
      <c r="T185">
        <v>0.28299999999999997</v>
      </c>
      <c r="U185">
        <v>0.32900000000000001</v>
      </c>
      <c r="V185">
        <v>0.40100000000000002</v>
      </c>
      <c r="W185">
        <v>0.72899999999999998</v>
      </c>
      <c r="X185">
        <v>0.311</v>
      </c>
      <c r="Z185">
        <v>91</v>
      </c>
      <c r="AA185">
        <v>0.3</v>
      </c>
      <c r="AB185">
        <v>-4.3</v>
      </c>
      <c r="AD185">
        <v>-6.1</v>
      </c>
      <c r="AE185">
        <v>1.6</v>
      </c>
      <c r="AF185">
        <v>1.3</v>
      </c>
      <c r="AG185">
        <v>17696</v>
      </c>
      <c r="AH185" s="2">
        <f t="shared" si="21"/>
        <v>0.12860978281925151</v>
      </c>
      <c r="AI185" s="2">
        <f t="shared" si="22"/>
        <v>0.42499077615329317</v>
      </c>
      <c r="AJ185" s="2">
        <f t="shared" si="27"/>
        <v>-1.4826759558664797</v>
      </c>
      <c r="AK185" s="2">
        <f t="shared" si="23"/>
        <v>0.14464533891842438</v>
      </c>
      <c r="AL185" s="2">
        <f t="shared" si="24"/>
        <v>-0.14214498721698915</v>
      </c>
      <c r="AM185" s="2">
        <f t="shared" si="25"/>
        <v>1.4718051547904316</v>
      </c>
      <c r="AN185" s="2">
        <f t="shared" si="26"/>
        <v>-0.28801054395942882</v>
      </c>
    </row>
    <row r="186" spans="1:40" x14ac:dyDescent="0.2">
      <c r="A186">
        <v>185</v>
      </c>
      <c r="B186" t="s">
        <v>195</v>
      </c>
      <c r="C186" t="s">
        <v>37</v>
      </c>
      <c r="D186">
        <v>110</v>
      </c>
      <c r="E186">
        <v>451</v>
      </c>
      <c r="F186">
        <v>406</v>
      </c>
      <c r="G186">
        <f t="shared" si="19"/>
        <v>177.01599999999999</v>
      </c>
      <c r="H186">
        <v>108</v>
      </c>
      <c r="I186">
        <v>20</v>
      </c>
      <c r="J186">
        <v>3</v>
      </c>
      <c r="K186">
        <v>14</v>
      </c>
      <c r="L186">
        <v>52</v>
      </c>
      <c r="M186">
        <v>55</v>
      </c>
      <c r="N186">
        <v>37</v>
      </c>
      <c r="O186">
        <v>93</v>
      </c>
      <c r="P186">
        <v>2</v>
      </c>
      <c r="Q186">
        <v>8</v>
      </c>
      <c r="R186">
        <v>4</v>
      </c>
      <c r="S186">
        <f t="shared" si="20"/>
        <v>60.142265168539325</v>
      </c>
      <c r="T186">
        <v>0.26600000000000001</v>
      </c>
      <c r="U186">
        <v>0.32800000000000001</v>
      </c>
      <c r="V186">
        <v>0.436</v>
      </c>
      <c r="W186">
        <v>0.76400000000000001</v>
      </c>
      <c r="X186">
        <v>0.32300000000000001</v>
      </c>
      <c r="Z186">
        <v>102</v>
      </c>
      <c r="AA186">
        <v>0.4</v>
      </c>
      <c r="AB186">
        <v>-0.8</v>
      </c>
      <c r="AD186">
        <v>1.5</v>
      </c>
      <c r="AE186">
        <v>1.1000000000000001</v>
      </c>
      <c r="AF186">
        <v>1.7</v>
      </c>
      <c r="AG186">
        <v>19955</v>
      </c>
      <c r="AH186" s="2">
        <f t="shared" si="21"/>
        <v>5.2986997760035598E-2</v>
      </c>
      <c r="AI186" s="2">
        <f t="shared" si="22"/>
        <v>0.21673835756176676</v>
      </c>
      <c r="AJ186" s="2">
        <f t="shared" si="27"/>
        <v>-0.91607707331279586</v>
      </c>
      <c r="AK186" s="2">
        <f t="shared" si="23"/>
        <v>0.27641062146766099</v>
      </c>
      <c r="AL186" s="2">
        <f t="shared" si="24"/>
        <v>-0.37787282101915026</v>
      </c>
      <c r="AM186" s="2">
        <f t="shared" si="25"/>
        <v>0.6403873428864868</v>
      </c>
      <c r="AN186" s="2">
        <f t="shared" si="26"/>
        <v>0.2134005701760672</v>
      </c>
    </row>
    <row r="187" spans="1:40" x14ac:dyDescent="0.2">
      <c r="A187">
        <v>186</v>
      </c>
      <c r="B187" t="s">
        <v>199</v>
      </c>
      <c r="C187" t="s">
        <v>61</v>
      </c>
      <c r="D187">
        <v>130</v>
      </c>
      <c r="E187">
        <v>529</v>
      </c>
      <c r="F187">
        <v>464</v>
      </c>
      <c r="G187">
        <f t="shared" si="19"/>
        <v>196.27199999999999</v>
      </c>
      <c r="H187">
        <v>113</v>
      </c>
      <c r="I187">
        <v>25</v>
      </c>
      <c r="J187">
        <v>2</v>
      </c>
      <c r="K187">
        <v>18</v>
      </c>
      <c r="L187">
        <v>59</v>
      </c>
      <c r="M187">
        <v>63</v>
      </c>
      <c r="N187">
        <v>51</v>
      </c>
      <c r="O187">
        <v>79</v>
      </c>
      <c r="P187">
        <v>8</v>
      </c>
      <c r="Q187">
        <v>7</v>
      </c>
      <c r="R187">
        <v>3</v>
      </c>
      <c r="S187">
        <f t="shared" si="20"/>
        <v>68.379403441682598</v>
      </c>
      <c r="T187">
        <v>0.24399999999999999</v>
      </c>
      <c r="U187">
        <v>0.32700000000000001</v>
      </c>
      <c r="V187">
        <v>0.42299999999999999</v>
      </c>
      <c r="W187">
        <v>0.749</v>
      </c>
      <c r="X187">
        <v>0.31900000000000001</v>
      </c>
      <c r="Z187">
        <v>97</v>
      </c>
      <c r="AA187">
        <v>0.6</v>
      </c>
      <c r="AB187">
        <v>-1.9</v>
      </c>
      <c r="AD187">
        <v>-1.2</v>
      </c>
      <c r="AE187">
        <v>0.6</v>
      </c>
      <c r="AF187">
        <v>1.6</v>
      </c>
      <c r="AG187">
        <v>10815</v>
      </c>
      <c r="AH187" s="2">
        <f t="shared" si="21"/>
        <v>2.4609073282105289E-2</v>
      </c>
      <c r="AI187" s="2">
        <f t="shared" si="22"/>
        <v>0.45969951258521424</v>
      </c>
      <c r="AJ187" s="2">
        <f t="shared" si="27"/>
        <v>-0.46279796726984884</v>
      </c>
      <c r="AK187" s="2">
        <f t="shared" si="23"/>
        <v>0.5399411865661341</v>
      </c>
      <c r="AL187" s="2">
        <f t="shared" si="24"/>
        <v>-7.5178631711374816E-2</v>
      </c>
      <c r="AM187" s="2">
        <f t="shared" si="25"/>
        <v>-0.43556511957744537</v>
      </c>
      <c r="AN187" s="2">
        <f t="shared" si="26"/>
        <v>-1.4899073105739435E-3</v>
      </c>
    </row>
    <row r="188" spans="1:40" x14ac:dyDescent="0.2">
      <c r="A188">
        <v>187</v>
      </c>
      <c r="B188" t="s">
        <v>179</v>
      </c>
      <c r="C188" t="s">
        <v>47</v>
      </c>
      <c r="D188">
        <v>118</v>
      </c>
      <c r="E188">
        <v>509</v>
      </c>
      <c r="F188">
        <v>447</v>
      </c>
      <c r="G188">
        <f t="shared" si="19"/>
        <v>188.63399999999999</v>
      </c>
      <c r="H188">
        <v>110</v>
      </c>
      <c r="I188">
        <v>20</v>
      </c>
      <c r="J188">
        <v>4</v>
      </c>
      <c r="K188">
        <v>17</v>
      </c>
      <c r="L188">
        <v>67</v>
      </c>
      <c r="M188">
        <v>57</v>
      </c>
      <c r="N188">
        <v>50</v>
      </c>
      <c r="O188">
        <v>100</v>
      </c>
      <c r="P188">
        <v>5</v>
      </c>
      <c r="Q188">
        <v>10</v>
      </c>
      <c r="R188">
        <v>3</v>
      </c>
      <c r="S188">
        <f t="shared" si="20"/>
        <v>65.488661354581666</v>
      </c>
      <c r="T188">
        <v>0.246</v>
      </c>
      <c r="U188">
        <v>0.32700000000000001</v>
      </c>
      <c r="V188">
        <v>0.42199999999999999</v>
      </c>
      <c r="W188">
        <v>0.748</v>
      </c>
      <c r="X188">
        <v>0.31900000000000001</v>
      </c>
      <c r="Z188">
        <v>98</v>
      </c>
      <c r="AA188">
        <v>2.2999999999999998</v>
      </c>
      <c r="AB188">
        <v>-1.5</v>
      </c>
      <c r="AD188">
        <v>1.1000000000000001</v>
      </c>
      <c r="AE188">
        <v>-0.4</v>
      </c>
      <c r="AF188">
        <v>1.8</v>
      </c>
      <c r="AG188">
        <v>9927</v>
      </c>
      <c r="AH188" s="2">
        <f t="shared" si="21"/>
        <v>-3.142843472028703E-2</v>
      </c>
      <c r="AI188" s="2">
        <f t="shared" si="22"/>
        <v>0.73736940404058282</v>
      </c>
      <c r="AJ188" s="2">
        <f t="shared" si="27"/>
        <v>-0.57611774378058567</v>
      </c>
      <c r="AK188" s="2">
        <f t="shared" si="23"/>
        <v>0.34229326274227923</v>
      </c>
      <c r="AL188" s="2">
        <f t="shared" si="24"/>
        <v>-0.18140615922609521</v>
      </c>
      <c r="AM188" s="2">
        <f t="shared" si="25"/>
        <v>-0.33775125935345152</v>
      </c>
      <c r="AN188" s="2">
        <f t="shared" si="26"/>
        <v>-1.5815939143016686E-2</v>
      </c>
    </row>
    <row r="189" spans="1:40" x14ac:dyDescent="0.2">
      <c r="A189">
        <v>188</v>
      </c>
      <c r="B189" t="s">
        <v>212</v>
      </c>
      <c r="C189" t="s">
        <v>57</v>
      </c>
      <c r="D189">
        <v>112</v>
      </c>
      <c r="E189">
        <v>457</v>
      </c>
      <c r="F189">
        <v>394</v>
      </c>
      <c r="G189">
        <f t="shared" si="19"/>
        <v>174.93600000000001</v>
      </c>
      <c r="H189">
        <v>94</v>
      </c>
      <c r="I189">
        <v>19</v>
      </c>
      <c r="J189">
        <v>2</v>
      </c>
      <c r="K189">
        <v>20</v>
      </c>
      <c r="L189">
        <v>57</v>
      </c>
      <c r="M189">
        <v>59</v>
      </c>
      <c r="N189">
        <v>54</v>
      </c>
      <c r="O189">
        <v>133</v>
      </c>
      <c r="P189">
        <v>4</v>
      </c>
      <c r="Q189">
        <v>7</v>
      </c>
      <c r="R189">
        <v>3</v>
      </c>
      <c r="S189">
        <f t="shared" si="20"/>
        <v>62.638017699115046</v>
      </c>
      <c r="T189">
        <v>0.23799999999999999</v>
      </c>
      <c r="U189">
        <v>0.33200000000000002</v>
      </c>
      <c r="V189">
        <v>0.44400000000000001</v>
      </c>
      <c r="W189">
        <v>0.77600000000000002</v>
      </c>
      <c r="X189">
        <v>0.32800000000000001</v>
      </c>
      <c r="Z189">
        <v>101</v>
      </c>
      <c r="AA189">
        <v>0.1</v>
      </c>
      <c r="AB189">
        <v>-1.1000000000000001</v>
      </c>
      <c r="AD189">
        <v>0.7</v>
      </c>
      <c r="AE189">
        <v>0</v>
      </c>
      <c r="AF189">
        <v>1.5</v>
      </c>
      <c r="AG189">
        <v>17919</v>
      </c>
      <c r="AH189" s="2">
        <f t="shared" si="21"/>
        <v>-6.7554388458890391E-2</v>
      </c>
      <c r="AI189" s="2">
        <f t="shared" si="22"/>
        <v>0.3902820397213721</v>
      </c>
      <c r="AJ189" s="2">
        <f t="shared" si="27"/>
        <v>-0.23615841424837536</v>
      </c>
      <c r="AK189" s="2">
        <f t="shared" si="23"/>
        <v>0.40817590401689752</v>
      </c>
      <c r="AL189" s="2">
        <f t="shared" si="24"/>
        <v>-0.28616016986473797</v>
      </c>
      <c r="AM189" s="2">
        <f t="shared" si="25"/>
        <v>-0.72900670024942682</v>
      </c>
      <c r="AN189" s="2">
        <f t="shared" si="26"/>
        <v>0.38531295216538014</v>
      </c>
    </row>
    <row r="190" spans="1:40" x14ac:dyDescent="0.2">
      <c r="A190">
        <v>189</v>
      </c>
      <c r="B190" t="s">
        <v>243</v>
      </c>
      <c r="C190" t="s">
        <v>93</v>
      </c>
      <c r="D190">
        <v>115</v>
      </c>
      <c r="E190">
        <v>495</v>
      </c>
      <c r="F190">
        <v>454</v>
      </c>
      <c r="G190">
        <f t="shared" si="19"/>
        <v>190.68</v>
      </c>
      <c r="H190">
        <v>125</v>
      </c>
      <c r="I190">
        <v>22</v>
      </c>
      <c r="J190">
        <v>6</v>
      </c>
      <c r="K190">
        <v>11</v>
      </c>
      <c r="L190">
        <v>57</v>
      </c>
      <c r="M190">
        <v>51</v>
      </c>
      <c r="N190">
        <v>28</v>
      </c>
      <c r="O190">
        <v>83</v>
      </c>
      <c r="P190">
        <v>5</v>
      </c>
      <c r="Q190">
        <v>15</v>
      </c>
      <c r="R190">
        <v>5</v>
      </c>
      <c r="S190">
        <f t="shared" si="20"/>
        <v>62.601190965092407</v>
      </c>
      <c r="T190">
        <v>0.27400000000000002</v>
      </c>
      <c r="U190">
        <v>0.32100000000000001</v>
      </c>
      <c r="V190">
        <v>0.42</v>
      </c>
      <c r="W190">
        <v>0.74099999999999999</v>
      </c>
      <c r="X190">
        <v>0.315</v>
      </c>
      <c r="Z190">
        <v>95</v>
      </c>
      <c r="AA190">
        <v>2</v>
      </c>
      <c r="AB190">
        <v>1.1000000000000001</v>
      </c>
      <c r="AD190">
        <v>-1</v>
      </c>
      <c r="AE190">
        <v>-2.1</v>
      </c>
      <c r="AF190">
        <v>1.3</v>
      </c>
      <c r="AG190">
        <v>19470</v>
      </c>
      <c r="AH190" s="2">
        <f t="shared" si="21"/>
        <v>-9.307786244530912E-2</v>
      </c>
      <c r="AI190" s="2">
        <f t="shared" si="22"/>
        <v>0.3902820397213721</v>
      </c>
      <c r="AJ190" s="2">
        <f t="shared" si="27"/>
        <v>-1.2560364028450062</v>
      </c>
      <c r="AK190" s="2">
        <f t="shared" si="23"/>
        <v>0.14464533891842438</v>
      </c>
      <c r="AL190" s="2">
        <f t="shared" si="24"/>
        <v>-0.2875134600524456</v>
      </c>
      <c r="AM190" s="2">
        <f t="shared" si="25"/>
        <v>1.031642783782462</v>
      </c>
      <c r="AN190" s="2">
        <f t="shared" si="26"/>
        <v>-0.1160981619701159</v>
      </c>
    </row>
    <row r="191" spans="1:40" x14ac:dyDescent="0.2">
      <c r="A191">
        <v>190</v>
      </c>
      <c r="B191" t="s">
        <v>223</v>
      </c>
      <c r="C191" t="s">
        <v>74</v>
      </c>
      <c r="D191">
        <v>149</v>
      </c>
      <c r="E191">
        <v>600</v>
      </c>
      <c r="F191">
        <v>543</v>
      </c>
      <c r="G191">
        <f t="shared" si="19"/>
        <v>223.71599999999998</v>
      </c>
      <c r="H191">
        <v>132</v>
      </c>
      <c r="I191">
        <v>29</v>
      </c>
      <c r="J191">
        <v>4</v>
      </c>
      <c r="K191">
        <v>18</v>
      </c>
      <c r="L191">
        <v>61</v>
      </c>
      <c r="M191">
        <v>70</v>
      </c>
      <c r="N191">
        <v>45</v>
      </c>
      <c r="O191">
        <v>115</v>
      </c>
      <c r="P191">
        <v>4</v>
      </c>
      <c r="Q191">
        <v>7</v>
      </c>
      <c r="R191">
        <v>3</v>
      </c>
      <c r="S191">
        <f t="shared" si="20"/>
        <v>71.096567567567561</v>
      </c>
      <c r="T191">
        <v>0.24299999999999999</v>
      </c>
      <c r="U191">
        <v>0.30399999999999999</v>
      </c>
      <c r="V191">
        <v>0.41199999999999998</v>
      </c>
      <c r="W191">
        <v>0.71599999999999997</v>
      </c>
      <c r="X191">
        <v>0.30199999999999999</v>
      </c>
      <c r="Z191">
        <v>83</v>
      </c>
      <c r="AA191">
        <v>0.6</v>
      </c>
      <c r="AB191">
        <v>0.1</v>
      </c>
      <c r="AD191">
        <v>-12.5</v>
      </c>
      <c r="AE191">
        <v>7.5</v>
      </c>
      <c r="AF191">
        <v>1.4</v>
      </c>
      <c r="AG191">
        <v>12147</v>
      </c>
      <c r="AH191" s="2">
        <f t="shared" si="21"/>
        <v>-9.7201217549897967E-2</v>
      </c>
      <c r="AI191" s="2">
        <f t="shared" si="22"/>
        <v>0.52911698544905639</v>
      </c>
      <c r="AJ191" s="2">
        <f t="shared" si="27"/>
        <v>-0.46279796726984884</v>
      </c>
      <c r="AK191" s="2">
        <f t="shared" si="23"/>
        <v>0.77053043102729812</v>
      </c>
      <c r="AL191" s="2">
        <f t="shared" si="24"/>
        <v>2.467034071422302E-2</v>
      </c>
      <c r="AM191" s="2">
        <f t="shared" si="25"/>
        <v>-0.48447204968944224</v>
      </c>
      <c r="AN191" s="2">
        <f t="shared" si="26"/>
        <v>-0.47424895778118448</v>
      </c>
    </row>
    <row r="192" spans="1:40" x14ac:dyDescent="0.2">
      <c r="A192">
        <v>191</v>
      </c>
      <c r="B192" t="s">
        <v>258</v>
      </c>
      <c r="C192" t="s">
        <v>114</v>
      </c>
      <c r="D192">
        <v>111</v>
      </c>
      <c r="E192">
        <v>489</v>
      </c>
      <c r="F192">
        <v>440</v>
      </c>
      <c r="G192">
        <f t="shared" si="19"/>
        <v>189.64</v>
      </c>
      <c r="H192">
        <v>114</v>
      </c>
      <c r="I192">
        <v>25</v>
      </c>
      <c r="J192">
        <v>3</v>
      </c>
      <c r="K192">
        <v>14</v>
      </c>
      <c r="L192">
        <v>61</v>
      </c>
      <c r="M192">
        <v>51</v>
      </c>
      <c r="N192">
        <v>38</v>
      </c>
      <c r="O192">
        <v>113</v>
      </c>
      <c r="P192">
        <v>4</v>
      </c>
      <c r="Q192">
        <v>14</v>
      </c>
      <c r="R192">
        <v>5</v>
      </c>
      <c r="S192">
        <f t="shared" si="20"/>
        <v>62.831037344398332</v>
      </c>
      <c r="T192">
        <v>0.26</v>
      </c>
      <c r="U192">
        <v>0.32300000000000001</v>
      </c>
      <c r="V192">
        <v>0.43099999999999999</v>
      </c>
      <c r="W192">
        <v>0.754</v>
      </c>
      <c r="X192">
        <v>0.31900000000000001</v>
      </c>
      <c r="Z192">
        <v>93</v>
      </c>
      <c r="AA192">
        <v>0.3</v>
      </c>
      <c r="AB192">
        <v>-1</v>
      </c>
      <c r="AD192">
        <v>-4.4000000000000004</v>
      </c>
      <c r="AE192">
        <v>-0.1</v>
      </c>
      <c r="AF192">
        <v>1.1000000000000001</v>
      </c>
      <c r="AG192">
        <v>19293</v>
      </c>
      <c r="AH192" s="2">
        <f t="shared" si="21"/>
        <v>-0.10429591648608152</v>
      </c>
      <c r="AI192" s="2">
        <f t="shared" si="22"/>
        <v>0.52911698544905639</v>
      </c>
      <c r="AJ192" s="2">
        <f t="shared" si="27"/>
        <v>-0.91607707331279586</v>
      </c>
      <c r="AK192" s="2">
        <f t="shared" si="23"/>
        <v>0.14464533891842438</v>
      </c>
      <c r="AL192" s="2">
        <f t="shared" si="24"/>
        <v>-0.27906718160691146</v>
      </c>
      <c r="AM192" s="2">
        <f t="shared" si="25"/>
        <v>0.34694576221450529</v>
      </c>
      <c r="AN192" s="2">
        <f t="shared" si="26"/>
        <v>7.0140251851639773E-2</v>
      </c>
    </row>
    <row r="193" spans="1:40" x14ac:dyDescent="0.2">
      <c r="A193">
        <v>192</v>
      </c>
      <c r="B193" t="s">
        <v>177</v>
      </c>
      <c r="C193" t="s">
        <v>45</v>
      </c>
      <c r="D193">
        <v>90</v>
      </c>
      <c r="E193">
        <v>378</v>
      </c>
      <c r="F193">
        <v>332</v>
      </c>
      <c r="G193">
        <f t="shared" si="19"/>
        <v>154.048</v>
      </c>
      <c r="H193">
        <v>84</v>
      </c>
      <c r="I193">
        <v>18</v>
      </c>
      <c r="J193">
        <v>1</v>
      </c>
      <c r="K193">
        <v>16</v>
      </c>
      <c r="L193">
        <v>51</v>
      </c>
      <c r="M193">
        <v>52</v>
      </c>
      <c r="N193">
        <v>37</v>
      </c>
      <c r="O193">
        <v>91</v>
      </c>
      <c r="P193">
        <v>3</v>
      </c>
      <c r="Q193">
        <v>1</v>
      </c>
      <c r="R193">
        <v>0</v>
      </c>
      <c r="S193">
        <f t="shared" si="20"/>
        <v>54.816000000000003</v>
      </c>
      <c r="T193">
        <v>0.254</v>
      </c>
      <c r="U193">
        <v>0.33300000000000002</v>
      </c>
      <c r="V193">
        <v>0.46400000000000002</v>
      </c>
      <c r="W193">
        <v>0.79700000000000004</v>
      </c>
      <c r="X193">
        <v>0.33600000000000002</v>
      </c>
      <c r="Z193">
        <v>108</v>
      </c>
      <c r="AA193">
        <v>-0.3</v>
      </c>
      <c r="AB193">
        <v>-2.7</v>
      </c>
      <c r="AD193">
        <v>3.7</v>
      </c>
      <c r="AE193">
        <v>4.9000000000000004</v>
      </c>
      <c r="AF193">
        <v>1.9</v>
      </c>
      <c r="AG193">
        <v>15161</v>
      </c>
      <c r="AH193" s="2">
        <f t="shared" si="21"/>
        <v>-0.16375715578374728</v>
      </c>
      <c r="AI193" s="2">
        <f t="shared" si="22"/>
        <v>0.18202962112984569</v>
      </c>
      <c r="AJ193" s="2">
        <f t="shared" si="27"/>
        <v>-0.68943752029132233</v>
      </c>
      <c r="AK193" s="2">
        <f t="shared" si="23"/>
        <v>0.17758665955573352</v>
      </c>
      <c r="AL193" s="2">
        <f t="shared" si="24"/>
        <v>-0.57359971836720569</v>
      </c>
      <c r="AM193" s="2">
        <f t="shared" si="25"/>
        <v>5.3504181542523788E-2</v>
      </c>
      <c r="AN193" s="2">
        <f t="shared" si="26"/>
        <v>0.68615962064667779</v>
      </c>
    </row>
    <row r="194" spans="1:40" x14ac:dyDescent="0.2">
      <c r="A194">
        <v>193</v>
      </c>
      <c r="B194" t="s">
        <v>187</v>
      </c>
      <c r="C194" t="s">
        <v>29</v>
      </c>
      <c r="D194">
        <v>126</v>
      </c>
      <c r="E194">
        <v>549</v>
      </c>
      <c r="F194">
        <v>500</v>
      </c>
      <c r="G194">
        <f t="shared" ref="G194:G257" si="28">F194*V194</f>
        <v>192.5</v>
      </c>
      <c r="H194">
        <v>140</v>
      </c>
      <c r="I194">
        <v>27</v>
      </c>
      <c r="J194">
        <v>3</v>
      </c>
      <c r="K194">
        <v>6</v>
      </c>
      <c r="L194">
        <v>65</v>
      </c>
      <c r="M194">
        <v>51</v>
      </c>
      <c r="N194">
        <v>38</v>
      </c>
      <c r="O194">
        <v>59</v>
      </c>
      <c r="P194">
        <v>4</v>
      </c>
      <c r="Q194">
        <v>8</v>
      </c>
      <c r="R194">
        <v>3</v>
      </c>
      <c r="S194">
        <f t="shared" ref="S194:S257" si="29">((H194+N194+P194-R194)*(G194+(0.26*(N194+P194))))/(F194+N194+P194)</f>
        <v>67.181143911439122</v>
      </c>
      <c r="T194">
        <v>0.28000000000000003</v>
      </c>
      <c r="U194">
        <v>0.33300000000000002</v>
      </c>
      <c r="V194">
        <v>0.38500000000000001</v>
      </c>
      <c r="W194">
        <v>0.71799999999999997</v>
      </c>
      <c r="X194">
        <v>0.309</v>
      </c>
      <c r="Z194">
        <v>93</v>
      </c>
      <c r="AA194">
        <v>0.5</v>
      </c>
      <c r="AB194">
        <v>1.7</v>
      </c>
      <c r="AD194">
        <v>-4.0999999999999996</v>
      </c>
      <c r="AE194">
        <v>2.8</v>
      </c>
      <c r="AF194">
        <v>1.8</v>
      </c>
      <c r="AG194">
        <v>17992</v>
      </c>
      <c r="AH194" s="2">
        <f t="shared" ref="AH194:AH257" si="30">SUM(AI194:AN194)</f>
        <v>-0.24976221158038803</v>
      </c>
      <c r="AI194" s="2">
        <f t="shared" ref="AI194:AI257" si="31">(L194-45.75551)/28.81119</f>
        <v>0.66795193117674068</v>
      </c>
      <c r="AJ194" s="2">
        <f t="shared" si="27"/>
        <v>-1.82263528539869</v>
      </c>
      <c r="AK194" s="2">
        <f t="shared" ref="AK194:AK257" si="32">(M194-46.609)/30.35701</f>
        <v>0.14464533891842438</v>
      </c>
      <c r="AL194" s="2">
        <f t="shared" ref="AL194:AL257" si="33">(S194-70.42522)/27.21274</f>
        <v>-0.1192116666150073</v>
      </c>
      <c r="AM194" s="2">
        <f t="shared" ref="AM194:AM257" si="34">(T194-0.252906)/0.020447</f>
        <v>1.3250843644544434</v>
      </c>
      <c r="AN194" s="2">
        <f t="shared" ref="AN194:AN257" si="35">(W194-0.749104)/0.069803</f>
        <v>-0.44559689411629899</v>
      </c>
    </row>
    <row r="195" spans="1:40" x14ac:dyDescent="0.2">
      <c r="A195">
        <v>194</v>
      </c>
      <c r="B195" t="s">
        <v>249</v>
      </c>
      <c r="C195" t="s">
        <v>103</v>
      </c>
      <c r="D195">
        <v>89</v>
      </c>
      <c r="E195">
        <v>376</v>
      </c>
      <c r="F195">
        <v>335</v>
      </c>
      <c r="G195">
        <f t="shared" si="28"/>
        <v>148.74</v>
      </c>
      <c r="H195">
        <v>90</v>
      </c>
      <c r="I195">
        <v>15</v>
      </c>
      <c r="J195">
        <v>1</v>
      </c>
      <c r="K195">
        <v>14</v>
      </c>
      <c r="L195">
        <v>45</v>
      </c>
      <c r="M195">
        <v>49</v>
      </c>
      <c r="N195">
        <v>32</v>
      </c>
      <c r="O195">
        <v>82</v>
      </c>
      <c r="P195">
        <v>5</v>
      </c>
      <c r="Q195">
        <v>5</v>
      </c>
      <c r="R195">
        <v>2</v>
      </c>
      <c r="S195">
        <f t="shared" si="29"/>
        <v>53.212365591397848</v>
      </c>
      <c r="T195">
        <v>0.26700000000000002</v>
      </c>
      <c r="U195">
        <v>0.33800000000000002</v>
      </c>
      <c r="V195">
        <v>0.44400000000000001</v>
      </c>
      <c r="W195">
        <v>0.78200000000000003</v>
      </c>
      <c r="X195">
        <v>0.33200000000000002</v>
      </c>
      <c r="Z195">
        <v>98</v>
      </c>
      <c r="AA195">
        <v>0.1</v>
      </c>
      <c r="AB195">
        <v>-0.6</v>
      </c>
      <c r="AD195">
        <v>-1.1000000000000001</v>
      </c>
      <c r="AE195">
        <v>0.2</v>
      </c>
      <c r="AF195">
        <v>1.2</v>
      </c>
      <c r="AG195">
        <v>19294</v>
      </c>
      <c r="AH195" s="2">
        <f t="shared" si="30"/>
        <v>-0.33550302115510827</v>
      </c>
      <c r="AI195" s="2">
        <f t="shared" si="31"/>
        <v>-2.6222797461680724E-2</v>
      </c>
      <c r="AJ195" s="2">
        <f t="shared" si="27"/>
        <v>-0.91607707331279586</v>
      </c>
      <c r="AK195" s="2">
        <f t="shared" si="32"/>
        <v>7.8762697643806098E-2</v>
      </c>
      <c r="AL195" s="2">
        <f t="shared" si="33"/>
        <v>-0.63252926418295796</v>
      </c>
      <c r="AM195" s="2">
        <f t="shared" si="34"/>
        <v>0.68929427299848367</v>
      </c>
      <c r="AN195" s="2">
        <f t="shared" si="35"/>
        <v>0.4712691431600366</v>
      </c>
    </row>
    <row r="196" spans="1:40" x14ac:dyDescent="0.2">
      <c r="A196">
        <v>195</v>
      </c>
      <c r="B196" t="s">
        <v>267</v>
      </c>
      <c r="C196" t="s">
        <v>65</v>
      </c>
      <c r="D196">
        <v>146</v>
      </c>
      <c r="E196">
        <v>605</v>
      </c>
      <c r="F196">
        <v>553</v>
      </c>
      <c r="G196">
        <f t="shared" si="28"/>
        <v>223.965</v>
      </c>
      <c r="H196">
        <v>133</v>
      </c>
      <c r="I196">
        <v>29</v>
      </c>
      <c r="J196">
        <v>3</v>
      </c>
      <c r="K196">
        <v>19</v>
      </c>
      <c r="L196">
        <v>65</v>
      </c>
      <c r="M196">
        <v>69</v>
      </c>
      <c r="N196">
        <v>38</v>
      </c>
      <c r="O196">
        <v>160</v>
      </c>
      <c r="P196">
        <v>6</v>
      </c>
      <c r="Q196">
        <v>15</v>
      </c>
      <c r="R196">
        <v>5</v>
      </c>
      <c r="S196">
        <f t="shared" si="29"/>
        <v>67.821876046901181</v>
      </c>
      <c r="T196">
        <v>0.24</v>
      </c>
      <c r="U196">
        <v>0.29399999999999998</v>
      </c>
      <c r="V196">
        <v>0.40500000000000003</v>
      </c>
      <c r="W196">
        <v>0.69899999999999995</v>
      </c>
      <c r="X196">
        <v>0.29499999999999998</v>
      </c>
      <c r="Z196">
        <v>79</v>
      </c>
      <c r="AA196">
        <v>2.2999999999999998</v>
      </c>
      <c r="AB196">
        <v>3.1</v>
      </c>
      <c r="AD196">
        <v>-14.5</v>
      </c>
      <c r="AE196">
        <v>5.7</v>
      </c>
      <c r="AF196">
        <v>1.1000000000000001</v>
      </c>
      <c r="AG196">
        <v>17975</v>
      </c>
      <c r="AH196" s="2">
        <f t="shared" si="30"/>
        <v>-0.38858785445905764</v>
      </c>
      <c r="AI196" s="2">
        <f t="shared" si="31"/>
        <v>0.66795193117674068</v>
      </c>
      <c r="AJ196" s="2">
        <f t="shared" si="27"/>
        <v>-0.34947819075911213</v>
      </c>
      <c r="AK196" s="2">
        <f t="shared" si="32"/>
        <v>0.73758911038998898</v>
      </c>
      <c r="AL196" s="2">
        <f t="shared" si="33"/>
        <v>-9.5666366308531037E-2</v>
      </c>
      <c r="AM196" s="2">
        <f t="shared" si="34"/>
        <v>-0.63119284002543297</v>
      </c>
      <c r="AN196" s="2">
        <f t="shared" si="35"/>
        <v>-0.7177914989327111</v>
      </c>
    </row>
    <row r="197" spans="1:40" x14ac:dyDescent="0.2">
      <c r="A197">
        <v>196</v>
      </c>
      <c r="B197" t="s">
        <v>301</v>
      </c>
      <c r="C197" t="s">
        <v>114</v>
      </c>
      <c r="D197">
        <v>69</v>
      </c>
      <c r="E197">
        <v>298</v>
      </c>
      <c r="F197">
        <v>257</v>
      </c>
      <c r="G197">
        <f t="shared" si="28"/>
        <v>118.22</v>
      </c>
      <c r="H197">
        <v>72</v>
      </c>
      <c r="I197">
        <v>14</v>
      </c>
      <c r="J197">
        <v>1</v>
      </c>
      <c r="K197">
        <v>10</v>
      </c>
      <c r="L197">
        <v>38</v>
      </c>
      <c r="M197">
        <v>35</v>
      </c>
      <c r="N197">
        <v>33</v>
      </c>
      <c r="O197">
        <v>48</v>
      </c>
      <c r="P197">
        <v>4</v>
      </c>
      <c r="Q197">
        <v>2</v>
      </c>
      <c r="R197">
        <v>1</v>
      </c>
      <c r="S197">
        <f t="shared" si="29"/>
        <v>46.96163265306123</v>
      </c>
      <c r="T197">
        <v>0.28000000000000003</v>
      </c>
      <c r="U197">
        <v>0.36799999999999999</v>
      </c>
      <c r="V197">
        <v>0.46</v>
      </c>
      <c r="W197">
        <v>0.82799999999999996</v>
      </c>
      <c r="X197">
        <v>0.35099999999999998</v>
      </c>
      <c r="Z197">
        <v>114</v>
      </c>
      <c r="AA197">
        <v>-0.6</v>
      </c>
      <c r="AB197">
        <v>-1.9</v>
      </c>
      <c r="AD197">
        <v>4.8</v>
      </c>
      <c r="AE197">
        <v>-6.7</v>
      </c>
      <c r="AF197">
        <v>0.8</v>
      </c>
      <c r="AG197">
        <v>13590</v>
      </c>
      <c r="AH197" s="2">
        <f t="shared" si="30"/>
        <v>-0.42783298657167657</v>
      </c>
      <c r="AI197" s="2">
        <f t="shared" si="31"/>
        <v>-0.26918395248512822</v>
      </c>
      <c r="AJ197" s="2">
        <f t="shared" si="27"/>
        <v>-1.3693561793557429</v>
      </c>
      <c r="AK197" s="2">
        <f t="shared" si="32"/>
        <v>-0.38241579127852188</v>
      </c>
      <c r="AL197" s="2">
        <f t="shared" si="33"/>
        <v>-0.86222803535912829</v>
      </c>
      <c r="AM197" s="2">
        <f t="shared" si="34"/>
        <v>1.3250843644544434</v>
      </c>
      <c r="AN197" s="2">
        <f t="shared" si="35"/>
        <v>1.1302666074524013</v>
      </c>
    </row>
    <row r="198" spans="1:40" x14ac:dyDescent="0.2">
      <c r="A198">
        <v>197</v>
      </c>
      <c r="B198" t="s">
        <v>270</v>
      </c>
      <c r="C198" t="s">
        <v>129</v>
      </c>
      <c r="D198">
        <v>117</v>
      </c>
      <c r="E198">
        <v>498</v>
      </c>
      <c r="F198">
        <v>440</v>
      </c>
      <c r="G198">
        <f t="shared" si="28"/>
        <v>179.07999999999998</v>
      </c>
      <c r="H198">
        <v>113</v>
      </c>
      <c r="I198">
        <v>23</v>
      </c>
      <c r="J198">
        <v>1</v>
      </c>
      <c r="K198">
        <v>13</v>
      </c>
      <c r="L198">
        <v>57</v>
      </c>
      <c r="M198">
        <v>56</v>
      </c>
      <c r="N198">
        <v>42</v>
      </c>
      <c r="O198">
        <v>96</v>
      </c>
      <c r="P198">
        <v>10</v>
      </c>
      <c r="Q198">
        <v>5</v>
      </c>
      <c r="R198">
        <v>2</v>
      </c>
      <c r="S198">
        <f t="shared" si="29"/>
        <v>63.80853658536585</v>
      </c>
      <c r="T198">
        <v>0.25800000000000001</v>
      </c>
      <c r="U198">
        <v>0.33400000000000002</v>
      </c>
      <c r="V198">
        <v>0.40699999999999997</v>
      </c>
      <c r="W198">
        <v>0.74099999999999999</v>
      </c>
      <c r="X198">
        <v>0.317</v>
      </c>
      <c r="Z198">
        <v>94</v>
      </c>
      <c r="AA198">
        <v>-0.9</v>
      </c>
      <c r="AB198">
        <v>3.3</v>
      </c>
      <c r="AD198">
        <v>-4.4000000000000004</v>
      </c>
      <c r="AE198">
        <v>-2.6</v>
      </c>
      <c r="AF198">
        <v>1</v>
      </c>
      <c r="AG198">
        <v>5209</v>
      </c>
      <c r="AH198" s="2">
        <f t="shared" si="30"/>
        <v>-0.4398756620867062</v>
      </c>
      <c r="AI198" s="2">
        <f t="shared" si="31"/>
        <v>0.3902820397213721</v>
      </c>
      <c r="AJ198" s="2">
        <f t="shared" si="27"/>
        <v>-1.0293968498235326</v>
      </c>
      <c r="AK198" s="2">
        <f t="shared" si="32"/>
        <v>0.30935194210497008</v>
      </c>
      <c r="AL198" s="2">
        <f t="shared" si="33"/>
        <v>-0.24314653410991124</v>
      </c>
      <c r="AM198" s="2">
        <f t="shared" si="34"/>
        <v>0.24913190199051144</v>
      </c>
      <c r="AN198" s="2">
        <f t="shared" si="35"/>
        <v>-0.1160981619701159</v>
      </c>
    </row>
    <row r="199" spans="1:40" x14ac:dyDescent="0.2">
      <c r="A199">
        <v>198</v>
      </c>
      <c r="B199" t="s">
        <v>395</v>
      </c>
      <c r="C199" t="s">
        <v>55</v>
      </c>
      <c r="D199">
        <v>105</v>
      </c>
      <c r="E199">
        <v>439</v>
      </c>
      <c r="F199">
        <v>379</v>
      </c>
      <c r="G199">
        <f t="shared" si="28"/>
        <v>169.41300000000001</v>
      </c>
      <c r="H199">
        <v>90</v>
      </c>
      <c r="I199">
        <v>19</v>
      </c>
      <c r="J199">
        <v>2</v>
      </c>
      <c r="K199">
        <v>19</v>
      </c>
      <c r="L199">
        <v>55</v>
      </c>
      <c r="M199">
        <v>57</v>
      </c>
      <c r="N199">
        <v>48</v>
      </c>
      <c r="O199">
        <v>133</v>
      </c>
      <c r="P199">
        <v>6</v>
      </c>
      <c r="Q199">
        <v>4</v>
      </c>
      <c r="R199">
        <v>2</v>
      </c>
      <c r="S199">
        <f t="shared" si="29"/>
        <v>60.162415704387996</v>
      </c>
      <c r="T199">
        <v>0.23699999999999999</v>
      </c>
      <c r="U199">
        <v>0.33</v>
      </c>
      <c r="V199">
        <v>0.44700000000000001</v>
      </c>
      <c r="W199">
        <v>0.77700000000000002</v>
      </c>
      <c r="X199">
        <v>0.32700000000000001</v>
      </c>
      <c r="Z199">
        <v>98</v>
      </c>
      <c r="AA199">
        <v>0.2</v>
      </c>
      <c r="AB199">
        <v>-1.8</v>
      </c>
      <c r="AD199">
        <v>-1.1000000000000001</v>
      </c>
      <c r="AE199">
        <v>-10.5</v>
      </c>
      <c r="AF199">
        <v>0.3</v>
      </c>
      <c r="AG199">
        <v>3711</v>
      </c>
      <c r="AH199" s="2">
        <f t="shared" si="30"/>
        <v>-0.44172734684676457</v>
      </c>
      <c r="AI199" s="2">
        <f t="shared" si="31"/>
        <v>0.32086456685752995</v>
      </c>
      <c r="AJ199" s="2">
        <f t="shared" si="27"/>
        <v>-0.34947819075911213</v>
      </c>
      <c r="AK199" s="2">
        <f t="shared" si="32"/>
        <v>0.34229326274227923</v>
      </c>
      <c r="AL199" s="2">
        <f t="shared" si="33"/>
        <v>-0.37713233932386081</v>
      </c>
      <c r="AM199" s="2">
        <f t="shared" si="34"/>
        <v>-0.77791363036142369</v>
      </c>
      <c r="AN199" s="2">
        <f t="shared" si="35"/>
        <v>0.39963898399782288</v>
      </c>
    </row>
    <row r="200" spans="1:40" x14ac:dyDescent="0.2">
      <c r="A200">
        <v>199</v>
      </c>
      <c r="B200" t="s">
        <v>302</v>
      </c>
      <c r="C200" t="s">
        <v>47</v>
      </c>
      <c r="D200">
        <v>91</v>
      </c>
      <c r="E200">
        <v>388</v>
      </c>
      <c r="F200">
        <v>335</v>
      </c>
      <c r="G200">
        <f t="shared" si="28"/>
        <v>149.41</v>
      </c>
      <c r="H200">
        <v>84</v>
      </c>
      <c r="I200">
        <v>15</v>
      </c>
      <c r="J200">
        <v>1</v>
      </c>
      <c r="K200">
        <v>16</v>
      </c>
      <c r="L200">
        <v>51</v>
      </c>
      <c r="M200">
        <v>51</v>
      </c>
      <c r="N200">
        <v>42</v>
      </c>
      <c r="O200">
        <v>102</v>
      </c>
      <c r="P200">
        <v>5</v>
      </c>
      <c r="Q200">
        <v>1</v>
      </c>
      <c r="R200">
        <v>0</v>
      </c>
      <c r="S200">
        <f t="shared" si="29"/>
        <v>55.428089005235599</v>
      </c>
      <c r="T200">
        <v>0.25</v>
      </c>
      <c r="U200">
        <v>0.34100000000000003</v>
      </c>
      <c r="V200">
        <v>0.44600000000000001</v>
      </c>
      <c r="W200">
        <v>0.78700000000000003</v>
      </c>
      <c r="X200">
        <v>0.33400000000000002</v>
      </c>
      <c r="Z200">
        <v>108</v>
      </c>
      <c r="AA200">
        <v>-0.5</v>
      </c>
      <c r="AB200">
        <v>-1.9</v>
      </c>
      <c r="AD200">
        <v>3.5</v>
      </c>
      <c r="AE200">
        <v>-9.5</v>
      </c>
      <c r="AF200">
        <v>0.7</v>
      </c>
      <c r="AG200">
        <v>14811</v>
      </c>
      <c r="AH200" s="2">
        <f t="shared" si="30"/>
        <v>-0.51309377814326651</v>
      </c>
      <c r="AI200" s="2">
        <f t="shared" si="31"/>
        <v>0.18202962112984569</v>
      </c>
      <c r="AJ200" s="2">
        <f t="shared" si="27"/>
        <v>-0.68943752029132233</v>
      </c>
      <c r="AK200" s="2">
        <f t="shared" si="32"/>
        <v>0.14464533891842438</v>
      </c>
      <c r="AL200" s="2">
        <f t="shared" si="33"/>
        <v>-0.55110698131700064</v>
      </c>
      <c r="AM200" s="2">
        <f t="shared" si="34"/>
        <v>-0.14212353890546386</v>
      </c>
      <c r="AN200" s="2">
        <f t="shared" si="35"/>
        <v>0.54289930232225037</v>
      </c>
    </row>
    <row r="201" spans="1:40" x14ac:dyDescent="0.2">
      <c r="A201">
        <v>200</v>
      </c>
      <c r="B201" t="s">
        <v>192</v>
      </c>
      <c r="C201" t="s">
        <v>144</v>
      </c>
      <c r="D201">
        <v>136</v>
      </c>
      <c r="E201">
        <v>574</v>
      </c>
      <c r="F201">
        <v>524</v>
      </c>
      <c r="G201">
        <f t="shared" si="28"/>
        <v>202.26400000000001</v>
      </c>
      <c r="H201">
        <v>143</v>
      </c>
      <c r="I201">
        <v>29</v>
      </c>
      <c r="J201">
        <v>1</v>
      </c>
      <c r="K201">
        <v>9</v>
      </c>
      <c r="L201">
        <v>57</v>
      </c>
      <c r="M201">
        <v>53</v>
      </c>
      <c r="N201">
        <v>35</v>
      </c>
      <c r="O201">
        <v>72</v>
      </c>
      <c r="P201">
        <v>7</v>
      </c>
      <c r="Q201">
        <v>8</v>
      </c>
      <c r="R201">
        <v>4</v>
      </c>
      <c r="S201">
        <f t="shared" si="29"/>
        <v>68.173681978798584</v>
      </c>
      <c r="T201">
        <v>0.27300000000000002</v>
      </c>
      <c r="U201">
        <v>0.32500000000000001</v>
      </c>
      <c r="V201">
        <v>0.38600000000000001</v>
      </c>
      <c r="W201">
        <v>0.71099999999999997</v>
      </c>
      <c r="X201">
        <v>0.30399999999999999</v>
      </c>
      <c r="Z201">
        <v>90</v>
      </c>
      <c r="AA201">
        <v>-1.4</v>
      </c>
      <c r="AB201">
        <v>1.6</v>
      </c>
      <c r="AD201">
        <v>-9.3000000000000007</v>
      </c>
      <c r="AE201">
        <v>8</v>
      </c>
      <c r="AF201">
        <v>1.7</v>
      </c>
      <c r="AG201">
        <v>7802</v>
      </c>
      <c r="AH201" s="2">
        <f t="shared" si="30"/>
        <v>-0.52774757916033033</v>
      </c>
      <c r="AI201" s="2">
        <f t="shared" si="31"/>
        <v>0.3902820397213721</v>
      </c>
      <c r="AJ201" s="2">
        <f t="shared" si="27"/>
        <v>-1.4826759558664797</v>
      </c>
      <c r="AK201" s="2">
        <f t="shared" si="32"/>
        <v>0.21052798019304267</v>
      </c>
      <c r="AL201" s="2">
        <f t="shared" si="33"/>
        <v>-8.2738379935332215E-2</v>
      </c>
      <c r="AM201" s="2">
        <f t="shared" si="34"/>
        <v>0.98273585367046512</v>
      </c>
      <c r="AN201" s="2">
        <f t="shared" si="35"/>
        <v>-0.54587911694339819</v>
      </c>
    </row>
    <row r="202" spans="1:40" x14ac:dyDescent="0.2">
      <c r="A202">
        <v>201</v>
      </c>
      <c r="B202" t="s">
        <v>313</v>
      </c>
      <c r="C202" t="s">
        <v>93</v>
      </c>
      <c r="D202">
        <v>110</v>
      </c>
      <c r="E202">
        <v>449</v>
      </c>
      <c r="F202">
        <v>407</v>
      </c>
      <c r="G202">
        <f t="shared" si="28"/>
        <v>182.74299999999999</v>
      </c>
      <c r="H202">
        <v>97</v>
      </c>
      <c r="I202">
        <v>17</v>
      </c>
      <c r="J202">
        <v>1</v>
      </c>
      <c r="K202">
        <v>22</v>
      </c>
      <c r="L202">
        <v>53</v>
      </c>
      <c r="M202">
        <v>63</v>
      </c>
      <c r="N202">
        <v>33</v>
      </c>
      <c r="O202">
        <v>142</v>
      </c>
      <c r="P202">
        <v>3</v>
      </c>
      <c r="Q202">
        <v>5</v>
      </c>
      <c r="R202">
        <v>2</v>
      </c>
      <c r="S202">
        <f t="shared" si="29"/>
        <v>56.80698194130926</v>
      </c>
      <c r="T202">
        <v>0.23699999999999999</v>
      </c>
      <c r="U202">
        <v>0.29699999999999999</v>
      </c>
      <c r="V202">
        <v>0.44900000000000001</v>
      </c>
      <c r="W202">
        <v>0.746</v>
      </c>
      <c r="X202">
        <v>0.312</v>
      </c>
      <c r="Z202">
        <v>94</v>
      </c>
      <c r="AA202">
        <v>0.7</v>
      </c>
      <c r="AB202">
        <v>1.5</v>
      </c>
      <c r="AD202">
        <v>-3.1</v>
      </c>
      <c r="AE202">
        <v>-4.4000000000000004</v>
      </c>
      <c r="AF202">
        <v>0.7</v>
      </c>
      <c r="AG202">
        <v>15711</v>
      </c>
      <c r="AH202" s="2">
        <f t="shared" si="30"/>
        <v>-0.54094833525199038</v>
      </c>
      <c r="AI202" s="2">
        <f t="shared" si="31"/>
        <v>0.25144709399368781</v>
      </c>
      <c r="AJ202" s="2">
        <f t="shared" si="27"/>
        <v>-9.5188612269018463E-3</v>
      </c>
      <c r="AK202" s="2">
        <f t="shared" si="32"/>
        <v>0.5399411865661341</v>
      </c>
      <c r="AL202" s="2">
        <f t="shared" si="33"/>
        <v>-0.50043612141558458</v>
      </c>
      <c r="AM202" s="2">
        <f t="shared" si="34"/>
        <v>-0.77791363036142369</v>
      </c>
      <c r="AN202" s="2">
        <f t="shared" si="35"/>
        <v>-4.4468002807902175E-2</v>
      </c>
    </row>
    <row r="203" spans="1:40" x14ac:dyDescent="0.2">
      <c r="A203">
        <v>202</v>
      </c>
      <c r="B203" t="s">
        <v>317</v>
      </c>
      <c r="C203" t="s">
        <v>144</v>
      </c>
      <c r="D203">
        <v>105</v>
      </c>
      <c r="E203">
        <v>437</v>
      </c>
      <c r="F203">
        <v>383</v>
      </c>
      <c r="G203">
        <f t="shared" si="28"/>
        <v>168.90299999999999</v>
      </c>
      <c r="H203">
        <v>93</v>
      </c>
      <c r="I203">
        <v>18</v>
      </c>
      <c r="J203">
        <v>1</v>
      </c>
      <c r="K203">
        <v>19</v>
      </c>
      <c r="L203">
        <v>50</v>
      </c>
      <c r="M203">
        <v>57</v>
      </c>
      <c r="N203">
        <v>44</v>
      </c>
      <c r="O203">
        <v>107</v>
      </c>
      <c r="P203">
        <v>4</v>
      </c>
      <c r="Q203">
        <v>1</v>
      </c>
      <c r="R203">
        <v>0</v>
      </c>
      <c r="S203">
        <f t="shared" si="29"/>
        <v>59.338754060324817</v>
      </c>
      <c r="T203">
        <v>0.24199999999999999</v>
      </c>
      <c r="U203">
        <v>0.32500000000000001</v>
      </c>
      <c r="V203">
        <v>0.441</v>
      </c>
      <c r="W203">
        <v>0.76700000000000002</v>
      </c>
      <c r="X203">
        <v>0.32400000000000001</v>
      </c>
      <c r="Z203">
        <v>103</v>
      </c>
      <c r="AA203">
        <v>-0.9</v>
      </c>
      <c r="AB203">
        <v>0.6</v>
      </c>
      <c r="AD203">
        <v>0.7</v>
      </c>
      <c r="AE203">
        <v>-8.1999999999999993</v>
      </c>
      <c r="AF203">
        <v>0.6</v>
      </c>
      <c r="AG203">
        <v>11342</v>
      </c>
      <c r="AH203" s="2">
        <f t="shared" si="30"/>
        <v>-0.54426419809788174</v>
      </c>
      <c r="AI203" s="2">
        <f t="shared" si="31"/>
        <v>0.14732088469792462</v>
      </c>
      <c r="AJ203" s="2">
        <f t="shared" si="27"/>
        <v>-0.34947819075911213</v>
      </c>
      <c r="AK203" s="2">
        <f t="shared" si="32"/>
        <v>0.34229326274227923</v>
      </c>
      <c r="AL203" s="2">
        <f t="shared" si="33"/>
        <v>-0.40739984065092966</v>
      </c>
      <c r="AM203" s="2">
        <f t="shared" si="34"/>
        <v>-0.53337897980143922</v>
      </c>
      <c r="AN203" s="2">
        <f t="shared" si="35"/>
        <v>0.25637866567339546</v>
      </c>
    </row>
    <row r="204" spans="1:40" x14ac:dyDescent="0.2">
      <c r="A204">
        <v>203</v>
      </c>
      <c r="B204" t="s">
        <v>385</v>
      </c>
      <c r="C204" t="s">
        <v>83</v>
      </c>
      <c r="D204">
        <v>113</v>
      </c>
      <c r="E204">
        <v>475</v>
      </c>
      <c r="F204">
        <v>424</v>
      </c>
      <c r="G204">
        <f t="shared" si="28"/>
        <v>187.83199999999999</v>
      </c>
      <c r="H204">
        <v>98</v>
      </c>
      <c r="I204">
        <v>21</v>
      </c>
      <c r="J204">
        <v>3</v>
      </c>
      <c r="K204">
        <v>22</v>
      </c>
      <c r="L204">
        <v>58</v>
      </c>
      <c r="M204">
        <v>62</v>
      </c>
      <c r="N204">
        <v>42</v>
      </c>
      <c r="O204">
        <v>147</v>
      </c>
      <c r="P204">
        <v>3</v>
      </c>
      <c r="Q204">
        <v>7</v>
      </c>
      <c r="R204">
        <v>3</v>
      </c>
      <c r="S204">
        <f t="shared" si="29"/>
        <v>59.561791044776108</v>
      </c>
      <c r="T204">
        <v>0.23</v>
      </c>
      <c r="U204">
        <v>0.30199999999999999</v>
      </c>
      <c r="V204">
        <v>0.443</v>
      </c>
      <c r="W204">
        <v>0.745</v>
      </c>
      <c r="X204">
        <v>0.312</v>
      </c>
      <c r="Z204">
        <v>94</v>
      </c>
      <c r="AA204">
        <v>0.2</v>
      </c>
      <c r="AB204">
        <v>-3.6</v>
      </c>
      <c r="AD204">
        <v>-3.7</v>
      </c>
      <c r="AE204">
        <v>-10</v>
      </c>
      <c r="AF204">
        <v>0.3</v>
      </c>
      <c r="AG204">
        <v>13066</v>
      </c>
      <c r="AH204" s="2">
        <f t="shared" si="30"/>
        <v>-0.65578818533252081</v>
      </c>
      <c r="AI204" s="2">
        <f t="shared" si="31"/>
        <v>0.42499077615329317</v>
      </c>
      <c r="AJ204" s="2">
        <f t="shared" si="27"/>
        <v>-9.5188612269018463E-3</v>
      </c>
      <c r="AK204" s="2">
        <f t="shared" si="32"/>
        <v>0.50699986592882496</v>
      </c>
      <c r="AL204" s="2">
        <f t="shared" si="33"/>
        <v>-0.39920379040199144</v>
      </c>
      <c r="AM204" s="2">
        <f t="shared" si="34"/>
        <v>-1.1202621411454008</v>
      </c>
      <c r="AN204" s="2">
        <f t="shared" si="35"/>
        <v>-5.8794034640344918E-2</v>
      </c>
    </row>
    <row r="205" spans="1:40" x14ac:dyDescent="0.2">
      <c r="A205">
        <v>204</v>
      </c>
      <c r="B205" t="s">
        <v>219</v>
      </c>
      <c r="C205" t="s">
        <v>139</v>
      </c>
      <c r="D205">
        <v>131</v>
      </c>
      <c r="E205">
        <v>550</v>
      </c>
      <c r="F205">
        <v>494</v>
      </c>
      <c r="G205">
        <f t="shared" si="28"/>
        <v>200.56400000000002</v>
      </c>
      <c r="H205">
        <v>122</v>
      </c>
      <c r="I205">
        <v>23</v>
      </c>
      <c r="J205">
        <v>3</v>
      </c>
      <c r="K205">
        <v>16</v>
      </c>
      <c r="L205">
        <v>62</v>
      </c>
      <c r="M205">
        <v>58</v>
      </c>
      <c r="N205">
        <v>44</v>
      </c>
      <c r="O205">
        <v>133</v>
      </c>
      <c r="P205">
        <v>4</v>
      </c>
      <c r="Q205">
        <v>10</v>
      </c>
      <c r="R205">
        <v>4</v>
      </c>
      <c r="S205">
        <f t="shared" si="29"/>
        <v>65.249638376383771</v>
      </c>
      <c r="T205">
        <v>0.247</v>
      </c>
      <c r="U205">
        <v>0.311</v>
      </c>
      <c r="V205">
        <v>0.40600000000000003</v>
      </c>
      <c r="W205">
        <v>0.71699999999999997</v>
      </c>
      <c r="X205">
        <v>0.30499999999999999</v>
      </c>
      <c r="Z205">
        <v>92</v>
      </c>
      <c r="AA205">
        <v>1</v>
      </c>
      <c r="AB205">
        <v>-0.7</v>
      </c>
      <c r="AD205">
        <v>-4.5</v>
      </c>
      <c r="AE205">
        <v>-0.2</v>
      </c>
      <c r="AF205">
        <v>1.4</v>
      </c>
      <c r="AG205">
        <v>16542</v>
      </c>
      <c r="AH205" s="2">
        <f t="shared" si="30"/>
        <v>-0.68933412490534784</v>
      </c>
      <c r="AI205" s="2">
        <f t="shared" si="31"/>
        <v>0.56382572188097746</v>
      </c>
      <c r="AJ205" s="2">
        <f t="shared" si="27"/>
        <v>-0.68943752029132233</v>
      </c>
      <c r="AK205" s="2">
        <f t="shared" si="32"/>
        <v>0.37523458337958837</v>
      </c>
      <c r="AL205" s="2">
        <f t="shared" si="33"/>
        <v>-0.19018965468439505</v>
      </c>
      <c r="AM205" s="2">
        <f t="shared" si="34"/>
        <v>-0.28884432924145459</v>
      </c>
      <c r="AN205" s="2">
        <f t="shared" si="35"/>
        <v>-0.45992292594874173</v>
      </c>
    </row>
    <row r="206" spans="1:40" x14ac:dyDescent="0.2">
      <c r="A206">
        <v>205</v>
      </c>
      <c r="B206" t="s">
        <v>254</v>
      </c>
      <c r="D206">
        <v>110</v>
      </c>
      <c r="E206">
        <v>455</v>
      </c>
      <c r="F206">
        <v>425</v>
      </c>
      <c r="G206">
        <f t="shared" si="28"/>
        <v>182.32499999999999</v>
      </c>
      <c r="H206">
        <v>112</v>
      </c>
      <c r="I206">
        <v>26</v>
      </c>
      <c r="J206">
        <v>2</v>
      </c>
      <c r="K206">
        <v>14</v>
      </c>
      <c r="L206">
        <v>50</v>
      </c>
      <c r="M206">
        <v>56</v>
      </c>
      <c r="N206">
        <v>19</v>
      </c>
      <c r="O206">
        <v>73</v>
      </c>
      <c r="P206">
        <v>5</v>
      </c>
      <c r="Q206">
        <v>10</v>
      </c>
      <c r="R206">
        <v>3</v>
      </c>
      <c r="S206">
        <f t="shared" si="29"/>
        <v>55.855556792873053</v>
      </c>
      <c r="T206">
        <v>0.26400000000000001</v>
      </c>
      <c r="U206">
        <v>0.30199999999999999</v>
      </c>
      <c r="V206">
        <v>0.42899999999999999</v>
      </c>
      <c r="W206">
        <v>0.73199999999999998</v>
      </c>
      <c r="X206">
        <v>0.30599999999999999</v>
      </c>
      <c r="Z206">
        <v>88</v>
      </c>
      <c r="AA206">
        <v>1.7</v>
      </c>
      <c r="AB206">
        <v>0.2</v>
      </c>
      <c r="AD206">
        <v>-5.4</v>
      </c>
      <c r="AE206">
        <v>2</v>
      </c>
      <c r="AF206">
        <v>1.2</v>
      </c>
      <c r="AG206">
        <v>12434</v>
      </c>
      <c r="AH206" s="2">
        <f t="shared" si="30"/>
        <v>-0.69726182366312273</v>
      </c>
      <c r="AI206" s="2">
        <f t="shared" si="31"/>
        <v>0.14732088469792462</v>
      </c>
      <c r="AJ206" s="2">
        <f t="shared" ref="AJ206:AJ269" si="36">(K206-22.084)/8.824585</f>
        <v>-0.91607707331279586</v>
      </c>
      <c r="AK206" s="2">
        <f t="shared" si="32"/>
        <v>0.30935194210497008</v>
      </c>
      <c r="AL206" s="2">
        <f t="shared" si="33"/>
        <v>-0.53539861135361388</v>
      </c>
      <c r="AM206" s="2">
        <f t="shared" si="34"/>
        <v>0.54257348266249295</v>
      </c>
      <c r="AN206" s="2">
        <f t="shared" si="35"/>
        <v>-0.24503244846210059</v>
      </c>
    </row>
    <row r="207" spans="1:40" x14ac:dyDescent="0.2">
      <c r="A207">
        <v>206</v>
      </c>
      <c r="B207" t="s">
        <v>304</v>
      </c>
      <c r="C207" t="s">
        <v>93</v>
      </c>
      <c r="D207">
        <v>130</v>
      </c>
      <c r="E207">
        <v>555</v>
      </c>
      <c r="F207">
        <v>473</v>
      </c>
      <c r="G207">
        <f t="shared" si="28"/>
        <v>188.727</v>
      </c>
      <c r="H207">
        <v>111</v>
      </c>
      <c r="I207">
        <v>24</v>
      </c>
      <c r="J207">
        <v>2</v>
      </c>
      <c r="K207">
        <v>17</v>
      </c>
      <c r="L207">
        <v>64</v>
      </c>
      <c r="M207">
        <v>58</v>
      </c>
      <c r="N207">
        <v>68</v>
      </c>
      <c r="O207">
        <v>135</v>
      </c>
      <c r="P207">
        <v>6</v>
      </c>
      <c r="Q207">
        <v>8</v>
      </c>
      <c r="R207">
        <v>3</v>
      </c>
      <c r="S207">
        <f t="shared" si="29"/>
        <v>69.195601462522845</v>
      </c>
      <c r="T207">
        <v>0.23499999999999999</v>
      </c>
      <c r="U207">
        <v>0.33600000000000002</v>
      </c>
      <c r="V207">
        <v>0.39900000000000002</v>
      </c>
      <c r="W207">
        <v>0.73399999999999999</v>
      </c>
      <c r="X207">
        <v>0.317</v>
      </c>
      <c r="Z207">
        <v>97</v>
      </c>
      <c r="AA207">
        <v>0.8</v>
      </c>
      <c r="AB207">
        <v>-3.4</v>
      </c>
      <c r="AD207">
        <v>-1.5</v>
      </c>
      <c r="AE207">
        <v>-8.8000000000000007</v>
      </c>
      <c r="AF207">
        <v>0.7</v>
      </c>
      <c r="AG207">
        <v>4062</v>
      </c>
      <c r="AH207" s="2">
        <f t="shared" si="30"/>
        <v>-0.704933240872754</v>
      </c>
      <c r="AI207" s="2">
        <f t="shared" si="31"/>
        <v>0.6332431947448196</v>
      </c>
      <c r="AJ207" s="2">
        <f t="shared" si="36"/>
        <v>-0.57611774378058567</v>
      </c>
      <c r="AK207" s="2">
        <f t="shared" si="32"/>
        <v>0.37523458337958837</v>
      </c>
      <c r="AL207" s="2">
        <f t="shared" si="33"/>
        <v>-4.5185399833943631E-2</v>
      </c>
      <c r="AM207" s="2">
        <f t="shared" si="34"/>
        <v>-0.87572749058541755</v>
      </c>
      <c r="AN207" s="2">
        <f t="shared" si="35"/>
        <v>-0.21638038479721511</v>
      </c>
    </row>
    <row r="208" spans="1:40" x14ac:dyDescent="0.2">
      <c r="A208">
        <v>207</v>
      </c>
      <c r="B208" t="s">
        <v>241</v>
      </c>
      <c r="C208" t="s">
        <v>83</v>
      </c>
      <c r="D208">
        <v>104</v>
      </c>
      <c r="E208">
        <v>434</v>
      </c>
      <c r="F208">
        <v>374</v>
      </c>
      <c r="G208">
        <f t="shared" si="28"/>
        <v>164.934</v>
      </c>
      <c r="H208">
        <v>87</v>
      </c>
      <c r="I208">
        <v>18</v>
      </c>
      <c r="J208">
        <v>1</v>
      </c>
      <c r="K208">
        <v>20</v>
      </c>
      <c r="L208">
        <v>54</v>
      </c>
      <c r="M208">
        <v>58</v>
      </c>
      <c r="N208">
        <v>52</v>
      </c>
      <c r="O208">
        <v>108</v>
      </c>
      <c r="P208">
        <v>4</v>
      </c>
      <c r="Q208">
        <v>3</v>
      </c>
      <c r="R208">
        <v>1</v>
      </c>
      <c r="S208">
        <f t="shared" si="29"/>
        <v>59.274762790697679</v>
      </c>
      <c r="T208">
        <v>0.23200000000000001</v>
      </c>
      <c r="U208">
        <v>0.32900000000000001</v>
      </c>
      <c r="V208">
        <v>0.441</v>
      </c>
      <c r="W208">
        <v>0.77</v>
      </c>
      <c r="X208">
        <v>0.32500000000000001</v>
      </c>
      <c r="Z208">
        <v>102</v>
      </c>
      <c r="AA208">
        <v>-0.4</v>
      </c>
      <c r="AB208">
        <v>3.8</v>
      </c>
      <c r="AD208">
        <v>0.6</v>
      </c>
      <c r="AE208">
        <v>-3</v>
      </c>
      <c r="AF208">
        <v>1.3</v>
      </c>
      <c r="AG208">
        <v>11982</v>
      </c>
      <c r="AH208" s="2">
        <f t="shared" si="30"/>
        <v>-0.70761087964176395</v>
      </c>
      <c r="AI208" s="2">
        <f t="shared" si="31"/>
        <v>0.28615583042560888</v>
      </c>
      <c r="AJ208" s="2">
        <f t="shared" si="36"/>
        <v>-0.23615841424837536</v>
      </c>
      <c r="AK208" s="2">
        <f t="shared" si="32"/>
        <v>0.37523458337958837</v>
      </c>
      <c r="AL208" s="2">
        <f t="shared" si="33"/>
        <v>-0.40975135944790259</v>
      </c>
      <c r="AM208" s="2">
        <f t="shared" si="34"/>
        <v>-1.022448280921407</v>
      </c>
      <c r="AN208" s="2">
        <f t="shared" si="35"/>
        <v>0.29935676117072368</v>
      </c>
    </row>
    <row r="209" spans="1:40" x14ac:dyDescent="0.2">
      <c r="A209">
        <v>208</v>
      </c>
      <c r="B209" t="s">
        <v>297</v>
      </c>
      <c r="C209" t="s">
        <v>198</v>
      </c>
      <c r="D209">
        <v>122</v>
      </c>
      <c r="E209">
        <v>522</v>
      </c>
      <c r="F209">
        <v>488</v>
      </c>
      <c r="G209">
        <f t="shared" si="28"/>
        <v>195.20000000000002</v>
      </c>
      <c r="H209">
        <v>133</v>
      </c>
      <c r="I209">
        <v>24</v>
      </c>
      <c r="J209">
        <v>4</v>
      </c>
      <c r="K209">
        <v>10</v>
      </c>
      <c r="L209">
        <v>58</v>
      </c>
      <c r="M209">
        <v>51</v>
      </c>
      <c r="N209">
        <v>23</v>
      </c>
      <c r="O209">
        <v>99</v>
      </c>
      <c r="P209">
        <v>3</v>
      </c>
      <c r="Q209">
        <v>15</v>
      </c>
      <c r="R209">
        <v>6</v>
      </c>
      <c r="S209">
        <f t="shared" si="29"/>
        <v>60.116498054474711</v>
      </c>
      <c r="T209">
        <v>0.27300000000000002</v>
      </c>
      <c r="U209">
        <v>0.308</v>
      </c>
      <c r="V209">
        <v>0.4</v>
      </c>
      <c r="W209">
        <v>0.70699999999999996</v>
      </c>
      <c r="X209">
        <v>0.3</v>
      </c>
      <c r="Z209">
        <v>84</v>
      </c>
      <c r="AA209">
        <v>0.4</v>
      </c>
      <c r="AB209">
        <v>5</v>
      </c>
      <c r="AD209">
        <v>-10.3</v>
      </c>
      <c r="AE209">
        <v>-0.2</v>
      </c>
      <c r="AF209">
        <v>0.8</v>
      </c>
      <c r="AG209">
        <v>15487</v>
      </c>
      <c r="AH209" s="2">
        <f t="shared" si="30"/>
        <v>-0.79898715277548604</v>
      </c>
      <c r="AI209" s="2">
        <f t="shared" si="31"/>
        <v>0.42499077615329317</v>
      </c>
      <c r="AJ209" s="2">
        <f t="shared" si="36"/>
        <v>-1.3693561793557429</v>
      </c>
      <c r="AK209" s="2">
        <f t="shared" si="32"/>
        <v>0.14464533891842438</v>
      </c>
      <c r="AL209" s="2">
        <f t="shared" si="33"/>
        <v>-0.37881969788875669</v>
      </c>
      <c r="AM209" s="2">
        <f t="shared" si="34"/>
        <v>0.98273585367046512</v>
      </c>
      <c r="AN209" s="2">
        <f t="shared" si="35"/>
        <v>-0.60318324427316916</v>
      </c>
    </row>
    <row r="210" spans="1:40" x14ac:dyDescent="0.2">
      <c r="A210">
        <v>209</v>
      </c>
      <c r="B210" t="s">
        <v>150</v>
      </c>
      <c r="C210" t="s">
        <v>118</v>
      </c>
      <c r="D210">
        <v>133</v>
      </c>
      <c r="E210">
        <v>555</v>
      </c>
      <c r="F210">
        <v>501</v>
      </c>
      <c r="G210">
        <f t="shared" si="28"/>
        <v>205.41</v>
      </c>
      <c r="H210">
        <v>120</v>
      </c>
      <c r="I210">
        <v>23</v>
      </c>
      <c r="J210">
        <v>6</v>
      </c>
      <c r="K210">
        <v>17</v>
      </c>
      <c r="L210">
        <v>63</v>
      </c>
      <c r="M210">
        <v>62</v>
      </c>
      <c r="N210">
        <v>40</v>
      </c>
      <c r="O210">
        <v>128</v>
      </c>
      <c r="P210">
        <v>7</v>
      </c>
      <c r="Q210">
        <v>18</v>
      </c>
      <c r="R210">
        <v>6</v>
      </c>
      <c r="S210">
        <f t="shared" si="29"/>
        <v>63.938740875912409</v>
      </c>
      <c r="T210">
        <v>0.23899999999999999</v>
      </c>
      <c r="U210">
        <v>0.30199999999999999</v>
      </c>
      <c r="V210">
        <v>0.41</v>
      </c>
      <c r="W210">
        <v>0.71199999999999997</v>
      </c>
      <c r="X210">
        <v>0.3</v>
      </c>
      <c r="Z210">
        <v>89</v>
      </c>
      <c r="AA210">
        <v>2.6</v>
      </c>
      <c r="AB210">
        <v>5.9</v>
      </c>
      <c r="AD210">
        <v>-5.4</v>
      </c>
      <c r="AE210">
        <v>8.1999999999999993</v>
      </c>
      <c r="AF210">
        <v>2.2000000000000002</v>
      </c>
      <c r="AG210">
        <v>11038</v>
      </c>
      <c r="AH210" s="2">
        <f t="shared" si="30"/>
        <v>-0.92059812751091996</v>
      </c>
      <c r="AI210" s="2">
        <f t="shared" si="31"/>
        <v>0.59853445831289853</v>
      </c>
      <c r="AJ210" s="2">
        <f t="shared" si="36"/>
        <v>-0.57611774378058567</v>
      </c>
      <c r="AK210" s="2">
        <f t="shared" si="32"/>
        <v>0.50699986592882496</v>
      </c>
      <c r="AL210" s="2">
        <f t="shared" si="33"/>
        <v>-0.23836185272367236</v>
      </c>
      <c r="AM210" s="2">
        <f t="shared" si="34"/>
        <v>-0.68009977013742995</v>
      </c>
      <c r="AN210" s="2">
        <f t="shared" si="35"/>
        <v>-0.53155308511095545</v>
      </c>
    </row>
    <row r="211" spans="1:40" x14ac:dyDescent="0.2">
      <c r="A211">
        <v>210</v>
      </c>
      <c r="B211" t="s">
        <v>283</v>
      </c>
      <c r="C211" t="s">
        <v>35</v>
      </c>
      <c r="D211">
        <v>84</v>
      </c>
      <c r="E211">
        <v>333</v>
      </c>
      <c r="F211">
        <v>304</v>
      </c>
      <c r="G211">
        <f t="shared" si="28"/>
        <v>136.49600000000001</v>
      </c>
      <c r="H211">
        <v>84</v>
      </c>
      <c r="I211">
        <v>18</v>
      </c>
      <c r="J211">
        <v>1</v>
      </c>
      <c r="K211">
        <v>11</v>
      </c>
      <c r="L211">
        <v>40</v>
      </c>
      <c r="M211">
        <v>43</v>
      </c>
      <c r="N211">
        <v>22</v>
      </c>
      <c r="O211">
        <v>79</v>
      </c>
      <c r="P211">
        <v>3</v>
      </c>
      <c r="Q211">
        <v>5</v>
      </c>
      <c r="R211">
        <v>2</v>
      </c>
      <c r="S211">
        <f t="shared" si="29"/>
        <v>46.506297872340426</v>
      </c>
      <c r="T211">
        <v>0.27500000000000002</v>
      </c>
      <c r="U211">
        <v>0.32600000000000001</v>
      </c>
      <c r="V211">
        <v>0.44900000000000001</v>
      </c>
      <c r="W211">
        <v>0.77500000000000002</v>
      </c>
      <c r="X211">
        <v>0.32500000000000001</v>
      </c>
      <c r="Z211">
        <v>98</v>
      </c>
      <c r="AA211">
        <v>0.4</v>
      </c>
      <c r="AB211">
        <v>1.7</v>
      </c>
      <c r="AD211">
        <v>-0.5</v>
      </c>
      <c r="AE211">
        <v>-2.5</v>
      </c>
      <c r="AF211">
        <v>0.8</v>
      </c>
      <c r="AG211">
        <v>13359</v>
      </c>
      <c r="AH211" s="2">
        <f t="shared" si="30"/>
        <v>-1.0021119219027179</v>
      </c>
      <c r="AI211" s="2">
        <f t="shared" si="31"/>
        <v>-0.19976647962128607</v>
      </c>
      <c r="AJ211" s="2">
        <f t="shared" si="36"/>
        <v>-1.2560364028450062</v>
      </c>
      <c r="AK211" s="2">
        <f t="shared" si="32"/>
        <v>-0.11888522618004875</v>
      </c>
      <c r="AL211" s="2">
        <f t="shared" si="33"/>
        <v>-0.878960447483773</v>
      </c>
      <c r="AM211" s="2">
        <f t="shared" si="34"/>
        <v>1.0805497138944589</v>
      </c>
      <c r="AN211" s="2">
        <f t="shared" si="35"/>
        <v>0.3709869203329374</v>
      </c>
    </row>
    <row r="212" spans="1:40" x14ac:dyDescent="0.2">
      <c r="A212">
        <v>211</v>
      </c>
      <c r="B212" t="s">
        <v>325</v>
      </c>
      <c r="C212" t="s">
        <v>144</v>
      </c>
      <c r="D212">
        <v>134</v>
      </c>
      <c r="E212">
        <v>572</v>
      </c>
      <c r="F212">
        <v>505</v>
      </c>
      <c r="G212">
        <f t="shared" si="28"/>
        <v>200.99</v>
      </c>
      <c r="H212">
        <v>117</v>
      </c>
      <c r="I212">
        <v>22</v>
      </c>
      <c r="J212">
        <v>3</v>
      </c>
      <c r="K212">
        <v>19</v>
      </c>
      <c r="L212">
        <v>61</v>
      </c>
      <c r="M212">
        <v>61</v>
      </c>
      <c r="N212">
        <v>54</v>
      </c>
      <c r="O212">
        <v>145</v>
      </c>
      <c r="P212">
        <v>6</v>
      </c>
      <c r="Q212">
        <v>7</v>
      </c>
      <c r="R212">
        <v>3</v>
      </c>
      <c r="S212">
        <f t="shared" si="29"/>
        <v>66.702053097345143</v>
      </c>
      <c r="T212">
        <v>0.23300000000000001</v>
      </c>
      <c r="U212">
        <v>0.312</v>
      </c>
      <c r="V212">
        <v>0.39800000000000002</v>
      </c>
      <c r="W212">
        <v>0.71</v>
      </c>
      <c r="X212">
        <v>0.30299999999999999</v>
      </c>
      <c r="Z212">
        <v>89</v>
      </c>
      <c r="AA212">
        <v>-0.3</v>
      </c>
      <c r="AB212">
        <v>-5.8</v>
      </c>
      <c r="AD212">
        <v>-8.8000000000000007</v>
      </c>
      <c r="AE212">
        <v>-3.5</v>
      </c>
      <c r="AF212">
        <v>0.6</v>
      </c>
      <c r="AG212">
        <v>17922</v>
      </c>
      <c r="AH212" s="2">
        <f t="shared" si="30"/>
        <v>-1.0168662130373978</v>
      </c>
      <c r="AI212" s="2">
        <f t="shared" si="31"/>
        <v>0.52911698544905639</v>
      </c>
      <c r="AJ212" s="2">
        <f t="shared" si="36"/>
        <v>-0.34947819075911213</v>
      </c>
      <c r="AK212" s="2">
        <f t="shared" si="32"/>
        <v>0.47405854529151581</v>
      </c>
      <c r="AL212" s="2">
        <f t="shared" si="33"/>
        <v>-0.13681705343360695</v>
      </c>
      <c r="AM212" s="2">
        <f t="shared" si="34"/>
        <v>-0.97354135080941007</v>
      </c>
      <c r="AN212" s="2">
        <f t="shared" si="35"/>
        <v>-0.56020514877584093</v>
      </c>
    </row>
    <row r="213" spans="1:40" x14ac:dyDescent="0.2">
      <c r="A213">
        <v>212</v>
      </c>
      <c r="B213" t="s">
        <v>116</v>
      </c>
      <c r="C213" t="s">
        <v>31</v>
      </c>
      <c r="D213">
        <v>109</v>
      </c>
      <c r="E213">
        <v>432</v>
      </c>
      <c r="F213">
        <v>397</v>
      </c>
      <c r="G213">
        <f t="shared" si="28"/>
        <v>165.946</v>
      </c>
      <c r="H213">
        <v>104</v>
      </c>
      <c r="I213">
        <v>21</v>
      </c>
      <c r="J213">
        <v>1</v>
      </c>
      <c r="K213">
        <v>13</v>
      </c>
      <c r="L213">
        <v>50</v>
      </c>
      <c r="M213">
        <v>53</v>
      </c>
      <c r="N213">
        <v>27</v>
      </c>
      <c r="O213">
        <v>81</v>
      </c>
      <c r="P213">
        <v>3</v>
      </c>
      <c r="Q213">
        <v>5</v>
      </c>
      <c r="R213">
        <v>2</v>
      </c>
      <c r="S213">
        <f t="shared" si="29"/>
        <v>53.710707259953168</v>
      </c>
      <c r="T213">
        <v>0.26200000000000001</v>
      </c>
      <c r="U213">
        <v>0.311</v>
      </c>
      <c r="V213">
        <v>0.41799999999999998</v>
      </c>
      <c r="W213">
        <v>0.72899999999999998</v>
      </c>
      <c r="X213">
        <v>0.308</v>
      </c>
      <c r="Z213">
        <v>86</v>
      </c>
      <c r="AA213">
        <v>-1.4</v>
      </c>
      <c r="AB213">
        <v>2.9</v>
      </c>
      <c r="AD213">
        <v>-9.3000000000000007</v>
      </c>
      <c r="AE213">
        <v>10.7</v>
      </c>
      <c r="AF213">
        <v>2.8</v>
      </c>
      <c r="AG213">
        <v>9774</v>
      </c>
      <c r="AH213" s="2">
        <f t="shared" si="30"/>
        <v>-1.1290153631589508</v>
      </c>
      <c r="AI213" s="2">
        <f t="shared" si="31"/>
        <v>0.14732088469792462</v>
      </c>
      <c r="AJ213" s="2">
        <f t="shared" si="36"/>
        <v>-1.0293968498235326</v>
      </c>
      <c r="AK213" s="2">
        <f t="shared" si="32"/>
        <v>0.21052798019304267</v>
      </c>
      <c r="AL213" s="2">
        <f t="shared" si="33"/>
        <v>-0.61421645670545588</v>
      </c>
      <c r="AM213" s="2">
        <f t="shared" si="34"/>
        <v>0.44475962243849909</v>
      </c>
      <c r="AN213" s="2">
        <f t="shared" si="35"/>
        <v>-0.28801054395942882</v>
      </c>
    </row>
    <row r="214" spans="1:40" x14ac:dyDescent="0.2">
      <c r="A214">
        <v>213</v>
      </c>
      <c r="B214" t="s">
        <v>207</v>
      </c>
      <c r="C214" t="s">
        <v>51</v>
      </c>
      <c r="D214">
        <v>109</v>
      </c>
      <c r="E214">
        <v>440</v>
      </c>
      <c r="F214">
        <v>402</v>
      </c>
      <c r="G214">
        <f t="shared" si="28"/>
        <v>157.584</v>
      </c>
      <c r="H214">
        <v>115</v>
      </c>
      <c r="I214">
        <v>22</v>
      </c>
      <c r="J214">
        <v>3</v>
      </c>
      <c r="K214">
        <v>5</v>
      </c>
      <c r="L214">
        <v>50</v>
      </c>
      <c r="M214">
        <v>44</v>
      </c>
      <c r="N214">
        <v>27</v>
      </c>
      <c r="O214">
        <v>25</v>
      </c>
      <c r="P214">
        <v>5</v>
      </c>
      <c r="Q214">
        <v>18</v>
      </c>
      <c r="R214">
        <v>8</v>
      </c>
      <c r="S214">
        <f t="shared" si="29"/>
        <v>53.135152073732719</v>
      </c>
      <c r="T214">
        <v>0.28699999999999998</v>
      </c>
      <c r="U214">
        <v>0.33700000000000002</v>
      </c>
      <c r="V214">
        <v>0.39200000000000002</v>
      </c>
      <c r="W214">
        <v>0.72899999999999998</v>
      </c>
      <c r="X214">
        <v>0.313</v>
      </c>
      <c r="Z214">
        <v>96</v>
      </c>
      <c r="AA214">
        <v>0.5</v>
      </c>
      <c r="AB214">
        <v>0</v>
      </c>
      <c r="AD214">
        <v>-1.7</v>
      </c>
      <c r="AE214">
        <v>1.8</v>
      </c>
      <c r="AF214">
        <v>1.5</v>
      </c>
      <c r="AG214" t="s">
        <v>208</v>
      </c>
      <c r="AH214" s="2">
        <f t="shared" si="30"/>
        <v>-1.1305224189356862</v>
      </c>
      <c r="AI214" s="2">
        <f t="shared" si="31"/>
        <v>0.14732088469792462</v>
      </c>
      <c r="AJ214" s="2">
        <f t="shared" si="36"/>
        <v>-1.9359550619094268</v>
      </c>
      <c r="AK214" s="2">
        <f t="shared" si="32"/>
        <v>-8.5943905542739618E-2</v>
      </c>
      <c r="AL214" s="2">
        <f t="shared" si="33"/>
        <v>-0.63536666746043491</v>
      </c>
      <c r="AM214" s="2">
        <f t="shared" si="34"/>
        <v>1.6674328752384193</v>
      </c>
      <c r="AN214" s="2">
        <f t="shared" si="35"/>
        <v>-0.28801054395942882</v>
      </c>
    </row>
    <row r="215" spans="1:40" x14ac:dyDescent="0.2">
      <c r="A215">
        <v>214</v>
      </c>
      <c r="B215" t="s">
        <v>312</v>
      </c>
      <c r="C215" t="s">
        <v>57</v>
      </c>
      <c r="D215">
        <v>88</v>
      </c>
      <c r="E215">
        <v>376</v>
      </c>
      <c r="F215">
        <v>327</v>
      </c>
      <c r="G215">
        <f t="shared" si="28"/>
        <v>148.458</v>
      </c>
      <c r="H215">
        <v>78</v>
      </c>
      <c r="I215">
        <v>14</v>
      </c>
      <c r="J215">
        <v>2</v>
      </c>
      <c r="K215">
        <v>17</v>
      </c>
      <c r="L215">
        <v>49</v>
      </c>
      <c r="M215">
        <v>51</v>
      </c>
      <c r="N215">
        <v>41</v>
      </c>
      <c r="O215">
        <v>109</v>
      </c>
      <c r="P215">
        <v>4</v>
      </c>
      <c r="Q215">
        <v>6</v>
      </c>
      <c r="R215">
        <v>3</v>
      </c>
      <c r="S215">
        <f t="shared" si="29"/>
        <v>51.663870967741936</v>
      </c>
      <c r="T215">
        <v>0.24</v>
      </c>
      <c r="U215">
        <v>0.33</v>
      </c>
      <c r="V215">
        <v>0.45400000000000001</v>
      </c>
      <c r="W215">
        <v>0.78400000000000003</v>
      </c>
      <c r="X215">
        <v>0.33100000000000002</v>
      </c>
      <c r="Z215">
        <v>103</v>
      </c>
      <c r="AA215">
        <v>0.9</v>
      </c>
      <c r="AB215">
        <v>-1.7</v>
      </c>
      <c r="AD215">
        <v>2.4</v>
      </c>
      <c r="AE215">
        <v>-7.5</v>
      </c>
      <c r="AF215">
        <v>0.7</v>
      </c>
      <c r="AG215">
        <v>5667</v>
      </c>
      <c r="AH215" s="2">
        <f t="shared" si="30"/>
        <v>-1.1395644508786493</v>
      </c>
      <c r="AI215" s="2">
        <f t="shared" si="31"/>
        <v>0.11261214826600356</v>
      </c>
      <c r="AJ215" s="2">
        <f t="shared" si="36"/>
        <v>-0.57611774378058567</v>
      </c>
      <c r="AK215" s="2">
        <f t="shared" si="32"/>
        <v>0.14464533891842438</v>
      </c>
      <c r="AL215" s="2">
        <f t="shared" si="33"/>
        <v>-0.6894325610819807</v>
      </c>
      <c r="AM215" s="2">
        <f t="shared" si="34"/>
        <v>-0.63119284002543297</v>
      </c>
      <c r="AN215" s="2">
        <f t="shared" si="35"/>
        <v>0.49992120682492208</v>
      </c>
    </row>
    <row r="216" spans="1:40" x14ac:dyDescent="0.2">
      <c r="A216">
        <v>215</v>
      </c>
      <c r="B216" t="s">
        <v>210</v>
      </c>
      <c r="C216" t="s">
        <v>198</v>
      </c>
      <c r="D216">
        <v>104</v>
      </c>
      <c r="E216">
        <v>452</v>
      </c>
      <c r="F216">
        <v>393</v>
      </c>
      <c r="G216">
        <f t="shared" si="28"/>
        <v>166.63200000000001</v>
      </c>
      <c r="H216">
        <v>95</v>
      </c>
      <c r="I216">
        <v>22</v>
      </c>
      <c r="J216">
        <v>3</v>
      </c>
      <c r="K216">
        <v>15</v>
      </c>
      <c r="L216">
        <v>55</v>
      </c>
      <c r="M216">
        <v>51</v>
      </c>
      <c r="N216">
        <v>47</v>
      </c>
      <c r="O216">
        <v>110</v>
      </c>
      <c r="P216">
        <v>6</v>
      </c>
      <c r="Q216">
        <v>3</v>
      </c>
      <c r="R216">
        <v>1</v>
      </c>
      <c r="S216">
        <f t="shared" si="29"/>
        <v>59.463147982062786</v>
      </c>
      <c r="T216">
        <v>0.24299999999999999</v>
      </c>
      <c r="U216">
        <v>0.33100000000000002</v>
      </c>
      <c r="V216">
        <v>0.42399999999999999</v>
      </c>
      <c r="W216">
        <v>0.755</v>
      </c>
      <c r="X216">
        <v>0.32200000000000001</v>
      </c>
      <c r="Z216">
        <v>99</v>
      </c>
      <c r="AA216">
        <v>0.5</v>
      </c>
      <c r="AB216">
        <v>0.4</v>
      </c>
      <c r="AD216">
        <v>-0.3</v>
      </c>
      <c r="AE216">
        <v>-0.1</v>
      </c>
      <c r="AF216">
        <v>1.5</v>
      </c>
      <c r="AG216">
        <v>13621</v>
      </c>
      <c r="AH216" s="2">
        <f t="shared" si="30"/>
        <v>-1.1400818327891138</v>
      </c>
      <c r="AI216" s="2">
        <f t="shared" si="31"/>
        <v>0.32086456685752995</v>
      </c>
      <c r="AJ216" s="2">
        <f t="shared" si="36"/>
        <v>-0.80275729680205909</v>
      </c>
      <c r="AK216" s="2">
        <f t="shared" si="32"/>
        <v>0.14464533891842438</v>
      </c>
      <c r="AL216" s="2">
        <f t="shared" si="33"/>
        <v>-0.40282867575764919</v>
      </c>
      <c r="AM216" s="2">
        <f t="shared" si="34"/>
        <v>-0.48447204968944224</v>
      </c>
      <c r="AN216" s="2">
        <f t="shared" si="35"/>
        <v>8.4466283684082516E-2</v>
      </c>
    </row>
    <row r="217" spans="1:40" x14ac:dyDescent="0.2">
      <c r="A217">
        <v>216</v>
      </c>
      <c r="B217" t="s">
        <v>189</v>
      </c>
      <c r="C217" t="s">
        <v>88</v>
      </c>
      <c r="D217">
        <v>118</v>
      </c>
      <c r="E217">
        <v>509</v>
      </c>
      <c r="F217">
        <v>418</v>
      </c>
      <c r="G217">
        <f t="shared" si="28"/>
        <v>166.78200000000001</v>
      </c>
      <c r="H217">
        <v>97</v>
      </c>
      <c r="I217">
        <v>21</v>
      </c>
      <c r="J217">
        <v>3</v>
      </c>
      <c r="K217">
        <v>15</v>
      </c>
      <c r="L217">
        <v>63</v>
      </c>
      <c r="M217">
        <v>50</v>
      </c>
      <c r="N217">
        <v>74</v>
      </c>
      <c r="O217">
        <v>137</v>
      </c>
      <c r="P217">
        <v>10</v>
      </c>
      <c r="Q217">
        <v>7</v>
      </c>
      <c r="R217">
        <v>3</v>
      </c>
      <c r="S217">
        <f t="shared" si="29"/>
        <v>66.881904382470125</v>
      </c>
      <c r="T217">
        <v>0.23100000000000001</v>
      </c>
      <c r="U217">
        <v>0.35799999999999998</v>
      </c>
      <c r="V217">
        <v>0.39900000000000002</v>
      </c>
      <c r="W217">
        <v>0.75700000000000001</v>
      </c>
      <c r="X217">
        <v>0.32900000000000001</v>
      </c>
      <c r="Z217">
        <v>107</v>
      </c>
      <c r="AA217">
        <v>1</v>
      </c>
      <c r="AB217">
        <v>-5.2</v>
      </c>
      <c r="AD217">
        <v>5.7</v>
      </c>
      <c r="AE217">
        <v>-4.5999999999999996</v>
      </c>
      <c r="AF217">
        <v>1.7</v>
      </c>
      <c r="AG217">
        <v>12927</v>
      </c>
      <c r="AH217" s="2">
        <f t="shared" si="30"/>
        <v>-1.1809636533042298</v>
      </c>
      <c r="AI217" s="2">
        <f t="shared" si="31"/>
        <v>0.59853445831289853</v>
      </c>
      <c r="AJ217" s="2">
        <f t="shared" si="36"/>
        <v>-0.80275729680205909</v>
      </c>
      <c r="AK217" s="2">
        <f t="shared" si="32"/>
        <v>0.11170401828111524</v>
      </c>
      <c r="AL217" s="2">
        <f t="shared" si="33"/>
        <v>-0.1302079694117487</v>
      </c>
      <c r="AM217" s="2">
        <f t="shared" si="34"/>
        <v>-1.0713552110334039</v>
      </c>
      <c r="AN217" s="2">
        <f t="shared" si="35"/>
        <v>0.113118347348968</v>
      </c>
    </row>
    <row r="218" spans="1:40" x14ac:dyDescent="0.2">
      <c r="A218">
        <v>217</v>
      </c>
      <c r="B218" t="s">
        <v>215</v>
      </c>
      <c r="C218" t="s">
        <v>176</v>
      </c>
      <c r="D218">
        <v>138</v>
      </c>
      <c r="E218">
        <v>551</v>
      </c>
      <c r="F218">
        <v>513</v>
      </c>
      <c r="G218">
        <f t="shared" si="28"/>
        <v>199.04400000000001</v>
      </c>
      <c r="H218">
        <v>137</v>
      </c>
      <c r="I218">
        <v>28</v>
      </c>
      <c r="J218">
        <v>3</v>
      </c>
      <c r="K218">
        <v>9</v>
      </c>
      <c r="L218">
        <v>55</v>
      </c>
      <c r="M218">
        <v>56</v>
      </c>
      <c r="N218">
        <v>26</v>
      </c>
      <c r="O218">
        <v>70</v>
      </c>
      <c r="P218">
        <v>5</v>
      </c>
      <c r="Q218">
        <v>9</v>
      </c>
      <c r="R218">
        <v>4</v>
      </c>
      <c r="S218">
        <f t="shared" si="29"/>
        <v>62.435764705882363</v>
      </c>
      <c r="T218">
        <v>0.26800000000000002</v>
      </c>
      <c r="U218">
        <v>0.307</v>
      </c>
      <c r="V218">
        <v>0.38800000000000001</v>
      </c>
      <c r="W218">
        <v>0.69499999999999995</v>
      </c>
      <c r="X218">
        <v>0.29499999999999998</v>
      </c>
      <c r="Z218">
        <v>80</v>
      </c>
      <c r="AA218">
        <v>0.1</v>
      </c>
      <c r="AB218">
        <v>2.7</v>
      </c>
      <c r="AD218">
        <v>-14</v>
      </c>
      <c r="AE218">
        <v>9.6</v>
      </c>
      <c r="AF218">
        <v>1.5</v>
      </c>
      <c r="AG218">
        <v>10231</v>
      </c>
      <c r="AH218" s="2">
        <f t="shared" si="30"/>
        <v>-1.182946330576959</v>
      </c>
      <c r="AI218" s="2">
        <f t="shared" si="31"/>
        <v>0.32086456685752995</v>
      </c>
      <c r="AJ218" s="2">
        <f t="shared" si="36"/>
        <v>-1.4826759558664797</v>
      </c>
      <c r="AK218" s="2">
        <f t="shared" si="32"/>
        <v>0.30935194210497008</v>
      </c>
      <c r="AL218" s="2">
        <f t="shared" si="33"/>
        <v>-0.29359246052097776</v>
      </c>
      <c r="AM218" s="2">
        <f t="shared" si="34"/>
        <v>0.73820120311048054</v>
      </c>
      <c r="AN218" s="2">
        <f t="shared" si="35"/>
        <v>-0.77509562626248207</v>
      </c>
    </row>
    <row r="219" spans="1:40" x14ac:dyDescent="0.2">
      <c r="A219">
        <v>218</v>
      </c>
      <c r="B219" t="s">
        <v>275</v>
      </c>
      <c r="C219" t="s">
        <v>90</v>
      </c>
      <c r="D219">
        <v>123</v>
      </c>
      <c r="E219">
        <v>503</v>
      </c>
      <c r="F219">
        <v>467</v>
      </c>
      <c r="G219">
        <f t="shared" si="28"/>
        <v>188.20100000000002</v>
      </c>
      <c r="H219">
        <v>124</v>
      </c>
      <c r="I219">
        <v>24</v>
      </c>
      <c r="J219">
        <v>1</v>
      </c>
      <c r="K219">
        <v>12</v>
      </c>
      <c r="L219">
        <v>50</v>
      </c>
      <c r="M219">
        <v>53</v>
      </c>
      <c r="N219">
        <v>24</v>
      </c>
      <c r="O219">
        <v>79</v>
      </c>
      <c r="P219">
        <v>4</v>
      </c>
      <c r="Q219">
        <v>12</v>
      </c>
      <c r="R219">
        <v>5</v>
      </c>
      <c r="S219">
        <f t="shared" si="29"/>
        <v>58.051933333333338</v>
      </c>
      <c r="T219">
        <v>0.26600000000000001</v>
      </c>
      <c r="U219">
        <v>0.30499999999999999</v>
      </c>
      <c r="V219">
        <v>0.40300000000000002</v>
      </c>
      <c r="W219">
        <v>0.70799999999999996</v>
      </c>
      <c r="X219">
        <v>0.3</v>
      </c>
      <c r="Z219">
        <v>86</v>
      </c>
      <c r="AA219">
        <v>0.3</v>
      </c>
      <c r="AB219">
        <v>-0.4</v>
      </c>
      <c r="AD219">
        <v>-8.9</v>
      </c>
      <c r="AE219">
        <v>2.2999999999999998</v>
      </c>
      <c r="AF219">
        <v>0.9</v>
      </c>
      <c r="AG219">
        <v>16530</v>
      </c>
      <c r="AH219" s="2">
        <f t="shared" si="30"/>
        <v>-1.1880249085986456</v>
      </c>
      <c r="AI219" s="2">
        <f t="shared" si="31"/>
        <v>0.14732088469792462</v>
      </c>
      <c r="AJ219" s="2">
        <f t="shared" si="36"/>
        <v>-1.1427166263342694</v>
      </c>
      <c r="AK219" s="2">
        <f t="shared" si="32"/>
        <v>0.21052798019304267</v>
      </c>
      <c r="AL219" s="2">
        <f t="shared" si="33"/>
        <v>-0.45468727760110367</v>
      </c>
      <c r="AM219" s="2">
        <f t="shared" si="34"/>
        <v>0.6403873428864868</v>
      </c>
      <c r="AN219" s="2">
        <f t="shared" si="35"/>
        <v>-0.58885721244072642</v>
      </c>
    </row>
    <row r="220" spans="1:40" x14ac:dyDescent="0.2">
      <c r="A220">
        <v>219</v>
      </c>
      <c r="B220" t="s">
        <v>253</v>
      </c>
      <c r="C220" t="s">
        <v>63</v>
      </c>
      <c r="D220">
        <v>91</v>
      </c>
      <c r="E220">
        <v>365</v>
      </c>
      <c r="F220">
        <v>331</v>
      </c>
      <c r="G220">
        <f t="shared" si="28"/>
        <v>145.309</v>
      </c>
      <c r="H220">
        <v>89</v>
      </c>
      <c r="I220">
        <v>20</v>
      </c>
      <c r="J220">
        <v>1</v>
      </c>
      <c r="K220">
        <v>11</v>
      </c>
      <c r="L220">
        <v>41</v>
      </c>
      <c r="M220">
        <v>46</v>
      </c>
      <c r="N220">
        <v>26</v>
      </c>
      <c r="O220">
        <v>71</v>
      </c>
      <c r="P220">
        <v>3</v>
      </c>
      <c r="Q220">
        <v>2</v>
      </c>
      <c r="R220">
        <v>1</v>
      </c>
      <c r="S220">
        <f t="shared" si="29"/>
        <v>49.675924999999999</v>
      </c>
      <c r="T220">
        <v>0.26900000000000002</v>
      </c>
      <c r="U220">
        <v>0.32600000000000001</v>
      </c>
      <c r="V220">
        <v>0.439</v>
      </c>
      <c r="W220">
        <v>0.76500000000000001</v>
      </c>
      <c r="X220">
        <v>0.32200000000000001</v>
      </c>
      <c r="Z220">
        <v>96</v>
      </c>
      <c r="AA220">
        <v>-0.1</v>
      </c>
      <c r="AB220">
        <v>1.8</v>
      </c>
      <c r="AD220">
        <v>-2.2999999999999998</v>
      </c>
      <c r="AE220">
        <v>2.5</v>
      </c>
      <c r="AF220">
        <v>1.2</v>
      </c>
      <c r="AG220">
        <v>14950</v>
      </c>
      <c r="AH220" s="2">
        <f t="shared" si="30"/>
        <v>-1.1888052686846435</v>
      </c>
      <c r="AI220" s="2">
        <f t="shared" si="31"/>
        <v>-0.165057743189365</v>
      </c>
      <c r="AJ220" s="2">
        <f t="shared" si="36"/>
        <v>-1.2560364028450062</v>
      </c>
      <c r="AK220" s="2">
        <f t="shared" si="32"/>
        <v>-2.0061264268121326E-2</v>
      </c>
      <c r="AL220" s="2">
        <f t="shared" si="33"/>
        <v>-0.76248459361313847</v>
      </c>
      <c r="AM220" s="2">
        <f t="shared" si="34"/>
        <v>0.78710813322247752</v>
      </c>
      <c r="AN220" s="2">
        <f t="shared" si="35"/>
        <v>0.22772660200850994</v>
      </c>
    </row>
    <row r="221" spans="1:40" x14ac:dyDescent="0.2">
      <c r="A221">
        <v>220</v>
      </c>
      <c r="B221" t="s">
        <v>190</v>
      </c>
      <c r="C221" t="s">
        <v>90</v>
      </c>
      <c r="D221">
        <v>134</v>
      </c>
      <c r="E221">
        <v>553</v>
      </c>
      <c r="F221">
        <v>494</v>
      </c>
      <c r="G221">
        <f t="shared" si="28"/>
        <v>194.636</v>
      </c>
      <c r="H221">
        <v>122</v>
      </c>
      <c r="I221">
        <v>27</v>
      </c>
      <c r="J221">
        <v>2</v>
      </c>
      <c r="K221">
        <v>14</v>
      </c>
      <c r="L221">
        <v>54</v>
      </c>
      <c r="M221">
        <v>60</v>
      </c>
      <c r="N221">
        <v>48</v>
      </c>
      <c r="O221">
        <v>116</v>
      </c>
      <c r="P221">
        <v>4</v>
      </c>
      <c r="Q221">
        <v>4</v>
      </c>
      <c r="R221">
        <v>2</v>
      </c>
      <c r="S221">
        <f t="shared" si="29"/>
        <v>65.572952380952387</v>
      </c>
      <c r="T221">
        <v>0.247</v>
      </c>
      <c r="U221">
        <v>0.318</v>
      </c>
      <c r="V221">
        <v>0.39400000000000002</v>
      </c>
      <c r="W221">
        <v>0.71099999999999997</v>
      </c>
      <c r="X221">
        <v>0.30099999999999999</v>
      </c>
      <c r="Z221">
        <v>87</v>
      </c>
      <c r="AA221">
        <v>-0.2</v>
      </c>
      <c r="AB221">
        <v>2.2999999999999998</v>
      </c>
      <c r="AD221">
        <v>-9.4</v>
      </c>
      <c r="AE221">
        <v>9</v>
      </c>
      <c r="AF221">
        <v>1.7</v>
      </c>
      <c r="AG221">
        <v>5343</v>
      </c>
      <c r="AH221" s="2">
        <f t="shared" si="30"/>
        <v>-1.2018361396577246</v>
      </c>
      <c r="AI221" s="2">
        <f t="shared" si="31"/>
        <v>0.28615583042560888</v>
      </c>
      <c r="AJ221" s="2">
        <f t="shared" si="36"/>
        <v>-0.91607707331279586</v>
      </c>
      <c r="AK221" s="2">
        <f t="shared" si="32"/>
        <v>0.44111722465420666</v>
      </c>
      <c r="AL221" s="2">
        <f t="shared" si="33"/>
        <v>-0.17830867523989163</v>
      </c>
      <c r="AM221" s="2">
        <f t="shared" si="34"/>
        <v>-0.28884432924145459</v>
      </c>
      <c r="AN221" s="2">
        <f t="shared" si="35"/>
        <v>-0.54587911694339819</v>
      </c>
    </row>
    <row r="222" spans="1:40" x14ac:dyDescent="0.2">
      <c r="A222">
        <v>221</v>
      </c>
      <c r="B222" t="s">
        <v>324</v>
      </c>
      <c r="C222" t="s">
        <v>55</v>
      </c>
      <c r="D222">
        <v>75</v>
      </c>
      <c r="E222">
        <v>308</v>
      </c>
      <c r="F222">
        <v>279</v>
      </c>
      <c r="G222">
        <f t="shared" si="28"/>
        <v>128.34</v>
      </c>
      <c r="H222">
        <v>74</v>
      </c>
      <c r="I222">
        <v>14</v>
      </c>
      <c r="J222">
        <v>0</v>
      </c>
      <c r="K222">
        <v>13</v>
      </c>
      <c r="L222">
        <v>36</v>
      </c>
      <c r="M222">
        <v>44</v>
      </c>
      <c r="N222">
        <v>19</v>
      </c>
      <c r="O222">
        <v>41</v>
      </c>
      <c r="P222">
        <v>7</v>
      </c>
      <c r="Q222">
        <v>1</v>
      </c>
      <c r="R222">
        <v>0</v>
      </c>
      <c r="S222">
        <f t="shared" si="29"/>
        <v>44.295081967213115</v>
      </c>
      <c r="T222">
        <v>0.26700000000000002</v>
      </c>
      <c r="U222">
        <v>0.32600000000000001</v>
      </c>
      <c r="V222">
        <v>0.46</v>
      </c>
      <c r="W222">
        <v>0.78500000000000003</v>
      </c>
      <c r="X222">
        <v>0.33</v>
      </c>
      <c r="Z222">
        <v>100</v>
      </c>
      <c r="AA222">
        <v>-0.9</v>
      </c>
      <c r="AB222">
        <v>-2.4</v>
      </c>
      <c r="AD222">
        <v>-0.9</v>
      </c>
      <c r="AE222">
        <v>3.8</v>
      </c>
      <c r="AF222">
        <v>0.6</v>
      </c>
      <c r="AG222">
        <v>8259</v>
      </c>
      <c r="AH222" s="2">
        <f t="shared" si="30"/>
        <v>-1.2106177597598118</v>
      </c>
      <c r="AI222" s="2">
        <f t="shared" si="31"/>
        <v>-0.33860142534897036</v>
      </c>
      <c r="AJ222" s="2">
        <f t="shared" si="36"/>
        <v>-1.0293968498235326</v>
      </c>
      <c r="AK222" s="2">
        <f t="shared" si="32"/>
        <v>-8.5943905542739618E-2</v>
      </c>
      <c r="AL222" s="2">
        <f t="shared" si="33"/>
        <v>-0.96021709070041761</v>
      </c>
      <c r="AM222" s="2">
        <f t="shared" si="34"/>
        <v>0.68929427299848367</v>
      </c>
      <c r="AN222" s="2">
        <f t="shared" si="35"/>
        <v>0.51424723865736488</v>
      </c>
    </row>
    <row r="223" spans="1:40" x14ac:dyDescent="0.2">
      <c r="A223">
        <v>222</v>
      </c>
      <c r="B223" t="s">
        <v>235</v>
      </c>
      <c r="C223" t="s">
        <v>129</v>
      </c>
      <c r="D223">
        <v>130</v>
      </c>
      <c r="E223">
        <v>533</v>
      </c>
      <c r="F223">
        <v>484</v>
      </c>
      <c r="G223">
        <f t="shared" si="28"/>
        <v>182.46799999999999</v>
      </c>
      <c r="H223">
        <v>132</v>
      </c>
      <c r="I223">
        <v>24</v>
      </c>
      <c r="J223">
        <v>3</v>
      </c>
      <c r="K223">
        <v>7</v>
      </c>
      <c r="L223">
        <v>56</v>
      </c>
      <c r="M223">
        <v>50</v>
      </c>
      <c r="N223">
        <v>37</v>
      </c>
      <c r="O223">
        <v>58</v>
      </c>
      <c r="P223">
        <v>4</v>
      </c>
      <c r="Q223">
        <v>9</v>
      </c>
      <c r="R223">
        <v>4</v>
      </c>
      <c r="S223">
        <f t="shared" si="29"/>
        <v>62.16882285714285</v>
      </c>
      <c r="T223">
        <v>0.27200000000000002</v>
      </c>
      <c r="U223">
        <v>0.32600000000000001</v>
      </c>
      <c r="V223">
        <v>0.377</v>
      </c>
      <c r="W223">
        <v>0.70299999999999996</v>
      </c>
      <c r="X223">
        <v>0.30299999999999999</v>
      </c>
      <c r="Z223">
        <v>85</v>
      </c>
      <c r="AA223">
        <v>0.1</v>
      </c>
      <c r="AB223">
        <v>2</v>
      </c>
      <c r="AD223">
        <v>-9.8000000000000007</v>
      </c>
      <c r="AE223">
        <v>4.3</v>
      </c>
      <c r="AF223">
        <v>1.3</v>
      </c>
      <c r="AG223">
        <v>19339</v>
      </c>
      <c r="AH223" s="2">
        <f t="shared" si="30"/>
        <v>-1.2720985398689812</v>
      </c>
      <c r="AI223" s="2">
        <f t="shared" si="31"/>
        <v>0.35557330328945103</v>
      </c>
      <c r="AJ223" s="2">
        <f t="shared" si="36"/>
        <v>-1.7093155088879532</v>
      </c>
      <c r="AK223" s="2">
        <f t="shared" si="32"/>
        <v>0.11170401828111524</v>
      </c>
      <c r="AL223" s="2">
        <f t="shared" si="33"/>
        <v>-0.30340190450712229</v>
      </c>
      <c r="AM223" s="2">
        <f t="shared" si="34"/>
        <v>0.93382892355846825</v>
      </c>
      <c r="AN223" s="2">
        <f t="shared" si="35"/>
        <v>-0.66048737160294013</v>
      </c>
    </row>
    <row r="224" spans="1:40" x14ac:dyDescent="0.2">
      <c r="A224">
        <v>223</v>
      </c>
      <c r="B224" t="s">
        <v>151</v>
      </c>
      <c r="C224" t="s">
        <v>139</v>
      </c>
      <c r="D224">
        <v>149</v>
      </c>
      <c r="E224">
        <v>638</v>
      </c>
      <c r="F224">
        <v>552</v>
      </c>
      <c r="G224">
        <f t="shared" si="28"/>
        <v>205.34399999999999</v>
      </c>
      <c r="H224">
        <v>129</v>
      </c>
      <c r="I224">
        <v>27</v>
      </c>
      <c r="J224">
        <v>4</v>
      </c>
      <c r="K224">
        <v>14</v>
      </c>
      <c r="L224">
        <v>70</v>
      </c>
      <c r="M224">
        <v>60</v>
      </c>
      <c r="N224">
        <v>71</v>
      </c>
      <c r="O224">
        <v>135</v>
      </c>
      <c r="P224">
        <v>6</v>
      </c>
      <c r="Q224">
        <v>8</v>
      </c>
      <c r="R224">
        <v>4</v>
      </c>
      <c r="S224">
        <f t="shared" si="29"/>
        <v>72.37444833068362</v>
      </c>
      <c r="T224">
        <v>0.23300000000000001</v>
      </c>
      <c r="U224">
        <v>0.32400000000000001</v>
      </c>
      <c r="V224">
        <v>0.372</v>
      </c>
      <c r="W224">
        <v>0.69599999999999995</v>
      </c>
      <c r="X224">
        <v>0.30299999999999999</v>
      </c>
      <c r="Z224">
        <v>91</v>
      </c>
      <c r="AA224">
        <v>0.6</v>
      </c>
      <c r="AB224">
        <v>-0.6</v>
      </c>
      <c r="AD224">
        <v>-7</v>
      </c>
      <c r="AE224">
        <v>6.8</v>
      </c>
      <c r="AF224">
        <v>2.2000000000000002</v>
      </c>
      <c r="AG224">
        <v>15491</v>
      </c>
      <c r="AH224" s="2">
        <f t="shared" si="30"/>
        <v>-1.2961459241662094</v>
      </c>
      <c r="AI224" s="2">
        <f t="shared" si="31"/>
        <v>0.84149561333634604</v>
      </c>
      <c r="AJ224" s="2">
        <f t="shared" si="36"/>
        <v>-0.91607707331279586</v>
      </c>
      <c r="AK224" s="2">
        <f t="shared" si="32"/>
        <v>0.44111722465420666</v>
      </c>
      <c r="AL224" s="2">
        <f t="shared" si="33"/>
        <v>7.1629256395483301E-2</v>
      </c>
      <c r="AM224" s="2">
        <f t="shared" si="34"/>
        <v>-0.97354135080941007</v>
      </c>
      <c r="AN224" s="2">
        <f t="shared" si="35"/>
        <v>-0.76076959443003933</v>
      </c>
    </row>
    <row r="225" spans="1:40" x14ac:dyDescent="0.2">
      <c r="A225">
        <v>224</v>
      </c>
      <c r="B225" t="s">
        <v>193</v>
      </c>
      <c r="C225" t="s">
        <v>55</v>
      </c>
      <c r="D225">
        <v>102</v>
      </c>
      <c r="E225">
        <v>412</v>
      </c>
      <c r="F225">
        <v>364</v>
      </c>
      <c r="G225">
        <f t="shared" si="28"/>
        <v>150.696</v>
      </c>
      <c r="H225">
        <v>95</v>
      </c>
      <c r="I225">
        <v>19</v>
      </c>
      <c r="J225">
        <v>1</v>
      </c>
      <c r="K225">
        <v>12</v>
      </c>
      <c r="L225">
        <v>45</v>
      </c>
      <c r="M225">
        <v>48</v>
      </c>
      <c r="N225">
        <v>38</v>
      </c>
      <c r="O225">
        <v>96</v>
      </c>
      <c r="P225">
        <v>4</v>
      </c>
      <c r="Q225">
        <v>4</v>
      </c>
      <c r="R225">
        <v>2</v>
      </c>
      <c r="S225">
        <f t="shared" si="29"/>
        <v>53.73931034482758</v>
      </c>
      <c r="T225">
        <v>0.26</v>
      </c>
      <c r="U225">
        <v>0.33500000000000002</v>
      </c>
      <c r="V225">
        <v>0.41399999999999998</v>
      </c>
      <c r="W225">
        <v>0.749</v>
      </c>
      <c r="X225">
        <v>0.32</v>
      </c>
      <c r="Z225">
        <v>93</v>
      </c>
      <c r="AA225">
        <v>0.3</v>
      </c>
      <c r="AB225">
        <v>5.3</v>
      </c>
      <c r="AD225">
        <v>-3.3</v>
      </c>
      <c r="AE225">
        <v>7.1</v>
      </c>
      <c r="AF225">
        <v>1.7</v>
      </c>
      <c r="AG225">
        <v>19958</v>
      </c>
      <c r="AH225" s="2">
        <f t="shared" si="30"/>
        <v>-1.3908275569010407</v>
      </c>
      <c r="AI225" s="2">
        <f t="shared" si="31"/>
        <v>-2.6222797461680724E-2</v>
      </c>
      <c r="AJ225" s="2">
        <f t="shared" si="36"/>
        <v>-1.1427166263342694</v>
      </c>
      <c r="AK225" s="2">
        <f t="shared" si="32"/>
        <v>4.5821377006496959E-2</v>
      </c>
      <c r="AL225" s="2">
        <f t="shared" si="33"/>
        <v>-0.6131653650155191</v>
      </c>
      <c r="AM225" s="2">
        <f t="shared" si="34"/>
        <v>0.34694576221450529</v>
      </c>
      <c r="AN225" s="2">
        <f t="shared" si="35"/>
        <v>-1.4899073105739435E-3</v>
      </c>
    </row>
    <row r="226" spans="1:40" x14ac:dyDescent="0.2">
      <c r="A226">
        <v>225</v>
      </c>
      <c r="B226" t="s">
        <v>230</v>
      </c>
      <c r="C226" t="s">
        <v>39</v>
      </c>
      <c r="D226">
        <v>118</v>
      </c>
      <c r="E226">
        <v>473</v>
      </c>
      <c r="F226">
        <v>414</v>
      </c>
      <c r="G226">
        <f t="shared" si="28"/>
        <v>166.84200000000001</v>
      </c>
      <c r="H226">
        <v>104</v>
      </c>
      <c r="I226">
        <v>20</v>
      </c>
      <c r="J226">
        <v>2</v>
      </c>
      <c r="K226">
        <v>13</v>
      </c>
      <c r="L226">
        <v>50</v>
      </c>
      <c r="M226">
        <v>52</v>
      </c>
      <c r="N226">
        <v>44</v>
      </c>
      <c r="O226">
        <v>97</v>
      </c>
      <c r="P226">
        <v>8</v>
      </c>
      <c r="Q226">
        <v>4</v>
      </c>
      <c r="R226">
        <v>2</v>
      </c>
      <c r="S226">
        <f t="shared" si="29"/>
        <v>59.604609442060095</v>
      </c>
      <c r="T226">
        <v>0.251</v>
      </c>
      <c r="U226">
        <v>0.33200000000000002</v>
      </c>
      <c r="V226">
        <v>0.40300000000000002</v>
      </c>
      <c r="W226">
        <v>0.73499999999999999</v>
      </c>
      <c r="X226">
        <v>0.316</v>
      </c>
      <c r="Z226">
        <v>92</v>
      </c>
      <c r="AA226">
        <v>-0.2</v>
      </c>
      <c r="AB226">
        <v>-1.6</v>
      </c>
      <c r="AD226">
        <v>-5.4</v>
      </c>
      <c r="AE226">
        <v>4.2</v>
      </c>
      <c r="AF226">
        <v>1.4</v>
      </c>
      <c r="AG226">
        <v>16622</v>
      </c>
      <c r="AH226" s="2">
        <f t="shared" si="30"/>
        <v>-1.3973905889326232</v>
      </c>
      <c r="AI226" s="2">
        <f t="shared" si="31"/>
        <v>0.14732088469792462</v>
      </c>
      <c r="AJ226" s="2">
        <f t="shared" si="36"/>
        <v>-1.0293968498235326</v>
      </c>
      <c r="AK226" s="2">
        <f t="shared" si="32"/>
        <v>0.17758665955573352</v>
      </c>
      <c r="AL226" s="2">
        <f t="shared" si="33"/>
        <v>-0.39763032160450951</v>
      </c>
      <c r="AM226" s="2">
        <f t="shared" si="34"/>
        <v>-9.3216608793466951E-2</v>
      </c>
      <c r="AN226" s="2">
        <f t="shared" si="35"/>
        <v>-0.20205435296477237</v>
      </c>
    </row>
    <row r="227" spans="1:40" x14ac:dyDescent="0.2">
      <c r="A227">
        <v>226</v>
      </c>
      <c r="B227" t="s">
        <v>420</v>
      </c>
      <c r="C227" t="s">
        <v>129</v>
      </c>
      <c r="D227">
        <v>105</v>
      </c>
      <c r="E227">
        <v>432</v>
      </c>
      <c r="F227">
        <v>382</v>
      </c>
      <c r="G227">
        <f t="shared" si="28"/>
        <v>165.78800000000001</v>
      </c>
      <c r="H227">
        <v>90</v>
      </c>
      <c r="I227">
        <v>19</v>
      </c>
      <c r="J227">
        <v>2</v>
      </c>
      <c r="K227">
        <v>18</v>
      </c>
      <c r="L227">
        <v>50</v>
      </c>
      <c r="M227">
        <v>55</v>
      </c>
      <c r="N227">
        <v>42</v>
      </c>
      <c r="O227">
        <v>115</v>
      </c>
      <c r="P227">
        <v>3</v>
      </c>
      <c r="Q227">
        <v>1</v>
      </c>
      <c r="R227">
        <v>1</v>
      </c>
      <c r="S227">
        <f t="shared" si="29"/>
        <v>55.698810304449651</v>
      </c>
      <c r="T227">
        <v>0.23499999999999999</v>
      </c>
      <c r="U227">
        <v>0.314</v>
      </c>
      <c r="V227">
        <v>0.434</v>
      </c>
      <c r="W227">
        <v>0.748</v>
      </c>
      <c r="X227">
        <v>0.315</v>
      </c>
      <c r="Z227">
        <v>94</v>
      </c>
      <c r="AA227">
        <v>-0.3</v>
      </c>
      <c r="AB227">
        <v>-0.5</v>
      </c>
      <c r="AD227">
        <v>-3.9</v>
      </c>
      <c r="AE227">
        <v>-9.4</v>
      </c>
      <c r="AF227">
        <v>0.2</v>
      </c>
      <c r="AG227">
        <v>16442</v>
      </c>
      <c r="AH227" s="2">
        <f t="shared" si="30"/>
        <v>-1.4717685428298997</v>
      </c>
      <c r="AI227" s="2">
        <f t="shared" si="31"/>
        <v>0.14732088469792462</v>
      </c>
      <c r="AJ227" s="2">
        <f t="shared" si="36"/>
        <v>-0.46279796726984884</v>
      </c>
      <c r="AK227" s="2">
        <f t="shared" si="32"/>
        <v>0.27641062146766099</v>
      </c>
      <c r="AL227" s="2">
        <f t="shared" si="33"/>
        <v>-0.54115865199720226</v>
      </c>
      <c r="AM227" s="2">
        <f t="shared" si="34"/>
        <v>-0.87572749058541755</v>
      </c>
      <c r="AN227" s="2">
        <f t="shared" si="35"/>
        <v>-1.5815939143016686E-2</v>
      </c>
    </row>
    <row r="228" spans="1:40" x14ac:dyDescent="0.2">
      <c r="A228">
        <v>227</v>
      </c>
      <c r="B228" t="s">
        <v>288</v>
      </c>
      <c r="C228" t="s">
        <v>176</v>
      </c>
      <c r="D228">
        <v>87</v>
      </c>
      <c r="E228">
        <v>356</v>
      </c>
      <c r="F228">
        <v>311</v>
      </c>
      <c r="G228">
        <f t="shared" si="28"/>
        <v>137.46199999999999</v>
      </c>
      <c r="H228">
        <v>79</v>
      </c>
      <c r="I228">
        <v>15</v>
      </c>
      <c r="J228">
        <v>1</v>
      </c>
      <c r="K228">
        <v>14</v>
      </c>
      <c r="L228">
        <v>42</v>
      </c>
      <c r="M228">
        <v>44</v>
      </c>
      <c r="N228">
        <v>35</v>
      </c>
      <c r="O228">
        <v>77</v>
      </c>
      <c r="P228">
        <v>5</v>
      </c>
      <c r="Q228">
        <v>6</v>
      </c>
      <c r="R228">
        <v>3</v>
      </c>
      <c r="S228">
        <f t="shared" si="29"/>
        <v>48.866074074074071</v>
      </c>
      <c r="T228">
        <v>0.253</v>
      </c>
      <c r="U228">
        <v>0.33500000000000002</v>
      </c>
      <c r="V228">
        <v>0.442</v>
      </c>
      <c r="W228">
        <v>0.77700000000000002</v>
      </c>
      <c r="X228">
        <v>0.32900000000000001</v>
      </c>
      <c r="Z228">
        <v>103</v>
      </c>
      <c r="AA228">
        <v>0.2</v>
      </c>
      <c r="AB228">
        <v>-1.2</v>
      </c>
      <c r="AD228">
        <v>1.5</v>
      </c>
      <c r="AE228">
        <v>-5.6</v>
      </c>
      <c r="AF228">
        <v>0.8</v>
      </c>
      <c r="AG228">
        <v>17766</v>
      </c>
      <c r="AH228" s="2">
        <f t="shared" si="30"/>
        <v>-1.5203783358428886</v>
      </c>
      <c r="AI228" s="2">
        <f t="shared" si="31"/>
        <v>-0.13034900675744393</v>
      </c>
      <c r="AJ228" s="2">
        <f t="shared" si="36"/>
        <v>-0.91607707331279586</v>
      </c>
      <c r="AK228" s="2">
        <f t="shared" si="32"/>
        <v>-8.5943905542739618E-2</v>
      </c>
      <c r="AL228" s="2">
        <f t="shared" si="33"/>
        <v>-0.79224458565825884</v>
      </c>
      <c r="AM228" s="2">
        <f t="shared" si="34"/>
        <v>4.5972514305268738E-3</v>
      </c>
      <c r="AN228" s="2">
        <f t="shared" si="35"/>
        <v>0.39963898399782288</v>
      </c>
    </row>
    <row r="229" spans="1:40" x14ac:dyDescent="0.2">
      <c r="A229">
        <v>228</v>
      </c>
      <c r="B229" t="s">
        <v>164</v>
      </c>
      <c r="C229" t="s">
        <v>74</v>
      </c>
      <c r="D229">
        <v>99</v>
      </c>
      <c r="E229">
        <v>390</v>
      </c>
      <c r="F229">
        <v>336</v>
      </c>
      <c r="G229">
        <f t="shared" si="28"/>
        <v>143.80799999999999</v>
      </c>
      <c r="H229">
        <v>84</v>
      </c>
      <c r="I229">
        <v>18</v>
      </c>
      <c r="J229">
        <v>1</v>
      </c>
      <c r="K229">
        <v>14</v>
      </c>
      <c r="L229">
        <v>43</v>
      </c>
      <c r="M229">
        <v>46</v>
      </c>
      <c r="N229">
        <v>44</v>
      </c>
      <c r="O229">
        <v>75</v>
      </c>
      <c r="P229">
        <v>4</v>
      </c>
      <c r="Q229">
        <v>1</v>
      </c>
      <c r="R229">
        <v>0</v>
      </c>
      <c r="S229">
        <f t="shared" si="29"/>
        <v>53.72399999999999</v>
      </c>
      <c r="T229">
        <v>0.249</v>
      </c>
      <c r="U229">
        <v>0.34</v>
      </c>
      <c r="V229">
        <v>0.42799999999999999</v>
      </c>
      <c r="W229">
        <v>0.76800000000000002</v>
      </c>
      <c r="X229">
        <v>0.32200000000000001</v>
      </c>
      <c r="Z229">
        <v>96</v>
      </c>
      <c r="AA229">
        <v>-0.3</v>
      </c>
      <c r="AB229">
        <v>0.8</v>
      </c>
      <c r="AD229">
        <v>-2.1</v>
      </c>
      <c r="AE229">
        <v>9.1</v>
      </c>
      <c r="AF229">
        <v>2</v>
      </c>
      <c r="AG229">
        <v>13620</v>
      </c>
      <c r="AH229" s="2">
        <f t="shared" si="30"/>
        <v>-1.5658323612383427</v>
      </c>
      <c r="AI229" s="2">
        <f t="shared" si="31"/>
        <v>-9.5640270325522858E-2</v>
      </c>
      <c r="AJ229" s="2">
        <f t="shared" si="36"/>
        <v>-0.91607707331279586</v>
      </c>
      <c r="AK229" s="2">
        <f t="shared" si="32"/>
        <v>-2.0061264268121326E-2</v>
      </c>
      <c r="AL229" s="2">
        <f t="shared" si="33"/>
        <v>-0.61372798182027999</v>
      </c>
      <c r="AM229" s="2">
        <f t="shared" si="34"/>
        <v>-0.19103046901746079</v>
      </c>
      <c r="AN229" s="2">
        <f t="shared" si="35"/>
        <v>0.2707046975058382</v>
      </c>
    </row>
    <row r="230" spans="1:40" x14ac:dyDescent="0.2">
      <c r="A230">
        <v>229</v>
      </c>
      <c r="B230" t="s">
        <v>389</v>
      </c>
      <c r="C230" t="s">
        <v>55</v>
      </c>
      <c r="D230">
        <v>66</v>
      </c>
      <c r="E230">
        <v>274</v>
      </c>
      <c r="F230">
        <v>247</v>
      </c>
      <c r="G230">
        <f t="shared" si="28"/>
        <v>117.07799999999999</v>
      </c>
      <c r="H230">
        <v>65</v>
      </c>
      <c r="I230">
        <v>14</v>
      </c>
      <c r="J230">
        <v>1</v>
      </c>
      <c r="K230">
        <v>12</v>
      </c>
      <c r="L230">
        <v>34</v>
      </c>
      <c r="M230">
        <v>41</v>
      </c>
      <c r="N230">
        <v>22</v>
      </c>
      <c r="O230">
        <v>58</v>
      </c>
      <c r="P230">
        <v>2</v>
      </c>
      <c r="Q230">
        <v>1</v>
      </c>
      <c r="R230">
        <v>0</v>
      </c>
      <c r="S230">
        <f t="shared" si="29"/>
        <v>40.499269372693718</v>
      </c>
      <c r="T230">
        <v>0.26300000000000001</v>
      </c>
      <c r="U230">
        <v>0.32600000000000001</v>
      </c>
      <c r="V230">
        <v>0.47399999999999998</v>
      </c>
      <c r="W230">
        <v>0.8</v>
      </c>
      <c r="X230">
        <v>0.33500000000000002</v>
      </c>
      <c r="Z230">
        <v>103</v>
      </c>
      <c r="AA230">
        <v>-0.1</v>
      </c>
      <c r="AB230">
        <v>-0.9</v>
      </c>
      <c r="AD230">
        <v>1</v>
      </c>
      <c r="AE230">
        <v>-6.9</v>
      </c>
      <c r="AF230">
        <v>0.3</v>
      </c>
      <c r="AG230">
        <v>4220</v>
      </c>
      <c r="AH230" s="2">
        <f t="shared" si="30"/>
        <v>-1.6124028145675271</v>
      </c>
      <c r="AI230" s="2">
        <f t="shared" si="31"/>
        <v>-0.40801889821281251</v>
      </c>
      <c r="AJ230" s="2">
        <f t="shared" si="36"/>
        <v>-1.1427166263342694</v>
      </c>
      <c r="AK230" s="2">
        <f t="shared" si="32"/>
        <v>-0.18476786745466706</v>
      </c>
      <c r="AL230" s="2">
        <f t="shared" si="33"/>
        <v>-1.0997036912602802</v>
      </c>
      <c r="AM230" s="2">
        <f t="shared" si="34"/>
        <v>0.49366655255049602</v>
      </c>
      <c r="AN230" s="2">
        <f t="shared" si="35"/>
        <v>0.72913771614400602</v>
      </c>
    </row>
    <row r="231" spans="1:40" x14ac:dyDescent="0.2">
      <c r="A231">
        <v>230</v>
      </c>
      <c r="B231" t="s">
        <v>172</v>
      </c>
      <c r="C231" t="s">
        <v>93</v>
      </c>
      <c r="D231">
        <v>102</v>
      </c>
      <c r="E231">
        <v>428</v>
      </c>
      <c r="F231">
        <v>394</v>
      </c>
      <c r="G231">
        <f t="shared" si="28"/>
        <v>161.54</v>
      </c>
      <c r="H231">
        <v>104</v>
      </c>
      <c r="I231">
        <v>21</v>
      </c>
      <c r="J231">
        <v>1</v>
      </c>
      <c r="K231">
        <v>12</v>
      </c>
      <c r="L231">
        <v>44</v>
      </c>
      <c r="M231">
        <v>50</v>
      </c>
      <c r="N231">
        <v>24</v>
      </c>
      <c r="O231">
        <v>65</v>
      </c>
      <c r="P231">
        <v>5</v>
      </c>
      <c r="Q231">
        <v>4</v>
      </c>
      <c r="R231">
        <v>2</v>
      </c>
      <c r="S231">
        <f t="shared" si="29"/>
        <v>52.362836879432621</v>
      </c>
      <c r="T231">
        <v>0.26300000000000001</v>
      </c>
      <c r="U231">
        <v>0.311</v>
      </c>
      <c r="V231">
        <v>0.41</v>
      </c>
      <c r="W231">
        <v>0.72099999999999997</v>
      </c>
      <c r="X231">
        <v>0.30599999999999999</v>
      </c>
      <c r="Z231">
        <v>90</v>
      </c>
      <c r="AA231">
        <v>-2.7</v>
      </c>
      <c r="AB231">
        <v>3.9</v>
      </c>
      <c r="AD231">
        <v>-8.5</v>
      </c>
      <c r="AE231">
        <v>12.4</v>
      </c>
      <c r="AF231">
        <v>1.9</v>
      </c>
      <c r="AG231">
        <v>7007</v>
      </c>
      <c r="AH231" s="2">
        <f t="shared" si="30"/>
        <v>-1.6646437034479056</v>
      </c>
      <c r="AI231" s="2">
        <f t="shared" si="31"/>
        <v>-6.0931533893601793E-2</v>
      </c>
      <c r="AJ231" s="2">
        <f t="shared" si="36"/>
        <v>-1.1427166263342694</v>
      </c>
      <c r="AK231" s="2">
        <f t="shared" si="32"/>
        <v>0.11170401828111524</v>
      </c>
      <c r="AL231" s="2">
        <f t="shared" si="33"/>
        <v>-0.66374731543267507</v>
      </c>
      <c r="AM231" s="2">
        <f t="shared" si="34"/>
        <v>0.49366655255049602</v>
      </c>
      <c r="AN231" s="2">
        <f t="shared" si="35"/>
        <v>-0.40261879861897076</v>
      </c>
    </row>
    <row r="232" spans="1:40" x14ac:dyDescent="0.2">
      <c r="A232">
        <v>231</v>
      </c>
      <c r="B232" t="s">
        <v>289</v>
      </c>
      <c r="C232" t="s">
        <v>45</v>
      </c>
      <c r="D232">
        <v>75</v>
      </c>
      <c r="E232">
        <v>307</v>
      </c>
      <c r="F232">
        <v>276</v>
      </c>
      <c r="G232">
        <f t="shared" si="28"/>
        <v>122.544</v>
      </c>
      <c r="H232">
        <v>74</v>
      </c>
      <c r="I232">
        <v>16</v>
      </c>
      <c r="J232">
        <v>1</v>
      </c>
      <c r="K232">
        <v>10</v>
      </c>
      <c r="L232">
        <v>38</v>
      </c>
      <c r="M232">
        <v>40</v>
      </c>
      <c r="N232">
        <v>25</v>
      </c>
      <c r="O232">
        <v>66</v>
      </c>
      <c r="P232">
        <v>3</v>
      </c>
      <c r="Q232">
        <v>1</v>
      </c>
      <c r="R232">
        <v>1</v>
      </c>
      <c r="S232">
        <f t="shared" si="29"/>
        <v>43.13231578947368</v>
      </c>
      <c r="T232">
        <v>0.26900000000000002</v>
      </c>
      <c r="U232">
        <v>0.33400000000000002</v>
      </c>
      <c r="V232">
        <v>0.44400000000000001</v>
      </c>
      <c r="W232">
        <v>0.77700000000000002</v>
      </c>
      <c r="X232">
        <v>0.32800000000000001</v>
      </c>
      <c r="Z232">
        <v>103</v>
      </c>
      <c r="AA232">
        <v>-0.3</v>
      </c>
      <c r="AB232">
        <v>-0.7</v>
      </c>
      <c r="AD232">
        <v>0.9</v>
      </c>
      <c r="AE232">
        <v>-3.3</v>
      </c>
      <c r="AF232">
        <v>0.8</v>
      </c>
      <c r="AG232">
        <v>5497</v>
      </c>
      <c r="AH232" s="2">
        <f t="shared" si="30"/>
        <v>-1.6724480365582501</v>
      </c>
      <c r="AI232" s="2">
        <f t="shared" si="31"/>
        <v>-0.26918395248512822</v>
      </c>
      <c r="AJ232" s="2">
        <f t="shared" si="36"/>
        <v>-1.3693561793557429</v>
      </c>
      <c r="AK232" s="2">
        <f t="shared" si="32"/>
        <v>-0.21770918809197617</v>
      </c>
      <c r="AL232" s="2">
        <f t="shared" si="33"/>
        <v>-1.0029458338457029</v>
      </c>
      <c r="AM232" s="2">
        <f t="shared" si="34"/>
        <v>0.78710813322247752</v>
      </c>
      <c r="AN232" s="2">
        <f t="shared" si="35"/>
        <v>0.39963898399782288</v>
      </c>
    </row>
    <row r="233" spans="1:40" x14ac:dyDescent="0.2">
      <c r="A233">
        <v>232</v>
      </c>
      <c r="B233" t="s">
        <v>295</v>
      </c>
      <c r="C233" t="s">
        <v>33</v>
      </c>
      <c r="D233">
        <v>83</v>
      </c>
      <c r="E233">
        <v>340</v>
      </c>
      <c r="F233">
        <v>307</v>
      </c>
      <c r="G233">
        <f t="shared" si="28"/>
        <v>131.39599999999999</v>
      </c>
      <c r="H233">
        <v>82</v>
      </c>
      <c r="I233">
        <v>14</v>
      </c>
      <c r="J233">
        <v>2</v>
      </c>
      <c r="K233">
        <v>11</v>
      </c>
      <c r="L233">
        <v>42</v>
      </c>
      <c r="M233">
        <v>43</v>
      </c>
      <c r="N233">
        <v>27</v>
      </c>
      <c r="O233">
        <v>50</v>
      </c>
      <c r="P233">
        <v>1</v>
      </c>
      <c r="Q233">
        <v>3</v>
      </c>
      <c r="R233">
        <v>1</v>
      </c>
      <c r="S233">
        <f t="shared" si="29"/>
        <v>45.121444776119404</v>
      </c>
      <c r="T233">
        <v>0.26700000000000002</v>
      </c>
      <c r="U233">
        <v>0.32600000000000001</v>
      </c>
      <c r="V233">
        <v>0.42799999999999999</v>
      </c>
      <c r="W233">
        <v>0.754</v>
      </c>
      <c r="X233">
        <v>0.31900000000000001</v>
      </c>
      <c r="Z233">
        <v>101</v>
      </c>
      <c r="AA233">
        <v>0.3</v>
      </c>
      <c r="AB233">
        <v>-0.9</v>
      </c>
      <c r="AD233">
        <v>0.8</v>
      </c>
      <c r="AE233">
        <v>-4.8</v>
      </c>
      <c r="AF233">
        <v>0.8</v>
      </c>
      <c r="AG233">
        <v>3892</v>
      </c>
      <c r="AH233" s="2">
        <f t="shared" si="30"/>
        <v>-1.6756864392668462</v>
      </c>
      <c r="AI233" s="2">
        <f t="shared" si="31"/>
        <v>-0.13034900675744393</v>
      </c>
      <c r="AJ233" s="2">
        <f t="shared" si="36"/>
        <v>-1.2560364028450062</v>
      </c>
      <c r="AK233" s="2">
        <f t="shared" si="32"/>
        <v>-0.11888522618004875</v>
      </c>
      <c r="AL233" s="2">
        <f t="shared" si="33"/>
        <v>-0.92985032833447101</v>
      </c>
      <c r="AM233" s="2">
        <f t="shared" si="34"/>
        <v>0.68929427299848367</v>
      </c>
      <c r="AN233" s="2">
        <f t="shared" si="35"/>
        <v>7.0140251851639773E-2</v>
      </c>
    </row>
    <row r="234" spans="1:40" x14ac:dyDescent="0.2">
      <c r="A234">
        <v>233</v>
      </c>
      <c r="B234" t="s">
        <v>344</v>
      </c>
      <c r="C234" t="s">
        <v>118</v>
      </c>
      <c r="D234">
        <v>79</v>
      </c>
      <c r="E234">
        <v>334</v>
      </c>
      <c r="F234">
        <v>298</v>
      </c>
      <c r="G234">
        <f t="shared" si="28"/>
        <v>126.94799999999999</v>
      </c>
      <c r="H234">
        <v>80</v>
      </c>
      <c r="I234">
        <v>14</v>
      </c>
      <c r="J234">
        <v>1</v>
      </c>
      <c r="K234">
        <v>10</v>
      </c>
      <c r="L234">
        <v>39</v>
      </c>
      <c r="M234">
        <v>40</v>
      </c>
      <c r="N234">
        <v>30</v>
      </c>
      <c r="O234">
        <v>72</v>
      </c>
      <c r="P234">
        <v>2</v>
      </c>
      <c r="Q234">
        <v>2</v>
      </c>
      <c r="R234">
        <v>1</v>
      </c>
      <c r="S234">
        <f t="shared" si="29"/>
        <v>45.499236363636363</v>
      </c>
      <c r="T234">
        <v>0.27</v>
      </c>
      <c r="U234">
        <v>0.33800000000000002</v>
      </c>
      <c r="V234">
        <v>0.42599999999999999</v>
      </c>
      <c r="W234">
        <v>0.76400000000000001</v>
      </c>
      <c r="X234">
        <v>0.32600000000000001</v>
      </c>
      <c r="Z234">
        <v>106</v>
      </c>
      <c r="AA234">
        <v>-0.2</v>
      </c>
      <c r="AB234">
        <v>-0.3</v>
      </c>
      <c r="AD234">
        <v>2.2999999999999998</v>
      </c>
      <c r="AE234">
        <v>-9</v>
      </c>
      <c r="AF234">
        <v>0.5</v>
      </c>
      <c r="AG234">
        <v>7996</v>
      </c>
      <c r="AH234" s="2">
        <f t="shared" si="30"/>
        <v>-1.6880923842275704</v>
      </c>
      <c r="AI234" s="2">
        <f t="shared" si="31"/>
        <v>-0.23447521605320715</v>
      </c>
      <c r="AJ234" s="2">
        <f t="shared" si="36"/>
        <v>-1.3693561793557429</v>
      </c>
      <c r="AK234" s="2">
        <f t="shared" si="32"/>
        <v>-0.21770918809197617</v>
      </c>
      <c r="AL234" s="2">
        <f t="shared" si="33"/>
        <v>-0.91596743423718563</v>
      </c>
      <c r="AM234" s="2">
        <f t="shared" si="34"/>
        <v>0.8360150633344744</v>
      </c>
      <c r="AN234" s="2">
        <f t="shared" si="35"/>
        <v>0.2134005701760672</v>
      </c>
    </row>
    <row r="235" spans="1:40" x14ac:dyDescent="0.2">
      <c r="A235">
        <v>234</v>
      </c>
      <c r="B235" t="s">
        <v>244</v>
      </c>
      <c r="C235" t="s">
        <v>57</v>
      </c>
      <c r="D235">
        <v>99</v>
      </c>
      <c r="E235">
        <v>398</v>
      </c>
      <c r="F235">
        <v>366</v>
      </c>
      <c r="G235">
        <f t="shared" si="28"/>
        <v>152.62199999999999</v>
      </c>
      <c r="H235">
        <v>99</v>
      </c>
      <c r="I235">
        <v>18</v>
      </c>
      <c r="J235">
        <v>3</v>
      </c>
      <c r="K235">
        <v>9</v>
      </c>
      <c r="L235">
        <v>42</v>
      </c>
      <c r="M235">
        <v>45</v>
      </c>
      <c r="N235">
        <v>22</v>
      </c>
      <c r="O235">
        <v>50</v>
      </c>
      <c r="P235">
        <v>4</v>
      </c>
      <c r="Q235">
        <v>6</v>
      </c>
      <c r="R235">
        <v>3</v>
      </c>
      <c r="S235">
        <f t="shared" si="29"/>
        <v>49.603581632653054</v>
      </c>
      <c r="T235">
        <v>0.27200000000000002</v>
      </c>
      <c r="U235">
        <v>0.318</v>
      </c>
      <c r="V235">
        <v>0.41699999999999998</v>
      </c>
      <c r="W235">
        <v>0.73499999999999999</v>
      </c>
      <c r="X235">
        <v>0.311</v>
      </c>
      <c r="Z235">
        <v>90</v>
      </c>
      <c r="AA235">
        <v>0.4</v>
      </c>
      <c r="AB235">
        <v>3</v>
      </c>
      <c r="AD235">
        <v>-4.9000000000000004</v>
      </c>
      <c r="AE235">
        <v>4.9000000000000004</v>
      </c>
      <c r="AF235">
        <v>1.2</v>
      </c>
      <c r="AG235">
        <v>21479</v>
      </c>
      <c r="AH235" s="2">
        <f t="shared" si="30"/>
        <v>-1.6993960080066546</v>
      </c>
      <c r="AI235" s="2">
        <f t="shared" si="31"/>
        <v>-0.13034900675744393</v>
      </c>
      <c r="AJ235" s="2">
        <f t="shared" si="36"/>
        <v>-1.4826759558664797</v>
      </c>
      <c r="AK235" s="2">
        <f t="shared" si="32"/>
        <v>-5.3002584905430472E-2</v>
      </c>
      <c r="AL235" s="2">
        <f t="shared" si="33"/>
        <v>-0.76514303107099624</v>
      </c>
      <c r="AM235" s="2">
        <f t="shared" si="34"/>
        <v>0.93382892355846825</v>
      </c>
      <c r="AN235" s="2">
        <f t="shared" si="35"/>
        <v>-0.20205435296477237</v>
      </c>
    </row>
    <row r="236" spans="1:40" x14ac:dyDescent="0.2">
      <c r="A236">
        <v>235</v>
      </c>
      <c r="B236" t="s">
        <v>413</v>
      </c>
      <c r="C236" t="s">
        <v>114</v>
      </c>
      <c r="D236">
        <v>136</v>
      </c>
      <c r="E236">
        <v>572</v>
      </c>
      <c r="F236">
        <v>527</v>
      </c>
      <c r="G236">
        <f t="shared" si="28"/>
        <v>203.94900000000001</v>
      </c>
      <c r="H236">
        <v>127</v>
      </c>
      <c r="I236">
        <v>25</v>
      </c>
      <c r="J236">
        <v>2</v>
      </c>
      <c r="K236">
        <v>16</v>
      </c>
      <c r="L236">
        <v>59</v>
      </c>
      <c r="M236">
        <v>61</v>
      </c>
      <c r="N236">
        <v>34</v>
      </c>
      <c r="O236">
        <v>132</v>
      </c>
      <c r="P236">
        <v>3</v>
      </c>
      <c r="Q236">
        <v>6</v>
      </c>
      <c r="R236">
        <v>2</v>
      </c>
      <c r="S236">
        <f t="shared" si="29"/>
        <v>61.344287234042554</v>
      </c>
      <c r="T236">
        <v>0.24</v>
      </c>
      <c r="U236">
        <v>0.28799999999999998</v>
      </c>
      <c r="V236">
        <v>0.38700000000000001</v>
      </c>
      <c r="W236">
        <v>0.67500000000000004</v>
      </c>
      <c r="X236">
        <v>0.28599999999999998</v>
      </c>
      <c r="Z236">
        <v>71</v>
      </c>
      <c r="AA236">
        <v>0.4</v>
      </c>
      <c r="AB236">
        <v>-1.7</v>
      </c>
      <c r="AD236">
        <v>-21.5</v>
      </c>
      <c r="AE236">
        <v>5.0999999999999996</v>
      </c>
      <c r="AF236">
        <v>0.2</v>
      </c>
      <c r="AG236">
        <v>6609</v>
      </c>
      <c r="AH236" s="2">
        <f t="shared" si="30"/>
        <v>-1.7821900877249783</v>
      </c>
      <c r="AI236" s="2">
        <f t="shared" si="31"/>
        <v>0.45969951258521424</v>
      </c>
      <c r="AJ236" s="2">
        <f t="shared" si="36"/>
        <v>-0.68943752029132233</v>
      </c>
      <c r="AK236" s="2">
        <f t="shared" si="32"/>
        <v>0.47405854529151581</v>
      </c>
      <c r="AL236" s="2">
        <f t="shared" si="33"/>
        <v>-0.33370152237361772</v>
      </c>
      <c r="AM236" s="2">
        <f t="shared" si="34"/>
        <v>-0.63119284002543297</v>
      </c>
      <c r="AN236" s="2">
        <f t="shared" si="35"/>
        <v>-1.0616162629113355</v>
      </c>
    </row>
    <row r="237" spans="1:40" x14ac:dyDescent="0.2">
      <c r="A237">
        <v>236</v>
      </c>
      <c r="B237" t="s">
        <v>202</v>
      </c>
      <c r="C237" t="s">
        <v>63</v>
      </c>
      <c r="D237">
        <v>85</v>
      </c>
      <c r="E237">
        <v>352</v>
      </c>
      <c r="F237">
        <v>319</v>
      </c>
      <c r="G237">
        <f t="shared" si="28"/>
        <v>140.36000000000001</v>
      </c>
      <c r="H237">
        <v>82</v>
      </c>
      <c r="I237">
        <v>17</v>
      </c>
      <c r="J237">
        <v>1</v>
      </c>
      <c r="K237">
        <v>13</v>
      </c>
      <c r="L237">
        <v>41</v>
      </c>
      <c r="M237">
        <v>46</v>
      </c>
      <c r="N237">
        <v>26</v>
      </c>
      <c r="O237">
        <v>71</v>
      </c>
      <c r="P237">
        <v>3</v>
      </c>
      <c r="Q237">
        <v>1</v>
      </c>
      <c r="R237">
        <v>1</v>
      </c>
      <c r="S237">
        <f t="shared" si="29"/>
        <v>46.75</v>
      </c>
      <c r="T237">
        <v>0.25700000000000001</v>
      </c>
      <c r="U237">
        <v>0.316</v>
      </c>
      <c r="V237">
        <v>0.44</v>
      </c>
      <c r="W237">
        <v>0.75600000000000001</v>
      </c>
      <c r="X237">
        <v>0.31900000000000001</v>
      </c>
      <c r="Z237">
        <v>94</v>
      </c>
      <c r="AA237">
        <v>-0.4</v>
      </c>
      <c r="AB237">
        <v>-0.6</v>
      </c>
      <c r="AD237">
        <v>-3.4</v>
      </c>
      <c r="AE237">
        <v>5.9</v>
      </c>
      <c r="AF237">
        <v>1.6</v>
      </c>
      <c r="AG237">
        <v>7739</v>
      </c>
      <c r="AH237" s="2">
        <f t="shared" si="30"/>
        <v>-1.7855035748946624</v>
      </c>
      <c r="AI237" s="2">
        <f t="shared" si="31"/>
        <v>-0.165057743189365</v>
      </c>
      <c r="AJ237" s="2">
        <f t="shared" si="36"/>
        <v>-1.0293968498235326</v>
      </c>
      <c r="AK237" s="2">
        <f t="shared" si="32"/>
        <v>-2.0061264268121326E-2</v>
      </c>
      <c r="AL237" s="2">
        <f t="shared" si="33"/>
        <v>-0.87000500500868327</v>
      </c>
      <c r="AM237" s="2">
        <f t="shared" si="34"/>
        <v>0.20022497187851454</v>
      </c>
      <c r="AN237" s="2">
        <f t="shared" si="35"/>
        <v>9.8792315516525259E-2</v>
      </c>
    </row>
    <row r="238" spans="1:40" x14ac:dyDescent="0.2">
      <c r="A238">
        <v>237</v>
      </c>
      <c r="B238" t="s">
        <v>234</v>
      </c>
      <c r="D238">
        <v>92</v>
      </c>
      <c r="E238">
        <v>394</v>
      </c>
      <c r="F238">
        <v>342</v>
      </c>
      <c r="G238">
        <f t="shared" si="28"/>
        <v>149.11199999999999</v>
      </c>
      <c r="H238">
        <v>80</v>
      </c>
      <c r="I238">
        <v>18</v>
      </c>
      <c r="J238">
        <v>1</v>
      </c>
      <c r="K238">
        <v>17</v>
      </c>
      <c r="L238">
        <v>49</v>
      </c>
      <c r="M238">
        <v>48</v>
      </c>
      <c r="N238">
        <v>43</v>
      </c>
      <c r="O238">
        <v>85</v>
      </c>
      <c r="P238">
        <v>4</v>
      </c>
      <c r="Q238">
        <v>5</v>
      </c>
      <c r="R238">
        <v>2</v>
      </c>
      <c r="S238">
        <f t="shared" si="29"/>
        <v>51.841902313624679</v>
      </c>
      <c r="T238">
        <v>0.23499999999999999</v>
      </c>
      <c r="U238">
        <v>0.32600000000000001</v>
      </c>
      <c r="V238">
        <v>0.436</v>
      </c>
      <c r="W238">
        <v>0.76200000000000001</v>
      </c>
      <c r="X238">
        <v>0.32300000000000001</v>
      </c>
      <c r="Z238">
        <v>99</v>
      </c>
      <c r="AA238">
        <v>0.3</v>
      </c>
      <c r="AB238">
        <v>-1.2</v>
      </c>
      <c r="AD238">
        <v>-0.2</v>
      </c>
      <c r="AE238">
        <v>0.4</v>
      </c>
      <c r="AF238">
        <v>1.3</v>
      </c>
      <c r="AG238">
        <v>9810</v>
      </c>
      <c r="AH238" s="2">
        <f t="shared" si="30"/>
        <v>-1.7915535578488364</v>
      </c>
      <c r="AI238" s="2">
        <f t="shared" si="31"/>
        <v>0.11261214826600356</v>
      </c>
      <c r="AJ238" s="2">
        <f t="shared" si="36"/>
        <v>-0.57611774378058567</v>
      </c>
      <c r="AK238" s="2">
        <f t="shared" si="32"/>
        <v>4.5821377006496959E-2</v>
      </c>
      <c r="AL238" s="2">
        <f t="shared" si="33"/>
        <v>-0.68289035526651554</v>
      </c>
      <c r="AM238" s="2">
        <f t="shared" si="34"/>
        <v>-0.87572749058541755</v>
      </c>
      <c r="AN238" s="2">
        <f t="shared" si="35"/>
        <v>0.18474850651118171</v>
      </c>
    </row>
    <row r="239" spans="1:40" x14ac:dyDescent="0.2">
      <c r="A239">
        <v>238</v>
      </c>
      <c r="B239" t="s">
        <v>351</v>
      </c>
      <c r="C239" t="s">
        <v>198</v>
      </c>
      <c r="D239">
        <v>134</v>
      </c>
      <c r="E239">
        <v>552</v>
      </c>
      <c r="F239">
        <v>496</v>
      </c>
      <c r="G239">
        <f t="shared" si="28"/>
        <v>196.416</v>
      </c>
      <c r="H239">
        <v>116</v>
      </c>
      <c r="I239">
        <v>25</v>
      </c>
      <c r="J239">
        <v>4</v>
      </c>
      <c r="K239">
        <v>16</v>
      </c>
      <c r="L239">
        <v>62</v>
      </c>
      <c r="M239">
        <v>58</v>
      </c>
      <c r="N239">
        <v>39</v>
      </c>
      <c r="O239">
        <v>162</v>
      </c>
      <c r="P239">
        <v>9</v>
      </c>
      <c r="Q239">
        <v>12</v>
      </c>
      <c r="R239">
        <v>4</v>
      </c>
      <c r="S239">
        <f t="shared" si="29"/>
        <v>61.44</v>
      </c>
      <c r="T239">
        <v>0.23300000000000001</v>
      </c>
      <c r="U239">
        <v>0.29899999999999999</v>
      </c>
      <c r="V239">
        <v>0.39600000000000002</v>
      </c>
      <c r="W239">
        <v>0.69399999999999995</v>
      </c>
      <c r="X239">
        <v>0.29499999999999998</v>
      </c>
      <c r="Z239">
        <v>80</v>
      </c>
      <c r="AA239">
        <v>1.1000000000000001</v>
      </c>
      <c r="AB239">
        <v>-4.2</v>
      </c>
      <c r="AD239">
        <v>-12.7</v>
      </c>
      <c r="AE239">
        <v>-2</v>
      </c>
      <c r="AF239">
        <v>0.5</v>
      </c>
      <c r="AG239">
        <v>14818</v>
      </c>
      <c r="AH239" s="2">
        <f t="shared" si="30"/>
        <v>-1.84352454201552</v>
      </c>
      <c r="AI239" s="2">
        <f t="shared" si="31"/>
        <v>0.56382572188097746</v>
      </c>
      <c r="AJ239" s="2">
        <f t="shared" si="36"/>
        <v>-0.68943752029132233</v>
      </c>
      <c r="AK239" s="2">
        <f t="shared" si="32"/>
        <v>0.37523458337958837</v>
      </c>
      <c r="AL239" s="2">
        <f t="shared" si="33"/>
        <v>-0.33018431808042842</v>
      </c>
      <c r="AM239" s="2">
        <f t="shared" si="34"/>
        <v>-0.97354135080941007</v>
      </c>
      <c r="AN239" s="2">
        <f t="shared" si="35"/>
        <v>-0.78942165809492482</v>
      </c>
    </row>
    <row r="240" spans="1:40" x14ac:dyDescent="0.2">
      <c r="A240">
        <v>239</v>
      </c>
      <c r="B240" t="s">
        <v>436</v>
      </c>
      <c r="D240">
        <v>78</v>
      </c>
      <c r="E240">
        <v>324</v>
      </c>
      <c r="F240">
        <v>296</v>
      </c>
      <c r="G240">
        <f t="shared" si="28"/>
        <v>130.536</v>
      </c>
      <c r="H240">
        <v>78</v>
      </c>
      <c r="I240">
        <v>14</v>
      </c>
      <c r="J240">
        <v>1</v>
      </c>
      <c r="K240">
        <v>12</v>
      </c>
      <c r="L240">
        <v>38</v>
      </c>
      <c r="M240">
        <v>42</v>
      </c>
      <c r="N240">
        <v>23</v>
      </c>
      <c r="O240">
        <v>77</v>
      </c>
      <c r="P240">
        <v>2</v>
      </c>
      <c r="Q240">
        <v>4</v>
      </c>
      <c r="R240">
        <v>2</v>
      </c>
      <c r="S240">
        <f t="shared" si="29"/>
        <v>43.117246105919001</v>
      </c>
      <c r="T240">
        <v>0.26300000000000001</v>
      </c>
      <c r="U240">
        <v>0.318</v>
      </c>
      <c r="V240">
        <v>0.441</v>
      </c>
      <c r="W240">
        <v>0.75900000000000001</v>
      </c>
      <c r="X240">
        <v>0.32</v>
      </c>
      <c r="Z240">
        <v>97</v>
      </c>
      <c r="AA240">
        <v>0</v>
      </c>
      <c r="AB240">
        <v>-0.5</v>
      </c>
      <c r="AD240">
        <v>-1.2</v>
      </c>
      <c r="AE240">
        <v>-8.3000000000000007</v>
      </c>
      <c r="AF240">
        <v>0.1</v>
      </c>
      <c r="AG240">
        <v>8252</v>
      </c>
      <c r="AH240" s="2">
        <f t="shared" si="30"/>
        <v>-1.9317897690241865</v>
      </c>
      <c r="AI240" s="2">
        <f t="shared" si="31"/>
        <v>-0.26918395248512822</v>
      </c>
      <c r="AJ240" s="2">
        <f t="shared" si="36"/>
        <v>-1.1427166263342694</v>
      </c>
      <c r="AK240" s="2">
        <f t="shared" si="32"/>
        <v>-0.15182654681735791</v>
      </c>
      <c r="AL240" s="2">
        <f t="shared" si="33"/>
        <v>-1.0034996069517805</v>
      </c>
      <c r="AM240" s="2">
        <f t="shared" si="34"/>
        <v>0.49366655255049602</v>
      </c>
      <c r="AN240" s="2">
        <f t="shared" si="35"/>
        <v>0.14177041101385349</v>
      </c>
    </row>
    <row r="241" spans="1:40" x14ac:dyDescent="0.2">
      <c r="A241">
        <v>240</v>
      </c>
      <c r="B241" t="s">
        <v>194</v>
      </c>
      <c r="C241" t="s">
        <v>42</v>
      </c>
      <c r="D241">
        <v>90</v>
      </c>
      <c r="E241">
        <v>358</v>
      </c>
      <c r="F241">
        <v>322</v>
      </c>
      <c r="G241">
        <f t="shared" si="28"/>
        <v>141.68</v>
      </c>
      <c r="H241">
        <v>80</v>
      </c>
      <c r="I241">
        <v>17</v>
      </c>
      <c r="J241">
        <v>1</v>
      </c>
      <c r="K241">
        <v>14</v>
      </c>
      <c r="L241">
        <v>44</v>
      </c>
      <c r="M241">
        <v>46</v>
      </c>
      <c r="N241">
        <v>27</v>
      </c>
      <c r="O241">
        <v>76</v>
      </c>
      <c r="P241">
        <v>4</v>
      </c>
      <c r="Q241">
        <v>2</v>
      </c>
      <c r="R241">
        <v>1</v>
      </c>
      <c r="S241">
        <f t="shared" si="29"/>
        <v>46.66118980169972</v>
      </c>
      <c r="T241">
        <v>0.25</v>
      </c>
      <c r="U241">
        <v>0.313</v>
      </c>
      <c r="V241">
        <v>0.44</v>
      </c>
      <c r="W241">
        <v>0.753</v>
      </c>
      <c r="X241">
        <v>0.317</v>
      </c>
      <c r="Z241">
        <v>100</v>
      </c>
      <c r="AA241">
        <v>0.3</v>
      </c>
      <c r="AB241">
        <v>0</v>
      </c>
      <c r="AD241">
        <v>0.2</v>
      </c>
      <c r="AE241">
        <v>7.5</v>
      </c>
      <c r="AF241">
        <v>1.7</v>
      </c>
      <c r="AG241">
        <v>19352</v>
      </c>
      <c r="AH241" s="2">
        <f t="shared" si="30"/>
        <v>-1.95664774759906</v>
      </c>
      <c r="AI241" s="2">
        <f t="shared" si="31"/>
        <v>-6.0931533893601793E-2</v>
      </c>
      <c r="AJ241" s="2">
        <f t="shared" si="36"/>
        <v>-0.91607707331279586</v>
      </c>
      <c r="AK241" s="2">
        <f t="shared" si="32"/>
        <v>-2.0061264268121326E-2</v>
      </c>
      <c r="AL241" s="2">
        <f t="shared" si="33"/>
        <v>-0.87326855723827423</v>
      </c>
      <c r="AM241" s="2">
        <f t="shared" si="34"/>
        <v>-0.14212353890546386</v>
      </c>
      <c r="AN241" s="2">
        <f t="shared" si="35"/>
        <v>5.5814220019197031E-2</v>
      </c>
    </row>
    <row r="242" spans="1:40" x14ac:dyDescent="0.2">
      <c r="A242">
        <v>241</v>
      </c>
      <c r="B242" t="s">
        <v>432</v>
      </c>
      <c r="C242" t="s">
        <v>103</v>
      </c>
      <c r="D242">
        <v>97</v>
      </c>
      <c r="E242">
        <v>384</v>
      </c>
      <c r="F242">
        <v>338</v>
      </c>
      <c r="G242">
        <f t="shared" si="28"/>
        <v>142.97399999999999</v>
      </c>
      <c r="H242">
        <v>83</v>
      </c>
      <c r="I242">
        <v>17</v>
      </c>
      <c r="J242">
        <v>1</v>
      </c>
      <c r="K242">
        <v>14</v>
      </c>
      <c r="L242">
        <v>45</v>
      </c>
      <c r="M242">
        <v>46</v>
      </c>
      <c r="N242">
        <v>36</v>
      </c>
      <c r="O242">
        <v>99</v>
      </c>
      <c r="P242">
        <v>5</v>
      </c>
      <c r="Q242">
        <v>2</v>
      </c>
      <c r="R242">
        <v>1</v>
      </c>
      <c r="S242">
        <f t="shared" si="29"/>
        <v>49.860110817941951</v>
      </c>
      <c r="T242">
        <v>0.246</v>
      </c>
      <c r="U242">
        <v>0.32400000000000001</v>
      </c>
      <c r="V242">
        <v>0.42299999999999999</v>
      </c>
      <c r="W242">
        <v>0.748</v>
      </c>
      <c r="X242">
        <v>0.317</v>
      </c>
      <c r="Z242">
        <v>88</v>
      </c>
      <c r="AA242">
        <v>-0.3</v>
      </c>
      <c r="AB242">
        <v>2.4</v>
      </c>
      <c r="AD242">
        <v>-6.3</v>
      </c>
      <c r="AE242">
        <v>-5.7</v>
      </c>
      <c r="AF242">
        <v>0.2</v>
      </c>
      <c r="AG242">
        <v>14388</v>
      </c>
      <c r="AH242" s="2">
        <f t="shared" si="30"/>
        <v>-2.0716445599116415</v>
      </c>
      <c r="AI242" s="2">
        <f t="shared" si="31"/>
        <v>-2.6222797461680724E-2</v>
      </c>
      <c r="AJ242" s="2">
        <f t="shared" si="36"/>
        <v>-0.91607707331279586</v>
      </c>
      <c r="AK242" s="2">
        <f t="shared" si="32"/>
        <v>-2.0061264268121326E-2</v>
      </c>
      <c r="AL242" s="2">
        <f t="shared" si="33"/>
        <v>-0.75571622637257563</v>
      </c>
      <c r="AM242" s="2">
        <f t="shared" si="34"/>
        <v>-0.33775125935345152</v>
      </c>
      <c r="AN242" s="2">
        <f t="shared" si="35"/>
        <v>-1.5815939143016686E-2</v>
      </c>
    </row>
    <row r="243" spans="1:40" x14ac:dyDescent="0.2">
      <c r="A243">
        <v>242</v>
      </c>
      <c r="B243" t="s">
        <v>299</v>
      </c>
      <c r="C243" t="s">
        <v>61</v>
      </c>
      <c r="D243">
        <v>92</v>
      </c>
      <c r="E243">
        <v>374</v>
      </c>
      <c r="F243">
        <v>343</v>
      </c>
      <c r="G243">
        <f t="shared" si="28"/>
        <v>147.49</v>
      </c>
      <c r="H243">
        <v>88</v>
      </c>
      <c r="I243">
        <v>17</v>
      </c>
      <c r="J243">
        <v>2</v>
      </c>
      <c r="K243">
        <v>13</v>
      </c>
      <c r="L243">
        <v>40</v>
      </c>
      <c r="M243">
        <v>46</v>
      </c>
      <c r="N243">
        <v>21</v>
      </c>
      <c r="O243">
        <v>75</v>
      </c>
      <c r="P243">
        <v>4</v>
      </c>
      <c r="Q243">
        <v>2</v>
      </c>
      <c r="R243">
        <v>1</v>
      </c>
      <c r="S243">
        <f t="shared" si="29"/>
        <v>46.866521739130441</v>
      </c>
      <c r="T243">
        <v>0.25700000000000001</v>
      </c>
      <c r="U243">
        <v>0.307</v>
      </c>
      <c r="V243">
        <v>0.43</v>
      </c>
      <c r="W243">
        <v>0.73699999999999999</v>
      </c>
      <c r="X243">
        <v>0.31</v>
      </c>
      <c r="Z243">
        <v>92</v>
      </c>
      <c r="AA243">
        <v>0.1</v>
      </c>
      <c r="AB243">
        <v>-0.6</v>
      </c>
      <c r="AD243">
        <v>-4.0999999999999996</v>
      </c>
      <c r="AE243">
        <v>7.1</v>
      </c>
      <c r="AF243">
        <v>0.8</v>
      </c>
      <c r="AG243">
        <v>16403</v>
      </c>
      <c r="AH243" s="2">
        <f t="shared" si="30"/>
        <v>-2.0881250342328892</v>
      </c>
      <c r="AI243" s="2">
        <f t="shared" si="31"/>
        <v>-0.19976647962128607</v>
      </c>
      <c r="AJ243" s="2">
        <f t="shared" si="36"/>
        <v>-1.0293968498235326</v>
      </c>
      <c r="AK243" s="2">
        <f t="shared" si="32"/>
        <v>-2.0061264268121326E-2</v>
      </c>
      <c r="AL243" s="2">
        <f t="shared" si="33"/>
        <v>-0.86572312309857646</v>
      </c>
      <c r="AM243" s="2">
        <f t="shared" si="34"/>
        <v>0.20022497187851454</v>
      </c>
      <c r="AN243" s="2">
        <f t="shared" si="35"/>
        <v>-0.17340228929988688</v>
      </c>
    </row>
    <row r="244" spans="1:40" x14ac:dyDescent="0.2">
      <c r="A244">
        <v>243</v>
      </c>
      <c r="B244" t="s">
        <v>435</v>
      </c>
      <c r="C244" t="s">
        <v>139</v>
      </c>
      <c r="D244">
        <v>125</v>
      </c>
      <c r="E244">
        <v>529</v>
      </c>
      <c r="F244">
        <v>480</v>
      </c>
      <c r="G244">
        <f t="shared" si="28"/>
        <v>188.16</v>
      </c>
      <c r="H244">
        <v>112</v>
      </c>
      <c r="I244">
        <v>23</v>
      </c>
      <c r="J244">
        <v>1</v>
      </c>
      <c r="K244">
        <v>17</v>
      </c>
      <c r="L244">
        <v>55</v>
      </c>
      <c r="M244">
        <v>60</v>
      </c>
      <c r="N244">
        <v>40</v>
      </c>
      <c r="O244">
        <v>152</v>
      </c>
      <c r="P244">
        <v>3</v>
      </c>
      <c r="Q244">
        <v>3</v>
      </c>
      <c r="R244">
        <v>1</v>
      </c>
      <c r="S244">
        <f t="shared" si="29"/>
        <v>58.696673040152966</v>
      </c>
      <c r="T244">
        <v>0.23300000000000001</v>
      </c>
      <c r="U244">
        <v>0.29399999999999998</v>
      </c>
      <c r="V244">
        <v>0.39200000000000002</v>
      </c>
      <c r="W244">
        <v>0.68700000000000006</v>
      </c>
      <c r="X244">
        <v>0.29199999999999998</v>
      </c>
      <c r="Z244">
        <v>83</v>
      </c>
      <c r="AA244">
        <v>0.6</v>
      </c>
      <c r="AB244">
        <v>-0.3</v>
      </c>
      <c r="AD244">
        <v>-10.7</v>
      </c>
      <c r="AE244">
        <v>-6.5</v>
      </c>
      <c r="AF244">
        <v>0.1</v>
      </c>
      <c r="AG244">
        <v>19508</v>
      </c>
      <c r="AH244" s="2">
        <f t="shared" si="30"/>
        <v>-2.1083758930904737</v>
      </c>
      <c r="AI244" s="2">
        <f t="shared" si="31"/>
        <v>0.32086456685752995</v>
      </c>
      <c r="AJ244" s="2">
        <f t="shared" si="36"/>
        <v>-0.57611774378058567</v>
      </c>
      <c r="AK244" s="2">
        <f t="shared" si="32"/>
        <v>0.44111722465420666</v>
      </c>
      <c r="AL244" s="2">
        <f t="shared" si="33"/>
        <v>-0.43099470909019194</v>
      </c>
      <c r="AM244" s="2">
        <f t="shared" si="34"/>
        <v>-0.97354135080941007</v>
      </c>
      <c r="AN244" s="2">
        <f t="shared" si="35"/>
        <v>-0.88970388092202246</v>
      </c>
    </row>
    <row r="245" spans="1:40" x14ac:dyDescent="0.2">
      <c r="A245">
        <v>244</v>
      </c>
      <c r="B245" t="s">
        <v>342</v>
      </c>
      <c r="C245" t="s">
        <v>39</v>
      </c>
      <c r="D245">
        <v>84</v>
      </c>
      <c r="E245">
        <v>345</v>
      </c>
      <c r="F245">
        <v>301</v>
      </c>
      <c r="G245">
        <f t="shared" si="28"/>
        <v>124.61399999999999</v>
      </c>
      <c r="H245">
        <v>78</v>
      </c>
      <c r="I245">
        <v>13</v>
      </c>
      <c r="J245">
        <v>1</v>
      </c>
      <c r="K245">
        <v>11</v>
      </c>
      <c r="L245">
        <v>38</v>
      </c>
      <c r="M245">
        <v>41</v>
      </c>
      <c r="N245">
        <v>37</v>
      </c>
      <c r="O245">
        <v>64</v>
      </c>
      <c r="P245">
        <v>3</v>
      </c>
      <c r="Q245">
        <v>1</v>
      </c>
      <c r="R245">
        <v>0</v>
      </c>
      <c r="S245">
        <f t="shared" si="29"/>
        <v>46.720387096774189</v>
      </c>
      <c r="T245">
        <v>0.26</v>
      </c>
      <c r="U245">
        <v>0.34300000000000003</v>
      </c>
      <c r="V245">
        <v>0.41399999999999998</v>
      </c>
      <c r="W245">
        <v>0.75700000000000001</v>
      </c>
      <c r="X245">
        <v>0.32500000000000001</v>
      </c>
      <c r="Z245">
        <v>98</v>
      </c>
      <c r="AA245">
        <v>-0.6</v>
      </c>
      <c r="AB245">
        <v>-2.7</v>
      </c>
      <c r="AD245">
        <v>-1.7</v>
      </c>
      <c r="AE245">
        <v>4.3</v>
      </c>
      <c r="AF245">
        <v>0.5</v>
      </c>
      <c r="AG245">
        <v>13338</v>
      </c>
      <c r="AH245" s="2">
        <f t="shared" si="30"/>
        <v>-2.1210173182137626</v>
      </c>
      <c r="AI245" s="2">
        <f t="shared" si="31"/>
        <v>-0.26918395248512822</v>
      </c>
      <c r="AJ245" s="2">
        <f t="shared" si="36"/>
        <v>-1.2560364028450062</v>
      </c>
      <c r="AK245" s="2">
        <f t="shared" si="32"/>
        <v>-0.18476786745466706</v>
      </c>
      <c r="AL245" s="2">
        <f t="shared" si="33"/>
        <v>-0.87109320499243392</v>
      </c>
      <c r="AM245" s="2">
        <f t="shared" si="34"/>
        <v>0.34694576221450529</v>
      </c>
      <c r="AN245" s="2">
        <f t="shared" si="35"/>
        <v>0.113118347348968</v>
      </c>
    </row>
    <row r="246" spans="1:40" x14ac:dyDescent="0.2">
      <c r="A246">
        <v>245</v>
      </c>
      <c r="B246" t="s">
        <v>178</v>
      </c>
      <c r="C246" t="s">
        <v>37</v>
      </c>
      <c r="D246">
        <v>98</v>
      </c>
      <c r="E246">
        <v>397</v>
      </c>
      <c r="F246">
        <v>351</v>
      </c>
      <c r="G246">
        <f t="shared" si="28"/>
        <v>154.44</v>
      </c>
      <c r="H246">
        <v>79</v>
      </c>
      <c r="I246">
        <v>15</v>
      </c>
      <c r="J246">
        <v>1</v>
      </c>
      <c r="K246">
        <v>20</v>
      </c>
      <c r="L246">
        <v>47</v>
      </c>
      <c r="M246">
        <v>54</v>
      </c>
      <c r="N246">
        <v>35</v>
      </c>
      <c r="O246">
        <v>100</v>
      </c>
      <c r="P246">
        <v>6</v>
      </c>
      <c r="Q246">
        <v>3</v>
      </c>
      <c r="R246">
        <v>1</v>
      </c>
      <c r="S246">
        <f t="shared" si="29"/>
        <v>50.11964285714285</v>
      </c>
      <c r="T246">
        <v>0.22500000000000001</v>
      </c>
      <c r="U246">
        <v>0.30399999999999999</v>
      </c>
      <c r="V246">
        <v>0.44</v>
      </c>
      <c r="W246">
        <v>0.74399999999999999</v>
      </c>
      <c r="X246">
        <v>0.313</v>
      </c>
      <c r="Z246">
        <v>95</v>
      </c>
      <c r="AA246">
        <v>0</v>
      </c>
      <c r="AB246">
        <v>0.7</v>
      </c>
      <c r="AD246">
        <v>-2.7</v>
      </c>
      <c r="AE246">
        <v>8.9</v>
      </c>
      <c r="AF246">
        <v>1.8</v>
      </c>
      <c r="AG246">
        <v>19197</v>
      </c>
      <c r="AH246" s="2">
        <f t="shared" si="30"/>
        <v>-2.1335903705120618</v>
      </c>
      <c r="AI246" s="2">
        <f t="shared" si="31"/>
        <v>4.3194675402161417E-2</v>
      </c>
      <c r="AJ246" s="2">
        <f t="shared" si="36"/>
        <v>-0.23615841424837536</v>
      </c>
      <c r="AK246" s="2">
        <f t="shared" si="32"/>
        <v>0.24346930083035181</v>
      </c>
      <c r="AL246" s="2">
        <f t="shared" si="33"/>
        <v>-0.74617907431802699</v>
      </c>
      <c r="AM246" s="2">
        <f t="shared" si="34"/>
        <v>-1.3647967917053854</v>
      </c>
      <c r="AN246" s="2">
        <f t="shared" si="35"/>
        <v>-7.3120066472787668E-2</v>
      </c>
    </row>
    <row r="247" spans="1:40" x14ac:dyDescent="0.2">
      <c r="A247">
        <v>246</v>
      </c>
      <c r="B247" t="s">
        <v>298</v>
      </c>
      <c r="C247" t="s">
        <v>139</v>
      </c>
      <c r="D247">
        <v>84</v>
      </c>
      <c r="E247">
        <v>352</v>
      </c>
      <c r="F247">
        <v>295</v>
      </c>
      <c r="G247">
        <f t="shared" si="28"/>
        <v>128.03</v>
      </c>
      <c r="H247">
        <v>68</v>
      </c>
      <c r="I247">
        <v>12</v>
      </c>
      <c r="J247">
        <v>0</v>
      </c>
      <c r="K247">
        <v>16</v>
      </c>
      <c r="L247">
        <v>43</v>
      </c>
      <c r="M247">
        <v>45</v>
      </c>
      <c r="N247">
        <v>52</v>
      </c>
      <c r="O247">
        <v>87</v>
      </c>
      <c r="P247">
        <v>2</v>
      </c>
      <c r="Q247">
        <v>1</v>
      </c>
      <c r="R247">
        <v>0</v>
      </c>
      <c r="S247">
        <f t="shared" si="29"/>
        <v>49.663438395415476</v>
      </c>
      <c r="T247">
        <v>0.23200000000000001</v>
      </c>
      <c r="U247">
        <v>0.34699999999999998</v>
      </c>
      <c r="V247">
        <v>0.434</v>
      </c>
      <c r="W247">
        <v>0.78200000000000003</v>
      </c>
      <c r="X247">
        <v>0.33400000000000002</v>
      </c>
      <c r="Z247">
        <v>112</v>
      </c>
      <c r="AA247">
        <v>-0.3</v>
      </c>
      <c r="AB247">
        <v>0.1</v>
      </c>
      <c r="AD247">
        <v>5</v>
      </c>
      <c r="AE247">
        <v>-9.6</v>
      </c>
      <c r="AF247">
        <v>0.8</v>
      </c>
      <c r="AG247">
        <v>14130</v>
      </c>
      <c r="AH247" s="2">
        <f t="shared" si="30"/>
        <v>-2.1522029583238926</v>
      </c>
      <c r="AI247" s="2">
        <f t="shared" si="31"/>
        <v>-9.5640270325522858E-2</v>
      </c>
      <c r="AJ247" s="2">
        <f t="shared" si="36"/>
        <v>-0.68943752029132233</v>
      </c>
      <c r="AK247" s="2">
        <f t="shared" si="32"/>
        <v>-5.3002584905430472E-2</v>
      </c>
      <c r="AL247" s="2">
        <f t="shared" si="33"/>
        <v>-0.76294344504024658</v>
      </c>
      <c r="AM247" s="2">
        <f t="shared" si="34"/>
        <v>-1.022448280921407</v>
      </c>
      <c r="AN247" s="2">
        <f t="shared" si="35"/>
        <v>0.4712691431600366</v>
      </c>
    </row>
    <row r="248" spans="1:40" x14ac:dyDescent="0.2">
      <c r="A248">
        <v>247</v>
      </c>
      <c r="B248" t="s">
        <v>286</v>
      </c>
      <c r="C248" t="s">
        <v>65</v>
      </c>
      <c r="D248">
        <v>110</v>
      </c>
      <c r="E248">
        <v>436</v>
      </c>
      <c r="F248">
        <v>394</v>
      </c>
      <c r="G248">
        <f t="shared" si="28"/>
        <v>158.78200000000001</v>
      </c>
      <c r="H248">
        <v>100</v>
      </c>
      <c r="I248">
        <v>20</v>
      </c>
      <c r="J248">
        <v>1</v>
      </c>
      <c r="K248">
        <v>12</v>
      </c>
      <c r="L248">
        <v>44</v>
      </c>
      <c r="M248">
        <v>49</v>
      </c>
      <c r="N248">
        <v>30</v>
      </c>
      <c r="O248">
        <v>91</v>
      </c>
      <c r="P248">
        <v>5</v>
      </c>
      <c r="Q248">
        <v>5</v>
      </c>
      <c r="R248">
        <v>2</v>
      </c>
      <c r="S248">
        <f t="shared" si="29"/>
        <v>52.047333333333334</v>
      </c>
      <c r="T248">
        <v>0.254</v>
      </c>
      <c r="U248">
        <v>0.314</v>
      </c>
      <c r="V248">
        <v>0.40300000000000002</v>
      </c>
      <c r="W248">
        <v>0.71599999999999997</v>
      </c>
      <c r="X248">
        <v>0.30499999999999999</v>
      </c>
      <c r="Z248">
        <v>85</v>
      </c>
      <c r="AA248">
        <v>0.4</v>
      </c>
      <c r="AB248">
        <v>0.7</v>
      </c>
      <c r="AD248">
        <v>-8.1</v>
      </c>
      <c r="AE248">
        <v>2.6</v>
      </c>
      <c r="AF248">
        <v>0.8</v>
      </c>
      <c r="AG248">
        <v>19878</v>
      </c>
      <c r="AH248" s="2">
        <f t="shared" si="30"/>
        <v>-2.220971518924129</v>
      </c>
      <c r="AI248" s="2">
        <f t="shared" si="31"/>
        <v>-6.0931533893601793E-2</v>
      </c>
      <c r="AJ248" s="2">
        <f t="shared" si="36"/>
        <v>-1.1427166263342694</v>
      </c>
      <c r="AK248" s="2">
        <f t="shared" si="32"/>
        <v>7.8762697643806098E-2</v>
      </c>
      <c r="AL248" s="2">
        <f t="shared" si="33"/>
        <v>-0.67534128010140326</v>
      </c>
      <c r="AM248" s="2">
        <f t="shared" si="34"/>
        <v>5.3504181542523788E-2</v>
      </c>
      <c r="AN248" s="2">
        <f t="shared" si="35"/>
        <v>-0.47424895778118448</v>
      </c>
    </row>
    <row r="249" spans="1:40" x14ac:dyDescent="0.2">
      <c r="A249">
        <v>248</v>
      </c>
      <c r="B249" t="s">
        <v>407</v>
      </c>
      <c r="C249" t="s">
        <v>125</v>
      </c>
      <c r="D249">
        <v>79</v>
      </c>
      <c r="E249">
        <v>320</v>
      </c>
      <c r="F249">
        <v>293</v>
      </c>
      <c r="G249">
        <f t="shared" si="28"/>
        <v>128.62700000000001</v>
      </c>
      <c r="H249">
        <v>78</v>
      </c>
      <c r="I249">
        <v>19</v>
      </c>
      <c r="J249">
        <v>1</v>
      </c>
      <c r="K249">
        <v>10</v>
      </c>
      <c r="L249">
        <v>35</v>
      </c>
      <c r="M249">
        <v>40</v>
      </c>
      <c r="N249">
        <v>21</v>
      </c>
      <c r="O249">
        <v>61</v>
      </c>
      <c r="P249">
        <v>3</v>
      </c>
      <c r="Q249">
        <v>2</v>
      </c>
      <c r="R249">
        <v>1</v>
      </c>
      <c r="S249">
        <f t="shared" si="29"/>
        <v>42.970242902208213</v>
      </c>
      <c r="T249">
        <v>0.26500000000000001</v>
      </c>
      <c r="U249">
        <v>0.317</v>
      </c>
      <c r="V249">
        <v>0.439</v>
      </c>
      <c r="W249">
        <v>0.75600000000000001</v>
      </c>
      <c r="X249">
        <v>0.31900000000000001</v>
      </c>
      <c r="Z249">
        <v>97</v>
      </c>
      <c r="AA249">
        <v>-0.3</v>
      </c>
      <c r="AB249">
        <v>-2.1</v>
      </c>
      <c r="AD249">
        <v>-1.7</v>
      </c>
      <c r="AE249">
        <v>-6.3</v>
      </c>
      <c r="AF249">
        <v>0.2</v>
      </c>
      <c r="AG249">
        <v>12937</v>
      </c>
      <c r="AH249" s="2">
        <f t="shared" si="30"/>
        <v>-2.2790044072364015</v>
      </c>
      <c r="AI249" s="2">
        <f t="shared" si="31"/>
        <v>-0.37331016178089144</v>
      </c>
      <c r="AJ249" s="2">
        <f t="shared" si="36"/>
        <v>-1.3693561793557429</v>
      </c>
      <c r="AK249" s="2">
        <f t="shared" si="32"/>
        <v>-0.21770918809197617</v>
      </c>
      <c r="AL249" s="2">
        <f t="shared" si="33"/>
        <v>-1.0089016062988065</v>
      </c>
      <c r="AM249" s="2">
        <f t="shared" si="34"/>
        <v>0.59148041277448982</v>
      </c>
      <c r="AN249" s="2">
        <f t="shared" si="35"/>
        <v>9.8792315516525259E-2</v>
      </c>
    </row>
    <row r="250" spans="1:40" x14ac:dyDescent="0.2">
      <c r="A250">
        <v>249</v>
      </c>
      <c r="B250" t="s">
        <v>271</v>
      </c>
      <c r="C250" t="s">
        <v>176</v>
      </c>
      <c r="D250">
        <v>102</v>
      </c>
      <c r="E250">
        <v>414</v>
      </c>
      <c r="F250">
        <v>371</v>
      </c>
      <c r="G250">
        <f t="shared" si="28"/>
        <v>150.25500000000002</v>
      </c>
      <c r="H250">
        <v>92</v>
      </c>
      <c r="I250">
        <v>16</v>
      </c>
      <c r="J250">
        <v>2</v>
      </c>
      <c r="K250">
        <v>13</v>
      </c>
      <c r="L250">
        <v>45</v>
      </c>
      <c r="M250">
        <v>47</v>
      </c>
      <c r="N250">
        <v>36</v>
      </c>
      <c r="O250">
        <v>90</v>
      </c>
      <c r="P250">
        <v>2</v>
      </c>
      <c r="Q250">
        <v>2</v>
      </c>
      <c r="R250">
        <v>1</v>
      </c>
      <c r="S250">
        <f t="shared" si="29"/>
        <v>50.507127139364307</v>
      </c>
      <c r="T250">
        <v>0.249</v>
      </c>
      <c r="U250">
        <v>0.317</v>
      </c>
      <c r="V250">
        <v>0.40500000000000003</v>
      </c>
      <c r="W250">
        <v>0.72299999999999998</v>
      </c>
      <c r="X250">
        <v>0.308</v>
      </c>
      <c r="Z250">
        <v>89</v>
      </c>
      <c r="AA250">
        <v>-0.3</v>
      </c>
      <c r="AB250">
        <v>0.5</v>
      </c>
      <c r="AD250">
        <v>-6.2</v>
      </c>
      <c r="AE250">
        <v>2.2000000000000002</v>
      </c>
      <c r="AF250">
        <v>1</v>
      </c>
      <c r="AG250">
        <v>14103</v>
      </c>
      <c r="AH250" s="2">
        <f t="shared" si="30"/>
        <v>-2.3396767928677709</v>
      </c>
      <c r="AI250" s="2">
        <f t="shared" si="31"/>
        <v>-2.6222797461680724E-2</v>
      </c>
      <c r="AJ250" s="2">
        <f t="shared" si="36"/>
        <v>-1.0293968498235326</v>
      </c>
      <c r="AK250" s="2">
        <f t="shared" si="32"/>
        <v>1.2880056369187817E-2</v>
      </c>
      <c r="AL250" s="2">
        <f t="shared" si="33"/>
        <v>-0.73193999798019926</v>
      </c>
      <c r="AM250" s="2">
        <f t="shared" si="34"/>
        <v>-0.19103046901746079</v>
      </c>
      <c r="AN250" s="2">
        <f t="shared" si="35"/>
        <v>-0.37396673495408528</v>
      </c>
    </row>
    <row r="251" spans="1:40" x14ac:dyDescent="0.2">
      <c r="A251">
        <v>250</v>
      </c>
      <c r="B251" t="s">
        <v>308</v>
      </c>
      <c r="C251" t="s">
        <v>39</v>
      </c>
      <c r="D251">
        <v>76</v>
      </c>
      <c r="E251">
        <v>312</v>
      </c>
      <c r="F251">
        <v>275</v>
      </c>
      <c r="G251">
        <f t="shared" si="28"/>
        <v>122.10000000000001</v>
      </c>
      <c r="H251">
        <v>68</v>
      </c>
      <c r="I251">
        <v>12</v>
      </c>
      <c r="J251">
        <v>1</v>
      </c>
      <c r="K251">
        <v>14</v>
      </c>
      <c r="L251">
        <v>38</v>
      </c>
      <c r="M251">
        <v>42</v>
      </c>
      <c r="N251">
        <v>31</v>
      </c>
      <c r="O251">
        <v>69</v>
      </c>
      <c r="P251">
        <v>2</v>
      </c>
      <c r="Q251">
        <v>3</v>
      </c>
      <c r="R251">
        <v>1</v>
      </c>
      <c r="S251">
        <f t="shared" si="29"/>
        <v>42.428571428571431</v>
      </c>
      <c r="T251">
        <v>0.247</v>
      </c>
      <c r="U251">
        <v>0.32500000000000001</v>
      </c>
      <c r="V251">
        <v>0.44400000000000001</v>
      </c>
      <c r="W251">
        <v>0.77</v>
      </c>
      <c r="X251">
        <v>0.32600000000000001</v>
      </c>
      <c r="Z251">
        <v>98</v>
      </c>
      <c r="AA251">
        <v>-0.8</v>
      </c>
      <c r="AB251">
        <v>-1</v>
      </c>
      <c r="AD251">
        <v>-1.5</v>
      </c>
      <c r="AE251">
        <v>-1.2</v>
      </c>
      <c r="AF251">
        <v>0.7</v>
      </c>
      <c r="AG251">
        <v>10816</v>
      </c>
      <c r="AH251" s="2">
        <f t="shared" si="30"/>
        <v>-2.3553818162147748</v>
      </c>
      <c r="AI251" s="2">
        <f t="shared" si="31"/>
        <v>-0.26918395248512822</v>
      </c>
      <c r="AJ251" s="2">
        <f t="shared" si="36"/>
        <v>-0.91607707331279586</v>
      </c>
      <c r="AK251" s="2">
        <f t="shared" si="32"/>
        <v>-0.15182654681735791</v>
      </c>
      <c r="AL251" s="2">
        <f t="shared" si="33"/>
        <v>-1.0288066755287621</v>
      </c>
      <c r="AM251" s="2">
        <f t="shared" si="34"/>
        <v>-0.28884432924145459</v>
      </c>
      <c r="AN251" s="2">
        <f t="shared" si="35"/>
        <v>0.29935676117072368</v>
      </c>
    </row>
    <row r="252" spans="1:40" x14ac:dyDescent="0.2">
      <c r="A252">
        <v>251</v>
      </c>
      <c r="B252" t="s">
        <v>7548</v>
      </c>
      <c r="C252" t="s">
        <v>53</v>
      </c>
      <c r="D252">
        <v>89</v>
      </c>
      <c r="E252">
        <v>362</v>
      </c>
      <c r="F252">
        <v>328</v>
      </c>
      <c r="G252">
        <f t="shared" si="28"/>
        <v>143.00800000000001</v>
      </c>
      <c r="H252">
        <v>81</v>
      </c>
      <c r="I252">
        <v>14</v>
      </c>
      <c r="J252">
        <v>3</v>
      </c>
      <c r="K252">
        <v>14</v>
      </c>
      <c r="L252">
        <v>41</v>
      </c>
      <c r="M252">
        <v>47</v>
      </c>
      <c r="N252">
        <v>27</v>
      </c>
      <c r="O252">
        <v>110</v>
      </c>
      <c r="P252">
        <v>2</v>
      </c>
      <c r="Q252">
        <v>11</v>
      </c>
      <c r="R252">
        <v>5</v>
      </c>
      <c r="S252">
        <f t="shared" si="29"/>
        <v>44.278823529411767</v>
      </c>
      <c r="T252">
        <v>0.248</v>
      </c>
      <c r="U252">
        <v>0.30599999999999999</v>
      </c>
      <c r="V252">
        <v>0.436</v>
      </c>
      <c r="W252">
        <v>0.74199999999999999</v>
      </c>
      <c r="X252">
        <v>0.312</v>
      </c>
      <c r="Z252">
        <v>76</v>
      </c>
      <c r="AA252">
        <v>0.2</v>
      </c>
      <c r="AB252">
        <v>-1.4</v>
      </c>
      <c r="AD252">
        <v>-11.3</v>
      </c>
      <c r="AE252">
        <v>-4.2</v>
      </c>
      <c r="AF252">
        <v>-0.4</v>
      </c>
      <c r="AG252">
        <v>17954</v>
      </c>
      <c r="AH252" s="2">
        <f t="shared" si="30"/>
        <v>-2.3707788369461515</v>
      </c>
      <c r="AI252" s="2">
        <f t="shared" si="31"/>
        <v>-0.165057743189365</v>
      </c>
      <c r="AJ252" s="2">
        <f t="shared" si="36"/>
        <v>-0.91607707331279586</v>
      </c>
      <c r="AK252" s="2">
        <f t="shared" si="32"/>
        <v>1.2880056369187817E-2</v>
      </c>
      <c r="AL252" s="2">
        <f t="shared" si="33"/>
        <v>-0.96081454754604756</v>
      </c>
      <c r="AM252" s="2">
        <f t="shared" si="34"/>
        <v>-0.23993739912945769</v>
      </c>
      <c r="AN252" s="2">
        <f t="shared" si="35"/>
        <v>-0.10177213013767315</v>
      </c>
    </row>
    <row r="253" spans="1:40" x14ac:dyDescent="0.2">
      <c r="A253">
        <v>252</v>
      </c>
      <c r="B253" t="s">
        <v>292</v>
      </c>
      <c r="C253" t="s">
        <v>47</v>
      </c>
      <c r="D253">
        <v>107</v>
      </c>
      <c r="E253">
        <v>422</v>
      </c>
      <c r="F253">
        <v>374</v>
      </c>
      <c r="G253">
        <f t="shared" si="28"/>
        <v>148.852</v>
      </c>
      <c r="H253">
        <v>92</v>
      </c>
      <c r="I253">
        <v>19</v>
      </c>
      <c r="J253">
        <v>2</v>
      </c>
      <c r="K253">
        <v>11</v>
      </c>
      <c r="L253">
        <v>50</v>
      </c>
      <c r="M253">
        <v>47</v>
      </c>
      <c r="N253">
        <v>40</v>
      </c>
      <c r="O253">
        <v>94</v>
      </c>
      <c r="P253">
        <v>3</v>
      </c>
      <c r="Q253">
        <v>8</v>
      </c>
      <c r="R253">
        <v>3</v>
      </c>
      <c r="S253">
        <f t="shared" si="29"/>
        <v>50.657611510791369</v>
      </c>
      <c r="T253">
        <v>0.247</v>
      </c>
      <c r="U253">
        <v>0.32200000000000001</v>
      </c>
      <c r="V253">
        <v>0.39800000000000002</v>
      </c>
      <c r="W253">
        <v>0.71899999999999997</v>
      </c>
      <c r="X253">
        <v>0.308</v>
      </c>
      <c r="Z253">
        <v>91</v>
      </c>
      <c r="AA253">
        <v>0.1</v>
      </c>
      <c r="AB253">
        <v>0.9</v>
      </c>
      <c r="AD253">
        <v>-4.9000000000000004</v>
      </c>
      <c r="AE253">
        <v>-1.9</v>
      </c>
      <c r="AF253">
        <v>0.8</v>
      </c>
      <c r="AG253">
        <v>15274</v>
      </c>
      <c r="AH253" s="2">
        <f t="shared" si="30"/>
        <v>-2.5423607277465949</v>
      </c>
      <c r="AI253" s="2">
        <f t="shared" si="31"/>
        <v>0.14732088469792462</v>
      </c>
      <c r="AJ253" s="2">
        <f t="shared" si="36"/>
        <v>-1.2560364028450062</v>
      </c>
      <c r="AK253" s="2">
        <f t="shared" si="32"/>
        <v>1.2880056369187817E-2</v>
      </c>
      <c r="AL253" s="2">
        <f t="shared" si="33"/>
        <v>-0.72641007444339034</v>
      </c>
      <c r="AM253" s="2">
        <f t="shared" si="34"/>
        <v>-0.28884432924145459</v>
      </c>
      <c r="AN253" s="2">
        <f t="shared" si="35"/>
        <v>-0.43127086228385625</v>
      </c>
    </row>
    <row r="254" spans="1:40" x14ac:dyDescent="0.2">
      <c r="A254">
        <v>253</v>
      </c>
      <c r="B254" t="s">
        <v>278</v>
      </c>
      <c r="C254" t="s">
        <v>139</v>
      </c>
      <c r="D254">
        <v>136</v>
      </c>
      <c r="E254">
        <v>588</v>
      </c>
      <c r="F254">
        <v>524</v>
      </c>
      <c r="G254">
        <f t="shared" si="28"/>
        <v>188.64</v>
      </c>
      <c r="H254">
        <v>131</v>
      </c>
      <c r="I254">
        <v>24</v>
      </c>
      <c r="J254">
        <v>6</v>
      </c>
      <c r="K254">
        <v>7</v>
      </c>
      <c r="L254">
        <v>66</v>
      </c>
      <c r="M254">
        <v>47</v>
      </c>
      <c r="N254">
        <v>48</v>
      </c>
      <c r="O254">
        <v>130</v>
      </c>
      <c r="P254">
        <v>7</v>
      </c>
      <c r="Q254">
        <v>39</v>
      </c>
      <c r="R254">
        <v>13</v>
      </c>
      <c r="S254">
        <f t="shared" si="29"/>
        <v>60.636649395509501</v>
      </c>
      <c r="T254">
        <v>0.249</v>
      </c>
      <c r="U254">
        <v>0.318</v>
      </c>
      <c r="V254">
        <v>0.36</v>
      </c>
      <c r="W254">
        <v>0.67800000000000005</v>
      </c>
      <c r="X254">
        <v>0.29399999999999998</v>
      </c>
      <c r="Z254">
        <v>85</v>
      </c>
      <c r="AA254">
        <v>4</v>
      </c>
      <c r="AB254">
        <v>-5</v>
      </c>
      <c r="AD254">
        <v>-7.2</v>
      </c>
      <c r="AE254">
        <v>-4.0999999999999996</v>
      </c>
      <c r="AF254">
        <v>0.9</v>
      </c>
      <c r="AG254">
        <v>13608</v>
      </c>
      <c r="AH254" s="2">
        <f t="shared" si="30"/>
        <v>-2.563148860944144</v>
      </c>
      <c r="AI254" s="2">
        <f t="shared" si="31"/>
        <v>0.70266066760866175</v>
      </c>
      <c r="AJ254" s="2">
        <f t="shared" si="36"/>
        <v>-1.7093155088879532</v>
      </c>
      <c r="AK254" s="2">
        <f t="shared" si="32"/>
        <v>1.2880056369187817E-2</v>
      </c>
      <c r="AL254" s="2">
        <f t="shared" si="33"/>
        <v>-0.35970543960257201</v>
      </c>
      <c r="AM254" s="2">
        <f t="shared" si="34"/>
        <v>-0.19103046901746079</v>
      </c>
      <c r="AN254" s="2">
        <f t="shared" si="35"/>
        <v>-1.0186381674140073</v>
      </c>
    </row>
    <row r="255" spans="1:40" x14ac:dyDescent="0.2">
      <c r="A255">
        <v>254</v>
      </c>
      <c r="B255" t="s">
        <v>310</v>
      </c>
      <c r="C255" t="s">
        <v>55</v>
      </c>
      <c r="D255">
        <v>65</v>
      </c>
      <c r="E255">
        <v>274</v>
      </c>
      <c r="F255">
        <v>245</v>
      </c>
      <c r="G255">
        <f t="shared" si="28"/>
        <v>107.31</v>
      </c>
      <c r="H255">
        <v>65</v>
      </c>
      <c r="I255">
        <v>14</v>
      </c>
      <c r="J255">
        <v>1</v>
      </c>
      <c r="K255">
        <v>9</v>
      </c>
      <c r="L255">
        <v>33</v>
      </c>
      <c r="M255">
        <v>34</v>
      </c>
      <c r="N255">
        <v>24</v>
      </c>
      <c r="O255">
        <v>55</v>
      </c>
      <c r="P255">
        <v>2</v>
      </c>
      <c r="Q255">
        <v>1</v>
      </c>
      <c r="R255">
        <v>1</v>
      </c>
      <c r="S255">
        <f t="shared" si="29"/>
        <v>37.883025830258305</v>
      </c>
      <c r="T255">
        <v>0.26500000000000001</v>
      </c>
      <c r="U255">
        <v>0.33300000000000002</v>
      </c>
      <c r="V255">
        <v>0.438</v>
      </c>
      <c r="W255">
        <v>0.77100000000000002</v>
      </c>
      <c r="X255">
        <v>0.32700000000000001</v>
      </c>
      <c r="Z255">
        <v>98</v>
      </c>
      <c r="AA255">
        <v>-1.2</v>
      </c>
      <c r="AB255">
        <v>-0.1</v>
      </c>
      <c r="AD255">
        <v>-2.1</v>
      </c>
      <c r="AE255">
        <v>0.5</v>
      </c>
      <c r="AF255">
        <v>0.7</v>
      </c>
      <c r="AG255">
        <v>4962</v>
      </c>
      <c r="AH255" s="2">
        <f t="shared" si="30"/>
        <v>-2.6314415818000079</v>
      </c>
      <c r="AI255" s="2">
        <f t="shared" si="31"/>
        <v>-0.44272763464473358</v>
      </c>
      <c r="AJ255" s="2">
        <f t="shared" si="36"/>
        <v>-1.4826759558664797</v>
      </c>
      <c r="AK255" s="2">
        <f t="shared" si="32"/>
        <v>-0.41535711191583102</v>
      </c>
      <c r="AL255" s="2">
        <f t="shared" si="33"/>
        <v>-1.1958440851506202</v>
      </c>
      <c r="AM255" s="2">
        <f t="shared" si="34"/>
        <v>0.59148041277448982</v>
      </c>
      <c r="AN255" s="2">
        <f t="shared" si="35"/>
        <v>0.31368279300316643</v>
      </c>
    </row>
    <row r="256" spans="1:40" x14ac:dyDescent="0.2">
      <c r="A256">
        <v>255</v>
      </c>
      <c r="B256" t="s">
        <v>358</v>
      </c>
      <c r="D256">
        <v>81</v>
      </c>
      <c r="E256">
        <v>342</v>
      </c>
      <c r="F256">
        <v>315</v>
      </c>
      <c r="G256">
        <f t="shared" si="28"/>
        <v>132.29999999999998</v>
      </c>
      <c r="H256">
        <v>82</v>
      </c>
      <c r="I256">
        <v>17</v>
      </c>
      <c r="J256">
        <v>1</v>
      </c>
      <c r="K256">
        <v>10</v>
      </c>
      <c r="L256">
        <v>38</v>
      </c>
      <c r="M256">
        <v>42</v>
      </c>
      <c r="N256">
        <v>21</v>
      </c>
      <c r="O256">
        <v>75</v>
      </c>
      <c r="P256">
        <v>3</v>
      </c>
      <c r="Q256">
        <v>2</v>
      </c>
      <c r="R256">
        <v>1</v>
      </c>
      <c r="S256">
        <f t="shared" si="29"/>
        <v>42.910619469026543</v>
      </c>
      <c r="T256">
        <v>0.26100000000000001</v>
      </c>
      <c r="U256">
        <v>0.31</v>
      </c>
      <c r="V256">
        <v>0.42</v>
      </c>
      <c r="W256">
        <v>0.73099999999999998</v>
      </c>
      <c r="X256">
        <v>0.309</v>
      </c>
      <c r="Z256">
        <v>90</v>
      </c>
      <c r="AA256">
        <v>-0.2</v>
      </c>
      <c r="AB256">
        <v>-3.7</v>
      </c>
      <c r="AD256">
        <v>-4.9000000000000004</v>
      </c>
      <c r="AE256">
        <v>-2.2999999999999998</v>
      </c>
      <c r="AF256">
        <v>0.4</v>
      </c>
      <c r="AG256">
        <v>10339</v>
      </c>
      <c r="AH256" s="2">
        <f t="shared" si="30"/>
        <v>-2.6649650846784572</v>
      </c>
      <c r="AI256" s="2">
        <f t="shared" si="31"/>
        <v>-0.26918395248512822</v>
      </c>
      <c r="AJ256" s="2">
        <f t="shared" si="36"/>
        <v>-1.3693561793557429</v>
      </c>
      <c r="AK256" s="2">
        <f t="shared" si="32"/>
        <v>-0.15182654681735791</v>
      </c>
      <c r="AL256" s="2">
        <f t="shared" si="33"/>
        <v>-1.0110926180521864</v>
      </c>
      <c r="AM256" s="2">
        <f t="shared" si="34"/>
        <v>0.39585269232650216</v>
      </c>
      <c r="AN256" s="2">
        <f t="shared" si="35"/>
        <v>-0.25935848029454334</v>
      </c>
    </row>
    <row r="257" spans="1:40" x14ac:dyDescent="0.2">
      <c r="A257">
        <v>256</v>
      </c>
      <c r="B257" t="s">
        <v>305</v>
      </c>
      <c r="C257" t="s">
        <v>35</v>
      </c>
      <c r="D257">
        <v>68</v>
      </c>
      <c r="E257">
        <v>282</v>
      </c>
      <c r="F257">
        <v>247</v>
      </c>
      <c r="G257">
        <f t="shared" si="28"/>
        <v>110.90300000000001</v>
      </c>
      <c r="H257">
        <v>62</v>
      </c>
      <c r="I257">
        <v>13</v>
      </c>
      <c r="J257">
        <v>1</v>
      </c>
      <c r="K257">
        <v>11</v>
      </c>
      <c r="L257">
        <v>36</v>
      </c>
      <c r="M257">
        <v>38</v>
      </c>
      <c r="N257">
        <v>29</v>
      </c>
      <c r="O257">
        <v>64</v>
      </c>
      <c r="P257">
        <v>3</v>
      </c>
      <c r="Q257">
        <v>4</v>
      </c>
      <c r="R257">
        <v>2</v>
      </c>
      <c r="S257">
        <f t="shared" si="29"/>
        <v>39.313677419354846</v>
      </c>
      <c r="T257">
        <v>0.25</v>
      </c>
      <c r="U257">
        <v>0.33300000000000002</v>
      </c>
      <c r="V257">
        <v>0.44900000000000001</v>
      </c>
      <c r="W257">
        <v>0.78200000000000003</v>
      </c>
      <c r="X257">
        <v>0.33100000000000002</v>
      </c>
      <c r="Z257">
        <v>102</v>
      </c>
      <c r="AA257">
        <v>0</v>
      </c>
      <c r="AB257">
        <v>1</v>
      </c>
      <c r="AD257">
        <v>0.6</v>
      </c>
      <c r="AE257">
        <v>-3</v>
      </c>
      <c r="AF257">
        <v>0.7</v>
      </c>
      <c r="AG257">
        <v>16424</v>
      </c>
      <c r="AH257" s="2">
        <f t="shared" si="30"/>
        <v>-2.6923552777635558</v>
      </c>
      <c r="AI257" s="2">
        <f t="shared" si="31"/>
        <v>-0.33860142534897036</v>
      </c>
      <c r="AJ257" s="2">
        <f t="shared" si="36"/>
        <v>-1.2560364028450062</v>
      </c>
      <c r="AK257" s="2">
        <f t="shared" si="32"/>
        <v>-0.28359182936659449</v>
      </c>
      <c r="AL257" s="2">
        <f t="shared" si="33"/>
        <v>-1.1432712244575574</v>
      </c>
      <c r="AM257" s="2">
        <f t="shared" si="34"/>
        <v>-0.14212353890546386</v>
      </c>
      <c r="AN257" s="2">
        <f t="shared" si="35"/>
        <v>0.4712691431600366</v>
      </c>
    </row>
    <row r="258" spans="1:40" x14ac:dyDescent="0.2">
      <c r="A258">
        <v>257</v>
      </c>
      <c r="B258" t="s">
        <v>7536</v>
      </c>
      <c r="D258">
        <v>70</v>
      </c>
      <c r="E258">
        <v>292</v>
      </c>
      <c r="F258">
        <v>270</v>
      </c>
      <c r="G258">
        <f t="shared" ref="G258:G321" si="37">F258*V258</f>
        <v>113.94</v>
      </c>
      <c r="H258">
        <v>74</v>
      </c>
      <c r="I258">
        <v>16</v>
      </c>
      <c r="J258">
        <v>1</v>
      </c>
      <c r="K258">
        <v>7</v>
      </c>
      <c r="L258">
        <v>32</v>
      </c>
      <c r="M258">
        <v>34</v>
      </c>
      <c r="N258">
        <v>17</v>
      </c>
      <c r="O258">
        <v>39</v>
      </c>
      <c r="P258">
        <v>2</v>
      </c>
      <c r="Q258">
        <v>2</v>
      </c>
      <c r="R258">
        <v>1</v>
      </c>
      <c r="S258">
        <f t="shared" ref="S258:S321" si="38">((H258+N258+P258-R258)*(G258+(0.26*(N258+P258))))/(F258+N258+P258)</f>
        <v>37.844152249134943</v>
      </c>
      <c r="T258">
        <v>0.27600000000000002</v>
      </c>
      <c r="U258">
        <v>0.32100000000000001</v>
      </c>
      <c r="V258">
        <v>0.42199999999999999</v>
      </c>
      <c r="W258">
        <v>0.74299999999999999</v>
      </c>
      <c r="X258">
        <v>0.314</v>
      </c>
      <c r="Z258">
        <v>93</v>
      </c>
      <c r="AA258">
        <v>-1.2</v>
      </c>
      <c r="AB258">
        <v>-2.6</v>
      </c>
      <c r="AD258">
        <v>-3.9</v>
      </c>
      <c r="AE258">
        <v>-7.7</v>
      </c>
      <c r="AF258">
        <v>-0.2</v>
      </c>
      <c r="AG258">
        <v>4022</v>
      </c>
      <c r="AH258" s="2">
        <f t="shared" ref="AH258:AH321" si="39">SUM(AI258:AN258)</f>
        <v>-2.7573710380191039</v>
      </c>
      <c r="AI258" s="2">
        <f t="shared" ref="AI258:AI292" si="40">(L258-45.75551)/28.81119</f>
        <v>-0.47743637107665465</v>
      </c>
      <c r="AJ258" s="2">
        <f t="shared" si="36"/>
        <v>-1.7093155088879532</v>
      </c>
      <c r="AK258" s="2">
        <f t="shared" ref="AK258:AK321" si="41">(M258-46.609)/30.35701</f>
        <v>-0.41535711191583102</v>
      </c>
      <c r="AL258" s="2">
        <f t="shared" ref="AL258:AL321" si="42">(S258-70.42522)/27.21274</f>
        <v>-1.1972725918398901</v>
      </c>
      <c r="AM258" s="2">
        <f t="shared" ref="AM258:AM321" si="43">(T258-0.252906)/0.020447</f>
        <v>1.129456644006456</v>
      </c>
      <c r="AN258" s="2">
        <f t="shared" ref="AN258:AN321" si="44">(W258-0.749104)/0.069803</f>
        <v>-8.744609830523041E-2</v>
      </c>
    </row>
    <row r="259" spans="1:40" x14ac:dyDescent="0.2">
      <c r="A259">
        <v>258</v>
      </c>
      <c r="B259" t="s">
        <v>7550</v>
      </c>
      <c r="C259" t="s">
        <v>53</v>
      </c>
      <c r="D259">
        <v>72</v>
      </c>
      <c r="E259">
        <v>296</v>
      </c>
      <c r="F259">
        <v>275</v>
      </c>
      <c r="G259">
        <f t="shared" si="37"/>
        <v>114.94999999999999</v>
      </c>
      <c r="H259">
        <v>76</v>
      </c>
      <c r="I259">
        <v>15</v>
      </c>
      <c r="J259">
        <v>3</v>
      </c>
      <c r="K259">
        <v>6</v>
      </c>
      <c r="L259">
        <v>33</v>
      </c>
      <c r="M259">
        <v>33</v>
      </c>
      <c r="N259">
        <v>15</v>
      </c>
      <c r="O259">
        <v>63</v>
      </c>
      <c r="P259">
        <v>1</v>
      </c>
      <c r="Q259">
        <v>7</v>
      </c>
      <c r="R259">
        <v>3</v>
      </c>
      <c r="S259">
        <f t="shared" si="38"/>
        <v>36.428831615120274</v>
      </c>
      <c r="T259">
        <v>0.27700000000000002</v>
      </c>
      <c r="U259">
        <v>0.317</v>
      </c>
      <c r="V259">
        <v>0.41799999999999998</v>
      </c>
      <c r="W259">
        <v>0.73499999999999999</v>
      </c>
      <c r="X259">
        <v>0.311</v>
      </c>
      <c r="Z259">
        <v>75</v>
      </c>
      <c r="AA259">
        <v>0.4</v>
      </c>
      <c r="AB259">
        <v>-2.2999999999999998</v>
      </c>
      <c r="AD259">
        <v>-9.1999999999999993</v>
      </c>
      <c r="AE259">
        <v>-5</v>
      </c>
      <c r="AF259">
        <v>-0.4</v>
      </c>
      <c r="AG259">
        <v>14350</v>
      </c>
      <c r="AH259" s="2">
        <f t="shared" si="39"/>
        <v>-2.9866342097958802</v>
      </c>
      <c r="AI259" s="2">
        <f t="shared" si="40"/>
        <v>-0.44272763464473358</v>
      </c>
      <c r="AJ259" s="2">
        <f t="shared" si="36"/>
        <v>-1.82263528539869</v>
      </c>
      <c r="AK259" s="2">
        <f t="shared" si="41"/>
        <v>-0.44829843255314017</v>
      </c>
      <c r="AL259" s="2">
        <f t="shared" si="42"/>
        <v>-1.2492820783529965</v>
      </c>
      <c r="AM259" s="2">
        <f t="shared" si="43"/>
        <v>1.1783635741184528</v>
      </c>
      <c r="AN259" s="2">
        <f t="shared" si="44"/>
        <v>-0.20205435296477237</v>
      </c>
    </row>
    <row r="260" spans="1:40" x14ac:dyDescent="0.2">
      <c r="A260">
        <v>259</v>
      </c>
      <c r="B260" t="s">
        <v>285</v>
      </c>
      <c r="D260">
        <v>91</v>
      </c>
      <c r="E260">
        <v>383</v>
      </c>
      <c r="F260">
        <v>342</v>
      </c>
      <c r="G260">
        <f t="shared" si="37"/>
        <v>139.87799999999999</v>
      </c>
      <c r="H260">
        <v>84</v>
      </c>
      <c r="I260">
        <v>20</v>
      </c>
      <c r="J260">
        <v>1</v>
      </c>
      <c r="K260">
        <v>12</v>
      </c>
      <c r="L260">
        <v>43</v>
      </c>
      <c r="M260">
        <v>44</v>
      </c>
      <c r="N260">
        <v>33</v>
      </c>
      <c r="O260">
        <v>73</v>
      </c>
      <c r="P260">
        <v>3</v>
      </c>
      <c r="Q260">
        <v>4</v>
      </c>
      <c r="R260">
        <v>2</v>
      </c>
      <c r="S260">
        <f t="shared" si="38"/>
        <v>46.587523809523809</v>
      </c>
      <c r="T260">
        <v>0.24399999999999999</v>
      </c>
      <c r="U260">
        <v>0.313</v>
      </c>
      <c r="V260">
        <v>0.40899999999999997</v>
      </c>
      <c r="W260">
        <v>0.72199999999999998</v>
      </c>
      <c r="X260">
        <v>0.307</v>
      </c>
      <c r="Z260">
        <v>88</v>
      </c>
      <c r="AA260">
        <v>0.5</v>
      </c>
      <c r="AB260">
        <v>-0.5</v>
      </c>
      <c r="AD260">
        <v>-5.3</v>
      </c>
      <c r="AE260">
        <v>1</v>
      </c>
      <c r="AF260">
        <v>0.8</v>
      </c>
      <c r="AG260">
        <v>9776</v>
      </c>
      <c r="AH260" s="2">
        <f t="shared" si="39"/>
        <v>-3.0241342864106096</v>
      </c>
      <c r="AI260" s="2">
        <f t="shared" si="40"/>
        <v>-9.5640270325522858E-2</v>
      </c>
      <c r="AJ260" s="2">
        <f t="shared" si="36"/>
        <v>-1.1427166263342694</v>
      </c>
      <c r="AK260" s="2">
        <f t="shared" si="41"/>
        <v>-8.5943905542739618E-2</v>
      </c>
      <c r="AL260" s="2">
        <f t="shared" si="42"/>
        <v>-0.87597559784410484</v>
      </c>
      <c r="AM260" s="2">
        <f t="shared" si="43"/>
        <v>-0.43556511957744537</v>
      </c>
      <c r="AN260" s="2">
        <f t="shared" si="44"/>
        <v>-0.38829276678652802</v>
      </c>
    </row>
    <row r="261" spans="1:40" x14ac:dyDescent="0.2">
      <c r="A261">
        <v>260</v>
      </c>
      <c r="B261" t="s">
        <v>330</v>
      </c>
      <c r="C261" t="s">
        <v>83</v>
      </c>
      <c r="D261">
        <v>96</v>
      </c>
      <c r="E261">
        <v>389</v>
      </c>
      <c r="F261">
        <v>339</v>
      </c>
      <c r="G261">
        <f t="shared" si="37"/>
        <v>141.024</v>
      </c>
      <c r="H261">
        <v>78</v>
      </c>
      <c r="I261">
        <v>15</v>
      </c>
      <c r="J261">
        <v>2</v>
      </c>
      <c r="K261">
        <v>15</v>
      </c>
      <c r="L261">
        <v>47</v>
      </c>
      <c r="M261">
        <v>46</v>
      </c>
      <c r="N261">
        <v>41</v>
      </c>
      <c r="O261">
        <v>122</v>
      </c>
      <c r="P261">
        <v>3</v>
      </c>
      <c r="Q261">
        <v>9</v>
      </c>
      <c r="R261">
        <v>4</v>
      </c>
      <c r="S261">
        <f t="shared" si="38"/>
        <v>46.973242819843342</v>
      </c>
      <c r="T261">
        <v>0.22900000000000001</v>
      </c>
      <c r="U261">
        <v>0.315</v>
      </c>
      <c r="V261">
        <v>0.41599999999999998</v>
      </c>
      <c r="W261">
        <v>0.73099999999999998</v>
      </c>
      <c r="X261">
        <v>0.312</v>
      </c>
      <c r="Z261">
        <v>93</v>
      </c>
      <c r="AA261">
        <v>0.4</v>
      </c>
      <c r="AB261">
        <v>0.6</v>
      </c>
      <c r="AD261">
        <v>-3.1</v>
      </c>
      <c r="AE261">
        <v>-4.7</v>
      </c>
      <c r="AF261">
        <v>0.6</v>
      </c>
      <c r="AG261">
        <v>16192</v>
      </c>
      <c r="AH261" s="2">
        <f t="shared" si="39"/>
        <v>-3.0699528280448698</v>
      </c>
      <c r="AI261" s="2">
        <f t="shared" si="40"/>
        <v>4.3194675402161417E-2</v>
      </c>
      <c r="AJ261" s="2">
        <f t="shared" si="36"/>
        <v>-0.80275729680205909</v>
      </c>
      <c r="AK261" s="2">
        <f t="shared" si="41"/>
        <v>-2.0061264268121326E-2</v>
      </c>
      <c r="AL261" s="2">
        <f t="shared" si="42"/>
        <v>-0.8618013908249097</v>
      </c>
      <c r="AM261" s="2">
        <f t="shared" si="43"/>
        <v>-1.1691690712573977</v>
      </c>
      <c r="AN261" s="2">
        <f t="shared" si="44"/>
        <v>-0.25935848029454334</v>
      </c>
    </row>
    <row r="262" spans="1:40" x14ac:dyDescent="0.2">
      <c r="A262">
        <v>261</v>
      </c>
      <c r="B262" t="s">
        <v>261</v>
      </c>
      <c r="C262" t="s">
        <v>144</v>
      </c>
      <c r="D262">
        <v>107</v>
      </c>
      <c r="E262">
        <v>432</v>
      </c>
      <c r="F262">
        <v>396</v>
      </c>
      <c r="G262">
        <f t="shared" si="37"/>
        <v>158.00400000000002</v>
      </c>
      <c r="H262">
        <v>96</v>
      </c>
      <c r="I262">
        <v>17</v>
      </c>
      <c r="J262">
        <v>2</v>
      </c>
      <c r="K262">
        <v>14</v>
      </c>
      <c r="L262">
        <v>41</v>
      </c>
      <c r="M262">
        <v>49</v>
      </c>
      <c r="N262">
        <v>21</v>
      </c>
      <c r="O262">
        <v>139</v>
      </c>
      <c r="P262">
        <v>9</v>
      </c>
      <c r="Q262">
        <v>4</v>
      </c>
      <c r="R262">
        <v>2</v>
      </c>
      <c r="S262">
        <f t="shared" si="38"/>
        <v>48.2621971830986</v>
      </c>
      <c r="T262">
        <v>0.24299999999999999</v>
      </c>
      <c r="U262">
        <v>0.29399999999999998</v>
      </c>
      <c r="V262">
        <v>0.39900000000000002</v>
      </c>
      <c r="W262">
        <v>0.69299999999999995</v>
      </c>
      <c r="X262">
        <v>0.29299999999999998</v>
      </c>
      <c r="Z262">
        <v>82</v>
      </c>
      <c r="AA262">
        <v>-0.9</v>
      </c>
      <c r="AB262">
        <v>-1.3</v>
      </c>
      <c r="AD262">
        <v>-11.1</v>
      </c>
      <c r="AE262">
        <v>7.7</v>
      </c>
      <c r="AF262">
        <v>1.1000000000000001</v>
      </c>
      <c r="AG262">
        <v>12180</v>
      </c>
      <c r="AH262" s="2">
        <f t="shared" si="39"/>
        <v>-3.1050274065640888</v>
      </c>
      <c r="AI262" s="2">
        <f t="shared" si="40"/>
        <v>-0.165057743189365</v>
      </c>
      <c r="AJ262" s="2">
        <f t="shared" si="36"/>
        <v>-0.91607707331279586</v>
      </c>
      <c r="AK262" s="2">
        <f t="shared" si="41"/>
        <v>7.8762697643806098E-2</v>
      </c>
      <c r="AL262" s="2">
        <f t="shared" si="42"/>
        <v>-0.81443554808892438</v>
      </c>
      <c r="AM262" s="2">
        <f t="shared" si="43"/>
        <v>-0.48447204968944224</v>
      </c>
      <c r="AN262" s="2">
        <f t="shared" si="44"/>
        <v>-0.80374768992736756</v>
      </c>
    </row>
    <row r="263" spans="1:40" x14ac:dyDescent="0.2">
      <c r="A263">
        <v>262</v>
      </c>
      <c r="B263" t="s">
        <v>306</v>
      </c>
      <c r="C263" t="s">
        <v>39</v>
      </c>
      <c r="D263">
        <v>88</v>
      </c>
      <c r="E263">
        <v>381</v>
      </c>
      <c r="F263">
        <v>335</v>
      </c>
      <c r="G263">
        <f t="shared" si="37"/>
        <v>128.97499999999999</v>
      </c>
      <c r="H263">
        <v>86</v>
      </c>
      <c r="I263">
        <v>17</v>
      </c>
      <c r="J263">
        <v>1</v>
      </c>
      <c r="K263">
        <v>8</v>
      </c>
      <c r="L263">
        <v>45</v>
      </c>
      <c r="M263">
        <v>35</v>
      </c>
      <c r="N263">
        <v>37</v>
      </c>
      <c r="O263">
        <v>60</v>
      </c>
      <c r="P263">
        <v>3</v>
      </c>
      <c r="Q263">
        <v>5</v>
      </c>
      <c r="R263">
        <v>2</v>
      </c>
      <c r="S263">
        <f t="shared" si="38"/>
        <v>46.086666666666666</v>
      </c>
      <c r="T263">
        <v>0.25600000000000001</v>
      </c>
      <c r="U263">
        <v>0.33500000000000002</v>
      </c>
      <c r="V263">
        <v>0.38500000000000001</v>
      </c>
      <c r="W263">
        <v>0.72</v>
      </c>
      <c r="X263">
        <v>0.31</v>
      </c>
      <c r="Z263">
        <v>88</v>
      </c>
      <c r="AA263">
        <v>0.4</v>
      </c>
      <c r="AB263">
        <v>-0.5</v>
      </c>
      <c r="AD263">
        <v>-5.7</v>
      </c>
      <c r="AE263">
        <v>0.9</v>
      </c>
      <c r="AF263">
        <v>0.7</v>
      </c>
      <c r="AG263">
        <v>7927</v>
      </c>
      <c r="AH263" s="2">
        <f t="shared" si="39"/>
        <v>-3.1646419525007468</v>
      </c>
      <c r="AI263" s="2">
        <f t="shared" si="40"/>
        <v>-2.6222797461680724E-2</v>
      </c>
      <c r="AJ263" s="2">
        <f t="shared" si="36"/>
        <v>-1.5959957323772165</v>
      </c>
      <c r="AK263" s="2">
        <f t="shared" si="41"/>
        <v>-0.38241579127852188</v>
      </c>
      <c r="AL263" s="2">
        <f t="shared" si="42"/>
        <v>-0.8943808426984321</v>
      </c>
      <c r="AM263" s="2">
        <f t="shared" si="43"/>
        <v>0.15131804176651761</v>
      </c>
      <c r="AN263" s="2">
        <f t="shared" si="44"/>
        <v>-0.41694483045141351</v>
      </c>
    </row>
    <row r="264" spans="1:40" x14ac:dyDescent="0.2">
      <c r="A264">
        <v>263</v>
      </c>
      <c r="B264" t="s">
        <v>331</v>
      </c>
      <c r="C264" t="s">
        <v>31</v>
      </c>
      <c r="D264">
        <v>65</v>
      </c>
      <c r="E264">
        <v>268</v>
      </c>
      <c r="F264">
        <v>249</v>
      </c>
      <c r="G264">
        <f t="shared" si="37"/>
        <v>100.34700000000001</v>
      </c>
      <c r="H264">
        <v>70</v>
      </c>
      <c r="I264">
        <v>13</v>
      </c>
      <c r="J264">
        <v>1</v>
      </c>
      <c r="K264">
        <v>5</v>
      </c>
      <c r="L264">
        <v>32</v>
      </c>
      <c r="M264">
        <v>30</v>
      </c>
      <c r="N264">
        <v>12</v>
      </c>
      <c r="O264">
        <v>34</v>
      </c>
      <c r="P264">
        <v>4</v>
      </c>
      <c r="Q264">
        <v>8</v>
      </c>
      <c r="R264">
        <v>3</v>
      </c>
      <c r="S264">
        <f t="shared" si="38"/>
        <v>32.732381132075474</v>
      </c>
      <c r="T264">
        <v>0.28299999999999997</v>
      </c>
      <c r="U264">
        <v>0.32400000000000001</v>
      </c>
      <c r="V264">
        <v>0.40300000000000002</v>
      </c>
      <c r="W264">
        <v>0.72599999999999998</v>
      </c>
      <c r="X264">
        <v>0.31</v>
      </c>
      <c r="Z264">
        <v>87</v>
      </c>
      <c r="AA264">
        <v>0.6</v>
      </c>
      <c r="AB264">
        <v>-0.1</v>
      </c>
      <c r="AD264">
        <v>-3.9</v>
      </c>
      <c r="AE264">
        <v>0.4</v>
      </c>
      <c r="AF264">
        <v>0.6</v>
      </c>
      <c r="AG264">
        <v>13593</v>
      </c>
      <c r="AH264" s="2">
        <f t="shared" si="39"/>
        <v>-3.2048146824346317</v>
      </c>
      <c r="AI264" s="2">
        <f t="shared" si="40"/>
        <v>-0.47743637107665465</v>
      </c>
      <c r="AJ264" s="2">
        <f t="shared" si="36"/>
        <v>-1.9359550619094268</v>
      </c>
      <c r="AK264" s="2">
        <f t="shared" si="41"/>
        <v>-0.54712239446506761</v>
      </c>
      <c r="AL264" s="2">
        <f t="shared" si="42"/>
        <v>-1.3851173703171573</v>
      </c>
      <c r="AM264" s="2">
        <f t="shared" si="43"/>
        <v>1.4718051547904316</v>
      </c>
      <c r="AN264" s="2">
        <f t="shared" si="44"/>
        <v>-0.33098863945675705</v>
      </c>
    </row>
    <row r="265" spans="1:40" x14ac:dyDescent="0.2">
      <c r="A265">
        <v>264</v>
      </c>
      <c r="B265" t="s">
        <v>7530</v>
      </c>
      <c r="C265" t="s">
        <v>53</v>
      </c>
      <c r="D265">
        <v>58</v>
      </c>
      <c r="E265">
        <v>236</v>
      </c>
      <c r="F265">
        <v>214</v>
      </c>
      <c r="G265">
        <f t="shared" si="37"/>
        <v>96.513999999999996</v>
      </c>
      <c r="H265">
        <v>56</v>
      </c>
      <c r="I265">
        <v>11</v>
      </c>
      <c r="J265">
        <v>2</v>
      </c>
      <c r="K265">
        <v>9</v>
      </c>
      <c r="L265">
        <v>28</v>
      </c>
      <c r="M265">
        <v>31</v>
      </c>
      <c r="N265">
        <v>17</v>
      </c>
      <c r="O265">
        <v>58</v>
      </c>
      <c r="P265">
        <v>2</v>
      </c>
      <c r="Q265">
        <v>4</v>
      </c>
      <c r="R265">
        <v>2</v>
      </c>
      <c r="S265">
        <f t="shared" si="38"/>
        <v>31.786017167381974</v>
      </c>
      <c r="T265">
        <v>0.26200000000000001</v>
      </c>
      <c r="U265">
        <v>0.32100000000000001</v>
      </c>
      <c r="V265">
        <v>0.45100000000000001</v>
      </c>
      <c r="W265">
        <v>0.77300000000000002</v>
      </c>
      <c r="X265">
        <v>0.32500000000000001</v>
      </c>
      <c r="Z265">
        <v>85</v>
      </c>
      <c r="AA265">
        <v>0.1</v>
      </c>
      <c r="AB265">
        <v>-0.5</v>
      </c>
      <c r="AD265">
        <v>-4.7</v>
      </c>
      <c r="AE265">
        <v>-4.4000000000000004</v>
      </c>
      <c r="AF265">
        <v>-0.1</v>
      </c>
      <c r="AG265">
        <v>6885</v>
      </c>
      <c r="AH265" s="2">
        <f t="shared" si="39"/>
        <v>-3.2459277418279711</v>
      </c>
      <c r="AI265" s="2">
        <f t="shared" si="40"/>
        <v>-0.61627131680433889</v>
      </c>
      <c r="AJ265" s="2">
        <f t="shared" si="36"/>
        <v>-1.4826759558664797</v>
      </c>
      <c r="AK265" s="2">
        <f t="shared" si="41"/>
        <v>-0.51418107382775846</v>
      </c>
      <c r="AL265" s="2">
        <f t="shared" si="42"/>
        <v>-1.4198938744359453</v>
      </c>
      <c r="AM265" s="2">
        <f t="shared" si="43"/>
        <v>0.44475962243849909</v>
      </c>
      <c r="AN265" s="2">
        <f t="shared" si="44"/>
        <v>0.34233485666805191</v>
      </c>
    </row>
    <row r="266" spans="1:40" x14ac:dyDescent="0.2">
      <c r="A266">
        <v>265</v>
      </c>
      <c r="B266" t="s">
        <v>480</v>
      </c>
      <c r="C266" t="s">
        <v>29</v>
      </c>
      <c r="D266">
        <v>109</v>
      </c>
      <c r="E266">
        <v>451</v>
      </c>
      <c r="F266">
        <v>404</v>
      </c>
      <c r="G266">
        <f t="shared" si="37"/>
        <v>158.77200000000002</v>
      </c>
      <c r="H266">
        <v>93</v>
      </c>
      <c r="I266">
        <v>20</v>
      </c>
      <c r="J266">
        <v>2</v>
      </c>
      <c r="K266">
        <v>14</v>
      </c>
      <c r="L266">
        <v>52</v>
      </c>
      <c r="M266">
        <v>51</v>
      </c>
      <c r="N266">
        <v>37</v>
      </c>
      <c r="O266">
        <v>130</v>
      </c>
      <c r="P266">
        <v>4</v>
      </c>
      <c r="Q266">
        <v>7</v>
      </c>
      <c r="R266">
        <v>3</v>
      </c>
      <c r="S266">
        <f t="shared" si="38"/>
        <v>49.877734831460678</v>
      </c>
      <c r="T266">
        <v>0.23</v>
      </c>
      <c r="U266">
        <v>0.29899999999999999</v>
      </c>
      <c r="V266">
        <v>0.39300000000000002</v>
      </c>
      <c r="W266">
        <v>0.69199999999999995</v>
      </c>
      <c r="X266">
        <v>0.29399999999999998</v>
      </c>
      <c r="Z266">
        <v>83</v>
      </c>
      <c r="AA266">
        <v>0.3</v>
      </c>
      <c r="AB266">
        <v>-0.9</v>
      </c>
      <c r="AD266">
        <v>-9.3000000000000007</v>
      </c>
      <c r="AE266">
        <v>-6.1</v>
      </c>
      <c r="AF266">
        <v>0.1</v>
      </c>
      <c r="AG266">
        <v>12858</v>
      </c>
      <c r="AH266" s="2">
        <f t="shared" si="39"/>
        <v>-3.248097827779274</v>
      </c>
      <c r="AI266" s="2">
        <f t="shared" si="40"/>
        <v>0.21673835756176676</v>
      </c>
      <c r="AJ266" s="2">
        <f t="shared" si="36"/>
        <v>-0.91607707331279586</v>
      </c>
      <c r="AK266" s="2">
        <f t="shared" si="41"/>
        <v>0.14464533891842438</v>
      </c>
      <c r="AL266" s="2">
        <f t="shared" si="42"/>
        <v>-0.75506858804145838</v>
      </c>
      <c r="AM266" s="2">
        <f t="shared" si="43"/>
        <v>-1.1202621411454008</v>
      </c>
      <c r="AN266" s="2">
        <f t="shared" si="44"/>
        <v>-0.8180737217598103</v>
      </c>
    </row>
    <row r="267" spans="1:40" x14ac:dyDescent="0.2">
      <c r="A267">
        <v>266</v>
      </c>
      <c r="B267" t="s">
        <v>329</v>
      </c>
      <c r="C267" t="s">
        <v>63</v>
      </c>
      <c r="D267">
        <v>58</v>
      </c>
      <c r="E267">
        <v>237</v>
      </c>
      <c r="F267">
        <v>216</v>
      </c>
      <c r="G267">
        <f t="shared" si="37"/>
        <v>102.16799999999999</v>
      </c>
      <c r="H267">
        <v>54</v>
      </c>
      <c r="I267">
        <v>11</v>
      </c>
      <c r="J267">
        <v>1</v>
      </c>
      <c r="K267">
        <v>12</v>
      </c>
      <c r="L267">
        <v>28</v>
      </c>
      <c r="M267">
        <v>35</v>
      </c>
      <c r="N267">
        <v>16</v>
      </c>
      <c r="O267">
        <v>69</v>
      </c>
      <c r="P267">
        <v>2</v>
      </c>
      <c r="Q267">
        <v>1</v>
      </c>
      <c r="R267">
        <v>0</v>
      </c>
      <c r="S267">
        <f t="shared" si="38"/>
        <v>32.876307692307684</v>
      </c>
      <c r="T267">
        <v>0.249</v>
      </c>
      <c r="U267">
        <v>0.30599999999999999</v>
      </c>
      <c r="V267">
        <v>0.47299999999999998</v>
      </c>
      <c r="W267">
        <v>0.77800000000000002</v>
      </c>
      <c r="X267">
        <v>0.32300000000000001</v>
      </c>
      <c r="Z267">
        <v>96</v>
      </c>
      <c r="AA267">
        <v>0.1</v>
      </c>
      <c r="AB267">
        <v>-1.6</v>
      </c>
      <c r="AD267">
        <v>-1.1000000000000001</v>
      </c>
      <c r="AE267">
        <v>-0.6</v>
      </c>
      <c r="AF267">
        <v>0.6</v>
      </c>
      <c r="AG267">
        <v>18360</v>
      </c>
      <c r="AH267" s="2">
        <f t="shared" si="39"/>
        <v>-3.2982976175122403</v>
      </c>
      <c r="AI267" s="2">
        <f t="shared" si="40"/>
        <v>-0.61627131680433889</v>
      </c>
      <c r="AJ267" s="2">
        <f t="shared" si="36"/>
        <v>-1.1427166263342694</v>
      </c>
      <c r="AK267" s="2">
        <f t="shared" si="41"/>
        <v>-0.38241579127852188</v>
      </c>
      <c r="AL267" s="2">
        <f t="shared" si="42"/>
        <v>-1.3798284299079149</v>
      </c>
      <c r="AM267" s="2">
        <f t="shared" si="43"/>
        <v>-0.19103046901746079</v>
      </c>
      <c r="AN267" s="2">
        <f t="shared" si="44"/>
        <v>0.41396501583026563</v>
      </c>
    </row>
    <row r="268" spans="1:40" x14ac:dyDescent="0.2">
      <c r="A268">
        <v>267</v>
      </c>
      <c r="B268" t="s">
        <v>366</v>
      </c>
      <c r="C268" t="s">
        <v>51</v>
      </c>
      <c r="D268">
        <v>97</v>
      </c>
      <c r="E268">
        <v>434</v>
      </c>
      <c r="F268">
        <v>404</v>
      </c>
      <c r="G268">
        <f t="shared" si="37"/>
        <v>151.096</v>
      </c>
      <c r="H268">
        <v>105</v>
      </c>
      <c r="I268">
        <v>18</v>
      </c>
      <c r="J268">
        <v>2</v>
      </c>
      <c r="K268">
        <v>8</v>
      </c>
      <c r="L268">
        <v>49</v>
      </c>
      <c r="M268">
        <v>39</v>
      </c>
      <c r="N268">
        <v>18</v>
      </c>
      <c r="O268">
        <v>100</v>
      </c>
      <c r="P268">
        <v>6</v>
      </c>
      <c r="Q268">
        <v>10</v>
      </c>
      <c r="R268">
        <v>4</v>
      </c>
      <c r="S268">
        <f t="shared" si="38"/>
        <v>45.950934579439256</v>
      </c>
      <c r="T268">
        <v>0.26100000000000001</v>
      </c>
      <c r="U268">
        <v>0.3</v>
      </c>
      <c r="V268">
        <v>0.374</v>
      </c>
      <c r="W268">
        <v>0.67400000000000004</v>
      </c>
      <c r="X268">
        <v>0.28899999999999998</v>
      </c>
      <c r="Z268">
        <v>79</v>
      </c>
      <c r="AA268">
        <v>1</v>
      </c>
      <c r="AB268">
        <v>0.1</v>
      </c>
      <c r="AD268">
        <v>-10.5</v>
      </c>
      <c r="AE268">
        <v>-0.8</v>
      </c>
      <c r="AF268">
        <v>0.4</v>
      </c>
      <c r="AG268">
        <v>5913</v>
      </c>
      <c r="AH268" s="2">
        <f t="shared" si="39"/>
        <v>-3.3134923520178341</v>
      </c>
      <c r="AI268" s="2">
        <f t="shared" si="40"/>
        <v>0.11261214826600356</v>
      </c>
      <c r="AJ268" s="2">
        <f t="shared" si="36"/>
        <v>-1.5959957323772165</v>
      </c>
      <c r="AK268" s="2">
        <f t="shared" si="41"/>
        <v>-0.25065050872928535</v>
      </c>
      <c r="AL268" s="2">
        <f t="shared" si="42"/>
        <v>-0.89936865676005939</v>
      </c>
      <c r="AM268" s="2">
        <f t="shared" si="43"/>
        <v>0.39585269232650216</v>
      </c>
      <c r="AN268" s="2">
        <f t="shared" si="44"/>
        <v>-1.0759422947437782</v>
      </c>
    </row>
    <row r="269" spans="1:40" x14ac:dyDescent="0.2">
      <c r="A269">
        <v>268</v>
      </c>
      <c r="B269" t="s">
        <v>361</v>
      </c>
      <c r="C269" t="s">
        <v>83</v>
      </c>
      <c r="D269">
        <v>57</v>
      </c>
      <c r="E269">
        <v>236</v>
      </c>
      <c r="F269">
        <v>213</v>
      </c>
      <c r="G269">
        <f t="shared" si="37"/>
        <v>98.406000000000006</v>
      </c>
      <c r="H269">
        <v>53</v>
      </c>
      <c r="I269">
        <v>12</v>
      </c>
      <c r="J269">
        <v>0</v>
      </c>
      <c r="K269">
        <v>11</v>
      </c>
      <c r="L269">
        <v>29</v>
      </c>
      <c r="M269">
        <v>33</v>
      </c>
      <c r="N269">
        <v>19</v>
      </c>
      <c r="O269">
        <v>58</v>
      </c>
      <c r="P269">
        <v>2</v>
      </c>
      <c r="Q269">
        <v>2</v>
      </c>
      <c r="R269">
        <v>1</v>
      </c>
      <c r="S269">
        <f t="shared" si="38"/>
        <v>32.402641025641024</v>
      </c>
      <c r="T269">
        <v>0.25</v>
      </c>
      <c r="U269">
        <v>0.316</v>
      </c>
      <c r="V269">
        <v>0.46200000000000002</v>
      </c>
      <c r="W269">
        <v>0.77800000000000002</v>
      </c>
      <c r="X269">
        <v>0.32500000000000001</v>
      </c>
      <c r="Z269">
        <v>102</v>
      </c>
      <c r="AA269">
        <v>0</v>
      </c>
      <c r="AB269">
        <v>0.4</v>
      </c>
      <c r="AD269">
        <v>0.5</v>
      </c>
      <c r="AE269">
        <v>-4.7</v>
      </c>
      <c r="AF269">
        <v>0.4</v>
      </c>
      <c r="AG269">
        <v>15679</v>
      </c>
      <c r="AH269" s="2">
        <f t="shared" si="39"/>
        <v>-3.411290431747211</v>
      </c>
      <c r="AI269" s="2">
        <f t="shared" si="40"/>
        <v>-0.58156258037241781</v>
      </c>
      <c r="AJ269" s="2">
        <f t="shared" si="36"/>
        <v>-1.2560364028450062</v>
      </c>
      <c r="AK269" s="2">
        <f t="shared" si="41"/>
        <v>-0.44829843255314017</v>
      </c>
      <c r="AL269" s="2">
        <f t="shared" si="42"/>
        <v>-1.3972344929014489</v>
      </c>
      <c r="AM269" s="2">
        <f t="shared" si="43"/>
        <v>-0.14212353890546386</v>
      </c>
      <c r="AN269" s="2">
        <f t="shared" si="44"/>
        <v>0.41396501583026563</v>
      </c>
    </row>
    <row r="270" spans="1:40" x14ac:dyDescent="0.2">
      <c r="A270">
        <v>269</v>
      </c>
      <c r="B270" t="s">
        <v>290</v>
      </c>
      <c r="C270" t="s">
        <v>61</v>
      </c>
      <c r="D270">
        <v>85</v>
      </c>
      <c r="E270">
        <v>355</v>
      </c>
      <c r="F270">
        <v>321</v>
      </c>
      <c r="G270">
        <f t="shared" si="37"/>
        <v>130.96799999999999</v>
      </c>
      <c r="H270">
        <v>81</v>
      </c>
      <c r="I270">
        <v>16</v>
      </c>
      <c r="J270">
        <v>3</v>
      </c>
      <c r="K270">
        <v>10</v>
      </c>
      <c r="L270">
        <v>40</v>
      </c>
      <c r="M270">
        <v>38</v>
      </c>
      <c r="N270">
        <v>27</v>
      </c>
      <c r="O270">
        <v>67</v>
      </c>
      <c r="P270">
        <v>2</v>
      </c>
      <c r="Q270">
        <v>12</v>
      </c>
      <c r="R270">
        <v>5</v>
      </c>
      <c r="S270">
        <f t="shared" si="38"/>
        <v>41.552399999999999</v>
      </c>
      <c r="T270">
        <v>0.251</v>
      </c>
      <c r="U270">
        <v>0.311</v>
      </c>
      <c r="V270">
        <v>0.40799999999999997</v>
      </c>
      <c r="W270">
        <v>0.71899999999999997</v>
      </c>
      <c r="X270">
        <v>0.30499999999999999</v>
      </c>
      <c r="Z270">
        <v>88</v>
      </c>
      <c r="AA270">
        <v>0.8</v>
      </c>
      <c r="AB270">
        <v>2</v>
      </c>
      <c r="AD270">
        <v>-4.7</v>
      </c>
      <c r="AE270">
        <v>1.6</v>
      </c>
      <c r="AF270">
        <v>0.8</v>
      </c>
      <c r="AG270">
        <v>14712</v>
      </c>
      <c r="AH270" s="2">
        <f t="shared" si="39"/>
        <v>-3.43820573926818</v>
      </c>
      <c r="AI270" s="2">
        <f t="shared" si="40"/>
        <v>-0.19976647962128607</v>
      </c>
      <c r="AJ270" s="2">
        <f t="shared" ref="AJ270:AJ333" si="45">(K270-22.084)/8.824585</f>
        <v>-1.3693561793557429</v>
      </c>
      <c r="AK270" s="2">
        <f t="shared" si="41"/>
        <v>-0.28359182936659449</v>
      </c>
      <c r="AL270" s="2">
        <f t="shared" si="42"/>
        <v>-1.0610037798472332</v>
      </c>
      <c r="AM270" s="2">
        <f t="shared" si="43"/>
        <v>-9.3216608793466951E-2</v>
      </c>
      <c r="AN270" s="2">
        <f t="shared" si="44"/>
        <v>-0.43127086228385625</v>
      </c>
    </row>
    <row r="271" spans="1:40" x14ac:dyDescent="0.2">
      <c r="A271">
        <v>270</v>
      </c>
      <c r="B271" t="s">
        <v>574</v>
      </c>
      <c r="C271" t="s">
        <v>53</v>
      </c>
      <c r="D271">
        <v>72</v>
      </c>
      <c r="E271">
        <v>291</v>
      </c>
      <c r="F271">
        <v>263</v>
      </c>
      <c r="G271">
        <f t="shared" si="37"/>
        <v>105.989</v>
      </c>
      <c r="H271">
        <v>71</v>
      </c>
      <c r="I271">
        <v>13</v>
      </c>
      <c r="J271">
        <v>3</v>
      </c>
      <c r="K271">
        <v>6</v>
      </c>
      <c r="L271">
        <v>32</v>
      </c>
      <c r="M271">
        <v>31</v>
      </c>
      <c r="N271">
        <v>22</v>
      </c>
      <c r="O271">
        <v>61</v>
      </c>
      <c r="P271">
        <v>2</v>
      </c>
      <c r="Q271">
        <v>13</v>
      </c>
      <c r="R271">
        <v>5</v>
      </c>
      <c r="S271">
        <f t="shared" si="38"/>
        <v>35.193763066202095</v>
      </c>
      <c r="T271">
        <v>0.27100000000000002</v>
      </c>
      <c r="U271">
        <v>0.32800000000000001</v>
      </c>
      <c r="V271">
        <v>0.40300000000000002</v>
      </c>
      <c r="W271">
        <v>0.73099999999999998</v>
      </c>
      <c r="X271">
        <v>0.312</v>
      </c>
      <c r="Z271">
        <v>76</v>
      </c>
      <c r="AA271">
        <v>1.1000000000000001</v>
      </c>
      <c r="AB271">
        <v>-0.5</v>
      </c>
      <c r="AD271">
        <v>-7.9</v>
      </c>
      <c r="AE271">
        <v>-1.4</v>
      </c>
      <c r="AF271">
        <v>0</v>
      </c>
      <c r="AG271">
        <v>19262</v>
      </c>
      <c r="AH271" s="2">
        <f t="shared" si="39"/>
        <v>-3.4833569696008695</v>
      </c>
      <c r="AI271" s="2">
        <f t="shared" si="40"/>
        <v>-0.47743637107665465</v>
      </c>
      <c r="AJ271" s="2">
        <f t="shared" si="45"/>
        <v>-1.82263528539869</v>
      </c>
      <c r="AK271" s="2">
        <f t="shared" si="41"/>
        <v>-0.51418107382775846</v>
      </c>
      <c r="AL271" s="2">
        <f t="shared" si="42"/>
        <v>-1.2946677524496946</v>
      </c>
      <c r="AM271" s="2">
        <f t="shared" si="43"/>
        <v>0.88492199344647127</v>
      </c>
      <c r="AN271" s="2">
        <f t="shared" si="44"/>
        <v>-0.25935848029454334</v>
      </c>
    </row>
    <row r="272" spans="1:40" x14ac:dyDescent="0.2">
      <c r="A272">
        <v>271</v>
      </c>
      <c r="B272" t="s">
        <v>204</v>
      </c>
      <c r="C272" t="s">
        <v>139</v>
      </c>
      <c r="D272">
        <v>116</v>
      </c>
      <c r="E272">
        <v>465</v>
      </c>
      <c r="F272">
        <v>427</v>
      </c>
      <c r="G272">
        <f t="shared" si="37"/>
        <v>173.36200000000002</v>
      </c>
      <c r="H272">
        <v>92</v>
      </c>
      <c r="I272">
        <v>20</v>
      </c>
      <c r="J272">
        <v>2</v>
      </c>
      <c r="K272">
        <v>19</v>
      </c>
      <c r="L272">
        <v>49</v>
      </c>
      <c r="M272">
        <v>57</v>
      </c>
      <c r="N272">
        <v>29</v>
      </c>
      <c r="O272">
        <v>159</v>
      </c>
      <c r="P272">
        <v>4</v>
      </c>
      <c r="Q272">
        <v>3</v>
      </c>
      <c r="R272">
        <v>1</v>
      </c>
      <c r="S272">
        <f t="shared" si="38"/>
        <v>49.045234782608702</v>
      </c>
      <c r="T272">
        <v>0.217</v>
      </c>
      <c r="U272">
        <v>0.27</v>
      </c>
      <c r="V272">
        <v>0.40600000000000003</v>
      </c>
      <c r="W272">
        <v>0.67600000000000005</v>
      </c>
      <c r="X272">
        <v>0.28399999999999997</v>
      </c>
      <c r="Z272">
        <v>78</v>
      </c>
      <c r="AA272">
        <v>0.3</v>
      </c>
      <c r="AB272">
        <v>0.7</v>
      </c>
      <c r="AD272">
        <v>-12.8</v>
      </c>
      <c r="AE272">
        <v>7.4</v>
      </c>
      <c r="AF272">
        <v>1.6</v>
      </c>
      <c r="AG272">
        <v>13499</v>
      </c>
      <c r="AH272" s="2">
        <f t="shared" si="39"/>
        <v>-3.4835761220265966</v>
      </c>
      <c r="AI272" s="2">
        <f t="shared" si="40"/>
        <v>0.11261214826600356</v>
      </c>
      <c r="AJ272" s="2">
        <f t="shared" si="45"/>
        <v>-0.34947819075911213</v>
      </c>
      <c r="AK272" s="2">
        <f t="shared" si="41"/>
        <v>0.34229326274227923</v>
      </c>
      <c r="AL272" s="2">
        <f t="shared" si="42"/>
        <v>-0.78566087859551426</v>
      </c>
      <c r="AM272" s="2">
        <f t="shared" si="43"/>
        <v>-1.7560522326013606</v>
      </c>
      <c r="AN272" s="2">
        <f t="shared" si="44"/>
        <v>-1.0472902310788927</v>
      </c>
    </row>
    <row r="273" spans="1:40" x14ac:dyDescent="0.2">
      <c r="A273">
        <v>272</v>
      </c>
      <c r="B273" t="s">
        <v>155</v>
      </c>
      <c r="C273" t="s">
        <v>83</v>
      </c>
      <c r="D273">
        <v>72</v>
      </c>
      <c r="E273">
        <v>283</v>
      </c>
      <c r="F273">
        <v>250</v>
      </c>
      <c r="G273">
        <f t="shared" si="37"/>
        <v>107.75</v>
      </c>
      <c r="H273">
        <v>62</v>
      </c>
      <c r="I273">
        <v>13</v>
      </c>
      <c r="J273">
        <v>1</v>
      </c>
      <c r="K273">
        <v>10</v>
      </c>
      <c r="L273">
        <v>34</v>
      </c>
      <c r="M273">
        <v>34</v>
      </c>
      <c r="N273">
        <v>25</v>
      </c>
      <c r="O273">
        <v>51</v>
      </c>
      <c r="P273">
        <v>5</v>
      </c>
      <c r="Q273">
        <v>2</v>
      </c>
      <c r="R273">
        <v>1</v>
      </c>
      <c r="S273">
        <f t="shared" si="38"/>
        <v>37.553750000000001</v>
      </c>
      <c r="T273">
        <v>0.249</v>
      </c>
      <c r="U273">
        <v>0.32600000000000001</v>
      </c>
      <c r="V273">
        <v>0.43099999999999999</v>
      </c>
      <c r="W273">
        <v>0.75600000000000001</v>
      </c>
      <c r="X273">
        <v>0.32100000000000001</v>
      </c>
      <c r="Z273">
        <v>99</v>
      </c>
      <c r="AA273">
        <v>0.2</v>
      </c>
      <c r="AB273">
        <v>0.6</v>
      </c>
      <c r="AD273">
        <v>0</v>
      </c>
      <c r="AE273">
        <v>6.6</v>
      </c>
      <c r="AF273">
        <v>2.1</v>
      </c>
      <c r="AG273">
        <v>16535</v>
      </c>
      <c r="AH273" s="2">
        <f t="shared" si="39"/>
        <v>-3.4929144897342344</v>
      </c>
      <c r="AI273" s="2">
        <f t="shared" si="40"/>
        <v>-0.40801889821281251</v>
      </c>
      <c r="AJ273" s="2">
        <f t="shared" si="45"/>
        <v>-1.3693561793557429</v>
      </c>
      <c r="AK273" s="2">
        <f t="shared" si="41"/>
        <v>-0.41535711191583102</v>
      </c>
      <c r="AL273" s="2">
        <f t="shared" si="42"/>
        <v>-1.2079441467489123</v>
      </c>
      <c r="AM273" s="2">
        <f t="shared" si="43"/>
        <v>-0.19103046901746079</v>
      </c>
      <c r="AN273" s="2">
        <f t="shared" si="44"/>
        <v>9.8792315516525259E-2</v>
      </c>
    </row>
    <row r="274" spans="1:40" x14ac:dyDescent="0.2">
      <c r="A274">
        <v>273</v>
      </c>
      <c r="B274" t="s">
        <v>338</v>
      </c>
      <c r="C274" t="s">
        <v>139</v>
      </c>
      <c r="D274">
        <v>115</v>
      </c>
      <c r="E274">
        <v>479</v>
      </c>
      <c r="F274">
        <v>429</v>
      </c>
      <c r="G274">
        <f t="shared" si="37"/>
        <v>157.87199999999999</v>
      </c>
      <c r="H274">
        <v>104</v>
      </c>
      <c r="I274">
        <v>21</v>
      </c>
      <c r="J274">
        <v>1</v>
      </c>
      <c r="K274">
        <v>10</v>
      </c>
      <c r="L274">
        <v>47</v>
      </c>
      <c r="M274">
        <v>48</v>
      </c>
      <c r="N274">
        <v>38</v>
      </c>
      <c r="O274">
        <v>104</v>
      </c>
      <c r="P274">
        <v>6</v>
      </c>
      <c r="Q274">
        <v>3</v>
      </c>
      <c r="R274">
        <v>1</v>
      </c>
      <c r="S274">
        <f t="shared" si="38"/>
        <v>52.619162790697672</v>
      </c>
      <c r="T274">
        <v>0.24099999999999999</v>
      </c>
      <c r="U274">
        <v>0.31</v>
      </c>
      <c r="V274">
        <v>0.36799999999999999</v>
      </c>
      <c r="W274">
        <v>0.67800000000000005</v>
      </c>
      <c r="X274">
        <v>0.29199999999999998</v>
      </c>
      <c r="Z274">
        <v>84</v>
      </c>
      <c r="AA274">
        <v>0.3</v>
      </c>
      <c r="AB274">
        <v>0.4</v>
      </c>
      <c r="AD274">
        <v>-9.6999999999999993</v>
      </c>
      <c r="AE274">
        <v>-2.2000000000000002</v>
      </c>
      <c r="AF274">
        <v>0.5</v>
      </c>
      <c r="AG274">
        <v>15941</v>
      </c>
      <c r="AH274" s="2">
        <f t="shared" si="39"/>
        <v>-3.5355921848197549</v>
      </c>
      <c r="AI274" s="2">
        <f t="shared" si="40"/>
        <v>4.3194675402161417E-2</v>
      </c>
      <c r="AJ274" s="2">
        <f t="shared" si="45"/>
        <v>-1.3693561793557429</v>
      </c>
      <c r="AK274" s="2">
        <f t="shared" si="41"/>
        <v>4.5821377006496959E-2</v>
      </c>
      <c r="AL274" s="2">
        <f t="shared" si="42"/>
        <v>-0.65432798054522712</v>
      </c>
      <c r="AM274" s="2">
        <f t="shared" si="43"/>
        <v>-0.58228590991343609</v>
      </c>
      <c r="AN274" s="2">
        <f t="shared" si="44"/>
        <v>-1.0186381674140073</v>
      </c>
    </row>
    <row r="275" spans="1:40" x14ac:dyDescent="0.2">
      <c r="A275">
        <v>274</v>
      </c>
      <c r="B275" t="s">
        <v>228</v>
      </c>
      <c r="C275" t="s">
        <v>93</v>
      </c>
      <c r="D275">
        <v>93</v>
      </c>
      <c r="E275">
        <v>369</v>
      </c>
      <c r="F275">
        <v>324</v>
      </c>
      <c r="G275">
        <f t="shared" si="37"/>
        <v>131.86799999999999</v>
      </c>
      <c r="H275">
        <v>77</v>
      </c>
      <c r="I275">
        <v>14</v>
      </c>
      <c r="J275">
        <v>2</v>
      </c>
      <c r="K275">
        <v>12</v>
      </c>
      <c r="L275">
        <v>39</v>
      </c>
      <c r="M275">
        <v>42</v>
      </c>
      <c r="N275">
        <v>32</v>
      </c>
      <c r="O275">
        <v>105</v>
      </c>
      <c r="P275">
        <v>7</v>
      </c>
      <c r="Q275">
        <v>9</v>
      </c>
      <c r="R275">
        <v>4</v>
      </c>
      <c r="S275">
        <f t="shared" si="38"/>
        <v>43.815140495867759</v>
      </c>
      <c r="T275">
        <v>0.23799999999999999</v>
      </c>
      <c r="U275">
        <v>0.318</v>
      </c>
      <c r="V275">
        <v>0.40699999999999997</v>
      </c>
      <c r="W275">
        <v>0.72499999999999998</v>
      </c>
      <c r="X275">
        <v>0.308</v>
      </c>
      <c r="Z275">
        <v>91</v>
      </c>
      <c r="AA275">
        <v>1.1000000000000001</v>
      </c>
      <c r="AB275">
        <v>5</v>
      </c>
      <c r="AD275">
        <v>-3.3</v>
      </c>
      <c r="AE275">
        <v>5.6</v>
      </c>
      <c r="AF275">
        <v>1.4</v>
      </c>
      <c r="AG275">
        <v>18030</v>
      </c>
      <c r="AH275" s="2">
        <f t="shared" si="39"/>
        <v>-3.5811934977847235</v>
      </c>
      <c r="AI275" s="2">
        <f t="shared" si="40"/>
        <v>-0.23447521605320715</v>
      </c>
      <c r="AJ275" s="2">
        <f t="shared" si="45"/>
        <v>-1.1427166263342694</v>
      </c>
      <c r="AK275" s="2">
        <f t="shared" si="41"/>
        <v>-0.15182654681735791</v>
      </c>
      <c r="AL275" s="2">
        <f t="shared" si="42"/>
        <v>-0.97785373704126222</v>
      </c>
      <c r="AM275" s="2">
        <f t="shared" si="43"/>
        <v>-0.72900670024942682</v>
      </c>
      <c r="AN275" s="2">
        <f t="shared" si="44"/>
        <v>-0.34531467128919979</v>
      </c>
    </row>
    <row r="276" spans="1:40" x14ac:dyDescent="0.2">
      <c r="A276">
        <v>275</v>
      </c>
      <c r="B276" t="s">
        <v>396</v>
      </c>
      <c r="C276" t="s">
        <v>74</v>
      </c>
      <c r="D276">
        <v>72</v>
      </c>
      <c r="E276">
        <v>295</v>
      </c>
      <c r="F276">
        <v>267</v>
      </c>
      <c r="G276">
        <f t="shared" si="37"/>
        <v>116.946</v>
      </c>
      <c r="H276">
        <v>65</v>
      </c>
      <c r="I276">
        <v>15</v>
      </c>
      <c r="J276">
        <v>1</v>
      </c>
      <c r="K276">
        <v>11</v>
      </c>
      <c r="L276">
        <v>34</v>
      </c>
      <c r="M276">
        <v>38</v>
      </c>
      <c r="N276">
        <v>22</v>
      </c>
      <c r="O276">
        <v>67</v>
      </c>
      <c r="P276">
        <v>2</v>
      </c>
      <c r="Q276">
        <v>3</v>
      </c>
      <c r="R276">
        <v>1</v>
      </c>
      <c r="S276">
        <f t="shared" si="38"/>
        <v>37.252123711340204</v>
      </c>
      <c r="T276">
        <v>0.245</v>
      </c>
      <c r="U276">
        <v>0.30499999999999999</v>
      </c>
      <c r="V276">
        <v>0.438</v>
      </c>
      <c r="W276">
        <v>0.74299999999999999</v>
      </c>
      <c r="X276">
        <v>0.312</v>
      </c>
      <c r="Z276">
        <v>90</v>
      </c>
      <c r="AA276">
        <v>-0.6</v>
      </c>
      <c r="AB276">
        <v>-1</v>
      </c>
      <c r="AD276">
        <v>-4.7</v>
      </c>
      <c r="AE276">
        <v>0.4</v>
      </c>
      <c r="AF276">
        <v>0.3</v>
      </c>
      <c r="AG276">
        <v>5000</v>
      </c>
      <c r="AH276" s="2">
        <f t="shared" si="39"/>
        <v>-3.6407795751781737</v>
      </c>
      <c r="AI276" s="2">
        <f t="shared" si="40"/>
        <v>-0.40801889821281251</v>
      </c>
      <c r="AJ276" s="2">
        <f t="shared" si="45"/>
        <v>-1.2560364028450062</v>
      </c>
      <c r="AK276" s="2">
        <f t="shared" si="41"/>
        <v>-0.28359182936659449</v>
      </c>
      <c r="AL276" s="2">
        <f t="shared" si="42"/>
        <v>-1.2190281569830819</v>
      </c>
      <c r="AM276" s="2">
        <f t="shared" si="43"/>
        <v>-0.38665818946544844</v>
      </c>
      <c r="AN276" s="2">
        <f t="shared" si="44"/>
        <v>-8.744609830523041E-2</v>
      </c>
    </row>
    <row r="277" spans="1:40" x14ac:dyDescent="0.2">
      <c r="A277">
        <v>276</v>
      </c>
      <c r="B277" t="s">
        <v>276</v>
      </c>
      <c r="C277" t="s">
        <v>57</v>
      </c>
      <c r="D277">
        <v>60</v>
      </c>
      <c r="E277">
        <v>244</v>
      </c>
      <c r="F277">
        <v>216</v>
      </c>
      <c r="G277">
        <f t="shared" si="37"/>
        <v>90.72</v>
      </c>
      <c r="H277">
        <v>57</v>
      </c>
      <c r="I277">
        <v>12</v>
      </c>
      <c r="J277">
        <v>1</v>
      </c>
      <c r="K277">
        <v>7</v>
      </c>
      <c r="L277">
        <v>27</v>
      </c>
      <c r="M277">
        <v>29</v>
      </c>
      <c r="N277">
        <v>21</v>
      </c>
      <c r="O277">
        <v>50</v>
      </c>
      <c r="P277">
        <v>3</v>
      </c>
      <c r="Q277">
        <v>1</v>
      </c>
      <c r="R277">
        <v>0</v>
      </c>
      <c r="S277">
        <f t="shared" si="38"/>
        <v>32.723999999999997</v>
      </c>
      <c r="T277">
        <v>0.26300000000000001</v>
      </c>
      <c r="U277">
        <v>0.33400000000000002</v>
      </c>
      <c r="V277">
        <v>0.42</v>
      </c>
      <c r="W277">
        <v>0.753</v>
      </c>
      <c r="X277">
        <v>0.32200000000000001</v>
      </c>
      <c r="Z277">
        <v>97</v>
      </c>
      <c r="AA277">
        <v>-0.1</v>
      </c>
      <c r="AB277">
        <v>-0.3</v>
      </c>
      <c r="AD277">
        <v>-1.1000000000000001</v>
      </c>
      <c r="AE277">
        <v>2.5</v>
      </c>
      <c r="AF277">
        <v>0.9</v>
      </c>
      <c r="AG277">
        <v>14968</v>
      </c>
      <c r="AH277" s="2">
        <f t="shared" si="39"/>
        <v>-3.7763038605747501</v>
      </c>
      <c r="AI277" s="2">
        <f t="shared" si="40"/>
        <v>-0.65098005323625996</v>
      </c>
      <c r="AJ277" s="2">
        <f t="shared" si="45"/>
        <v>-1.7093155088879532</v>
      </c>
      <c r="AK277" s="2">
        <f t="shared" si="41"/>
        <v>-0.58006371510237675</v>
      </c>
      <c r="AL277" s="2">
        <f t="shared" si="42"/>
        <v>-1.3854253559178531</v>
      </c>
      <c r="AM277" s="2">
        <f t="shared" si="43"/>
        <v>0.49366655255049602</v>
      </c>
      <c r="AN277" s="2">
        <f t="shared" si="44"/>
        <v>5.5814220019197031E-2</v>
      </c>
    </row>
    <row r="278" spans="1:40" x14ac:dyDescent="0.2">
      <c r="A278">
        <v>277</v>
      </c>
      <c r="B278" t="s">
        <v>348</v>
      </c>
      <c r="C278" t="s">
        <v>63</v>
      </c>
      <c r="D278">
        <v>74</v>
      </c>
      <c r="E278">
        <v>316</v>
      </c>
      <c r="F278">
        <v>282</v>
      </c>
      <c r="G278">
        <f t="shared" si="37"/>
        <v>109.134</v>
      </c>
      <c r="H278">
        <v>75</v>
      </c>
      <c r="I278">
        <v>14</v>
      </c>
      <c r="J278">
        <v>2</v>
      </c>
      <c r="K278">
        <v>6</v>
      </c>
      <c r="L278">
        <v>36</v>
      </c>
      <c r="M278">
        <v>30</v>
      </c>
      <c r="N278">
        <v>26</v>
      </c>
      <c r="O278">
        <v>49</v>
      </c>
      <c r="P278">
        <v>3</v>
      </c>
      <c r="Q278">
        <v>9</v>
      </c>
      <c r="R278">
        <v>4</v>
      </c>
      <c r="S278">
        <f t="shared" si="38"/>
        <v>37.515755627009653</v>
      </c>
      <c r="T278">
        <v>0.26500000000000001</v>
      </c>
      <c r="U278">
        <v>0.33</v>
      </c>
      <c r="V278">
        <v>0.38700000000000001</v>
      </c>
      <c r="W278">
        <v>0.71699999999999997</v>
      </c>
      <c r="X278">
        <v>0.308</v>
      </c>
      <c r="Z278">
        <v>86</v>
      </c>
      <c r="AA278">
        <v>1.3</v>
      </c>
      <c r="AB278">
        <v>0.5</v>
      </c>
      <c r="AD278">
        <v>-4.3</v>
      </c>
      <c r="AE278">
        <v>-1</v>
      </c>
      <c r="AF278">
        <v>0.5</v>
      </c>
      <c r="AG278">
        <v>4922</v>
      </c>
      <c r="AH278" s="2">
        <f t="shared" si="39"/>
        <v>-3.7861419631295656</v>
      </c>
      <c r="AI278" s="2">
        <f t="shared" si="40"/>
        <v>-0.33860142534897036</v>
      </c>
      <c r="AJ278" s="2">
        <f t="shared" si="45"/>
        <v>-1.82263528539869</v>
      </c>
      <c r="AK278" s="2">
        <f t="shared" si="41"/>
        <v>-0.54712239446506761</v>
      </c>
      <c r="AL278" s="2">
        <f t="shared" si="42"/>
        <v>-1.2093403447425854</v>
      </c>
      <c r="AM278" s="2">
        <f t="shared" si="43"/>
        <v>0.59148041277448982</v>
      </c>
      <c r="AN278" s="2">
        <f t="shared" si="44"/>
        <v>-0.45992292594874173</v>
      </c>
    </row>
    <row r="279" spans="1:40" x14ac:dyDescent="0.2">
      <c r="A279">
        <v>278</v>
      </c>
      <c r="B279" t="s">
        <v>450</v>
      </c>
      <c r="C279" t="s">
        <v>125</v>
      </c>
      <c r="D279">
        <v>80</v>
      </c>
      <c r="E279">
        <v>323</v>
      </c>
      <c r="F279">
        <v>295</v>
      </c>
      <c r="G279">
        <f t="shared" si="37"/>
        <v>121.24499999999999</v>
      </c>
      <c r="H279">
        <v>75</v>
      </c>
      <c r="I279">
        <v>15</v>
      </c>
      <c r="J279">
        <v>2</v>
      </c>
      <c r="K279">
        <v>9</v>
      </c>
      <c r="L279">
        <v>33</v>
      </c>
      <c r="M279">
        <v>36</v>
      </c>
      <c r="N279">
        <v>22</v>
      </c>
      <c r="O279">
        <v>70</v>
      </c>
      <c r="P279">
        <v>2</v>
      </c>
      <c r="Q279">
        <v>7</v>
      </c>
      <c r="R279">
        <v>4</v>
      </c>
      <c r="S279">
        <f t="shared" si="38"/>
        <v>37.965752351097173</v>
      </c>
      <c r="T279">
        <v>0.255</v>
      </c>
      <c r="U279">
        <v>0.308</v>
      </c>
      <c r="V279">
        <v>0.41099999999999998</v>
      </c>
      <c r="W279">
        <v>0.71899999999999997</v>
      </c>
      <c r="X279">
        <v>0.30399999999999999</v>
      </c>
      <c r="Z279">
        <v>87</v>
      </c>
      <c r="AA279">
        <v>0.2</v>
      </c>
      <c r="AB279">
        <v>0.2</v>
      </c>
      <c r="AD279">
        <v>-5.4</v>
      </c>
      <c r="AE279">
        <v>-3.9</v>
      </c>
      <c r="AF279">
        <v>0.1</v>
      </c>
      <c r="AG279">
        <v>16429</v>
      </c>
      <c r="AH279" s="2">
        <f t="shared" si="39"/>
        <v>-3.79654190460383</v>
      </c>
      <c r="AI279" s="2">
        <f t="shared" si="40"/>
        <v>-0.44272763464473358</v>
      </c>
      <c r="AJ279" s="2">
        <f t="shared" si="45"/>
        <v>-1.4826759558664797</v>
      </c>
      <c r="AK279" s="2">
        <f t="shared" si="41"/>
        <v>-0.34947447064121279</v>
      </c>
      <c r="AL279" s="2">
        <f t="shared" si="42"/>
        <v>-1.1928040928220687</v>
      </c>
      <c r="AM279" s="2">
        <f t="shared" si="43"/>
        <v>0.1024111116545207</v>
      </c>
      <c r="AN279" s="2">
        <f t="shared" si="44"/>
        <v>-0.43127086228385625</v>
      </c>
    </row>
    <row r="280" spans="1:40" x14ac:dyDescent="0.2">
      <c r="A280">
        <v>279</v>
      </c>
      <c r="B280" t="s">
        <v>332</v>
      </c>
      <c r="C280" t="s">
        <v>103</v>
      </c>
      <c r="D280">
        <v>86</v>
      </c>
      <c r="E280">
        <v>339</v>
      </c>
      <c r="F280">
        <v>290</v>
      </c>
      <c r="G280">
        <f t="shared" si="37"/>
        <v>120.35</v>
      </c>
      <c r="H280">
        <v>65</v>
      </c>
      <c r="I280">
        <v>14</v>
      </c>
      <c r="J280">
        <v>1</v>
      </c>
      <c r="K280">
        <v>13</v>
      </c>
      <c r="L280">
        <v>40</v>
      </c>
      <c r="M280">
        <v>41</v>
      </c>
      <c r="N280">
        <v>36</v>
      </c>
      <c r="O280">
        <v>99</v>
      </c>
      <c r="P280">
        <v>9</v>
      </c>
      <c r="Q280">
        <v>2</v>
      </c>
      <c r="R280">
        <v>1</v>
      </c>
      <c r="S280">
        <f t="shared" si="38"/>
        <v>42.965522388059696</v>
      </c>
      <c r="T280">
        <v>0.22500000000000001</v>
      </c>
      <c r="U280">
        <v>0.32700000000000001</v>
      </c>
      <c r="V280">
        <v>0.41499999999999998</v>
      </c>
      <c r="W280">
        <v>0.74099999999999999</v>
      </c>
      <c r="X280">
        <v>0.318</v>
      </c>
      <c r="Z280">
        <v>88</v>
      </c>
      <c r="AA280">
        <v>-1.4</v>
      </c>
      <c r="AB280">
        <v>-1</v>
      </c>
      <c r="AD280">
        <v>-6.5</v>
      </c>
      <c r="AE280">
        <v>6.2</v>
      </c>
      <c r="AF280">
        <v>0.6</v>
      </c>
      <c r="AG280">
        <v>3142</v>
      </c>
      <c r="AH280" s="2">
        <f t="shared" si="39"/>
        <v>-3.9039012239391653</v>
      </c>
      <c r="AI280" s="2">
        <f t="shared" si="40"/>
        <v>-0.19976647962128607</v>
      </c>
      <c r="AJ280" s="2">
        <f t="shared" si="45"/>
        <v>-1.0293968498235326</v>
      </c>
      <c r="AK280" s="2">
        <f t="shared" si="41"/>
        <v>-0.18476786745466706</v>
      </c>
      <c r="AL280" s="2">
        <f t="shared" si="42"/>
        <v>-1.009075073364178</v>
      </c>
      <c r="AM280" s="2">
        <f t="shared" si="43"/>
        <v>-1.3647967917053854</v>
      </c>
      <c r="AN280" s="2">
        <f t="shared" si="44"/>
        <v>-0.1160981619701159</v>
      </c>
    </row>
    <row r="281" spans="1:40" x14ac:dyDescent="0.2">
      <c r="A281">
        <v>280</v>
      </c>
      <c r="B281" t="s">
        <v>316</v>
      </c>
      <c r="C281" t="s">
        <v>37</v>
      </c>
      <c r="D281">
        <v>58</v>
      </c>
      <c r="E281">
        <v>240</v>
      </c>
      <c r="F281">
        <v>211</v>
      </c>
      <c r="G281">
        <f t="shared" si="37"/>
        <v>93.683999999999997</v>
      </c>
      <c r="H281">
        <v>52</v>
      </c>
      <c r="I281">
        <v>11</v>
      </c>
      <c r="J281">
        <v>1</v>
      </c>
      <c r="K281">
        <v>10</v>
      </c>
      <c r="L281">
        <v>29</v>
      </c>
      <c r="M281">
        <v>31</v>
      </c>
      <c r="N281">
        <v>24</v>
      </c>
      <c r="O281">
        <v>48</v>
      </c>
      <c r="P281">
        <v>2</v>
      </c>
      <c r="Q281">
        <v>2</v>
      </c>
      <c r="R281">
        <v>1</v>
      </c>
      <c r="S281">
        <f t="shared" si="38"/>
        <v>32.633704641350214</v>
      </c>
      <c r="T281">
        <v>0.246</v>
      </c>
      <c r="U281">
        <v>0.32400000000000001</v>
      </c>
      <c r="V281">
        <v>0.44400000000000001</v>
      </c>
      <c r="W281">
        <v>0.76800000000000002</v>
      </c>
      <c r="X281">
        <v>0.32300000000000001</v>
      </c>
      <c r="Z281">
        <v>102</v>
      </c>
      <c r="AA281">
        <v>0.5</v>
      </c>
      <c r="AB281">
        <v>0.2</v>
      </c>
      <c r="AD281">
        <v>1</v>
      </c>
      <c r="AE281">
        <v>-2.1</v>
      </c>
      <c r="AF281">
        <v>0.6</v>
      </c>
      <c r="AG281">
        <v>10472</v>
      </c>
      <c r="AH281" s="2">
        <f t="shared" si="39"/>
        <v>-3.9208898794720159</v>
      </c>
      <c r="AI281" s="2">
        <f t="shared" si="40"/>
        <v>-0.58156258037241781</v>
      </c>
      <c r="AJ281" s="2">
        <f t="shared" si="45"/>
        <v>-1.3693561793557429</v>
      </c>
      <c r="AK281" s="2">
        <f t="shared" si="41"/>
        <v>-0.51418107382775846</v>
      </c>
      <c r="AL281" s="2">
        <f t="shared" si="42"/>
        <v>-1.3887434840684834</v>
      </c>
      <c r="AM281" s="2">
        <f t="shared" si="43"/>
        <v>-0.33775125935345152</v>
      </c>
      <c r="AN281" s="2">
        <f t="shared" si="44"/>
        <v>0.2707046975058382</v>
      </c>
    </row>
    <row r="282" spans="1:40" x14ac:dyDescent="0.2">
      <c r="A282">
        <v>281</v>
      </c>
      <c r="B282" t="s">
        <v>513</v>
      </c>
      <c r="C282" t="s">
        <v>65</v>
      </c>
      <c r="D282">
        <v>56</v>
      </c>
      <c r="E282">
        <v>236</v>
      </c>
      <c r="F282">
        <v>213</v>
      </c>
      <c r="G282">
        <f t="shared" si="37"/>
        <v>100.749</v>
      </c>
      <c r="H282">
        <v>50</v>
      </c>
      <c r="I282">
        <v>11</v>
      </c>
      <c r="J282">
        <v>0</v>
      </c>
      <c r="K282">
        <v>13</v>
      </c>
      <c r="L282">
        <v>29</v>
      </c>
      <c r="M282">
        <v>36</v>
      </c>
      <c r="N282">
        <v>20</v>
      </c>
      <c r="O282">
        <v>58</v>
      </c>
      <c r="P282">
        <v>1</v>
      </c>
      <c r="Q282">
        <v>1</v>
      </c>
      <c r="R282">
        <v>1</v>
      </c>
      <c r="S282">
        <f t="shared" si="38"/>
        <v>31.771923076923073</v>
      </c>
      <c r="T282">
        <v>0.23400000000000001</v>
      </c>
      <c r="U282">
        <v>0.29899999999999999</v>
      </c>
      <c r="V282">
        <v>0.47299999999999998</v>
      </c>
      <c r="W282">
        <v>0.77300000000000002</v>
      </c>
      <c r="X282">
        <v>0.32100000000000001</v>
      </c>
      <c r="Z282">
        <v>96</v>
      </c>
      <c r="AA282">
        <v>-0.4</v>
      </c>
      <c r="AB282">
        <v>-1.1000000000000001</v>
      </c>
      <c r="AD282">
        <v>-1.8</v>
      </c>
      <c r="AE282">
        <v>-5.6</v>
      </c>
      <c r="AF282">
        <v>0</v>
      </c>
      <c r="AG282">
        <v>9892</v>
      </c>
      <c r="AH282" s="2">
        <f t="shared" si="39"/>
        <v>-3.9631452618071088</v>
      </c>
      <c r="AI282" s="2">
        <f t="shared" si="40"/>
        <v>-0.58156258037241781</v>
      </c>
      <c r="AJ282" s="2">
        <f t="shared" si="45"/>
        <v>-1.0293968498235326</v>
      </c>
      <c r="AK282" s="2">
        <f t="shared" si="41"/>
        <v>-0.34947447064121279</v>
      </c>
      <c r="AL282" s="2">
        <f t="shared" si="42"/>
        <v>-1.4204117969405845</v>
      </c>
      <c r="AM282" s="2">
        <f t="shared" si="43"/>
        <v>-0.92463442069741308</v>
      </c>
      <c r="AN282" s="2">
        <f t="shared" si="44"/>
        <v>0.34233485666805191</v>
      </c>
    </row>
    <row r="283" spans="1:40" x14ac:dyDescent="0.2">
      <c r="A283">
        <v>282</v>
      </c>
      <c r="B283" t="s">
        <v>360</v>
      </c>
      <c r="C283" t="s">
        <v>83</v>
      </c>
      <c r="D283">
        <v>87</v>
      </c>
      <c r="E283">
        <v>354</v>
      </c>
      <c r="F283">
        <v>321</v>
      </c>
      <c r="G283">
        <f t="shared" si="37"/>
        <v>130.32600000000002</v>
      </c>
      <c r="H283">
        <v>77</v>
      </c>
      <c r="I283">
        <v>19</v>
      </c>
      <c r="J283">
        <v>1</v>
      </c>
      <c r="K283">
        <v>11</v>
      </c>
      <c r="L283">
        <v>39</v>
      </c>
      <c r="M283">
        <v>40</v>
      </c>
      <c r="N283">
        <v>25</v>
      </c>
      <c r="O283">
        <v>86</v>
      </c>
      <c r="P283">
        <v>3</v>
      </c>
      <c r="Q283">
        <v>2</v>
      </c>
      <c r="R283">
        <v>1</v>
      </c>
      <c r="S283">
        <f t="shared" si="38"/>
        <v>41.005799426934104</v>
      </c>
      <c r="T283">
        <v>0.24099999999999999</v>
      </c>
      <c r="U283">
        <v>0.3</v>
      </c>
      <c r="V283">
        <v>0.40600000000000003</v>
      </c>
      <c r="W283">
        <v>0.70599999999999996</v>
      </c>
      <c r="X283">
        <v>0.29899999999999999</v>
      </c>
      <c r="Z283">
        <v>85</v>
      </c>
      <c r="AA283">
        <v>-0.2</v>
      </c>
      <c r="AB283">
        <v>-0.1</v>
      </c>
      <c r="AD283">
        <v>-7</v>
      </c>
      <c r="AE283">
        <v>-1.2</v>
      </c>
      <c r="AF283">
        <v>0.4</v>
      </c>
      <c r="AG283">
        <v>11615</v>
      </c>
      <c r="AH283" s="2">
        <f t="shared" si="39"/>
        <v>-3.989105974138146</v>
      </c>
      <c r="AI283" s="2">
        <f t="shared" si="40"/>
        <v>-0.23447521605320715</v>
      </c>
      <c r="AJ283" s="2">
        <f t="shared" si="45"/>
        <v>-1.2560364028450062</v>
      </c>
      <c r="AK283" s="2">
        <f t="shared" si="41"/>
        <v>-0.21770918809197617</v>
      </c>
      <c r="AL283" s="2">
        <f t="shared" si="42"/>
        <v>-1.0810899811289085</v>
      </c>
      <c r="AM283" s="2">
        <f t="shared" si="43"/>
        <v>-0.58228590991343609</v>
      </c>
      <c r="AN283" s="2">
        <f t="shared" si="44"/>
        <v>-0.6175092761056119</v>
      </c>
    </row>
    <row r="284" spans="1:40" x14ac:dyDescent="0.2">
      <c r="A284">
        <v>283</v>
      </c>
      <c r="B284" t="s">
        <v>188</v>
      </c>
      <c r="C284" t="s">
        <v>125</v>
      </c>
      <c r="D284">
        <v>80</v>
      </c>
      <c r="E284">
        <v>316</v>
      </c>
      <c r="F284">
        <v>287</v>
      </c>
      <c r="G284">
        <f t="shared" si="37"/>
        <v>112.79100000000001</v>
      </c>
      <c r="H284">
        <v>75</v>
      </c>
      <c r="I284">
        <v>16</v>
      </c>
      <c r="J284">
        <v>1</v>
      </c>
      <c r="K284">
        <v>7</v>
      </c>
      <c r="L284">
        <v>30</v>
      </c>
      <c r="M284">
        <v>33</v>
      </c>
      <c r="N284">
        <v>20</v>
      </c>
      <c r="O284">
        <v>61</v>
      </c>
      <c r="P284">
        <v>4</v>
      </c>
      <c r="Q284">
        <v>1</v>
      </c>
      <c r="R284">
        <v>1</v>
      </c>
      <c r="S284">
        <f t="shared" si="38"/>
        <v>37.508160771704183</v>
      </c>
      <c r="T284">
        <v>0.26200000000000001</v>
      </c>
      <c r="U284">
        <v>0.316</v>
      </c>
      <c r="V284">
        <v>0.39300000000000002</v>
      </c>
      <c r="W284">
        <v>0.70899999999999996</v>
      </c>
      <c r="X284">
        <v>0.3</v>
      </c>
      <c r="Z284">
        <v>84</v>
      </c>
      <c r="AA284">
        <v>0</v>
      </c>
      <c r="AB284">
        <v>0.2</v>
      </c>
      <c r="AD284">
        <v>-6.7</v>
      </c>
      <c r="AE284">
        <v>6.9</v>
      </c>
      <c r="AF284">
        <v>1.7</v>
      </c>
      <c r="AG284">
        <v>13723</v>
      </c>
      <c r="AH284" s="2">
        <f t="shared" si="39"/>
        <v>-4.043858780193764</v>
      </c>
      <c r="AI284" s="2">
        <f t="shared" si="40"/>
        <v>-0.54685384394049674</v>
      </c>
      <c r="AJ284" s="2">
        <f t="shared" si="45"/>
        <v>-1.7093155088879532</v>
      </c>
      <c r="AK284" s="2">
        <f t="shared" si="41"/>
        <v>-0.44829843255314017</v>
      </c>
      <c r="AL284" s="2">
        <f t="shared" si="42"/>
        <v>-1.2096194366423894</v>
      </c>
      <c r="AM284" s="2">
        <f t="shared" si="43"/>
        <v>0.44475962243849909</v>
      </c>
      <c r="AN284" s="2">
        <f t="shared" si="44"/>
        <v>-0.57453118060828368</v>
      </c>
    </row>
    <row r="285" spans="1:40" x14ac:dyDescent="0.2">
      <c r="A285">
        <v>284</v>
      </c>
      <c r="B285" t="s">
        <v>322</v>
      </c>
      <c r="C285" t="s">
        <v>118</v>
      </c>
      <c r="D285">
        <v>52</v>
      </c>
      <c r="E285">
        <v>214</v>
      </c>
      <c r="F285">
        <v>187</v>
      </c>
      <c r="G285">
        <f t="shared" si="37"/>
        <v>85.832999999999998</v>
      </c>
      <c r="H285">
        <v>49</v>
      </c>
      <c r="I285">
        <v>10</v>
      </c>
      <c r="J285">
        <v>0</v>
      </c>
      <c r="K285">
        <v>9</v>
      </c>
      <c r="L285">
        <v>26</v>
      </c>
      <c r="M285">
        <v>28</v>
      </c>
      <c r="N285">
        <v>23</v>
      </c>
      <c r="O285">
        <v>50</v>
      </c>
      <c r="P285">
        <v>2</v>
      </c>
      <c r="Q285">
        <v>1</v>
      </c>
      <c r="R285">
        <v>0</v>
      </c>
      <c r="T285">
        <v>0.26300000000000001</v>
      </c>
      <c r="U285">
        <v>0.34499999999999997</v>
      </c>
      <c r="V285">
        <v>0.45900000000000002</v>
      </c>
      <c r="W285">
        <v>0.80400000000000005</v>
      </c>
      <c r="X285">
        <v>0.34</v>
      </c>
      <c r="Z285">
        <v>115</v>
      </c>
      <c r="AA285">
        <v>0.3</v>
      </c>
      <c r="AB285">
        <v>0</v>
      </c>
      <c r="AD285">
        <v>4.5</v>
      </c>
      <c r="AE285">
        <v>-5.6</v>
      </c>
      <c r="AF285">
        <v>0.6</v>
      </c>
      <c r="AG285">
        <v>19566</v>
      </c>
      <c r="AH285" s="2">
        <f t="shared" si="39"/>
        <v>-4.089211734975974</v>
      </c>
      <c r="AI285" s="2">
        <f t="shared" si="40"/>
        <v>-0.68568878966818103</v>
      </c>
      <c r="AJ285" s="2">
        <f t="shared" si="45"/>
        <v>-1.4826759558664797</v>
      </c>
      <c r="AK285" s="2">
        <f t="shared" si="41"/>
        <v>-0.6130050357396859</v>
      </c>
      <c r="AL285" s="2">
        <f t="shared" si="42"/>
        <v>-2.5879503497259004</v>
      </c>
      <c r="AM285" s="2">
        <f t="shared" si="43"/>
        <v>0.49366655255049602</v>
      </c>
      <c r="AN285" s="2">
        <f t="shared" si="44"/>
        <v>0.78644184347377699</v>
      </c>
    </row>
    <row r="286" spans="1:40" x14ac:dyDescent="0.2">
      <c r="A286">
        <v>285</v>
      </c>
      <c r="B286" t="s">
        <v>319</v>
      </c>
      <c r="D286">
        <v>97</v>
      </c>
      <c r="E286">
        <v>392</v>
      </c>
      <c r="F286">
        <v>343</v>
      </c>
      <c r="G286">
        <f t="shared" si="37"/>
        <v>125.538</v>
      </c>
      <c r="H286">
        <v>86</v>
      </c>
      <c r="I286">
        <v>16</v>
      </c>
      <c r="J286">
        <v>2</v>
      </c>
      <c r="K286">
        <v>7</v>
      </c>
      <c r="L286">
        <v>39</v>
      </c>
      <c r="M286">
        <v>38</v>
      </c>
      <c r="N286">
        <v>38</v>
      </c>
      <c r="O286">
        <v>82</v>
      </c>
      <c r="P286">
        <v>5</v>
      </c>
      <c r="Q286">
        <v>4</v>
      </c>
      <c r="R286">
        <v>2</v>
      </c>
      <c r="S286">
        <f>((H286+N286+P286-R286)*(G286+(0.26*(N286+P286))))/(F286+N286+P286)</f>
        <v>44.982347150259059</v>
      </c>
      <c r="T286">
        <v>0.249</v>
      </c>
      <c r="U286">
        <v>0.33100000000000002</v>
      </c>
      <c r="V286">
        <v>0.36599999999999999</v>
      </c>
      <c r="W286">
        <v>0.69699999999999995</v>
      </c>
      <c r="X286">
        <v>0.30299999999999999</v>
      </c>
      <c r="Z286">
        <v>86</v>
      </c>
      <c r="AA286">
        <v>-0.3</v>
      </c>
      <c r="AB286">
        <v>0.4</v>
      </c>
      <c r="AD286">
        <v>-7.6</v>
      </c>
      <c r="AE286">
        <v>0.9</v>
      </c>
      <c r="AF286">
        <v>0.6</v>
      </c>
      <c r="AG286">
        <v>9345</v>
      </c>
      <c r="AH286" s="2">
        <f t="shared" si="39"/>
        <v>-4.099818403429647</v>
      </c>
      <c r="AI286" s="2">
        <f t="shared" si="40"/>
        <v>-0.23447521605320715</v>
      </c>
      <c r="AJ286" s="2">
        <f t="shared" si="45"/>
        <v>-1.7093155088879532</v>
      </c>
      <c r="AK286" s="2">
        <f t="shared" si="41"/>
        <v>-0.28359182936659449</v>
      </c>
      <c r="AL286" s="2">
        <f t="shared" si="42"/>
        <v>-0.93496181750683449</v>
      </c>
      <c r="AM286" s="2">
        <f t="shared" si="43"/>
        <v>-0.19103046901746079</v>
      </c>
      <c r="AN286" s="2">
        <f t="shared" si="44"/>
        <v>-0.74644356259759659</v>
      </c>
    </row>
    <row r="287" spans="1:40" x14ac:dyDescent="0.2">
      <c r="A287">
        <v>286</v>
      </c>
      <c r="B287" t="s">
        <v>349</v>
      </c>
      <c r="C287" t="s">
        <v>35</v>
      </c>
      <c r="D287">
        <v>68</v>
      </c>
      <c r="E287">
        <v>280</v>
      </c>
      <c r="F287">
        <v>243</v>
      </c>
      <c r="G287">
        <f t="shared" si="37"/>
        <v>101.33099999999999</v>
      </c>
      <c r="H287">
        <v>59</v>
      </c>
      <c r="I287">
        <v>13</v>
      </c>
      <c r="J287">
        <v>1</v>
      </c>
      <c r="K287">
        <v>9</v>
      </c>
      <c r="L287">
        <v>33</v>
      </c>
      <c r="M287">
        <v>34</v>
      </c>
      <c r="N287">
        <v>32</v>
      </c>
      <c r="O287">
        <v>69</v>
      </c>
      <c r="P287">
        <v>2</v>
      </c>
      <c r="Q287">
        <v>6</v>
      </c>
      <c r="R287">
        <v>3</v>
      </c>
      <c r="S287">
        <f>((H287+N287+P287-R287)*(G287+(0.26*(N287+P287))))/(F287+N287+P287)</f>
        <v>35.795631768953065</v>
      </c>
      <c r="T287">
        <v>0.24199999999999999</v>
      </c>
      <c r="U287">
        <v>0.33300000000000002</v>
      </c>
      <c r="V287">
        <v>0.41699999999999998</v>
      </c>
      <c r="W287">
        <v>0.75</v>
      </c>
      <c r="X287">
        <v>0.32200000000000001</v>
      </c>
      <c r="Z287">
        <v>95</v>
      </c>
      <c r="AA287">
        <v>0.6</v>
      </c>
      <c r="AB287">
        <v>0</v>
      </c>
      <c r="AD287">
        <v>-1</v>
      </c>
      <c r="AE287">
        <v>-4</v>
      </c>
      <c r="AF287">
        <v>0.5</v>
      </c>
      <c r="AG287">
        <v>15194</v>
      </c>
      <c r="AH287" s="2">
        <f t="shared" si="39"/>
        <v>-4.1338541436103835</v>
      </c>
      <c r="AI287" s="2">
        <f t="shared" si="40"/>
        <v>-0.44272763464473358</v>
      </c>
      <c r="AJ287" s="2">
        <f t="shared" si="45"/>
        <v>-1.4826759558664797</v>
      </c>
      <c r="AK287" s="2">
        <f t="shared" si="41"/>
        <v>-0.41535711191583102</v>
      </c>
      <c r="AL287" s="2">
        <f t="shared" si="42"/>
        <v>-1.2725505859037689</v>
      </c>
      <c r="AM287" s="2">
        <f t="shared" si="43"/>
        <v>-0.53337897980143922</v>
      </c>
      <c r="AN287" s="2">
        <f t="shared" si="44"/>
        <v>1.2836124521868801E-2</v>
      </c>
    </row>
    <row r="288" spans="1:40" x14ac:dyDescent="0.2">
      <c r="A288">
        <v>287</v>
      </c>
      <c r="B288" t="s">
        <v>373</v>
      </c>
      <c r="D288">
        <v>63</v>
      </c>
      <c r="E288">
        <v>273</v>
      </c>
      <c r="F288">
        <v>239</v>
      </c>
      <c r="G288">
        <f t="shared" si="37"/>
        <v>93.448999999999998</v>
      </c>
      <c r="H288">
        <v>62</v>
      </c>
      <c r="I288">
        <v>13</v>
      </c>
      <c r="J288">
        <v>1</v>
      </c>
      <c r="K288">
        <v>5</v>
      </c>
      <c r="L288">
        <v>32</v>
      </c>
      <c r="M288">
        <v>27</v>
      </c>
      <c r="N288">
        <v>29</v>
      </c>
      <c r="O288">
        <v>41</v>
      </c>
      <c r="P288">
        <v>2</v>
      </c>
      <c r="Q288">
        <v>2</v>
      </c>
      <c r="R288">
        <v>1</v>
      </c>
      <c r="S288">
        <f>((H288+N288+P288-R288)*(G288+(0.26*(N288+P288))))/(F288+N288+P288)</f>
        <v>34.588251851851851</v>
      </c>
      <c r="T288">
        <v>0.26100000000000001</v>
      </c>
      <c r="U288">
        <v>0.34300000000000003</v>
      </c>
      <c r="V288">
        <v>0.39100000000000001</v>
      </c>
      <c r="W288">
        <v>0.73399999999999999</v>
      </c>
      <c r="X288">
        <v>0.318</v>
      </c>
      <c r="Z288">
        <v>95</v>
      </c>
      <c r="AA288">
        <v>-0.5</v>
      </c>
      <c r="AB288">
        <v>-0.4</v>
      </c>
      <c r="AD288">
        <v>-2.1</v>
      </c>
      <c r="AE288">
        <v>-3.3</v>
      </c>
      <c r="AF288">
        <v>0.4</v>
      </c>
      <c r="AG288">
        <v>7435</v>
      </c>
      <c r="AH288" s="2">
        <f t="shared" si="39"/>
        <v>-4.1967842540025657</v>
      </c>
      <c r="AI288" s="2">
        <f t="shared" si="40"/>
        <v>-0.47743637107665465</v>
      </c>
      <c r="AJ288" s="2">
        <f t="shared" si="45"/>
        <v>-1.9359550619094268</v>
      </c>
      <c r="AK288" s="2">
        <f t="shared" si="41"/>
        <v>-0.64594635637699505</v>
      </c>
      <c r="AL288" s="2">
        <f t="shared" si="42"/>
        <v>-1.3169187721687763</v>
      </c>
      <c r="AM288" s="2">
        <f t="shared" si="43"/>
        <v>0.39585269232650216</v>
      </c>
      <c r="AN288" s="2">
        <f t="shared" si="44"/>
        <v>-0.21638038479721511</v>
      </c>
    </row>
    <row r="289" spans="1:40" x14ac:dyDescent="0.2">
      <c r="A289">
        <v>288</v>
      </c>
      <c r="B289" t="s">
        <v>334</v>
      </c>
      <c r="C289" t="s">
        <v>88</v>
      </c>
      <c r="D289">
        <v>46</v>
      </c>
      <c r="E289">
        <v>200</v>
      </c>
      <c r="F289">
        <v>180</v>
      </c>
      <c r="G289">
        <f t="shared" si="37"/>
        <v>87.66</v>
      </c>
      <c r="H289">
        <v>46</v>
      </c>
      <c r="I289">
        <v>9</v>
      </c>
      <c r="J289">
        <v>1</v>
      </c>
      <c r="K289">
        <v>11</v>
      </c>
      <c r="L289">
        <v>26</v>
      </c>
      <c r="M289">
        <v>29</v>
      </c>
      <c r="N289">
        <v>17</v>
      </c>
      <c r="O289">
        <v>52</v>
      </c>
      <c r="P289">
        <v>2</v>
      </c>
      <c r="Q289">
        <v>2</v>
      </c>
      <c r="R289">
        <v>1</v>
      </c>
      <c r="T289">
        <v>0.254</v>
      </c>
      <c r="U289">
        <v>0.32100000000000001</v>
      </c>
      <c r="V289">
        <v>0.48699999999999999</v>
      </c>
      <c r="W289">
        <v>0.80800000000000005</v>
      </c>
      <c r="X289">
        <v>0.33500000000000002</v>
      </c>
      <c r="Z289">
        <v>111</v>
      </c>
      <c r="AA289">
        <v>0.1</v>
      </c>
      <c r="AB289">
        <v>-0.5</v>
      </c>
      <c r="AD289">
        <v>2.9</v>
      </c>
      <c r="AE289">
        <v>-3.5</v>
      </c>
      <c r="AF289">
        <v>0.6</v>
      </c>
      <c r="AG289">
        <v>13110</v>
      </c>
      <c r="AH289" s="2">
        <f t="shared" si="39"/>
        <v>-4.2124891049953934</v>
      </c>
      <c r="AI289" s="2">
        <f t="shared" si="40"/>
        <v>-0.68568878966818103</v>
      </c>
      <c r="AJ289" s="2">
        <f t="shared" si="45"/>
        <v>-1.2560364028450062</v>
      </c>
      <c r="AK289" s="2">
        <f t="shared" si="41"/>
        <v>-0.58006371510237675</v>
      </c>
      <c r="AL289" s="2">
        <f t="shared" si="42"/>
        <v>-2.5879503497259004</v>
      </c>
      <c r="AM289" s="2">
        <f t="shared" si="43"/>
        <v>5.3504181542523788E-2</v>
      </c>
      <c r="AN289" s="2">
        <f t="shared" si="44"/>
        <v>0.84374597080354796</v>
      </c>
    </row>
    <row r="290" spans="1:40" x14ac:dyDescent="0.2">
      <c r="A290">
        <v>289</v>
      </c>
      <c r="B290" t="s">
        <v>2571</v>
      </c>
      <c r="C290" t="s">
        <v>114</v>
      </c>
      <c r="D290">
        <v>75</v>
      </c>
      <c r="E290">
        <v>313</v>
      </c>
      <c r="F290">
        <v>278</v>
      </c>
      <c r="G290">
        <f t="shared" si="37"/>
        <v>113.97999999999999</v>
      </c>
      <c r="H290">
        <v>67</v>
      </c>
      <c r="I290">
        <v>13</v>
      </c>
      <c r="J290">
        <v>3</v>
      </c>
      <c r="K290">
        <v>9</v>
      </c>
      <c r="L290">
        <v>35</v>
      </c>
      <c r="M290">
        <v>35</v>
      </c>
      <c r="N290">
        <v>27</v>
      </c>
      <c r="O290">
        <v>76</v>
      </c>
      <c r="P290">
        <v>4</v>
      </c>
      <c r="Q290">
        <v>8</v>
      </c>
      <c r="R290">
        <v>3</v>
      </c>
      <c r="S290">
        <f>((H290+N290+P290-R290)*(G290+(0.26*(N290+P290))))/(F290+N290+P290)</f>
        <v>37.520388349514562</v>
      </c>
      <c r="T290">
        <v>0.24299999999999999</v>
      </c>
      <c r="U290">
        <v>0.316</v>
      </c>
      <c r="V290">
        <v>0.41</v>
      </c>
      <c r="W290">
        <v>0.72599999999999998</v>
      </c>
      <c r="X290">
        <v>0.309</v>
      </c>
      <c r="Z290">
        <v>86</v>
      </c>
      <c r="AA290">
        <v>0.6</v>
      </c>
      <c r="AB290">
        <v>-3.3</v>
      </c>
      <c r="AD290">
        <v>-5.0999999999999996</v>
      </c>
      <c r="AE290">
        <v>-5</v>
      </c>
      <c r="AF290">
        <v>0</v>
      </c>
      <c r="AG290">
        <v>14738</v>
      </c>
      <c r="AH290" s="2">
        <f t="shared" si="39"/>
        <v>-4.263032701872203</v>
      </c>
      <c r="AI290" s="2">
        <f t="shared" si="40"/>
        <v>-0.37331016178089144</v>
      </c>
      <c r="AJ290" s="2">
        <f t="shared" si="45"/>
        <v>-1.4826759558664797</v>
      </c>
      <c r="AK290" s="2">
        <f t="shared" si="41"/>
        <v>-0.38241579127852188</v>
      </c>
      <c r="AL290" s="2">
        <f t="shared" si="42"/>
        <v>-1.209170103800111</v>
      </c>
      <c r="AM290" s="2">
        <f t="shared" si="43"/>
        <v>-0.48447204968944224</v>
      </c>
      <c r="AN290" s="2">
        <f t="shared" si="44"/>
        <v>-0.33098863945675705</v>
      </c>
    </row>
    <row r="291" spans="1:40" x14ac:dyDescent="0.2">
      <c r="A291">
        <v>290</v>
      </c>
      <c r="B291" t="s">
        <v>425</v>
      </c>
      <c r="C291" t="s">
        <v>61</v>
      </c>
      <c r="D291">
        <v>75</v>
      </c>
      <c r="E291">
        <v>321</v>
      </c>
      <c r="F291">
        <v>282</v>
      </c>
      <c r="G291">
        <f t="shared" si="37"/>
        <v>117.87599999999999</v>
      </c>
      <c r="H291">
        <v>64</v>
      </c>
      <c r="I291">
        <v>14</v>
      </c>
      <c r="J291">
        <v>1</v>
      </c>
      <c r="K291">
        <v>13</v>
      </c>
      <c r="L291">
        <v>38</v>
      </c>
      <c r="M291">
        <v>38</v>
      </c>
      <c r="N291">
        <v>32</v>
      </c>
      <c r="O291">
        <v>100</v>
      </c>
      <c r="P291">
        <v>2</v>
      </c>
      <c r="Q291">
        <v>9</v>
      </c>
      <c r="R291">
        <v>3</v>
      </c>
      <c r="S291">
        <f>((H291+N291+P291-R291)*(G291+(0.26*(N291+P291))))/(F291+N291+P291)</f>
        <v>38.094999999999999</v>
      </c>
      <c r="T291">
        <v>0.22800000000000001</v>
      </c>
      <c r="U291">
        <v>0.31</v>
      </c>
      <c r="V291">
        <v>0.41799999999999998</v>
      </c>
      <c r="W291">
        <v>0.72899999999999998</v>
      </c>
      <c r="X291">
        <v>0.31</v>
      </c>
      <c r="Z291">
        <v>91</v>
      </c>
      <c r="AA291">
        <v>0.7</v>
      </c>
      <c r="AB291">
        <v>-0.1</v>
      </c>
      <c r="AD291">
        <v>-2.9</v>
      </c>
      <c r="AE291">
        <v>-5.7</v>
      </c>
      <c r="AF291">
        <v>0.2</v>
      </c>
      <c r="AG291">
        <v>10047</v>
      </c>
      <c r="AH291" s="2">
        <f t="shared" si="39"/>
        <v>-4.2763137426229756</v>
      </c>
      <c r="AI291" s="2">
        <f t="shared" si="40"/>
        <v>-0.26918395248512822</v>
      </c>
      <c r="AJ291" s="2">
        <f t="shared" si="45"/>
        <v>-1.0293968498235326</v>
      </c>
      <c r="AK291" s="2">
        <f t="shared" si="41"/>
        <v>-0.28359182936659449</v>
      </c>
      <c r="AL291" s="2">
        <f t="shared" si="42"/>
        <v>-1.1880545656188974</v>
      </c>
      <c r="AM291" s="2">
        <f t="shared" si="43"/>
        <v>-1.2180760013693945</v>
      </c>
      <c r="AN291" s="2">
        <f t="shared" si="44"/>
        <v>-0.28801054395942882</v>
      </c>
    </row>
    <row r="292" spans="1:40" x14ac:dyDescent="0.2">
      <c r="A292">
        <v>291</v>
      </c>
      <c r="B292" t="s">
        <v>427</v>
      </c>
      <c r="C292" t="s">
        <v>57</v>
      </c>
      <c r="D292">
        <v>60</v>
      </c>
      <c r="E292">
        <v>248</v>
      </c>
      <c r="F292">
        <v>230</v>
      </c>
      <c r="G292">
        <f t="shared" si="37"/>
        <v>94.53</v>
      </c>
      <c r="H292">
        <v>61</v>
      </c>
      <c r="I292">
        <v>12</v>
      </c>
      <c r="J292">
        <v>1</v>
      </c>
      <c r="K292">
        <v>6</v>
      </c>
      <c r="L292">
        <v>27</v>
      </c>
      <c r="M292">
        <v>28</v>
      </c>
      <c r="N292">
        <v>13</v>
      </c>
      <c r="O292">
        <v>44</v>
      </c>
      <c r="P292">
        <v>1</v>
      </c>
      <c r="Q292">
        <v>2</v>
      </c>
      <c r="R292">
        <v>1</v>
      </c>
      <c r="S292">
        <f>((H292+N292+P292-R292)*(G292+(0.26*(N292+P292))))/(F292+N292+P292)</f>
        <v>29.772868852459016</v>
      </c>
      <c r="T292">
        <v>0.26600000000000001</v>
      </c>
      <c r="U292">
        <v>0.308</v>
      </c>
      <c r="V292">
        <v>0.41099999999999998</v>
      </c>
      <c r="W292">
        <v>0.71899999999999997</v>
      </c>
      <c r="X292">
        <v>0.30199999999999999</v>
      </c>
      <c r="Z292">
        <v>84</v>
      </c>
      <c r="AA292">
        <v>-0.3</v>
      </c>
      <c r="AB292">
        <v>-0.5</v>
      </c>
      <c r="AD292">
        <v>-5.4</v>
      </c>
      <c r="AE292">
        <v>-0.8</v>
      </c>
      <c r="AF292">
        <v>0.2</v>
      </c>
      <c r="AG292">
        <v>14109</v>
      </c>
      <c r="AH292" s="2">
        <f t="shared" si="39"/>
        <v>-4.3713759238410459</v>
      </c>
      <c r="AI292" s="2">
        <f t="shared" si="40"/>
        <v>-0.65098005323625996</v>
      </c>
      <c r="AJ292" s="2">
        <f t="shared" si="45"/>
        <v>-1.82263528539869</v>
      </c>
      <c r="AK292" s="2">
        <f t="shared" si="41"/>
        <v>-0.6130050357396859</v>
      </c>
      <c r="AL292" s="2">
        <f t="shared" si="42"/>
        <v>-1.4938720300690407</v>
      </c>
      <c r="AM292" s="2">
        <f t="shared" si="43"/>
        <v>0.6403873428864868</v>
      </c>
      <c r="AN292" s="2">
        <f t="shared" si="44"/>
        <v>-0.43127086228385625</v>
      </c>
    </row>
    <row r="293" spans="1:40" x14ac:dyDescent="0.2">
      <c r="A293">
        <v>292</v>
      </c>
      <c r="B293" t="s">
        <v>640</v>
      </c>
      <c r="C293" t="s">
        <v>53</v>
      </c>
      <c r="D293">
        <v>0</v>
      </c>
      <c r="E293">
        <v>1</v>
      </c>
      <c r="F293">
        <v>1</v>
      </c>
      <c r="G293">
        <f t="shared" si="37"/>
        <v>0.44500000000000001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T293">
        <v>0.28799999999999998</v>
      </c>
      <c r="U293">
        <v>0.33700000000000002</v>
      </c>
      <c r="V293">
        <v>0.44500000000000001</v>
      </c>
      <c r="W293">
        <v>0.78200000000000003</v>
      </c>
      <c r="X293">
        <v>0.32900000000000001</v>
      </c>
      <c r="Z293">
        <v>87</v>
      </c>
      <c r="AA293">
        <v>0</v>
      </c>
      <c r="AB293">
        <v>0</v>
      </c>
      <c r="AD293">
        <v>0</v>
      </c>
      <c r="AE293">
        <v>0</v>
      </c>
      <c r="AF293">
        <v>0</v>
      </c>
      <c r="AG293" t="s">
        <v>641</v>
      </c>
      <c r="AH293" s="2">
        <f t="shared" si="39"/>
        <v>-4.4382573592629013</v>
      </c>
      <c r="AJ293" s="2">
        <f t="shared" si="45"/>
        <v>-2.5025539444631106</v>
      </c>
      <c r="AK293" s="2">
        <f t="shared" si="41"/>
        <v>-1.535362013584342</v>
      </c>
      <c r="AL293" s="2">
        <f t="shared" si="42"/>
        <v>-2.5879503497259004</v>
      </c>
      <c r="AM293" s="2">
        <f t="shared" si="43"/>
        <v>1.7163398053504162</v>
      </c>
      <c r="AN293" s="2">
        <f t="shared" si="44"/>
        <v>0.4712691431600366</v>
      </c>
    </row>
    <row r="294" spans="1:40" x14ac:dyDescent="0.2">
      <c r="A294">
        <v>293</v>
      </c>
      <c r="B294" t="s">
        <v>380</v>
      </c>
      <c r="D294">
        <v>81</v>
      </c>
      <c r="E294">
        <v>328</v>
      </c>
      <c r="F294">
        <v>287</v>
      </c>
      <c r="G294">
        <f t="shared" si="37"/>
        <v>109.634</v>
      </c>
      <c r="H294">
        <v>71</v>
      </c>
      <c r="I294">
        <v>15</v>
      </c>
      <c r="J294">
        <v>1</v>
      </c>
      <c r="K294">
        <v>7</v>
      </c>
      <c r="L294">
        <v>35</v>
      </c>
      <c r="M294">
        <v>34</v>
      </c>
      <c r="N294">
        <v>34</v>
      </c>
      <c r="O294">
        <v>79</v>
      </c>
      <c r="P294">
        <v>2</v>
      </c>
      <c r="Q294">
        <v>10</v>
      </c>
      <c r="R294">
        <v>4</v>
      </c>
      <c r="S294">
        <f t="shared" ref="S294:S304" si="46">((H294+N294+P294-R294)*(G294+(0.26*(N294+P294))))/(F294+N294+P294)</f>
        <v>37.945455108359134</v>
      </c>
      <c r="T294">
        <v>0.248</v>
      </c>
      <c r="U294">
        <v>0.33</v>
      </c>
      <c r="V294">
        <v>0.38200000000000001</v>
      </c>
      <c r="W294">
        <v>0.71299999999999997</v>
      </c>
      <c r="X294">
        <v>0.309</v>
      </c>
      <c r="Z294">
        <v>89</v>
      </c>
      <c r="AA294">
        <v>0.4</v>
      </c>
      <c r="AB294">
        <v>-0.5</v>
      </c>
      <c r="AD294">
        <v>-4.0999999999999996</v>
      </c>
      <c r="AE294">
        <v>-3.6</v>
      </c>
      <c r="AF294">
        <v>0.3</v>
      </c>
      <c r="AG294">
        <v>5223</v>
      </c>
      <c r="AH294" s="2">
        <f t="shared" si="39"/>
        <v>-4.4486972006205416</v>
      </c>
      <c r="AI294" s="2">
        <f t="shared" ref="AI294:AI308" si="47">(L294-45.75551)/28.81119</f>
        <v>-0.37331016178089144</v>
      </c>
      <c r="AJ294" s="2">
        <f t="shared" si="45"/>
        <v>-1.7093155088879532</v>
      </c>
      <c r="AK294" s="2">
        <f t="shared" si="41"/>
        <v>-0.41535711191583102</v>
      </c>
      <c r="AL294" s="2">
        <f t="shared" si="42"/>
        <v>-1.1935499656278956</v>
      </c>
      <c r="AM294" s="2">
        <f t="shared" si="43"/>
        <v>-0.23993739912945769</v>
      </c>
      <c r="AN294" s="2">
        <f t="shared" si="44"/>
        <v>-0.51722705327851271</v>
      </c>
    </row>
    <row r="295" spans="1:40" x14ac:dyDescent="0.2">
      <c r="A295">
        <v>294</v>
      </c>
      <c r="B295" t="s">
        <v>371</v>
      </c>
      <c r="D295">
        <v>66</v>
      </c>
      <c r="E295">
        <v>268</v>
      </c>
      <c r="F295">
        <v>226</v>
      </c>
      <c r="G295">
        <f t="shared" si="37"/>
        <v>92.885999999999996</v>
      </c>
      <c r="H295">
        <v>54</v>
      </c>
      <c r="I295">
        <v>11</v>
      </c>
      <c r="J295">
        <v>0</v>
      </c>
      <c r="K295">
        <v>9</v>
      </c>
      <c r="L295">
        <v>31</v>
      </c>
      <c r="M295">
        <v>29</v>
      </c>
      <c r="N295">
        <v>37</v>
      </c>
      <c r="O295">
        <v>58</v>
      </c>
      <c r="P295">
        <v>2</v>
      </c>
      <c r="Q295">
        <v>2</v>
      </c>
      <c r="R295">
        <v>1</v>
      </c>
      <c r="S295">
        <f t="shared" si="46"/>
        <v>35.767516981132076</v>
      </c>
      <c r="T295">
        <v>0.23799999999999999</v>
      </c>
      <c r="U295">
        <v>0.34599999999999997</v>
      </c>
      <c r="V295">
        <v>0.41099999999999998</v>
      </c>
      <c r="W295">
        <v>0.75700000000000001</v>
      </c>
      <c r="X295">
        <v>0.32600000000000001</v>
      </c>
      <c r="Z295">
        <v>104</v>
      </c>
      <c r="AA295">
        <v>-0.3</v>
      </c>
      <c r="AB295">
        <v>-1.3</v>
      </c>
      <c r="AD295">
        <v>1.1000000000000001</v>
      </c>
      <c r="AE295">
        <v>-5.9</v>
      </c>
      <c r="AF295">
        <v>0.4</v>
      </c>
      <c r="AG295">
        <v>3353</v>
      </c>
      <c r="AH295" s="2">
        <f t="shared" si="39"/>
        <v>-4.4643568652785532</v>
      </c>
      <c r="AI295" s="2">
        <f t="shared" si="47"/>
        <v>-0.51214510750857567</v>
      </c>
      <c r="AJ295" s="2">
        <f t="shared" si="45"/>
        <v>-1.4826759558664797</v>
      </c>
      <c r="AK295" s="2">
        <f t="shared" si="41"/>
        <v>-0.58006371510237675</v>
      </c>
      <c r="AL295" s="2">
        <f t="shared" si="42"/>
        <v>-1.2735837339006628</v>
      </c>
      <c r="AM295" s="2">
        <f t="shared" si="43"/>
        <v>-0.72900670024942682</v>
      </c>
      <c r="AN295" s="2">
        <f t="shared" si="44"/>
        <v>0.113118347348968</v>
      </c>
    </row>
    <row r="296" spans="1:40" x14ac:dyDescent="0.2">
      <c r="A296">
        <v>295</v>
      </c>
      <c r="B296" t="s">
        <v>7537</v>
      </c>
      <c r="C296" t="s">
        <v>61</v>
      </c>
      <c r="D296">
        <v>105</v>
      </c>
      <c r="E296">
        <v>442</v>
      </c>
      <c r="F296">
        <v>402</v>
      </c>
      <c r="G296">
        <f t="shared" si="37"/>
        <v>153.96600000000001</v>
      </c>
      <c r="H296">
        <v>90</v>
      </c>
      <c r="I296">
        <v>17</v>
      </c>
      <c r="J296">
        <v>3</v>
      </c>
      <c r="K296">
        <v>13</v>
      </c>
      <c r="L296">
        <v>45</v>
      </c>
      <c r="M296">
        <v>48</v>
      </c>
      <c r="N296">
        <v>31</v>
      </c>
      <c r="O296">
        <v>149</v>
      </c>
      <c r="P296">
        <v>4</v>
      </c>
      <c r="Q296">
        <v>8</v>
      </c>
      <c r="R296">
        <v>4</v>
      </c>
      <c r="S296">
        <f t="shared" si="46"/>
        <v>45.150997711670485</v>
      </c>
      <c r="T296">
        <v>0.22500000000000001</v>
      </c>
      <c r="U296">
        <v>0.28399999999999997</v>
      </c>
      <c r="V296">
        <v>0.38300000000000001</v>
      </c>
      <c r="W296">
        <v>0.66600000000000004</v>
      </c>
      <c r="X296">
        <v>0.28399999999999997</v>
      </c>
      <c r="Z296">
        <v>74</v>
      </c>
      <c r="AA296">
        <v>1.1000000000000001</v>
      </c>
      <c r="AB296">
        <v>-2.6</v>
      </c>
      <c r="AD296">
        <v>-13.8</v>
      </c>
      <c r="AE296">
        <v>-2.4</v>
      </c>
      <c r="AF296">
        <v>-0.2</v>
      </c>
      <c r="AG296">
        <v>14567</v>
      </c>
      <c r="AH296" s="2">
        <f t="shared" si="39"/>
        <v>-4.4939099433999097</v>
      </c>
      <c r="AI296" s="2">
        <f t="shared" si="47"/>
        <v>-2.6222797461680724E-2</v>
      </c>
      <c r="AJ296" s="2">
        <f t="shared" si="45"/>
        <v>-1.0293968498235326</v>
      </c>
      <c r="AK296" s="2">
        <f t="shared" si="41"/>
        <v>4.5821377006496959E-2</v>
      </c>
      <c r="AL296" s="2">
        <f t="shared" si="42"/>
        <v>-0.92876433201248798</v>
      </c>
      <c r="AM296" s="2">
        <f t="shared" si="43"/>
        <v>-1.3647967917053854</v>
      </c>
      <c r="AN296" s="2">
        <f t="shared" si="44"/>
        <v>-1.1905505494033202</v>
      </c>
    </row>
    <row r="297" spans="1:40" x14ac:dyDescent="0.2">
      <c r="A297">
        <v>296</v>
      </c>
      <c r="B297" t="s">
        <v>282</v>
      </c>
      <c r="C297" t="s">
        <v>118</v>
      </c>
      <c r="D297">
        <v>83</v>
      </c>
      <c r="E297">
        <v>346</v>
      </c>
      <c r="F297">
        <v>316</v>
      </c>
      <c r="G297">
        <f t="shared" si="37"/>
        <v>119.764</v>
      </c>
      <c r="H297">
        <v>81</v>
      </c>
      <c r="I297">
        <v>18</v>
      </c>
      <c r="J297">
        <v>2</v>
      </c>
      <c r="K297">
        <v>6</v>
      </c>
      <c r="L297">
        <v>36</v>
      </c>
      <c r="M297">
        <v>34</v>
      </c>
      <c r="N297">
        <v>19</v>
      </c>
      <c r="O297">
        <v>66</v>
      </c>
      <c r="P297">
        <v>6</v>
      </c>
      <c r="Q297">
        <v>8</v>
      </c>
      <c r="R297">
        <v>3</v>
      </c>
      <c r="S297">
        <f t="shared" si="46"/>
        <v>38.138392961876832</v>
      </c>
      <c r="T297">
        <v>0.25600000000000001</v>
      </c>
      <c r="U297">
        <v>0.308</v>
      </c>
      <c r="V297">
        <v>0.379</v>
      </c>
      <c r="W297">
        <v>0.68700000000000006</v>
      </c>
      <c r="X297">
        <v>0.29399999999999998</v>
      </c>
      <c r="Z297">
        <v>84</v>
      </c>
      <c r="AA297">
        <v>0.5</v>
      </c>
      <c r="AB297">
        <v>1.4</v>
      </c>
      <c r="AD297">
        <v>-6.3</v>
      </c>
      <c r="AE297">
        <v>3</v>
      </c>
      <c r="AF297">
        <v>0.9</v>
      </c>
      <c r="AG297">
        <v>13853</v>
      </c>
      <c r="AH297" s="2">
        <f t="shared" si="39"/>
        <v>-4.5014396448314811</v>
      </c>
      <c r="AI297" s="2">
        <f t="shared" si="47"/>
        <v>-0.33860142534897036</v>
      </c>
      <c r="AJ297" s="2">
        <f t="shared" si="45"/>
        <v>-1.82263528539869</v>
      </c>
      <c r="AK297" s="2">
        <f t="shared" si="41"/>
        <v>-0.41535711191583102</v>
      </c>
      <c r="AL297" s="2">
        <f t="shared" si="42"/>
        <v>-1.1864599830124847</v>
      </c>
      <c r="AM297" s="2">
        <f t="shared" si="43"/>
        <v>0.15131804176651761</v>
      </c>
      <c r="AN297" s="2">
        <f t="shared" si="44"/>
        <v>-0.88970388092202246</v>
      </c>
    </row>
    <row r="298" spans="1:40" x14ac:dyDescent="0.2">
      <c r="A298">
        <v>297</v>
      </c>
      <c r="B298" t="s">
        <v>369</v>
      </c>
      <c r="C298" t="s">
        <v>198</v>
      </c>
      <c r="D298">
        <v>62</v>
      </c>
      <c r="E298">
        <v>249</v>
      </c>
      <c r="F298">
        <v>221</v>
      </c>
      <c r="G298">
        <f t="shared" si="37"/>
        <v>96.135000000000005</v>
      </c>
      <c r="H298">
        <v>53</v>
      </c>
      <c r="I298">
        <v>11</v>
      </c>
      <c r="J298">
        <v>2</v>
      </c>
      <c r="K298">
        <v>10</v>
      </c>
      <c r="L298">
        <v>28</v>
      </c>
      <c r="M298">
        <v>31</v>
      </c>
      <c r="N298">
        <v>22</v>
      </c>
      <c r="O298">
        <v>72</v>
      </c>
      <c r="P298">
        <v>2</v>
      </c>
      <c r="Q298">
        <v>3</v>
      </c>
      <c r="R298">
        <v>1</v>
      </c>
      <c r="S298">
        <f t="shared" si="46"/>
        <v>31.757142857142856</v>
      </c>
      <c r="T298">
        <v>0.24</v>
      </c>
      <c r="U298">
        <v>0.313</v>
      </c>
      <c r="V298">
        <v>0.435</v>
      </c>
      <c r="W298">
        <v>0.748</v>
      </c>
      <c r="X298">
        <v>0.316</v>
      </c>
      <c r="Z298">
        <v>95</v>
      </c>
      <c r="AA298">
        <v>0.2</v>
      </c>
      <c r="AB298">
        <v>-0.3</v>
      </c>
      <c r="AD298">
        <v>-1.5</v>
      </c>
      <c r="AE298">
        <v>-3.4</v>
      </c>
      <c r="AF298">
        <v>0.4</v>
      </c>
      <c r="AG298">
        <v>15958</v>
      </c>
      <c r="AH298" s="2">
        <f t="shared" si="39"/>
        <v>-4.5677722821346354</v>
      </c>
      <c r="AI298" s="2">
        <f t="shared" si="47"/>
        <v>-0.61627131680433889</v>
      </c>
      <c r="AJ298" s="2">
        <f t="shared" si="45"/>
        <v>-1.3693561793557429</v>
      </c>
      <c r="AK298" s="2">
        <f t="shared" si="41"/>
        <v>-0.51418107382775846</v>
      </c>
      <c r="AL298" s="2">
        <f t="shared" si="42"/>
        <v>-1.4209549329783455</v>
      </c>
      <c r="AM298" s="2">
        <f t="shared" si="43"/>
        <v>-0.63119284002543297</v>
      </c>
      <c r="AN298" s="2">
        <f t="shared" si="44"/>
        <v>-1.5815939143016686E-2</v>
      </c>
    </row>
    <row r="299" spans="1:40" x14ac:dyDescent="0.2">
      <c r="A299">
        <v>298</v>
      </c>
      <c r="B299" t="s">
        <v>146</v>
      </c>
      <c r="C299" t="s">
        <v>35</v>
      </c>
      <c r="D299">
        <v>90</v>
      </c>
      <c r="E299">
        <v>356</v>
      </c>
      <c r="F299">
        <v>312</v>
      </c>
      <c r="G299">
        <f t="shared" si="37"/>
        <v>124.488</v>
      </c>
      <c r="H299">
        <v>68</v>
      </c>
      <c r="I299">
        <v>13</v>
      </c>
      <c r="J299">
        <v>1</v>
      </c>
      <c r="K299">
        <v>14</v>
      </c>
      <c r="L299">
        <v>40</v>
      </c>
      <c r="M299">
        <v>43</v>
      </c>
      <c r="N299">
        <v>36</v>
      </c>
      <c r="O299">
        <v>105</v>
      </c>
      <c r="P299">
        <v>3</v>
      </c>
      <c r="Q299">
        <v>1</v>
      </c>
      <c r="R299">
        <v>0</v>
      </c>
      <c r="S299">
        <f t="shared" si="46"/>
        <v>41.040444444444439</v>
      </c>
      <c r="T299">
        <v>0.219</v>
      </c>
      <c r="U299">
        <v>0.30299999999999999</v>
      </c>
      <c r="V299">
        <v>0.39900000000000002</v>
      </c>
      <c r="W299">
        <v>0.70299999999999996</v>
      </c>
      <c r="X299">
        <v>0.3</v>
      </c>
      <c r="Z299">
        <v>81</v>
      </c>
      <c r="AA299">
        <v>-0.9</v>
      </c>
      <c r="AB299">
        <v>3.7</v>
      </c>
      <c r="AD299">
        <v>-9.6</v>
      </c>
      <c r="AE299">
        <v>11.3</v>
      </c>
      <c r="AF299">
        <v>2.2999999999999998</v>
      </c>
      <c r="AG299">
        <v>2900</v>
      </c>
      <c r="AH299" s="2">
        <f t="shared" si="39"/>
        <v>-4.6332713866500947</v>
      </c>
      <c r="AI299" s="2">
        <f t="shared" si="47"/>
        <v>-0.19976647962128607</v>
      </c>
      <c r="AJ299" s="2">
        <f t="shared" si="45"/>
        <v>-0.91607707331279586</v>
      </c>
      <c r="AK299" s="2">
        <f t="shared" si="41"/>
        <v>-0.11888522618004875</v>
      </c>
      <c r="AL299" s="2">
        <f t="shared" si="42"/>
        <v>-1.0798168635556564</v>
      </c>
      <c r="AM299" s="2">
        <f t="shared" si="43"/>
        <v>-1.6582383723773668</v>
      </c>
      <c r="AN299" s="2">
        <f t="shared" si="44"/>
        <v>-0.66048737160294013</v>
      </c>
    </row>
    <row r="300" spans="1:40" x14ac:dyDescent="0.2">
      <c r="A300">
        <v>299</v>
      </c>
      <c r="B300" t="s">
        <v>320</v>
      </c>
      <c r="C300" t="s">
        <v>93</v>
      </c>
      <c r="D300">
        <v>58</v>
      </c>
      <c r="E300">
        <v>241</v>
      </c>
      <c r="F300">
        <v>216</v>
      </c>
      <c r="G300">
        <f t="shared" si="37"/>
        <v>90.72</v>
      </c>
      <c r="H300">
        <v>55</v>
      </c>
      <c r="I300">
        <v>11</v>
      </c>
      <c r="J300">
        <v>2</v>
      </c>
      <c r="K300">
        <v>7</v>
      </c>
      <c r="L300">
        <v>26</v>
      </c>
      <c r="M300">
        <v>27</v>
      </c>
      <c r="N300">
        <v>20</v>
      </c>
      <c r="O300">
        <v>51</v>
      </c>
      <c r="P300">
        <v>2</v>
      </c>
      <c r="Q300">
        <v>5</v>
      </c>
      <c r="R300">
        <v>2</v>
      </c>
      <c r="S300">
        <f t="shared" si="46"/>
        <v>30.390756302521009</v>
      </c>
      <c r="T300">
        <v>0.253</v>
      </c>
      <c r="U300">
        <v>0.32</v>
      </c>
      <c r="V300">
        <v>0.42</v>
      </c>
      <c r="W300">
        <v>0.74</v>
      </c>
      <c r="X300">
        <v>0.313</v>
      </c>
      <c r="Z300">
        <v>94</v>
      </c>
      <c r="AA300">
        <v>0.1</v>
      </c>
      <c r="AB300">
        <v>0</v>
      </c>
      <c r="AD300">
        <v>-1.7</v>
      </c>
      <c r="AE300">
        <v>0.4</v>
      </c>
      <c r="AF300">
        <v>0.6</v>
      </c>
      <c r="AG300" t="s">
        <v>321</v>
      </c>
      <c r="AH300" s="2">
        <f t="shared" si="39"/>
        <v>-4.6379438120075021</v>
      </c>
      <c r="AI300" s="2">
        <f t="shared" si="47"/>
        <v>-0.68568878966818103</v>
      </c>
      <c r="AJ300" s="2">
        <f t="shared" si="45"/>
        <v>-1.7093155088879532</v>
      </c>
      <c r="AK300" s="2">
        <f t="shared" si="41"/>
        <v>-0.64594635637699505</v>
      </c>
      <c r="AL300" s="2">
        <f t="shared" si="42"/>
        <v>-1.471166214702341</v>
      </c>
      <c r="AM300" s="2">
        <f t="shared" si="43"/>
        <v>4.5972514305268738E-3</v>
      </c>
      <c r="AN300" s="2">
        <f t="shared" si="44"/>
        <v>-0.13042419380255862</v>
      </c>
    </row>
    <row r="301" spans="1:40" x14ac:dyDescent="0.2">
      <c r="A301">
        <v>300</v>
      </c>
      <c r="B301" t="s">
        <v>388</v>
      </c>
      <c r="C301" t="s">
        <v>90</v>
      </c>
      <c r="D301">
        <v>107</v>
      </c>
      <c r="E301">
        <v>451</v>
      </c>
      <c r="F301">
        <v>405</v>
      </c>
      <c r="G301">
        <f t="shared" si="37"/>
        <v>146.20499999999998</v>
      </c>
      <c r="H301">
        <v>98</v>
      </c>
      <c r="I301">
        <v>22</v>
      </c>
      <c r="J301">
        <v>3</v>
      </c>
      <c r="K301">
        <v>7</v>
      </c>
      <c r="L301">
        <v>43</v>
      </c>
      <c r="M301">
        <v>38</v>
      </c>
      <c r="N301">
        <v>37</v>
      </c>
      <c r="O301">
        <v>127</v>
      </c>
      <c r="P301">
        <v>3</v>
      </c>
      <c r="Q301">
        <v>8</v>
      </c>
      <c r="R301">
        <v>4</v>
      </c>
      <c r="S301">
        <f t="shared" si="46"/>
        <v>47.157460674157299</v>
      </c>
      <c r="T301">
        <v>0.24199999999999999</v>
      </c>
      <c r="U301">
        <v>0.307</v>
      </c>
      <c r="V301">
        <v>0.36099999999999999</v>
      </c>
      <c r="W301">
        <v>0.66800000000000004</v>
      </c>
      <c r="X301">
        <v>0.28899999999999998</v>
      </c>
      <c r="Z301">
        <v>79</v>
      </c>
      <c r="AA301">
        <v>0.6</v>
      </c>
      <c r="AB301">
        <v>-1.3</v>
      </c>
      <c r="AD301">
        <v>-11.9</v>
      </c>
      <c r="AE301">
        <v>0.3</v>
      </c>
      <c r="AF301">
        <v>0.3</v>
      </c>
      <c r="AG301">
        <v>17719</v>
      </c>
      <c r="AH301" s="2">
        <f t="shared" si="39"/>
        <v>-4.6388569204479033</v>
      </c>
      <c r="AI301" s="2">
        <f t="shared" si="47"/>
        <v>-9.5640270325522858E-2</v>
      </c>
      <c r="AJ301" s="2">
        <f t="shared" si="45"/>
        <v>-1.7093155088879532</v>
      </c>
      <c r="AK301" s="2">
        <f t="shared" si="41"/>
        <v>-0.28359182936659449</v>
      </c>
      <c r="AL301" s="2">
        <f t="shared" si="42"/>
        <v>-0.85503184632795881</v>
      </c>
      <c r="AM301" s="2">
        <f t="shared" si="43"/>
        <v>-0.53337897980143922</v>
      </c>
      <c r="AN301" s="2">
        <f t="shared" si="44"/>
        <v>-1.1618984857384347</v>
      </c>
    </row>
    <row r="302" spans="1:40" x14ac:dyDescent="0.2">
      <c r="A302">
        <v>301</v>
      </c>
      <c r="B302" t="s">
        <v>406</v>
      </c>
      <c r="C302" t="s">
        <v>176</v>
      </c>
      <c r="D302">
        <v>72</v>
      </c>
      <c r="E302">
        <v>291</v>
      </c>
      <c r="F302">
        <v>254</v>
      </c>
      <c r="G302">
        <f t="shared" si="37"/>
        <v>101.60000000000001</v>
      </c>
      <c r="H302">
        <v>60</v>
      </c>
      <c r="I302">
        <v>11</v>
      </c>
      <c r="J302">
        <v>0</v>
      </c>
      <c r="K302">
        <v>10</v>
      </c>
      <c r="L302">
        <v>32</v>
      </c>
      <c r="M302">
        <v>33</v>
      </c>
      <c r="N302">
        <v>26</v>
      </c>
      <c r="O302">
        <v>81</v>
      </c>
      <c r="P302">
        <v>7</v>
      </c>
      <c r="Q302">
        <v>1</v>
      </c>
      <c r="R302">
        <v>1</v>
      </c>
      <c r="S302">
        <f t="shared" si="46"/>
        <v>35.319024390243904</v>
      </c>
      <c r="T302">
        <v>0.23799999999999999</v>
      </c>
      <c r="U302">
        <v>0.32400000000000001</v>
      </c>
      <c r="V302">
        <v>0.4</v>
      </c>
      <c r="W302">
        <v>0.72399999999999998</v>
      </c>
      <c r="X302">
        <v>0.312</v>
      </c>
      <c r="Z302">
        <v>91</v>
      </c>
      <c r="AA302">
        <v>-0.1</v>
      </c>
      <c r="AB302">
        <v>-0.7</v>
      </c>
      <c r="AD302">
        <v>-3.3</v>
      </c>
      <c r="AE302">
        <v>5.4</v>
      </c>
      <c r="AF302">
        <v>0.2</v>
      </c>
      <c r="AG302">
        <v>15694</v>
      </c>
      <c r="AH302" s="2">
        <f t="shared" si="39"/>
        <v>-4.6738030990520611</v>
      </c>
      <c r="AI302" s="2">
        <f t="shared" si="47"/>
        <v>-0.47743637107665465</v>
      </c>
      <c r="AJ302" s="2">
        <f t="shared" si="45"/>
        <v>-1.3693561793557429</v>
      </c>
      <c r="AK302" s="2">
        <f t="shared" si="41"/>
        <v>-0.44829843255314017</v>
      </c>
      <c r="AL302" s="2">
        <f t="shared" si="42"/>
        <v>-1.2900647126954541</v>
      </c>
      <c r="AM302" s="2">
        <f t="shared" si="43"/>
        <v>-0.72900670024942682</v>
      </c>
      <c r="AN302" s="2">
        <f t="shared" si="44"/>
        <v>-0.35964070312164254</v>
      </c>
    </row>
    <row r="303" spans="1:40" x14ac:dyDescent="0.2">
      <c r="A303">
        <v>302</v>
      </c>
      <c r="B303" t="s">
        <v>356</v>
      </c>
      <c r="C303" t="s">
        <v>37</v>
      </c>
      <c r="D303">
        <v>67</v>
      </c>
      <c r="E303">
        <v>284</v>
      </c>
      <c r="F303">
        <v>251</v>
      </c>
      <c r="G303">
        <f t="shared" si="37"/>
        <v>101.655</v>
      </c>
      <c r="H303">
        <v>61</v>
      </c>
      <c r="I303">
        <v>15</v>
      </c>
      <c r="J303">
        <v>2</v>
      </c>
      <c r="K303">
        <v>7</v>
      </c>
      <c r="L303">
        <v>33</v>
      </c>
      <c r="M303">
        <v>30</v>
      </c>
      <c r="N303">
        <v>25</v>
      </c>
      <c r="O303">
        <v>79</v>
      </c>
      <c r="P303">
        <v>3</v>
      </c>
      <c r="Q303">
        <v>4</v>
      </c>
      <c r="R303">
        <v>2</v>
      </c>
      <c r="S303">
        <f t="shared" si="46"/>
        <v>33.968978494623656</v>
      </c>
      <c r="T303">
        <v>0.24299999999999999</v>
      </c>
      <c r="U303">
        <v>0.318</v>
      </c>
      <c r="V303">
        <v>0.40500000000000003</v>
      </c>
      <c r="W303">
        <v>0.72299999999999998</v>
      </c>
      <c r="X303">
        <v>0.308</v>
      </c>
      <c r="Z303">
        <v>92</v>
      </c>
      <c r="AA303">
        <v>1</v>
      </c>
      <c r="AB303">
        <v>-0.3</v>
      </c>
      <c r="AD303">
        <v>-2</v>
      </c>
      <c r="AE303">
        <v>-2.6</v>
      </c>
      <c r="AF303">
        <v>0.4</v>
      </c>
      <c r="AG303">
        <v>13757</v>
      </c>
      <c r="AH303" s="2">
        <f t="shared" si="39"/>
        <v>-4.8972798387920387</v>
      </c>
      <c r="AI303" s="2">
        <f t="shared" si="47"/>
        <v>-0.44272763464473358</v>
      </c>
      <c r="AJ303" s="2">
        <f t="shared" si="45"/>
        <v>-1.7093155088879532</v>
      </c>
      <c r="AK303" s="2">
        <f t="shared" si="41"/>
        <v>-0.54712239446506761</v>
      </c>
      <c r="AL303" s="2">
        <f t="shared" si="42"/>
        <v>-1.3396755161507565</v>
      </c>
      <c r="AM303" s="2">
        <f t="shared" si="43"/>
        <v>-0.48447204968944224</v>
      </c>
      <c r="AN303" s="2">
        <f t="shared" si="44"/>
        <v>-0.37396673495408528</v>
      </c>
    </row>
    <row r="304" spans="1:40" x14ac:dyDescent="0.2">
      <c r="A304">
        <v>303</v>
      </c>
      <c r="B304" t="s">
        <v>461</v>
      </c>
      <c r="C304" t="s">
        <v>90</v>
      </c>
      <c r="D304">
        <v>68</v>
      </c>
      <c r="E304">
        <v>276</v>
      </c>
      <c r="F304">
        <v>249</v>
      </c>
      <c r="G304">
        <f t="shared" si="37"/>
        <v>102.58799999999999</v>
      </c>
      <c r="H304">
        <v>60</v>
      </c>
      <c r="I304">
        <v>11</v>
      </c>
      <c r="J304">
        <v>1</v>
      </c>
      <c r="K304">
        <v>10</v>
      </c>
      <c r="L304">
        <v>28</v>
      </c>
      <c r="M304">
        <v>32</v>
      </c>
      <c r="N304">
        <v>21</v>
      </c>
      <c r="O304">
        <v>78</v>
      </c>
      <c r="P304">
        <v>3</v>
      </c>
      <c r="Q304">
        <v>4</v>
      </c>
      <c r="R304">
        <v>2</v>
      </c>
      <c r="S304">
        <f t="shared" si="46"/>
        <v>32.688263736263735</v>
      </c>
      <c r="T304">
        <v>0.24099999999999999</v>
      </c>
      <c r="U304">
        <v>0.30499999999999999</v>
      </c>
      <c r="V304">
        <v>0.41199999999999998</v>
      </c>
      <c r="W304">
        <v>0.71599999999999997</v>
      </c>
      <c r="X304">
        <v>0.30399999999999999</v>
      </c>
      <c r="Z304">
        <v>89</v>
      </c>
      <c r="AA304">
        <v>0.1</v>
      </c>
      <c r="AB304">
        <v>-0.2</v>
      </c>
      <c r="AD304">
        <v>-3.9</v>
      </c>
      <c r="AE304">
        <v>-4.0999999999999996</v>
      </c>
      <c r="AF304">
        <v>0.1</v>
      </c>
      <c r="AG304">
        <v>19552</v>
      </c>
      <c r="AH304" s="2">
        <f t="shared" si="39"/>
        <v>-4.9101406911004011</v>
      </c>
      <c r="AI304" s="2">
        <f t="shared" si="47"/>
        <v>-0.61627131680433889</v>
      </c>
      <c r="AJ304" s="2">
        <f t="shared" si="45"/>
        <v>-1.3693561793557429</v>
      </c>
      <c r="AK304" s="2">
        <f t="shared" si="41"/>
        <v>-0.48123975319044932</v>
      </c>
      <c r="AL304" s="2">
        <f t="shared" si="42"/>
        <v>-1.3867385740552498</v>
      </c>
      <c r="AM304" s="2">
        <f t="shared" si="43"/>
        <v>-0.58228590991343609</v>
      </c>
      <c r="AN304" s="2">
        <f t="shared" si="44"/>
        <v>-0.47424895778118448</v>
      </c>
    </row>
    <row r="305" spans="1:40" x14ac:dyDescent="0.2">
      <c r="A305">
        <v>304</v>
      </c>
      <c r="B305" t="s">
        <v>393</v>
      </c>
      <c r="C305" t="s">
        <v>45</v>
      </c>
      <c r="D305">
        <v>14</v>
      </c>
      <c r="E305">
        <v>56</v>
      </c>
      <c r="F305">
        <v>53</v>
      </c>
      <c r="G305">
        <f t="shared" si="37"/>
        <v>24.274000000000001</v>
      </c>
      <c r="H305">
        <v>16</v>
      </c>
      <c r="I305">
        <v>3</v>
      </c>
      <c r="J305">
        <v>0</v>
      </c>
      <c r="K305">
        <v>2</v>
      </c>
      <c r="L305">
        <v>7</v>
      </c>
      <c r="M305">
        <v>8</v>
      </c>
      <c r="N305">
        <v>2</v>
      </c>
      <c r="O305">
        <v>4</v>
      </c>
      <c r="P305">
        <v>1</v>
      </c>
      <c r="Q305">
        <v>0</v>
      </c>
      <c r="R305">
        <v>0</v>
      </c>
      <c r="T305">
        <v>0.29499999999999998</v>
      </c>
      <c r="U305">
        <v>0.32500000000000001</v>
      </c>
      <c r="V305">
        <v>0.45800000000000002</v>
      </c>
      <c r="W305">
        <v>0.78400000000000003</v>
      </c>
      <c r="X305">
        <v>0.33</v>
      </c>
      <c r="Z305">
        <v>104</v>
      </c>
      <c r="AA305">
        <v>-0.1</v>
      </c>
      <c r="AB305">
        <v>0.1</v>
      </c>
      <c r="AD305">
        <v>0.2</v>
      </c>
      <c r="AE305">
        <v>0.7</v>
      </c>
      <c r="AF305">
        <v>0.3</v>
      </c>
      <c r="AG305">
        <v>15608</v>
      </c>
      <c r="AH305" s="2">
        <f t="shared" si="39"/>
        <v>-4.9222414485687711</v>
      </c>
      <c r="AI305" s="2">
        <f t="shared" si="47"/>
        <v>-1.3451547818746814</v>
      </c>
      <c r="AJ305" s="2">
        <f t="shared" si="45"/>
        <v>-2.2759143914416371</v>
      </c>
      <c r="AK305" s="2">
        <f t="shared" si="41"/>
        <v>-1.2718314484858688</v>
      </c>
      <c r="AL305" s="2">
        <f t="shared" si="42"/>
        <v>-2.5879503497259004</v>
      </c>
      <c r="AM305" s="2">
        <f t="shared" si="43"/>
        <v>2.0586883161343947</v>
      </c>
      <c r="AN305" s="2">
        <f t="shared" si="44"/>
        <v>0.49992120682492208</v>
      </c>
    </row>
    <row r="306" spans="1:40" x14ac:dyDescent="0.2">
      <c r="A306">
        <v>305</v>
      </c>
      <c r="B306" t="s">
        <v>365</v>
      </c>
      <c r="C306" t="s">
        <v>53</v>
      </c>
      <c r="D306">
        <v>90</v>
      </c>
      <c r="E306">
        <v>354</v>
      </c>
      <c r="F306">
        <v>308</v>
      </c>
      <c r="G306">
        <f t="shared" si="37"/>
        <v>110.88</v>
      </c>
      <c r="H306">
        <v>77</v>
      </c>
      <c r="I306">
        <v>16</v>
      </c>
      <c r="J306">
        <v>2</v>
      </c>
      <c r="K306">
        <v>4</v>
      </c>
      <c r="L306">
        <v>34</v>
      </c>
      <c r="M306">
        <v>33</v>
      </c>
      <c r="N306">
        <v>35</v>
      </c>
      <c r="O306">
        <v>63</v>
      </c>
      <c r="P306">
        <v>5</v>
      </c>
      <c r="Q306">
        <v>2</v>
      </c>
      <c r="R306">
        <v>1</v>
      </c>
      <c r="S306">
        <f>((H306+N306+P306-R306)*(G306+(0.26*(N306+P306))))/(F306+N306+P306)</f>
        <v>40.426666666666662</v>
      </c>
      <c r="T306">
        <v>0.25</v>
      </c>
      <c r="U306">
        <v>0.33300000000000002</v>
      </c>
      <c r="V306">
        <v>0.36</v>
      </c>
      <c r="W306">
        <v>0.69399999999999995</v>
      </c>
      <c r="X306">
        <v>0.29899999999999999</v>
      </c>
      <c r="Z306">
        <v>68</v>
      </c>
      <c r="AA306">
        <v>0</v>
      </c>
      <c r="AB306">
        <v>2.4</v>
      </c>
      <c r="AD306">
        <v>-15</v>
      </c>
      <c r="AE306">
        <v>9.9</v>
      </c>
      <c r="AF306">
        <v>0.4</v>
      </c>
      <c r="AG306">
        <v>11470</v>
      </c>
      <c r="AH306" s="2">
        <f t="shared" si="39"/>
        <v>-4.9395090249512359</v>
      </c>
      <c r="AI306" s="2">
        <f t="shared" si="47"/>
        <v>-0.40801889821281251</v>
      </c>
      <c r="AJ306" s="2">
        <f t="shared" si="45"/>
        <v>-2.0492748384201636</v>
      </c>
      <c r="AK306" s="2">
        <f t="shared" si="41"/>
        <v>-0.44829843255314017</v>
      </c>
      <c r="AL306" s="2">
        <f t="shared" si="42"/>
        <v>-1.1023716587647305</v>
      </c>
      <c r="AM306" s="2">
        <f t="shared" si="43"/>
        <v>-0.14212353890546386</v>
      </c>
      <c r="AN306" s="2">
        <f t="shared" si="44"/>
        <v>-0.78942165809492482</v>
      </c>
    </row>
    <row r="307" spans="1:40" x14ac:dyDescent="0.2">
      <c r="A307">
        <v>306</v>
      </c>
      <c r="B307" t="s">
        <v>367</v>
      </c>
      <c r="C307" t="s">
        <v>139</v>
      </c>
      <c r="D307">
        <v>75</v>
      </c>
      <c r="E307">
        <v>314</v>
      </c>
      <c r="F307">
        <v>295</v>
      </c>
      <c r="G307">
        <f t="shared" si="37"/>
        <v>105.905</v>
      </c>
      <c r="H307">
        <v>81</v>
      </c>
      <c r="I307">
        <v>11</v>
      </c>
      <c r="J307">
        <v>3</v>
      </c>
      <c r="K307">
        <v>3</v>
      </c>
      <c r="L307">
        <v>32</v>
      </c>
      <c r="M307">
        <v>26</v>
      </c>
      <c r="N307">
        <v>12</v>
      </c>
      <c r="O307">
        <v>47</v>
      </c>
      <c r="P307">
        <v>3</v>
      </c>
      <c r="Q307">
        <v>14</v>
      </c>
      <c r="R307">
        <v>5</v>
      </c>
      <c r="S307">
        <f>((H307+N307+P307-R307)*(G307+(0.26*(N307+P307))))/(F307+N307+P307)</f>
        <v>32.233080645161294</v>
      </c>
      <c r="T307">
        <v>0.27300000000000002</v>
      </c>
      <c r="U307">
        <v>0.30599999999999999</v>
      </c>
      <c r="V307">
        <v>0.35899999999999999</v>
      </c>
      <c r="W307">
        <v>0.66500000000000004</v>
      </c>
      <c r="X307">
        <v>0.28599999999999998</v>
      </c>
      <c r="Z307">
        <v>79</v>
      </c>
      <c r="AA307">
        <v>1.5</v>
      </c>
      <c r="AB307">
        <v>-1.6</v>
      </c>
      <c r="AD307">
        <v>-6.9</v>
      </c>
      <c r="AE307">
        <v>-0.2</v>
      </c>
      <c r="AF307">
        <v>0.4</v>
      </c>
      <c r="AG307">
        <v>8203</v>
      </c>
      <c r="AH307" s="2">
        <f t="shared" si="39"/>
        <v>-4.944524802553711</v>
      </c>
      <c r="AI307" s="2">
        <f t="shared" si="47"/>
        <v>-0.47743637107665465</v>
      </c>
      <c r="AJ307" s="2">
        <f t="shared" si="45"/>
        <v>-2.1625946149309003</v>
      </c>
      <c r="AK307" s="2">
        <f t="shared" si="41"/>
        <v>-0.67888767701430419</v>
      </c>
      <c r="AL307" s="2">
        <f t="shared" si="42"/>
        <v>-1.4034654119665533</v>
      </c>
      <c r="AM307" s="2">
        <f t="shared" si="43"/>
        <v>0.98273585367046512</v>
      </c>
      <c r="AN307" s="2">
        <f t="shared" si="44"/>
        <v>-1.2048765812357629</v>
      </c>
    </row>
    <row r="308" spans="1:40" x14ac:dyDescent="0.2">
      <c r="A308">
        <v>307</v>
      </c>
      <c r="B308" t="s">
        <v>7484</v>
      </c>
      <c r="C308" t="s">
        <v>125</v>
      </c>
      <c r="D308">
        <v>77</v>
      </c>
      <c r="E308">
        <v>310</v>
      </c>
      <c r="F308">
        <v>274</v>
      </c>
      <c r="G308">
        <f t="shared" si="37"/>
        <v>101.38</v>
      </c>
      <c r="H308">
        <v>69</v>
      </c>
      <c r="I308">
        <v>14</v>
      </c>
      <c r="J308">
        <v>1</v>
      </c>
      <c r="K308">
        <v>6</v>
      </c>
      <c r="L308">
        <v>30</v>
      </c>
      <c r="M308">
        <v>30</v>
      </c>
      <c r="N308">
        <v>25</v>
      </c>
      <c r="O308">
        <v>61</v>
      </c>
      <c r="P308">
        <v>6</v>
      </c>
      <c r="Q308">
        <v>4</v>
      </c>
      <c r="R308">
        <v>2</v>
      </c>
      <c r="S308">
        <f>((H308+N308+P308-R308)*(G308+(0.26*(N308+P308))))/(F308+N308+P308)</f>
        <v>35.164327868852453</v>
      </c>
      <c r="T308">
        <v>0.253</v>
      </c>
      <c r="U308">
        <v>0.32700000000000001</v>
      </c>
      <c r="V308">
        <v>0.37</v>
      </c>
      <c r="W308">
        <v>0.69699999999999995</v>
      </c>
      <c r="X308">
        <v>0.30299999999999999</v>
      </c>
      <c r="Z308">
        <v>86</v>
      </c>
      <c r="AA308">
        <v>0.3</v>
      </c>
      <c r="AB308">
        <v>-0.5</v>
      </c>
      <c r="AD308">
        <v>-5.5</v>
      </c>
      <c r="AE308">
        <v>-4.9000000000000004</v>
      </c>
      <c r="AF308">
        <v>0</v>
      </c>
      <c r="AG308">
        <v>18721</v>
      </c>
      <c r="AH308" s="2">
        <f t="shared" si="39"/>
        <v>-4.9542072571591502</v>
      </c>
      <c r="AI308" s="2">
        <f t="shared" si="47"/>
        <v>-0.54685384394049674</v>
      </c>
      <c r="AJ308" s="2">
        <f t="shared" si="45"/>
        <v>-1.82263528539869</v>
      </c>
      <c r="AK308" s="2">
        <f t="shared" si="41"/>
        <v>-0.54712239446506761</v>
      </c>
      <c r="AL308" s="2">
        <f t="shared" si="42"/>
        <v>-1.2957494221878261</v>
      </c>
      <c r="AM308" s="2">
        <f t="shared" si="43"/>
        <v>4.5972514305268738E-3</v>
      </c>
      <c r="AN308" s="2">
        <f t="shared" si="44"/>
        <v>-0.74644356259759659</v>
      </c>
    </row>
    <row r="309" spans="1:40" x14ac:dyDescent="0.2">
      <c r="A309">
        <v>308</v>
      </c>
      <c r="B309" t="s">
        <v>1145</v>
      </c>
      <c r="C309" t="s">
        <v>53</v>
      </c>
      <c r="D309">
        <v>0</v>
      </c>
      <c r="E309">
        <v>1</v>
      </c>
      <c r="F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0.28100000000000003</v>
      </c>
      <c r="U309">
        <v>0.33900000000000002</v>
      </c>
      <c r="V309">
        <v>0.43</v>
      </c>
      <c r="W309">
        <v>0.76900000000000002</v>
      </c>
      <c r="X309">
        <v>0.32700000000000001</v>
      </c>
      <c r="Z309">
        <v>86</v>
      </c>
      <c r="AA309">
        <v>0</v>
      </c>
      <c r="AB309">
        <v>0</v>
      </c>
      <c r="AD309">
        <v>0</v>
      </c>
      <c r="AE309">
        <v>0</v>
      </c>
      <c r="AF309">
        <v>0</v>
      </c>
      <c r="AG309" t="s">
        <v>1146</v>
      </c>
      <c r="AH309" s="2">
        <f t="shared" si="39"/>
        <v>-4.9668442838686317</v>
      </c>
      <c r="AJ309" s="2">
        <f t="shared" si="45"/>
        <v>-2.5025539444631106</v>
      </c>
      <c r="AK309" s="2">
        <f t="shared" si="41"/>
        <v>-1.535362013584342</v>
      </c>
      <c r="AL309" s="2">
        <f t="shared" si="42"/>
        <v>-2.5879503497259004</v>
      </c>
      <c r="AM309" s="2">
        <f t="shared" si="43"/>
        <v>1.3739912945664405</v>
      </c>
      <c r="AN309" s="2">
        <f t="shared" si="44"/>
        <v>0.28503072933828094</v>
      </c>
    </row>
    <row r="310" spans="1:40" x14ac:dyDescent="0.2">
      <c r="A310">
        <v>309</v>
      </c>
      <c r="B310" t="s">
        <v>391</v>
      </c>
      <c r="C310" t="s">
        <v>57</v>
      </c>
      <c r="D310">
        <v>67</v>
      </c>
      <c r="E310">
        <v>269</v>
      </c>
      <c r="F310">
        <v>236</v>
      </c>
      <c r="G310">
        <f t="shared" ref="G310:G329" si="48">F310*V310</f>
        <v>94.63600000000001</v>
      </c>
      <c r="H310">
        <v>57</v>
      </c>
      <c r="I310">
        <v>12</v>
      </c>
      <c r="J310">
        <v>1</v>
      </c>
      <c r="K310">
        <v>8</v>
      </c>
      <c r="L310">
        <v>30</v>
      </c>
      <c r="M310">
        <v>31</v>
      </c>
      <c r="N310">
        <v>26</v>
      </c>
      <c r="O310">
        <v>70</v>
      </c>
      <c r="P310">
        <v>4</v>
      </c>
      <c r="Q310">
        <v>3</v>
      </c>
      <c r="R310">
        <v>1</v>
      </c>
      <c r="S310">
        <f>((H310+N310+P310-R310)*(G310+(0.26*(N310+P310))))/(F310+N310+P310)</f>
        <v>33.1184060150376</v>
      </c>
      <c r="T310">
        <v>0.24099999999999999</v>
      </c>
      <c r="U310">
        <v>0.32300000000000001</v>
      </c>
      <c r="V310">
        <v>0.40100000000000002</v>
      </c>
      <c r="W310">
        <v>0.72399999999999998</v>
      </c>
      <c r="X310">
        <v>0.308</v>
      </c>
      <c r="Z310">
        <v>88</v>
      </c>
      <c r="AA310">
        <v>0.4</v>
      </c>
      <c r="AB310">
        <v>-1</v>
      </c>
      <c r="AD310">
        <v>-3.8</v>
      </c>
      <c r="AE310">
        <v>-2</v>
      </c>
      <c r="AF310">
        <v>0.3</v>
      </c>
      <c r="AG310">
        <v>14593</v>
      </c>
      <c r="AH310" s="2">
        <f t="shared" si="39"/>
        <v>-4.9698891864254122</v>
      </c>
      <c r="AI310" s="2">
        <f t="shared" ref="AI310:AI325" si="49">(L310-45.75551)/28.81119</f>
        <v>-0.54685384394049674</v>
      </c>
      <c r="AJ310" s="2">
        <f t="shared" si="45"/>
        <v>-1.5959957323772165</v>
      </c>
      <c r="AK310" s="2">
        <f t="shared" si="41"/>
        <v>-0.51418107382775846</v>
      </c>
      <c r="AL310" s="2">
        <f t="shared" si="42"/>
        <v>-1.3709319232448625</v>
      </c>
      <c r="AM310" s="2">
        <f t="shared" si="43"/>
        <v>-0.58228590991343609</v>
      </c>
      <c r="AN310" s="2">
        <f t="shared" si="44"/>
        <v>-0.35964070312164254</v>
      </c>
    </row>
    <row r="311" spans="1:40" x14ac:dyDescent="0.2">
      <c r="A311">
        <v>310</v>
      </c>
      <c r="B311" t="s">
        <v>355</v>
      </c>
      <c r="C311" t="s">
        <v>103</v>
      </c>
      <c r="D311">
        <v>45</v>
      </c>
      <c r="E311">
        <v>196</v>
      </c>
      <c r="F311">
        <v>174</v>
      </c>
      <c r="G311">
        <f t="shared" si="48"/>
        <v>69.426000000000002</v>
      </c>
      <c r="H311">
        <v>49</v>
      </c>
      <c r="I311">
        <v>9</v>
      </c>
      <c r="J311">
        <v>1</v>
      </c>
      <c r="K311">
        <v>3</v>
      </c>
      <c r="L311">
        <v>23</v>
      </c>
      <c r="M311">
        <v>20</v>
      </c>
      <c r="N311">
        <v>17</v>
      </c>
      <c r="O311">
        <v>32</v>
      </c>
      <c r="P311">
        <v>2</v>
      </c>
      <c r="Q311">
        <v>2</v>
      </c>
      <c r="R311">
        <v>1</v>
      </c>
      <c r="T311">
        <v>0.28100000000000003</v>
      </c>
      <c r="U311">
        <v>0.35</v>
      </c>
      <c r="V311">
        <v>0.39900000000000002</v>
      </c>
      <c r="W311">
        <v>0.749</v>
      </c>
      <c r="X311">
        <v>0.32400000000000001</v>
      </c>
      <c r="Z311">
        <v>92</v>
      </c>
      <c r="AA311">
        <v>-0.3</v>
      </c>
      <c r="AB311">
        <v>-0.9</v>
      </c>
      <c r="AD311">
        <v>-2.2999999999999998</v>
      </c>
      <c r="AE311">
        <v>0</v>
      </c>
      <c r="AF311">
        <v>0.4</v>
      </c>
      <c r="AG311">
        <v>13836</v>
      </c>
      <c r="AH311" s="2">
        <f t="shared" si="39"/>
        <v>-5.0443941772030376</v>
      </c>
      <c r="AI311" s="2">
        <f t="shared" si="49"/>
        <v>-0.78981499896394425</v>
      </c>
      <c r="AJ311" s="2">
        <f t="shared" si="45"/>
        <v>-2.1625946149309003</v>
      </c>
      <c r="AK311" s="2">
        <f t="shared" si="41"/>
        <v>-0.87653560083815907</v>
      </c>
      <c r="AL311" s="2">
        <f t="shared" si="42"/>
        <v>-2.5879503497259004</v>
      </c>
      <c r="AM311" s="2">
        <f t="shared" si="43"/>
        <v>1.3739912945664405</v>
      </c>
      <c r="AN311" s="2">
        <f t="shared" si="44"/>
        <v>-1.4899073105739435E-3</v>
      </c>
    </row>
    <row r="312" spans="1:40" x14ac:dyDescent="0.2">
      <c r="A312">
        <v>311</v>
      </c>
      <c r="B312" t="s">
        <v>364</v>
      </c>
      <c r="C312" t="s">
        <v>176</v>
      </c>
      <c r="D312">
        <v>68</v>
      </c>
      <c r="E312">
        <v>274</v>
      </c>
      <c r="F312">
        <v>247</v>
      </c>
      <c r="G312">
        <f t="shared" si="48"/>
        <v>98.800000000000011</v>
      </c>
      <c r="H312">
        <v>60</v>
      </c>
      <c r="I312">
        <v>11</v>
      </c>
      <c r="J312">
        <v>1</v>
      </c>
      <c r="K312">
        <v>9</v>
      </c>
      <c r="L312">
        <v>29</v>
      </c>
      <c r="M312">
        <v>31</v>
      </c>
      <c r="N312">
        <v>20</v>
      </c>
      <c r="O312">
        <v>58</v>
      </c>
      <c r="P312">
        <v>3</v>
      </c>
      <c r="Q312">
        <v>2</v>
      </c>
      <c r="R312">
        <v>1</v>
      </c>
      <c r="S312">
        <f>((H312+N312+P312-R312)*(G312+(0.26*(N312+P312))))/(F312+N312+P312)</f>
        <v>31.822074074074077</v>
      </c>
      <c r="T312">
        <v>0.24399999999999999</v>
      </c>
      <c r="U312">
        <v>0.30599999999999999</v>
      </c>
      <c r="V312">
        <v>0.4</v>
      </c>
      <c r="W312">
        <v>0.70599999999999996</v>
      </c>
      <c r="X312">
        <v>0.3</v>
      </c>
      <c r="Z312">
        <v>83</v>
      </c>
      <c r="AA312">
        <v>-0.3</v>
      </c>
      <c r="AB312">
        <v>-0.2</v>
      </c>
      <c r="AD312">
        <v>-6.1</v>
      </c>
      <c r="AE312">
        <v>5.4</v>
      </c>
      <c r="AF312">
        <v>0.4</v>
      </c>
      <c r="AG312">
        <v>14523</v>
      </c>
      <c r="AH312" s="2">
        <f t="shared" si="39"/>
        <v>-5.0500628792231641</v>
      </c>
      <c r="AI312" s="2">
        <f t="shared" si="49"/>
        <v>-0.58156258037241781</v>
      </c>
      <c r="AJ312" s="2">
        <f t="shared" si="45"/>
        <v>-1.4826759558664797</v>
      </c>
      <c r="AK312" s="2">
        <f t="shared" si="41"/>
        <v>-0.51418107382775846</v>
      </c>
      <c r="AL312" s="2">
        <f t="shared" si="42"/>
        <v>-1.418568873473451</v>
      </c>
      <c r="AM312" s="2">
        <f t="shared" si="43"/>
        <v>-0.43556511957744537</v>
      </c>
      <c r="AN312" s="2">
        <f t="shared" si="44"/>
        <v>-0.6175092761056119</v>
      </c>
    </row>
    <row r="313" spans="1:40" x14ac:dyDescent="0.2">
      <c r="A313">
        <v>312</v>
      </c>
      <c r="B313" t="s">
        <v>169</v>
      </c>
      <c r="C313" t="s">
        <v>29</v>
      </c>
      <c r="D313">
        <v>90</v>
      </c>
      <c r="E313">
        <v>354</v>
      </c>
      <c r="F313">
        <v>307</v>
      </c>
      <c r="G313">
        <f t="shared" si="48"/>
        <v>118.50200000000001</v>
      </c>
      <c r="H313">
        <v>67</v>
      </c>
      <c r="I313">
        <v>15</v>
      </c>
      <c r="J313">
        <v>1</v>
      </c>
      <c r="K313">
        <v>12</v>
      </c>
      <c r="L313">
        <v>40</v>
      </c>
      <c r="M313">
        <v>40</v>
      </c>
      <c r="N313">
        <v>38</v>
      </c>
      <c r="O313">
        <v>110</v>
      </c>
      <c r="P313">
        <v>4</v>
      </c>
      <c r="Q313">
        <v>1</v>
      </c>
      <c r="R313">
        <v>1</v>
      </c>
      <c r="S313">
        <f>((H313+N313+P313-R313)*(G313+(0.26*(N313+P313))))/(F313+N313+P313)</f>
        <v>40.050361031518619</v>
      </c>
      <c r="T313">
        <v>0.219</v>
      </c>
      <c r="U313">
        <v>0.311</v>
      </c>
      <c r="V313">
        <v>0.38600000000000001</v>
      </c>
      <c r="W313">
        <v>0.69699999999999995</v>
      </c>
      <c r="X313">
        <v>0.30099999999999999</v>
      </c>
      <c r="Z313">
        <v>88</v>
      </c>
      <c r="AA313">
        <v>-0.9</v>
      </c>
      <c r="AB313">
        <v>1.2</v>
      </c>
      <c r="AD313">
        <v>-6.5</v>
      </c>
      <c r="AE313">
        <v>8.6999999999999993</v>
      </c>
      <c r="AF313">
        <v>1.9</v>
      </c>
      <c r="AG313">
        <v>8722</v>
      </c>
      <c r="AH313" s="2">
        <f t="shared" si="39"/>
        <v>-5.0810741768587429</v>
      </c>
      <c r="AI313" s="2">
        <f t="shared" si="49"/>
        <v>-0.19976647962128607</v>
      </c>
      <c r="AJ313" s="2">
        <f t="shared" si="45"/>
        <v>-1.1427166263342694</v>
      </c>
      <c r="AK313" s="2">
        <f t="shared" si="41"/>
        <v>-0.21770918809197617</v>
      </c>
      <c r="AL313" s="2">
        <f t="shared" si="42"/>
        <v>-1.1161999478362479</v>
      </c>
      <c r="AM313" s="2">
        <f t="shared" si="43"/>
        <v>-1.6582383723773668</v>
      </c>
      <c r="AN313" s="2">
        <f t="shared" si="44"/>
        <v>-0.74644356259759659</v>
      </c>
    </row>
    <row r="314" spans="1:40" x14ac:dyDescent="0.2">
      <c r="A314">
        <v>313</v>
      </c>
      <c r="B314" t="s">
        <v>408</v>
      </c>
      <c r="C314" t="s">
        <v>90</v>
      </c>
      <c r="D314">
        <v>64</v>
      </c>
      <c r="E314">
        <v>264</v>
      </c>
      <c r="F314">
        <v>231</v>
      </c>
      <c r="G314">
        <f t="shared" si="48"/>
        <v>89.859000000000009</v>
      </c>
      <c r="H314">
        <v>58</v>
      </c>
      <c r="I314">
        <v>11</v>
      </c>
      <c r="J314">
        <v>1</v>
      </c>
      <c r="K314">
        <v>6</v>
      </c>
      <c r="L314">
        <v>27</v>
      </c>
      <c r="M314">
        <v>26</v>
      </c>
      <c r="N314">
        <v>26</v>
      </c>
      <c r="O314">
        <v>71</v>
      </c>
      <c r="P314">
        <v>4</v>
      </c>
      <c r="Q314">
        <v>3</v>
      </c>
      <c r="R314">
        <v>1</v>
      </c>
      <c r="S314">
        <f>((H314+N314+P314-R314)*(G314+(0.26*(N314+P314))))/(F314+N314+P314)</f>
        <v>32.553000000000004</v>
      </c>
      <c r="T314">
        <v>0.25</v>
      </c>
      <c r="U314">
        <v>0.33300000000000002</v>
      </c>
      <c r="V314">
        <v>0.38900000000000001</v>
      </c>
      <c r="W314">
        <v>0.72099999999999997</v>
      </c>
      <c r="X314">
        <v>0.311</v>
      </c>
      <c r="Z314">
        <v>94</v>
      </c>
      <c r="AA314">
        <v>0.4</v>
      </c>
      <c r="AB314">
        <v>-0.3</v>
      </c>
      <c r="AD314">
        <v>-1.8</v>
      </c>
      <c r="AE314">
        <v>-4.5</v>
      </c>
      <c r="AF314">
        <v>0.2</v>
      </c>
      <c r="AG314">
        <v>16153</v>
      </c>
      <c r="AH314" s="2">
        <f t="shared" si="39"/>
        <v>-5.088954530566336</v>
      </c>
      <c r="AI314" s="2">
        <f t="shared" si="49"/>
        <v>-0.65098005323625996</v>
      </c>
      <c r="AJ314" s="2">
        <f t="shared" si="45"/>
        <v>-1.82263528539869</v>
      </c>
      <c r="AK314" s="2">
        <f t="shared" si="41"/>
        <v>-0.67888767701430419</v>
      </c>
      <c r="AL314" s="2">
        <f t="shared" si="42"/>
        <v>-1.3917091773926473</v>
      </c>
      <c r="AM314" s="2">
        <f t="shared" si="43"/>
        <v>-0.14212353890546386</v>
      </c>
      <c r="AN314" s="2">
        <f t="shared" si="44"/>
        <v>-0.40261879861897076</v>
      </c>
    </row>
    <row r="315" spans="1:40" x14ac:dyDescent="0.2">
      <c r="A315">
        <v>314</v>
      </c>
      <c r="B315" t="s">
        <v>414</v>
      </c>
      <c r="C315" t="s">
        <v>139</v>
      </c>
      <c r="D315">
        <v>76</v>
      </c>
      <c r="E315">
        <v>306</v>
      </c>
      <c r="F315">
        <v>280</v>
      </c>
      <c r="G315">
        <f t="shared" si="48"/>
        <v>112</v>
      </c>
      <c r="H315">
        <v>68</v>
      </c>
      <c r="I315">
        <v>15</v>
      </c>
      <c r="J315">
        <v>2</v>
      </c>
      <c r="K315">
        <v>8</v>
      </c>
      <c r="L315">
        <v>32</v>
      </c>
      <c r="M315">
        <v>33</v>
      </c>
      <c r="N315">
        <v>19</v>
      </c>
      <c r="O315">
        <v>72</v>
      </c>
      <c r="P315">
        <v>4</v>
      </c>
      <c r="Q315">
        <v>9</v>
      </c>
      <c r="R315">
        <v>4</v>
      </c>
      <c r="S315">
        <f>((H315+N315+P315-R315)*(G315+(0.26*(N315+P315))))/(F315+N315+P315)</f>
        <v>33.875445544554459</v>
      </c>
      <c r="T315">
        <v>0.24299999999999999</v>
      </c>
      <c r="U315">
        <v>0.29699999999999999</v>
      </c>
      <c r="V315">
        <v>0.4</v>
      </c>
      <c r="W315">
        <v>0.69699999999999995</v>
      </c>
      <c r="X315">
        <v>0.29399999999999998</v>
      </c>
      <c r="Z315">
        <v>85</v>
      </c>
      <c r="AA315">
        <v>0.2</v>
      </c>
      <c r="AB315">
        <v>-0.1</v>
      </c>
      <c r="AD315">
        <v>-5.6</v>
      </c>
      <c r="AE315">
        <v>-3.1</v>
      </c>
      <c r="AF315">
        <v>0.2</v>
      </c>
      <c r="AG315">
        <v>19260</v>
      </c>
      <c r="AH315" s="2">
        <f t="shared" si="39"/>
        <v>-5.0957587659667114</v>
      </c>
      <c r="AI315" s="2">
        <f t="shared" si="49"/>
        <v>-0.47743637107665465</v>
      </c>
      <c r="AJ315" s="2">
        <f t="shared" si="45"/>
        <v>-1.5959957323772165</v>
      </c>
      <c r="AK315" s="2">
        <f t="shared" si="41"/>
        <v>-0.44829843255314017</v>
      </c>
      <c r="AL315" s="2">
        <f t="shared" si="42"/>
        <v>-1.3431126176726613</v>
      </c>
      <c r="AM315" s="2">
        <f t="shared" si="43"/>
        <v>-0.48447204968944224</v>
      </c>
      <c r="AN315" s="2">
        <f t="shared" si="44"/>
        <v>-0.74644356259759659</v>
      </c>
    </row>
    <row r="316" spans="1:40" x14ac:dyDescent="0.2">
      <c r="A316">
        <v>315</v>
      </c>
      <c r="B316" t="s">
        <v>307</v>
      </c>
      <c r="C316" t="s">
        <v>114</v>
      </c>
      <c r="D316">
        <v>83</v>
      </c>
      <c r="E316">
        <v>334</v>
      </c>
      <c r="F316">
        <v>292</v>
      </c>
      <c r="G316">
        <f t="shared" si="48"/>
        <v>109.792</v>
      </c>
      <c r="H316">
        <v>69</v>
      </c>
      <c r="I316">
        <v>15</v>
      </c>
      <c r="J316">
        <v>1</v>
      </c>
      <c r="K316">
        <v>8</v>
      </c>
      <c r="L316">
        <v>33</v>
      </c>
      <c r="M316">
        <v>34</v>
      </c>
      <c r="N316">
        <v>35</v>
      </c>
      <c r="O316">
        <v>69</v>
      </c>
      <c r="P316">
        <v>2</v>
      </c>
      <c r="Q316">
        <v>2</v>
      </c>
      <c r="R316">
        <v>1</v>
      </c>
      <c r="S316">
        <f>((H316+N316+P316-R316)*(G316+(0.26*(N316+P316))))/(F316+N316+P316)</f>
        <v>38.110212765957449</v>
      </c>
      <c r="T316">
        <v>0.23799999999999999</v>
      </c>
      <c r="U316">
        <v>0.32100000000000001</v>
      </c>
      <c r="V316">
        <v>0.376</v>
      </c>
      <c r="W316">
        <v>0.69699999999999995</v>
      </c>
      <c r="X316">
        <v>0.29699999999999999</v>
      </c>
      <c r="Z316">
        <v>78</v>
      </c>
      <c r="AA316">
        <v>-1.5</v>
      </c>
      <c r="AB316">
        <v>2.8</v>
      </c>
      <c r="AD316">
        <v>-11.1</v>
      </c>
      <c r="AE316">
        <v>9.6999999999999993</v>
      </c>
      <c r="AF316">
        <v>0.7</v>
      </c>
      <c r="AG316">
        <v>10200</v>
      </c>
      <c r="AH316" s="2">
        <f t="shared" si="39"/>
        <v>-5.117026276377886</v>
      </c>
      <c r="AI316" s="2">
        <f t="shared" si="49"/>
        <v>-0.44272763464473358</v>
      </c>
      <c r="AJ316" s="2">
        <f t="shared" si="45"/>
        <v>-1.5959957323772165</v>
      </c>
      <c r="AK316" s="2">
        <f t="shared" si="41"/>
        <v>-0.41535711191583102</v>
      </c>
      <c r="AL316" s="2">
        <f t="shared" si="42"/>
        <v>-1.187495534593082</v>
      </c>
      <c r="AM316" s="2">
        <f t="shared" si="43"/>
        <v>-0.72900670024942682</v>
      </c>
      <c r="AN316" s="2">
        <f t="shared" si="44"/>
        <v>-0.74644356259759659</v>
      </c>
    </row>
    <row r="317" spans="1:40" x14ac:dyDescent="0.2">
      <c r="A317">
        <v>316</v>
      </c>
      <c r="B317" t="s">
        <v>497</v>
      </c>
      <c r="D317">
        <v>49</v>
      </c>
      <c r="E317">
        <v>204</v>
      </c>
      <c r="F317">
        <v>181</v>
      </c>
      <c r="G317">
        <f t="shared" si="48"/>
        <v>80.183000000000007</v>
      </c>
      <c r="H317">
        <v>46</v>
      </c>
      <c r="I317">
        <v>8</v>
      </c>
      <c r="J317">
        <v>1</v>
      </c>
      <c r="K317">
        <v>9</v>
      </c>
      <c r="L317">
        <v>24</v>
      </c>
      <c r="M317">
        <v>28</v>
      </c>
      <c r="N317">
        <v>19</v>
      </c>
      <c r="O317">
        <v>41</v>
      </c>
      <c r="P317">
        <v>2</v>
      </c>
      <c r="Q317">
        <v>1</v>
      </c>
      <c r="R317">
        <v>0</v>
      </c>
      <c r="T317">
        <v>0.252</v>
      </c>
      <c r="U317">
        <v>0.32900000000000001</v>
      </c>
      <c r="V317">
        <v>0.443</v>
      </c>
      <c r="W317">
        <v>0.77200000000000002</v>
      </c>
      <c r="X317">
        <v>0.32600000000000001</v>
      </c>
      <c r="Z317">
        <v>101</v>
      </c>
      <c r="AA317">
        <v>-1.5</v>
      </c>
      <c r="AB317">
        <v>-0.2</v>
      </c>
      <c r="AD317">
        <v>-1.2</v>
      </c>
      <c r="AE317">
        <v>-5.3</v>
      </c>
      <c r="AF317">
        <v>0</v>
      </c>
      <c r="AG317">
        <v>8610</v>
      </c>
      <c r="AH317" s="2">
        <f t="shared" si="39"/>
        <v>-5.1550384577099502</v>
      </c>
      <c r="AI317" s="2">
        <f t="shared" si="49"/>
        <v>-0.75510626253202318</v>
      </c>
      <c r="AJ317" s="2">
        <f t="shared" si="45"/>
        <v>-1.4826759558664797</v>
      </c>
      <c r="AK317" s="2">
        <f t="shared" si="41"/>
        <v>-0.6130050357396859</v>
      </c>
      <c r="AL317" s="2">
        <f t="shared" si="42"/>
        <v>-2.5879503497259004</v>
      </c>
      <c r="AM317" s="2">
        <f t="shared" si="43"/>
        <v>-4.4309678681470038E-2</v>
      </c>
      <c r="AN317" s="2">
        <f t="shared" si="44"/>
        <v>0.32800882483560917</v>
      </c>
    </row>
    <row r="318" spans="1:40" x14ac:dyDescent="0.2">
      <c r="A318">
        <v>317</v>
      </c>
      <c r="B318" t="s">
        <v>419</v>
      </c>
      <c r="D318">
        <v>62</v>
      </c>
      <c r="E318">
        <v>257</v>
      </c>
      <c r="F318">
        <v>235</v>
      </c>
      <c r="G318">
        <f t="shared" si="48"/>
        <v>97.759999999999991</v>
      </c>
      <c r="H318">
        <v>57</v>
      </c>
      <c r="I318">
        <v>12</v>
      </c>
      <c r="J318">
        <v>1</v>
      </c>
      <c r="K318">
        <v>9</v>
      </c>
      <c r="L318">
        <v>28</v>
      </c>
      <c r="M318">
        <v>31</v>
      </c>
      <c r="N318">
        <v>17</v>
      </c>
      <c r="O318">
        <v>72</v>
      </c>
      <c r="P318">
        <v>2</v>
      </c>
      <c r="Q318">
        <v>2</v>
      </c>
      <c r="R318">
        <v>1</v>
      </c>
      <c r="S318">
        <f>((H318+N318+P318-R318)*(G318+(0.26*(N318+P318))))/(F318+N318+P318)</f>
        <v>30.324803149606296</v>
      </c>
      <c r="T318">
        <v>0.24099999999999999</v>
      </c>
      <c r="U318">
        <v>0.29699999999999999</v>
      </c>
      <c r="V318">
        <v>0.41599999999999998</v>
      </c>
      <c r="W318">
        <v>0.71299999999999997</v>
      </c>
      <c r="X318">
        <v>0.30199999999999999</v>
      </c>
      <c r="Z318">
        <v>85</v>
      </c>
      <c r="AA318">
        <v>-0.2</v>
      </c>
      <c r="AB318">
        <v>-2</v>
      </c>
      <c r="AD318">
        <v>-5.3</v>
      </c>
      <c r="AE318">
        <v>-1.5</v>
      </c>
      <c r="AF318">
        <v>0.2</v>
      </c>
      <c r="AG318">
        <v>7949</v>
      </c>
      <c r="AH318" s="2">
        <f t="shared" si="39"/>
        <v>-5.186231137484187</v>
      </c>
      <c r="AI318" s="2">
        <f t="shared" si="49"/>
        <v>-0.61627131680433889</v>
      </c>
      <c r="AJ318" s="2">
        <f t="shared" si="45"/>
        <v>-1.4826759558664797</v>
      </c>
      <c r="AK318" s="2">
        <f t="shared" si="41"/>
        <v>-0.51418107382775846</v>
      </c>
      <c r="AL318" s="2">
        <f t="shared" si="42"/>
        <v>-1.4735898277936621</v>
      </c>
      <c r="AM318" s="2">
        <f t="shared" si="43"/>
        <v>-0.58228590991343609</v>
      </c>
      <c r="AN318" s="2">
        <f t="shared" si="44"/>
        <v>-0.51722705327851271</v>
      </c>
    </row>
    <row r="319" spans="1:40" x14ac:dyDescent="0.2">
      <c r="A319">
        <v>318</v>
      </c>
      <c r="B319" t="s">
        <v>311</v>
      </c>
      <c r="C319" t="s">
        <v>42</v>
      </c>
      <c r="D319">
        <v>66</v>
      </c>
      <c r="E319">
        <v>269</v>
      </c>
      <c r="F319">
        <v>244</v>
      </c>
      <c r="G319">
        <f t="shared" si="48"/>
        <v>100.77199999999999</v>
      </c>
      <c r="H319">
        <v>58</v>
      </c>
      <c r="I319">
        <v>12</v>
      </c>
      <c r="J319">
        <v>1</v>
      </c>
      <c r="K319">
        <v>9</v>
      </c>
      <c r="L319">
        <v>32</v>
      </c>
      <c r="M319">
        <v>32</v>
      </c>
      <c r="N319">
        <v>18</v>
      </c>
      <c r="O319">
        <v>81</v>
      </c>
      <c r="P319">
        <v>3</v>
      </c>
      <c r="Q319">
        <v>5</v>
      </c>
      <c r="R319">
        <v>2</v>
      </c>
      <c r="S319">
        <f>((H319+N319+P319-R319)*(G319+(0.26*(N319+P319))))/(F319+N319+P319)</f>
        <v>30.867411320754712</v>
      </c>
      <c r="T319">
        <v>0.23799999999999999</v>
      </c>
      <c r="U319">
        <v>0.29599999999999999</v>
      </c>
      <c r="V319">
        <v>0.41299999999999998</v>
      </c>
      <c r="W319">
        <v>0.70899999999999996</v>
      </c>
      <c r="X319">
        <v>0.3</v>
      </c>
      <c r="Z319">
        <v>88</v>
      </c>
      <c r="AA319">
        <v>0.5</v>
      </c>
      <c r="AB319">
        <v>0</v>
      </c>
      <c r="AD319">
        <v>-3.6</v>
      </c>
      <c r="AE319">
        <v>1.2</v>
      </c>
      <c r="AF319">
        <v>0.7</v>
      </c>
      <c r="AG319">
        <v>15519</v>
      </c>
      <c r="AH319" s="2">
        <f t="shared" si="39"/>
        <v>-5.1985402982688074</v>
      </c>
      <c r="AI319" s="2">
        <f t="shared" si="49"/>
        <v>-0.47743637107665465</v>
      </c>
      <c r="AJ319" s="2">
        <f t="shared" si="45"/>
        <v>-1.4826759558664797</v>
      </c>
      <c r="AK319" s="2">
        <f t="shared" si="41"/>
        <v>-0.48123975319044932</v>
      </c>
      <c r="AL319" s="2">
        <f t="shared" si="42"/>
        <v>-1.4536503372775136</v>
      </c>
      <c r="AM319" s="2">
        <f t="shared" si="43"/>
        <v>-0.72900670024942682</v>
      </c>
      <c r="AN319" s="2">
        <f t="shared" si="44"/>
        <v>-0.57453118060828368</v>
      </c>
    </row>
    <row r="320" spans="1:40" x14ac:dyDescent="0.2">
      <c r="A320">
        <v>319</v>
      </c>
      <c r="B320" t="s">
        <v>411</v>
      </c>
      <c r="C320" t="s">
        <v>176</v>
      </c>
      <c r="D320">
        <v>34</v>
      </c>
      <c r="E320">
        <v>138</v>
      </c>
      <c r="F320">
        <v>129</v>
      </c>
      <c r="G320">
        <f t="shared" si="48"/>
        <v>59.856000000000002</v>
      </c>
      <c r="H320">
        <v>35</v>
      </c>
      <c r="I320">
        <v>7</v>
      </c>
      <c r="J320">
        <v>0</v>
      </c>
      <c r="K320">
        <v>6</v>
      </c>
      <c r="L320">
        <v>16</v>
      </c>
      <c r="M320">
        <v>18</v>
      </c>
      <c r="N320">
        <v>6</v>
      </c>
      <c r="O320">
        <v>33</v>
      </c>
      <c r="P320">
        <v>1</v>
      </c>
      <c r="Q320">
        <v>1</v>
      </c>
      <c r="R320">
        <v>0</v>
      </c>
      <c r="T320">
        <v>0.27100000000000002</v>
      </c>
      <c r="U320">
        <v>0.30599999999999999</v>
      </c>
      <c r="V320">
        <v>0.46400000000000002</v>
      </c>
      <c r="W320">
        <v>0.77</v>
      </c>
      <c r="X320">
        <v>0.32100000000000001</v>
      </c>
      <c r="Z320">
        <v>97</v>
      </c>
      <c r="AA320">
        <v>0.1</v>
      </c>
      <c r="AB320">
        <v>0</v>
      </c>
      <c r="AD320">
        <v>-0.4</v>
      </c>
      <c r="AE320">
        <v>-2.2999999999999998</v>
      </c>
      <c r="AF320">
        <v>0.2</v>
      </c>
      <c r="AG320" t="s">
        <v>412</v>
      </c>
      <c r="AH320" s="2">
        <f t="shared" si="39"/>
        <v>-5.2015012766075648</v>
      </c>
      <c r="AI320" s="2">
        <f t="shared" si="49"/>
        <v>-1.0327761539873916</v>
      </c>
      <c r="AJ320" s="2">
        <f t="shared" si="45"/>
        <v>-1.82263528539869</v>
      </c>
      <c r="AK320" s="2">
        <f t="shared" si="41"/>
        <v>-0.94241824211277736</v>
      </c>
      <c r="AL320" s="2">
        <f t="shared" si="42"/>
        <v>-2.5879503497259004</v>
      </c>
      <c r="AM320" s="2">
        <f t="shared" si="43"/>
        <v>0.88492199344647127</v>
      </c>
      <c r="AN320" s="2">
        <f t="shared" si="44"/>
        <v>0.29935676117072368</v>
      </c>
    </row>
    <row r="321" spans="1:40" x14ac:dyDescent="0.2">
      <c r="A321">
        <v>320</v>
      </c>
      <c r="B321" t="s">
        <v>168</v>
      </c>
      <c r="C321" t="s">
        <v>118</v>
      </c>
      <c r="D321">
        <v>99</v>
      </c>
      <c r="E321">
        <v>389</v>
      </c>
      <c r="F321">
        <v>348</v>
      </c>
      <c r="G321">
        <f t="shared" si="48"/>
        <v>137.46</v>
      </c>
      <c r="H321">
        <v>71</v>
      </c>
      <c r="I321">
        <v>14</v>
      </c>
      <c r="J321">
        <v>1</v>
      </c>
      <c r="K321">
        <v>17</v>
      </c>
      <c r="L321">
        <v>43</v>
      </c>
      <c r="M321">
        <v>47</v>
      </c>
      <c r="N321">
        <v>31</v>
      </c>
      <c r="O321">
        <v>134</v>
      </c>
      <c r="P321">
        <v>5</v>
      </c>
      <c r="Q321">
        <v>1</v>
      </c>
      <c r="R321">
        <v>1</v>
      </c>
      <c r="S321">
        <f>((H321+N321+P321-R321)*(G321+(0.26*(N321+P321))))/(F321+N321+P321)</f>
        <v>40.528437500000003</v>
      </c>
      <c r="T321">
        <v>0.20399999999999999</v>
      </c>
      <c r="U321">
        <v>0.27600000000000002</v>
      </c>
      <c r="V321">
        <v>0.39500000000000002</v>
      </c>
      <c r="W321">
        <v>0.67100000000000004</v>
      </c>
      <c r="X321">
        <v>0.28399999999999997</v>
      </c>
      <c r="Z321">
        <v>78</v>
      </c>
      <c r="AA321">
        <v>-0.4</v>
      </c>
      <c r="AB321">
        <v>2.2000000000000002</v>
      </c>
      <c r="AD321">
        <v>-11.4</v>
      </c>
      <c r="AE321">
        <v>10.5</v>
      </c>
      <c r="AF321">
        <v>1.9</v>
      </c>
      <c r="AG321">
        <v>13265</v>
      </c>
      <c r="AH321" s="2">
        <f t="shared" si="39"/>
        <v>-5.2682725077123136</v>
      </c>
      <c r="AI321" s="2">
        <f t="shared" si="49"/>
        <v>-9.5640270325522858E-2</v>
      </c>
      <c r="AJ321" s="2">
        <f t="shared" si="45"/>
        <v>-0.57611774378058567</v>
      </c>
      <c r="AK321" s="2">
        <f t="shared" si="41"/>
        <v>1.2880056369187817E-2</v>
      </c>
      <c r="AL321" s="2">
        <f t="shared" si="42"/>
        <v>-1.0986318356769658</v>
      </c>
      <c r="AM321" s="2">
        <f t="shared" si="43"/>
        <v>-2.3918423240573206</v>
      </c>
      <c r="AN321" s="2">
        <f t="shared" si="44"/>
        <v>-1.1189203902411065</v>
      </c>
    </row>
    <row r="322" spans="1:40" x14ac:dyDescent="0.2">
      <c r="A322">
        <v>321</v>
      </c>
      <c r="B322" t="s">
        <v>209</v>
      </c>
      <c r="C322" t="s">
        <v>83</v>
      </c>
      <c r="D322">
        <v>75</v>
      </c>
      <c r="E322">
        <v>298</v>
      </c>
      <c r="F322">
        <v>268</v>
      </c>
      <c r="G322">
        <f t="shared" si="48"/>
        <v>103.71600000000001</v>
      </c>
      <c r="H322">
        <v>65</v>
      </c>
      <c r="I322">
        <v>13</v>
      </c>
      <c r="J322">
        <v>1</v>
      </c>
      <c r="K322">
        <v>8</v>
      </c>
      <c r="L322">
        <v>32</v>
      </c>
      <c r="M322">
        <v>32</v>
      </c>
      <c r="N322">
        <v>22</v>
      </c>
      <c r="O322">
        <v>59</v>
      </c>
      <c r="P322">
        <v>3</v>
      </c>
      <c r="Q322">
        <v>3</v>
      </c>
      <c r="R322">
        <v>1</v>
      </c>
      <c r="S322">
        <f>((H322+N322+P322-R322)*(G322+(0.26*(N322+P322))))/(F322+N322+P322)</f>
        <v>33.478580204778154</v>
      </c>
      <c r="T322">
        <v>0.24099999999999999</v>
      </c>
      <c r="U322">
        <v>0.30299999999999999</v>
      </c>
      <c r="V322">
        <v>0.38700000000000001</v>
      </c>
      <c r="W322">
        <v>0.69</v>
      </c>
      <c r="X322">
        <v>0.29499999999999998</v>
      </c>
      <c r="Z322">
        <v>82</v>
      </c>
      <c r="AA322">
        <v>0.1</v>
      </c>
      <c r="AB322">
        <v>-0.6</v>
      </c>
      <c r="AD322">
        <v>-6.9</v>
      </c>
      <c r="AE322">
        <v>5.6</v>
      </c>
      <c r="AF322">
        <v>1.5</v>
      </c>
      <c r="AG322">
        <v>15674</v>
      </c>
      <c r="AH322" s="2">
        <f t="shared" ref="AH322:AH385" si="50">SUM(AI322:AN322)</f>
        <v>-5.341379976349196</v>
      </c>
      <c r="AI322" s="2">
        <f t="shared" si="49"/>
        <v>-0.47743637107665465</v>
      </c>
      <c r="AJ322" s="2">
        <f t="shared" si="45"/>
        <v>-1.5959957323772165</v>
      </c>
      <c r="AK322" s="2">
        <f t="shared" ref="AK322:AK385" si="51">(M322-46.609)/30.35701</f>
        <v>-0.48123975319044932</v>
      </c>
      <c r="AL322" s="2">
        <f t="shared" ref="AL322:AL385" si="52">(S322-70.42522)/27.21274</f>
        <v>-1.3576964243667429</v>
      </c>
      <c r="AM322" s="2">
        <f t="shared" ref="AM322:AM385" si="53">(T322-0.252906)/0.020447</f>
        <v>-0.58228590991343609</v>
      </c>
      <c r="AN322" s="2">
        <f t="shared" ref="AN322:AN385" si="54">(W322-0.749104)/0.069803</f>
        <v>-0.84672578542469579</v>
      </c>
    </row>
    <row r="323" spans="1:40" x14ac:dyDescent="0.2">
      <c r="A323">
        <v>322</v>
      </c>
      <c r="B323" t="s">
        <v>7496</v>
      </c>
      <c r="C323" t="s">
        <v>53</v>
      </c>
      <c r="D323">
        <v>10</v>
      </c>
      <c r="E323">
        <v>40</v>
      </c>
      <c r="F323">
        <v>37</v>
      </c>
      <c r="G323">
        <f t="shared" si="48"/>
        <v>15.687999999999999</v>
      </c>
      <c r="H323">
        <v>11</v>
      </c>
      <c r="I323">
        <v>2</v>
      </c>
      <c r="J323">
        <v>0</v>
      </c>
      <c r="K323">
        <v>1</v>
      </c>
      <c r="L323">
        <v>4</v>
      </c>
      <c r="M323">
        <v>5</v>
      </c>
      <c r="N323">
        <v>2</v>
      </c>
      <c r="O323">
        <v>6</v>
      </c>
      <c r="P323">
        <v>0</v>
      </c>
      <c r="Q323">
        <v>1</v>
      </c>
      <c r="R323">
        <v>0</v>
      </c>
      <c r="T323">
        <v>0.3</v>
      </c>
      <c r="U323">
        <v>0.33500000000000002</v>
      </c>
      <c r="V323">
        <v>0.42399999999999999</v>
      </c>
      <c r="W323">
        <v>0.75900000000000001</v>
      </c>
      <c r="X323">
        <v>0.32300000000000001</v>
      </c>
      <c r="Z323">
        <v>83</v>
      </c>
      <c r="AA323">
        <v>0</v>
      </c>
      <c r="AB323">
        <v>0</v>
      </c>
      <c r="AD323">
        <v>-0.9</v>
      </c>
      <c r="AE323">
        <v>-0.8</v>
      </c>
      <c r="AF323">
        <v>0</v>
      </c>
      <c r="AG323">
        <v>15794</v>
      </c>
      <c r="AH323" s="2">
        <f t="shared" si="50"/>
        <v>-5.3521275415382821</v>
      </c>
      <c r="AI323" s="2">
        <f t="shared" si="49"/>
        <v>-1.4492809911704445</v>
      </c>
      <c r="AJ323" s="2">
        <f t="shared" si="45"/>
        <v>-2.3892341679523739</v>
      </c>
      <c r="AK323" s="2">
        <f t="shared" si="51"/>
        <v>-1.3706554103977961</v>
      </c>
      <c r="AL323" s="2">
        <f t="shared" si="52"/>
        <v>-2.5879503497259004</v>
      </c>
      <c r="AM323" s="2">
        <f t="shared" si="53"/>
        <v>2.3032229666943791</v>
      </c>
      <c r="AN323" s="2">
        <f t="shared" si="54"/>
        <v>0.14177041101385349</v>
      </c>
    </row>
    <row r="324" spans="1:40" x14ac:dyDescent="0.2">
      <c r="A324">
        <v>323</v>
      </c>
      <c r="B324" t="s">
        <v>340</v>
      </c>
      <c r="C324" t="s">
        <v>65</v>
      </c>
      <c r="D324">
        <v>36</v>
      </c>
      <c r="E324">
        <v>147</v>
      </c>
      <c r="F324">
        <v>133</v>
      </c>
      <c r="G324">
        <f t="shared" si="48"/>
        <v>59.983000000000004</v>
      </c>
      <c r="H324">
        <v>35</v>
      </c>
      <c r="I324">
        <v>7</v>
      </c>
      <c r="J324">
        <v>1</v>
      </c>
      <c r="K324">
        <v>6</v>
      </c>
      <c r="L324">
        <v>17</v>
      </c>
      <c r="M324">
        <v>19</v>
      </c>
      <c r="N324">
        <v>11</v>
      </c>
      <c r="O324">
        <v>26</v>
      </c>
      <c r="P324">
        <v>1</v>
      </c>
      <c r="Q324">
        <v>1</v>
      </c>
      <c r="R324">
        <v>1</v>
      </c>
      <c r="T324">
        <v>0.26500000000000001</v>
      </c>
      <c r="U324">
        <v>0.32400000000000001</v>
      </c>
      <c r="V324">
        <v>0.45100000000000001</v>
      </c>
      <c r="W324">
        <v>0.77500000000000002</v>
      </c>
      <c r="X324">
        <v>0.32600000000000001</v>
      </c>
      <c r="Z324">
        <v>99</v>
      </c>
      <c r="AA324">
        <v>0.1</v>
      </c>
      <c r="AB324">
        <v>0</v>
      </c>
      <c r="AD324">
        <v>-0.1</v>
      </c>
      <c r="AE324">
        <v>0.6</v>
      </c>
      <c r="AF324">
        <v>0.5</v>
      </c>
      <c r="AG324" t="s">
        <v>341</v>
      </c>
      <c r="AH324" s="2">
        <f t="shared" si="50"/>
        <v>-5.3556626410481014</v>
      </c>
      <c r="AI324" s="2">
        <f t="shared" si="49"/>
        <v>-0.99806741755547068</v>
      </c>
      <c r="AJ324" s="2">
        <f t="shared" si="45"/>
        <v>-1.82263528539869</v>
      </c>
      <c r="AK324" s="2">
        <f t="shared" si="51"/>
        <v>-0.90947692147546821</v>
      </c>
      <c r="AL324" s="2">
        <f t="shared" si="52"/>
        <v>-2.5879503497259004</v>
      </c>
      <c r="AM324" s="2">
        <f t="shared" si="53"/>
        <v>0.59148041277448982</v>
      </c>
      <c r="AN324" s="2">
        <f t="shared" si="54"/>
        <v>0.3709869203329374</v>
      </c>
    </row>
    <row r="325" spans="1:40" x14ac:dyDescent="0.2">
      <c r="A325">
        <v>324</v>
      </c>
      <c r="B325" t="s">
        <v>287</v>
      </c>
      <c r="C325" t="s">
        <v>55</v>
      </c>
      <c r="D325">
        <v>63</v>
      </c>
      <c r="E325">
        <v>250</v>
      </c>
      <c r="F325">
        <v>223</v>
      </c>
      <c r="G325">
        <f t="shared" si="48"/>
        <v>91.652999999999992</v>
      </c>
      <c r="H325">
        <v>53</v>
      </c>
      <c r="I325">
        <v>11</v>
      </c>
      <c r="J325">
        <v>0</v>
      </c>
      <c r="K325">
        <v>9</v>
      </c>
      <c r="L325">
        <v>26</v>
      </c>
      <c r="M325">
        <v>31</v>
      </c>
      <c r="N325">
        <v>19</v>
      </c>
      <c r="O325">
        <v>64</v>
      </c>
      <c r="P325">
        <v>4</v>
      </c>
      <c r="Q325">
        <v>1</v>
      </c>
      <c r="R325">
        <v>0</v>
      </c>
      <c r="S325">
        <f>((H325+N325+P325-R325)*(G325+(0.26*(N325+P325))))/(F325+N325+P325)</f>
        <v>30.163040650406501</v>
      </c>
      <c r="T325">
        <v>0.23699999999999999</v>
      </c>
      <c r="U325">
        <v>0.30599999999999999</v>
      </c>
      <c r="V325">
        <v>0.41099999999999998</v>
      </c>
      <c r="W325">
        <v>0.71799999999999997</v>
      </c>
      <c r="X325">
        <v>0.30199999999999999</v>
      </c>
      <c r="Z325">
        <v>82</v>
      </c>
      <c r="AA325">
        <v>-0.4</v>
      </c>
      <c r="AB325">
        <v>1.4</v>
      </c>
      <c r="AD325">
        <v>-6.5</v>
      </c>
      <c r="AE325">
        <v>6.6</v>
      </c>
      <c r="AF325">
        <v>0.8</v>
      </c>
      <c r="AG325">
        <v>9627</v>
      </c>
      <c r="AH325" s="2">
        <f t="shared" si="50"/>
        <v>-5.3855905381033251</v>
      </c>
      <c r="AI325" s="2">
        <f t="shared" si="49"/>
        <v>-0.68568878966818103</v>
      </c>
      <c r="AJ325" s="2">
        <f t="shared" si="45"/>
        <v>-1.4826759558664797</v>
      </c>
      <c r="AK325" s="2">
        <f t="shared" si="51"/>
        <v>-0.51418107382775846</v>
      </c>
      <c r="AL325" s="2">
        <f t="shared" si="52"/>
        <v>-1.4795341942631832</v>
      </c>
      <c r="AM325" s="2">
        <f t="shared" si="53"/>
        <v>-0.77791363036142369</v>
      </c>
      <c r="AN325" s="2">
        <f t="shared" si="54"/>
        <v>-0.44559689411629899</v>
      </c>
    </row>
    <row r="326" spans="1:40" x14ac:dyDescent="0.2">
      <c r="A326">
        <v>325</v>
      </c>
      <c r="B326" t="s">
        <v>648</v>
      </c>
      <c r="C326" t="s">
        <v>31</v>
      </c>
      <c r="D326">
        <v>0</v>
      </c>
      <c r="E326">
        <v>1</v>
      </c>
      <c r="F326">
        <v>1</v>
      </c>
      <c r="G326">
        <f t="shared" si="48"/>
        <v>0.40799999999999997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T326">
        <v>0.28100000000000003</v>
      </c>
      <c r="U326">
        <v>0.32700000000000001</v>
      </c>
      <c r="V326">
        <v>0.40799999999999997</v>
      </c>
      <c r="W326">
        <v>0.73499999999999999</v>
      </c>
      <c r="X326">
        <v>0.313</v>
      </c>
      <c r="Z326">
        <v>89</v>
      </c>
      <c r="AA326">
        <v>0</v>
      </c>
      <c r="AB326">
        <v>0</v>
      </c>
      <c r="AD326">
        <v>0</v>
      </c>
      <c r="AE326">
        <v>0</v>
      </c>
      <c r="AF326">
        <v>0</v>
      </c>
      <c r="AG326" t="s">
        <v>649</v>
      </c>
      <c r="AH326" s="2">
        <f t="shared" si="50"/>
        <v>-5.4539293661716854</v>
      </c>
      <c r="AJ326" s="2">
        <f t="shared" si="45"/>
        <v>-2.5025539444631106</v>
      </c>
      <c r="AK326" s="2">
        <f t="shared" si="51"/>
        <v>-1.535362013584342</v>
      </c>
      <c r="AL326" s="2">
        <f t="shared" si="52"/>
        <v>-2.5879503497259004</v>
      </c>
      <c r="AM326" s="2">
        <f t="shared" si="53"/>
        <v>1.3739912945664405</v>
      </c>
      <c r="AN326" s="2">
        <f t="shared" si="54"/>
        <v>-0.20205435296477237</v>
      </c>
    </row>
    <row r="327" spans="1:40" x14ac:dyDescent="0.2">
      <c r="A327">
        <v>326</v>
      </c>
      <c r="B327" t="s">
        <v>252</v>
      </c>
      <c r="C327" t="s">
        <v>39</v>
      </c>
      <c r="D327">
        <v>62</v>
      </c>
      <c r="E327">
        <v>248</v>
      </c>
      <c r="F327">
        <v>224</v>
      </c>
      <c r="G327">
        <f t="shared" si="48"/>
        <v>89.600000000000009</v>
      </c>
      <c r="H327">
        <v>55</v>
      </c>
      <c r="I327">
        <v>11</v>
      </c>
      <c r="J327">
        <v>1</v>
      </c>
      <c r="K327">
        <v>7</v>
      </c>
      <c r="L327">
        <v>26</v>
      </c>
      <c r="M327">
        <v>29</v>
      </c>
      <c r="N327">
        <v>17</v>
      </c>
      <c r="O327">
        <v>58</v>
      </c>
      <c r="P327">
        <v>3</v>
      </c>
      <c r="Q327">
        <v>1</v>
      </c>
      <c r="R327">
        <v>0</v>
      </c>
      <c r="S327">
        <f>((H327+N327+P327-R327)*(G327+(0.26*(N327+P327))))/(F327+N327+P327)</f>
        <v>29.139344262295086</v>
      </c>
      <c r="T327">
        <v>0.245</v>
      </c>
      <c r="U327">
        <v>0.307</v>
      </c>
      <c r="V327">
        <v>0.4</v>
      </c>
      <c r="W327">
        <v>0.70699999999999996</v>
      </c>
      <c r="X327">
        <v>0.3</v>
      </c>
      <c r="Z327">
        <v>81</v>
      </c>
      <c r="AA327">
        <v>-0.7</v>
      </c>
      <c r="AB327">
        <v>1.4</v>
      </c>
      <c r="AD327">
        <v>-6.7</v>
      </c>
      <c r="AE327">
        <v>6.6</v>
      </c>
      <c r="AF327">
        <v>1.2</v>
      </c>
      <c r="AG327">
        <v>2829</v>
      </c>
      <c r="AH327" s="2">
        <f t="shared" si="50"/>
        <v>-5.4820619185450141</v>
      </c>
      <c r="AI327" s="2">
        <f>(L327-45.75551)/28.81119</f>
        <v>-0.68568878966818103</v>
      </c>
      <c r="AJ327" s="2">
        <f t="shared" si="45"/>
        <v>-1.7093155088879532</v>
      </c>
      <c r="AK327" s="2">
        <f t="shared" si="51"/>
        <v>-0.58006371510237675</v>
      </c>
      <c r="AL327" s="2">
        <f t="shared" si="52"/>
        <v>-1.5171524711478857</v>
      </c>
      <c r="AM327" s="2">
        <f t="shared" si="53"/>
        <v>-0.38665818946544844</v>
      </c>
      <c r="AN327" s="2">
        <f t="shared" si="54"/>
        <v>-0.60318324427316916</v>
      </c>
    </row>
    <row r="328" spans="1:40" x14ac:dyDescent="0.2">
      <c r="A328">
        <v>327</v>
      </c>
      <c r="B328" t="s">
        <v>416</v>
      </c>
      <c r="C328" t="s">
        <v>144</v>
      </c>
      <c r="D328">
        <v>51</v>
      </c>
      <c r="E328">
        <v>221</v>
      </c>
      <c r="F328">
        <v>199</v>
      </c>
      <c r="G328">
        <f t="shared" si="48"/>
        <v>83.778999999999996</v>
      </c>
      <c r="H328">
        <v>52</v>
      </c>
      <c r="I328">
        <v>11</v>
      </c>
      <c r="J328">
        <v>1</v>
      </c>
      <c r="K328">
        <v>6</v>
      </c>
      <c r="L328">
        <v>24</v>
      </c>
      <c r="M328">
        <v>25</v>
      </c>
      <c r="N328">
        <v>17</v>
      </c>
      <c r="O328">
        <v>55</v>
      </c>
      <c r="P328">
        <v>2</v>
      </c>
      <c r="Q328">
        <v>0</v>
      </c>
      <c r="R328">
        <v>0</v>
      </c>
      <c r="T328">
        <v>0.26200000000000001</v>
      </c>
      <c r="U328">
        <v>0.32500000000000001</v>
      </c>
      <c r="V328">
        <v>0.42099999999999999</v>
      </c>
      <c r="W328">
        <v>0.745</v>
      </c>
      <c r="X328">
        <v>0.317</v>
      </c>
      <c r="Z328">
        <v>98</v>
      </c>
      <c r="AA328">
        <v>-0.3</v>
      </c>
      <c r="AB328">
        <v>0.2</v>
      </c>
      <c r="AD328">
        <v>-0.9</v>
      </c>
      <c r="AE328">
        <v>-4.2</v>
      </c>
      <c r="AF328">
        <v>0.2</v>
      </c>
      <c r="AG328">
        <v>15279</v>
      </c>
      <c r="AH328" s="2">
        <f t="shared" si="50"/>
        <v>-5.4915553075100725</v>
      </c>
      <c r="AI328" s="2">
        <f>(L328-45.75551)/28.81119</f>
        <v>-0.75510626253202318</v>
      </c>
      <c r="AJ328" s="2">
        <f t="shared" si="45"/>
        <v>-1.82263528539869</v>
      </c>
      <c r="AK328" s="2">
        <f t="shared" si="51"/>
        <v>-0.71182899765161334</v>
      </c>
      <c r="AL328" s="2">
        <f t="shared" si="52"/>
        <v>-2.5879503497259004</v>
      </c>
      <c r="AM328" s="2">
        <f t="shared" si="53"/>
        <v>0.44475962243849909</v>
      </c>
      <c r="AN328" s="2">
        <f t="shared" si="54"/>
        <v>-5.8794034640344918E-2</v>
      </c>
    </row>
    <row r="329" spans="1:40" x14ac:dyDescent="0.2">
      <c r="A329">
        <v>328</v>
      </c>
      <c r="B329" t="s">
        <v>459</v>
      </c>
      <c r="C329" t="s">
        <v>37</v>
      </c>
      <c r="D329">
        <v>30</v>
      </c>
      <c r="E329">
        <v>122</v>
      </c>
      <c r="F329">
        <v>111</v>
      </c>
      <c r="G329">
        <f t="shared" si="48"/>
        <v>48.84</v>
      </c>
      <c r="H329">
        <v>30</v>
      </c>
      <c r="I329">
        <v>7</v>
      </c>
      <c r="J329">
        <v>0</v>
      </c>
      <c r="K329">
        <v>4</v>
      </c>
      <c r="L329">
        <v>14</v>
      </c>
      <c r="M329">
        <v>15</v>
      </c>
      <c r="N329">
        <v>8</v>
      </c>
      <c r="O329">
        <v>18</v>
      </c>
      <c r="P329">
        <v>1</v>
      </c>
      <c r="Q329">
        <v>1</v>
      </c>
      <c r="R329">
        <v>0</v>
      </c>
      <c r="T329">
        <v>0.27400000000000002</v>
      </c>
      <c r="U329">
        <v>0.32600000000000001</v>
      </c>
      <c r="V329">
        <v>0.44</v>
      </c>
      <c r="W329">
        <v>0.76600000000000001</v>
      </c>
      <c r="X329">
        <v>0.32300000000000001</v>
      </c>
      <c r="Z329">
        <v>102</v>
      </c>
      <c r="AA329">
        <v>0</v>
      </c>
      <c r="AB329">
        <v>-0.5</v>
      </c>
      <c r="AD329">
        <v>0.2</v>
      </c>
      <c r="AE329">
        <v>-3.3</v>
      </c>
      <c r="AF329">
        <v>0.1</v>
      </c>
      <c r="AG329">
        <v>17710</v>
      </c>
      <c r="AH329" s="2">
        <f t="shared" si="50"/>
        <v>-5.5069656013985879</v>
      </c>
      <c r="AI329" s="2">
        <f>(L329-45.75551)/28.81119</f>
        <v>-1.1021936268512338</v>
      </c>
      <c r="AJ329" s="2">
        <f t="shared" si="45"/>
        <v>-2.0492748384201636</v>
      </c>
      <c r="AK329" s="2">
        <f t="shared" si="51"/>
        <v>-1.0412422040247047</v>
      </c>
      <c r="AL329" s="2">
        <f t="shared" si="52"/>
        <v>-2.5879503497259004</v>
      </c>
      <c r="AM329" s="2">
        <f t="shared" si="53"/>
        <v>1.031642783782462</v>
      </c>
      <c r="AN329" s="2">
        <f t="shared" si="54"/>
        <v>0.24205263384095269</v>
      </c>
    </row>
    <row r="330" spans="1:40" x14ac:dyDescent="0.2">
      <c r="A330">
        <v>329</v>
      </c>
      <c r="B330" t="s">
        <v>924</v>
      </c>
      <c r="C330" t="s">
        <v>53</v>
      </c>
      <c r="D330">
        <v>0</v>
      </c>
      <c r="E330">
        <v>1</v>
      </c>
      <c r="F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T330">
        <v>0.26100000000000001</v>
      </c>
      <c r="U330">
        <v>0.33</v>
      </c>
      <c r="V330">
        <v>0.46899999999999997</v>
      </c>
      <c r="W330">
        <v>0.79900000000000004</v>
      </c>
      <c r="X330">
        <v>0.33400000000000002</v>
      </c>
      <c r="Z330">
        <v>91</v>
      </c>
      <c r="AA330">
        <v>0</v>
      </c>
      <c r="AB330">
        <v>0</v>
      </c>
      <c r="AD330">
        <v>0</v>
      </c>
      <c r="AE330">
        <v>0</v>
      </c>
      <c r="AF330">
        <v>0</v>
      </c>
      <c r="AG330" t="s">
        <v>925</v>
      </c>
      <c r="AH330" s="2">
        <f t="shared" si="50"/>
        <v>-5.5152019311352882</v>
      </c>
      <c r="AJ330" s="2">
        <f t="shared" si="45"/>
        <v>-2.5025539444631106</v>
      </c>
      <c r="AK330" s="2">
        <f t="shared" si="51"/>
        <v>-1.535362013584342</v>
      </c>
      <c r="AL330" s="2">
        <f t="shared" si="52"/>
        <v>-2.5879503497259004</v>
      </c>
      <c r="AM330" s="2">
        <f t="shared" si="53"/>
        <v>0.39585269232650216</v>
      </c>
      <c r="AN330" s="2">
        <f t="shared" si="54"/>
        <v>0.71481168431156328</v>
      </c>
    </row>
    <row r="331" spans="1:40" x14ac:dyDescent="0.2">
      <c r="A331">
        <v>330</v>
      </c>
      <c r="B331" t="s">
        <v>381</v>
      </c>
      <c r="C331" t="s">
        <v>47</v>
      </c>
      <c r="D331">
        <v>26</v>
      </c>
      <c r="E331">
        <v>105</v>
      </c>
      <c r="F331">
        <v>91</v>
      </c>
      <c r="G331">
        <f t="shared" ref="G331:G359" si="55">F331*V331</f>
        <v>44.134999999999998</v>
      </c>
      <c r="H331">
        <v>23</v>
      </c>
      <c r="I331">
        <v>4</v>
      </c>
      <c r="J331">
        <v>0</v>
      </c>
      <c r="K331">
        <v>5</v>
      </c>
      <c r="L331">
        <v>14</v>
      </c>
      <c r="M331">
        <v>15</v>
      </c>
      <c r="N331">
        <v>11</v>
      </c>
      <c r="O331">
        <v>20</v>
      </c>
      <c r="P331">
        <v>1</v>
      </c>
      <c r="Q331">
        <v>0</v>
      </c>
      <c r="R331">
        <v>0</v>
      </c>
      <c r="T331">
        <v>0.254</v>
      </c>
      <c r="U331">
        <v>0.34</v>
      </c>
      <c r="V331">
        <v>0.48499999999999999</v>
      </c>
      <c r="W331">
        <v>0.82499999999999996</v>
      </c>
      <c r="X331">
        <v>0.34399999999999997</v>
      </c>
      <c r="Z331">
        <v>115</v>
      </c>
      <c r="AA331">
        <v>0</v>
      </c>
      <c r="AB331">
        <v>-0.2</v>
      </c>
      <c r="AD331">
        <v>2.1</v>
      </c>
      <c r="AE331">
        <v>-2.4</v>
      </c>
      <c r="AF331">
        <v>0.3</v>
      </c>
      <c r="AG331">
        <v>15585</v>
      </c>
      <c r="AH331" s="2">
        <f t="shared" si="50"/>
        <v>-5.5265485490136701</v>
      </c>
      <c r="AI331" s="2">
        <f>(L331-45.75551)/28.81119</f>
        <v>-1.1021936268512338</v>
      </c>
      <c r="AJ331" s="2">
        <f t="shared" si="45"/>
        <v>-1.9359550619094268</v>
      </c>
      <c r="AK331" s="2">
        <f t="shared" si="51"/>
        <v>-1.0412422040247047</v>
      </c>
      <c r="AL331" s="2">
        <f t="shared" si="52"/>
        <v>-2.5879503497259004</v>
      </c>
      <c r="AM331" s="2">
        <f t="shared" si="53"/>
        <v>5.3504181542523788E-2</v>
      </c>
      <c r="AN331" s="2">
        <f t="shared" si="54"/>
        <v>1.087288511955073</v>
      </c>
    </row>
    <row r="332" spans="1:40" x14ac:dyDescent="0.2">
      <c r="A332">
        <v>331</v>
      </c>
      <c r="B332" t="s">
        <v>350</v>
      </c>
      <c r="C332" t="s">
        <v>144</v>
      </c>
      <c r="D332">
        <v>73</v>
      </c>
      <c r="E332">
        <v>305</v>
      </c>
      <c r="F332">
        <v>261</v>
      </c>
      <c r="G332">
        <f t="shared" si="55"/>
        <v>96.308999999999997</v>
      </c>
      <c r="H332">
        <v>61</v>
      </c>
      <c r="I332">
        <v>12</v>
      </c>
      <c r="J332">
        <v>1</v>
      </c>
      <c r="K332">
        <v>7</v>
      </c>
      <c r="L332">
        <v>30</v>
      </c>
      <c r="M332">
        <v>30</v>
      </c>
      <c r="N332">
        <v>33</v>
      </c>
      <c r="O332">
        <v>73</v>
      </c>
      <c r="P332">
        <v>7</v>
      </c>
      <c r="Q332">
        <v>2</v>
      </c>
      <c r="R332">
        <v>1</v>
      </c>
      <c r="S332">
        <f>((H332+N332+P332-R332)*(G332+(0.26*(N332+P332))))/(F332+N332+P332)</f>
        <v>35.451495016611297</v>
      </c>
      <c r="T332">
        <v>0.23499999999999999</v>
      </c>
      <c r="U332">
        <v>0.33500000000000002</v>
      </c>
      <c r="V332">
        <v>0.36899999999999999</v>
      </c>
      <c r="W332">
        <v>0.70499999999999996</v>
      </c>
      <c r="X332">
        <v>0.309</v>
      </c>
      <c r="Z332">
        <v>92</v>
      </c>
      <c r="AA332">
        <v>-0.7</v>
      </c>
      <c r="AB332">
        <v>-0.7</v>
      </c>
      <c r="AD332">
        <v>-3.8</v>
      </c>
      <c r="AE332">
        <v>-0.2</v>
      </c>
      <c r="AF332">
        <v>0.5</v>
      </c>
      <c r="AG332">
        <v>5275</v>
      </c>
      <c r="AH332" s="2">
        <f t="shared" si="50"/>
        <v>-5.5960512949642158</v>
      </c>
      <c r="AI332" s="2">
        <f>(L332-45.75551)/28.81119</f>
        <v>-0.54685384394049674</v>
      </c>
      <c r="AJ332" s="2">
        <f t="shared" si="45"/>
        <v>-1.7093155088879532</v>
      </c>
      <c r="AK332" s="2">
        <f t="shared" si="51"/>
        <v>-0.54712239446506761</v>
      </c>
      <c r="AL332" s="2">
        <f t="shared" si="52"/>
        <v>-1.2851967491472267</v>
      </c>
      <c r="AM332" s="2">
        <f t="shared" si="53"/>
        <v>-0.87572749058541755</v>
      </c>
      <c r="AN332" s="2">
        <f t="shared" si="54"/>
        <v>-0.63183530793805465</v>
      </c>
    </row>
    <row r="333" spans="1:40" x14ac:dyDescent="0.2">
      <c r="A333">
        <v>332</v>
      </c>
      <c r="B333" t="s">
        <v>726</v>
      </c>
      <c r="D333">
        <v>0</v>
      </c>
      <c r="E333">
        <v>1</v>
      </c>
      <c r="F333">
        <v>1</v>
      </c>
      <c r="G333">
        <f t="shared" si="55"/>
        <v>0.435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>
        <v>0.27100000000000002</v>
      </c>
      <c r="U333">
        <v>0.32100000000000001</v>
      </c>
      <c r="V333">
        <v>0.435</v>
      </c>
      <c r="W333">
        <v>0.75600000000000001</v>
      </c>
      <c r="X333">
        <v>0.31900000000000001</v>
      </c>
      <c r="Z333">
        <v>96</v>
      </c>
      <c r="AA333">
        <v>0</v>
      </c>
      <c r="AB333">
        <v>0</v>
      </c>
      <c r="AD333">
        <v>0</v>
      </c>
      <c r="AE333">
        <v>0</v>
      </c>
      <c r="AF333">
        <v>0</v>
      </c>
      <c r="AG333">
        <v>19254</v>
      </c>
      <c r="AH333" s="2">
        <f t="shared" si="50"/>
        <v>-5.6421519988103572</v>
      </c>
      <c r="AJ333" s="2">
        <f t="shared" si="45"/>
        <v>-2.5025539444631106</v>
      </c>
      <c r="AK333" s="2">
        <f t="shared" si="51"/>
        <v>-1.535362013584342</v>
      </c>
      <c r="AL333" s="2">
        <f t="shared" si="52"/>
        <v>-2.5879503497259004</v>
      </c>
      <c r="AM333" s="2">
        <f t="shared" si="53"/>
        <v>0.88492199344647127</v>
      </c>
      <c r="AN333" s="2">
        <f t="shared" si="54"/>
        <v>9.8792315516525259E-2</v>
      </c>
    </row>
    <row r="334" spans="1:40" x14ac:dyDescent="0.2">
      <c r="A334">
        <v>333</v>
      </c>
      <c r="B334" t="s">
        <v>458</v>
      </c>
      <c r="C334" t="s">
        <v>176</v>
      </c>
      <c r="D334">
        <v>47</v>
      </c>
      <c r="E334">
        <v>200</v>
      </c>
      <c r="F334">
        <v>180</v>
      </c>
      <c r="G334">
        <f t="shared" si="55"/>
        <v>76.319999999999993</v>
      </c>
      <c r="H334">
        <v>47</v>
      </c>
      <c r="I334">
        <v>9</v>
      </c>
      <c r="J334">
        <v>1</v>
      </c>
      <c r="K334">
        <v>6</v>
      </c>
      <c r="L334">
        <v>23</v>
      </c>
      <c r="M334">
        <v>23</v>
      </c>
      <c r="N334">
        <v>16</v>
      </c>
      <c r="O334">
        <v>40</v>
      </c>
      <c r="P334">
        <v>2</v>
      </c>
      <c r="Q334">
        <v>3</v>
      </c>
      <c r="R334">
        <v>1</v>
      </c>
      <c r="T334">
        <v>0.25900000000000001</v>
      </c>
      <c r="U334">
        <v>0.32400000000000001</v>
      </c>
      <c r="V334">
        <v>0.42399999999999999</v>
      </c>
      <c r="W334">
        <v>0.748</v>
      </c>
      <c r="X334">
        <v>0.318</v>
      </c>
      <c r="Z334">
        <v>96</v>
      </c>
      <c r="AA334">
        <v>-0.1</v>
      </c>
      <c r="AB334">
        <v>-2.2000000000000002</v>
      </c>
      <c r="AD334">
        <v>-1.2</v>
      </c>
      <c r="AE334">
        <v>-4.9000000000000004</v>
      </c>
      <c r="AF334">
        <v>0.1</v>
      </c>
      <c r="AG334">
        <v>13473</v>
      </c>
      <c r="AH334" s="2">
        <f t="shared" si="50"/>
        <v>-5.6958893800552737</v>
      </c>
      <c r="AI334" s="2">
        <f t="shared" ref="AI334:AI342" si="56">(L334-45.75551)/28.81119</f>
        <v>-0.78981499896394425</v>
      </c>
      <c r="AJ334" s="2">
        <f t="shared" ref="AJ334:AJ397" si="57">(K334-22.084)/8.824585</f>
        <v>-1.82263528539869</v>
      </c>
      <c r="AK334" s="2">
        <f t="shared" si="51"/>
        <v>-0.77771163892623163</v>
      </c>
      <c r="AL334" s="2">
        <f t="shared" si="52"/>
        <v>-2.5879503497259004</v>
      </c>
      <c r="AM334" s="2">
        <f t="shared" si="53"/>
        <v>0.29803883210250837</v>
      </c>
      <c r="AN334" s="2">
        <f t="shared" si="54"/>
        <v>-1.5815939143016686E-2</v>
      </c>
    </row>
    <row r="335" spans="1:40" x14ac:dyDescent="0.2">
      <c r="A335">
        <v>334</v>
      </c>
      <c r="B335" t="s">
        <v>402</v>
      </c>
      <c r="C335" t="s">
        <v>88</v>
      </c>
      <c r="D335">
        <v>61</v>
      </c>
      <c r="E335">
        <v>264</v>
      </c>
      <c r="F335">
        <v>233</v>
      </c>
      <c r="G335">
        <f t="shared" si="55"/>
        <v>89.938000000000002</v>
      </c>
      <c r="H335">
        <v>55</v>
      </c>
      <c r="I335">
        <v>12</v>
      </c>
      <c r="J335">
        <v>1</v>
      </c>
      <c r="K335">
        <v>7</v>
      </c>
      <c r="L335">
        <v>29</v>
      </c>
      <c r="M335">
        <v>29</v>
      </c>
      <c r="N335">
        <v>27</v>
      </c>
      <c r="O335">
        <v>54</v>
      </c>
      <c r="P335">
        <v>2</v>
      </c>
      <c r="Q335">
        <v>1</v>
      </c>
      <c r="R335">
        <v>0</v>
      </c>
      <c r="S335">
        <f>((H335+N335+P335-R335)*(G335+(0.26*(N335+P335))))/(F335+N335+P335)</f>
        <v>31.252488549618324</v>
      </c>
      <c r="T335">
        <v>0.23599999999999999</v>
      </c>
      <c r="U335">
        <v>0.316</v>
      </c>
      <c r="V335">
        <v>0.38600000000000001</v>
      </c>
      <c r="W335">
        <v>0.70299999999999996</v>
      </c>
      <c r="X335">
        <v>0.30199999999999999</v>
      </c>
      <c r="Z335">
        <v>89</v>
      </c>
      <c r="AA335">
        <v>-0.5</v>
      </c>
      <c r="AB335">
        <v>-0.7</v>
      </c>
      <c r="AD335">
        <v>-4.2</v>
      </c>
      <c r="AE335">
        <v>-1.9</v>
      </c>
      <c r="AF335">
        <v>0.2</v>
      </c>
      <c r="AG335">
        <v>4418</v>
      </c>
      <c r="AH335" s="2">
        <f t="shared" si="50"/>
        <v>-5.7977494505576299</v>
      </c>
      <c r="AI335" s="2">
        <f t="shared" si="56"/>
        <v>-0.58156258037241781</v>
      </c>
      <c r="AJ335" s="2">
        <f t="shared" si="57"/>
        <v>-1.7093155088879532</v>
      </c>
      <c r="AK335" s="2">
        <f t="shared" si="51"/>
        <v>-0.58006371510237675</v>
      </c>
      <c r="AL335" s="2">
        <f t="shared" si="52"/>
        <v>-1.4394997141185222</v>
      </c>
      <c r="AM335" s="2">
        <f t="shared" si="53"/>
        <v>-0.82682056047342067</v>
      </c>
      <c r="AN335" s="2">
        <f t="shared" si="54"/>
        <v>-0.66048737160294013</v>
      </c>
    </row>
    <row r="336" spans="1:40" x14ac:dyDescent="0.2">
      <c r="A336">
        <v>335</v>
      </c>
      <c r="B336" t="s">
        <v>7491</v>
      </c>
      <c r="D336">
        <v>17</v>
      </c>
      <c r="E336">
        <v>67</v>
      </c>
      <c r="F336">
        <v>61</v>
      </c>
      <c r="G336">
        <f t="shared" si="55"/>
        <v>25.803000000000001</v>
      </c>
      <c r="H336">
        <v>17</v>
      </c>
      <c r="I336">
        <v>4</v>
      </c>
      <c r="J336">
        <v>0</v>
      </c>
      <c r="K336">
        <v>2</v>
      </c>
      <c r="L336">
        <v>7</v>
      </c>
      <c r="M336">
        <v>8</v>
      </c>
      <c r="N336">
        <v>4</v>
      </c>
      <c r="O336">
        <v>12</v>
      </c>
      <c r="P336">
        <v>0</v>
      </c>
      <c r="Q336">
        <v>0</v>
      </c>
      <c r="R336">
        <v>0</v>
      </c>
      <c r="T336">
        <v>0.28399999999999997</v>
      </c>
      <c r="U336">
        <v>0.33600000000000002</v>
      </c>
      <c r="V336">
        <v>0.42299999999999999</v>
      </c>
      <c r="W336">
        <v>0.75900000000000001</v>
      </c>
      <c r="X336">
        <v>0.32300000000000001</v>
      </c>
      <c r="Z336">
        <v>83</v>
      </c>
      <c r="AA336">
        <v>-0.1</v>
      </c>
      <c r="AB336">
        <v>-0.3</v>
      </c>
      <c r="AD336">
        <v>-1.5</v>
      </c>
      <c r="AE336">
        <v>1.1000000000000001</v>
      </c>
      <c r="AF336">
        <v>0</v>
      </c>
      <c r="AG336">
        <v>11680</v>
      </c>
      <c r="AH336" s="2">
        <f t="shared" si="50"/>
        <v>-5.8183684756118064</v>
      </c>
      <c r="AI336" s="2">
        <f t="shared" si="56"/>
        <v>-1.3451547818746814</v>
      </c>
      <c r="AJ336" s="2">
        <f t="shared" si="57"/>
        <v>-2.2759143914416371</v>
      </c>
      <c r="AK336" s="2">
        <f t="shared" si="51"/>
        <v>-1.2718314484858688</v>
      </c>
      <c r="AL336" s="2">
        <f t="shared" si="52"/>
        <v>-2.5879503497259004</v>
      </c>
      <c r="AM336" s="2">
        <f t="shared" si="53"/>
        <v>1.5207120849024285</v>
      </c>
      <c r="AN336" s="2">
        <f t="shared" si="54"/>
        <v>0.14177041101385349</v>
      </c>
    </row>
    <row r="337" spans="1:40" x14ac:dyDescent="0.2">
      <c r="A337">
        <v>336</v>
      </c>
      <c r="B337" t="s">
        <v>7512</v>
      </c>
      <c r="D337">
        <v>52</v>
      </c>
      <c r="E337">
        <v>221</v>
      </c>
      <c r="F337">
        <v>197</v>
      </c>
      <c r="G337">
        <f t="shared" si="55"/>
        <v>85.891999999999996</v>
      </c>
      <c r="H337">
        <v>47</v>
      </c>
      <c r="I337">
        <v>8</v>
      </c>
      <c r="J337">
        <v>0</v>
      </c>
      <c r="K337">
        <v>10</v>
      </c>
      <c r="L337">
        <v>26</v>
      </c>
      <c r="M337">
        <v>30</v>
      </c>
      <c r="N337">
        <v>20</v>
      </c>
      <c r="O337">
        <v>52</v>
      </c>
      <c r="P337">
        <v>2</v>
      </c>
      <c r="Q337">
        <v>2</v>
      </c>
      <c r="R337">
        <v>1</v>
      </c>
      <c r="T337">
        <v>0.23899999999999999</v>
      </c>
      <c r="U337">
        <v>0.314</v>
      </c>
      <c r="V337">
        <v>0.436</v>
      </c>
      <c r="W337">
        <v>0.75</v>
      </c>
      <c r="X337">
        <v>0.316</v>
      </c>
      <c r="Z337">
        <v>94</v>
      </c>
      <c r="AA337">
        <v>-1</v>
      </c>
      <c r="AB337">
        <v>-0.3</v>
      </c>
      <c r="AD337">
        <v>-2.6</v>
      </c>
      <c r="AE337">
        <v>-5.7</v>
      </c>
      <c r="AF337">
        <v>-0.1</v>
      </c>
      <c r="AG337">
        <v>8001</v>
      </c>
      <c r="AH337" s="2">
        <f t="shared" si="50"/>
        <v>-5.8573813588304535</v>
      </c>
      <c r="AI337" s="2">
        <f t="shared" si="56"/>
        <v>-0.68568878966818103</v>
      </c>
      <c r="AJ337" s="2">
        <f t="shared" si="57"/>
        <v>-1.3693561793557429</v>
      </c>
      <c r="AK337" s="2">
        <f t="shared" si="51"/>
        <v>-0.54712239446506761</v>
      </c>
      <c r="AL337" s="2">
        <f t="shared" si="52"/>
        <v>-2.5879503497259004</v>
      </c>
      <c r="AM337" s="2">
        <f t="shared" si="53"/>
        <v>-0.68009977013742995</v>
      </c>
      <c r="AN337" s="2">
        <f t="shared" si="54"/>
        <v>1.2836124521868801E-2</v>
      </c>
    </row>
    <row r="338" spans="1:40" x14ac:dyDescent="0.2">
      <c r="A338">
        <v>337</v>
      </c>
      <c r="B338" t="s">
        <v>280</v>
      </c>
      <c r="C338" t="s">
        <v>198</v>
      </c>
      <c r="D338">
        <v>59</v>
      </c>
      <c r="E338">
        <v>230</v>
      </c>
      <c r="F338">
        <v>211</v>
      </c>
      <c r="G338">
        <f t="shared" si="55"/>
        <v>87.986999999999995</v>
      </c>
      <c r="H338">
        <v>54</v>
      </c>
      <c r="I338">
        <v>12</v>
      </c>
      <c r="J338">
        <v>1</v>
      </c>
      <c r="K338">
        <v>7</v>
      </c>
      <c r="L338">
        <v>25</v>
      </c>
      <c r="M338">
        <v>27</v>
      </c>
      <c r="N338">
        <v>13</v>
      </c>
      <c r="O338">
        <v>51</v>
      </c>
      <c r="P338">
        <v>2</v>
      </c>
      <c r="Q338">
        <v>2</v>
      </c>
      <c r="R338">
        <v>1</v>
      </c>
      <c r="T338">
        <v>0.25700000000000001</v>
      </c>
      <c r="U338">
        <v>0.30299999999999999</v>
      </c>
      <c r="V338">
        <v>0.41699999999999998</v>
      </c>
      <c r="W338">
        <v>0.72</v>
      </c>
      <c r="X338">
        <v>0.30399999999999999</v>
      </c>
      <c r="Z338">
        <v>87</v>
      </c>
      <c r="AA338">
        <v>-0.5</v>
      </c>
      <c r="AB338">
        <v>-0.1</v>
      </c>
      <c r="AD338">
        <v>-4.4000000000000004</v>
      </c>
      <c r="AE338">
        <v>4.8</v>
      </c>
      <c r="AF338">
        <v>0.9</v>
      </c>
      <c r="AG338">
        <v>5491</v>
      </c>
      <c r="AH338" s="2">
        <f t="shared" si="50"/>
        <v>-5.8803295996638498</v>
      </c>
      <c r="AI338" s="2">
        <f t="shared" si="56"/>
        <v>-0.7203975261001021</v>
      </c>
      <c r="AJ338" s="2">
        <f t="shared" si="57"/>
        <v>-1.7093155088879532</v>
      </c>
      <c r="AK338" s="2">
        <f t="shared" si="51"/>
        <v>-0.64594635637699505</v>
      </c>
      <c r="AL338" s="2">
        <f t="shared" si="52"/>
        <v>-2.5879503497259004</v>
      </c>
      <c r="AM338" s="2">
        <f t="shared" si="53"/>
        <v>0.20022497187851454</v>
      </c>
      <c r="AN338" s="2">
        <f t="shared" si="54"/>
        <v>-0.41694483045141351</v>
      </c>
    </row>
    <row r="339" spans="1:40" x14ac:dyDescent="0.2">
      <c r="A339">
        <v>338</v>
      </c>
      <c r="B339" t="s">
        <v>335</v>
      </c>
      <c r="C339" t="s">
        <v>114</v>
      </c>
      <c r="D339">
        <v>60</v>
      </c>
      <c r="E339">
        <v>241</v>
      </c>
      <c r="F339">
        <v>213</v>
      </c>
      <c r="G339">
        <f t="shared" si="55"/>
        <v>84.347999999999999</v>
      </c>
      <c r="H339">
        <v>50</v>
      </c>
      <c r="I339">
        <v>10</v>
      </c>
      <c r="J339">
        <v>0</v>
      </c>
      <c r="K339">
        <v>8</v>
      </c>
      <c r="L339">
        <v>25</v>
      </c>
      <c r="M339">
        <v>27</v>
      </c>
      <c r="N339">
        <v>22</v>
      </c>
      <c r="O339">
        <v>57</v>
      </c>
      <c r="P339">
        <v>2</v>
      </c>
      <c r="Q339">
        <v>1</v>
      </c>
      <c r="R339">
        <v>0</v>
      </c>
      <c r="S339">
        <f>((H339+N339+P339-R339)*(G339+(0.26*(N339+P339))))/(F339+N339+P339)</f>
        <v>28.284860759493668</v>
      </c>
      <c r="T339">
        <v>0.23599999999999999</v>
      </c>
      <c r="U339">
        <v>0.312</v>
      </c>
      <c r="V339">
        <v>0.39600000000000002</v>
      </c>
      <c r="W339">
        <v>0.70799999999999996</v>
      </c>
      <c r="X339">
        <v>0.30299999999999999</v>
      </c>
      <c r="Z339">
        <v>82</v>
      </c>
      <c r="AA339">
        <v>-0.2</v>
      </c>
      <c r="AB339">
        <v>0</v>
      </c>
      <c r="AD339">
        <v>-5.9</v>
      </c>
      <c r="AE339">
        <v>4.5</v>
      </c>
      <c r="AF339">
        <v>0.6</v>
      </c>
      <c r="AG339">
        <v>12510</v>
      </c>
      <c r="AH339" s="2">
        <f t="shared" si="50"/>
        <v>-5.92656998631261</v>
      </c>
      <c r="AI339" s="2">
        <f t="shared" si="56"/>
        <v>-0.7203975261001021</v>
      </c>
      <c r="AJ339" s="2">
        <f t="shared" si="57"/>
        <v>-1.5959957323772165</v>
      </c>
      <c r="AK339" s="2">
        <f t="shared" si="51"/>
        <v>-0.64594635637699505</v>
      </c>
      <c r="AL339" s="2">
        <f t="shared" si="52"/>
        <v>-1.5485525985441497</v>
      </c>
      <c r="AM339" s="2">
        <f t="shared" si="53"/>
        <v>-0.82682056047342067</v>
      </c>
      <c r="AN339" s="2">
        <f t="shared" si="54"/>
        <v>-0.58885721244072642</v>
      </c>
    </row>
    <row r="340" spans="1:40" x14ac:dyDescent="0.2">
      <c r="A340">
        <v>339</v>
      </c>
      <c r="B340" t="s">
        <v>463</v>
      </c>
      <c r="C340" t="s">
        <v>53</v>
      </c>
      <c r="D340">
        <v>11</v>
      </c>
      <c r="E340">
        <v>46</v>
      </c>
      <c r="F340">
        <v>42</v>
      </c>
      <c r="G340">
        <f t="shared" si="55"/>
        <v>18.942</v>
      </c>
      <c r="H340">
        <v>12</v>
      </c>
      <c r="I340">
        <v>2</v>
      </c>
      <c r="J340">
        <v>0</v>
      </c>
      <c r="K340">
        <v>2</v>
      </c>
      <c r="L340">
        <v>5</v>
      </c>
      <c r="M340">
        <v>6</v>
      </c>
      <c r="N340">
        <v>3</v>
      </c>
      <c r="O340">
        <v>10</v>
      </c>
      <c r="P340">
        <v>1</v>
      </c>
      <c r="Q340">
        <v>0</v>
      </c>
      <c r="R340">
        <v>0</v>
      </c>
      <c r="T340">
        <v>0.27900000000000003</v>
      </c>
      <c r="U340">
        <v>0.32600000000000001</v>
      </c>
      <c r="V340">
        <v>0.45100000000000001</v>
      </c>
      <c r="W340">
        <v>0.77700000000000002</v>
      </c>
      <c r="X340">
        <v>0.32700000000000001</v>
      </c>
      <c r="Z340">
        <v>86</v>
      </c>
      <c r="AA340">
        <v>0</v>
      </c>
      <c r="AB340">
        <v>0</v>
      </c>
      <c r="AD340">
        <v>-0.8</v>
      </c>
      <c r="AE340">
        <v>0.2</v>
      </c>
      <c r="AF340">
        <v>0.1</v>
      </c>
      <c r="AG340">
        <v>17907</v>
      </c>
      <c r="AH340" s="2">
        <f t="shared" si="50"/>
        <v>-5.9403346673262778</v>
      </c>
      <c r="AI340" s="2">
        <f t="shared" si="56"/>
        <v>-1.4145722547385235</v>
      </c>
      <c r="AJ340" s="2">
        <f t="shared" si="57"/>
        <v>-2.2759143914416371</v>
      </c>
      <c r="AK340" s="2">
        <f t="shared" si="51"/>
        <v>-1.3377140897604871</v>
      </c>
      <c r="AL340" s="2">
        <f t="shared" si="52"/>
        <v>-2.5879503497259004</v>
      </c>
      <c r="AM340" s="2">
        <f t="shared" si="53"/>
        <v>1.2761774343424466</v>
      </c>
      <c r="AN340" s="2">
        <f t="shared" si="54"/>
        <v>0.39963898399782288</v>
      </c>
    </row>
    <row r="341" spans="1:40" x14ac:dyDescent="0.2">
      <c r="A341">
        <v>340</v>
      </c>
      <c r="B341" t="s">
        <v>328</v>
      </c>
      <c r="D341">
        <v>49</v>
      </c>
      <c r="E341">
        <v>207</v>
      </c>
      <c r="F341">
        <v>185</v>
      </c>
      <c r="G341">
        <f t="shared" si="55"/>
        <v>74.185000000000002</v>
      </c>
      <c r="H341">
        <v>49</v>
      </c>
      <c r="I341">
        <v>11</v>
      </c>
      <c r="J341">
        <v>1</v>
      </c>
      <c r="K341">
        <v>4</v>
      </c>
      <c r="L341">
        <v>24</v>
      </c>
      <c r="M341">
        <v>21</v>
      </c>
      <c r="N341">
        <v>17</v>
      </c>
      <c r="O341">
        <v>21</v>
      </c>
      <c r="P341">
        <v>2</v>
      </c>
      <c r="Q341">
        <v>2</v>
      </c>
      <c r="R341">
        <v>1</v>
      </c>
      <c r="T341">
        <v>0.26400000000000001</v>
      </c>
      <c r="U341">
        <v>0.33</v>
      </c>
      <c r="V341">
        <v>0.40100000000000002</v>
      </c>
      <c r="W341">
        <v>0.73099999999999998</v>
      </c>
      <c r="X341">
        <v>0.312</v>
      </c>
      <c r="Z341">
        <v>94</v>
      </c>
      <c r="AA341">
        <v>-0.2</v>
      </c>
      <c r="AB341">
        <v>-0.1</v>
      </c>
      <c r="AD341">
        <v>-1.9</v>
      </c>
      <c r="AE341">
        <v>0.7</v>
      </c>
      <c r="AF341">
        <v>0.6</v>
      </c>
      <c r="AG341">
        <v>11936</v>
      </c>
      <c r="AH341" s="2">
        <f t="shared" si="50"/>
        <v>-5.9527107285109881</v>
      </c>
      <c r="AI341" s="2">
        <f t="shared" si="56"/>
        <v>-0.75510626253202318</v>
      </c>
      <c r="AJ341" s="2">
        <f t="shared" si="57"/>
        <v>-2.0492748384201636</v>
      </c>
      <c r="AK341" s="2">
        <f t="shared" si="51"/>
        <v>-0.84359428020084992</v>
      </c>
      <c r="AL341" s="2">
        <f t="shared" si="52"/>
        <v>-2.5879503497259004</v>
      </c>
      <c r="AM341" s="2">
        <f t="shared" si="53"/>
        <v>0.54257348266249295</v>
      </c>
      <c r="AN341" s="2">
        <f t="shared" si="54"/>
        <v>-0.25935848029454334</v>
      </c>
    </row>
    <row r="342" spans="1:40" x14ac:dyDescent="0.2">
      <c r="A342">
        <v>341</v>
      </c>
      <c r="B342" t="s">
        <v>203</v>
      </c>
      <c r="C342" t="s">
        <v>63</v>
      </c>
      <c r="D342">
        <v>62</v>
      </c>
      <c r="E342">
        <v>248</v>
      </c>
      <c r="F342">
        <v>215</v>
      </c>
      <c r="G342">
        <f t="shared" si="55"/>
        <v>84.064999999999998</v>
      </c>
      <c r="H342">
        <v>50</v>
      </c>
      <c r="I342">
        <v>9</v>
      </c>
      <c r="J342">
        <v>1</v>
      </c>
      <c r="K342">
        <v>8</v>
      </c>
      <c r="L342">
        <v>26</v>
      </c>
      <c r="M342">
        <v>28</v>
      </c>
      <c r="N342">
        <v>23</v>
      </c>
      <c r="O342">
        <v>73</v>
      </c>
      <c r="P342">
        <v>6</v>
      </c>
      <c r="Q342">
        <v>1</v>
      </c>
      <c r="R342">
        <v>0</v>
      </c>
      <c r="S342">
        <f>((H342+N342+P342-R342)*(G342+(0.26*(N342+P342))))/(F342+N342+P342)</f>
        <v>29.658995901639344</v>
      </c>
      <c r="T342">
        <v>0.23100000000000001</v>
      </c>
      <c r="U342">
        <v>0.32200000000000001</v>
      </c>
      <c r="V342">
        <v>0.39100000000000001</v>
      </c>
      <c r="W342">
        <v>0.71299999999999997</v>
      </c>
      <c r="X342">
        <v>0.30599999999999999</v>
      </c>
      <c r="Z342">
        <v>85</v>
      </c>
      <c r="AA342">
        <v>-0.6</v>
      </c>
      <c r="AB342">
        <v>-2.1</v>
      </c>
      <c r="AD342">
        <v>-5.4</v>
      </c>
      <c r="AE342">
        <v>3.1</v>
      </c>
      <c r="AF342">
        <v>1.6</v>
      </c>
      <c r="AG342">
        <v>9134</v>
      </c>
      <c r="AH342" s="2">
        <f t="shared" si="50"/>
        <v>-5.9813283977435772</v>
      </c>
      <c r="AI342" s="2">
        <f t="shared" si="56"/>
        <v>-0.68568878966818103</v>
      </c>
      <c r="AJ342" s="2">
        <f t="shared" si="57"/>
        <v>-1.5959957323772165</v>
      </c>
      <c r="AK342" s="2">
        <f t="shared" si="51"/>
        <v>-0.6130050357396859</v>
      </c>
      <c r="AL342" s="2">
        <f t="shared" si="52"/>
        <v>-1.4980565756465778</v>
      </c>
      <c r="AM342" s="2">
        <f t="shared" si="53"/>
        <v>-1.0713552110334039</v>
      </c>
      <c r="AN342" s="2">
        <f t="shared" si="54"/>
        <v>-0.51722705327851271</v>
      </c>
    </row>
    <row r="343" spans="1:40" x14ac:dyDescent="0.2">
      <c r="A343">
        <v>342</v>
      </c>
      <c r="B343" t="s">
        <v>633</v>
      </c>
      <c r="D343">
        <v>0</v>
      </c>
      <c r="E343">
        <v>1</v>
      </c>
      <c r="F343">
        <v>1</v>
      </c>
      <c r="G343">
        <f t="shared" si="55"/>
        <v>0.40300000000000002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0.27300000000000002</v>
      </c>
      <c r="U343">
        <v>0.32100000000000001</v>
      </c>
      <c r="V343">
        <v>0.40300000000000002</v>
      </c>
      <c r="W343">
        <v>0.72399999999999998</v>
      </c>
      <c r="X343">
        <v>0.309</v>
      </c>
      <c r="Z343">
        <v>89</v>
      </c>
      <c r="AA343">
        <v>0</v>
      </c>
      <c r="AB343">
        <v>0</v>
      </c>
      <c r="AD343">
        <v>0</v>
      </c>
      <c r="AE343">
        <v>0</v>
      </c>
      <c r="AF343">
        <v>0</v>
      </c>
      <c r="AG343">
        <v>5503</v>
      </c>
      <c r="AH343" s="2">
        <f t="shared" si="50"/>
        <v>-6.0027711572245313</v>
      </c>
      <c r="AJ343" s="2">
        <f t="shared" si="57"/>
        <v>-2.5025539444631106</v>
      </c>
      <c r="AK343" s="2">
        <f t="shared" si="51"/>
        <v>-1.535362013584342</v>
      </c>
      <c r="AL343" s="2">
        <f t="shared" si="52"/>
        <v>-2.5879503497259004</v>
      </c>
      <c r="AM343" s="2">
        <f t="shared" si="53"/>
        <v>0.98273585367046512</v>
      </c>
      <c r="AN343" s="2">
        <f t="shared" si="54"/>
        <v>-0.35964070312164254</v>
      </c>
    </row>
    <row r="344" spans="1:40" x14ac:dyDescent="0.2">
      <c r="A344">
        <v>343</v>
      </c>
      <c r="B344" t="s">
        <v>333</v>
      </c>
      <c r="C344" t="s">
        <v>118</v>
      </c>
      <c r="D344">
        <v>55</v>
      </c>
      <c r="E344">
        <v>226</v>
      </c>
      <c r="F344">
        <v>206</v>
      </c>
      <c r="G344">
        <f t="shared" si="55"/>
        <v>85.49</v>
      </c>
      <c r="H344">
        <v>52</v>
      </c>
      <c r="I344">
        <v>11</v>
      </c>
      <c r="J344">
        <v>1</v>
      </c>
      <c r="K344">
        <v>7</v>
      </c>
      <c r="L344">
        <v>25</v>
      </c>
      <c r="M344">
        <v>27</v>
      </c>
      <c r="N344">
        <v>14</v>
      </c>
      <c r="O344">
        <v>50</v>
      </c>
      <c r="P344">
        <v>3</v>
      </c>
      <c r="Q344">
        <v>2</v>
      </c>
      <c r="R344">
        <v>1</v>
      </c>
      <c r="T344">
        <v>0.253</v>
      </c>
      <c r="U344">
        <v>0.309</v>
      </c>
      <c r="V344">
        <v>0.41499999999999998</v>
      </c>
      <c r="W344">
        <v>0.72399999999999998</v>
      </c>
      <c r="X344">
        <v>0.307</v>
      </c>
      <c r="Z344">
        <v>93</v>
      </c>
      <c r="AA344">
        <v>0.2</v>
      </c>
      <c r="AB344">
        <v>-0.5</v>
      </c>
      <c r="AD344">
        <v>-1.7</v>
      </c>
      <c r="AE344">
        <v>-0.4</v>
      </c>
      <c r="AF344">
        <v>0.6</v>
      </c>
      <c r="AG344">
        <v>19683</v>
      </c>
      <c r="AH344" s="2">
        <f t="shared" si="50"/>
        <v>-6.0186531927820672</v>
      </c>
      <c r="AI344" s="2">
        <f>(L344-45.75551)/28.81119</f>
        <v>-0.7203975261001021</v>
      </c>
      <c r="AJ344" s="2">
        <f t="shared" si="57"/>
        <v>-1.7093155088879532</v>
      </c>
      <c r="AK344" s="2">
        <f t="shared" si="51"/>
        <v>-0.64594635637699505</v>
      </c>
      <c r="AL344" s="2">
        <f t="shared" si="52"/>
        <v>-2.5879503497259004</v>
      </c>
      <c r="AM344" s="2">
        <f t="shared" si="53"/>
        <v>4.5972514305268738E-3</v>
      </c>
      <c r="AN344" s="2">
        <f t="shared" si="54"/>
        <v>-0.35964070312164254</v>
      </c>
    </row>
    <row r="345" spans="1:40" x14ac:dyDescent="0.2">
      <c r="A345">
        <v>344</v>
      </c>
      <c r="B345" t="s">
        <v>401</v>
      </c>
      <c r="C345" t="s">
        <v>74</v>
      </c>
      <c r="D345">
        <v>33</v>
      </c>
      <c r="E345">
        <v>138</v>
      </c>
      <c r="F345">
        <v>123</v>
      </c>
      <c r="G345">
        <f t="shared" si="55"/>
        <v>52.397999999999996</v>
      </c>
      <c r="H345">
        <v>33</v>
      </c>
      <c r="I345">
        <v>7</v>
      </c>
      <c r="J345">
        <v>1</v>
      </c>
      <c r="K345">
        <v>3</v>
      </c>
      <c r="L345">
        <v>16</v>
      </c>
      <c r="M345">
        <v>15</v>
      </c>
      <c r="N345">
        <v>12</v>
      </c>
      <c r="O345">
        <v>27</v>
      </c>
      <c r="P345">
        <v>1</v>
      </c>
      <c r="Q345">
        <v>5</v>
      </c>
      <c r="R345">
        <v>2</v>
      </c>
      <c r="T345">
        <v>0.26500000000000001</v>
      </c>
      <c r="U345">
        <v>0.33500000000000002</v>
      </c>
      <c r="V345">
        <v>0.42599999999999999</v>
      </c>
      <c r="W345">
        <v>0.76</v>
      </c>
      <c r="X345">
        <v>0.32400000000000001</v>
      </c>
      <c r="Z345">
        <v>97</v>
      </c>
      <c r="AA345">
        <v>0</v>
      </c>
      <c r="AB345">
        <v>0.3</v>
      </c>
      <c r="AD345">
        <v>-0.4</v>
      </c>
      <c r="AE345">
        <v>-1.6</v>
      </c>
      <c r="AF345">
        <v>0.2</v>
      </c>
      <c r="AG345">
        <v>19734</v>
      </c>
      <c r="AH345" s="2">
        <f t="shared" si="50"/>
        <v>-6.0769864670481111</v>
      </c>
      <c r="AI345" s="2">
        <f>(L345-45.75551)/28.81119</f>
        <v>-1.0327761539873916</v>
      </c>
      <c r="AJ345" s="2">
        <f t="shared" si="57"/>
        <v>-2.1625946149309003</v>
      </c>
      <c r="AK345" s="2">
        <f t="shared" si="51"/>
        <v>-1.0412422040247047</v>
      </c>
      <c r="AL345" s="2">
        <f t="shared" si="52"/>
        <v>-2.5879503497259004</v>
      </c>
      <c r="AM345" s="2">
        <f t="shared" si="53"/>
        <v>0.59148041277448982</v>
      </c>
      <c r="AN345" s="2">
        <f t="shared" si="54"/>
        <v>0.15609644284629623</v>
      </c>
    </row>
    <row r="346" spans="1:40" x14ac:dyDescent="0.2">
      <c r="A346">
        <v>345</v>
      </c>
      <c r="B346" t="s">
        <v>722</v>
      </c>
      <c r="C346" t="s">
        <v>63</v>
      </c>
      <c r="D346">
        <v>0</v>
      </c>
      <c r="E346">
        <v>1</v>
      </c>
      <c r="F346">
        <v>1</v>
      </c>
      <c r="G346">
        <f t="shared" si="55"/>
        <v>0.41499999999999998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0.26900000000000002</v>
      </c>
      <c r="U346">
        <v>0.316</v>
      </c>
      <c r="V346">
        <v>0.41499999999999998</v>
      </c>
      <c r="W346">
        <v>0.73099999999999998</v>
      </c>
      <c r="X346">
        <v>0.31</v>
      </c>
      <c r="Z346">
        <v>88</v>
      </c>
      <c r="AA346">
        <v>0</v>
      </c>
      <c r="AB346">
        <v>0</v>
      </c>
      <c r="AD346">
        <v>0</v>
      </c>
      <c r="AE346">
        <v>0</v>
      </c>
      <c r="AF346">
        <v>0</v>
      </c>
      <c r="AG346" t="s">
        <v>723</v>
      </c>
      <c r="AH346" s="2">
        <f t="shared" si="50"/>
        <v>-6.0981166548454198</v>
      </c>
      <c r="AJ346" s="2">
        <f t="shared" si="57"/>
        <v>-2.5025539444631106</v>
      </c>
      <c r="AK346" s="2">
        <f t="shared" si="51"/>
        <v>-1.535362013584342</v>
      </c>
      <c r="AL346" s="2">
        <f t="shared" si="52"/>
        <v>-2.5879503497259004</v>
      </c>
      <c r="AM346" s="2">
        <f t="shared" si="53"/>
        <v>0.78710813322247752</v>
      </c>
      <c r="AN346" s="2">
        <f t="shared" si="54"/>
        <v>-0.25935848029454334</v>
      </c>
    </row>
    <row r="347" spans="1:40" x14ac:dyDescent="0.2">
      <c r="A347">
        <v>346</v>
      </c>
      <c r="B347" t="s">
        <v>410</v>
      </c>
      <c r="C347" t="s">
        <v>90</v>
      </c>
      <c r="D347">
        <v>52</v>
      </c>
      <c r="E347">
        <v>219</v>
      </c>
      <c r="F347">
        <v>203</v>
      </c>
      <c r="G347">
        <f t="shared" si="55"/>
        <v>77.343000000000004</v>
      </c>
      <c r="H347">
        <v>56</v>
      </c>
      <c r="I347">
        <v>11</v>
      </c>
      <c r="J347">
        <v>1</v>
      </c>
      <c r="K347">
        <v>3</v>
      </c>
      <c r="L347">
        <v>21</v>
      </c>
      <c r="M347">
        <v>20</v>
      </c>
      <c r="N347">
        <v>10</v>
      </c>
      <c r="O347">
        <v>40</v>
      </c>
      <c r="P347">
        <v>2</v>
      </c>
      <c r="Q347">
        <v>1</v>
      </c>
      <c r="R347">
        <v>1</v>
      </c>
      <c r="T347">
        <v>0.27600000000000002</v>
      </c>
      <c r="U347">
        <v>0.314</v>
      </c>
      <c r="V347">
        <v>0.38100000000000001</v>
      </c>
      <c r="W347">
        <v>0.69499999999999995</v>
      </c>
      <c r="X347">
        <v>0.29799999999999999</v>
      </c>
      <c r="Z347">
        <v>85</v>
      </c>
      <c r="AA347">
        <v>-0.2</v>
      </c>
      <c r="AB347">
        <v>0.5</v>
      </c>
      <c r="AD347">
        <v>-4.5</v>
      </c>
      <c r="AE347">
        <v>-0.4</v>
      </c>
      <c r="AF347">
        <v>0.2</v>
      </c>
      <c r="AG347">
        <v>8623</v>
      </c>
      <c r="AH347" s="2">
        <f t="shared" si="50"/>
        <v>-6.1319520195787725</v>
      </c>
      <c r="AI347" s="2">
        <f t="shared" ref="AI347:AI357" si="58">(L347-45.75551)/28.81119</f>
        <v>-0.85923247182778639</v>
      </c>
      <c r="AJ347" s="2">
        <f t="shared" si="57"/>
        <v>-2.1625946149309003</v>
      </c>
      <c r="AK347" s="2">
        <f t="shared" si="51"/>
        <v>-0.87653560083815907</v>
      </c>
      <c r="AL347" s="2">
        <f t="shared" si="52"/>
        <v>-2.5879503497259004</v>
      </c>
      <c r="AM347" s="2">
        <f t="shared" si="53"/>
        <v>1.129456644006456</v>
      </c>
      <c r="AN347" s="2">
        <f t="shared" si="54"/>
        <v>-0.77509562626248207</v>
      </c>
    </row>
    <row r="348" spans="1:40" x14ac:dyDescent="0.2">
      <c r="A348">
        <v>347</v>
      </c>
      <c r="B348" t="s">
        <v>439</v>
      </c>
      <c r="C348" t="s">
        <v>35</v>
      </c>
      <c r="D348">
        <v>28</v>
      </c>
      <c r="E348">
        <v>112</v>
      </c>
      <c r="F348">
        <v>102</v>
      </c>
      <c r="G348">
        <f t="shared" si="55"/>
        <v>44.777999999999999</v>
      </c>
      <c r="H348">
        <v>27</v>
      </c>
      <c r="I348">
        <v>6</v>
      </c>
      <c r="J348">
        <v>1</v>
      </c>
      <c r="K348">
        <v>4</v>
      </c>
      <c r="L348">
        <v>14</v>
      </c>
      <c r="M348">
        <v>14</v>
      </c>
      <c r="N348">
        <v>7</v>
      </c>
      <c r="O348">
        <v>26</v>
      </c>
      <c r="P348">
        <v>1</v>
      </c>
      <c r="Q348">
        <v>3</v>
      </c>
      <c r="R348">
        <v>1</v>
      </c>
      <c r="T348">
        <v>0.26400000000000001</v>
      </c>
      <c r="U348">
        <v>0.317</v>
      </c>
      <c r="V348">
        <v>0.439</v>
      </c>
      <c r="W348">
        <v>0.75700000000000001</v>
      </c>
      <c r="X348">
        <v>0.318</v>
      </c>
      <c r="Z348">
        <v>93</v>
      </c>
      <c r="AA348">
        <v>0.1</v>
      </c>
      <c r="AB348">
        <v>0</v>
      </c>
      <c r="AD348">
        <v>-0.9</v>
      </c>
      <c r="AE348">
        <v>-1.6</v>
      </c>
      <c r="AF348">
        <v>0.1</v>
      </c>
      <c r="AG348" t="s">
        <v>440</v>
      </c>
      <c r="AH348" s="2">
        <f t="shared" si="50"/>
        <v>-6.1579105096478504</v>
      </c>
      <c r="AI348" s="2">
        <f t="shared" si="58"/>
        <v>-1.1021936268512338</v>
      </c>
      <c r="AJ348" s="2">
        <f t="shared" si="57"/>
        <v>-2.0492748384201636</v>
      </c>
      <c r="AK348" s="2">
        <f t="shared" si="51"/>
        <v>-1.0741835246620139</v>
      </c>
      <c r="AL348" s="2">
        <f t="shared" si="52"/>
        <v>-2.5879503497259004</v>
      </c>
      <c r="AM348" s="2">
        <f t="shared" si="53"/>
        <v>0.54257348266249295</v>
      </c>
      <c r="AN348" s="2">
        <f t="shared" si="54"/>
        <v>0.113118347348968</v>
      </c>
    </row>
    <row r="349" spans="1:40" x14ac:dyDescent="0.2">
      <c r="A349">
        <v>348</v>
      </c>
      <c r="B349" t="s">
        <v>281</v>
      </c>
      <c r="D349">
        <v>53</v>
      </c>
      <c r="E349">
        <v>214</v>
      </c>
      <c r="F349">
        <v>190</v>
      </c>
      <c r="G349">
        <f t="shared" si="55"/>
        <v>79.22999999999999</v>
      </c>
      <c r="H349">
        <v>47</v>
      </c>
      <c r="I349">
        <v>10</v>
      </c>
      <c r="J349">
        <v>1</v>
      </c>
      <c r="K349">
        <v>7</v>
      </c>
      <c r="L349">
        <v>23</v>
      </c>
      <c r="M349">
        <v>25</v>
      </c>
      <c r="N349">
        <v>18</v>
      </c>
      <c r="O349">
        <v>48</v>
      </c>
      <c r="P349">
        <v>2</v>
      </c>
      <c r="Q349">
        <v>2</v>
      </c>
      <c r="R349">
        <v>1</v>
      </c>
      <c r="T349">
        <v>0.249</v>
      </c>
      <c r="U349">
        <v>0.32</v>
      </c>
      <c r="V349">
        <v>0.41699999999999998</v>
      </c>
      <c r="W349">
        <v>0.73699999999999999</v>
      </c>
      <c r="X349">
        <v>0.312</v>
      </c>
      <c r="Z349">
        <v>92</v>
      </c>
      <c r="AA349">
        <v>0.4</v>
      </c>
      <c r="AB349">
        <v>1.9</v>
      </c>
      <c r="AD349">
        <v>-1.9</v>
      </c>
      <c r="AE349">
        <v>3.7</v>
      </c>
      <c r="AF349">
        <v>0.9</v>
      </c>
      <c r="AG349">
        <v>14106</v>
      </c>
      <c r="AH349" s="2">
        <f t="shared" si="50"/>
        <v>-6.1633426135467584</v>
      </c>
      <c r="AI349" s="2">
        <f t="shared" si="58"/>
        <v>-0.78981499896394425</v>
      </c>
      <c r="AJ349" s="2">
        <f t="shared" si="57"/>
        <v>-1.7093155088879532</v>
      </c>
      <c r="AK349" s="2">
        <f t="shared" si="51"/>
        <v>-0.71182899765161334</v>
      </c>
      <c r="AL349" s="2">
        <f t="shared" si="52"/>
        <v>-2.5879503497259004</v>
      </c>
      <c r="AM349" s="2">
        <f t="shared" si="53"/>
        <v>-0.19103046901746079</v>
      </c>
      <c r="AN349" s="2">
        <f t="shared" si="54"/>
        <v>-0.17340228929988688</v>
      </c>
    </row>
    <row r="350" spans="1:40" x14ac:dyDescent="0.2">
      <c r="A350">
        <v>349</v>
      </c>
      <c r="B350" t="s">
        <v>216</v>
      </c>
      <c r="C350" t="s">
        <v>33</v>
      </c>
      <c r="D350">
        <v>86</v>
      </c>
      <c r="E350">
        <v>333</v>
      </c>
      <c r="F350">
        <v>299</v>
      </c>
      <c r="G350">
        <f t="shared" si="55"/>
        <v>111.82599999999999</v>
      </c>
      <c r="H350">
        <v>66</v>
      </c>
      <c r="I350">
        <v>14</v>
      </c>
      <c r="J350">
        <v>1</v>
      </c>
      <c r="K350">
        <v>10</v>
      </c>
      <c r="L350">
        <v>37</v>
      </c>
      <c r="M350">
        <v>38</v>
      </c>
      <c r="N350">
        <v>21</v>
      </c>
      <c r="O350">
        <v>83</v>
      </c>
      <c r="P350">
        <v>7</v>
      </c>
      <c r="Q350">
        <v>1</v>
      </c>
      <c r="R350">
        <v>0</v>
      </c>
      <c r="S350">
        <f>((H350+N350+P350-R350)*(G350+(0.26*(N350+P350))))/(F350+N350+P350)</f>
        <v>34.238422018348622</v>
      </c>
      <c r="T350">
        <v>0.22</v>
      </c>
      <c r="U350">
        <v>0.28599999999999998</v>
      </c>
      <c r="V350">
        <v>0.374</v>
      </c>
      <c r="W350">
        <v>0.66</v>
      </c>
      <c r="X350">
        <v>0.28199999999999997</v>
      </c>
      <c r="Z350">
        <v>76</v>
      </c>
      <c r="AA350">
        <v>-1</v>
      </c>
      <c r="AB350">
        <v>2.5</v>
      </c>
      <c r="AD350">
        <v>-11.1</v>
      </c>
      <c r="AE350">
        <v>9.6999999999999993</v>
      </c>
      <c r="AF350">
        <v>1.5</v>
      </c>
      <c r="AG350">
        <v>6887</v>
      </c>
      <c r="AH350" s="2">
        <f t="shared" si="50"/>
        <v>-6.1724530221808163</v>
      </c>
      <c r="AI350" s="2">
        <f t="shared" si="58"/>
        <v>-0.30389268891704929</v>
      </c>
      <c r="AJ350" s="2">
        <f t="shared" si="57"/>
        <v>-1.3693561793557429</v>
      </c>
      <c r="AK350" s="2">
        <f t="shared" si="51"/>
        <v>-0.28359182936659449</v>
      </c>
      <c r="AL350" s="2">
        <f t="shared" si="52"/>
        <v>-1.3297741418780826</v>
      </c>
      <c r="AM350" s="2">
        <f t="shared" si="53"/>
        <v>-1.6093314422653699</v>
      </c>
      <c r="AN350" s="2">
        <f t="shared" si="54"/>
        <v>-1.2765067403979766</v>
      </c>
    </row>
    <row r="351" spans="1:40" x14ac:dyDescent="0.2">
      <c r="A351">
        <v>350</v>
      </c>
      <c r="B351" t="s">
        <v>384</v>
      </c>
      <c r="C351" t="s">
        <v>74</v>
      </c>
      <c r="D351">
        <v>54</v>
      </c>
      <c r="E351">
        <v>226</v>
      </c>
      <c r="F351">
        <v>193</v>
      </c>
      <c r="G351">
        <f t="shared" si="55"/>
        <v>82.796999999999997</v>
      </c>
      <c r="H351">
        <v>45</v>
      </c>
      <c r="I351">
        <v>10</v>
      </c>
      <c r="J351">
        <v>1</v>
      </c>
      <c r="K351">
        <v>8</v>
      </c>
      <c r="L351">
        <v>27</v>
      </c>
      <c r="M351">
        <v>28</v>
      </c>
      <c r="N351">
        <v>28</v>
      </c>
      <c r="O351">
        <v>59</v>
      </c>
      <c r="P351">
        <v>3</v>
      </c>
      <c r="Q351">
        <v>2</v>
      </c>
      <c r="R351">
        <v>1</v>
      </c>
      <c r="T351">
        <v>0.23300000000000001</v>
      </c>
      <c r="U351">
        <v>0.33500000000000002</v>
      </c>
      <c r="V351">
        <v>0.42899999999999999</v>
      </c>
      <c r="W351">
        <v>0.76300000000000001</v>
      </c>
      <c r="X351">
        <v>0.32400000000000001</v>
      </c>
      <c r="Z351">
        <v>98</v>
      </c>
      <c r="AA351">
        <v>0.4</v>
      </c>
      <c r="AB351">
        <v>0.1</v>
      </c>
      <c r="AD351">
        <v>-0.2</v>
      </c>
      <c r="AE351">
        <v>-3.9</v>
      </c>
      <c r="AF351">
        <v>0.3</v>
      </c>
      <c r="AG351">
        <v>13329</v>
      </c>
      <c r="AH351" s="2">
        <f t="shared" si="50"/>
        <v>-6.2223979835448482</v>
      </c>
      <c r="AI351" s="2">
        <f t="shared" si="58"/>
        <v>-0.65098005323625996</v>
      </c>
      <c r="AJ351" s="2">
        <f t="shared" si="57"/>
        <v>-1.5959957323772165</v>
      </c>
      <c r="AK351" s="2">
        <f t="shared" si="51"/>
        <v>-0.6130050357396859</v>
      </c>
      <c r="AL351" s="2">
        <f t="shared" si="52"/>
        <v>-2.5879503497259004</v>
      </c>
      <c r="AM351" s="2">
        <f t="shared" si="53"/>
        <v>-0.97354135080941007</v>
      </c>
      <c r="AN351" s="2">
        <f t="shared" si="54"/>
        <v>0.19907453834362446</v>
      </c>
    </row>
    <row r="352" spans="1:40" x14ac:dyDescent="0.2">
      <c r="A352">
        <v>351</v>
      </c>
      <c r="B352" t="s">
        <v>370</v>
      </c>
      <c r="C352" t="s">
        <v>33</v>
      </c>
      <c r="D352">
        <v>29</v>
      </c>
      <c r="E352">
        <v>118</v>
      </c>
      <c r="F352">
        <v>106</v>
      </c>
      <c r="G352">
        <f t="shared" si="55"/>
        <v>46.746000000000002</v>
      </c>
      <c r="H352">
        <v>28</v>
      </c>
      <c r="I352">
        <v>6</v>
      </c>
      <c r="J352">
        <v>0</v>
      </c>
      <c r="K352">
        <v>4</v>
      </c>
      <c r="L352">
        <v>15</v>
      </c>
      <c r="M352">
        <v>15</v>
      </c>
      <c r="N352">
        <v>8</v>
      </c>
      <c r="O352">
        <v>18</v>
      </c>
      <c r="P352">
        <v>1</v>
      </c>
      <c r="Q352">
        <v>1</v>
      </c>
      <c r="R352">
        <v>0</v>
      </c>
      <c r="T352">
        <v>0.26</v>
      </c>
      <c r="U352">
        <v>0.31900000000000001</v>
      </c>
      <c r="V352">
        <v>0.441</v>
      </c>
      <c r="W352">
        <v>0.76</v>
      </c>
      <c r="X352">
        <v>0.32</v>
      </c>
      <c r="Z352">
        <v>102</v>
      </c>
      <c r="AA352">
        <v>-0.2</v>
      </c>
      <c r="AB352">
        <v>-0.2</v>
      </c>
      <c r="AD352">
        <v>0</v>
      </c>
      <c r="AE352">
        <v>-0.2</v>
      </c>
      <c r="AF352">
        <v>0.4</v>
      </c>
      <c r="AG352">
        <v>15937</v>
      </c>
      <c r="AH352" s="2">
        <f t="shared" si="50"/>
        <v>-6.2429100775292801</v>
      </c>
      <c r="AI352" s="2">
        <f t="shared" si="58"/>
        <v>-1.0674848904193128</v>
      </c>
      <c r="AJ352" s="2">
        <f t="shared" si="57"/>
        <v>-2.0492748384201636</v>
      </c>
      <c r="AK352" s="2">
        <f t="shared" si="51"/>
        <v>-1.0412422040247047</v>
      </c>
      <c r="AL352" s="2">
        <f t="shared" si="52"/>
        <v>-2.5879503497259004</v>
      </c>
      <c r="AM352" s="2">
        <f t="shared" si="53"/>
        <v>0.34694576221450529</v>
      </c>
      <c r="AN352" s="2">
        <f t="shared" si="54"/>
        <v>0.15609644284629623</v>
      </c>
    </row>
    <row r="353" spans="1:40" x14ac:dyDescent="0.2">
      <c r="A353">
        <v>352</v>
      </c>
      <c r="B353" t="s">
        <v>7546</v>
      </c>
      <c r="D353">
        <v>63</v>
      </c>
      <c r="E353">
        <v>273</v>
      </c>
      <c r="F353">
        <v>247</v>
      </c>
      <c r="G353">
        <f t="shared" si="55"/>
        <v>85.214999999999989</v>
      </c>
      <c r="H353">
        <v>64</v>
      </c>
      <c r="I353">
        <v>12</v>
      </c>
      <c r="J353">
        <v>1</v>
      </c>
      <c r="K353">
        <v>2</v>
      </c>
      <c r="L353">
        <v>28</v>
      </c>
      <c r="M353">
        <v>22</v>
      </c>
      <c r="N353">
        <v>16</v>
      </c>
      <c r="O353">
        <v>51</v>
      </c>
      <c r="P353">
        <v>5</v>
      </c>
      <c r="Q353">
        <v>2</v>
      </c>
      <c r="R353">
        <v>1</v>
      </c>
      <c r="S353">
        <f>((H353+N353+P353-R353)*(G353+(0.26*(N353+P353))))/(F353+N353+P353)</f>
        <v>28.420522388059698</v>
      </c>
      <c r="T353">
        <v>0.25800000000000001</v>
      </c>
      <c r="U353">
        <v>0.315</v>
      </c>
      <c r="V353">
        <v>0.34499999999999997</v>
      </c>
      <c r="W353">
        <v>0.66</v>
      </c>
      <c r="X353">
        <v>0.28799999999999998</v>
      </c>
      <c r="Z353">
        <v>75</v>
      </c>
      <c r="AA353">
        <v>-0.1</v>
      </c>
      <c r="AB353">
        <v>-1.5</v>
      </c>
      <c r="AD353">
        <v>-8.8000000000000007</v>
      </c>
      <c r="AE353">
        <v>-4.2</v>
      </c>
      <c r="AF353">
        <v>-0.4</v>
      </c>
      <c r="AG353">
        <v>5227</v>
      </c>
      <c r="AH353" s="2">
        <f t="shared" si="50"/>
        <v>-6.2737808798787409</v>
      </c>
      <c r="AI353" s="2">
        <f t="shared" si="58"/>
        <v>-0.61627131680433889</v>
      </c>
      <c r="AJ353" s="2">
        <f t="shared" si="57"/>
        <v>-2.2759143914416371</v>
      </c>
      <c r="AK353" s="2">
        <f t="shared" si="51"/>
        <v>-0.81065295956354078</v>
      </c>
      <c r="AL353" s="2">
        <f t="shared" si="52"/>
        <v>-1.5435673736617592</v>
      </c>
      <c r="AM353" s="2">
        <f t="shared" si="53"/>
        <v>0.24913190199051144</v>
      </c>
      <c r="AN353" s="2">
        <f t="shared" si="54"/>
        <v>-1.2765067403979766</v>
      </c>
    </row>
    <row r="354" spans="1:40" x14ac:dyDescent="0.2">
      <c r="A354">
        <v>353</v>
      </c>
      <c r="B354" t="s">
        <v>470</v>
      </c>
      <c r="C354" t="s">
        <v>39</v>
      </c>
      <c r="D354">
        <v>26</v>
      </c>
      <c r="E354">
        <v>106</v>
      </c>
      <c r="F354">
        <v>98</v>
      </c>
      <c r="G354">
        <f t="shared" si="55"/>
        <v>45.472000000000001</v>
      </c>
      <c r="H354">
        <v>25</v>
      </c>
      <c r="I354">
        <v>5</v>
      </c>
      <c r="J354">
        <v>0</v>
      </c>
      <c r="K354">
        <v>5</v>
      </c>
      <c r="L354">
        <v>12</v>
      </c>
      <c r="M354">
        <v>15</v>
      </c>
      <c r="N354">
        <v>6</v>
      </c>
      <c r="O354">
        <v>24</v>
      </c>
      <c r="P354">
        <v>1</v>
      </c>
      <c r="Q354">
        <v>0</v>
      </c>
      <c r="R354">
        <v>0</v>
      </c>
      <c r="T354">
        <v>0.25700000000000001</v>
      </c>
      <c r="U354">
        <v>0.30299999999999999</v>
      </c>
      <c r="V354">
        <v>0.46400000000000002</v>
      </c>
      <c r="W354">
        <v>0.76700000000000002</v>
      </c>
      <c r="X354">
        <v>0.32</v>
      </c>
      <c r="Z354">
        <v>95</v>
      </c>
      <c r="AA354">
        <v>-0.3</v>
      </c>
      <c r="AB354">
        <v>-1.7</v>
      </c>
      <c r="AD354">
        <v>-1.1000000000000001</v>
      </c>
      <c r="AE354">
        <v>-1.6</v>
      </c>
      <c r="AF354">
        <v>0.1</v>
      </c>
      <c r="AG354">
        <v>15447</v>
      </c>
      <c r="AH354" s="2">
        <f t="shared" si="50"/>
        <v>-6.2801550778231983</v>
      </c>
      <c r="AI354" s="2">
        <f t="shared" si="58"/>
        <v>-1.1716110997150759</v>
      </c>
      <c r="AJ354" s="2">
        <f t="shared" si="57"/>
        <v>-1.9359550619094268</v>
      </c>
      <c r="AK354" s="2">
        <f t="shared" si="51"/>
        <v>-1.0412422040247047</v>
      </c>
      <c r="AL354" s="2">
        <f t="shared" si="52"/>
        <v>-2.5879503497259004</v>
      </c>
      <c r="AM354" s="2">
        <f t="shared" si="53"/>
        <v>0.20022497187851454</v>
      </c>
      <c r="AN354" s="2">
        <f t="shared" si="54"/>
        <v>0.25637866567339546</v>
      </c>
    </row>
    <row r="355" spans="1:40" x14ac:dyDescent="0.2">
      <c r="A355">
        <v>354</v>
      </c>
      <c r="B355" t="s">
        <v>404</v>
      </c>
      <c r="C355" t="s">
        <v>198</v>
      </c>
      <c r="D355">
        <v>49</v>
      </c>
      <c r="E355">
        <v>200</v>
      </c>
      <c r="F355">
        <v>188</v>
      </c>
      <c r="G355">
        <f t="shared" si="55"/>
        <v>75.576000000000008</v>
      </c>
      <c r="H355">
        <v>50</v>
      </c>
      <c r="I355">
        <v>9</v>
      </c>
      <c r="J355">
        <v>2</v>
      </c>
      <c r="K355">
        <v>4</v>
      </c>
      <c r="L355">
        <v>20</v>
      </c>
      <c r="M355">
        <v>22</v>
      </c>
      <c r="N355">
        <v>8</v>
      </c>
      <c r="O355">
        <v>35</v>
      </c>
      <c r="P355">
        <v>1</v>
      </c>
      <c r="Q355">
        <v>2</v>
      </c>
      <c r="R355">
        <v>1</v>
      </c>
      <c r="T355">
        <v>0.26800000000000002</v>
      </c>
      <c r="U355">
        <v>0.29899999999999999</v>
      </c>
      <c r="V355">
        <v>0.40200000000000002</v>
      </c>
      <c r="W355">
        <v>0.70099999999999996</v>
      </c>
      <c r="X355">
        <v>0.29599999999999999</v>
      </c>
      <c r="Z355">
        <v>81</v>
      </c>
      <c r="AA355">
        <v>-0.1</v>
      </c>
      <c r="AB355">
        <v>-0.5</v>
      </c>
      <c r="AD355">
        <v>-5</v>
      </c>
      <c r="AE355">
        <v>0.3</v>
      </c>
      <c r="AF355">
        <v>0.2</v>
      </c>
      <c r="AG355">
        <v>14713</v>
      </c>
      <c r="AH355" s="2">
        <f t="shared" si="50"/>
        <v>-6.2927575881266566</v>
      </c>
      <c r="AI355" s="2">
        <f t="shared" si="58"/>
        <v>-0.89394120825970746</v>
      </c>
      <c r="AJ355" s="2">
        <f t="shared" si="57"/>
        <v>-2.0492748384201636</v>
      </c>
      <c r="AK355" s="2">
        <f t="shared" si="51"/>
        <v>-0.81065295956354078</v>
      </c>
      <c r="AL355" s="2">
        <f t="shared" si="52"/>
        <v>-2.5879503497259004</v>
      </c>
      <c r="AM355" s="2">
        <f t="shared" si="53"/>
        <v>0.73820120311048054</v>
      </c>
      <c r="AN355" s="2">
        <f t="shared" si="54"/>
        <v>-0.68913943526782562</v>
      </c>
    </row>
    <row r="356" spans="1:40" x14ac:dyDescent="0.2">
      <c r="A356">
        <v>355</v>
      </c>
      <c r="B356" t="s">
        <v>405</v>
      </c>
      <c r="C356" t="s">
        <v>61</v>
      </c>
      <c r="D356">
        <v>26</v>
      </c>
      <c r="E356">
        <v>108</v>
      </c>
      <c r="F356">
        <v>98</v>
      </c>
      <c r="G356">
        <f t="shared" si="55"/>
        <v>43.12</v>
      </c>
      <c r="H356">
        <v>25</v>
      </c>
      <c r="I356">
        <v>5</v>
      </c>
      <c r="J356">
        <v>0</v>
      </c>
      <c r="K356">
        <v>4</v>
      </c>
      <c r="L356">
        <v>12</v>
      </c>
      <c r="M356">
        <v>13</v>
      </c>
      <c r="N356">
        <v>6</v>
      </c>
      <c r="O356">
        <v>21</v>
      </c>
      <c r="P356">
        <v>3</v>
      </c>
      <c r="Q356">
        <v>1</v>
      </c>
      <c r="R356">
        <v>0</v>
      </c>
      <c r="T356">
        <v>0.26100000000000001</v>
      </c>
      <c r="U356">
        <v>0.32400000000000001</v>
      </c>
      <c r="V356">
        <v>0.44</v>
      </c>
      <c r="W356">
        <v>0.76400000000000001</v>
      </c>
      <c r="X356">
        <v>0.32300000000000001</v>
      </c>
      <c r="Z356">
        <v>100</v>
      </c>
      <c r="AA356">
        <v>-0.1</v>
      </c>
      <c r="AB356">
        <v>0</v>
      </c>
      <c r="AD356">
        <v>0</v>
      </c>
      <c r="AE356">
        <v>-1.1000000000000001</v>
      </c>
      <c r="AF356">
        <v>0.2</v>
      </c>
      <c r="AG356">
        <v>17982</v>
      </c>
      <c r="AH356" s="2">
        <f t="shared" si="50"/>
        <v>-6.3067078706578936</v>
      </c>
      <c r="AI356" s="2">
        <f t="shared" si="58"/>
        <v>-1.1716110997150759</v>
      </c>
      <c r="AJ356" s="2">
        <f t="shared" si="57"/>
        <v>-2.0492748384201636</v>
      </c>
      <c r="AK356" s="2">
        <f t="shared" si="51"/>
        <v>-1.107124845299323</v>
      </c>
      <c r="AL356" s="2">
        <f t="shared" si="52"/>
        <v>-2.5879503497259004</v>
      </c>
      <c r="AM356" s="2">
        <f t="shared" si="53"/>
        <v>0.39585269232650216</v>
      </c>
      <c r="AN356" s="2">
        <f t="shared" si="54"/>
        <v>0.2134005701760672</v>
      </c>
    </row>
    <row r="357" spans="1:40" x14ac:dyDescent="0.2">
      <c r="A357">
        <v>356</v>
      </c>
      <c r="B357" t="s">
        <v>339</v>
      </c>
      <c r="C357" t="s">
        <v>42</v>
      </c>
      <c r="D357">
        <v>58</v>
      </c>
      <c r="E357">
        <v>232</v>
      </c>
      <c r="F357">
        <v>206</v>
      </c>
      <c r="G357">
        <f t="shared" si="55"/>
        <v>78.28</v>
      </c>
      <c r="H357">
        <v>54</v>
      </c>
      <c r="I357">
        <v>9</v>
      </c>
      <c r="J357">
        <v>2</v>
      </c>
      <c r="K357">
        <v>4</v>
      </c>
      <c r="L357">
        <v>26</v>
      </c>
      <c r="M357">
        <v>23</v>
      </c>
      <c r="N357">
        <v>20</v>
      </c>
      <c r="O357">
        <v>33</v>
      </c>
      <c r="P357">
        <v>3</v>
      </c>
      <c r="Q357">
        <v>6</v>
      </c>
      <c r="R357">
        <v>2</v>
      </c>
      <c r="T357">
        <v>0.26</v>
      </c>
      <c r="U357">
        <v>0.33</v>
      </c>
      <c r="V357">
        <v>0.38</v>
      </c>
      <c r="W357">
        <v>0.71</v>
      </c>
      <c r="X357">
        <v>0.30599999999999999</v>
      </c>
      <c r="Z357">
        <v>92</v>
      </c>
      <c r="AA357">
        <v>-0.2</v>
      </c>
      <c r="AB357">
        <v>-0.3</v>
      </c>
      <c r="AD357">
        <v>-2.5</v>
      </c>
      <c r="AE357">
        <v>-0.4</v>
      </c>
      <c r="AF357">
        <v>0.5</v>
      </c>
      <c r="AG357">
        <v>14894</v>
      </c>
      <c r="AH357" s="2">
        <f t="shared" si="50"/>
        <v>-6.3138850033018121</v>
      </c>
      <c r="AI357" s="2">
        <f t="shared" si="58"/>
        <v>-0.68568878966818103</v>
      </c>
      <c r="AJ357" s="2">
        <f t="shared" si="57"/>
        <v>-2.0492748384201636</v>
      </c>
      <c r="AK357" s="2">
        <f t="shared" si="51"/>
        <v>-0.77771163892623163</v>
      </c>
      <c r="AL357" s="2">
        <f t="shared" si="52"/>
        <v>-2.5879503497259004</v>
      </c>
      <c r="AM357" s="2">
        <f t="shared" si="53"/>
        <v>0.34694576221450529</v>
      </c>
      <c r="AN357" s="2">
        <f t="shared" si="54"/>
        <v>-0.56020514877584093</v>
      </c>
    </row>
    <row r="358" spans="1:40" x14ac:dyDescent="0.2">
      <c r="A358">
        <v>357</v>
      </c>
      <c r="B358" t="s">
        <v>650</v>
      </c>
      <c r="D358">
        <v>0</v>
      </c>
      <c r="E358">
        <v>1</v>
      </c>
      <c r="F358">
        <v>1</v>
      </c>
      <c r="G358">
        <f t="shared" si="55"/>
        <v>0.43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T358">
        <v>0.25900000000000001</v>
      </c>
      <c r="U358">
        <v>0.32</v>
      </c>
      <c r="V358">
        <v>0.43</v>
      </c>
      <c r="W358">
        <v>0.75</v>
      </c>
      <c r="X358">
        <v>0.317</v>
      </c>
      <c r="Z358">
        <v>93</v>
      </c>
      <c r="AA358">
        <v>0</v>
      </c>
      <c r="AB358">
        <v>0</v>
      </c>
      <c r="AD358">
        <v>0</v>
      </c>
      <c r="AE358">
        <v>0</v>
      </c>
      <c r="AF358">
        <v>0</v>
      </c>
      <c r="AG358">
        <v>11476</v>
      </c>
      <c r="AH358" s="2">
        <f t="shared" si="50"/>
        <v>-6.3149913511489766</v>
      </c>
      <c r="AJ358" s="2">
        <f t="shared" si="57"/>
        <v>-2.5025539444631106</v>
      </c>
      <c r="AK358" s="2">
        <f t="shared" si="51"/>
        <v>-1.535362013584342</v>
      </c>
      <c r="AL358" s="2">
        <f t="shared" si="52"/>
        <v>-2.5879503497259004</v>
      </c>
      <c r="AM358" s="2">
        <f t="shared" si="53"/>
        <v>0.29803883210250837</v>
      </c>
      <c r="AN358" s="2">
        <f t="shared" si="54"/>
        <v>1.2836124521868801E-2</v>
      </c>
    </row>
    <row r="359" spans="1:40" x14ac:dyDescent="0.2">
      <c r="A359">
        <v>358</v>
      </c>
      <c r="B359" t="s">
        <v>7485</v>
      </c>
      <c r="C359" t="s">
        <v>74</v>
      </c>
      <c r="D359">
        <v>23</v>
      </c>
      <c r="E359">
        <v>95</v>
      </c>
      <c r="F359">
        <v>88</v>
      </c>
      <c r="G359">
        <f t="shared" si="55"/>
        <v>35.64</v>
      </c>
      <c r="H359">
        <v>25</v>
      </c>
      <c r="I359">
        <v>5</v>
      </c>
      <c r="J359">
        <v>1</v>
      </c>
      <c r="K359">
        <v>2</v>
      </c>
      <c r="L359">
        <v>10</v>
      </c>
      <c r="M359">
        <v>10</v>
      </c>
      <c r="N359">
        <v>5</v>
      </c>
      <c r="O359">
        <v>10</v>
      </c>
      <c r="P359">
        <v>1</v>
      </c>
      <c r="Q359">
        <v>1</v>
      </c>
      <c r="R359">
        <v>0</v>
      </c>
      <c r="T359">
        <v>0.28000000000000003</v>
      </c>
      <c r="U359">
        <v>0.31900000000000001</v>
      </c>
      <c r="V359">
        <v>0.40500000000000003</v>
      </c>
      <c r="W359">
        <v>0.72499999999999998</v>
      </c>
      <c r="X359">
        <v>0.308</v>
      </c>
      <c r="Z359">
        <v>87</v>
      </c>
      <c r="AA359">
        <v>0</v>
      </c>
      <c r="AB359">
        <v>-0.3</v>
      </c>
      <c r="AD359">
        <v>-1.6</v>
      </c>
      <c r="AE359">
        <v>-1.8</v>
      </c>
      <c r="AF359">
        <v>0</v>
      </c>
      <c r="AG359">
        <v>13324</v>
      </c>
      <c r="AH359" s="2">
        <f t="shared" si="50"/>
        <v>-6.3310724277924626</v>
      </c>
      <c r="AI359" s="2">
        <f>(L359-45.75551)/28.81119</f>
        <v>-1.2410285725789181</v>
      </c>
      <c r="AJ359" s="2">
        <f t="shared" si="57"/>
        <v>-2.2759143914416371</v>
      </c>
      <c r="AK359" s="2">
        <f t="shared" si="51"/>
        <v>-1.2059488072112505</v>
      </c>
      <c r="AL359" s="2">
        <f t="shared" si="52"/>
        <v>-2.5879503497259004</v>
      </c>
      <c r="AM359" s="2">
        <f t="shared" si="53"/>
        <v>1.3250843644544434</v>
      </c>
      <c r="AN359" s="2">
        <f t="shared" si="54"/>
        <v>-0.34531467128919979</v>
      </c>
    </row>
    <row r="360" spans="1:40" x14ac:dyDescent="0.2">
      <c r="A360">
        <v>359</v>
      </c>
      <c r="B360" t="s">
        <v>898</v>
      </c>
      <c r="C360" t="s">
        <v>74</v>
      </c>
      <c r="D360">
        <v>0</v>
      </c>
      <c r="E360">
        <v>1</v>
      </c>
      <c r="F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0.26200000000000001</v>
      </c>
      <c r="U360">
        <v>0.32500000000000001</v>
      </c>
      <c r="V360">
        <v>0.41299999999999998</v>
      </c>
      <c r="W360">
        <v>0.73799999999999999</v>
      </c>
      <c r="X360">
        <v>0.314</v>
      </c>
      <c r="Z360">
        <v>91</v>
      </c>
      <c r="AA360">
        <v>0</v>
      </c>
      <c r="AB360">
        <v>0</v>
      </c>
      <c r="AD360">
        <v>0</v>
      </c>
      <c r="AE360">
        <v>0</v>
      </c>
      <c r="AF360">
        <v>0</v>
      </c>
      <c r="AG360" t="s">
        <v>899</v>
      </c>
      <c r="AH360" s="2">
        <f t="shared" si="50"/>
        <v>-6.3401829428022989</v>
      </c>
      <c r="AJ360" s="2">
        <f t="shared" si="57"/>
        <v>-2.5025539444631106</v>
      </c>
      <c r="AK360" s="2">
        <f t="shared" si="51"/>
        <v>-1.535362013584342</v>
      </c>
      <c r="AL360" s="2">
        <f t="shared" si="52"/>
        <v>-2.5879503497259004</v>
      </c>
      <c r="AM360" s="2">
        <f t="shared" si="53"/>
        <v>0.44475962243849909</v>
      </c>
      <c r="AN360" s="2">
        <f t="shared" si="54"/>
        <v>-0.15907625746744411</v>
      </c>
    </row>
    <row r="361" spans="1:40" x14ac:dyDescent="0.2">
      <c r="A361">
        <v>360</v>
      </c>
      <c r="B361" t="s">
        <v>802</v>
      </c>
      <c r="C361" t="s">
        <v>176</v>
      </c>
      <c r="D361">
        <v>0</v>
      </c>
      <c r="E361">
        <v>1</v>
      </c>
      <c r="F361">
        <v>1</v>
      </c>
      <c r="G361">
        <f>F361*V361</f>
        <v>0.39800000000000002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T361">
        <v>0.26800000000000002</v>
      </c>
      <c r="U361">
        <v>0.318</v>
      </c>
      <c r="V361">
        <v>0.39800000000000002</v>
      </c>
      <c r="W361">
        <v>0.71599999999999997</v>
      </c>
      <c r="X361">
        <v>0.30499999999999999</v>
      </c>
      <c r="Z361">
        <v>87</v>
      </c>
      <c r="AA361">
        <v>0</v>
      </c>
      <c r="AB361">
        <v>0</v>
      </c>
      <c r="AD361">
        <v>0</v>
      </c>
      <c r="AE361">
        <v>0</v>
      </c>
      <c r="AF361">
        <v>0</v>
      </c>
      <c r="AG361">
        <v>11859</v>
      </c>
      <c r="AH361" s="2">
        <f t="shared" si="50"/>
        <v>-6.3619140624440575</v>
      </c>
      <c r="AJ361" s="2">
        <f t="shared" si="57"/>
        <v>-2.5025539444631106</v>
      </c>
      <c r="AK361" s="2">
        <f t="shared" si="51"/>
        <v>-1.535362013584342</v>
      </c>
      <c r="AL361" s="2">
        <f t="shared" si="52"/>
        <v>-2.5879503497259004</v>
      </c>
      <c r="AM361" s="2">
        <f t="shared" si="53"/>
        <v>0.73820120311048054</v>
      </c>
      <c r="AN361" s="2">
        <f t="shared" si="54"/>
        <v>-0.47424895778118448</v>
      </c>
    </row>
    <row r="362" spans="1:40" x14ac:dyDescent="0.2">
      <c r="A362">
        <v>361</v>
      </c>
      <c r="B362" t="s">
        <v>613</v>
      </c>
      <c r="C362" t="s">
        <v>53</v>
      </c>
      <c r="D362">
        <v>0</v>
      </c>
      <c r="E362">
        <v>1</v>
      </c>
      <c r="F362">
        <v>1</v>
      </c>
      <c r="G362">
        <f>F362*V362</f>
        <v>0.438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0.28100000000000003</v>
      </c>
      <c r="U362">
        <v>0.34300000000000003</v>
      </c>
      <c r="V362">
        <v>0.438</v>
      </c>
      <c r="W362">
        <v>0.78100000000000003</v>
      </c>
      <c r="X362">
        <v>0.33300000000000002</v>
      </c>
      <c r="Z362">
        <v>90</v>
      </c>
      <c r="AA362">
        <v>0</v>
      </c>
      <c r="AB362">
        <v>0</v>
      </c>
      <c r="AD362">
        <v>0</v>
      </c>
      <c r="AE362">
        <v>0</v>
      </c>
      <c r="AF362">
        <v>0</v>
      </c>
      <c r="AG362" t="s">
        <v>614</v>
      </c>
      <c r="AH362" s="2">
        <f t="shared" si="50"/>
        <v>-6.3830478387774461</v>
      </c>
      <c r="AI362" s="2">
        <f>(L362-45.75551)/28.81119</f>
        <v>-1.5881159368981288</v>
      </c>
      <c r="AJ362" s="2">
        <f t="shared" si="57"/>
        <v>-2.5025539444631106</v>
      </c>
      <c r="AK362" s="2">
        <f t="shared" si="51"/>
        <v>-1.535362013584342</v>
      </c>
      <c r="AL362" s="2">
        <f t="shared" si="52"/>
        <v>-2.5879503497259004</v>
      </c>
      <c r="AM362" s="2">
        <f t="shared" si="53"/>
        <v>1.3739912945664405</v>
      </c>
      <c r="AN362" s="2">
        <f t="shared" si="54"/>
        <v>0.45694311132759385</v>
      </c>
    </row>
    <row r="363" spans="1:40" x14ac:dyDescent="0.2">
      <c r="A363">
        <v>362</v>
      </c>
      <c r="B363" t="s">
        <v>345</v>
      </c>
      <c r="C363" t="s">
        <v>129</v>
      </c>
      <c r="D363">
        <v>92</v>
      </c>
      <c r="E363">
        <v>369</v>
      </c>
      <c r="F363">
        <v>322</v>
      </c>
      <c r="G363">
        <f>F363*V363</f>
        <v>118.17399999999999</v>
      </c>
      <c r="H363">
        <v>68</v>
      </c>
      <c r="I363">
        <v>11</v>
      </c>
      <c r="J363">
        <v>5</v>
      </c>
      <c r="K363">
        <v>10</v>
      </c>
      <c r="L363">
        <v>39</v>
      </c>
      <c r="M363">
        <v>37</v>
      </c>
      <c r="N363">
        <v>39</v>
      </c>
      <c r="O363">
        <v>125</v>
      </c>
      <c r="P363">
        <v>3</v>
      </c>
      <c r="Q363">
        <v>9</v>
      </c>
      <c r="R363">
        <v>3</v>
      </c>
      <c r="S363">
        <f>((H363+N363+P363-R363)*(G363+(0.26*(N363+P363))))/(F363+N363+P363)</f>
        <v>37.947961538461534</v>
      </c>
      <c r="T363">
        <v>0.21</v>
      </c>
      <c r="U363">
        <v>0.29899999999999999</v>
      </c>
      <c r="V363">
        <v>0.36699999999999999</v>
      </c>
      <c r="W363">
        <v>0.66600000000000004</v>
      </c>
      <c r="X363">
        <v>0.28699999999999998</v>
      </c>
      <c r="Z363">
        <v>74</v>
      </c>
      <c r="AA363">
        <v>0.9</v>
      </c>
      <c r="AB363">
        <v>5.5</v>
      </c>
      <c r="AD363">
        <v>-11.4</v>
      </c>
      <c r="AE363">
        <v>3.3</v>
      </c>
      <c r="AF363">
        <v>0.5</v>
      </c>
      <c r="AG363">
        <v>14735</v>
      </c>
      <c r="AH363" s="2">
        <f t="shared" si="50"/>
        <v>-6.4027736988042472</v>
      </c>
      <c r="AI363" s="2">
        <f>(L363-45.75551)/28.81119</f>
        <v>-0.23447521605320715</v>
      </c>
      <c r="AJ363" s="2">
        <f t="shared" si="57"/>
        <v>-1.3693561793557429</v>
      </c>
      <c r="AK363" s="2">
        <f t="shared" si="51"/>
        <v>-0.31653315000390364</v>
      </c>
      <c r="AL363" s="2">
        <f t="shared" si="52"/>
        <v>-1.1934578606027346</v>
      </c>
      <c r="AM363" s="2">
        <f t="shared" si="53"/>
        <v>-2.0984007433853389</v>
      </c>
      <c r="AN363" s="2">
        <f t="shared" si="54"/>
        <v>-1.1905505494033202</v>
      </c>
    </row>
    <row r="364" spans="1:40" x14ac:dyDescent="0.2">
      <c r="A364">
        <v>363</v>
      </c>
      <c r="B364" t="s">
        <v>363</v>
      </c>
      <c r="C364" t="s">
        <v>42</v>
      </c>
      <c r="D364">
        <v>45</v>
      </c>
      <c r="E364">
        <v>190</v>
      </c>
      <c r="F364">
        <v>162</v>
      </c>
      <c r="G364">
        <f>F364*V364</f>
        <v>62.532000000000004</v>
      </c>
      <c r="H364">
        <v>41</v>
      </c>
      <c r="I364">
        <v>9</v>
      </c>
      <c r="J364">
        <v>1</v>
      </c>
      <c r="K364">
        <v>4</v>
      </c>
      <c r="L364">
        <v>23</v>
      </c>
      <c r="M364">
        <v>19</v>
      </c>
      <c r="N364">
        <v>25</v>
      </c>
      <c r="O364">
        <v>35</v>
      </c>
      <c r="P364">
        <v>1</v>
      </c>
      <c r="Q364">
        <v>2</v>
      </c>
      <c r="R364">
        <v>1</v>
      </c>
      <c r="T364">
        <v>0.254</v>
      </c>
      <c r="U364">
        <v>0.35299999999999998</v>
      </c>
      <c r="V364">
        <v>0.38600000000000001</v>
      </c>
      <c r="W364">
        <v>0.74</v>
      </c>
      <c r="X364">
        <v>0.32200000000000001</v>
      </c>
      <c r="Z364">
        <v>103</v>
      </c>
      <c r="AA364">
        <v>-0.1</v>
      </c>
      <c r="AB364">
        <v>-0.9</v>
      </c>
      <c r="AD364">
        <v>0.7</v>
      </c>
      <c r="AE364">
        <v>-3.2</v>
      </c>
      <c r="AF364">
        <v>0.4</v>
      </c>
      <c r="AG364">
        <v>5254</v>
      </c>
      <c r="AH364" s="2">
        <f t="shared" si="50"/>
        <v>-6.4134371208455114</v>
      </c>
      <c r="AI364" s="2">
        <f>(L364-45.75551)/28.81119</f>
        <v>-0.78981499896394425</v>
      </c>
      <c r="AJ364" s="2">
        <f t="shared" si="57"/>
        <v>-2.0492748384201636</v>
      </c>
      <c r="AK364" s="2">
        <f t="shared" si="51"/>
        <v>-0.90947692147546821</v>
      </c>
      <c r="AL364" s="2">
        <f t="shared" si="52"/>
        <v>-2.5879503497259004</v>
      </c>
      <c r="AM364" s="2">
        <f t="shared" si="53"/>
        <v>5.3504181542523788E-2</v>
      </c>
      <c r="AN364" s="2">
        <f t="shared" si="54"/>
        <v>-0.13042419380255862</v>
      </c>
    </row>
    <row r="365" spans="1:40" x14ac:dyDescent="0.2">
      <c r="A365">
        <v>364</v>
      </c>
      <c r="B365" t="s">
        <v>368</v>
      </c>
      <c r="C365" t="s">
        <v>42</v>
      </c>
      <c r="D365">
        <v>42</v>
      </c>
      <c r="E365">
        <v>174</v>
      </c>
      <c r="F365">
        <v>158</v>
      </c>
      <c r="G365">
        <f>F365*V365</f>
        <v>67.465999999999994</v>
      </c>
      <c r="H365">
        <v>39</v>
      </c>
      <c r="I365">
        <v>8</v>
      </c>
      <c r="J365">
        <v>0</v>
      </c>
      <c r="K365">
        <v>6</v>
      </c>
      <c r="L365">
        <v>21</v>
      </c>
      <c r="M365">
        <v>22</v>
      </c>
      <c r="N365">
        <v>11</v>
      </c>
      <c r="O365">
        <v>45</v>
      </c>
      <c r="P365">
        <v>2</v>
      </c>
      <c r="Q365">
        <v>1</v>
      </c>
      <c r="R365">
        <v>0</v>
      </c>
      <c r="T365">
        <v>0.25</v>
      </c>
      <c r="U365">
        <v>0.307</v>
      </c>
      <c r="V365">
        <v>0.42699999999999999</v>
      </c>
      <c r="W365">
        <v>0.73399999999999999</v>
      </c>
      <c r="X365">
        <v>0.31</v>
      </c>
      <c r="Z365">
        <v>95</v>
      </c>
      <c r="AA365">
        <v>-0.2</v>
      </c>
      <c r="AB365">
        <v>0.4</v>
      </c>
      <c r="AD365">
        <v>-1.3</v>
      </c>
      <c r="AE365">
        <v>-0.9</v>
      </c>
      <c r="AF365">
        <v>0.4</v>
      </c>
      <c r="AG365">
        <v>15191</v>
      </c>
      <c r="AH365" s="2">
        <f t="shared" si="50"/>
        <v>-6.4389749902185969</v>
      </c>
      <c r="AI365" s="2">
        <f>(L365-45.75551)/28.81119</f>
        <v>-0.85923247182778639</v>
      </c>
      <c r="AJ365" s="2">
        <f t="shared" si="57"/>
        <v>-1.82263528539869</v>
      </c>
      <c r="AK365" s="2">
        <f t="shared" si="51"/>
        <v>-0.81065295956354078</v>
      </c>
      <c r="AL365" s="2">
        <f t="shared" si="52"/>
        <v>-2.5879503497259004</v>
      </c>
      <c r="AM365" s="2">
        <f t="shared" si="53"/>
        <v>-0.14212353890546386</v>
      </c>
      <c r="AN365" s="2">
        <f t="shared" si="54"/>
        <v>-0.21638038479721511</v>
      </c>
    </row>
    <row r="366" spans="1:40" x14ac:dyDescent="0.2">
      <c r="A366">
        <v>365</v>
      </c>
      <c r="B366" t="s">
        <v>2238</v>
      </c>
      <c r="C366" t="s">
        <v>53</v>
      </c>
      <c r="D366">
        <v>0</v>
      </c>
      <c r="E366">
        <v>1</v>
      </c>
      <c r="F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>
        <v>0.27300000000000002</v>
      </c>
      <c r="U366">
        <v>0.30399999999999999</v>
      </c>
      <c r="V366">
        <v>0.38900000000000001</v>
      </c>
      <c r="W366">
        <v>0.69299999999999995</v>
      </c>
      <c r="X366">
        <v>0.29399999999999998</v>
      </c>
      <c r="Z366">
        <v>64</v>
      </c>
      <c r="AA366">
        <v>0</v>
      </c>
      <c r="AB366">
        <v>0</v>
      </c>
      <c r="AD366">
        <v>0</v>
      </c>
      <c r="AE366">
        <v>0</v>
      </c>
      <c r="AF366">
        <v>0</v>
      </c>
      <c r="AG366" t="s">
        <v>2239</v>
      </c>
      <c r="AH366" s="2">
        <f t="shared" si="50"/>
        <v>-6.4468781440302561</v>
      </c>
      <c r="AJ366" s="2">
        <f t="shared" si="57"/>
        <v>-2.5025539444631106</v>
      </c>
      <c r="AK366" s="2">
        <f t="shared" si="51"/>
        <v>-1.535362013584342</v>
      </c>
      <c r="AL366" s="2">
        <f t="shared" si="52"/>
        <v>-2.5879503497259004</v>
      </c>
      <c r="AM366" s="2">
        <f t="shared" si="53"/>
        <v>0.98273585367046512</v>
      </c>
      <c r="AN366" s="2">
        <f t="shared" si="54"/>
        <v>-0.80374768992736756</v>
      </c>
    </row>
    <row r="367" spans="1:40" x14ac:dyDescent="0.2">
      <c r="A367">
        <v>366</v>
      </c>
      <c r="B367" t="s">
        <v>482</v>
      </c>
      <c r="C367" t="s">
        <v>129</v>
      </c>
      <c r="D367">
        <v>45</v>
      </c>
      <c r="E367">
        <v>186</v>
      </c>
      <c r="F367">
        <v>169</v>
      </c>
      <c r="G367">
        <f>F367*V367</f>
        <v>68.951999999999998</v>
      </c>
      <c r="H367">
        <v>43</v>
      </c>
      <c r="I367">
        <v>9</v>
      </c>
      <c r="J367">
        <v>0</v>
      </c>
      <c r="K367">
        <v>6</v>
      </c>
      <c r="L367">
        <v>20</v>
      </c>
      <c r="M367">
        <v>21</v>
      </c>
      <c r="N367">
        <v>13</v>
      </c>
      <c r="O367">
        <v>49</v>
      </c>
      <c r="P367">
        <v>2</v>
      </c>
      <c r="Q367">
        <v>1</v>
      </c>
      <c r="R367">
        <v>0</v>
      </c>
      <c r="T367">
        <v>0.254</v>
      </c>
      <c r="U367">
        <v>0.315</v>
      </c>
      <c r="V367">
        <v>0.40799999999999997</v>
      </c>
      <c r="W367">
        <v>0.72299999999999998</v>
      </c>
      <c r="X367">
        <v>0.307</v>
      </c>
      <c r="Z367">
        <v>88</v>
      </c>
      <c r="AA367">
        <v>0</v>
      </c>
      <c r="AB367">
        <v>0.1</v>
      </c>
      <c r="AD367">
        <v>-2.9</v>
      </c>
      <c r="AE367">
        <v>-3.1</v>
      </c>
      <c r="AF367">
        <v>0.1</v>
      </c>
      <c r="AG367">
        <v>16524</v>
      </c>
      <c r="AH367" s="2">
        <f t="shared" si="50"/>
        <v>-6.46858367699671</v>
      </c>
      <c r="AI367" s="2">
        <f>(L367-45.75551)/28.81119</f>
        <v>-0.89394120825970746</v>
      </c>
      <c r="AJ367" s="2">
        <f t="shared" si="57"/>
        <v>-1.82263528539869</v>
      </c>
      <c r="AK367" s="2">
        <f t="shared" si="51"/>
        <v>-0.84359428020084992</v>
      </c>
      <c r="AL367" s="2">
        <f t="shared" si="52"/>
        <v>-2.5879503497259004</v>
      </c>
      <c r="AM367" s="2">
        <f t="shared" si="53"/>
        <v>5.3504181542523788E-2</v>
      </c>
      <c r="AN367" s="2">
        <f t="shared" si="54"/>
        <v>-0.37396673495408528</v>
      </c>
    </row>
    <row r="368" spans="1:40" x14ac:dyDescent="0.2">
      <c r="A368">
        <v>367</v>
      </c>
      <c r="B368" t="s">
        <v>571</v>
      </c>
      <c r="D368">
        <v>49</v>
      </c>
      <c r="E368">
        <v>201</v>
      </c>
      <c r="F368">
        <v>176</v>
      </c>
      <c r="G368">
        <f>F368*V368</f>
        <v>73.391999999999996</v>
      </c>
      <c r="H368">
        <v>42</v>
      </c>
      <c r="I368">
        <v>8</v>
      </c>
      <c r="J368">
        <v>0</v>
      </c>
      <c r="K368">
        <v>7</v>
      </c>
      <c r="L368">
        <v>23</v>
      </c>
      <c r="M368">
        <v>25</v>
      </c>
      <c r="N368">
        <v>21</v>
      </c>
      <c r="O368">
        <v>45</v>
      </c>
      <c r="P368">
        <v>1</v>
      </c>
      <c r="Q368">
        <v>1</v>
      </c>
      <c r="R368">
        <v>0</v>
      </c>
      <c r="T368">
        <v>0.24099999999999999</v>
      </c>
      <c r="U368">
        <v>0.32300000000000001</v>
      </c>
      <c r="V368">
        <v>0.41699999999999998</v>
      </c>
      <c r="W368">
        <v>0.74</v>
      </c>
      <c r="X368">
        <v>0.314</v>
      </c>
      <c r="Z368">
        <v>93</v>
      </c>
      <c r="AA368">
        <v>-0.6</v>
      </c>
      <c r="AB368">
        <v>-0.2</v>
      </c>
      <c r="AD368">
        <v>-2.4</v>
      </c>
      <c r="AE368">
        <v>-4.3</v>
      </c>
      <c r="AF368">
        <v>0</v>
      </c>
      <c r="AG368">
        <v>2530</v>
      </c>
      <c r="AH368" s="2">
        <f t="shared" si="50"/>
        <v>-6.5116199589454054</v>
      </c>
      <c r="AI368" s="2">
        <f>(L368-45.75551)/28.81119</f>
        <v>-0.78981499896394425</v>
      </c>
      <c r="AJ368" s="2">
        <f t="shared" si="57"/>
        <v>-1.7093155088879532</v>
      </c>
      <c r="AK368" s="2">
        <f t="shared" si="51"/>
        <v>-0.71182899765161334</v>
      </c>
      <c r="AL368" s="2">
        <f t="shared" si="52"/>
        <v>-2.5879503497259004</v>
      </c>
      <c r="AM368" s="2">
        <f t="shared" si="53"/>
        <v>-0.58228590991343609</v>
      </c>
      <c r="AN368" s="2">
        <f t="shared" si="54"/>
        <v>-0.13042419380255862</v>
      </c>
    </row>
    <row r="369" spans="1:40" x14ac:dyDescent="0.2">
      <c r="A369">
        <v>368</v>
      </c>
      <c r="B369" t="s">
        <v>7547</v>
      </c>
      <c r="C369" t="s">
        <v>144</v>
      </c>
      <c r="D369">
        <v>97</v>
      </c>
      <c r="E369">
        <v>391</v>
      </c>
      <c r="F369">
        <v>355</v>
      </c>
      <c r="G369">
        <f>F369*V369</f>
        <v>128.51</v>
      </c>
      <c r="H369">
        <v>77</v>
      </c>
      <c r="I369">
        <v>15</v>
      </c>
      <c r="J369">
        <v>3</v>
      </c>
      <c r="K369">
        <v>10</v>
      </c>
      <c r="L369">
        <v>35</v>
      </c>
      <c r="M369">
        <v>39</v>
      </c>
      <c r="N369">
        <v>24</v>
      </c>
      <c r="O369">
        <v>116</v>
      </c>
      <c r="P369">
        <v>6</v>
      </c>
      <c r="Q369">
        <v>6</v>
      </c>
      <c r="R369">
        <v>3</v>
      </c>
      <c r="S369">
        <f>((H369+N369+P369-R369)*(G369+(0.26*(N369+P369))))/(F369+N369+P369)</f>
        <v>36.821402597402596</v>
      </c>
      <c r="T369">
        <v>0.217</v>
      </c>
      <c r="U369">
        <v>0.27600000000000002</v>
      </c>
      <c r="V369">
        <v>0.36199999999999999</v>
      </c>
      <c r="W369">
        <v>0.63800000000000001</v>
      </c>
      <c r="X369">
        <v>0.27200000000000002</v>
      </c>
      <c r="Z369">
        <v>68</v>
      </c>
      <c r="AA369">
        <v>0.2</v>
      </c>
      <c r="AB369">
        <v>-1.6</v>
      </c>
      <c r="AD369">
        <v>-16.100000000000001</v>
      </c>
      <c r="AE369">
        <v>-0.3</v>
      </c>
      <c r="AF369">
        <v>-0.4</v>
      </c>
      <c r="AG369">
        <v>14352</v>
      </c>
      <c r="AH369" s="2">
        <f t="shared" si="50"/>
        <v>-6.5759046017141758</v>
      </c>
      <c r="AI369" s="2">
        <f>(L369-45.75551)/28.81119</f>
        <v>-0.37331016178089144</v>
      </c>
      <c r="AJ369" s="2">
        <f t="shared" si="57"/>
        <v>-1.3693561793557429</v>
      </c>
      <c r="AK369" s="2">
        <f t="shared" si="51"/>
        <v>-0.25065050872928535</v>
      </c>
      <c r="AL369" s="2">
        <f t="shared" si="52"/>
        <v>-1.2348560785351788</v>
      </c>
      <c r="AM369" s="2">
        <f t="shared" si="53"/>
        <v>-1.7560522326013606</v>
      </c>
      <c r="AN369" s="2">
        <f t="shared" si="54"/>
        <v>-1.591679440711717</v>
      </c>
    </row>
    <row r="370" spans="1:40" x14ac:dyDescent="0.2">
      <c r="A370">
        <v>369</v>
      </c>
      <c r="B370" t="s">
        <v>1264</v>
      </c>
      <c r="C370" t="s">
        <v>53</v>
      </c>
      <c r="D370">
        <v>0</v>
      </c>
      <c r="E370">
        <v>1</v>
      </c>
      <c r="F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T370">
        <v>0.25700000000000001</v>
      </c>
      <c r="U370">
        <v>0.31</v>
      </c>
      <c r="V370">
        <v>0.42799999999999999</v>
      </c>
      <c r="W370">
        <v>0.73699999999999999</v>
      </c>
      <c r="X370">
        <v>0.312</v>
      </c>
      <c r="Z370">
        <v>76</v>
      </c>
      <c r="AA370">
        <v>0</v>
      </c>
      <c r="AB370">
        <v>0</v>
      </c>
      <c r="AD370">
        <v>0</v>
      </c>
      <c r="AE370">
        <v>0</v>
      </c>
      <c r="AF370">
        <v>0</v>
      </c>
      <c r="AG370" t="s">
        <v>1265</v>
      </c>
      <c r="AH370" s="2">
        <f t="shared" si="50"/>
        <v>-6.5990436251947253</v>
      </c>
      <c r="AJ370" s="2">
        <f t="shared" si="57"/>
        <v>-2.5025539444631106</v>
      </c>
      <c r="AK370" s="2">
        <f t="shared" si="51"/>
        <v>-1.535362013584342</v>
      </c>
      <c r="AL370" s="2">
        <f t="shared" si="52"/>
        <v>-2.5879503497259004</v>
      </c>
      <c r="AM370" s="2">
        <f t="shared" si="53"/>
        <v>0.20022497187851454</v>
      </c>
      <c r="AN370" s="2">
        <f t="shared" si="54"/>
        <v>-0.17340228929988688</v>
      </c>
    </row>
    <row r="371" spans="1:40" x14ac:dyDescent="0.2">
      <c r="A371">
        <v>370</v>
      </c>
      <c r="B371" t="s">
        <v>997</v>
      </c>
      <c r="C371" t="s">
        <v>53</v>
      </c>
      <c r="D371">
        <v>0</v>
      </c>
      <c r="E371">
        <v>1</v>
      </c>
      <c r="F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T371">
        <v>0.26500000000000001</v>
      </c>
      <c r="U371">
        <v>0.30299999999999999</v>
      </c>
      <c r="V371">
        <v>0.40500000000000003</v>
      </c>
      <c r="W371">
        <v>0.70899999999999996</v>
      </c>
      <c r="X371">
        <v>0.30099999999999999</v>
      </c>
      <c r="Z371">
        <v>69</v>
      </c>
      <c r="AA371">
        <v>0</v>
      </c>
      <c r="AB371">
        <v>0</v>
      </c>
      <c r="AD371">
        <v>0</v>
      </c>
      <c r="AE371">
        <v>0</v>
      </c>
      <c r="AF371">
        <v>0</v>
      </c>
      <c r="AG371" t="s">
        <v>998</v>
      </c>
      <c r="AH371" s="2">
        <f t="shared" si="50"/>
        <v>-6.6089170756071471</v>
      </c>
      <c r="AJ371" s="2">
        <f t="shared" si="57"/>
        <v>-2.5025539444631106</v>
      </c>
      <c r="AK371" s="2">
        <f t="shared" si="51"/>
        <v>-1.535362013584342</v>
      </c>
      <c r="AL371" s="2">
        <f t="shared" si="52"/>
        <v>-2.5879503497259004</v>
      </c>
      <c r="AM371" s="2">
        <f t="shared" si="53"/>
        <v>0.59148041277448982</v>
      </c>
      <c r="AN371" s="2">
        <f t="shared" si="54"/>
        <v>-0.57453118060828368</v>
      </c>
    </row>
    <row r="372" spans="1:40" x14ac:dyDescent="0.2">
      <c r="A372">
        <v>371</v>
      </c>
      <c r="B372" t="s">
        <v>811</v>
      </c>
      <c r="C372" t="s">
        <v>74</v>
      </c>
      <c r="D372">
        <v>0</v>
      </c>
      <c r="E372">
        <v>1</v>
      </c>
      <c r="F372">
        <v>1</v>
      </c>
      <c r="G372">
        <f>F372*V372</f>
        <v>0.376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T372">
        <v>0.27100000000000002</v>
      </c>
      <c r="U372">
        <v>0.312</v>
      </c>
      <c r="V372">
        <v>0.376</v>
      </c>
      <c r="W372">
        <v>0.68799999999999994</v>
      </c>
      <c r="X372">
        <v>0.29499999999999998</v>
      </c>
      <c r="Z372">
        <v>78</v>
      </c>
      <c r="AA372">
        <v>0</v>
      </c>
      <c r="AB372">
        <v>0</v>
      </c>
      <c r="AD372">
        <v>0</v>
      </c>
      <c r="AE372">
        <v>0</v>
      </c>
      <c r="AF372">
        <v>0</v>
      </c>
      <c r="AG372" t="s">
        <v>812</v>
      </c>
      <c r="AH372" s="2">
        <f t="shared" si="50"/>
        <v>-6.6163221634164637</v>
      </c>
      <c r="AJ372" s="2">
        <f t="shared" si="57"/>
        <v>-2.5025539444631106</v>
      </c>
      <c r="AK372" s="2">
        <f t="shared" si="51"/>
        <v>-1.535362013584342</v>
      </c>
      <c r="AL372" s="2">
        <f t="shared" si="52"/>
        <v>-2.5879503497259004</v>
      </c>
      <c r="AM372" s="2">
        <f t="shared" si="53"/>
        <v>0.88492199344647127</v>
      </c>
      <c r="AN372" s="2">
        <f t="shared" si="54"/>
        <v>-0.87537784908958127</v>
      </c>
    </row>
    <row r="373" spans="1:40" x14ac:dyDescent="0.2">
      <c r="A373">
        <v>372</v>
      </c>
      <c r="B373" t="s">
        <v>383</v>
      </c>
      <c r="D373">
        <v>45</v>
      </c>
      <c r="E373">
        <v>184</v>
      </c>
      <c r="F373">
        <v>162</v>
      </c>
      <c r="G373">
        <f>F373*V373</f>
        <v>70.632000000000005</v>
      </c>
      <c r="H373">
        <v>38</v>
      </c>
      <c r="I373">
        <v>8</v>
      </c>
      <c r="J373">
        <v>1</v>
      </c>
      <c r="K373">
        <v>7</v>
      </c>
      <c r="L373">
        <v>21</v>
      </c>
      <c r="M373">
        <v>23</v>
      </c>
      <c r="N373">
        <v>19</v>
      </c>
      <c r="O373">
        <v>51</v>
      </c>
      <c r="P373">
        <v>1</v>
      </c>
      <c r="Q373">
        <v>2</v>
      </c>
      <c r="R373">
        <v>1</v>
      </c>
      <c r="T373">
        <v>0.23699999999999999</v>
      </c>
      <c r="U373">
        <v>0.32</v>
      </c>
      <c r="V373">
        <v>0.436</v>
      </c>
      <c r="W373">
        <v>0.755</v>
      </c>
      <c r="X373">
        <v>0.31900000000000001</v>
      </c>
      <c r="Z373">
        <v>96</v>
      </c>
      <c r="AA373">
        <v>0</v>
      </c>
      <c r="AB373">
        <v>-1.7</v>
      </c>
      <c r="AD373">
        <v>-0.9</v>
      </c>
      <c r="AE373">
        <v>-2.1</v>
      </c>
      <c r="AF373">
        <v>0.3</v>
      </c>
      <c r="AG373">
        <v>12775</v>
      </c>
      <c r="AH373" s="2">
        <f t="shared" si="50"/>
        <v>-6.6276573160452124</v>
      </c>
      <c r="AI373" s="2">
        <f>(L373-45.75551)/28.81119</f>
        <v>-0.85923247182778639</v>
      </c>
      <c r="AJ373" s="2">
        <f t="shared" si="57"/>
        <v>-1.7093155088879532</v>
      </c>
      <c r="AK373" s="2">
        <f t="shared" si="51"/>
        <v>-0.77771163892623163</v>
      </c>
      <c r="AL373" s="2">
        <f t="shared" si="52"/>
        <v>-2.5879503497259004</v>
      </c>
      <c r="AM373" s="2">
        <f t="shared" si="53"/>
        <v>-0.77791363036142369</v>
      </c>
      <c r="AN373" s="2">
        <f t="shared" si="54"/>
        <v>8.4466283684082516E-2</v>
      </c>
    </row>
    <row r="374" spans="1:40" x14ac:dyDescent="0.2">
      <c r="A374">
        <v>373</v>
      </c>
      <c r="B374" t="s">
        <v>936</v>
      </c>
      <c r="D374">
        <v>0</v>
      </c>
      <c r="E374">
        <v>1</v>
      </c>
      <c r="F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T374">
        <v>0.25900000000000001</v>
      </c>
      <c r="U374">
        <v>0.30499999999999999</v>
      </c>
      <c r="V374">
        <v>0.42299999999999999</v>
      </c>
      <c r="W374">
        <v>0.72799999999999998</v>
      </c>
      <c r="X374">
        <v>0.307</v>
      </c>
      <c r="Z374">
        <v>88</v>
      </c>
      <c r="AA374">
        <v>0</v>
      </c>
      <c r="AB374">
        <v>0</v>
      </c>
      <c r="AD374">
        <v>0</v>
      </c>
      <c r="AE374">
        <v>0</v>
      </c>
      <c r="AF374">
        <v>0</v>
      </c>
      <c r="AG374">
        <v>6368</v>
      </c>
      <c r="AH374" s="2">
        <f t="shared" si="50"/>
        <v>-6.6301640514627165</v>
      </c>
      <c r="AJ374" s="2">
        <f t="shared" si="57"/>
        <v>-2.5025539444631106</v>
      </c>
      <c r="AK374" s="2">
        <f t="shared" si="51"/>
        <v>-1.535362013584342</v>
      </c>
      <c r="AL374" s="2">
        <f t="shared" si="52"/>
        <v>-2.5879503497259004</v>
      </c>
      <c r="AM374" s="2">
        <f t="shared" si="53"/>
        <v>0.29803883210250837</v>
      </c>
      <c r="AN374" s="2">
        <f t="shared" si="54"/>
        <v>-0.30233657579187156</v>
      </c>
    </row>
    <row r="375" spans="1:40" x14ac:dyDescent="0.2">
      <c r="A375">
        <v>374</v>
      </c>
      <c r="B375" t="s">
        <v>875</v>
      </c>
      <c r="C375" t="s">
        <v>53</v>
      </c>
      <c r="D375">
        <v>0</v>
      </c>
      <c r="E375">
        <v>1</v>
      </c>
      <c r="F375">
        <v>1</v>
      </c>
      <c r="G375">
        <f t="shared" ref="G375:G383" si="59">F375*V375</f>
        <v>0.45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T375">
        <v>0.247</v>
      </c>
      <c r="U375">
        <v>0.318</v>
      </c>
      <c r="V375">
        <v>0.45</v>
      </c>
      <c r="W375">
        <v>0.76800000000000002</v>
      </c>
      <c r="X375">
        <v>0.32200000000000001</v>
      </c>
      <c r="Z375">
        <v>83</v>
      </c>
      <c r="AA375">
        <v>0</v>
      </c>
      <c r="AB375">
        <v>0</v>
      </c>
      <c r="AD375">
        <v>0</v>
      </c>
      <c r="AE375">
        <v>0</v>
      </c>
      <c r="AF375">
        <v>0</v>
      </c>
      <c r="AG375" t="s">
        <v>876</v>
      </c>
      <c r="AH375" s="2">
        <f t="shared" si="50"/>
        <v>-6.6440059395089701</v>
      </c>
      <c r="AJ375" s="2">
        <f t="shared" si="57"/>
        <v>-2.5025539444631106</v>
      </c>
      <c r="AK375" s="2">
        <f t="shared" si="51"/>
        <v>-1.535362013584342</v>
      </c>
      <c r="AL375" s="2">
        <f t="shared" si="52"/>
        <v>-2.5879503497259004</v>
      </c>
      <c r="AM375" s="2">
        <f t="shared" si="53"/>
        <v>-0.28884432924145459</v>
      </c>
      <c r="AN375" s="2">
        <f t="shared" si="54"/>
        <v>0.2707046975058382</v>
      </c>
    </row>
    <row r="376" spans="1:40" x14ac:dyDescent="0.2">
      <c r="A376">
        <v>375</v>
      </c>
      <c r="B376" t="s">
        <v>343</v>
      </c>
      <c r="C376" t="s">
        <v>42</v>
      </c>
      <c r="D376">
        <v>53</v>
      </c>
      <c r="E376">
        <v>213</v>
      </c>
      <c r="F376">
        <v>195</v>
      </c>
      <c r="G376">
        <f t="shared" si="59"/>
        <v>76.44</v>
      </c>
      <c r="H376">
        <v>50</v>
      </c>
      <c r="I376">
        <v>10</v>
      </c>
      <c r="J376">
        <v>1</v>
      </c>
      <c r="K376">
        <v>5</v>
      </c>
      <c r="L376">
        <v>23</v>
      </c>
      <c r="M376">
        <v>23</v>
      </c>
      <c r="N376">
        <v>14</v>
      </c>
      <c r="O376">
        <v>60</v>
      </c>
      <c r="P376">
        <v>1</v>
      </c>
      <c r="Q376">
        <v>1</v>
      </c>
      <c r="R376">
        <v>1</v>
      </c>
      <c r="T376">
        <v>0.25600000000000001</v>
      </c>
      <c r="U376">
        <v>0.307</v>
      </c>
      <c r="V376">
        <v>0.39200000000000002</v>
      </c>
      <c r="W376">
        <v>0.69799999999999995</v>
      </c>
      <c r="X376">
        <v>0.29799999999999999</v>
      </c>
      <c r="Z376">
        <v>87</v>
      </c>
      <c r="AA376">
        <v>0.1</v>
      </c>
      <c r="AB376">
        <v>0.2</v>
      </c>
      <c r="AD376">
        <v>-3.5</v>
      </c>
      <c r="AE376">
        <v>1.1000000000000001</v>
      </c>
      <c r="AF376">
        <v>0.5</v>
      </c>
      <c r="AG376">
        <v>19635</v>
      </c>
      <c r="AH376" s="2">
        <f t="shared" si="50"/>
        <v>-6.67223153852414</v>
      </c>
      <c r="AI376" s="2">
        <f>(L376-45.75551)/28.81119</f>
        <v>-0.78981499896394425</v>
      </c>
      <c r="AJ376" s="2">
        <f t="shared" si="57"/>
        <v>-1.9359550619094268</v>
      </c>
      <c r="AK376" s="2">
        <f t="shared" si="51"/>
        <v>-0.77771163892623163</v>
      </c>
      <c r="AL376" s="2">
        <f t="shared" si="52"/>
        <v>-2.5879503497259004</v>
      </c>
      <c r="AM376" s="2">
        <f t="shared" si="53"/>
        <v>0.15131804176651761</v>
      </c>
      <c r="AN376" s="2">
        <f t="shared" si="54"/>
        <v>-0.73211753076515385</v>
      </c>
    </row>
    <row r="377" spans="1:40" x14ac:dyDescent="0.2">
      <c r="A377">
        <v>376</v>
      </c>
      <c r="B377" t="s">
        <v>433</v>
      </c>
      <c r="C377" t="s">
        <v>93</v>
      </c>
      <c r="D377">
        <v>48</v>
      </c>
      <c r="E377">
        <v>192</v>
      </c>
      <c r="F377">
        <v>173</v>
      </c>
      <c r="G377">
        <f t="shared" si="59"/>
        <v>72.313999999999993</v>
      </c>
      <c r="H377">
        <v>42</v>
      </c>
      <c r="I377">
        <v>8</v>
      </c>
      <c r="J377">
        <v>1</v>
      </c>
      <c r="K377">
        <v>7</v>
      </c>
      <c r="L377">
        <v>21</v>
      </c>
      <c r="M377">
        <v>23</v>
      </c>
      <c r="N377">
        <v>15</v>
      </c>
      <c r="O377">
        <v>50</v>
      </c>
      <c r="P377">
        <v>2</v>
      </c>
      <c r="Q377">
        <v>5</v>
      </c>
      <c r="R377">
        <v>2</v>
      </c>
      <c r="T377">
        <v>0.24399999999999999</v>
      </c>
      <c r="U377">
        <v>0.308</v>
      </c>
      <c r="V377">
        <v>0.41799999999999998</v>
      </c>
      <c r="W377">
        <v>0.72499999999999998</v>
      </c>
      <c r="X377">
        <v>0.308</v>
      </c>
      <c r="Z377">
        <v>91</v>
      </c>
      <c r="AA377">
        <v>0.1</v>
      </c>
      <c r="AB377">
        <v>0.7</v>
      </c>
      <c r="AD377">
        <v>-2.2000000000000002</v>
      </c>
      <c r="AE377">
        <v>-2.4</v>
      </c>
      <c r="AF377">
        <v>0.2</v>
      </c>
      <c r="AG377">
        <v>16939</v>
      </c>
      <c r="AH377" s="2">
        <f t="shared" si="50"/>
        <v>-6.7150897602345161</v>
      </c>
      <c r="AI377" s="2">
        <f>(L377-45.75551)/28.81119</f>
        <v>-0.85923247182778639</v>
      </c>
      <c r="AJ377" s="2">
        <f t="shared" si="57"/>
        <v>-1.7093155088879532</v>
      </c>
      <c r="AK377" s="2">
        <f t="shared" si="51"/>
        <v>-0.77771163892623163</v>
      </c>
      <c r="AL377" s="2">
        <f t="shared" si="52"/>
        <v>-2.5879503497259004</v>
      </c>
      <c r="AM377" s="2">
        <f t="shared" si="53"/>
        <v>-0.43556511957744537</v>
      </c>
      <c r="AN377" s="2">
        <f t="shared" si="54"/>
        <v>-0.34531467128919979</v>
      </c>
    </row>
    <row r="378" spans="1:40" x14ac:dyDescent="0.2">
      <c r="A378">
        <v>377</v>
      </c>
      <c r="B378" t="s">
        <v>457</v>
      </c>
      <c r="C378" t="s">
        <v>88</v>
      </c>
      <c r="D378">
        <v>74</v>
      </c>
      <c r="E378">
        <v>290</v>
      </c>
      <c r="F378">
        <v>262</v>
      </c>
      <c r="G378">
        <f t="shared" si="59"/>
        <v>101.91800000000001</v>
      </c>
      <c r="H378">
        <v>57</v>
      </c>
      <c r="I378">
        <v>12</v>
      </c>
      <c r="J378">
        <v>1</v>
      </c>
      <c r="K378">
        <v>10</v>
      </c>
      <c r="L378">
        <v>31</v>
      </c>
      <c r="M378">
        <v>33</v>
      </c>
      <c r="N378">
        <v>18</v>
      </c>
      <c r="O378">
        <v>91</v>
      </c>
      <c r="P378">
        <v>5</v>
      </c>
      <c r="Q378">
        <v>7</v>
      </c>
      <c r="R378">
        <v>3</v>
      </c>
      <c r="S378">
        <f>((H378+N378+P378-R378)*(G378+(0.26*(N378+P378))))/(F378+N378+P378)</f>
        <v>29.151389473684212</v>
      </c>
      <c r="T378">
        <v>0.218</v>
      </c>
      <c r="U378">
        <v>0.27900000000000003</v>
      </c>
      <c r="V378">
        <v>0.38900000000000001</v>
      </c>
      <c r="W378">
        <v>0.66800000000000004</v>
      </c>
      <c r="X378">
        <v>0.28299999999999997</v>
      </c>
      <c r="Z378">
        <v>77</v>
      </c>
      <c r="AA378">
        <v>1</v>
      </c>
      <c r="AB378">
        <v>0</v>
      </c>
      <c r="AD378">
        <v>-7.8</v>
      </c>
      <c r="AE378">
        <v>-0.6</v>
      </c>
      <c r="AF378">
        <v>0.1</v>
      </c>
      <c r="AG378">
        <v>11339</v>
      </c>
      <c r="AH378" s="2">
        <f t="shared" si="50"/>
        <v>-6.7155533474598368</v>
      </c>
      <c r="AI378" s="2">
        <f>(L378-45.75551)/28.81119</f>
        <v>-0.51214510750857567</v>
      </c>
      <c r="AJ378" s="2">
        <f t="shared" si="57"/>
        <v>-1.3693561793557429</v>
      </c>
      <c r="AK378" s="2">
        <f t="shared" si="51"/>
        <v>-0.44829843255314017</v>
      </c>
      <c r="AL378" s="2">
        <f t="shared" si="52"/>
        <v>-1.5167098398145789</v>
      </c>
      <c r="AM378" s="2">
        <f t="shared" si="53"/>
        <v>-1.7071453024893637</v>
      </c>
      <c r="AN378" s="2">
        <f t="shared" si="54"/>
        <v>-1.1618984857384347</v>
      </c>
    </row>
    <row r="379" spans="1:40" x14ac:dyDescent="0.2">
      <c r="A379">
        <v>378</v>
      </c>
      <c r="B379" t="s">
        <v>859</v>
      </c>
      <c r="D379">
        <v>0</v>
      </c>
      <c r="E379">
        <v>1</v>
      </c>
      <c r="F379">
        <v>1</v>
      </c>
      <c r="G379">
        <f t="shared" si="59"/>
        <v>0.40100000000000002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T379">
        <v>0.26100000000000001</v>
      </c>
      <c r="U379">
        <v>0.314</v>
      </c>
      <c r="V379">
        <v>0.40100000000000002</v>
      </c>
      <c r="W379">
        <v>0.71499999999999997</v>
      </c>
      <c r="X379">
        <v>0.30399999999999999</v>
      </c>
      <c r="Z379">
        <v>83</v>
      </c>
      <c r="AA379">
        <v>0</v>
      </c>
      <c r="AB379">
        <v>0</v>
      </c>
      <c r="AD379">
        <v>0</v>
      </c>
      <c r="AE379">
        <v>0</v>
      </c>
      <c r="AF379">
        <v>0</v>
      </c>
      <c r="AG379" t="s">
        <v>860</v>
      </c>
      <c r="AH379" s="2">
        <f t="shared" si="50"/>
        <v>-6.7185886050604786</v>
      </c>
      <c r="AJ379" s="2">
        <f t="shared" si="57"/>
        <v>-2.5025539444631106</v>
      </c>
      <c r="AK379" s="2">
        <f t="shared" si="51"/>
        <v>-1.535362013584342</v>
      </c>
      <c r="AL379" s="2">
        <f t="shared" si="52"/>
        <v>-2.5879503497259004</v>
      </c>
      <c r="AM379" s="2">
        <f t="shared" si="53"/>
        <v>0.39585269232650216</v>
      </c>
      <c r="AN379" s="2">
        <f t="shared" si="54"/>
        <v>-0.48857498961362722</v>
      </c>
    </row>
    <row r="380" spans="1:40" x14ac:dyDescent="0.2">
      <c r="A380">
        <v>379</v>
      </c>
      <c r="B380" t="s">
        <v>397</v>
      </c>
      <c r="D380">
        <v>45</v>
      </c>
      <c r="E380">
        <v>186</v>
      </c>
      <c r="F380">
        <v>162</v>
      </c>
      <c r="G380">
        <f t="shared" si="59"/>
        <v>71.442000000000007</v>
      </c>
      <c r="H380">
        <v>37</v>
      </c>
      <c r="I380">
        <v>8</v>
      </c>
      <c r="J380">
        <v>1</v>
      </c>
      <c r="K380">
        <v>8</v>
      </c>
      <c r="L380">
        <v>22</v>
      </c>
      <c r="M380">
        <v>25</v>
      </c>
      <c r="N380">
        <v>20</v>
      </c>
      <c r="O380">
        <v>49</v>
      </c>
      <c r="P380">
        <v>2</v>
      </c>
      <c r="Q380">
        <v>1</v>
      </c>
      <c r="R380">
        <v>0</v>
      </c>
      <c r="T380">
        <v>0.22900000000000001</v>
      </c>
      <c r="U380">
        <v>0.31900000000000001</v>
      </c>
      <c r="V380">
        <v>0.441</v>
      </c>
      <c r="W380">
        <v>0.76</v>
      </c>
      <c r="X380">
        <v>0.32100000000000001</v>
      </c>
      <c r="Z380">
        <v>98</v>
      </c>
      <c r="AA380">
        <v>-0.1</v>
      </c>
      <c r="AB380">
        <v>0.7</v>
      </c>
      <c r="AD380">
        <v>-0.6</v>
      </c>
      <c r="AE380">
        <v>-3.1</v>
      </c>
      <c r="AF380">
        <v>0.3</v>
      </c>
      <c r="AG380">
        <v>14131</v>
      </c>
      <c r="AH380" s="2">
        <f t="shared" si="50"/>
        <v>-6.7333714435616967</v>
      </c>
      <c r="AI380" s="2">
        <f>(L380-45.75551)/28.81119</f>
        <v>-0.82452373539586532</v>
      </c>
      <c r="AJ380" s="2">
        <f t="shared" si="57"/>
        <v>-1.5959957323772165</v>
      </c>
      <c r="AK380" s="2">
        <f t="shared" si="51"/>
        <v>-0.71182899765161334</v>
      </c>
      <c r="AL380" s="2">
        <f t="shared" si="52"/>
        <v>-2.5879503497259004</v>
      </c>
      <c r="AM380" s="2">
        <f t="shared" si="53"/>
        <v>-1.1691690712573977</v>
      </c>
      <c r="AN380" s="2">
        <f t="shared" si="54"/>
        <v>0.15609644284629623</v>
      </c>
    </row>
    <row r="381" spans="1:40" x14ac:dyDescent="0.2">
      <c r="A381">
        <v>380</v>
      </c>
      <c r="B381" t="s">
        <v>828</v>
      </c>
      <c r="C381" t="s">
        <v>31</v>
      </c>
      <c r="D381">
        <v>0</v>
      </c>
      <c r="E381">
        <v>1</v>
      </c>
      <c r="F381">
        <v>1</v>
      </c>
      <c r="G381">
        <f t="shared" si="59"/>
        <v>0.38300000000000001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>
        <v>0.26800000000000002</v>
      </c>
      <c r="U381">
        <v>0.30599999999999999</v>
      </c>
      <c r="V381">
        <v>0.38300000000000001</v>
      </c>
      <c r="W381">
        <v>0.68899999999999995</v>
      </c>
      <c r="X381">
        <v>0.29399999999999998</v>
      </c>
      <c r="Z381">
        <v>76</v>
      </c>
      <c r="AA381">
        <v>0</v>
      </c>
      <c r="AB381">
        <v>0</v>
      </c>
      <c r="AD381">
        <v>0</v>
      </c>
      <c r="AE381">
        <v>0</v>
      </c>
      <c r="AF381">
        <v>0</v>
      </c>
      <c r="AG381">
        <v>13154</v>
      </c>
      <c r="AH381" s="2">
        <f t="shared" si="50"/>
        <v>-6.7487169219200114</v>
      </c>
      <c r="AJ381" s="2">
        <f t="shared" si="57"/>
        <v>-2.5025539444631106</v>
      </c>
      <c r="AK381" s="2">
        <f t="shared" si="51"/>
        <v>-1.535362013584342</v>
      </c>
      <c r="AL381" s="2">
        <f t="shared" si="52"/>
        <v>-2.5879503497259004</v>
      </c>
      <c r="AM381" s="2">
        <f t="shared" si="53"/>
        <v>0.73820120311048054</v>
      </c>
      <c r="AN381" s="2">
        <f t="shared" si="54"/>
        <v>-0.86105181725713853</v>
      </c>
    </row>
    <row r="382" spans="1:40" x14ac:dyDescent="0.2">
      <c r="A382">
        <v>381</v>
      </c>
      <c r="B382" t="s">
        <v>357</v>
      </c>
      <c r="D382">
        <v>68</v>
      </c>
      <c r="E382">
        <v>291</v>
      </c>
      <c r="F382">
        <v>257</v>
      </c>
      <c r="G382">
        <f t="shared" si="59"/>
        <v>88.664999999999992</v>
      </c>
      <c r="H382">
        <v>61</v>
      </c>
      <c r="I382">
        <v>11</v>
      </c>
      <c r="J382">
        <v>1</v>
      </c>
      <c r="K382">
        <v>5</v>
      </c>
      <c r="L382">
        <v>32</v>
      </c>
      <c r="M382">
        <v>25</v>
      </c>
      <c r="N382">
        <v>27</v>
      </c>
      <c r="O382">
        <v>54</v>
      </c>
      <c r="P382">
        <v>3</v>
      </c>
      <c r="Q382">
        <v>15</v>
      </c>
      <c r="R382">
        <v>4</v>
      </c>
      <c r="S382">
        <f>((H382+N382+P382-R382)*(G382+(0.26*(N382+P382))))/(F382+N382+P382)</f>
        <v>29.242003484320556</v>
      </c>
      <c r="T382">
        <v>0.23599999999999999</v>
      </c>
      <c r="U382">
        <v>0.313</v>
      </c>
      <c r="V382">
        <v>0.34499999999999997</v>
      </c>
      <c r="W382">
        <v>0.65800000000000003</v>
      </c>
      <c r="X382">
        <v>0.28699999999999998</v>
      </c>
      <c r="Z382">
        <v>75</v>
      </c>
      <c r="AA382">
        <v>2</v>
      </c>
      <c r="AB382">
        <v>2.9</v>
      </c>
      <c r="AD382">
        <v>-7.4</v>
      </c>
      <c r="AE382">
        <v>2</v>
      </c>
      <c r="AF382">
        <v>0.4</v>
      </c>
      <c r="AG382">
        <v>4866</v>
      </c>
      <c r="AH382" s="2">
        <f t="shared" si="50"/>
        <v>-6.7705797971759614</v>
      </c>
      <c r="AI382" s="2">
        <f>(L382-45.75551)/28.81119</f>
        <v>-0.47743637107665465</v>
      </c>
      <c r="AJ382" s="2">
        <f t="shared" si="57"/>
        <v>-1.9359550619094268</v>
      </c>
      <c r="AK382" s="2">
        <f t="shared" si="51"/>
        <v>-0.71182899765161334</v>
      </c>
      <c r="AL382" s="2">
        <f t="shared" si="52"/>
        <v>-1.513380002001983</v>
      </c>
      <c r="AM382" s="2">
        <f t="shared" si="53"/>
        <v>-0.82682056047342067</v>
      </c>
      <c r="AN382" s="2">
        <f t="shared" si="54"/>
        <v>-1.3051588040628621</v>
      </c>
    </row>
    <row r="383" spans="1:40" x14ac:dyDescent="0.2">
      <c r="A383">
        <v>382</v>
      </c>
      <c r="B383" t="s">
        <v>780</v>
      </c>
      <c r="C383" t="s">
        <v>93</v>
      </c>
      <c r="D383">
        <v>0</v>
      </c>
      <c r="E383">
        <v>1</v>
      </c>
      <c r="F383">
        <v>1</v>
      </c>
      <c r="G383">
        <f t="shared" si="59"/>
        <v>0.39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T383">
        <v>0.25700000000000001</v>
      </c>
      <c r="U383">
        <v>0.33400000000000002</v>
      </c>
      <c r="V383">
        <v>0.39</v>
      </c>
      <c r="W383">
        <v>0.72499999999999998</v>
      </c>
      <c r="X383">
        <v>0.314</v>
      </c>
      <c r="Z383">
        <v>95</v>
      </c>
      <c r="AA383">
        <v>0</v>
      </c>
      <c r="AB383">
        <v>0</v>
      </c>
      <c r="AD383">
        <v>0</v>
      </c>
      <c r="AE383">
        <v>0</v>
      </c>
      <c r="AF383">
        <v>0</v>
      </c>
      <c r="AG383" t="s">
        <v>781</v>
      </c>
      <c r="AH383" s="2">
        <f t="shared" si="50"/>
        <v>-6.7709560071840382</v>
      </c>
      <c r="AJ383" s="2">
        <f t="shared" si="57"/>
        <v>-2.5025539444631106</v>
      </c>
      <c r="AK383" s="2">
        <f t="shared" si="51"/>
        <v>-1.535362013584342</v>
      </c>
      <c r="AL383" s="2">
        <f t="shared" si="52"/>
        <v>-2.5879503497259004</v>
      </c>
      <c r="AM383" s="2">
        <f t="shared" si="53"/>
        <v>0.20022497187851454</v>
      </c>
      <c r="AN383" s="2">
        <f t="shared" si="54"/>
        <v>-0.34531467128919979</v>
      </c>
    </row>
    <row r="384" spans="1:40" x14ac:dyDescent="0.2">
      <c r="A384">
        <v>383</v>
      </c>
      <c r="B384" t="s">
        <v>949</v>
      </c>
      <c r="D384">
        <v>0</v>
      </c>
      <c r="E384">
        <v>1</v>
      </c>
      <c r="F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T384">
        <v>0.25900000000000001</v>
      </c>
      <c r="U384">
        <v>0.32800000000000001</v>
      </c>
      <c r="V384">
        <v>0.39</v>
      </c>
      <c r="W384">
        <v>0.71699999999999997</v>
      </c>
      <c r="X384">
        <v>0.308</v>
      </c>
      <c r="Z384">
        <v>86</v>
      </c>
      <c r="AA384">
        <v>0</v>
      </c>
      <c r="AB384">
        <v>0</v>
      </c>
      <c r="AD384">
        <v>0</v>
      </c>
      <c r="AE384">
        <v>0</v>
      </c>
      <c r="AF384">
        <v>0</v>
      </c>
      <c r="AG384">
        <v>6050</v>
      </c>
      <c r="AH384" s="2">
        <f t="shared" si="50"/>
        <v>-6.7877504016195864</v>
      </c>
      <c r="AJ384" s="2">
        <f t="shared" si="57"/>
        <v>-2.5025539444631106</v>
      </c>
      <c r="AK384" s="2">
        <f t="shared" si="51"/>
        <v>-1.535362013584342</v>
      </c>
      <c r="AL384" s="2">
        <f t="shared" si="52"/>
        <v>-2.5879503497259004</v>
      </c>
      <c r="AM384" s="2">
        <f t="shared" si="53"/>
        <v>0.29803883210250837</v>
      </c>
      <c r="AN384" s="2">
        <f t="shared" si="54"/>
        <v>-0.45992292594874173</v>
      </c>
    </row>
    <row r="385" spans="1:40" x14ac:dyDescent="0.2">
      <c r="A385">
        <v>384</v>
      </c>
      <c r="B385" t="s">
        <v>382</v>
      </c>
      <c r="C385" t="s">
        <v>118</v>
      </c>
      <c r="D385">
        <v>34</v>
      </c>
      <c r="E385">
        <v>137</v>
      </c>
      <c r="F385">
        <v>122</v>
      </c>
      <c r="G385">
        <f>F385*V385</f>
        <v>50.019999999999996</v>
      </c>
      <c r="H385">
        <v>31</v>
      </c>
      <c r="I385">
        <v>6</v>
      </c>
      <c r="J385">
        <v>1</v>
      </c>
      <c r="K385">
        <v>4</v>
      </c>
      <c r="L385">
        <v>16</v>
      </c>
      <c r="M385">
        <v>15</v>
      </c>
      <c r="N385">
        <v>10</v>
      </c>
      <c r="O385">
        <v>30</v>
      </c>
      <c r="P385">
        <v>3</v>
      </c>
      <c r="Q385">
        <v>5</v>
      </c>
      <c r="R385">
        <v>2</v>
      </c>
      <c r="T385">
        <v>0.25600000000000001</v>
      </c>
      <c r="U385">
        <v>0.32300000000000001</v>
      </c>
      <c r="V385">
        <v>0.41</v>
      </c>
      <c r="W385">
        <v>0.73199999999999998</v>
      </c>
      <c r="X385">
        <v>0.312</v>
      </c>
      <c r="Z385">
        <v>97</v>
      </c>
      <c r="AA385">
        <v>0.1</v>
      </c>
      <c r="AB385">
        <v>0.4</v>
      </c>
      <c r="AD385">
        <v>-0.5</v>
      </c>
      <c r="AE385">
        <v>-0.9</v>
      </c>
      <c r="AF385">
        <v>0.3</v>
      </c>
      <c r="AG385">
        <v>19290</v>
      </c>
      <c r="AH385" s="2">
        <f t="shared" si="50"/>
        <v>-6.8049579528537434</v>
      </c>
      <c r="AI385" s="2">
        <f>(L385-45.75551)/28.81119</f>
        <v>-1.0327761539873916</v>
      </c>
      <c r="AJ385" s="2">
        <f t="shared" si="57"/>
        <v>-2.0492748384201636</v>
      </c>
      <c r="AK385" s="2">
        <f t="shared" si="51"/>
        <v>-1.0412422040247047</v>
      </c>
      <c r="AL385" s="2">
        <f t="shared" si="52"/>
        <v>-2.5879503497259004</v>
      </c>
      <c r="AM385" s="2">
        <f t="shared" si="53"/>
        <v>0.15131804176651761</v>
      </c>
      <c r="AN385" s="2">
        <f t="shared" si="54"/>
        <v>-0.24503244846210059</v>
      </c>
    </row>
    <row r="386" spans="1:40" x14ac:dyDescent="0.2">
      <c r="A386">
        <v>385</v>
      </c>
      <c r="B386" t="s">
        <v>711</v>
      </c>
      <c r="D386">
        <v>0</v>
      </c>
      <c r="E386">
        <v>1</v>
      </c>
      <c r="F386">
        <v>1</v>
      </c>
      <c r="G386">
        <f>F386*V386</f>
        <v>0.40400000000000003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T386">
        <v>0.25800000000000001</v>
      </c>
      <c r="U386">
        <v>0.315</v>
      </c>
      <c r="V386">
        <v>0.40400000000000003</v>
      </c>
      <c r="W386">
        <v>0.71899999999999997</v>
      </c>
      <c r="X386">
        <v>0.30599999999999999</v>
      </c>
      <c r="Z386">
        <v>88</v>
      </c>
      <c r="AA386">
        <v>0</v>
      </c>
      <c r="AB386">
        <v>0</v>
      </c>
      <c r="AD386">
        <v>0</v>
      </c>
      <c r="AE386">
        <v>0</v>
      </c>
      <c r="AF386">
        <v>0</v>
      </c>
      <c r="AG386" t="s">
        <v>712</v>
      </c>
      <c r="AH386" s="2">
        <f t="shared" ref="AH386:AH449" si="60">SUM(AI386:AN386)</f>
        <v>-6.8080052680666983</v>
      </c>
      <c r="AJ386" s="2">
        <f t="shared" si="57"/>
        <v>-2.5025539444631106</v>
      </c>
      <c r="AK386" s="2">
        <f t="shared" ref="AK386:AK449" si="61">(M386-46.609)/30.35701</f>
        <v>-1.535362013584342</v>
      </c>
      <c r="AL386" s="2">
        <f t="shared" ref="AL386:AL449" si="62">(S386-70.42522)/27.21274</f>
        <v>-2.5879503497259004</v>
      </c>
      <c r="AM386" s="2">
        <f t="shared" ref="AM386:AM449" si="63">(T386-0.252906)/0.020447</f>
        <v>0.24913190199051144</v>
      </c>
      <c r="AN386" s="2">
        <f t="shared" ref="AN386:AN449" si="64">(W386-0.749104)/0.069803</f>
        <v>-0.43127086228385625</v>
      </c>
    </row>
    <row r="387" spans="1:40" x14ac:dyDescent="0.2">
      <c r="A387">
        <v>386</v>
      </c>
      <c r="B387" t="s">
        <v>506</v>
      </c>
      <c r="C387" t="s">
        <v>63</v>
      </c>
      <c r="D387">
        <v>38</v>
      </c>
      <c r="E387">
        <v>158</v>
      </c>
      <c r="F387">
        <v>142</v>
      </c>
      <c r="G387">
        <f>F387*V387</f>
        <v>64.751999999999995</v>
      </c>
      <c r="H387">
        <v>33</v>
      </c>
      <c r="I387">
        <v>7</v>
      </c>
      <c r="J387">
        <v>1</v>
      </c>
      <c r="K387">
        <v>8</v>
      </c>
      <c r="L387">
        <v>19</v>
      </c>
      <c r="M387">
        <v>23</v>
      </c>
      <c r="N387">
        <v>12</v>
      </c>
      <c r="O387">
        <v>42</v>
      </c>
      <c r="P387">
        <v>2</v>
      </c>
      <c r="Q387">
        <v>1</v>
      </c>
      <c r="R387">
        <v>0</v>
      </c>
      <c r="T387">
        <v>0.23200000000000001</v>
      </c>
      <c r="U387">
        <v>0.29899999999999999</v>
      </c>
      <c r="V387">
        <v>0.45600000000000002</v>
      </c>
      <c r="W387">
        <v>0.755</v>
      </c>
      <c r="X387">
        <v>0.314</v>
      </c>
      <c r="Z387">
        <v>90</v>
      </c>
      <c r="AA387">
        <v>0.3</v>
      </c>
      <c r="AB387">
        <v>0.2</v>
      </c>
      <c r="AD387">
        <v>-1.7</v>
      </c>
      <c r="AE387">
        <v>-3.1</v>
      </c>
      <c r="AF387">
        <v>0</v>
      </c>
      <c r="AG387">
        <v>10950</v>
      </c>
      <c r="AH387" s="2">
        <f t="shared" si="60"/>
        <v>-6.8282896629583014</v>
      </c>
      <c r="AI387" s="2">
        <f>(L387-45.75551)/28.81119</f>
        <v>-0.92864994469162854</v>
      </c>
      <c r="AJ387" s="2">
        <f t="shared" si="57"/>
        <v>-1.5959957323772165</v>
      </c>
      <c r="AK387" s="2">
        <f t="shared" si="61"/>
        <v>-0.77771163892623163</v>
      </c>
      <c r="AL387" s="2">
        <f t="shared" si="62"/>
        <v>-2.5879503497259004</v>
      </c>
      <c r="AM387" s="2">
        <f t="shared" si="63"/>
        <v>-1.022448280921407</v>
      </c>
      <c r="AN387" s="2">
        <f t="shared" si="64"/>
        <v>8.4466283684082516E-2</v>
      </c>
    </row>
    <row r="388" spans="1:40" x14ac:dyDescent="0.2">
      <c r="A388">
        <v>387</v>
      </c>
      <c r="B388" t="s">
        <v>716</v>
      </c>
      <c r="C388" t="s">
        <v>103</v>
      </c>
      <c r="D388">
        <v>0</v>
      </c>
      <c r="E388">
        <v>1</v>
      </c>
      <c r="F388">
        <v>1</v>
      </c>
      <c r="G388">
        <f>F388*V388</f>
        <v>0.39600000000000002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T388">
        <v>0.25900000000000001</v>
      </c>
      <c r="U388">
        <v>0.317</v>
      </c>
      <c r="V388">
        <v>0.39600000000000002</v>
      </c>
      <c r="W388">
        <v>0.71299999999999997</v>
      </c>
      <c r="X388">
        <v>0.30499999999999999</v>
      </c>
      <c r="Z388">
        <v>79</v>
      </c>
      <c r="AA388">
        <v>0</v>
      </c>
      <c r="AB388">
        <v>0</v>
      </c>
      <c r="AD388">
        <v>0</v>
      </c>
      <c r="AE388">
        <v>0</v>
      </c>
      <c r="AF388">
        <v>0</v>
      </c>
      <c r="AG388" t="s">
        <v>717</v>
      </c>
      <c r="AH388" s="2">
        <f t="shared" si="60"/>
        <v>-6.8450545289493574</v>
      </c>
      <c r="AJ388" s="2">
        <f t="shared" si="57"/>
        <v>-2.5025539444631106</v>
      </c>
      <c r="AK388" s="2">
        <f t="shared" si="61"/>
        <v>-1.535362013584342</v>
      </c>
      <c r="AL388" s="2">
        <f t="shared" si="62"/>
        <v>-2.5879503497259004</v>
      </c>
      <c r="AM388" s="2">
        <f t="shared" si="63"/>
        <v>0.29803883210250837</v>
      </c>
      <c r="AN388" s="2">
        <f t="shared" si="64"/>
        <v>-0.51722705327851271</v>
      </c>
    </row>
    <row r="389" spans="1:40" x14ac:dyDescent="0.2">
      <c r="A389">
        <v>388</v>
      </c>
      <c r="B389" t="s">
        <v>437</v>
      </c>
      <c r="D389">
        <v>29</v>
      </c>
      <c r="E389">
        <v>119</v>
      </c>
      <c r="F389">
        <v>110</v>
      </c>
      <c r="G389">
        <f>F389*V389</f>
        <v>46.42</v>
      </c>
      <c r="H389">
        <v>29</v>
      </c>
      <c r="I389">
        <v>6</v>
      </c>
      <c r="J389">
        <v>1</v>
      </c>
      <c r="K389">
        <v>3</v>
      </c>
      <c r="L389">
        <v>13</v>
      </c>
      <c r="M389">
        <v>14</v>
      </c>
      <c r="N389">
        <v>6</v>
      </c>
      <c r="O389">
        <v>22</v>
      </c>
      <c r="P389">
        <v>1</v>
      </c>
      <c r="Q389">
        <v>2</v>
      </c>
      <c r="R389">
        <v>1</v>
      </c>
      <c r="T389">
        <v>0.26200000000000001</v>
      </c>
      <c r="U389">
        <v>0.30399999999999999</v>
      </c>
      <c r="V389">
        <v>0.42199999999999999</v>
      </c>
      <c r="W389">
        <v>0.72599999999999998</v>
      </c>
      <c r="X389">
        <v>0.30599999999999999</v>
      </c>
      <c r="Z389">
        <v>88</v>
      </c>
      <c r="AA389">
        <v>0.1</v>
      </c>
      <c r="AB389">
        <v>-1.2</v>
      </c>
      <c r="AD389">
        <v>-1.8</v>
      </c>
      <c r="AE389">
        <v>-0.7</v>
      </c>
      <c r="AF389">
        <v>0.1</v>
      </c>
      <c r="AG389">
        <v>13862</v>
      </c>
      <c r="AH389" s="2">
        <f t="shared" si="60"/>
        <v>-6.8478598696202271</v>
      </c>
      <c r="AI389" s="2">
        <f>(L389-45.75551)/28.81119</f>
        <v>-1.136902363283155</v>
      </c>
      <c r="AJ389" s="2">
        <f t="shared" si="57"/>
        <v>-2.1625946149309003</v>
      </c>
      <c r="AK389" s="2">
        <f t="shared" si="61"/>
        <v>-1.0741835246620139</v>
      </c>
      <c r="AL389" s="2">
        <f t="shared" si="62"/>
        <v>-2.5879503497259004</v>
      </c>
      <c r="AM389" s="2">
        <f t="shared" si="63"/>
        <v>0.44475962243849909</v>
      </c>
      <c r="AN389" s="2">
        <f t="shared" si="64"/>
        <v>-0.33098863945675705</v>
      </c>
    </row>
    <row r="390" spans="1:40" x14ac:dyDescent="0.2">
      <c r="A390">
        <v>389</v>
      </c>
      <c r="B390" t="s">
        <v>1100</v>
      </c>
      <c r="C390" t="s">
        <v>198</v>
      </c>
      <c r="D390">
        <v>0</v>
      </c>
      <c r="E390">
        <v>1</v>
      </c>
      <c r="F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0.25700000000000001</v>
      </c>
      <c r="U390">
        <v>0.29299999999999998</v>
      </c>
      <c r="V390">
        <v>0.42599999999999999</v>
      </c>
      <c r="W390">
        <v>0.71799999999999997</v>
      </c>
      <c r="X390">
        <v>0.30099999999999999</v>
      </c>
      <c r="Z390">
        <v>85</v>
      </c>
      <c r="AA390">
        <v>0</v>
      </c>
      <c r="AB390">
        <v>0</v>
      </c>
      <c r="AD390">
        <v>0</v>
      </c>
      <c r="AE390">
        <v>0</v>
      </c>
      <c r="AF390">
        <v>0</v>
      </c>
      <c r="AG390">
        <v>15351</v>
      </c>
      <c r="AH390" s="2">
        <f t="shared" si="60"/>
        <v>-6.8712382300111381</v>
      </c>
      <c r="AJ390" s="2">
        <f t="shared" si="57"/>
        <v>-2.5025539444631106</v>
      </c>
      <c r="AK390" s="2">
        <f t="shared" si="61"/>
        <v>-1.535362013584342</v>
      </c>
      <c r="AL390" s="2">
        <f t="shared" si="62"/>
        <v>-2.5879503497259004</v>
      </c>
      <c r="AM390" s="2">
        <f t="shared" si="63"/>
        <v>0.20022497187851454</v>
      </c>
      <c r="AN390" s="2">
        <f t="shared" si="64"/>
        <v>-0.44559689411629899</v>
      </c>
    </row>
    <row r="391" spans="1:40" x14ac:dyDescent="0.2">
      <c r="A391">
        <v>390</v>
      </c>
      <c r="B391" t="s">
        <v>508</v>
      </c>
      <c r="C391" t="s">
        <v>93</v>
      </c>
      <c r="D391">
        <v>8</v>
      </c>
      <c r="E391">
        <v>34</v>
      </c>
      <c r="F391">
        <v>31</v>
      </c>
      <c r="G391">
        <f>F391*V391</f>
        <v>13.670999999999999</v>
      </c>
      <c r="H391">
        <v>8</v>
      </c>
      <c r="I391">
        <v>2</v>
      </c>
      <c r="J391">
        <v>0</v>
      </c>
      <c r="K391">
        <v>1</v>
      </c>
      <c r="L391">
        <v>4</v>
      </c>
      <c r="M391">
        <v>4</v>
      </c>
      <c r="N391">
        <v>2</v>
      </c>
      <c r="O391">
        <v>7</v>
      </c>
      <c r="P391">
        <v>0</v>
      </c>
      <c r="Q391">
        <v>0</v>
      </c>
      <c r="R391">
        <v>0</v>
      </c>
      <c r="T391">
        <v>0.26900000000000002</v>
      </c>
      <c r="U391">
        <v>0.32</v>
      </c>
      <c r="V391">
        <v>0.441</v>
      </c>
      <c r="W391">
        <v>0.76100000000000001</v>
      </c>
      <c r="X391">
        <v>0.32100000000000001</v>
      </c>
      <c r="Z391">
        <v>99</v>
      </c>
      <c r="AA391">
        <v>0</v>
      </c>
      <c r="AB391">
        <v>-0.2</v>
      </c>
      <c r="AD391">
        <v>0</v>
      </c>
      <c r="AE391">
        <v>-0.8</v>
      </c>
      <c r="AF391">
        <v>0</v>
      </c>
      <c r="AG391">
        <v>18288</v>
      </c>
      <c r="AH391" s="2">
        <f t="shared" si="60"/>
        <v>-6.872531631982608</v>
      </c>
      <c r="AI391" s="2">
        <f>(L391-45.75551)/28.81119</f>
        <v>-1.4492809911704445</v>
      </c>
      <c r="AJ391" s="2">
        <f t="shared" si="57"/>
        <v>-2.3892341679523739</v>
      </c>
      <c r="AK391" s="2">
        <f t="shared" si="61"/>
        <v>-1.4035967310351054</v>
      </c>
      <c r="AL391" s="2">
        <f t="shared" si="62"/>
        <v>-2.5879503497259004</v>
      </c>
      <c r="AM391" s="2">
        <f t="shared" si="63"/>
        <v>0.78710813322247752</v>
      </c>
      <c r="AN391" s="2">
        <f t="shared" si="64"/>
        <v>0.17042247467873897</v>
      </c>
    </row>
    <row r="392" spans="1:40" x14ac:dyDescent="0.2">
      <c r="A392">
        <v>391</v>
      </c>
      <c r="B392" t="s">
        <v>522</v>
      </c>
      <c r="C392" t="s">
        <v>45</v>
      </c>
      <c r="D392">
        <v>3</v>
      </c>
      <c r="E392">
        <v>13</v>
      </c>
      <c r="F392">
        <v>12</v>
      </c>
      <c r="G392">
        <f>F392*V392</f>
        <v>5.1719999999999997</v>
      </c>
      <c r="H392">
        <v>3</v>
      </c>
      <c r="I392">
        <v>1</v>
      </c>
      <c r="J392">
        <v>0</v>
      </c>
      <c r="K392">
        <v>0</v>
      </c>
      <c r="L392">
        <v>2</v>
      </c>
      <c r="M392">
        <v>2</v>
      </c>
      <c r="N392">
        <v>1</v>
      </c>
      <c r="O392">
        <v>2</v>
      </c>
      <c r="P392">
        <v>0</v>
      </c>
      <c r="Q392">
        <v>0</v>
      </c>
      <c r="R392">
        <v>0</v>
      </c>
      <c r="T392">
        <v>0.27600000000000002</v>
      </c>
      <c r="U392">
        <v>0.32</v>
      </c>
      <c r="V392">
        <v>0.43099999999999999</v>
      </c>
      <c r="W392">
        <v>0.751</v>
      </c>
      <c r="X392">
        <v>0.317</v>
      </c>
      <c r="Z392">
        <v>95</v>
      </c>
      <c r="AA392">
        <v>0</v>
      </c>
      <c r="AB392">
        <v>0</v>
      </c>
      <c r="AD392">
        <v>-0.1</v>
      </c>
      <c r="AE392">
        <v>-0.2</v>
      </c>
      <c r="AF392">
        <v>0</v>
      </c>
      <c r="AG392" t="s">
        <v>523</v>
      </c>
      <c r="AH392" s="2">
        <f t="shared" si="60"/>
        <v>-6.9220633301722536</v>
      </c>
      <c r="AI392" s="2">
        <f>(L392-45.75551)/28.81119</f>
        <v>-1.5186984640342867</v>
      </c>
      <c r="AJ392" s="2">
        <f t="shared" si="57"/>
        <v>-2.5025539444631106</v>
      </c>
      <c r="AK392" s="2">
        <f t="shared" si="61"/>
        <v>-1.4694793723097237</v>
      </c>
      <c r="AL392" s="2">
        <f t="shared" si="62"/>
        <v>-2.5879503497259004</v>
      </c>
      <c r="AM392" s="2">
        <f t="shared" si="63"/>
        <v>1.129456644006456</v>
      </c>
      <c r="AN392" s="2">
        <f t="shared" si="64"/>
        <v>2.7162156354311545E-2</v>
      </c>
    </row>
    <row r="393" spans="1:40" x14ac:dyDescent="0.2">
      <c r="A393">
        <v>392</v>
      </c>
      <c r="B393" t="s">
        <v>390</v>
      </c>
      <c r="C393" t="s">
        <v>198</v>
      </c>
      <c r="D393">
        <v>50</v>
      </c>
      <c r="E393">
        <v>198</v>
      </c>
      <c r="F393">
        <v>179</v>
      </c>
      <c r="G393">
        <f>F393*V393</f>
        <v>70.525999999999996</v>
      </c>
      <c r="H393">
        <v>45</v>
      </c>
      <c r="I393">
        <v>10</v>
      </c>
      <c r="J393">
        <v>1</v>
      </c>
      <c r="K393">
        <v>5</v>
      </c>
      <c r="L393">
        <v>21</v>
      </c>
      <c r="M393">
        <v>21</v>
      </c>
      <c r="N393">
        <v>14</v>
      </c>
      <c r="O393">
        <v>38</v>
      </c>
      <c r="P393">
        <v>2</v>
      </c>
      <c r="Q393">
        <v>1</v>
      </c>
      <c r="R393">
        <v>0</v>
      </c>
      <c r="T393">
        <v>0.251</v>
      </c>
      <c r="U393">
        <v>0.311</v>
      </c>
      <c r="V393">
        <v>0.39400000000000002</v>
      </c>
      <c r="W393">
        <v>0.70499999999999996</v>
      </c>
      <c r="X393">
        <v>0.29799999999999999</v>
      </c>
      <c r="Z393">
        <v>82</v>
      </c>
      <c r="AA393">
        <v>0.1</v>
      </c>
      <c r="AB393">
        <v>0.1</v>
      </c>
      <c r="AD393">
        <v>-4.4000000000000004</v>
      </c>
      <c r="AE393">
        <v>0.3</v>
      </c>
      <c r="AF393">
        <v>0.3</v>
      </c>
      <c r="AG393">
        <v>6547</v>
      </c>
      <c r="AH393" s="2">
        <f t="shared" si="60"/>
        <v>-6.9517840803954849</v>
      </c>
      <c r="AI393" s="2">
        <f>(L393-45.75551)/28.81119</f>
        <v>-0.85923247182778639</v>
      </c>
      <c r="AJ393" s="2">
        <f t="shared" si="57"/>
        <v>-1.9359550619094268</v>
      </c>
      <c r="AK393" s="2">
        <f t="shared" si="61"/>
        <v>-0.84359428020084992</v>
      </c>
      <c r="AL393" s="2">
        <f t="shared" si="62"/>
        <v>-2.5879503497259004</v>
      </c>
      <c r="AM393" s="2">
        <f t="shared" si="63"/>
        <v>-9.3216608793466951E-2</v>
      </c>
      <c r="AN393" s="2">
        <f t="shared" si="64"/>
        <v>-0.63183530793805465</v>
      </c>
    </row>
    <row r="394" spans="1:40" x14ac:dyDescent="0.2">
      <c r="A394">
        <v>393</v>
      </c>
      <c r="B394" t="s">
        <v>468</v>
      </c>
      <c r="C394" t="s">
        <v>114</v>
      </c>
      <c r="D394">
        <v>31</v>
      </c>
      <c r="E394">
        <v>131</v>
      </c>
      <c r="F394">
        <v>117</v>
      </c>
      <c r="G394">
        <f>F394*V394</f>
        <v>49.841999999999999</v>
      </c>
      <c r="H394">
        <v>29</v>
      </c>
      <c r="I394">
        <v>6</v>
      </c>
      <c r="J394">
        <v>1</v>
      </c>
      <c r="K394">
        <v>4</v>
      </c>
      <c r="L394">
        <v>15</v>
      </c>
      <c r="M394">
        <v>15</v>
      </c>
      <c r="N394">
        <v>12</v>
      </c>
      <c r="O394">
        <v>27</v>
      </c>
      <c r="P394">
        <v>1</v>
      </c>
      <c r="Q394">
        <v>3</v>
      </c>
      <c r="R394">
        <v>1</v>
      </c>
      <c r="T394">
        <v>0.249</v>
      </c>
      <c r="U394">
        <v>0.32100000000000001</v>
      </c>
      <c r="V394">
        <v>0.42599999999999999</v>
      </c>
      <c r="W394">
        <v>0.747</v>
      </c>
      <c r="X394">
        <v>0.317</v>
      </c>
      <c r="Z394">
        <v>91</v>
      </c>
      <c r="AA394">
        <v>0</v>
      </c>
      <c r="AB394">
        <v>0.1</v>
      </c>
      <c r="AD394">
        <v>-1.5</v>
      </c>
      <c r="AE394">
        <v>-2</v>
      </c>
      <c r="AF394">
        <v>0.1</v>
      </c>
      <c r="AG394">
        <v>15170</v>
      </c>
      <c r="AH394" s="2">
        <f t="shared" si="60"/>
        <v>-6.9671247225830024</v>
      </c>
      <c r="AI394" s="2">
        <f>(L394-45.75551)/28.81119</f>
        <v>-1.0674848904193128</v>
      </c>
      <c r="AJ394" s="2">
        <f t="shared" si="57"/>
        <v>-2.0492748384201636</v>
      </c>
      <c r="AK394" s="2">
        <f t="shared" si="61"/>
        <v>-1.0412422040247047</v>
      </c>
      <c r="AL394" s="2">
        <f t="shared" si="62"/>
        <v>-2.5879503497259004</v>
      </c>
      <c r="AM394" s="2">
        <f t="shared" si="63"/>
        <v>-0.19103046901746079</v>
      </c>
      <c r="AN394" s="2">
        <f t="shared" si="64"/>
        <v>-3.0141970975459429E-2</v>
      </c>
    </row>
    <row r="395" spans="1:40" x14ac:dyDescent="0.2">
      <c r="A395">
        <v>394</v>
      </c>
      <c r="B395" t="s">
        <v>887</v>
      </c>
      <c r="D395">
        <v>0</v>
      </c>
      <c r="E395">
        <v>1</v>
      </c>
      <c r="F395">
        <v>1</v>
      </c>
      <c r="G395">
        <f>F395*V395</f>
        <v>0.42299999999999999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0.25</v>
      </c>
      <c r="U395">
        <v>0.313</v>
      </c>
      <c r="V395">
        <v>0.42299999999999999</v>
      </c>
      <c r="W395">
        <v>0.73499999999999999</v>
      </c>
      <c r="X395">
        <v>0.311</v>
      </c>
      <c r="Z395">
        <v>91</v>
      </c>
      <c r="AA395">
        <v>0</v>
      </c>
      <c r="AB395">
        <v>0</v>
      </c>
      <c r="AD395">
        <v>0</v>
      </c>
      <c r="AE395">
        <v>0</v>
      </c>
      <c r="AF395">
        <v>0</v>
      </c>
      <c r="AG395">
        <v>6364</v>
      </c>
      <c r="AH395" s="2">
        <f t="shared" si="60"/>
        <v>-6.9700441996435902</v>
      </c>
      <c r="AJ395" s="2">
        <f t="shared" si="57"/>
        <v>-2.5025539444631106</v>
      </c>
      <c r="AK395" s="2">
        <f t="shared" si="61"/>
        <v>-1.535362013584342</v>
      </c>
      <c r="AL395" s="2">
        <f t="shared" si="62"/>
        <v>-2.5879503497259004</v>
      </c>
      <c r="AM395" s="2">
        <f t="shared" si="63"/>
        <v>-0.14212353890546386</v>
      </c>
      <c r="AN395" s="2">
        <f t="shared" si="64"/>
        <v>-0.20205435296477237</v>
      </c>
    </row>
    <row r="396" spans="1:40" x14ac:dyDescent="0.2">
      <c r="A396">
        <v>395</v>
      </c>
      <c r="B396" t="s">
        <v>1452</v>
      </c>
      <c r="C396" t="s">
        <v>55</v>
      </c>
      <c r="D396">
        <v>0</v>
      </c>
      <c r="E396">
        <v>1</v>
      </c>
      <c r="F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0.26900000000000002</v>
      </c>
      <c r="U396">
        <v>0.312</v>
      </c>
      <c r="V396">
        <v>0.35799999999999998</v>
      </c>
      <c r="W396">
        <v>0.67</v>
      </c>
      <c r="X396">
        <v>0.28899999999999998</v>
      </c>
      <c r="Z396">
        <v>73</v>
      </c>
      <c r="AA396">
        <v>0</v>
      </c>
      <c r="AB396">
        <v>0</v>
      </c>
      <c r="AD396">
        <v>0</v>
      </c>
      <c r="AE396">
        <v>0</v>
      </c>
      <c r="AF396">
        <v>0</v>
      </c>
      <c r="AG396" t="s">
        <v>1453</v>
      </c>
      <c r="AH396" s="2">
        <f t="shared" si="60"/>
        <v>-6.9720045966244255</v>
      </c>
      <c r="AJ396" s="2">
        <f t="shared" si="57"/>
        <v>-2.5025539444631106</v>
      </c>
      <c r="AK396" s="2">
        <f t="shared" si="61"/>
        <v>-1.535362013584342</v>
      </c>
      <c r="AL396" s="2">
        <f t="shared" si="62"/>
        <v>-2.5879503497259004</v>
      </c>
      <c r="AM396" s="2">
        <f t="shared" si="63"/>
        <v>0.78710813322247752</v>
      </c>
      <c r="AN396" s="2">
        <f t="shared" si="64"/>
        <v>-1.1332464220735492</v>
      </c>
    </row>
    <row r="397" spans="1:40" x14ac:dyDescent="0.2">
      <c r="A397">
        <v>396</v>
      </c>
      <c r="B397" t="s">
        <v>1982</v>
      </c>
      <c r="D397">
        <v>0</v>
      </c>
      <c r="E397">
        <v>1</v>
      </c>
      <c r="F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0.254</v>
      </c>
      <c r="U397">
        <v>0.315</v>
      </c>
      <c r="V397">
        <v>0.40600000000000003</v>
      </c>
      <c r="W397">
        <v>0.72</v>
      </c>
      <c r="X397">
        <v>0.307</v>
      </c>
      <c r="Z397">
        <v>73</v>
      </c>
      <c r="AA397">
        <v>0</v>
      </c>
      <c r="AB397">
        <v>0</v>
      </c>
      <c r="AD397">
        <v>0</v>
      </c>
      <c r="AE397">
        <v>0</v>
      </c>
      <c r="AF397">
        <v>0</v>
      </c>
      <c r="AG397">
        <v>11204</v>
      </c>
      <c r="AH397" s="2">
        <f t="shared" si="60"/>
        <v>-6.9893069566822437</v>
      </c>
      <c r="AJ397" s="2">
        <f t="shared" si="57"/>
        <v>-2.5025539444631106</v>
      </c>
      <c r="AK397" s="2">
        <f t="shared" si="61"/>
        <v>-1.535362013584342</v>
      </c>
      <c r="AL397" s="2">
        <f t="shared" si="62"/>
        <v>-2.5879503497259004</v>
      </c>
      <c r="AM397" s="2">
        <f t="shared" si="63"/>
        <v>5.3504181542523788E-2</v>
      </c>
      <c r="AN397" s="2">
        <f t="shared" si="64"/>
        <v>-0.41694483045141351</v>
      </c>
    </row>
    <row r="398" spans="1:40" x14ac:dyDescent="0.2">
      <c r="A398">
        <v>397</v>
      </c>
      <c r="B398" t="s">
        <v>545</v>
      </c>
      <c r="C398" t="s">
        <v>144</v>
      </c>
      <c r="D398">
        <v>8</v>
      </c>
      <c r="E398">
        <v>34</v>
      </c>
      <c r="F398">
        <v>32</v>
      </c>
      <c r="G398">
        <f t="shared" ref="G398:G410" si="65">F398*V398</f>
        <v>13.375999999999999</v>
      </c>
      <c r="H398">
        <v>9</v>
      </c>
      <c r="I398">
        <v>2</v>
      </c>
      <c r="J398">
        <v>0</v>
      </c>
      <c r="K398">
        <v>1</v>
      </c>
      <c r="L398">
        <v>3</v>
      </c>
      <c r="M398">
        <v>4</v>
      </c>
      <c r="N398">
        <v>2</v>
      </c>
      <c r="O398">
        <v>7</v>
      </c>
      <c r="P398">
        <v>0</v>
      </c>
      <c r="Q398">
        <v>0</v>
      </c>
      <c r="R398">
        <v>0</v>
      </c>
      <c r="T398">
        <v>0.27500000000000002</v>
      </c>
      <c r="U398">
        <v>0.316</v>
      </c>
      <c r="V398">
        <v>0.41799999999999998</v>
      </c>
      <c r="W398">
        <v>0.73399999999999999</v>
      </c>
      <c r="X398">
        <v>0.31</v>
      </c>
      <c r="Z398">
        <v>94</v>
      </c>
      <c r="AA398">
        <v>0</v>
      </c>
      <c r="AB398">
        <v>-0.1</v>
      </c>
      <c r="AD398">
        <v>-0.3</v>
      </c>
      <c r="AE398">
        <v>-0.7</v>
      </c>
      <c r="AF398">
        <v>0</v>
      </c>
      <c r="AG398">
        <v>14387</v>
      </c>
      <c r="AH398" s="2">
        <f t="shared" si="60"/>
        <v>-7.0006016472185015</v>
      </c>
      <c r="AI398" s="2">
        <f>(L398-45.75551)/28.81119</f>
        <v>-1.4839897276023657</v>
      </c>
      <c r="AJ398" s="2">
        <f t="shared" ref="AJ398:AJ461" si="66">(K398-22.084)/8.824585</f>
        <v>-2.3892341679523739</v>
      </c>
      <c r="AK398" s="2">
        <f t="shared" si="61"/>
        <v>-1.4035967310351054</v>
      </c>
      <c r="AL398" s="2">
        <f t="shared" si="62"/>
        <v>-2.5879503497259004</v>
      </c>
      <c r="AM398" s="2">
        <f t="shared" si="63"/>
        <v>1.0805497138944589</v>
      </c>
      <c r="AN398" s="2">
        <f t="shared" si="64"/>
        <v>-0.21638038479721511</v>
      </c>
    </row>
    <row r="399" spans="1:40" x14ac:dyDescent="0.2">
      <c r="A399">
        <v>398</v>
      </c>
      <c r="B399" t="s">
        <v>386</v>
      </c>
      <c r="C399" t="s">
        <v>198</v>
      </c>
      <c r="D399">
        <v>24</v>
      </c>
      <c r="E399">
        <v>98</v>
      </c>
      <c r="F399">
        <v>88</v>
      </c>
      <c r="G399">
        <f t="shared" si="65"/>
        <v>35.288000000000004</v>
      </c>
      <c r="H399">
        <v>23</v>
      </c>
      <c r="I399">
        <v>5</v>
      </c>
      <c r="J399">
        <v>0</v>
      </c>
      <c r="K399">
        <v>2</v>
      </c>
      <c r="L399">
        <v>11</v>
      </c>
      <c r="M399">
        <v>10</v>
      </c>
      <c r="N399">
        <v>7</v>
      </c>
      <c r="O399">
        <v>13</v>
      </c>
      <c r="P399">
        <v>1</v>
      </c>
      <c r="Q399">
        <v>1</v>
      </c>
      <c r="R399">
        <v>0</v>
      </c>
      <c r="T399">
        <v>0.26400000000000001</v>
      </c>
      <c r="U399">
        <v>0.32800000000000001</v>
      </c>
      <c r="V399">
        <v>0.40100000000000002</v>
      </c>
      <c r="W399">
        <v>0.72899999999999998</v>
      </c>
      <c r="X399">
        <v>0.313</v>
      </c>
      <c r="Z399">
        <v>93</v>
      </c>
      <c r="AA399">
        <v>0.1</v>
      </c>
      <c r="AB399">
        <v>0</v>
      </c>
      <c r="AD399">
        <v>-0.9</v>
      </c>
      <c r="AE399">
        <v>0.6</v>
      </c>
      <c r="AF399">
        <v>0.3</v>
      </c>
      <c r="AG399" t="s">
        <v>387</v>
      </c>
      <c r="AH399" s="2">
        <f t="shared" si="60"/>
        <v>-7.0215704458227206</v>
      </c>
      <c r="AI399" s="2">
        <f>(L399-45.75551)/28.81119</f>
        <v>-1.2063198361469971</v>
      </c>
      <c r="AJ399" s="2">
        <f t="shared" si="66"/>
        <v>-2.2759143914416371</v>
      </c>
      <c r="AK399" s="2">
        <f t="shared" si="61"/>
        <v>-1.2059488072112505</v>
      </c>
      <c r="AL399" s="2">
        <f t="shared" si="62"/>
        <v>-2.5879503497259004</v>
      </c>
      <c r="AM399" s="2">
        <f t="shared" si="63"/>
        <v>0.54257348266249295</v>
      </c>
      <c r="AN399" s="2">
        <f t="shared" si="64"/>
        <v>-0.28801054395942882</v>
      </c>
    </row>
    <row r="400" spans="1:40" x14ac:dyDescent="0.2">
      <c r="A400">
        <v>399</v>
      </c>
      <c r="B400" t="s">
        <v>659</v>
      </c>
      <c r="C400" t="s">
        <v>176</v>
      </c>
      <c r="D400">
        <v>0</v>
      </c>
      <c r="E400">
        <v>1</v>
      </c>
      <c r="F400">
        <v>1</v>
      </c>
      <c r="G400">
        <f t="shared" si="65"/>
        <v>0.40799999999999997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>
        <v>0.251</v>
      </c>
      <c r="U400">
        <v>0.31900000000000001</v>
      </c>
      <c r="V400">
        <v>0.40799999999999997</v>
      </c>
      <c r="W400">
        <v>0.72699999999999998</v>
      </c>
      <c r="X400">
        <v>0.31</v>
      </c>
      <c r="Z400">
        <v>90</v>
      </c>
      <c r="AA400">
        <v>0</v>
      </c>
      <c r="AB400">
        <v>0</v>
      </c>
      <c r="AD400">
        <v>0</v>
      </c>
      <c r="AE400">
        <v>0</v>
      </c>
      <c r="AF400">
        <v>0</v>
      </c>
      <c r="AG400" t="s">
        <v>660</v>
      </c>
      <c r="AH400" s="2">
        <f t="shared" si="60"/>
        <v>-7.0357455241911353</v>
      </c>
      <c r="AJ400" s="2">
        <f t="shared" si="66"/>
        <v>-2.5025539444631106</v>
      </c>
      <c r="AK400" s="2">
        <f t="shared" si="61"/>
        <v>-1.535362013584342</v>
      </c>
      <c r="AL400" s="2">
        <f t="shared" si="62"/>
        <v>-2.5879503497259004</v>
      </c>
      <c r="AM400" s="2">
        <f t="shared" si="63"/>
        <v>-9.3216608793466951E-2</v>
      </c>
      <c r="AN400" s="2">
        <f t="shared" si="64"/>
        <v>-0.31666260762431431</v>
      </c>
    </row>
    <row r="401" spans="1:40" x14ac:dyDescent="0.2">
      <c r="A401">
        <v>400</v>
      </c>
      <c r="B401" t="s">
        <v>7509</v>
      </c>
      <c r="C401" t="s">
        <v>88</v>
      </c>
      <c r="D401">
        <v>43</v>
      </c>
      <c r="E401">
        <v>177</v>
      </c>
      <c r="F401">
        <v>160</v>
      </c>
      <c r="G401">
        <f t="shared" si="65"/>
        <v>66.88</v>
      </c>
      <c r="H401">
        <v>39</v>
      </c>
      <c r="I401">
        <v>8</v>
      </c>
      <c r="J401">
        <v>0</v>
      </c>
      <c r="K401">
        <v>6</v>
      </c>
      <c r="L401">
        <v>20</v>
      </c>
      <c r="M401">
        <v>22</v>
      </c>
      <c r="N401">
        <v>13</v>
      </c>
      <c r="O401">
        <v>42</v>
      </c>
      <c r="P401">
        <v>1</v>
      </c>
      <c r="Q401">
        <v>1</v>
      </c>
      <c r="R401">
        <v>1</v>
      </c>
      <c r="T401">
        <v>0.24199999999999999</v>
      </c>
      <c r="U401">
        <v>0.30399999999999999</v>
      </c>
      <c r="V401">
        <v>0.41799999999999998</v>
      </c>
      <c r="W401">
        <v>0.72199999999999998</v>
      </c>
      <c r="X401">
        <v>0.30599999999999999</v>
      </c>
      <c r="Z401">
        <v>91</v>
      </c>
      <c r="AA401">
        <v>0</v>
      </c>
      <c r="AB401">
        <v>-0.5</v>
      </c>
      <c r="AD401">
        <v>-2</v>
      </c>
      <c r="AE401">
        <v>-4.4000000000000004</v>
      </c>
      <c r="AF401">
        <v>-0.1</v>
      </c>
      <c r="AG401">
        <v>15653</v>
      </c>
      <c r="AH401" s="2">
        <f t="shared" si="60"/>
        <v>-7.0368515495358066</v>
      </c>
      <c r="AI401" s="2">
        <f>(L401-45.75551)/28.81119</f>
        <v>-0.89394120825970746</v>
      </c>
      <c r="AJ401" s="2">
        <f t="shared" si="66"/>
        <v>-1.82263528539869</v>
      </c>
      <c r="AK401" s="2">
        <f t="shared" si="61"/>
        <v>-0.81065295956354078</v>
      </c>
      <c r="AL401" s="2">
        <f t="shared" si="62"/>
        <v>-2.5879503497259004</v>
      </c>
      <c r="AM401" s="2">
        <f t="shared" si="63"/>
        <v>-0.53337897980143922</v>
      </c>
      <c r="AN401" s="2">
        <f t="shared" si="64"/>
        <v>-0.38829276678652802</v>
      </c>
    </row>
    <row r="402" spans="1:40" x14ac:dyDescent="0.2">
      <c r="A402">
        <v>401</v>
      </c>
      <c r="B402" t="s">
        <v>447</v>
      </c>
      <c r="C402" t="s">
        <v>74</v>
      </c>
      <c r="D402">
        <v>6</v>
      </c>
      <c r="E402">
        <v>25</v>
      </c>
      <c r="F402">
        <v>23</v>
      </c>
      <c r="G402">
        <f t="shared" si="65"/>
        <v>10.143000000000001</v>
      </c>
      <c r="H402">
        <v>6</v>
      </c>
      <c r="I402">
        <v>1</v>
      </c>
      <c r="J402">
        <v>0</v>
      </c>
      <c r="K402">
        <v>1</v>
      </c>
      <c r="L402">
        <v>3</v>
      </c>
      <c r="M402">
        <v>3</v>
      </c>
      <c r="N402">
        <v>2</v>
      </c>
      <c r="O402">
        <v>4</v>
      </c>
      <c r="P402">
        <v>0</v>
      </c>
      <c r="Q402">
        <v>1</v>
      </c>
      <c r="R402">
        <v>0</v>
      </c>
      <c r="T402">
        <v>0.26600000000000001</v>
      </c>
      <c r="U402">
        <v>0.32300000000000001</v>
      </c>
      <c r="V402">
        <v>0.441</v>
      </c>
      <c r="W402">
        <v>0.76400000000000001</v>
      </c>
      <c r="X402">
        <v>0.32200000000000001</v>
      </c>
      <c r="Z402">
        <v>97</v>
      </c>
      <c r="AA402">
        <v>0</v>
      </c>
      <c r="AB402">
        <v>0</v>
      </c>
      <c r="AD402">
        <v>-0.1</v>
      </c>
      <c r="AE402">
        <v>0.5</v>
      </c>
      <c r="AF402">
        <v>0.1</v>
      </c>
      <c r="AG402" t="s">
        <v>448</v>
      </c>
      <c r="AH402" s="2">
        <f t="shared" si="60"/>
        <v>-7.0439243838905004</v>
      </c>
      <c r="AI402" s="2">
        <f>(L402-45.75551)/28.81119</f>
        <v>-1.4839897276023657</v>
      </c>
      <c r="AJ402" s="2">
        <f t="shared" si="66"/>
        <v>-2.3892341679523739</v>
      </c>
      <c r="AK402" s="2">
        <f t="shared" si="61"/>
        <v>-1.4365380516724144</v>
      </c>
      <c r="AL402" s="2">
        <f t="shared" si="62"/>
        <v>-2.5879503497259004</v>
      </c>
      <c r="AM402" s="2">
        <f t="shared" si="63"/>
        <v>0.6403873428864868</v>
      </c>
      <c r="AN402" s="2">
        <f t="shared" si="64"/>
        <v>0.2134005701760672</v>
      </c>
    </row>
    <row r="403" spans="1:40" x14ac:dyDescent="0.2">
      <c r="A403">
        <v>402</v>
      </c>
      <c r="B403" t="s">
        <v>455</v>
      </c>
      <c r="C403" t="s">
        <v>29</v>
      </c>
      <c r="D403">
        <v>52</v>
      </c>
      <c r="E403">
        <v>210</v>
      </c>
      <c r="F403">
        <v>192</v>
      </c>
      <c r="G403">
        <f t="shared" si="65"/>
        <v>77.760000000000005</v>
      </c>
      <c r="H403">
        <v>46</v>
      </c>
      <c r="I403">
        <v>10</v>
      </c>
      <c r="J403">
        <v>0</v>
      </c>
      <c r="K403">
        <v>7</v>
      </c>
      <c r="L403">
        <v>24</v>
      </c>
      <c r="M403">
        <v>25</v>
      </c>
      <c r="N403">
        <v>13</v>
      </c>
      <c r="O403">
        <v>60</v>
      </c>
      <c r="P403">
        <v>2</v>
      </c>
      <c r="Q403">
        <v>3</v>
      </c>
      <c r="R403">
        <v>1</v>
      </c>
      <c r="T403">
        <v>0.24099999999999999</v>
      </c>
      <c r="U403">
        <v>0.29499999999999998</v>
      </c>
      <c r="V403">
        <v>0.40500000000000003</v>
      </c>
      <c r="W403">
        <v>0.7</v>
      </c>
      <c r="X403">
        <v>0.29699999999999999</v>
      </c>
      <c r="Z403">
        <v>85</v>
      </c>
      <c r="AA403">
        <v>0.2</v>
      </c>
      <c r="AB403">
        <v>0</v>
      </c>
      <c r="AD403">
        <v>-3.8</v>
      </c>
      <c r="AE403">
        <v>-2.6</v>
      </c>
      <c r="AF403">
        <v>0.1</v>
      </c>
      <c r="AG403" t="s">
        <v>456</v>
      </c>
      <c r="AH403" s="2">
        <f t="shared" si="60"/>
        <v>-7.049952495811195</v>
      </c>
      <c r="AI403" s="2">
        <f>(L403-45.75551)/28.81119</f>
        <v>-0.75510626253202318</v>
      </c>
      <c r="AJ403" s="2">
        <f t="shared" si="66"/>
        <v>-1.7093155088879532</v>
      </c>
      <c r="AK403" s="2">
        <f t="shared" si="61"/>
        <v>-0.71182899765161334</v>
      </c>
      <c r="AL403" s="2">
        <f t="shared" si="62"/>
        <v>-2.5879503497259004</v>
      </c>
      <c r="AM403" s="2">
        <f t="shared" si="63"/>
        <v>-0.58228590991343609</v>
      </c>
      <c r="AN403" s="2">
        <f t="shared" si="64"/>
        <v>-0.70346546710026836</v>
      </c>
    </row>
    <row r="404" spans="1:40" x14ac:dyDescent="0.2">
      <c r="A404">
        <v>403</v>
      </c>
      <c r="B404" t="s">
        <v>794</v>
      </c>
      <c r="D404">
        <v>0</v>
      </c>
      <c r="E404">
        <v>1</v>
      </c>
      <c r="F404">
        <v>1</v>
      </c>
      <c r="G404">
        <f t="shared" si="65"/>
        <v>0.40600000000000003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0.255</v>
      </c>
      <c r="U404">
        <v>0.30599999999999999</v>
      </c>
      <c r="V404">
        <v>0.40600000000000003</v>
      </c>
      <c r="W404">
        <v>0.71199999999999997</v>
      </c>
      <c r="X404">
        <v>0.30099999999999999</v>
      </c>
      <c r="Z404">
        <v>84</v>
      </c>
      <c r="AA404">
        <v>0</v>
      </c>
      <c r="AB404">
        <v>0</v>
      </c>
      <c r="AD404">
        <v>0</v>
      </c>
      <c r="AE404">
        <v>0</v>
      </c>
      <c r="AF404">
        <v>0</v>
      </c>
      <c r="AG404">
        <v>5485</v>
      </c>
      <c r="AH404" s="2">
        <f t="shared" si="60"/>
        <v>-7.0550082812297887</v>
      </c>
      <c r="AJ404" s="2">
        <f t="shared" si="66"/>
        <v>-2.5025539444631106</v>
      </c>
      <c r="AK404" s="2">
        <f t="shared" si="61"/>
        <v>-1.535362013584342</v>
      </c>
      <c r="AL404" s="2">
        <f t="shared" si="62"/>
        <v>-2.5879503497259004</v>
      </c>
      <c r="AM404" s="2">
        <f t="shared" si="63"/>
        <v>0.1024111116545207</v>
      </c>
      <c r="AN404" s="2">
        <f t="shared" si="64"/>
        <v>-0.53155308511095545</v>
      </c>
    </row>
    <row r="405" spans="1:40" x14ac:dyDescent="0.2">
      <c r="A405">
        <v>404</v>
      </c>
      <c r="B405" t="s">
        <v>747</v>
      </c>
      <c r="C405" t="s">
        <v>35</v>
      </c>
      <c r="D405">
        <v>0</v>
      </c>
      <c r="E405">
        <v>1</v>
      </c>
      <c r="F405">
        <v>1</v>
      </c>
      <c r="G405">
        <f t="shared" si="65"/>
        <v>0.40600000000000003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0.254</v>
      </c>
      <c r="U405">
        <v>0.309</v>
      </c>
      <c r="V405">
        <v>0.40600000000000003</v>
      </c>
      <c r="W405">
        <v>0.71499999999999997</v>
      </c>
      <c r="X405">
        <v>0.30399999999999999</v>
      </c>
      <c r="Z405">
        <v>84</v>
      </c>
      <c r="AA405">
        <v>0</v>
      </c>
      <c r="AB405">
        <v>0</v>
      </c>
      <c r="AD405">
        <v>0</v>
      </c>
      <c r="AE405">
        <v>0</v>
      </c>
      <c r="AF405">
        <v>0</v>
      </c>
      <c r="AG405" t="s">
        <v>748</v>
      </c>
      <c r="AH405" s="2">
        <f t="shared" si="60"/>
        <v>-7.0609371158444576</v>
      </c>
      <c r="AJ405" s="2">
        <f t="shared" si="66"/>
        <v>-2.5025539444631106</v>
      </c>
      <c r="AK405" s="2">
        <f t="shared" si="61"/>
        <v>-1.535362013584342</v>
      </c>
      <c r="AL405" s="2">
        <f t="shared" si="62"/>
        <v>-2.5879503497259004</v>
      </c>
      <c r="AM405" s="2">
        <f t="shared" si="63"/>
        <v>5.3504181542523788E-2</v>
      </c>
      <c r="AN405" s="2">
        <f t="shared" si="64"/>
        <v>-0.48857498961362722</v>
      </c>
    </row>
    <row r="406" spans="1:40" x14ac:dyDescent="0.2">
      <c r="A406">
        <v>405</v>
      </c>
      <c r="B406" t="s">
        <v>394</v>
      </c>
      <c r="D406">
        <v>29</v>
      </c>
      <c r="E406">
        <v>118</v>
      </c>
      <c r="F406">
        <v>106</v>
      </c>
      <c r="G406">
        <f t="shared" si="65"/>
        <v>48.335999999999999</v>
      </c>
      <c r="H406">
        <v>25</v>
      </c>
      <c r="I406">
        <v>5</v>
      </c>
      <c r="J406">
        <v>0</v>
      </c>
      <c r="K406">
        <v>6</v>
      </c>
      <c r="L406">
        <v>14</v>
      </c>
      <c r="M406">
        <v>17</v>
      </c>
      <c r="N406">
        <v>9</v>
      </c>
      <c r="O406">
        <v>34</v>
      </c>
      <c r="P406">
        <v>1</v>
      </c>
      <c r="Q406">
        <v>1</v>
      </c>
      <c r="R406">
        <v>0</v>
      </c>
      <c r="T406">
        <v>0.23799999999999999</v>
      </c>
      <c r="U406">
        <v>0.30399999999999999</v>
      </c>
      <c r="V406">
        <v>0.45600000000000002</v>
      </c>
      <c r="W406">
        <v>0.76</v>
      </c>
      <c r="X406">
        <v>0.318</v>
      </c>
      <c r="Z406">
        <v>96</v>
      </c>
      <c r="AA406">
        <v>-0.1</v>
      </c>
      <c r="AB406">
        <v>-1</v>
      </c>
      <c r="AD406">
        <v>-0.7</v>
      </c>
      <c r="AE406">
        <v>-0.5</v>
      </c>
      <c r="AF406">
        <v>0.3</v>
      </c>
      <c r="AG406">
        <v>17182</v>
      </c>
      <c r="AH406" s="2">
        <f t="shared" si="60"/>
        <v>-7.061049082129041</v>
      </c>
      <c r="AI406" s="2">
        <f>(L406-45.75551)/28.81119</f>
        <v>-1.1021936268512338</v>
      </c>
      <c r="AJ406" s="2">
        <f t="shared" si="66"/>
        <v>-1.82263528539869</v>
      </c>
      <c r="AK406" s="2">
        <f t="shared" si="61"/>
        <v>-0.97535956275008651</v>
      </c>
      <c r="AL406" s="2">
        <f t="shared" si="62"/>
        <v>-2.5879503497259004</v>
      </c>
      <c r="AM406" s="2">
        <f t="shared" si="63"/>
        <v>-0.72900670024942682</v>
      </c>
      <c r="AN406" s="2">
        <f t="shared" si="64"/>
        <v>0.15609644284629623</v>
      </c>
    </row>
    <row r="407" spans="1:40" x14ac:dyDescent="0.2">
      <c r="A407">
        <v>406</v>
      </c>
      <c r="B407" t="s">
        <v>581</v>
      </c>
      <c r="D407">
        <v>0</v>
      </c>
      <c r="E407">
        <v>1</v>
      </c>
      <c r="F407">
        <v>1</v>
      </c>
      <c r="G407">
        <f t="shared" si="65"/>
        <v>0.44600000000000001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0.26400000000000001</v>
      </c>
      <c r="U407">
        <v>0.34499999999999997</v>
      </c>
      <c r="V407">
        <v>0.44600000000000001</v>
      </c>
      <c r="W407">
        <v>0.79100000000000004</v>
      </c>
      <c r="X407">
        <v>0.33600000000000002</v>
      </c>
      <c r="Z407">
        <v>108</v>
      </c>
      <c r="AA407">
        <v>0</v>
      </c>
      <c r="AB407">
        <v>0</v>
      </c>
      <c r="AD407">
        <v>0</v>
      </c>
      <c r="AE407">
        <v>0</v>
      </c>
      <c r="AF407">
        <v>0</v>
      </c>
      <c r="AG407">
        <v>9549</v>
      </c>
      <c r="AH407" s="2">
        <f t="shared" si="60"/>
        <v>-7.0712053323569668</v>
      </c>
      <c r="AI407" s="2">
        <f>(L407-45.75551)/28.81119</f>
        <v>-1.5881159368981288</v>
      </c>
      <c r="AJ407" s="2">
        <f t="shared" si="66"/>
        <v>-2.5025539444631106</v>
      </c>
      <c r="AK407" s="2">
        <f t="shared" si="61"/>
        <v>-1.535362013584342</v>
      </c>
      <c r="AL407" s="2">
        <f t="shared" si="62"/>
        <v>-2.5879503497259004</v>
      </c>
      <c r="AM407" s="2">
        <f t="shared" si="63"/>
        <v>0.54257348266249295</v>
      </c>
      <c r="AN407" s="2">
        <f t="shared" si="64"/>
        <v>0.60020342965202134</v>
      </c>
    </row>
    <row r="408" spans="1:40" x14ac:dyDescent="0.2">
      <c r="A408">
        <v>407</v>
      </c>
      <c r="B408" t="s">
        <v>719</v>
      </c>
      <c r="D408">
        <v>0</v>
      </c>
      <c r="E408">
        <v>1</v>
      </c>
      <c r="F408">
        <v>1</v>
      </c>
      <c r="G408">
        <f t="shared" si="65"/>
        <v>0.40200000000000002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0.25600000000000001</v>
      </c>
      <c r="U408">
        <v>0.30499999999999999</v>
      </c>
      <c r="V408">
        <v>0.40200000000000002</v>
      </c>
      <c r="W408">
        <v>0.70699999999999996</v>
      </c>
      <c r="X408">
        <v>0.3</v>
      </c>
      <c r="Z408">
        <v>82</v>
      </c>
      <c r="AA408">
        <v>0</v>
      </c>
      <c r="AB408">
        <v>0</v>
      </c>
      <c r="AD408">
        <v>0</v>
      </c>
      <c r="AE408">
        <v>0</v>
      </c>
      <c r="AF408">
        <v>0</v>
      </c>
      <c r="AG408" t="s">
        <v>720</v>
      </c>
      <c r="AH408" s="2">
        <f t="shared" si="60"/>
        <v>-7.0777315102800058</v>
      </c>
      <c r="AJ408" s="2">
        <f t="shared" si="66"/>
        <v>-2.5025539444631106</v>
      </c>
      <c r="AK408" s="2">
        <f t="shared" si="61"/>
        <v>-1.535362013584342</v>
      </c>
      <c r="AL408" s="2">
        <f t="shared" si="62"/>
        <v>-2.5879503497259004</v>
      </c>
      <c r="AM408" s="2">
        <f t="shared" si="63"/>
        <v>0.15131804176651761</v>
      </c>
      <c r="AN408" s="2">
        <f t="shared" si="64"/>
        <v>-0.60318324427316916</v>
      </c>
    </row>
    <row r="409" spans="1:40" x14ac:dyDescent="0.2">
      <c r="A409">
        <v>408</v>
      </c>
      <c r="B409" t="s">
        <v>372</v>
      </c>
      <c r="D409">
        <v>39</v>
      </c>
      <c r="E409">
        <v>156</v>
      </c>
      <c r="F409">
        <v>140</v>
      </c>
      <c r="G409">
        <f t="shared" si="65"/>
        <v>55.160000000000004</v>
      </c>
      <c r="H409">
        <v>36</v>
      </c>
      <c r="I409">
        <v>7</v>
      </c>
      <c r="J409">
        <v>1</v>
      </c>
      <c r="K409">
        <v>4</v>
      </c>
      <c r="L409">
        <v>16</v>
      </c>
      <c r="M409">
        <v>17</v>
      </c>
      <c r="N409">
        <v>12</v>
      </c>
      <c r="O409">
        <v>24</v>
      </c>
      <c r="P409">
        <v>2</v>
      </c>
      <c r="Q409">
        <v>0</v>
      </c>
      <c r="R409">
        <v>0</v>
      </c>
      <c r="T409">
        <v>0.254</v>
      </c>
      <c r="U409">
        <v>0.32</v>
      </c>
      <c r="V409">
        <v>0.39400000000000002</v>
      </c>
      <c r="W409">
        <v>0.71399999999999997</v>
      </c>
      <c r="X409">
        <v>0.30499999999999999</v>
      </c>
      <c r="Z409">
        <v>87</v>
      </c>
      <c r="AA409">
        <v>-0.8</v>
      </c>
      <c r="AB409">
        <v>0.5</v>
      </c>
      <c r="AD409">
        <v>-3.4</v>
      </c>
      <c r="AE409">
        <v>3.8</v>
      </c>
      <c r="AF409">
        <v>0.4</v>
      </c>
      <c r="AG409">
        <v>7870</v>
      </c>
      <c r="AH409" s="2">
        <f t="shared" si="60"/>
        <v>-7.0947577447870893</v>
      </c>
      <c r="AI409" s="2">
        <f>(L409-45.75551)/28.81119</f>
        <v>-1.0327761539873916</v>
      </c>
      <c r="AJ409" s="2">
        <f t="shared" si="66"/>
        <v>-2.0492748384201636</v>
      </c>
      <c r="AK409" s="2">
        <f t="shared" si="61"/>
        <v>-0.97535956275008651</v>
      </c>
      <c r="AL409" s="2">
        <f t="shared" si="62"/>
        <v>-2.5879503497259004</v>
      </c>
      <c r="AM409" s="2">
        <f t="shared" si="63"/>
        <v>5.3504181542523788E-2</v>
      </c>
      <c r="AN409" s="2">
        <f t="shared" si="64"/>
        <v>-0.50290102144606996</v>
      </c>
    </row>
    <row r="410" spans="1:40" x14ac:dyDescent="0.2">
      <c r="A410">
        <v>409</v>
      </c>
      <c r="B410" t="s">
        <v>684</v>
      </c>
      <c r="C410" t="s">
        <v>35</v>
      </c>
      <c r="D410">
        <v>0</v>
      </c>
      <c r="E410">
        <v>1</v>
      </c>
      <c r="F410">
        <v>1</v>
      </c>
      <c r="G410">
        <f t="shared" si="65"/>
        <v>0.41699999999999998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T410">
        <v>0.248</v>
      </c>
      <c r="U410">
        <v>0.315</v>
      </c>
      <c r="V410">
        <v>0.41699999999999998</v>
      </c>
      <c r="W410">
        <v>0.73299999999999998</v>
      </c>
      <c r="X410">
        <v>0.31</v>
      </c>
      <c r="Z410">
        <v>88</v>
      </c>
      <c r="AA410">
        <v>0</v>
      </c>
      <c r="AB410">
        <v>0</v>
      </c>
      <c r="AD410">
        <v>0</v>
      </c>
      <c r="AE410">
        <v>0</v>
      </c>
      <c r="AF410">
        <v>0</v>
      </c>
      <c r="AG410" t="s">
        <v>685</v>
      </c>
      <c r="AH410" s="2">
        <f t="shared" si="60"/>
        <v>-7.096510123532469</v>
      </c>
      <c r="AJ410" s="2">
        <f t="shared" si="66"/>
        <v>-2.5025539444631106</v>
      </c>
      <c r="AK410" s="2">
        <f t="shared" si="61"/>
        <v>-1.535362013584342</v>
      </c>
      <c r="AL410" s="2">
        <f t="shared" si="62"/>
        <v>-2.5879503497259004</v>
      </c>
      <c r="AM410" s="2">
        <f t="shared" si="63"/>
        <v>-0.23993739912945769</v>
      </c>
      <c r="AN410" s="2">
        <f t="shared" si="64"/>
        <v>-0.23070641662965785</v>
      </c>
    </row>
    <row r="411" spans="1:40" x14ac:dyDescent="0.2">
      <c r="A411">
        <v>410</v>
      </c>
      <c r="B411" t="s">
        <v>1158</v>
      </c>
      <c r="D411">
        <v>0</v>
      </c>
      <c r="E411">
        <v>1</v>
      </c>
      <c r="F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T411">
        <v>0.26100000000000001</v>
      </c>
      <c r="U411">
        <v>0.32100000000000001</v>
      </c>
      <c r="V411">
        <v>0.36599999999999999</v>
      </c>
      <c r="W411">
        <v>0.68700000000000006</v>
      </c>
      <c r="X411">
        <v>0.29699999999999999</v>
      </c>
      <c r="Z411">
        <v>66</v>
      </c>
      <c r="AA411">
        <v>0</v>
      </c>
      <c r="AB411">
        <v>0</v>
      </c>
      <c r="AD411">
        <v>0</v>
      </c>
      <c r="AE411">
        <v>0</v>
      </c>
      <c r="AF411">
        <v>0</v>
      </c>
      <c r="AG411" t="s">
        <v>1159</v>
      </c>
      <c r="AH411" s="2">
        <f t="shared" si="60"/>
        <v>-7.1197174963688736</v>
      </c>
      <c r="AJ411" s="2">
        <f t="shared" si="66"/>
        <v>-2.5025539444631106</v>
      </c>
      <c r="AK411" s="2">
        <f t="shared" si="61"/>
        <v>-1.535362013584342</v>
      </c>
      <c r="AL411" s="2">
        <f t="shared" si="62"/>
        <v>-2.5879503497259004</v>
      </c>
      <c r="AM411" s="2">
        <f t="shared" si="63"/>
        <v>0.39585269232650216</v>
      </c>
      <c r="AN411" s="2">
        <f t="shared" si="64"/>
        <v>-0.88970388092202246</v>
      </c>
    </row>
    <row r="412" spans="1:40" x14ac:dyDescent="0.2">
      <c r="A412">
        <v>411</v>
      </c>
      <c r="B412" t="s">
        <v>1395</v>
      </c>
      <c r="D412">
        <v>0</v>
      </c>
      <c r="E412">
        <v>1</v>
      </c>
      <c r="F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T412">
        <v>0.251</v>
      </c>
      <c r="U412">
        <v>0.311</v>
      </c>
      <c r="V412">
        <v>0.41</v>
      </c>
      <c r="W412">
        <v>0.72099999999999997</v>
      </c>
      <c r="X412">
        <v>0.30399999999999999</v>
      </c>
      <c r="Z412">
        <v>87</v>
      </c>
      <c r="AA412">
        <v>0</v>
      </c>
      <c r="AB412">
        <v>0</v>
      </c>
      <c r="AD412">
        <v>0</v>
      </c>
      <c r="AE412">
        <v>0</v>
      </c>
      <c r="AF412">
        <v>0</v>
      </c>
      <c r="AG412">
        <v>1908</v>
      </c>
      <c r="AH412" s="2">
        <f t="shared" si="60"/>
        <v>-7.1217017151857913</v>
      </c>
      <c r="AJ412" s="2">
        <f t="shared" si="66"/>
        <v>-2.5025539444631106</v>
      </c>
      <c r="AK412" s="2">
        <f t="shared" si="61"/>
        <v>-1.535362013584342</v>
      </c>
      <c r="AL412" s="2">
        <f t="shared" si="62"/>
        <v>-2.5879503497259004</v>
      </c>
      <c r="AM412" s="2">
        <f t="shared" si="63"/>
        <v>-9.3216608793466951E-2</v>
      </c>
      <c r="AN412" s="2">
        <f t="shared" si="64"/>
        <v>-0.40261879861897076</v>
      </c>
    </row>
    <row r="413" spans="1:40" x14ac:dyDescent="0.2">
      <c r="A413">
        <v>412</v>
      </c>
      <c r="B413" t="s">
        <v>441</v>
      </c>
      <c r="C413" t="s">
        <v>45</v>
      </c>
      <c r="D413">
        <v>23</v>
      </c>
      <c r="E413">
        <v>91</v>
      </c>
      <c r="F413">
        <v>82</v>
      </c>
      <c r="G413">
        <f>F413*V413</f>
        <v>34.686</v>
      </c>
      <c r="H413">
        <v>21</v>
      </c>
      <c r="I413">
        <v>4</v>
      </c>
      <c r="J413">
        <v>1</v>
      </c>
      <c r="K413">
        <v>3</v>
      </c>
      <c r="L413">
        <v>11</v>
      </c>
      <c r="M413">
        <v>11</v>
      </c>
      <c r="N413">
        <v>6</v>
      </c>
      <c r="O413">
        <v>26</v>
      </c>
      <c r="P413">
        <v>1</v>
      </c>
      <c r="Q413">
        <v>1</v>
      </c>
      <c r="R413">
        <v>0</v>
      </c>
      <c r="T413">
        <v>0.25600000000000001</v>
      </c>
      <c r="U413">
        <v>0.315</v>
      </c>
      <c r="V413">
        <v>0.42299999999999999</v>
      </c>
      <c r="W413">
        <v>0.73799999999999999</v>
      </c>
      <c r="X413">
        <v>0.312</v>
      </c>
      <c r="Z413">
        <v>92</v>
      </c>
      <c r="AA413">
        <v>0.1</v>
      </c>
      <c r="AB413">
        <v>-0.1</v>
      </c>
      <c r="AD413">
        <v>-0.8</v>
      </c>
      <c r="AE413">
        <v>-0.9</v>
      </c>
      <c r="AF413">
        <v>0.1</v>
      </c>
      <c r="AG413">
        <v>14477</v>
      </c>
      <c r="AH413" s="2">
        <f t="shared" si="60"/>
        <v>-7.1376305030786673</v>
      </c>
      <c r="AI413" s="2">
        <f>(L413-45.75551)/28.81119</f>
        <v>-1.2063198361469971</v>
      </c>
      <c r="AJ413" s="2">
        <f t="shared" si="66"/>
        <v>-2.1625946149309003</v>
      </c>
      <c r="AK413" s="2">
        <f t="shared" si="61"/>
        <v>-1.1730074865739413</v>
      </c>
      <c r="AL413" s="2">
        <f t="shared" si="62"/>
        <v>-2.5879503497259004</v>
      </c>
      <c r="AM413" s="2">
        <f t="shared" si="63"/>
        <v>0.15131804176651761</v>
      </c>
      <c r="AN413" s="2">
        <f t="shared" si="64"/>
        <v>-0.15907625746744411</v>
      </c>
    </row>
    <row r="414" spans="1:40" x14ac:dyDescent="0.2">
      <c r="A414">
        <v>413</v>
      </c>
      <c r="B414" t="s">
        <v>7545</v>
      </c>
      <c r="C414" t="s">
        <v>53</v>
      </c>
      <c r="D414">
        <v>28</v>
      </c>
      <c r="E414">
        <v>111</v>
      </c>
      <c r="F414">
        <v>104</v>
      </c>
      <c r="G414">
        <f>F414*V414</f>
        <v>43.576000000000001</v>
      </c>
      <c r="H414">
        <v>27</v>
      </c>
      <c r="I414">
        <v>6</v>
      </c>
      <c r="J414">
        <v>1</v>
      </c>
      <c r="K414">
        <v>3</v>
      </c>
      <c r="L414">
        <v>12</v>
      </c>
      <c r="M414">
        <v>13</v>
      </c>
      <c r="N414">
        <v>5</v>
      </c>
      <c r="O414">
        <v>29</v>
      </c>
      <c r="P414">
        <v>1</v>
      </c>
      <c r="Q414">
        <v>1</v>
      </c>
      <c r="R414">
        <v>0</v>
      </c>
      <c r="T414">
        <v>0.26</v>
      </c>
      <c r="U414">
        <v>0.29599999999999999</v>
      </c>
      <c r="V414">
        <v>0.41899999999999998</v>
      </c>
      <c r="W414">
        <v>0.71499999999999997</v>
      </c>
      <c r="X414">
        <v>0.3</v>
      </c>
      <c r="Z414">
        <v>68</v>
      </c>
      <c r="AA414">
        <v>0.1</v>
      </c>
      <c r="AB414">
        <v>0.1</v>
      </c>
      <c r="AD414">
        <v>-4.5999999999999996</v>
      </c>
      <c r="AE414">
        <v>-2.1</v>
      </c>
      <c r="AF414">
        <v>-0.3</v>
      </c>
      <c r="AG414">
        <v>16885</v>
      </c>
      <c r="AH414" s="2">
        <f t="shared" si="60"/>
        <v>-7.1709101370703205</v>
      </c>
      <c r="AI414" s="2">
        <f>(L414-45.75551)/28.81119</f>
        <v>-1.1716110997150759</v>
      </c>
      <c r="AJ414" s="2">
        <f t="shared" si="66"/>
        <v>-2.1625946149309003</v>
      </c>
      <c r="AK414" s="2">
        <f t="shared" si="61"/>
        <v>-1.107124845299323</v>
      </c>
      <c r="AL414" s="2">
        <f t="shared" si="62"/>
        <v>-2.5879503497259004</v>
      </c>
      <c r="AM414" s="2">
        <f t="shared" si="63"/>
        <v>0.34694576221450529</v>
      </c>
      <c r="AN414" s="2">
        <f t="shared" si="64"/>
        <v>-0.48857498961362722</v>
      </c>
    </row>
    <row r="415" spans="1:40" x14ac:dyDescent="0.2">
      <c r="A415">
        <v>414</v>
      </c>
      <c r="B415" t="s">
        <v>1039</v>
      </c>
      <c r="C415" t="s">
        <v>63</v>
      </c>
      <c r="D415">
        <v>0</v>
      </c>
      <c r="E415">
        <v>1</v>
      </c>
      <c r="F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0.25700000000000001</v>
      </c>
      <c r="U415">
        <v>0.30299999999999999</v>
      </c>
      <c r="V415">
        <v>0.39400000000000002</v>
      </c>
      <c r="W415">
        <v>0.69699999999999995</v>
      </c>
      <c r="X415">
        <v>0.29599999999999999</v>
      </c>
      <c r="Z415">
        <v>79</v>
      </c>
      <c r="AA415">
        <v>0</v>
      </c>
      <c r="AB415">
        <v>0</v>
      </c>
      <c r="AD415">
        <v>0</v>
      </c>
      <c r="AE415">
        <v>0</v>
      </c>
      <c r="AF415">
        <v>0</v>
      </c>
      <c r="AG415" t="s">
        <v>1040</v>
      </c>
      <c r="AH415" s="2">
        <f t="shared" si="60"/>
        <v>-7.172084898492435</v>
      </c>
      <c r="AJ415" s="2">
        <f t="shared" si="66"/>
        <v>-2.5025539444631106</v>
      </c>
      <c r="AK415" s="2">
        <f t="shared" si="61"/>
        <v>-1.535362013584342</v>
      </c>
      <c r="AL415" s="2">
        <f t="shared" si="62"/>
        <v>-2.5879503497259004</v>
      </c>
      <c r="AM415" s="2">
        <f t="shared" si="63"/>
        <v>0.20022497187851454</v>
      </c>
      <c r="AN415" s="2">
        <f t="shared" si="64"/>
        <v>-0.74644356259759659</v>
      </c>
    </row>
    <row r="416" spans="1:40" x14ac:dyDescent="0.2">
      <c r="A416">
        <v>415</v>
      </c>
      <c r="B416" t="s">
        <v>691</v>
      </c>
      <c r="C416" t="s">
        <v>129</v>
      </c>
      <c r="D416">
        <v>0</v>
      </c>
      <c r="E416">
        <v>1</v>
      </c>
      <c r="F416">
        <v>1</v>
      </c>
      <c r="G416">
        <f>F416*V416</f>
        <v>0.41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T416">
        <v>0.252</v>
      </c>
      <c r="U416">
        <v>0.30499999999999999</v>
      </c>
      <c r="V416">
        <v>0.41</v>
      </c>
      <c r="W416">
        <v>0.71399999999999997</v>
      </c>
      <c r="X416">
        <v>0.30299999999999999</v>
      </c>
      <c r="Z416">
        <v>85</v>
      </c>
      <c r="AA416">
        <v>0</v>
      </c>
      <c r="AB416">
        <v>0</v>
      </c>
      <c r="AD416">
        <v>0</v>
      </c>
      <c r="AE416">
        <v>0</v>
      </c>
      <c r="AF416">
        <v>0</v>
      </c>
      <c r="AG416">
        <v>18206</v>
      </c>
      <c r="AH416" s="2">
        <f t="shared" si="60"/>
        <v>-7.1730770079008943</v>
      </c>
      <c r="AJ416" s="2">
        <f t="shared" si="66"/>
        <v>-2.5025539444631106</v>
      </c>
      <c r="AK416" s="2">
        <f t="shared" si="61"/>
        <v>-1.535362013584342</v>
      </c>
      <c r="AL416" s="2">
        <f t="shared" si="62"/>
        <v>-2.5879503497259004</v>
      </c>
      <c r="AM416" s="2">
        <f t="shared" si="63"/>
        <v>-4.4309678681470038E-2</v>
      </c>
      <c r="AN416" s="2">
        <f t="shared" si="64"/>
        <v>-0.50290102144606996</v>
      </c>
    </row>
    <row r="417" spans="1:40" x14ac:dyDescent="0.2">
      <c r="A417">
        <v>416</v>
      </c>
      <c r="B417" t="s">
        <v>323</v>
      </c>
      <c r="C417" t="s">
        <v>31</v>
      </c>
      <c r="D417">
        <v>45</v>
      </c>
      <c r="E417">
        <v>180</v>
      </c>
      <c r="F417">
        <v>159</v>
      </c>
      <c r="G417">
        <f>F417*V417</f>
        <v>62.487000000000002</v>
      </c>
      <c r="H417">
        <v>39</v>
      </c>
      <c r="I417">
        <v>9</v>
      </c>
      <c r="J417">
        <v>0</v>
      </c>
      <c r="K417">
        <v>5</v>
      </c>
      <c r="L417">
        <v>20</v>
      </c>
      <c r="M417">
        <v>20</v>
      </c>
      <c r="N417">
        <v>15</v>
      </c>
      <c r="O417">
        <v>37</v>
      </c>
      <c r="P417">
        <v>3</v>
      </c>
      <c r="Q417">
        <v>1</v>
      </c>
      <c r="R417">
        <v>0</v>
      </c>
      <c r="T417">
        <v>0.246</v>
      </c>
      <c r="U417">
        <v>0.31900000000000001</v>
      </c>
      <c r="V417">
        <v>0.39300000000000002</v>
      </c>
      <c r="W417">
        <v>0.71099999999999997</v>
      </c>
      <c r="X417">
        <v>0.30499999999999999</v>
      </c>
      <c r="Z417">
        <v>84</v>
      </c>
      <c r="AA417">
        <v>-0.4</v>
      </c>
      <c r="AB417">
        <v>-0.1</v>
      </c>
      <c r="AD417">
        <v>-4.0999999999999996</v>
      </c>
      <c r="AE417">
        <v>3.4</v>
      </c>
      <c r="AF417">
        <v>0.6</v>
      </c>
      <c r="AG417">
        <v>13807</v>
      </c>
      <c r="AH417" s="2">
        <f t="shared" si="60"/>
        <v>-7.1780125970300439</v>
      </c>
      <c r="AI417" s="2">
        <f>(L417-45.75551)/28.81119</f>
        <v>-0.89394120825970746</v>
      </c>
      <c r="AJ417" s="2">
        <f t="shared" si="66"/>
        <v>-1.9359550619094268</v>
      </c>
      <c r="AK417" s="2">
        <f t="shared" si="61"/>
        <v>-0.87653560083815907</v>
      </c>
      <c r="AL417" s="2">
        <f t="shared" si="62"/>
        <v>-2.5879503497259004</v>
      </c>
      <c r="AM417" s="2">
        <f t="shared" si="63"/>
        <v>-0.33775125935345152</v>
      </c>
      <c r="AN417" s="2">
        <f t="shared" si="64"/>
        <v>-0.54587911694339819</v>
      </c>
    </row>
    <row r="418" spans="1:40" x14ac:dyDescent="0.2">
      <c r="A418">
        <v>417</v>
      </c>
      <c r="B418" t="s">
        <v>352</v>
      </c>
      <c r="D418">
        <v>40</v>
      </c>
      <c r="E418">
        <v>172</v>
      </c>
      <c r="F418">
        <v>153</v>
      </c>
      <c r="G418">
        <f>F418*V418</f>
        <v>62.576999999999998</v>
      </c>
      <c r="H418">
        <v>37</v>
      </c>
      <c r="I418">
        <v>8</v>
      </c>
      <c r="J418">
        <v>1</v>
      </c>
      <c r="K418">
        <v>5</v>
      </c>
      <c r="L418">
        <v>20</v>
      </c>
      <c r="M418">
        <v>19</v>
      </c>
      <c r="N418">
        <v>14</v>
      </c>
      <c r="O418">
        <v>29</v>
      </c>
      <c r="P418">
        <v>2</v>
      </c>
      <c r="Q418">
        <v>1</v>
      </c>
      <c r="R418">
        <v>0</v>
      </c>
      <c r="T418">
        <v>0.24299999999999999</v>
      </c>
      <c r="U418">
        <v>0.313</v>
      </c>
      <c r="V418">
        <v>0.40899999999999997</v>
      </c>
      <c r="W418">
        <v>0.72299999999999998</v>
      </c>
      <c r="X418">
        <v>0.308</v>
      </c>
      <c r="Z418">
        <v>89</v>
      </c>
      <c r="AA418">
        <v>-0.2</v>
      </c>
      <c r="AB418">
        <v>0.5</v>
      </c>
      <c r="AD418">
        <v>-2.6</v>
      </c>
      <c r="AE418">
        <v>1.5</v>
      </c>
      <c r="AF418">
        <v>0.5</v>
      </c>
      <c r="AG418">
        <v>2616</v>
      </c>
      <c r="AH418" s="2">
        <f t="shared" si="60"/>
        <v>-7.1857623260140304</v>
      </c>
      <c r="AI418" s="2">
        <f>(L418-45.75551)/28.81119</f>
        <v>-0.89394120825970746</v>
      </c>
      <c r="AJ418" s="2">
        <f t="shared" si="66"/>
        <v>-1.9359550619094268</v>
      </c>
      <c r="AK418" s="2">
        <f t="shared" si="61"/>
        <v>-0.90947692147546821</v>
      </c>
      <c r="AL418" s="2">
        <f t="shared" si="62"/>
        <v>-2.5879503497259004</v>
      </c>
      <c r="AM418" s="2">
        <f t="shared" si="63"/>
        <v>-0.48447204968944224</v>
      </c>
      <c r="AN418" s="2">
        <f t="shared" si="64"/>
        <v>-0.37396673495408528</v>
      </c>
    </row>
    <row r="419" spans="1:40" x14ac:dyDescent="0.2">
      <c r="A419">
        <v>418</v>
      </c>
      <c r="B419" t="s">
        <v>1054</v>
      </c>
      <c r="C419" t="s">
        <v>31</v>
      </c>
      <c r="D419">
        <v>2</v>
      </c>
      <c r="E419">
        <v>7</v>
      </c>
      <c r="F419">
        <v>6</v>
      </c>
      <c r="G419">
        <f>F419*V419</f>
        <v>2.4659999999999997</v>
      </c>
      <c r="H419">
        <v>2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0</v>
      </c>
      <c r="T419">
        <v>0.27900000000000003</v>
      </c>
      <c r="U419">
        <v>0.316</v>
      </c>
      <c r="V419">
        <v>0.41099999999999998</v>
      </c>
      <c r="W419">
        <v>0.72699999999999998</v>
      </c>
      <c r="X419">
        <v>0.309</v>
      </c>
      <c r="Z419">
        <v>86</v>
      </c>
      <c r="AA419">
        <v>0</v>
      </c>
      <c r="AB419">
        <v>0</v>
      </c>
      <c r="AD419">
        <v>-0.1</v>
      </c>
      <c r="AE419">
        <v>-0.1</v>
      </c>
      <c r="AF419">
        <v>0</v>
      </c>
      <c r="AG419">
        <v>17016</v>
      </c>
      <c r="AH419" s="2">
        <f t="shared" si="60"/>
        <v>-7.1868173608841186</v>
      </c>
      <c r="AI419" s="2">
        <f>(L419-45.75551)/28.81119</f>
        <v>-1.5534072004662078</v>
      </c>
      <c r="AJ419" s="2">
        <f t="shared" si="66"/>
        <v>-2.5025539444631106</v>
      </c>
      <c r="AK419" s="2">
        <f t="shared" si="61"/>
        <v>-1.5024206929470327</v>
      </c>
      <c r="AL419" s="2">
        <f t="shared" si="62"/>
        <v>-2.5879503497259004</v>
      </c>
      <c r="AM419" s="2">
        <f t="shared" si="63"/>
        <v>1.2761774343424466</v>
      </c>
      <c r="AN419" s="2">
        <f t="shared" si="64"/>
        <v>-0.31666260762431431</v>
      </c>
    </row>
    <row r="420" spans="1:40" x14ac:dyDescent="0.2">
      <c r="A420">
        <v>419</v>
      </c>
      <c r="B420" t="s">
        <v>1560</v>
      </c>
      <c r="C420" t="s">
        <v>53</v>
      </c>
      <c r="D420">
        <v>0</v>
      </c>
      <c r="E420">
        <v>1</v>
      </c>
      <c r="F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>
        <v>0.25900000000000001</v>
      </c>
      <c r="U420">
        <v>0.314</v>
      </c>
      <c r="V420">
        <v>0.374</v>
      </c>
      <c r="W420">
        <v>0.68799999999999994</v>
      </c>
      <c r="X420">
        <v>0.29599999999999999</v>
      </c>
      <c r="Z420">
        <v>66</v>
      </c>
      <c r="AA420">
        <v>0</v>
      </c>
      <c r="AB420">
        <v>0</v>
      </c>
      <c r="AD420">
        <v>0</v>
      </c>
      <c r="AE420">
        <v>0</v>
      </c>
      <c r="AF420">
        <v>0</v>
      </c>
      <c r="AG420" t="s">
        <v>1561</v>
      </c>
      <c r="AH420" s="2">
        <f t="shared" si="60"/>
        <v>-7.2032053247604262</v>
      </c>
      <c r="AJ420" s="2">
        <f t="shared" si="66"/>
        <v>-2.5025539444631106</v>
      </c>
      <c r="AK420" s="2">
        <f t="shared" si="61"/>
        <v>-1.535362013584342</v>
      </c>
      <c r="AL420" s="2">
        <f t="shared" si="62"/>
        <v>-2.5879503497259004</v>
      </c>
      <c r="AM420" s="2">
        <f t="shared" si="63"/>
        <v>0.29803883210250837</v>
      </c>
      <c r="AN420" s="2">
        <f t="shared" si="64"/>
        <v>-0.87537784908958127</v>
      </c>
    </row>
    <row r="421" spans="1:40" x14ac:dyDescent="0.2">
      <c r="A421">
        <v>420</v>
      </c>
      <c r="B421" t="s">
        <v>501</v>
      </c>
      <c r="C421" t="s">
        <v>103</v>
      </c>
      <c r="D421">
        <v>29</v>
      </c>
      <c r="E421">
        <v>119</v>
      </c>
      <c r="F421">
        <v>107</v>
      </c>
      <c r="G421">
        <f>F421*V421</f>
        <v>42.265000000000001</v>
      </c>
      <c r="H421">
        <v>27</v>
      </c>
      <c r="I421">
        <v>5</v>
      </c>
      <c r="J421">
        <v>1</v>
      </c>
      <c r="K421">
        <v>3</v>
      </c>
      <c r="L421">
        <v>13</v>
      </c>
      <c r="M421">
        <v>13</v>
      </c>
      <c r="N421">
        <v>9</v>
      </c>
      <c r="O421">
        <v>30</v>
      </c>
      <c r="P421">
        <v>1</v>
      </c>
      <c r="Q421">
        <v>2</v>
      </c>
      <c r="R421">
        <v>1</v>
      </c>
      <c r="T421">
        <v>0.25800000000000001</v>
      </c>
      <c r="U421">
        <v>0.32200000000000001</v>
      </c>
      <c r="V421">
        <v>0.39500000000000002</v>
      </c>
      <c r="W421">
        <v>0.71699999999999997</v>
      </c>
      <c r="X421">
        <v>0.308</v>
      </c>
      <c r="Z421">
        <v>81</v>
      </c>
      <c r="AA421">
        <v>-0.1</v>
      </c>
      <c r="AB421">
        <v>0.1</v>
      </c>
      <c r="AD421">
        <v>-2.9</v>
      </c>
      <c r="AE421">
        <v>-0.9</v>
      </c>
      <c r="AF421">
        <v>0</v>
      </c>
      <c r="AG421">
        <v>14453</v>
      </c>
      <c r="AH421" s="2">
        <f t="shared" si="60"/>
        <v>-7.2053631971975083</v>
      </c>
      <c r="AI421" s="2">
        <f>(L421-45.75551)/28.81119</f>
        <v>-1.136902363283155</v>
      </c>
      <c r="AJ421" s="2">
        <f t="shared" si="66"/>
        <v>-2.1625946149309003</v>
      </c>
      <c r="AK421" s="2">
        <f t="shared" si="61"/>
        <v>-1.107124845299323</v>
      </c>
      <c r="AL421" s="2">
        <f t="shared" si="62"/>
        <v>-2.5879503497259004</v>
      </c>
      <c r="AM421" s="2">
        <f t="shared" si="63"/>
        <v>0.24913190199051144</v>
      </c>
      <c r="AN421" s="2">
        <f t="shared" si="64"/>
        <v>-0.45992292594874173</v>
      </c>
    </row>
    <row r="422" spans="1:40" x14ac:dyDescent="0.2">
      <c r="A422">
        <v>421</v>
      </c>
      <c r="B422" t="s">
        <v>1151</v>
      </c>
      <c r="C422" t="s">
        <v>31</v>
      </c>
      <c r="D422">
        <v>0</v>
      </c>
      <c r="E422">
        <v>1</v>
      </c>
      <c r="F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T422">
        <v>0.24399999999999999</v>
      </c>
      <c r="U422">
        <v>0.29799999999999999</v>
      </c>
      <c r="V422">
        <v>0.441</v>
      </c>
      <c r="W422">
        <v>0.73899999999999999</v>
      </c>
      <c r="X422">
        <v>0.31</v>
      </c>
      <c r="Z422">
        <v>87</v>
      </c>
      <c r="AA422">
        <v>0</v>
      </c>
      <c r="AB422">
        <v>0</v>
      </c>
      <c r="AD422">
        <v>0</v>
      </c>
      <c r="AE422">
        <v>0</v>
      </c>
      <c r="AF422">
        <v>0</v>
      </c>
      <c r="AG422">
        <v>10349</v>
      </c>
      <c r="AH422" s="2">
        <f t="shared" si="60"/>
        <v>-7.2061816529858005</v>
      </c>
      <c r="AJ422" s="2">
        <f t="shared" si="66"/>
        <v>-2.5025539444631106</v>
      </c>
      <c r="AK422" s="2">
        <f t="shared" si="61"/>
        <v>-1.535362013584342</v>
      </c>
      <c r="AL422" s="2">
        <f t="shared" si="62"/>
        <v>-2.5879503497259004</v>
      </c>
      <c r="AM422" s="2">
        <f t="shared" si="63"/>
        <v>-0.43556511957744537</v>
      </c>
      <c r="AN422" s="2">
        <f t="shared" si="64"/>
        <v>-0.14475022563500137</v>
      </c>
    </row>
    <row r="423" spans="1:40" x14ac:dyDescent="0.2">
      <c r="A423">
        <v>422</v>
      </c>
      <c r="B423" t="s">
        <v>438</v>
      </c>
      <c r="C423" t="s">
        <v>83</v>
      </c>
      <c r="D423">
        <v>34</v>
      </c>
      <c r="E423">
        <v>141</v>
      </c>
      <c r="F423">
        <v>126</v>
      </c>
      <c r="G423">
        <f t="shared" ref="G423:G435" si="67">F423*V423</f>
        <v>55.314</v>
      </c>
      <c r="H423">
        <v>30</v>
      </c>
      <c r="I423">
        <v>7</v>
      </c>
      <c r="J423">
        <v>1</v>
      </c>
      <c r="K423">
        <v>5</v>
      </c>
      <c r="L423">
        <v>17</v>
      </c>
      <c r="M423">
        <v>17</v>
      </c>
      <c r="N423">
        <v>12</v>
      </c>
      <c r="O423">
        <v>33</v>
      </c>
      <c r="P423">
        <v>1</v>
      </c>
      <c r="Q423">
        <v>1</v>
      </c>
      <c r="R423">
        <v>0</v>
      </c>
      <c r="T423">
        <v>0.23899999999999999</v>
      </c>
      <c r="U423">
        <v>0.308</v>
      </c>
      <c r="V423">
        <v>0.439</v>
      </c>
      <c r="W423">
        <v>0.747</v>
      </c>
      <c r="X423">
        <v>0.314</v>
      </c>
      <c r="Z423">
        <v>95</v>
      </c>
      <c r="AA423">
        <v>0</v>
      </c>
      <c r="AB423">
        <v>-0.1</v>
      </c>
      <c r="AD423">
        <v>-0.9</v>
      </c>
      <c r="AE423">
        <v>-2.5</v>
      </c>
      <c r="AF423">
        <v>0.1</v>
      </c>
      <c r="AG423">
        <v>15654</v>
      </c>
      <c r="AH423" s="2">
        <f t="shared" si="60"/>
        <v>-7.2075741330537744</v>
      </c>
      <c r="AI423" s="2">
        <f>(L423-45.75551)/28.81119</f>
        <v>-0.99806741755547068</v>
      </c>
      <c r="AJ423" s="2">
        <f t="shared" si="66"/>
        <v>-1.9359550619094268</v>
      </c>
      <c r="AK423" s="2">
        <f t="shared" si="61"/>
        <v>-0.97535956275008651</v>
      </c>
      <c r="AL423" s="2">
        <f t="shared" si="62"/>
        <v>-2.5879503497259004</v>
      </c>
      <c r="AM423" s="2">
        <f t="shared" si="63"/>
        <v>-0.68009977013742995</v>
      </c>
      <c r="AN423" s="2">
        <f t="shared" si="64"/>
        <v>-3.0141970975459429E-2</v>
      </c>
    </row>
    <row r="424" spans="1:40" x14ac:dyDescent="0.2">
      <c r="A424">
        <v>423</v>
      </c>
      <c r="B424" t="s">
        <v>801</v>
      </c>
      <c r="D424">
        <v>0</v>
      </c>
      <c r="E424">
        <v>1</v>
      </c>
      <c r="F424">
        <v>1</v>
      </c>
      <c r="G424">
        <f t="shared" si="67"/>
        <v>0.378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T424">
        <v>0.26300000000000001</v>
      </c>
      <c r="U424">
        <v>0.29599999999999999</v>
      </c>
      <c r="V424">
        <v>0.378</v>
      </c>
      <c r="W424">
        <v>0.67400000000000004</v>
      </c>
      <c r="X424">
        <v>0.28699999999999998</v>
      </c>
      <c r="Z424">
        <v>75</v>
      </c>
      <c r="AA424">
        <v>0</v>
      </c>
      <c r="AB424">
        <v>0</v>
      </c>
      <c r="AD424">
        <v>0</v>
      </c>
      <c r="AE424">
        <v>0</v>
      </c>
      <c r="AF424">
        <v>0</v>
      </c>
      <c r="AG424">
        <v>11400</v>
      </c>
      <c r="AH424" s="2">
        <f t="shared" si="60"/>
        <v>-7.2081420499666358</v>
      </c>
      <c r="AJ424" s="2">
        <f t="shared" si="66"/>
        <v>-2.5025539444631106</v>
      </c>
      <c r="AK424" s="2">
        <f t="shared" si="61"/>
        <v>-1.535362013584342</v>
      </c>
      <c r="AL424" s="2">
        <f t="shared" si="62"/>
        <v>-2.5879503497259004</v>
      </c>
      <c r="AM424" s="2">
        <f t="shared" si="63"/>
        <v>0.49366655255049602</v>
      </c>
      <c r="AN424" s="2">
        <f t="shared" si="64"/>
        <v>-1.0759422947437782</v>
      </c>
    </row>
    <row r="425" spans="1:40" x14ac:dyDescent="0.2">
      <c r="A425">
        <v>424</v>
      </c>
      <c r="B425" t="s">
        <v>7549</v>
      </c>
      <c r="C425" t="s">
        <v>125</v>
      </c>
      <c r="D425">
        <v>64</v>
      </c>
      <c r="E425">
        <v>256</v>
      </c>
      <c r="F425">
        <v>238</v>
      </c>
      <c r="G425">
        <f t="shared" si="67"/>
        <v>85.917999999999992</v>
      </c>
      <c r="H425">
        <v>58</v>
      </c>
      <c r="I425">
        <v>11</v>
      </c>
      <c r="J425">
        <v>2</v>
      </c>
      <c r="K425">
        <v>4</v>
      </c>
      <c r="L425">
        <v>23</v>
      </c>
      <c r="M425">
        <v>25</v>
      </c>
      <c r="N425">
        <v>12</v>
      </c>
      <c r="O425">
        <v>69</v>
      </c>
      <c r="P425">
        <v>2</v>
      </c>
      <c r="Q425">
        <v>4</v>
      </c>
      <c r="R425">
        <v>2</v>
      </c>
      <c r="S425">
        <f>((H425+N425+P425-R425)*(G425+(0.26*(N425+P425))))/(F425+N425+P425)</f>
        <v>24.877222222222219</v>
      </c>
      <c r="T425">
        <v>0.24299999999999999</v>
      </c>
      <c r="U425">
        <v>0.28299999999999997</v>
      </c>
      <c r="V425">
        <v>0.36099999999999999</v>
      </c>
      <c r="W425">
        <v>0.64400000000000002</v>
      </c>
      <c r="X425">
        <v>0.27200000000000002</v>
      </c>
      <c r="Z425">
        <v>66</v>
      </c>
      <c r="AA425">
        <v>0.1</v>
      </c>
      <c r="AB425">
        <v>-1.1000000000000001</v>
      </c>
      <c r="AD425">
        <v>-11.4</v>
      </c>
      <c r="AE425">
        <v>-1.1000000000000001</v>
      </c>
      <c r="AF425">
        <v>-0.4</v>
      </c>
      <c r="AG425">
        <v>13369</v>
      </c>
      <c r="AH425" s="2">
        <f t="shared" si="60"/>
        <v>-7.2148889097047579</v>
      </c>
      <c r="AI425" s="2">
        <f>(L425-45.75551)/28.81119</f>
        <v>-0.78981499896394425</v>
      </c>
      <c r="AJ425" s="2">
        <f t="shared" si="66"/>
        <v>-2.0492748384201636</v>
      </c>
      <c r="AK425" s="2">
        <f t="shared" si="61"/>
        <v>-0.71182899765161334</v>
      </c>
      <c r="AL425" s="2">
        <f t="shared" si="62"/>
        <v>-1.6737747752625345</v>
      </c>
      <c r="AM425" s="2">
        <f t="shared" si="63"/>
        <v>-0.48447204968944224</v>
      </c>
      <c r="AN425" s="2">
        <f t="shared" si="64"/>
        <v>-1.5057232497170605</v>
      </c>
    </row>
    <row r="426" spans="1:40" x14ac:dyDescent="0.2">
      <c r="A426">
        <v>425</v>
      </c>
      <c r="B426" t="s">
        <v>7370</v>
      </c>
      <c r="C426" t="s">
        <v>39</v>
      </c>
      <c r="D426">
        <v>28</v>
      </c>
      <c r="E426">
        <v>114</v>
      </c>
      <c r="F426">
        <v>100</v>
      </c>
      <c r="G426">
        <f t="shared" si="67"/>
        <v>39.300000000000004</v>
      </c>
      <c r="H426">
        <v>26</v>
      </c>
      <c r="I426">
        <v>6</v>
      </c>
      <c r="J426">
        <v>1</v>
      </c>
      <c r="K426">
        <v>2</v>
      </c>
      <c r="L426">
        <v>12</v>
      </c>
      <c r="M426">
        <v>12</v>
      </c>
      <c r="N426">
        <v>11</v>
      </c>
      <c r="O426">
        <v>28</v>
      </c>
      <c r="P426">
        <v>1</v>
      </c>
      <c r="Q426">
        <v>1</v>
      </c>
      <c r="R426">
        <v>1</v>
      </c>
      <c r="T426">
        <v>0.25800000000000001</v>
      </c>
      <c r="U426">
        <v>0.33500000000000002</v>
      </c>
      <c r="V426">
        <v>0.39300000000000002</v>
      </c>
      <c r="W426">
        <v>0.72799999999999998</v>
      </c>
      <c r="X426">
        <v>0.313</v>
      </c>
      <c r="Z426">
        <v>90</v>
      </c>
      <c r="AA426">
        <v>0.3</v>
      </c>
      <c r="AB426">
        <v>0</v>
      </c>
      <c r="AD426">
        <v>-1.2</v>
      </c>
      <c r="AE426">
        <v>-2.6</v>
      </c>
      <c r="AF426">
        <v>0</v>
      </c>
      <c r="AG426">
        <v>12160</v>
      </c>
      <c r="AH426" s="2">
        <f t="shared" si="60"/>
        <v>-7.2287466806206053</v>
      </c>
      <c r="AI426" s="2">
        <f>(L426-45.75551)/28.81119</f>
        <v>-1.1716110997150759</v>
      </c>
      <c r="AJ426" s="2">
        <f t="shared" si="66"/>
        <v>-2.2759143914416371</v>
      </c>
      <c r="AK426" s="2">
        <f t="shared" si="61"/>
        <v>-1.1400661659366322</v>
      </c>
      <c r="AL426" s="2">
        <f t="shared" si="62"/>
        <v>-2.5879503497259004</v>
      </c>
      <c r="AM426" s="2">
        <f t="shared" si="63"/>
        <v>0.24913190199051144</v>
      </c>
      <c r="AN426" s="2">
        <f t="shared" si="64"/>
        <v>-0.30233657579187156</v>
      </c>
    </row>
    <row r="427" spans="1:40" x14ac:dyDescent="0.2">
      <c r="A427">
        <v>426</v>
      </c>
      <c r="B427" t="s">
        <v>874</v>
      </c>
      <c r="D427">
        <v>0</v>
      </c>
      <c r="E427">
        <v>1</v>
      </c>
      <c r="F427">
        <v>1</v>
      </c>
      <c r="G427">
        <f t="shared" si="67"/>
        <v>0.40100000000000002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T427">
        <v>0.249</v>
      </c>
      <c r="U427">
        <v>0.31900000000000001</v>
      </c>
      <c r="V427">
        <v>0.40100000000000002</v>
      </c>
      <c r="W427">
        <v>0.72</v>
      </c>
      <c r="X427">
        <v>0.309</v>
      </c>
      <c r="Z427">
        <v>89</v>
      </c>
      <c r="AA427">
        <v>0</v>
      </c>
      <c r="AB427">
        <v>0</v>
      </c>
      <c r="AD427">
        <v>0</v>
      </c>
      <c r="AE427">
        <v>0</v>
      </c>
      <c r="AF427">
        <v>0</v>
      </c>
      <c r="AG427">
        <v>8347</v>
      </c>
      <c r="AH427" s="2">
        <f t="shared" si="60"/>
        <v>-7.233841607242228</v>
      </c>
      <c r="AJ427" s="2">
        <f t="shared" si="66"/>
        <v>-2.5025539444631106</v>
      </c>
      <c r="AK427" s="2">
        <f t="shared" si="61"/>
        <v>-1.535362013584342</v>
      </c>
      <c r="AL427" s="2">
        <f t="shared" si="62"/>
        <v>-2.5879503497259004</v>
      </c>
      <c r="AM427" s="2">
        <f t="shared" si="63"/>
        <v>-0.19103046901746079</v>
      </c>
      <c r="AN427" s="2">
        <f t="shared" si="64"/>
        <v>-0.41694483045141351</v>
      </c>
    </row>
    <row r="428" spans="1:40" x14ac:dyDescent="0.2">
      <c r="A428">
        <v>427</v>
      </c>
      <c r="B428" t="s">
        <v>634</v>
      </c>
      <c r="C428" t="s">
        <v>114</v>
      </c>
      <c r="D428">
        <v>0</v>
      </c>
      <c r="E428">
        <v>1</v>
      </c>
      <c r="F428">
        <v>1</v>
      </c>
      <c r="G428">
        <f t="shared" si="67"/>
        <v>0.432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0.23899999999999999</v>
      </c>
      <c r="U428">
        <v>0.32200000000000001</v>
      </c>
      <c r="V428">
        <v>0.432</v>
      </c>
      <c r="W428">
        <v>0.754</v>
      </c>
      <c r="X428">
        <v>0.31900000000000001</v>
      </c>
      <c r="Z428">
        <v>93</v>
      </c>
      <c r="AA428">
        <v>0</v>
      </c>
      <c r="AB428">
        <v>0</v>
      </c>
      <c r="AD428">
        <v>0</v>
      </c>
      <c r="AE428">
        <v>0</v>
      </c>
      <c r="AF428">
        <v>0</v>
      </c>
      <c r="AG428">
        <v>10542</v>
      </c>
      <c r="AH428" s="2">
        <f t="shared" si="60"/>
        <v>-7.2358258260591439</v>
      </c>
      <c r="AJ428" s="2">
        <f t="shared" si="66"/>
        <v>-2.5025539444631106</v>
      </c>
      <c r="AK428" s="2">
        <f t="shared" si="61"/>
        <v>-1.535362013584342</v>
      </c>
      <c r="AL428" s="2">
        <f t="shared" si="62"/>
        <v>-2.5879503497259004</v>
      </c>
      <c r="AM428" s="2">
        <f t="shared" si="63"/>
        <v>-0.68009977013742995</v>
      </c>
      <c r="AN428" s="2">
        <f t="shared" si="64"/>
        <v>7.0140251851639773E-2</v>
      </c>
    </row>
    <row r="429" spans="1:40" x14ac:dyDescent="0.2">
      <c r="A429">
        <v>428</v>
      </c>
      <c r="B429" t="s">
        <v>888</v>
      </c>
      <c r="C429" t="s">
        <v>35</v>
      </c>
      <c r="D429">
        <v>0</v>
      </c>
      <c r="E429">
        <v>1</v>
      </c>
      <c r="F429">
        <v>1</v>
      </c>
      <c r="G429">
        <f t="shared" si="67"/>
        <v>0.38700000000000001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0.25600000000000001</v>
      </c>
      <c r="U429">
        <v>0.307</v>
      </c>
      <c r="V429">
        <v>0.38700000000000001</v>
      </c>
      <c r="W429">
        <v>0.69499999999999995</v>
      </c>
      <c r="X429">
        <v>0.29699999999999999</v>
      </c>
      <c r="Z429">
        <v>79</v>
      </c>
      <c r="AA429">
        <v>0</v>
      </c>
      <c r="AB429">
        <v>0</v>
      </c>
      <c r="AD429">
        <v>0</v>
      </c>
      <c r="AE429">
        <v>0</v>
      </c>
      <c r="AF429">
        <v>0</v>
      </c>
      <c r="AG429" t="s">
        <v>889</v>
      </c>
      <c r="AH429" s="2">
        <f t="shared" si="60"/>
        <v>-7.2496438922693187</v>
      </c>
      <c r="AJ429" s="2">
        <f t="shared" si="66"/>
        <v>-2.5025539444631106</v>
      </c>
      <c r="AK429" s="2">
        <f t="shared" si="61"/>
        <v>-1.535362013584342</v>
      </c>
      <c r="AL429" s="2">
        <f t="shared" si="62"/>
        <v>-2.5879503497259004</v>
      </c>
      <c r="AM429" s="2">
        <f t="shared" si="63"/>
        <v>0.15131804176651761</v>
      </c>
      <c r="AN429" s="2">
        <f t="shared" si="64"/>
        <v>-0.77509562626248207</v>
      </c>
    </row>
    <row r="430" spans="1:40" x14ac:dyDescent="0.2">
      <c r="A430">
        <v>429</v>
      </c>
      <c r="B430" t="s">
        <v>417</v>
      </c>
      <c r="C430" t="s">
        <v>39</v>
      </c>
      <c r="D430">
        <v>46</v>
      </c>
      <c r="E430">
        <v>178</v>
      </c>
      <c r="F430">
        <v>162</v>
      </c>
      <c r="G430">
        <f t="shared" si="67"/>
        <v>63.341999999999999</v>
      </c>
      <c r="H430">
        <v>40</v>
      </c>
      <c r="I430">
        <v>8</v>
      </c>
      <c r="J430">
        <v>0</v>
      </c>
      <c r="K430">
        <v>5</v>
      </c>
      <c r="L430">
        <v>18</v>
      </c>
      <c r="M430">
        <v>20</v>
      </c>
      <c r="N430">
        <v>13</v>
      </c>
      <c r="O430">
        <v>35</v>
      </c>
      <c r="P430">
        <v>1</v>
      </c>
      <c r="Q430">
        <v>3</v>
      </c>
      <c r="R430">
        <v>1</v>
      </c>
      <c r="T430">
        <v>0.25</v>
      </c>
      <c r="U430">
        <v>0.30599999999999999</v>
      </c>
      <c r="V430">
        <v>0.39100000000000001</v>
      </c>
      <c r="W430">
        <v>0.69699999999999995</v>
      </c>
      <c r="X430">
        <v>0.29499999999999998</v>
      </c>
      <c r="Z430">
        <v>78</v>
      </c>
      <c r="AA430">
        <v>0.2</v>
      </c>
      <c r="AB430">
        <v>0.2</v>
      </c>
      <c r="AD430">
        <v>-5</v>
      </c>
      <c r="AE430">
        <v>1.2</v>
      </c>
      <c r="AF430">
        <v>0.2</v>
      </c>
      <c r="AG430">
        <v>13185</v>
      </c>
      <c r="AH430" s="2">
        <f t="shared" si="60"/>
        <v>-7.2523667951000963</v>
      </c>
      <c r="AI430" s="2">
        <f t="shared" ref="AI430:AI435" si="68">(L430-45.75551)/28.81119</f>
        <v>-0.96335868112354961</v>
      </c>
      <c r="AJ430" s="2">
        <f t="shared" si="66"/>
        <v>-1.9359550619094268</v>
      </c>
      <c r="AK430" s="2">
        <f t="shared" si="61"/>
        <v>-0.87653560083815907</v>
      </c>
      <c r="AL430" s="2">
        <f t="shared" si="62"/>
        <v>-2.5879503497259004</v>
      </c>
      <c r="AM430" s="2">
        <f t="shared" si="63"/>
        <v>-0.14212353890546386</v>
      </c>
      <c r="AN430" s="2">
        <f t="shared" si="64"/>
        <v>-0.74644356259759659</v>
      </c>
    </row>
    <row r="431" spans="1:40" x14ac:dyDescent="0.2">
      <c r="A431">
        <v>430</v>
      </c>
      <c r="B431" t="s">
        <v>527</v>
      </c>
      <c r="C431" t="s">
        <v>61</v>
      </c>
      <c r="D431">
        <v>3</v>
      </c>
      <c r="E431">
        <v>14</v>
      </c>
      <c r="F431">
        <v>12</v>
      </c>
      <c r="G431">
        <f t="shared" si="67"/>
        <v>5.22</v>
      </c>
      <c r="H431">
        <v>3</v>
      </c>
      <c r="I431">
        <v>1</v>
      </c>
      <c r="J431">
        <v>0</v>
      </c>
      <c r="K431">
        <v>0</v>
      </c>
      <c r="L431">
        <v>2</v>
      </c>
      <c r="M431">
        <v>2</v>
      </c>
      <c r="N431">
        <v>1</v>
      </c>
      <c r="O431">
        <v>2</v>
      </c>
      <c r="P431">
        <v>0</v>
      </c>
      <c r="Q431">
        <v>0</v>
      </c>
      <c r="R431">
        <v>0</v>
      </c>
      <c r="T431">
        <v>0.26500000000000001</v>
      </c>
      <c r="U431">
        <v>0.33100000000000002</v>
      </c>
      <c r="V431">
        <v>0.435</v>
      </c>
      <c r="W431">
        <v>0.76500000000000001</v>
      </c>
      <c r="X431">
        <v>0.32300000000000001</v>
      </c>
      <c r="Z431">
        <v>100</v>
      </c>
      <c r="AA431">
        <v>0</v>
      </c>
      <c r="AB431">
        <v>-0.1</v>
      </c>
      <c r="AD431">
        <v>0</v>
      </c>
      <c r="AE431">
        <v>-0.2</v>
      </c>
      <c r="AF431">
        <v>0</v>
      </c>
      <c r="AG431">
        <v>18839</v>
      </c>
      <c r="AH431" s="2">
        <f t="shared" si="60"/>
        <v>-7.2594751157500212</v>
      </c>
      <c r="AI431" s="2">
        <f t="shared" si="68"/>
        <v>-1.5186984640342867</v>
      </c>
      <c r="AJ431" s="2">
        <f t="shared" si="66"/>
        <v>-2.5025539444631106</v>
      </c>
      <c r="AK431" s="2">
        <f t="shared" si="61"/>
        <v>-1.4694793723097237</v>
      </c>
      <c r="AL431" s="2">
        <f t="shared" si="62"/>
        <v>-2.5879503497259004</v>
      </c>
      <c r="AM431" s="2">
        <f t="shared" si="63"/>
        <v>0.59148041277448982</v>
      </c>
      <c r="AN431" s="2">
        <f t="shared" si="64"/>
        <v>0.22772660200850994</v>
      </c>
    </row>
    <row r="432" spans="1:40" x14ac:dyDescent="0.2">
      <c r="A432">
        <v>431</v>
      </c>
      <c r="B432" t="s">
        <v>493</v>
      </c>
      <c r="C432" t="s">
        <v>74</v>
      </c>
      <c r="D432">
        <v>8</v>
      </c>
      <c r="E432">
        <v>33</v>
      </c>
      <c r="F432">
        <v>29</v>
      </c>
      <c r="G432">
        <f t="shared" si="67"/>
        <v>13.92</v>
      </c>
      <c r="H432">
        <v>7</v>
      </c>
      <c r="I432">
        <v>1</v>
      </c>
      <c r="J432">
        <v>0</v>
      </c>
      <c r="K432">
        <v>2</v>
      </c>
      <c r="L432">
        <v>4</v>
      </c>
      <c r="M432">
        <v>5</v>
      </c>
      <c r="N432">
        <v>3</v>
      </c>
      <c r="O432">
        <v>9</v>
      </c>
      <c r="P432">
        <v>0</v>
      </c>
      <c r="Q432">
        <v>0</v>
      </c>
      <c r="R432">
        <v>0</v>
      </c>
      <c r="T432">
        <v>0.247</v>
      </c>
      <c r="U432">
        <v>0.316</v>
      </c>
      <c r="V432">
        <v>0.48</v>
      </c>
      <c r="W432">
        <v>0.79600000000000004</v>
      </c>
      <c r="X432">
        <v>0.33100000000000002</v>
      </c>
      <c r="Z432">
        <v>102</v>
      </c>
      <c r="AA432">
        <v>0</v>
      </c>
      <c r="AB432">
        <v>-0.1</v>
      </c>
      <c r="AD432">
        <v>0.1</v>
      </c>
      <c r="AE432">
        <v>-0.7</v>
      </c>
      <c r="AF432">
        <v>0</v>
      </c>
      <c r="AG432">
        <v>16211</v>
      </c>
      <c r="AH432" s="2">
        <f t="shared" si="60"/>
        <v>-7.3008118831629973</v>
      </c>
      <c r="AI432" s="2">
        <f t="shared" si="68"/>
        <v>-1.4492809911704445</v>
      </c>
      <c r="AJ432" s="2">
        <f t="shared" si="66"/>
        <v>-2.2759143914416371</v>
      </c>
      <c r="AK432" s="2">
        <f t="shared" si="61"/>
        <v>-1.3706554103977961</v>
      </c>
      <c r="AL432" s="2">
        <f t="shared" si="62"/>
        <v>-2.5879503497259004</v>
      </c>
      <c r="AM432" s="2">
        <f t="shared" si="63"/>
        <v>-0.28884432924145459</v>
      </c>
      <c r="AN432" s="2">
        <f t="shared" si="64"/>
        <v>0.67183358881423505</v>
      </c>
    </row>
    <row r="433" spans="1:40" x14ac:dyDescent="0.2">
      <c r="A433">
        <v>432</v>
      </c>
      <c r="B433" t="s">
        <v>2695</v>
      </c>
      <c r="C433" t="s">
        <v>93</v>
      </c>
      <c r="D433">
        <v>12</v>
      </c>
      <c r="E433">
        <v>47</v>
      </c>
      <c r="F433">
        <v>42</v>
      </c>
      <c r="G433">
        <f t="shared" si="67"/>
        <v>17.471999999999998</v>
      </c>
      <c r="H433">
        <v>11</v>
      </c>
      <c r="I433">
        <v>2</v>
      </c>
      <c r="J433">
        <v>0</v>
      </c>
      <c r="K433">
        <v>1</v>
      </c>
      <c r="L433">
        <v>5</v>
      </c>
      <c r="M433">
        <v>5</v>
      </c>
      <c r="N433">
        <v>3</v>
      </c>
      <c r="O433">
        <v>9</v>
      </c>
      <c r="P433">
        <v>1</v>
      </c>
      <c r="Q433">
        <v>0</v>
      </c>
      <c r="R433">
        <v>0</v>
      </c>
      <c r="T433">
        <v>0.26400000000000001</v>
      </c>
      <c r="U433">
        <v>0.32600000000000001</v>
      </c>
      <c r="V433">
        <v>0.41599999999999998</v>
      </c>
      <c r="W433">
        <v>0.74199999999999999</v>
      </c>
      <c r="X433">
        <v>0.316</v>
      </c>
      <c r="Z433">
        <v>96</v>
      </c>
      <c r="AA433">
        <v>0</v>
      </c>
      <c r="AB433">
        <v>0</v>
      </c>
      <c r="AD433">
        <v>-0.2</v>
      </c>
      <c r="AE433">
        <v>-1.3</v>
      </c>
      <c r="AF433">
        <v>0</v>
      </c>
      <c r="AG433">
        <v>10839</v>
      </c>
      <c r="AH433" s="2">
        <f t="shared" si="60"/>
        <v>-7.3216108302897736</v>
      </c>
      <c r="AI433" s="2">
        <f t="shared" si="68"/>
        <v>-1.4145722547385235</v>
      </c>
      <c r="AJ433" s="2">
        <f t="shared" si="66"/>
        <v>-2.3892341679523739</v>
      </c>
      <c r="AK433" s="2">
        <f t="shared" si="61"/>
        <v>-1.3706554103977961</v>
      </c>
      <c r="AL433" s="2">
        <f t="shared" si="62"/>
        <v>-2.5879503497259004</v>
      </c>
      <c r="AM433" s="2">
        <f t="shared" si="63"/>
        <v>0.54257348266249295</v>
      </c>
      <c r="AN433" s="2">
        <f t="shared" si="64"/>
        <v>-0.10177213013767315</v>
      </c>
    </row>
    <row r="434" spans="1:40" x14ac:dyDescent="0.2">
      <c r="A434">
        <v>433</v>
      </c>
      <c r="B434" t="s">
        <v>464</v>
      </c>
      <c r="C434" t="s">
        <v>47</v>
      </c>
      <c r="D434">
        <v>21</v>
      </c>
      <c r="E434">
        <v>86</v>
      </c>
      <c r="F434">
        <v>78</v>
      </c>
      <c r="G434">
        <f t="shared" si="67"/>
        <v>34.554000000000002</v>
      </c>
      <c r="H434">
        <v>19</v>
      </c>
      <c r="I434">
        <v>4</v>
      </c>
      <c r="J434">
        <v>0</v>
      </c>
      <c r="K434">
        <v>4</v>
      </c>
      <c r="L434">
        <v>11</v>
      </c>
      <c r="M434">
        <v>11</v>
      </c>
      <c r="N434">
        <v>6</v>
      </c>
      <c r="O434">
        <v>22</v>
      </c>
      <c r="P434">
        <v>1</v>
      </c>
      <c r="Q434">
        <v>1</v>
      </c>
      <c r="R434">
        <v>0</v>
      </c>
      <c r="T434">
        <v>0.246</v>
      </c>
      <c r="U434">
        <v>0.308</v>
      </c>
      <c r="V434">
        <v>0.443</v>
      </c>
      <c r="W434">
        <v>0.751</v>
      </c>
      <c r="X434">
        <v>0.316</v>
      </c>
      <c r="Z434">
        <v>96</v>
      </c>
      <c r="AA434">
        <v>0</v>
      </c>
      <c r="AB434">
        <v>-0.6</v>
      </c>
      <c r="AD434">
        <v>-0.5</v>
      </c>
      <c r="AE434">
        <v>-1.7</v>
      </c>
      <c r="AF434">
        <v>0.1</v>
      </c>
      <c r="AG434">
        <v>15983</v>
      </c>
      <c r="AH434" s="2">
        <f t="shared" si="60"/>
        <v>-7.3271416138661429</v>
      </c>
      <c r="AI434" s="2">
        <f t="shared" si="68"/>
        <v>-1.2063198361469971</v>
      </c>
      <c r="AJ434" s="2">
        <f t="shared" si="66"/>
        <v>-2.0492748384201636</v>
      </c>
      <c r="AK434" s="2">
        <f t="shared" si="61"/>
        <v>-1.1730074865739413</v>
      </c>
      <c r="AL434" s="2">
        <f t="shared" si="62"/>
        <v>-2.5879503497259004</v>
      </c>
      <c r="AM434" s="2">
        <f t="shared" si="63"/>
        <v>-0.33775125935345152</v>
      </c>
      <c r="AN434" s="2">
        <f t="shared" si="64"/>
        <v>2.7162156354311545E-2</v>
      </c>
    </row>
    <row r="435" spans="1:40" x14ac:dyDescent="0.2">
      <c r="A435">
        <v>434</v>
      </c>
      <c r="B435" t="s">
        <v>7505</v>
      </c>
      <c r="C435" t="s">
        <v>93</v>
      </c>
      <c r="D435">
        <v>40</v>
      </c>
      <c r="E435">
        <v>160</v>
      </c>
      <c r="F435">
        <v>147</v>
      </c>
      <c r="G435">
        <f t="shared" si="67"/>
        <v>57.183</v>
      </c>
      <c r="H435">
        <v>37</v>
      </c>
      <c r="I435">
        <v>7</v>
      </c>
      <c r="J435">
        <v>1</v>
      </c>
      <c r="K435">
        <v>4</v>
      </c>
      <c r="L435">
        <v>16</v>
      </c>
      <c r="M435">
        <v>17</v>
      </c>
      <c r="N435">
        <v>9</v>
      </c>
      <c r="O435">
        <v>32</v>
      </c>
      <c r="P435">
        <v>1</v>
      </c>
      <c r="Q435">
        <v>4</v>
      </c>
      <c r="R435">
        <v>2</v>
      </c>
      <c r="T435">
        <v>0.255</v>
      </c>
      <c r="U435">
        <v>0.30399999999999999</v>
      </c>
      <c r="V435">
        <v>0.38900000000000001</v>
      </c>
      <c r="W435">
        <v>0.69299999999999995</v>
      </c>
      <c r="X435">
        <v>0.29399999999999998</v>
      </c>
      <c r="Z435">
        <v>82</v>
      </c>
      <c r="AA435">
        <v>0</v>
      </c>
      <c r="AB435">
        <v>-0.3</v>
      </c>
      <c r="AD435">
        <v>-3.8</v>
      </c>
      <c r="AE435">
        <v>-1.9</v>
      </c>
      <c r="AF435">
        <v>-0.1</v>
      </c>
      <c r="AG435">
        <v>16313</v>
      </c>
      <c r="AH435" s="2">
        <f t="shared" si="60"/>
        <v>-7.3466974831563894</v>
      </c>
      <c r="AI435" s="2">
        <f t="shared" si="68"/>
        <v>-1.0327761539873916</v>
      </c>
      <c r="AJ435" s="2">
        <f t="shared" si="66"/>
        <v>-2.0492748384201636</v>
      </c>
      <c r="AK435" s="2">
        <f t="shared" si="61"/>
        <v>-0.97535956275008651</v>
      </c>
      <c r="AL435" s="2">
        <f t="shared" si="62"/>
        <v>-2.5879503497259004</v>
      </c>
      <c r="AM435" s="2">
        <f t="shared" si="63"/>
        <v>0.1024111116545207</v>
      </c>
      <c r="AN435" s="2">
        <f t="shared" si="64"/>
        <v>-0.80374768992736756</v>
      </c>
    </row>
    <row r="436" spans="1:40" x14ac:dyDescent="0.2">
      <c r="A436">
        <v>435</v>
      </c>
      <c r="B436" t="s">
        <v>1276</v>
      </c>
      <c r="D436">
        <v>0</v>
      </c>
      <c r="E436">
        <v>1</v>
      </c>
      <c r="F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T436">
        <v>0.26300000000000001</v>
      </c>
      <c r="U436">
        <v>0.30099999999999999</v>
      </c>
      <c r="V436">
        <v>0.36299999999999999</v>
      </c>
      <c r="W436">
        <v>0.66400000000000003</v>
      </c>
      <c r="X436">
        <v>0.28499999999999998</v>
      </c>
      <c r="Z436">
        <v>66</v>
      </c>
      <c r="AA436">
        <v>0</v>
      </c>
      <c r="AB436">
        <v>0</v>
      </c>
      <c r="AD436">
        <v>0</v>
      </c>
      <c r="AE436">
        <v>0</v>
      </c>
      <c r="AF436">
        <v>0</v>
      </c>
      <c r="AG436" t="s">
        <v>1277</v>
      </c>
      <c r="AH436" s="2">
        <f t="shared" si="60"/>
        <v>-7.3514023682910636</v>
      </c>
      <c r="AJ436" s="2">
        <f t="shared" si="66"/>
        <v>-2.5025539444631106</v>
      </c>
      <c r="AK436" s="2">
        <f t="shared" si="61"/>
        <v>-1.535362013584342</v>
      </c>
      <c r="AL436" s="2">
        <f t="shared" si="62"/>
        <v>-2.5879503497259004</v>
      </c>
      <c r="AM436" s="2">
        <f t="shared" si="63"/>
        <v>0.49366655255049602</v>
      </c>
      <c r="AN436" s="2">
        <f t="shared" si="64"/>
        <v>-1.2192026130682057</v>
      </c>
    </row>
    <row r="437" spans="1:40" x14ac:dyDescent="0.2">
      <c r="A437">
        <v>436</v>
      </c>
      <c r="B437" t="s">
        <v>1004</v>
      </c>
      <c r="D437">
        <v>0</v>
      </c>
      <c r="E437">
        <v>1</v>
      </c>
      <c r="F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T437">
        <v>0.25700000000000001</v>
      </c>
      <c r="U437">
        <v>0.32100000000000001</v>
      </c>
      <c r="V437">
        <v>0.36299999999999999</v>
      </c>
      <c r="W437">
        <v>0.68400000000000005</v>
      </c>
      <c r="X437">
        <v>0.29699999999999999</v>
      </c>
      <c r="Z437">
        <v>78</v>
      </c>
      <c r="AA437">
        <v>0</v>
      </c>
      <c r="AB437">
        <v>0</v>
      </c>
      <c r="AD437">
        <v>0</v>
      </c>
      <c r="AE437">
        <v>0</v>
      </c>
      <c r="AF437">
        <v>0</v>
      </c>
      <c r="AG437">
        <v>11145</v>
      </c>
      <c r="AH437" s="2">
        <f t="shared" si="60"/>
        <v>-7.3583233123141891</v>
      </c>
      <c r="AJ437" s="2">
        <f t="shared" si="66"/>
        <v>-2.5025539444631106</v>
      </c>
      <c r="AK437" s="2">
        <f t="shared" si="61"/>
        <v>-1.535362013584342</v>
      </c>
      <c r="AL437" s="2">
        <f t="shared" si="62"/>
        <v>-2.5879503497259004</v>
      </c>
      <c r="AM437" s="2">
        <f t="shared" si="63"/>
        <v>0.20022497187851454</v>
      </c>
      <c r="AN437" s="2">
        <f t="shared" si="64"/>
        <v>-0.93268197641935069</v>
      </c>
    </row>
    <row r="438" spans="1:40" x14ac:dyDescent="0.2">
      <c r="A438">
        <v>437</v>
      </c>
      <c r="B438" t="s">
        <v>957</v>
      </c>
      <c r="C438" t="s">
        <v>55</v>
      </c>
      <c r="D438">
        <v>0</v>
      </c>
      <c r="E438">
        <v>1</v>
      </c>
      <c r="F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T438">
        <v>0.25800000000000001</v>
      </c>
      <c r="U438">
        <v>0.30499999999999999</v>
      </c>
      <c r="V438">
        <v>0.375</v>
      </c>
      <c r="W438">
        <v>0.68</v>
      </c>
      <c r="X438">
        <v>0.29199999999999998</v>
      </c>
      <c r="Z438">
        <v>75</v>
      </c>
      <c r="AA438">
        <v>0</v>
      </c>
      <c r="AB438">
        <v>0</v>
      </c>
      <c r="AD438">
        <v>0</v>
      </c>
      <c r="AE438">
        <v>0</v>
      </c>
      <c r="AF438">
        <v>0</v>
      </c>
      <c r="AG438" t="s">
        <v>958</v>
      </c>
      <c r="AH438" s="2">
        <f t="shared" si="60"/>
        <v>-7.3667205095319632</v>
      </c>
      <c r="AJ438" s="2">
        <f t="shared" si="66"/>
        <v>-2.5025539444631106</v>
      </c>
      <c r="AK438" s="2">
        <f t="shared" si="61"/>
        <v>-1.535362013584342</v>
      </c>
      <c r="AL438" s="2">
        <f t="shared" si="62"/>
        <v>-2.5879503497259004</v>
      </c>
      <c r="AM438" s="2">
        <f t="shared" si="63"/>
        <v>0.24913190199051144</v>
      </c>
      <c r="AN438" s="2">
        <f t="shared" si="64"/>
        <v>-0.98998610374912166</v>
      </c>
    </row>
    <row r="439" spans="1:40" x14ac:dyDescent="0.2">
      <c r="A439">
        <v>438</v>
      </c>
      <c r="B439" t="s">
        <v>567</v>
      </c>
      <c r="C439" t="s">
        <v>55</v>
      </c>
      <c r="D439">
        <v>2</v>
      </c>
      <c r="E439">
        <v>7</v>
      </c>
      <c r="F439">
        <v>6</v>
      </c>
      <c r="G439">
        <f>F439*V439</f>
        <v>2.58</v>
      </c>
      <c r="H439">
        <v>2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2</v>
      </c>
      <c r="P439">
        <v>0</v>
      </c>
      <c r="Q439">
        <v>0</v>
      </c>
      <c r="R439">
        <v>0</v>
      </c>
      <c r="T439">
        <v>0.26500000000000001</v>
      </c>
      <c r="U439">
        <v>0.33200000000000002</v>
      </c>
      <c r="V439">
        <v>0.43</v>
      </c>
      <c r="W439">
        <v>0.76200000000000001</v>
      </c>
      <c r="X439">
        <v>0.32200000000000001</v>
      </c>
      <c r="Z439">
        <v>95</v>
      </c>
      <c r="AA439">
        <v>0</v>
      </c>
      <c r="AB439">
        <v>0</v>
      </c>
      <c r="AD439">
        <v>0</v>
      </c>
      <c r="AE439">
        <v>-0.1</v>
      </c>
      <c r="AF439">
        <v>0</v>
      </c>
      <c r="AG439" t="s">
        <v>568</v>
      </c>
      <c r="AH439" s="2">
        <f t="shared" si="60"/>
        <v>-7.3701032683165799</v>
      </c>
      <c r="AI439" s="2">
        <f>(L439-45.75551)/28.81119</f>
        <v>-1.5534072004662078</v>
      </c>
      <c r="AJ439" s="2">
        <f t="shared" si="66"/>
        <v>-2.5025539444631106</v>
      </c>
      <c r="AK439" s="2">
        <f t="shared" si="61"/>
        <v>-1.5024206929470327</v>
      </c>
      <c r="AL439" s="2">
        <f t="shared" si="62"/>
        <v>-2.5879503497259004</v>
      </c>
      <c r="AM439" s="2">
        <f t="shared" si="63"/>
        <v>0.59148041277448982</v>
      </c>
      <c r="AN439" s="2">
        <f t="shared" si="64"/>
        <v>0.18474850651118171</v>
      </c>
    </row>
    <row r="440" spans="1:40" x14ac:dyDescent="0.2">
      <c r="A440">
        <v>439</v>
      </c>
      <c r="B440" t="s">
        <v>975</v>
      </c>
      <c r="C440" t="s">
        <v>31</v>
      </c>
      <c r="D440">
        <v>0</v>
      </c>
      <c r="E440">
        <v>1</v>
      </c>
      <c r="F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T440">
        <v>0.253</v>
      </c>
      <c r="U440">
        <v>0.30099999999999999</v>
      </c>
      <c r="V440">
        <v>0.39500000000000002</v>
      </c>
      <c r="W440">
        <v>0.69599999999999995</v>
      </c>
      <c r="X440">
        <v>0.29599999999999999</v>
      </c>
      <c r="Z440">
        <v>78</v>
      </c>
      <c r="AA440">
        <v>0</v>
      </c>
      <c r="AB440">
        <v>0</v>
      </c>
      <c r="AD440">
        <v>0</v>
      </c>
      <c r="AE440">
        <v>0</v>
      </c>
      <c r="AF440">
        <v>0</v>
      </c>
      <c r="AG440" t="s">
        <v>976</v>
      </c>
      <c r="AH440" s="2">
        <f t="shared" si="60"/>
        <v>-7.3820386507728664</v>
      </c>
      <c r="AJ440" s="2">
        <f t="shared" si="66"/>
        <v>-2.5025539444631106</v>
      </c>
      <c r="AK440" s="2">
        <f t="shared" si="61"/>
        <v>-1.535362013584342</v>
      </c>
      <c r="AL440" s="2">
        <f t="shared" si="62"/>
        <v>-2.5879503497259004</v>
      </c>
      <c r="AM440" s="2">
        <f t="shared" si="63"/>
        <v>4.5972514305268738E-3</v>
      </c>
      <c r="AN440" s="2">
        <f t="shared" si="64"/>
        <v>-0.76076959443003933</v>
      </c>
    </row>
    <row r="441" spans="1:40" x14ac:dyDescent="0.2">
      <c r="A441">
        <v>440</v>
      </c>
      <c r="B441" t="s">
        <v>353</v>
      </c>
      <c r="C441" t="s">
        <v>42</v>
      </c>
      <c r="D441">
        <v>50</v>
      </c>
      <c r="E441">
        <v>199</v>
      </c>
      <c r="F441">
        <v>182</v>
      </c>
      <c r="G441">
        <f>F441*V441</f>
        <v>72.8</v>
      </c>
      <c r="H441">
        <v>44</v>
      </c>
      <c r="I441">
        <v>10</v>
      </c>
      <c r="J441">
        <v>0</v>
      </c>
      <c r="K441">
        <v>6</v>
      </c>
      <c r="L441">
        <v>22</v>
      </c>
      <c r="M441">
        <v>23</v>
      </c>
      <c r="N441">
        <v>12</v>
      </c>
      <c r="O441">
        <v>45</v>
      </c>
      <c r="P441">
        <v>2</v>
      </c>
      <c r="Q441">
        <v>1</v>
      </c>
      <c r="R441">
        <v>0</v>
      </c>
      <c r="T441">
        <v>0.24099999999999999</v>
      </c>
      <c r="U441">
        <v>0.29399999999999998</v>
      </c>
      <c r="V441">
        <v>0.4</v>
      </c>
      <c r="W441">
        <v>0.69399999999999995</v>
      </c>
      <c r="X441">
        <v>0.29199999999999998</v>
      </c>
      <c r="Z441">
        <v>83</v>
      </c>
      <c r="AA441">
        <v>0.1</v>
      </c>
      <c r="AB441">
        <v>-0.6</v>
      </c>
      <c r="AD441">
        <v>-4.3</v>
      </c>
      <c r="AE441">
        <v>3.2</v>
      </c>
      <c r="AF441">
        <v>0.5</v>
      </c>
      <c r="AG441">
        <v>18083</v>
      </c>
      <c r="AH441" s="2">
        <f t="shared" si="60"/>
        <v>-7.3845285774550486</v>
      </c>
      <c r="AI441" s="2">
        <f>(L441-45.75551)/28.81119</f>
        <v>-0.82452373539586532</v>
      </c>
      <c r="AJ441" s="2">
        <f t="shared" si="66"/>
        <v>-1.82263528539869</v>
      </c>
      <c r="AK441" s="2">
        <f t="shared" si="61"/>
        <v>-0.77771163892623163</v>
      </c>
      <c r="AL441" s="2">
        <f t="shared" si="62"/>
        <v>-2.5879503497259004</v>
      </c>
      <c r="AM441" s="2">
        <f t="shared" si="63"/>
        <v>-0.58228590991343609</v>
      </c>
      <c r="AN441" s="2">
        <f t="shared" si="64"/>
        <v>-0.78942165809492482</v>
      </c>
    </row>
    <row r="442" spans="1:40" x14ac:dyDescent="0.2">
      <c r="A442">
        <v>441</v>
      </c>
      <c r="B442" t="s">
        <v>1978</v>
      </c>
      <c r="C442" t="s">
        <v>53</v>
      </c>
      <c r="D442">
        <v>0</v>
      </c>
      <c r="E442">
        <v>1</v>
      </c>
      <c r="F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0.25700000000000001</v>
      </c>
      <c r="U442">
        <v>0.29199999999999998</v>
      </c>
      <c r="V442">
        <v>0.39</v>
      </c>
      <c r="W442">
        <v>0.68200000000000005</v>
      </c>
      <c r="X442">
        <v>0.28899999999999998</v>
      </c>
      <c r="Z442">
        <v>61</v>
      </c>
      <c r="AA442">
        <v>0</v>
      </c>
      <c r="AB442">
        <v>0</v>
      </c>
      <c r="AD442">
        <v>-0.1</v>
      </c>
      <c r="AE442">
        <v>0</v>
      </c>
      <c r="AF442">
        <v>0</v>
      </c>
      <c r="AG442" t="s">
        <v>1979</v>
      </c>
      <c r="AH442" s="2">
        <f t="shared" si="60"/>
        <v>-7.3869753759790751</v>
      </c>
      <c r="AJ442" s="2">
        <f t="shared" si="66"/>
        <v>-2.5025539444631106</v>
      </c>
      <c r="AK442" s="2">
        <f t="shared" si="61"/>
        <v>-1.535362013584342</v>
      </c>
      <c r="AL442" s="2">
        <f t="shared" si="62"/>
        <v>-2.5879503497259004</v>
      </c>
      <c r="AM442" s="2">
        <f t="shared" si="63"/>
        <v>0.20022497187851454</v>
      </c>
      <c r="AN442" s="2">
        <f t="shared" si="64"/>
        <v>-0.96133404008423617</v>
      </c>
    </row>
    <row r="443" spans="1:40" x14ac:dyDescent="0.2">
      <c r="A443">
        <v>442</v>
      </c>
      <c r="B443" t="s">
        <v>721</v>
      </c>
      <c r="C443" t="s">
        <v>45</v>
      </c>
      <c r="D443">
        <v>0</v>
      </c>
      <c r="E443">
        <v>1</v>
      </c>
      <c r="F443">
        <v>1</v>
      </c>
      <c r="G443">
        <f>F443*V443</f>
        <v>0.35899999999999999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T443">
        <v>0.26300000000000001</v>
      </c>
      <c r="U443">
        <v>0.30199999999999999</v>
      </c>
      <c r="V443">
        <v>0.35899999999999999</v>
      </c>
      <c r="W443">
        <v>0.66100000000000003</v>
      </c>
      <c r="X443">
        <v>0.28399999999999997</v>
      </c>
      <c r="Z443">
        <v>73</v>
      </c>
      <c r="AA443">
        <v>0</v>
      </c>
      <c r="AB443">
        <v>0</v>
      </c>
      <c r="AD443">
        <v>0</v>
      </c>
      <c r="AE443">
        <v>0</v>
      </c>
      <c r="AF443">
        <v>0</v>
      </c>
      <c r="AG443">
        <v>10416</v>
      </c>
      <c r="AH443" s="2">
        <f t="shared" si="60"/>
        <v>-7.3943804637883916</v>
      </c>
      <c r="AJ443" s="2">
        <f t="shared" si="66"/>
        <v>-2.5025539444631106</v>
      </c>
      <c r="AK443" s="2">
        <f t="shared" si="61"/>
        <v>-1.535362013584342</v>
      </c>
      <c r="AL443" s="2">
        <f t="shared" si="62"/>
        <v>-2.5879503497259004</v>
      </c>
      <c r="AM443" s="2">
        <f t="shared" si="63"/>
        <v>0.49366655255049602</v>
      </c>
      <c r="AN443" s="2">
        <f t="shared" si="64"/>
        <v>-1.2621807085655339</v>
      </c>
    </row>
    <row r="444" spans="1:40" x14ac:dyDescent="0.2">
      <c r="A444">
        <v>443</v>
      </c>
      <c r="B444" t="s">
        <v>1009</v>
      </c>
      <c r="C444" t="s">
        <v>31</v>
      </c>
      <c r="D444">
        <v>0</v>
      </c>
      <c r="E444">
        <v>1</v>
      </c>
      <c r="F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T444">
        <v>0.254</v>
      </c>
      <c r="U444">
        <v>0.30499999999999999</v>
      </c>
      <c r="V444">
        <v>0.38600000000000001</v>
      </c>
      <c r="W444">
        <v>0.69099999999999995</v>
      </c>
      <c r="X444">
        <v>0.29399999999999998</v>
      </c>
      <c r="Z444">
        <v>76</v>
      </c>
      <c r="AA444">
        <v>0</v>
      </c>
      <c r="AB444">
        <v>0</v>
      </c>
      <c r="AD444">
        <v>0</v>
      </c>
      <c r="AE444">
        <v>0</v>
      </c>
      <c r="AF444">
        <v>0</v>
      </c>
      <c r="AG444" t="s">
        <v>1010</v>
      </c>
      <c r="AH444" s="2">
        <f t="shared" si="60"/>
        <v>-7.4047618798230834</v>
      </c>
      <c r="AJ444" s="2">
        <f t="shared" si="66"/>
        <v>-2.5025539444631106</v>
      </c>
      <c r="AK444" s="2">
        <f t="shared" si="61"/>
        <v>-1.535362013584342</v>
      </c>
      <c r="AL444" s="2">
        <f t="shared" si="62"/>
        <v>-2.5879503497259004</v>
      </c>
      <c r="AM444" s="2">
        <f t="shared" si="63"/>
        <v>5.3504181542523788E-2</v>
      </c>
      <c r="AN444" s="2">
        <f t="shared" si="64"/>
        <v>-0.83239975359225304</v>
      </c>
    </row>
    <row r="445" spans="1:40" x14ac:dyDescent="0.2">
      <c r="A445">
        <v>444</v>
      </c>
      <c r="B445" t="s">
        <v>375</v>
      </c>
      <c r="C445" t="s">
        <v>198</v>
      </c>
      <c r="D445">
        <v>40</v>
      </c>
      <c r="E445">
        <v>164</v>
      </c>
      <c r="F445">
        <v>151</v>
      </c>
      <c r="G445">
        <f>F445*V445</f>
        <v>58.588000000000001</v>
      </c>
      <c r="H445">
        <v>39</v>
      </c>
      <c r="I445">
        <v>7</v>
      </c>
      <c r="J445">
        <v>2</v>
      </c>
      <c r="K445">
        <v>3</v>
      </c>
      <c r="L445">
        <v>17</v>
      </c>
      <c r="M445">
        <v>17</v>
      </c>
      <c r="N445">
        <v>9</v>
      </c>
      <c r="O445">
        <v>36</v>
      </c>
      <c r="P445">
        <v>2</v>
      </c>
      <c r="Q445">
        <v>3</v>
      </c>
      <c r="R445">
        <v>1</v>
      </c>
      <c r="T445">
        <v>0.25600000000000001</v>
      </c>
      <c r="U445">
        <v>0.30299999999999999</v>
      </c>
      <c r="V445">
        <v>0.38800000000000001</v>
      </c>
      <c r="W445">
        <v>0.69099999999999995</v>
      </c>
      <c r="X445">
        <v>0.29499999999999998</v>
      </c>
      <c r="Z445">
        <v>80</v>
      </c>
      <c r="AA445">
        <v>0.1</v>
      </c>
      <c r="AB445">
        <v>-0.1</v>
      </c>
      <c r="AD445">
        <v>-4.0999999999999996</v>
      </c>
      <c r="AE445">
        <v>1.9</v>
      </c>
      <c r="AF445">
        <v>0.4</v>
      </c>
      <c r="AG445">
        <v>17338</v>
      </c>
      <c r="AH445" s="2">
        <f t="shared" si="60"/>
        <v>-7.4050536567880938</v>
      </c>
      <c r="AI445" s="2">
        <f>(L445-45.75551)/28.81119</f>
        <v>-0.99806741755547068</v>
      </c>
      <c r="AJ445" s="2">
        <f t="shared" si="66"/>
        <v>-2.1625946149309003</v>
      </c>
      <c r="AK445" s="2">
        <f t="shared" si="61"/>
        <v>-0.97535956275008651</v>
      </c>
      <c r="AL445" s="2">
        <f t="shared" si="62"/>
        <v>-2.5879503497259004</v>
      </c>
      <c r="AM445" s="2">
        <f t="shared" si="63"/>
        <v>0.15131804176651761</v>
      </c>
      <c r="AN445" s="2">
        <f t="shared" si="64"/>
        <v>-0.83239975359225304</v>
      </c>
    </row>
    <row r="446" spans="1:40" x14ac:dyDescent="0.2">
      <c r="A446">
        <v>445</v>
      </c>
      <c r="B446" t="s">
        <v>1348</v>
      </c>
      <c r="C446" t="s">
        <v>53</v>
      </c>
      <c r="D446">
        <v>0</v>
      </c>
      <c r="E446">
        <v>1</v>
      </c>
      <c r="F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T446">
        <v>0.26100000000000001</v>
      </c>
      <c r="U446">
        <v>0.28999999999999998</v>
      </c>
      <c r="V446">
        <v>0.377</v>
      </c>
      <c r="W446">
        <v>0.66700000000000004</v>
      </c>
      <c r="X446">
        <v>0.28399999999999997</v>
      </c>
      <c r="Z446">
        <v>57</v>
      </c>
      <c r="AA446">
        <v>0</v>
      </c>
      <c r="AB446">
        <v>0</v>
      </c>
      <c r="AD446">
        <v>-0.1</v>
      </c>
      <c r="AE446">
        <v>0</v>
      </c>
      <c r="AF446">
        <v>0</v>
      </c>
      <c r="AG446" t="s">
        <v>1349</v>
      </c>
      <c r="AH446" s="2">
        <f t="shared" si="60"/>
        <v>-7.4062381330177285</v>
      </c>
      <c r="AJ446" s="2">
        <f t="shared" si="66"/>
        <v>-2.5025539444631106</v>
      </c>
      <c r="AK446" s="2">
        <f t="shared" si="61"/>
        <v>-1.535362013584342</v>
      </c>
      <c r="AL446" s="2">
        <f t="shared" si="62"/>
        <v>-2.5879503497259004</v>
      </c>
      <c r="AM446" s="2">
        <f t="shared" si="63"/>
        <v>0.39585269232650216</v>
      </c>
      <c r="AN446" s="2">
        <f t="shared" si="64"/>
        <v>-1.1762245175708774</v>
      </c>
    </row>
    <row r="447" spans="1:40" x14ac:dyDescent="0.2">
      <c r="A447">
        <v>446</v>
      </c>
      <c r="B447" t="s">
        <v>631</v>
      </c>
      <c r="C447" t="s">
        <v>65</v>
      </c>
      <c r="D447">
        <v>0</v>
      </c>
      <c r="E447">
        <v>1</v>
      </c>
      <c r="F447">
        <v>1</v>
      </c>
      <c r="G447">
        <f>F447*V447</f>
        <v>0.41499999999999998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T447">
        <v>0.24299999999999999</v>
      </c>
      <c r="U447">
        <v>0.313</v>
      </c>
      <c r="V447">
        <v>0.41499999999999998</v>
      </c>
      <c r="W447">
        <v>0.72799999999999998</v>
      </c>
      <c r="X447">
        <v>0.309</v>
      </c>
      <c r="Z447">
        <v>88</v>
      </c>
      <c r="AA447">
        <v>0</v>
      </c>
      <c r="AB447">
        <v>0</v>
      </c>
      <c r="AD447">
        <v>0</v>
      </c>
      <c r="AE447">
        <v>0</v>
      </c>
      <c r="AF447">
        <v>0</v>
      </c>
      <c r="AG447" t="s">
        <v>632</v>
      </c>
      <c r="AH447" s="2">
        <f t="shared" si="60"/>
        <v>-7.4126749332546673</v>
      </c>
      <c r="AJ447" s="2">
        <f t="shared" si="66"/>
        <v>-2.5025539444631106</v>
      </c>
      <c r="AK447" s="2">
        <f t="shared" si="61"/>
        <v>-1.535362013584342</v>
      </c>
      <c r="AL447" s="2">
        <f t="shared" si="62"/>
        <v>-2.5879503497259004</v>
      </c>
      <c r="AM447" s="2">
        <f t="shared" si="63"/>
        <v>-0.48447204968944224</v>
      </c>
      <c r="AN447" s="2">
        <f t="shared" si="64"/>
        <v>-0.30233657579187156</v>
      </c>
    </row>
    <row r="448" spans="1:40" x14ac:dyDescent="0.2">
      <c r="A448">
        <v>447</v>
      </c>
      <c r="B448" t="s">
        <v>651</v>
      </c>
      <c r="D448">
        <v>0</v>
      </c>
      <c r="E448">
        <v>1</v>
      </c>
      <c r="F448">
        <v>1</v>
      </c>
      <c r="G448">
        <f>F448*V448</f>
        <v>0.36699999999999999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0.26100000000000001</v>
      </c>
      <c r="U448">
        <v>0.29899999999999999</v>
      </c>
      <c r="V448">
        <v>0.36699999999999999</v>
      </c>
      <c r="W448">
        <v>0.66600000000000004</v>
      </c>
      <c r="X448">
        <v>0.28599999999999998</v>
      </c>
      <c r="Z448">
        <v>74</v>
      </c>
      <c r="AA448">
        <v>0</v>
      </c>
      <c r="AB448">
        <v>0</v>
      </c>
      <c r="AD448">
        <v>0</v>
      </c>
      <c r="AE448">
        <v>0</v>
      </c>
      <c r="AF448">
        <v>0</v>
      </c>
      <c r="AG448" t="s">
        <v>652</v>
      </c>
      <c r="AH448" s="2">
        <f t="shared" si="60"/>
        <v>-7.4205641648501715</v>
      </c>
      <c r="AJ448" s="2">
        <f t="shared" si="66"/>
        <v>-2.5025539444631106</v>
      </c>
      <c r="AK448" s="2">
        <f t="shared" si="61"/>
        <v>-1.535362013584342</v>
      </c>
      <c r="AL448" s="2">
        <f t="shared" si="62"/>
        <v>-2.5879503497259004</v>
      </c>
      <c r="AM448" s="2">
        <f t="shared" si="63"/>
        <v>0.39585269232650216</v>
      </c>
      <c r="AN448" s="2">
        <f t="shared" si="64"/>
        <v>-1.1905505494033202</v>
      </c>
    </row>
    <row r="449" spans="1:40" x14ac:dyDescent="0.2">
      <c r="A449">
        <v>448</v>
      </c>
      <c r="B449" t="s">
        <v>1300</v>
      </c>
      <c r="D449">
        <v>0</v>
      </c>
      <c r="E449">
        <v>1</v>
      </c>
      <c r="F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T449">
        <v>0.26100000000000001</v>
      </c>
      <c r="U449">
        <v>0.3</v>
      </c>
      <c r="V449">
        <v>0.36599999999999999</v>
      </c>
      <c r="W449">
        <v>0.66600000000000004</v>
      </c>
      <c r="X449">
        <v>0.28499999999999998</v>
      </c>
      <c r="Z449">
        <v>76</v>
      </c>
      <c r="AA449">
        <v>0</v>
      </c>
      <c r="AB449">
        <v>0</v>
      </c>
      <c r="AD449">
        <v>0</v>
      </c>
      <c r="AE449">
        <v>0</v>
      </c>
      <c r="AF449">
        <v>0</v>
      </c>
      <c r="AG449">
        <v>8841</v>
      </c>
      <c r="AH449" s="2">
        <f t="shared" si="60"/>
        <v>-7.4205641648501715</v>
      </c>
      <c r="AJ449" s="2">
        <f t="shared" si="66"/>
        <v>-2.5025539444631106</v>
      </c>
      <c r="AK449" s="2">
        <f t="shared" si="61"/>
        <v>-1.535362013584342</v>
      </c>
      <c r="AL449" s="2">
        <f t="shared" si="62"/>
        <v>-2.5879503497259004</v>
      </c>
      <c r="AM449" s="2">
        <f t="shared" si="63"/>
        <v>0.39585269232650216</v>
      </c>
      <c r="AN449" s="2">
        <f t="shared" si="64"/>
        <v>-1.1905505494033202</v>
      </c>
    </row>
    <row r="450" spans="1:40" x14ac:dyDescent="0.2">
      <c r="A450">
        <v>449</v>
      </c>
      <c r="B450" t="s">
        <v>784</v>
      </c>
      <c r="C450" t="s">
        <v>42</v>
      </c>
      <c r="D450">
        <v>0</v>
      </c>
      <c r="E450">
        <v>1</v>
      </c>
      <c r="F450">
        <v>1</v>
      </c>
      <c r="G450">
        <f>F450*V450</f>
        <v>0.38700000000000001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T450">
        <v>0.255</v>
      </c>
      <c r="U450">
        <v>0.29899999999999999</v>
      </c>
      <c r="V450">
        <v>0.38700000000000001</v>
      </c>
      <c r="W450">
        <v>0.68600000000000005</v>
      </c>
      <c r="X450">
        <v>0.29099999999999998</v>
      </c>
      <c r="Z450">
        <v>82</v>
      </c>
      <c r="AA450">
        <v>0</v>
      </c>
      <c r="AB450">
        <v>0</v>
      </c>
      <c r="AD450">
        <v>0</v>
      </c>
      <c r="AE450">
        <v>0</v>
      </c>
      <c r="AF450">
        <v>0</v>
      </c>
      <c r="AG450" t="s">
        <v>785</v>
      </c>
      <c r="AH450" s="2">
        <f t="shared" ref="AH450:AH513" si="69">SUM(AI450:AN450)</f>
        <v>-7.4274851088732987</v>
      </c>
      <c r="AJ450" s="2">
        <f t="shared" si="66"/>
        <v>-2.5025539444631106</v>
      </c>
      <c r="AK450" s="2">
        <f t="shared" ref="AK450:AK513" si="70">(M450-46.609)/30.35701</f>
        <v>-1.535362013584342</v>
      </c>
      <c r="AL450" s="2">
        <f t="shared" ref="AL450:AL513" si="71">(S450-70.42522)/27.21274</f>
        <v>-2.5879503497259004</v>
      </c>
      <c r="AM450" s="2">
        <f t="shared" ref="AM450:AM513" si="72">(T450-0.252906)/0.020447</f>
        <v>0.1024111116545207</v>
      </c>
      <c r="AN450" s="2">
        <f t="shared" ref="AN450:AN513" si="73">(W450-0.749104)/0.069803</f>
        <v>-0.9040299127544652</v>
      </c>
    </row>
    <row r="451" spans="1:40" x14ac:dyDescent="0.2">
      <c r="A451">
        <v>450</v>
      </c>
      <c r="B451" t="s">
        <v>462</v>
      </c>
      <c r="C451" t="s">
        <v>31</v>
      </c>
      <c r="D451">
        <v>16</v>
      </c>
      <c r="E451">
        <v>71</v>
      </c>
      <c r="F451">
        <v>63</v>
      </c>
      <c r="G451">
        <f>F451*V451</f>
        <v>24.192</v>
      </c>
      <c r="H451">
        <v>17</v>
      </c>
      <c r="I451">
        <v>3</v>
      </c>
      <c r="J451">
        <v>0</v>
      </c>
      <c r="K451">
        <v>1</v>
      </c>
      <c r="L451">
        <v>9</v>
      </c>
      <c r="M451">
        <v>7</v>
      </c>
      <c r="N451">
        <v>6</v>
      </c>
      <c r="O451">
        <v>10</v>
      </c>
      <c r="P451">
        <v>1</v>
      </c>
      <c r="Q451">
        <v>1</v>
      </c>
      <c r="R451">
        <v>0</v>
      </c>
      <c r="T451">
        <v>0.26500000000000001</v>
      </c>
      <c r="U451">
        <v>0.33200000000000002</v>
      </c>
      <c r="V451">
        <v>0.38400000000000001</v>
      </c>
      <c r="W451">
        <v>0.71599999999999997</v>
      </c>
      <c r="X451">
        <v>0.309</v>
      </c>
      <c r="Z451">
        <v>87</v>
      </c>
      <c r="AA451">
        <v>-0.3</v>
      </c>
      <c r="AB451">
        <v>0.3</v>
      </c>
      <c r="AD451">
        <v>-1.5</v>
      </c>
      <c r="AE451">
        <v>-0.1</v>
      </c>
      <c r="AF451">
        <v>0.1</v>
      </c>
      <c r="AG451">
        <v>8370</v>
      </c>
      <c r="AH451" s="2">
        <f t="shared" si="69"/>
        <v>-7.4404631408189861</v>
      </c>
      <c r="AI451" s="2">
        <f>(L451-45.75551)/28.81119</f>
        <v>-1.2757373090108393</v>
      </c>
      <c r="AJ451" s="2">
        <f t="shared" si="66"/>
        <v>-2.3892341679523739</v>
      </c>
      <c r="AK451" s="2">
        <f t="shared" si="70"/>
        <v>-1.3047727691231779</v>
      </c>
      <c r="AL451" s="2">
        <f t="shared" si="71"/>
        <v>-2.5879503497259004</v>
      </c>
      <c r="AM451" s="2">
        <f t="shared" si="72"/>
        <v>0.59148041277448982</v>
      </c>
      <c r="AN451" s="2">
        <f t="shared" si="73"/>
        <v>-0.47424895778118448</v>
      </c>
    </row>
    <row r="452" spans="1:40" x14ac:dyDescent="0.2">
      <c r="A452">
        <v>451</v>
      </c>
      <c r="B452" t="s">
        <v>1607</v>
      </c>
      <c r="D452">
        <v>0</v>
      </c>
      <c r="E452">
        <v>1</v>
      </c>
      <c r="F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T452">
        <v>0.255</v>
      </c>
      <c r="U452">
        <v>0.29199999999999998</v>
      </c>
      <c r="V452">
        <v>0.39300000000000002</v>
      </c>
      <c r="W452">
        <v>0.68500000000000005</v>
      </c>
      <c r="X452">
        <v>0.28999999999999998</v>
      </c>
      <c r="Z452">
        <v>77</v>
      </c>
      <c r="AA452">
        <v>0</v>
      </c>
      <c r="AB452">
        <v>0</v>
      </c>
      <c r="AD452">
        <v>0</v>
      </c>
      <c r="AE452">
        <v>0</v>
      </c>
      <c r="AF452">
        <v>0</v>
      </c>
      <c r="AG452">
        <v>15580</v>
      </c>
      <c r="AH452" s="2">
        <f t="shared" si="69"/>
        <v>-7.4418111407057417</v>
      </c>
      <c r="AJ452" s="2">
        <f t="shared" si="66"/>
        <v>-2.5025539444631106</v>
      </c>
      <c r="AK452" s="2">
        <f t="shared" si="70"/>
        <v>-1.535362013584342</v>
      </c>
      <c r="AL452" s="2">
        <f t="shared" si="71"/>
        <v>-2.5879503497259004</v>
      </c>
      <c r="AM452" s="2">
        <f t="shared" si="72"/>
        <v>0.1024111116545207</v>
      </c>
      <c r="AN452" s="2">
        <f t="shared" si="73"/>
        <v>-0.91835594458690795</v>
      </c>
    </row>
    <row r="453" spans="1:40" x14ac:dyDescent="0.2">
      <c r="A453">
        <v>452</v>
      </c>
      <c r="B453" t="s">
        <v>1105</v>
      </c>
      <c r="C453" t="s">
        <v>63</v>
      </c>
      <c r="D453">
        <v>0</v>
      </c>
      <c r="E453">
        <v>1</v>
      </c>
      <c r="F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T453">
        <v>0.251</v>
      </c>
      <c r="U453">
        <v>0.316</v>
      </c>
      <c r="V453">
        <v>0.38200000000000001</v>
      </c>
      <c r="W453">
        <v>0.69799999999999995</v>
      </c>
      <c r="X453">
        <v>0.29899999999999999</v>
      </c>
      <c r="Z453">
        <v>81</v>
      </c>
      <c r="AA453">
        <v>0</v>
      </c>
      <c r="AB453">
        <v>0</v>
      </c>
      <c r="AD453">
        <v>0</v>
      </c>
      <c r="AE453">
        <v>0</v>
      </c>
      <c r="AF453">
        <v>0</v>
      </c>
      <c r="AG453">
        <v>10323</v>
      </c>
      <c r="AH453" s="2">
        <f t="shared" si="69"/>
        <v>-7.4512004473319751</v>
      </c>
      <c r="AJ453" s="2">
        <f t="shared" si="66"/>
        <v>-2.5025539444631106</v>
      </c>
      <c r="AK453" s="2">
        <f t="shared" si="70"/>
        <v>-1.535362013584342</v>
      </c>
      <c r="AL453" s="2">
        <f t="shared" si="71"/>
        <v>-2.5879503497259004</v>
      </c>
      <c r="AM453" s="2">
        <f t="shared" si="72"/>
        <v>-9.3216608793466951E-2</v>
      </c>
      <c r="AN453" s="2">
        <f t="shared" si="73"/>
        <v>-0.73211753076515385</v>
      </c>
    </row>
    <row r="454" spans="1:40" x14ac:dyDescent="0.2">
      <c r="A454">
        <v>453</v>
      </c>
      <c r="B454" t="s">
        <v>688</v>
      </c>
      <c r="D454">
        <v>0</v>
      </c>
      <c r="E454">
        <v>1</v>
      </c>
      <c r="F454">
        <v>1</v>
      </c>
      <c r="G454">
        <f>F454*V454</f>
        <v>0.42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T454">
        <v>0.247</v>
      </c>
      <c r="U454">
        <v>0.29099999999999998</v>
      </c>
      <c r="V454">
        <v>0.42</v>
      </c>
      <c r="W454">
        <v>0.71099999999999997</v>
      </c>
      <c r="X454">
        <v>0.29899999999999999</v>
      </c>
      <c r="Z454">
        <v>83</v>
      </c>
      <c r="AA454">
        <v>0</v>
      </c>
      <c r="AB454">
        <v>0</v>
      </c>
      <c r="AD454">
        <v>0</v>
      </c>
      <c r="AE454">
        <v>0</v>
      </c>
      <c r="AF454">
        <v>0</v>
      </c>
      <c r="AG454" t="s">
        <v>689</v>
      </c>
      <c r="AH454" s="2">
        <f t="shared" si="69"/>
        <v>-7.4605897539582067</v>
      </c>
      <c r="AJ454" s="2">
        <f t="shared" si="66"/>
        <v>-2.5025539444631106</v>
      </c>
      <c r="AK454" s="2">
        <f t="shared" si="70"/>
        <v>-1.535362013584342</v>
      </c>
      <c r="AL454" s="2">
        <f t="shared" si="71"/>
        <v>-2.5879503497259004</v>
      </c>
      <c r="AM454" s="2">
        <f t="shared" si="72"/>
        <v>-0.28884432924145459</v>
      </c>
      <c r="AN454" s="2">
        <f t="shared" si="73"/>
        <v>-0.54587911694339819</v>
      </c>
    </row>
    <row r="455" spans="1:40" x14ac:dyDescent="0.2">
      <c r="A455">
        <v>454</v>
      </c>
      <c r="B455" t="s">
        <v>1149</v>
      </c>
      <c r="C455" t="s">
        <v>35</v>
      </c>
      <c r="D455">
        <v>0</v>
      </c>
      <c r="E455">
        <v>1</v>
      </c>
      <c r="F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>
        <v>0.25600000000000001</v>
      </c>
      <c r="U455">
        <v>0.29599999999999999</v>
      </c>
      <c r="V455">
        <v>0.38400000000000001</v>
      </c>
      <c r="W455">
        <v>0.68</v>
      </c>
      <c r="X455">
        <v>0.28899999999999998</v>
      </c>
      <c r="Z455">
        <v>74</v>
      </c>
      <c r="AA455">
        <v>0</v>
      </c>
      <c r="AB455">
        <v>0</v>
      </c>
      <c r="AD455">
        <v>0</v>
      </c>
      <c r="AE455">
        <v>0</v>
      </c>
      <c r="AF455">
        <v>0</v>
      </c>
      <c r="AG455" t="s">
        <v>1150</v>
      </c>
      <c r="AH455" s="2">
        <f t="shared" si="69"/>
        <v>-7.4645343697559579</v>
      </c>
      <c r="AJ455" s="2">
        <f t="shared" si="66"/>
        <v>-2.5025539444631106</v>
      </c>
      <c r="AK455" s="2">
        <f t="shared" si="70"/>
        <v>-1.535362013584342</v>
      </c>
      <c r="AL455" s="2">
        <f t="shared" si="71"/>
        <v>-2.5879503497259004</v>
      </c>
      <c r="AM455" s="2">
        <f t="shared" si="72"/>
        <v>0.15131804176651761</v>
      </c>
      <c r="AN455" s="2">
        <f t="shared" si="73"/>
        <v>-0.98998610374912166</v>
      </c>
    </row>
    <row r="456" spans="1:40" x14ac:dyDescent="0.2">
      <c r="A456">
        <v>455</v>
      </c>
      <c r="B456" t="s">
        <v>786</v>
      </c>
      <c r="C456" t="s">
        <v>129</v>
      </c>
      <c r="D456">
        <v>0</v>
      </c>
      <c r="E456">
        <v>1</v>
      </c>
      <c r="F456">
        <v>1</v>
      </c>
      <c r="G456">
        <f>F456*V456</f>
        <v>0.373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T456">
        <v>0.253</v>
      </c>
      <c r="U456">
        <v>0.317</v>
      </c>
      <c r="V456">
        <v>0.373</v>
      </c>
      <c r="W456">
        <v>0.69</v>
      </c>
      <c r="X456">
        <v>0.29799999999999999</v>
      </c>
      <c r="Z456">
        <v>82</v>
      </c>
      <c r="AA456">
        <v>0</v>
      </c>
      <c r="AB456">
        <v>0</v>
      </c>
      <c r="AD456">
        <v>0</v>
      </c>
      <c r="AE456">
        <v>0</v>
      </c>
      <c r="AF456">
        <v>0</v>
      </c>
      <c r="AG456" t="s">
        <v>787</v>
      </c>
      <c r="AH456" s="2">
        <f t="shared" si="69"/>
        <v>-7.4679948417675233</v>
      </c>
      <c r="AJ456" s="2">
        <f t="shared" si="66"/>
        <v>-2.5025539444631106</v>
      </c>
      <c r="AK456" s="2">
        <f t="shared" si="70"/>
        <v>-1.535362013584342</v>
      </c>
      <c r="AL456" s="2">
        <f t="shared" si="71"/>
        <v>-2.5879503497259004</v>
      </c>
      <c r="AM456" s="2">
        <f t="shared" si="72"/>
        <v>4.5972514305268738E-3</v>
      </c>
      <c r="AN456" s="2">
        <f t="shared" si="73"/>
        <v>-0.84672578542469579</v>
      </c>
    </row>
    <row r="457" spans="1:40" x14ac:dyDescent="0.2">
      <c r="A457">
        <v>456</v>
      </c>
      <c r="B457" t="s">
        <v>376</v>
      </c>
      <c r="C457" t="s">
        <v>47</v>
      </c>
      <c r="D457">
        <v>16</v>
      </c>
      <c r="E457">
        <v>70</v>
      </c>
      <c r="F457">
        <v>60</v>
      </c>
      <c r="G457">
        <f>F457*V457</f>
        <v>26.28</v>
      </c>
      <c r="H457">
        <v>14</v>
      </c>
      <c r="I457">
        <v>3</v>
      </c>
      <c r="J457">
        <v>0</v>
      </c>
      <c r="K457">
        <v>3</v>
      </c>
      <c r="L457">
        <v>9</v>
      </c>
      <c r="M457">
        <v>9</v>
      </c>
      <c r="N457">
        <v>9</v>
      </c>
      <c r="O457">
        <v>16</v>
      </c>
      <c r="P457">
        <v>0</v>
      </c>
      <c r="Q457">
        <v>1</v>
      </c>
      <c r="R457">
        <v>0</v>
      </c>
      <c r="T457">
        <v>0.24</v>
      </c>
      <c r="U457">
        <v>0.34100000000000003</v>
      </c>
      <c r="V457">
        <v>0.438</v>
      </c>
      <c r="W457">
        <v>0.77900000000000003</v>
      </c>
      <c r="X457">
        <v>0.33200000000000002</v>
      </c>
      <c r="Z457">
        <v>107</v>
      </c>
      <c r="AA457">
        <v>0.2</v>
      </c>
      <c r="AB457">
        <v>-0.1</v>
      </c>
      <c r="AD457">
        <v>0.8</v>
      </c>
      <c r="AE457">
        <v>0.2</v>
      </c>
      <c r="AF457">
        <v>0.3</v>
      </c>
      <c r="AG457">
        <v>5297</v>
      </c>
      <c r="AH457" s="2">
        <f t="shared" si="69"/>
        <v>-7.4680741938789241</v>
      </c>
      <c r="AI457" s="2">
        <f>(L457-45.75551)/28.81119</f>
        <v>-1.2757373090108393</v>
      </c>
      <c r="AJ457" s="2">
        <f t="shared" si="66"/>
        <v>-2.1625946149309003</v>
      </c>
      <c r="AK457" s="2">
        <f t="shared" si="70"/>
        <v>-1.2388901278485596</v>
      </c>
      <c r="AL457" s="2">
        <f t="shared" si="71"/>
        <v>-2.5879503497259004</v>
      </c>
      <c r="AM457" s="2">
        <f t="shared" si="72"/>
        <v>-0.63119284002543297</v>
      </c>
      <c r="AN457" s="2">
        <f t="shared" si="73"/>
        <v>0.42829104766270837</v>
      </c>
    </row>
    <row r="458" spans="1:40" x14ac:dyDescent="0.2">
      <c r="A458">
        <v>457</v>
      </c>
      <c r="B458" t="s">
        <v>745</v>
      </c>
      <c r="C458" t="s">
        <v>63</v>
      </c>
      <c r="D458">
        <v>0</v>
      </c>
      <c r="E458">
        <v>1</v>
      </c>
      <c r="F458">
        <v>1</v>
      </c>
      <c r="G458">
        <f>F458*V458</f>
        <v>0.371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T458">
        <v>0.25700000000000001</v>
      </c>
      <c r="U458">
        <v>0.30499999999999999</v>
      </c>
      <c r="V458">
        <v>0.371</v>
      </c>
      <c r="W458">
        <v>0.67600000000000005</v>
      </c>
      <c r="X458">
        <v>0.29099999999999998</v>
      </c>
      <c r="Z458">
        <v>75</v>
      </c>
      <c r="AA458">
        <v>0</v>
      </c>
      <c r="AB458">
        <v>0</v>
      </c>
      <c r="AD458">
        <v>0</v>
      </c>
      <c r="AE458">
        <v>0</v>
      </c>
      <c r="AF458">
        <v>0</v>
      </c>
      <c r="AG458" t="s">
        <v>746</v>
      </c>
      <c r="AH458" s="2">
        <f t="shared" si="69"/>
        <v>-7.4729315669737311</v>
      </c>
      <c r="AJ458" s="2">
        <f t="shared" si="66"/>
        <v>-2.5025539444631106</v>
      </c>
      <c r="AK458" s="2">
        <f t="shared" si="70"/>
        <v>-1.535362013584342</v>
      </c>
      <c r="AL458" s="2">
        <f t="shared" si="71"/>
        <v>-2.5879503497259004</v>
      </c>
      <c r="AM458" s="2">
        <f t="shared" si="72"/>
        <v>0.20022497187851454</v>
      </c>
      <c r="AN458" s="2">
        <f t="shared" si="73"/>
        <v>-1.0472902310788927</v>
      </c>
    </row>
    <row r="459" spans="1:40" x14ac:dyDescent="0.2">
      <c r="A459">
        <v>458</v>
      </c>
      <c r="B459" t="s">
        <v>893</v>
      </c>
      <c r="D459">
        <v>0</v>
      </c>
      <c r="E459">
        <v>1</v>
      </c>
      <c r="F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0.251</v>
      </c>
      <c r="U459">
        <v>0.30399999999999999</v>
      </c>
      <c r="V459">
        <v>0.39200000000000002</v>
      </c>
      <c r="W459">
        <v>0.69599999999999995</v>
      </c>
      <c r="X459">
        <v>0.29599999999999999</v>
      </c>
      <c r="Z459">
        <v>81</v>
      </c>
      <c r="AA459">
        <v>0</v>
      </c>
      <c r="AB459">
        <v>0</v>
      </c>
      <c r="AD459">
        <v>0</v>
      </c>
      <c r="AE459">
        <v>0</v>
      </c>
      <c r="AF459">
        <v>0</v>
      </c>
      <c r="AG459" t="s">
        <v>894</v>
      </c>
      <c r="AH459" s="2">
        <f t="shared" si="69"/>
        <v>-7.4798525109968601</v>
      </c>
      <c r="AJ459" s="2">
        <f t="shared" si="66"/>
        <v>-2.5025539444631106</v>
      </c>
      <c r="AK459" s="2">
        <f t="shared" si="70"/>
        <v>-1.535362013584342</v>
      </c>
      <c r="AL459" s="2">
        <f t="shared" si="71"/>
        <v>-2.5879503497259004</v>
      </c>
      <c r="AM459" s="2">
        <f t="shared" si="72"/>
        <v>-9.3216608793466951E-2</v>
      </c>
      <c r="AN459" s="2">
        <f t="shared" si="73"/>
        <v>-0.76076959443003933</v>
      </c>
    </row>
    <row r="460" spans="1:40" x14ac:dyDescent="0.2">
      <c r="A460">
        <v>459</v>
      </c>
      <c r="B460" t="s">
        <v>867</v>
      </c>
      <c r="C460" t="s">
        <v>129</v>
      </c>
      <c r="D460">
        <v>0</v>
      </c>
      <c r="E460">
        <v>1</v>
      </c>
      <c r="F460">
        <v>1</v>
      </c>
      <c r="G460">
        <f>F460*V460</f>
        <v>0.376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0.25800000000000001</v>
      </c>
      <c r="U460">
        <v>0.29599999999999999</v>
      </c>
      <c r="V460">
        <v>0.376</v>
      </c>
      <c r="W460">
        <v>0.67200000000000004</v>
      </c>
      <c r="X460">
        <v>0.28599999999999998</v>
      </c>
      <c r="Z460">
        <v>73</v>
      </c>
      <c r="AA460">
        <v>0</v>
      </c>
      <c r="AB460">
        <v>0</v>
      </c>
      <c r="AD460">
        <v>0</v>
      </c>
      <c r="AE460">
        <v>0</v>
      </c>
      <c r="AF460">
        <v>0</v>
      </c>
      <c r="AG460" t="s">
        <v>868</v>
      </c>
      <c r="AH460" s="2">
        <f t="shared" si="69"/>
        <v>-7.4813287641915061</v>
      </c>
      <c r="AJ460" s="2">
        <f t="shared" si="66"/>
        <v>-2.5025539444631106</v>
      </c>
      <c r="AK460" s="2">
        <f t="shared" si="70"/>
        <v>-1.535362013584342</v>
      </c>
      <c r="AL460" s="2">
        <f t="shared" si="71"/>
        <v>-2.5879503497259004</v>
      </c>
      <c r="AM460" s="2">
        <f t="shared" si="72"/>
        <v>0.24913190199051144</v>
      </c>
      <c r="AN460" s="2">
        <f t="shared" si="73"/>
        <v>-1.1045943584086637</v>
      </c>
    </row>
    <row r="461" spans="1:40" x14ac:dyDescent="0.2">
      <c r="A461">
        <v>460</v>
      </c>
      <c r="B461" t="s">
        <v>934</v>
      </c>
      <c r="C461" t="s">
        <v>125</v>
      </c>
      <c r="D461">
        <v>0</v>
      </c>
      <c r="E461">
        <v>1</v>
      </c>
      <c r="F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0.254</v>
      </c>
      <c r="U461">
        <v>0.31</v>
      </c>
      <c r="V461">
        <v>0.375</v>
      </c>
      <c r="W461">
        <v>0.68500000000000005</v>
      </c>
      <c r="X461">
        <v>0.29499999999999998</v>
      </c>
      <c r="Z461">
        <v>81</v>
      </c>
      <c r="AA461">
        <v>0</v>
      </c>
      <c r="AB461">
        <v>0</v>
      </c>
      <c r="AD461">
        <v>0</v>
      </c>
      <c r="AE461">
        <v>0</v>
      </c>
      <c r="AF461">
        <v>0</v>
      </c>
      <c r="AG461" t="s">
        <v>935</v>
      </c>
      <c r="AH461" s="2">
        <f t="shared" si="69"/>
        <v>-7.4907180708177385</v>
      </c>
      <c r="AJ461" s="2">
        <f t="shared" si="66"/>
        <v>-2.5025539444631106</v>
      </c>
      <c r="AK461" s="2">
        <f t="shared" si="70"/>
        <v>-1.535362013584342</v>
      </c>
      <c r="AL461" s="2">
        <f t="shared" si="71"/>
        <v>-2.5879503497259004</v>
      </c>
      <c r="AM461" s="2">
        <f t="shared" si="72"/>
        <v>5.3504181542523788E-2</v>
      </c>
      <c r="AN461" s="2">
        <f t="shared" si="73"/>
        <v>-0.91835594458690795</v>
      </c>
    </row>
    <row r="462" spans="1:40" x14ac:dyDescent="0.2">
      <c r="A462">
        <v>461</v>
      </c>
      <c r="B462" t="s">
        <v>7531</v>
      </c>
      <c r="C462" t="s">
        <v>103</v>
      </c>
      <c r="D462">
        <v>23</v>
      </c>
      <c r="E462">
        <v>93</v>
      </c>
      <c r="F462">
        <v>84</v>
      </c>
      <c r="G462">
        <f>F462*V462</f>
        <v>33.852000000000004</v>
      </c>
      <c r="H462">
        <v>21</v>
      </c>
      <c r="I462">
        <v>4</v>
      </c>
      <c r="J462">
        <v>0</v>
      </c>
      <c r="K462">
        <v>3</v>
      </c>
      <c r="L462">
        <v>10</v>
      </c>
      <c r="M462">
        <v>11</v>
      </c>
      <c r="N462">
        <v>7</v>
      </c>
      <c r="O462">
        <v>22</v>
      </c>
      <c r="P462">
        <v>1</v>
      </c>
      <c r="Q462">
        <v>1</v>
      </c>
      <c r="R462">
        <v>0</v>
      </c>
      <c r="T462">
        <v>0.254</v>
      </c>
      <c r="U462">
        <v>0.318</v>
      </c>
      <c r="V462">
        <v>0.40300000000000002</v>
      </c>
      <c r="W462">
        <v>0.72199999999999998</v>
      </c>
      <c r="X462">
        <v>0.307</v>
      </c>
      <c r="Z462">
        <v>81</v>
      </c>
      <c r="AA462">
        <v>-0.1</v>
      </c>
      <c r="AB462">
        <v>-0.2</v>
      </c>
      <c r="AD462">
        <v>-2.4</v>
      </c>
      <c r="AE462">
        <v>-2.2999999999999998</v>
      </c>
      <c r="AF462">
        <v>-0.1</v>
      </c>
      <c r="AG462">
        <v>16263</v>
      </c>
      <c r="AH462" s="2">
        <f t="shared" si="69"/>
        <v>-7.499369609053665</v>
      </c>
      <c r="AI462" s="2">
        <f>(L462-45.75551)/28.81119</f>
        <v>-1.2410285725789181</v>
      </c>
      <c r="AJ462" s="2">
        <f t="shared" ref="AJ462:AJ525" si="74">(K462-22.084)/8.824585</f>
        <v>-2.1625946149309003</v>
      </c>
      <c r="AK462" s="2">
        <f t="shared" si="70"/>
        <v>-1.1730074865739413</v>
      </c>
      <c r="AL462" s="2">
        <f t="shared" si="71"/>
        <v>-2.5879503497259004</v>
      </c>
      <c r="AM462" s="2">
        <f t="shared" si="72"/>
        <v>5.3504181542523788E-2</v>
      </c>
      <c r="AN462" s="2">
        <f t="shared" si="73"/>
        <v>-0.38829276678652802</v>
      </c>
    </row>
    <row r="463" spans="1:40" x14ac:dyDescent="0.2">
      <c r="A463">
        <v>462</v>
      </c>
      <c r="B463" t="s">
        <v>829</v>
      </c>
      <c r="C463" t="s">
        <v>37</v>
      </c>
      <c r="D463">
        <v>0</v>
      </c>
      <c r="E463">
        <v>1</v>
      </c>
      <c r="F463">
        <v>1</v>
      </c>
      <c r="G463">
        <f>F463*V463</f>
        <v>0.40400000000000003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0.25</v>
      </c>
      <c r="U463">
        <v>0.29399999999999998</v>
      </c>
      <c r="V463">
        <v>0.40400000000000003</v>
      </c>
      <c r="W463">
        <v>0.69799999999999995</v>
      </c>
      <c r="X463">
        <v>0.29499999999999998</v>
      </c>
      <c r="Z463">
        <v>83</v>
      </c>
      <c r="AA463">
        <v>0</v>
      </c>
      <c r="AB463">
        <v>0</v>
      </c>
      <c r="AD463">
        <v>0</v>
      </c>
      <c r="AE463">
        <v>0</v>
      </c>
      <c r="AF463">
        <v>0</v>
      </c>
      <c r="AG463">
        <v>13414</v>
      </c>
      <c r="AH463" s="2">
        <f t="shared" si="69"/>
        <v>-7.5001073774439719</v>
      </c>
      <c r="AJ463" s="2">
        <f t="shared" si="74"/>
        <v>-2.5025539444631106</v>
      </c>
      <c r="AK463" s="2">
        <f t="shared" si="70"/>
        <v>-1.535362013584342</v>
      </c>
      <c r="AL463" s="2">
        <f t="shared" si="71"/>
        <v>-2.5879503497259004</v>
      </c>
      <c r="AM463" s="2">
        <f t="shared" si="72"/>
        <v>-0.14212353890546386</v>
      </c>
      <c r="AN463" s="2">
        <f t="shared" si="73"/>
        <v>-0.73211753076515385</v>
      </c>
    </row>
    <row r="464" spans="1:40" x14ac:dyDescent="0.2">
      <c r="A464">
        <v>463</v>
      </c>
      <c r="B464" t="s">
        <v>478</v>
      </c>
      <c r="C464" t="s">
        <v>31</v>
      </c>
      <c r="D464">
        <v>19</v>
      </c>
      <c r="E464">
        <v>79</v>
      </c>
      <c r="F464">
        <v>70</v>
      </c>
      <c r="G464">
        <f>F464*V464</f>
        <v>31.43</v>
      </c>
      <c r="H464">
        <v>17</v>
      </c>
      <c r="I464">
        <v>3</v>
      </c>
      <c r="J464">
        <v>0</v>
      </c>
      <c r="K464">
        <v>4</v>
      </c>
      <c r="L464">
        <v>10</v>
      </c>
      <c r="M464">
        <v>11</v>
      </c>
      <c r="N464">
        <v>7</v>
      </c>
      <c r="O464">
        <v>24</v>
      </c>
      <c r="P464">
        <v>1</v>
      </c>
      <c r="Q464">
        <v>1</v>
      </c>
      <c r="R464">
        <v>0</v>
      </c>
      <c r="T464">
        <v>0.23899999999999999</v>
      </c>
      <c r="U464">
        <v>0.316</v>
      </c>
      <c r="V464">
        <v>0.44900000000000001</v>
      </c>
      <c r="W464">
        <v>0.76500000000000001</v>
      </c>
      <c r="X464">
        <v>0.32100000000000001</v>
      </c>
      <c r="Z464">
        <v>94</v>
      </c>
      <c r="AA464">
        <v>0</v>
      </c>
      <c r="AB464">
        <v>0</v>
      </c>
      <c r="AD464">
        <v>-0.5</v>
      </c>
      <c r="AE464">
        <v>-1.7</v>
      </c>
      <c r="AF464">
        <v>0.1</v>
      </c>
      <c r="AG464" t="s">
        <v>479</v>
      </c>
      <c r="AH464" s="2">
        <f t="shared" si="69"/>
        <v>-7.5036344154278423</v>
      </c>
      <c r="AI464" s="2">
        <f>(L464-45.75551)/28.81119</f>
        <v>-1.2410285725789181</v>
      </c>
      <c r="AJ464" s="2">
        <f t="shared" si="74"/>
        <v>-2.0492748384201636</v>
      </c>
      <c r="AK464" s="2">
        <f t="shared" si="70"/>
        <v>-1.1730074865739413</v>
      </c>
      <c r="AL464" s="2">
        <f t="shared" si="71"/>
        <v>-2.5879503497259004</v>
      </c>
      <c r="AM464" s="2">
        <f t="shared" si="72"/>
        <v>-0.68009977013742995</v>
      </c>
      <c r="AN464" s="2">
        <f t="shared" si="73"/>
        <v>0.22772660200850994</v>
      </c>
    </row>
    <row r="465" spans="1:40" x14ac:dyDescent="0.2">
      <c r="A465">
        <v>464</v>
      </c>
      <c r="B465" t="s">
        <v>1448</v>
      </c>
      <c r="C465" t="s">
        <v>125</v>
      </c>
      <c r="D465">
        <v>0</v>
      </c>
      <c r="E465">
        <v>1</v>
      </c>
      <c r="F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0.25900000000000001</v>
      </c>
      <c r="U465">
        <v>0.32900000000000001</v>
      </c>
      <c r="V465">
        <v>0.33800000000000002</v>
      </c>
      <c r="W465">
        <v>0.66700000000000004</v>
      </c>
      <c r="X465">
        <v>0.29199999999999998</v>
      </c>
      <c r="Z465">
        <v>79</v>
      </c>
      <c r="AA465">
        <v>0</v>
      </c>
      <c r="AB465">
        <v>0</v>
      </c>
      <c r="AD465">
        <v>0</v>
      </c>
      <c r="AE465">
        <v>0</v>
      </c>
      <c r="AF465">
        <v>0</v>
      </c>
      <c r="AG465">
        <v>7290</v>
      </c>
      <c r="AH465" s="2">
        <f t="shared" si="69"/>
        <v>-7.5040519932417222</v>
      </c>
      <c r="AJ465" s="2">
        <f t="shared" si="74"/>
        <v>-2.5025539444631106</v>
      </c>
      <c r="AK465" s="2">
        <f t="shared" si="70"/>
        <v>-1.535362013584342</v>
      </c>
      <c r="AL465" s="2">
        <f t="shared" si="71"/>
        <v>-2.5879503497259004</v>
      </c>
      <c r="AM465" s="2">
        <f t="shared" si="72"/>
        <v>0.29803883210250837</v>
      </c>
      <c r="AN465" s="2">
        <f t="shared" si="73"/>
        <v>-1.1762245175708774</v>
      </c>
    </row>
    <row r="466" spans="1:40" x14ac:dyDescent="0.2">
      <c r="A466">
        <v>465</v>
      </c>
      <c r="B466" t="s">
        <v>655</v>
      </c>
      <c r="C466" t="s">
        <v>39</v>
      </c>
      <c r="D466">
        <v>0</v>
      </c>
      <c r="E466">
        <v>1</v>
      </c>
      <c r="F466">
        <v>1</v>
      </c>
      <c r="G466">
        <f>F466*V466</f>
        <v>0.40300000000000002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0.24399999999999999</v>
      </c>
      <c r="U466">
        <v>0.315</v>
      </c>
      <c r="V466">
        <v>0.40300000000000002</v>
      </c>
      <c r="W466">
        <v>0.71799999999999997</v>
      </c>
      <c r="X466">
        <v>0.307</v>
      </c>
      <c r="Z466">
        <v>86</v>
      </c>
      <c r="AA466">
        <v>0</v>
      </c>
      <c r="AB466">
        <v>0</v>
      </c>
      <c r="AD466">
        <v>0</v>
      </c>
      <c r="AE466">
        <v>0</v>
      </c>
      <c r="AF466">
        <v>0</v>
      </c>
      <c r="AG466" t="s">
        <v>656</v>
      </c>
      <c r="AH466" s="2">
        <f t="shared" si="69"/>
        <v>-7.5070283214670983</v>
      </c>
      <c r="AJ466" s="2">
        <f t="shared" si="74"/>
        <v>-2.5025539444631106</v>
      </c>
      <c r="AK466" s="2">
        <f t="shared" si="70"/>
        <v>-1.535362013584342</v>
      </c>
      <c r="AL466" s="2">
        <f t="shared" si="71"/>
        <v>-2.5879503497259004</v>
      </c>
      <c r="AM466" s="2">
        <f t="shared" si="72"/>
        <v>-0.43556511957744537</v>
      </c>
      <c r="AN466" s="2">
        <f t="shared" si="73"/>
        <v>-0.44559689411629899</v>
      </c>
    </row>
    <row r="467" spans="1:40" x14ac:dyDescent="0.2">
      <c r="A467">
        <v>466</v>
      </c>
      <c r="B467" t="s">
        <v>669</v>
      </c>
      <c r="C467" t="s">
        <v>42</v>
      </c>
      <c r="D467">
        <v>0</v>
      </c>
      <c r="E467">
        <v>1</v>
      </c>
      <c r="F467">
        <v>1</v>
      </c>
      <c r="G467">
        <f>F467*V467</f>
        <v>0.38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0.247</v>
      </c>
      <c r="U467">
        <v>0.32800000000000001</v>
      </c>
      <c r="V467">
        <v>0.38</v>
      </c>
      <c r="W467">
        <v>0.70699999999999996</v>
      </c>
      <c r="X467">
        <v>0.307</v>
      </c>
      <c r="Z467">
        <v>93</v>
      </c>
      <c r="AA467">
        <v>0</v>
      </c>
      <c r="AB467">
        <v>0</v>
      </c>
      <c r="AD467">
        <v>0</v>
      </c>
      <c r="AE467">
        <v>0</v>
      </c>
      <c r="AF467">
        <v>0</v>
      </c>
      <c r="AG467">
        <v>6938</v>
      </c>
      <c r="AH467" s="2">
        <f t="shared" si="69"/>
        <v>-7.5178938812879776</v>
      </c>
      <c r="AJ467" s="2">
        <f t="shared" si="74"/>
        <v>-2.5025539444631106</v>
      </c>
      <c r="AK467" s="2">
        <f t="shared" si="70"/>
        <v>-1.535362013584342</v>
      </c>
      <c r="AL467" s="2">
        <f t="shared" si="71"/>
        <v>-2.5879503497259004</v>
      </c>
      <c r="AM467" s="2">
        <f t="shared" si="72"/>
        <v>-0.28884432924145459</v>
      </c>
      <c r="AN467" s="2">
        <f t="shared" si="73"/>
        <v>-0.60318324427316916</v>
      </c>
    </row>
    <row r="468" spans="1:40" x14ac:dyDescent="0.2">
      <c r="A468">
        <v>467</v>
      </c>
      <c r="B468" t="s">
        <v>749</v>
      </c>
      <c r="D468">
        <v>0</v>
      </c>
      <c r="E468">
        <v>1</v>
      </c>
      <c r="F468">
        <v>1</v>
      </c>
      <c r="G468">
        <f>F468*V468</f>
        <v>0.38300000000000001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0.251</v>
      </c>
      <c r="U468">
        <v>0.31</v>
      </c>
      <c r="V468">
        <v>0.38300000000000001</v>
      </c>
      <c r="W468">
        <v>0.69299999999999995</v>
      </c>
      <c r="X468">
        <v>0.29699999999999999</v>
      </c>
      <c r="Z468">
        <v>82</v>
      </c>
      <c r="AA468">
        <v>0</v>
      </c>
      <c r="AB468">
        <v>0</v>
      </c>
      <c r="AD468">
        <v>0</v>
      </c>
      <c r="AE468">
        <v>0</v>
      </c>
      <c r="AF468">
        <v>0</v>
      </c>
      <c r="AG468">
        <v>10700</v>
      </c>
      <c r="AH468" s="2">
        <f t="shared" si="69"/>
        <v>-7.5228306064941881</v>
      </c>
      <c r="AJ468" s="2">
        <f t="shared" si="74"/>
        <v>-2.5025539444631106</v>
      </c>
      <c r="AK468" s="2">
        <f t="shared" si="70"/>
        <v>-1.535362013584342</v>
      </c>
      <c r="AL468" s="2">
        <f t="shared" si="71"/>
        <v>-2.5879503497259004</v>
      </c>
      <c r="AM468" s="2">
        <f t="shared" si="72"/>
        <v>-9.3216608793466951E-2</v>
      </c>
      <c r="AN468" s="2">
        <f t="shared" si="73"/>
        <v>-0.80374768992736756</v>
      </c>
    </row>
    <row r="469" spans="1:40" x14ac:dyDescent="0.2">
      <c r="A469">
        <v>468</v>
      </c>
      <c r="B469" t="s">
        <v>1143</v>
      </c>
      <c r="C469" t="s">
        <v>55</v>
      </c>
      <c r="D469">
        <v>0</v>
      </c>
      <c r="E469">
        <v>1</v>
      </c>
      <c r="F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0.26400000000000001</v>
      </c>
      <c r="U469">
        <v>0.29199999999999998</v>
      </c>
      <c r="V469">
        <v>0.35599999999999998</v>
      </c>
      <c r="W469">
        <v>0.64800000000000002</v>
      </c>
      <c r="X469">
        <v>0.27800000000000002</v>
      </c>
      <c r="Z469">
        <v>66</v>
      </c>
      <c r="AA469">
        <v>0</v>
      </c>
      <c r="AB469">
        <v>0</v>
      </c>
      <c r="AD469">
        <v>0</v>
      </c>
      <c r="AE469">
        <v>0</v>
      </c>
      <c r="AF469">
        <v>0</v>
      </c>
      <c r="AG469" t="s">
        <v>1144</v>
      </c>
      <c r="AH469" s="2">
        <f t="shared" si="69"/>
        <v>-7.5317119474981506</v>
      </c>
      <c r="AJ469" s="2">
        <f t="shared" si="74"/>
        <v>-2.5025539444631106</v>
      </c>
      <c r="AK469" s="2">
        <f t="shared" si="70"/>
        <v>-1.535362013584342</v>
      </c>
      <c r="AL469" s="2">
        <f t="shared" si="71"/>
        <v>-2.5879503497259004</v>
      </c>
      <c r="AM469" s="2">
        <f t="shared" si="72"/>
        <v>0.54257348266249295</v>
      </c>
      <c r="AN469" s="2">
        <f t="shared" si="73"/>
        <v>-1.4484191223872895</v>
      </c>
    </row>
    <row r="470" spans="1:40" x14ac:dyDescent="0.2">
      <c r="A470">
        <v>469</v>
      </c>
      <c r="B470" t="s">
        <v>7481</v>
      </c>
      <c r="C470" t="s">
        <v>90</v>
      </c>
      <c r="D470">
        <v>20</v>
      </c>
      <c r="E470">
        <v>81</v>
      </c>
      <c r="F470">
        <v>74</v>
      </c>
      <c r="G470">
        <f>F470*V470</f>
        <v>32.19</v>
      </c>
      <c r="H470">
        <v>19</v>
      </c>
      <c r="I470">
        <v>4</v>
      </c>
      <c r="J470">
        <v>0</v>
      </c>
      <c r="K470">
        <v>3</v>
      </c>
      <c r="L470">
        <v>9</v>
      </c>
      <c r="M470">
        <v>10</v>
      </c>
      <c r="N470">
        <v>5</v>
      </c>
      <c r="O470">
        <v>18</v>
      </c>
      <c r="P470">
        <v>1</v>
      </c>
      <c r="Q470">
        <v>0</v>
      </c>
      <c r="R470">
        <v>0</v>
      </c>
      <c r="T470">
        <v>0.25</v>
      </c>
      <c r="U470">
        <v>0.30299999999999999</v>
      </c>
      <c r="V470">
        <v>0.435</v>
      </c>
      <c r="W470">
        <v>0.73799999999999999</v>
      </c>
      <c r="X470">
        <v>0.309</v>
      </c>
      <c r="Z470">
        <v>92</v>
      </c>
      <c r="AA470">
        <v>-0.2</v>
      </c>
      <c r="AB470">
        <v>-0.3</v>
      </c>
      <c r="AD470">
        <v>-1.1000000000000001</v>
      </c>
      <c r="AE470">
        <v>-1.8</v>
      </c>
      <c r="AF470">
        <v>0</v>
      </c>
      <c r="AG470">
        <v>5409</v>
      </c>
      <c r="AH470" s="2">
        <f t="shared" si="69"/>
        <v>-7.5334308772518002</v>
      </c>
      <c r="AI470" s="2">
        <f>(L470-45.75551)/28.81119</f>
        <v>-1.2757373090108393</v>
      </c>
      <c r="AJ470" s="2">
        <f t="shared" si="74"/>
        <v>-2.1625946149309003</v>
      </c>
      <c r="AK470" s="2">
        <f t="shared" si="70"/>
        <v>-1.2059488072112505</v>
      </c>
      <c r="AL470" s="2">
        <f t="shared" si="71"/>
        <v>-2.5879503497259004</v>
      </c>
      <c r="AM470" s="2">
        <f t="shared" si="72"/>
        <v>-0.14212353890546386</v>
      </c>
      <c r="AN470" s="2">
        <f t="shared" si="73"/>
        <v>-0.15907625746744411</v>
      </c>
    </row>
    <row r="471" spans="1:40" x14ac:dyDescent="0.2">
      <c r="A471">
        <v>470</v>
      </c>
      <c r="B471" t="s">
        <v>599</v>
      </c>
      <c r="D471">
        <v>0</v>
      </c>
      <c r="E471">
        <v>1</v>
      </c>
      <c r="F471">
        <v>1</v>
      </c>
      <c r="G471">
        <f>F471*V471</f>
        <v>0.40500000000000003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0.27100000000000002</v>
      </c>
      <c r="U471">
        <v>0.32900000000000001</v>
      </c>
      <c r="V471">
        <v>0.40500000000000003</v>
      </c>
      <c r="W471">
        <v>0.73399999999999999</v>
      </c>
      <c r="X471">
        <v>0.313</v>
      </c>
      <c r="Z471">
        <v>92</v>
      </c>
      <c r="AA471">
        <v>0</v>
      </c>
      <c r="AB471">
        <v>0</v>
      </c>
      <c r="AD471">
        <v>0</v>
      </c>
      <c r="AE471">
        <v>0</v>
      </c>
      <c r="AF471">
        <v>0</v>
      </c>
      <c r="AG471" t="s">
        <v>600</v>
      </c>
      <c r="AH471" s="2">
        <f t="shared" si="69"/>
        <v>-7.5454406360222253</v>
      </c>
      <c r="AI471" s="2">
        <f>(L471-45.75551)/28.81119</f>
        <v>-1.5881159368981288</v>
      </c>
      <c r="AJ471" s="2">
        <f t="shared" si="74"/>
        <v>-2.5025539444631106</v>
      </c>
      <c r="AK471" s="2">
        <f t="shared" si="70"/>
        <v>-1.535362013584342</v>
      </c>
      <c r="AL471" s="2">
        <f t="shared" si="71"/>
        <v>-2.5879503497259004</v>
      </c>
      <c r="AM471" s="2">
        <f t="shared" si="72"/>
        <v>0.88492199344647127</v>
      </c>
      <c r="AN471" s="2">
        <f t="shared" si="73"/>
        <v>-0.21638038479721511</v>
      </c>
    </row>
    <row r="472" spans="1:40" x14ac:dyDescent="0.2">
      <c r="A472">
        <v>471</v>
      </c>
      <c r="B472" t="s">
        <v>7551</v>
      </c>
      <c r="C472" t="s">
        <v>176</v>
      </c>
      <c r="D472">
        <v>65</v>
      </c>
      <c r="E472">
        <v>266</v>
      </c>
      <c r="F472">
        <v>233</v>
      </c>
      <c r="G472">
        <f>F472*V472</f>
        <v>90.403999999999996</v>
      </c>
      <c r="H472">
        <v>46</v>
      </c>
      <c r="I472">
        <v>8</v>
      </c>
      <c r="J472">
        <v>0</v>
      </c>
      <c r="K472">
        <v>12</v>
      </c>
      <c r="L472">
        <v>29</v>
      </c>
      <c r="M472">
        <v>32</v>
      </c>
      <c r="N472">
        <v>27</v>
      </c>
      <c r="O472">
        <v>101</v>
      </c>
      <c r="P472">
        <v>3</v>
      </c>
      <c r="Q472">
        <v>1</v>
      </c>
      <c r="R472">
        <v>0</v>
      </c>
      <c r="S472">
        <f>((H472+N472+P472-R472)*(G472+(0.26*(N472+P472))))/(F472+N472+P472)</f>
        <v>28.378342205323193</v>
      </c>
      <c r="T472">
        <v>0.19700000000000001</v>
      </c>
      <c r="U472">
        <v>0.28699999999999998</v>
      </c>
      <c r="V472">
        <v>0.38800000000000001</v>
      </c>
      <c r="W472">
        <v>0.67500000000000004</v>
      </c>
      <c r="X472">
        <v>0.28799999999999998</v>
      </c>
      <c r="Z472">
        <v>75</v>
      </c>
      <c r="AA472">
        <v>-0.1</v>
      </c>
      <c r="AB472">
        <v>-0.4</v>
      </c>
      <c r="AD472">
        <v>-8.6999999999999993</v>
      </c>
      <c r="AE472">
        <v>-5.8</v>
      </c>
      <c r="AF472">
        <v>-0.5</v>
      </c>
      <c r="AG472">
        <v>9272</v>
      </c>
      <c r="AH472" s="2">
        <f t="shared" si="69"/>
        <v>-7.5464434473237532</v>
      </c>
      <c r="AI472" s="2">
        <f>(L472-45.75551)/28.81119</f>
        <v>-0.58156258037241781</v>
      </c>
      <c r="AJ472" s="2">
        <f t="shared" si="74"/>
        <v>-1.1427166263342694</v>
      </c>
      <c r="AK472" s="2">
        <f t="shared" si="70"/>
        <v>-0.48123975319044932</v>
      </c>
      <c r="AL472" s="2">
        <f t="shared" si="71"/>
        <v>-1.5451173896739836</v>
      </c>
      <c r="AM472" s="2">
        <f t="shared" si="72"/>
        <v>-2.7341908348412978</v>
      </c>
      <c r="AN472" s="2">
        <f t="shared" si="73"/>
        <v>-1.0616162629113355</v>
      </c>
    </row>
    <row r="473" spans="1:40" x14ac:dyDescent="0.2">
      <c r="A473">
        <v>472</v>
      </c>
      <c r="B473" t="s">
        <v>1556</v>
      </c>
      <c r="C473" t="s">
        <v>125</v>
      </c>
      <c r="D473">
        <v>0</v>
      </c>
      <c r="E473">
        <v>1</v>
      </c>
      <c r="F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0.25900000000000001</v>
      </c>
      <c r="U473">
        <v>0.311</v>
      </c>
      <c r="V473">
        <v>0.35199999999999998</v>
      </c>
      <c r="W473">
        <v>0.66400000000000003</v>
      </c>
      <c r="X473">
        <v>0.28699999999999998</v>
      </c>
      <c r="Z473">
        <v>76</v>
      </c>
      <c r="AA473">
        <v>0</v>
      </c>
      <c r="AB473">
        <v>0</v>
      </c>
      <c r="AD473">
        <v>0</v>
      </c>
      <c r="AE473">
        <v>0</v>
      </c>
      <c r="AF473">
        <v>0</v>
      </c>
      <c r="AG473">
        <v>12983</v>
      </c>
      <c r="AH473" s="2">
        <f t="shared" si="69"/>
        <v>-7.5470300887390511</v>
      </c>
      <c r="AJ473" s="2">
        <f t="shared" si="74"/>
        <v>-2.5025539444631106</v>
      </c>
      <c r="AK473" s="2">
        <f t="shared" si="70"/>
        <v>-1.535362013584342</v>
      </c>
      <c r="AL473" s="2">
        <f t="shared" si="71"/>
        <v>-2.5879503497259004</v>
      </c>
      <c r="AM473" s="2">
        <f t="shared" si="72"/>
        <v>0.29803883210250837</v>
      </c>
      <c r="AN473" s="2">
        <f t="shared" si="73"/>
        <v>-1.2192026130682057</v>
      </c>
    </row>
    <row r="474" spans="1:40" x14ac:dyDescent="0.2">
      <c r="A474">
        <v>473</v>
      </c>
      <c r="B474" t="s">
        <v>900</v>
      </c>
      <c r="C474" t="s">
        <v>125</v>
      </c>
      <c r="D474">
        <v>0</v>
      </c>
      <c r="E474">
        <v>1</v>
      </c>
      <c r="F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0.251</v>
      </c>
      <c r="U474">
        <v>0.311</v>
      </c>
      <c r="V474">
        <v>0.38</v>
      </c>
      <c r="W474">
        <v>0.69099999999999995</v>
      </c>
      <c r="X474">
        <v>0.29699999999999999</v>
      </c>
      <c r="Z474">
        <v>82</v>
      </c>
      <c r="AA474">
        <v>0</v>
      </c>
      <c r="AB474">
        <v>0</v>
      </c>
      <c r="AD474">
        <v>0</v>
      </c>
      <c r="AE474">
        <v>0</v>
      </c>
      <c r="AF474">
        <v>0</v>
      </c>
      <c r="AG474">
        <v>12950</v>
      </c>
      <c r="AH474" s="2">
        <f t="shared" si="69"/>
        <v>-7.551482670159074</v>
      </c>
      <c r="AJ474" s="2">
        <f t="shared" si="74"/>
        <v>-2.5025539444631106</v>
      </c>
      <c r="AK474" s="2">
        <f t="shared" si="70"/>
        <v>-1.535362013584342</v>
      </c>
      <c r="AL474" s="2">
        <f t="shared" si="71"/>
        <v>-2.5879503497259004</v>
      </c>
      <c r="AM474" s="2">
        <f t="shared" si="72"/>
        <v>-9.3216608793466951E-2</v>
      </c>
      <c r="AN474" s="2">
        <f t="shared" si="73"/>
        <v>-0.83239975359225304</v>
      </c>
    </row>
    <row r="475" spans="1:40" x14ac:dyDescent="0.2">
      <c r="A475">
        <v>474</v>
      </c>
      <c r="B475" t="s">
        <v>1618</v>
      </c>
      <c r="C475" t="s">
        <v>53</v>
      </c>
      <c r="D475">
        <v>0</v>
      </c>
      <c r="E475">
        <v>1</v>
      </c>
      <c r="F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T475">
        <v>0.25800000000000001</v>
      </c>
      <c r="U475">
        <v>0.307</v>
      </c>
      <c r="V475">
        <v>0.35799999999999998</v>
      </c>
      <c r="W475">
        <v>0.66600000000000004</v>
      </c>
      <c r="X475">
        <v>0.28699999999999998</v>
      </c>
      <c r="Z475">
        <v>60</v>
      </c>
      <c r="AA475">
        <v>0</v>
      </c>
      <c r="AB475">
        <v>0</v>
      </c>
      <c r="AD475">
        <v>-0.1</v>
      </c>
      <c r="AE475">
        <v>0</v>
      </c>
      <c r="AF475">
        <v>0</v>
      </c>
      <c r="AG475" t="s">
        <v>1619</v>
      </c>
      <c r="AH475" s="2">
        <f t="shared" si="69"/>
        <v>-7.5672849551861621</v>
      </c>
      <c r="AJ475" s="2">
        <f t="shared" si="74"/>
        <v>-2.5025539444631106</v>
      </c>
      <c r="AK475" s="2">
        <f t="shared" si="70"/>
        <v>-1.535362013584342</v>
      </c>
      <c r="AL475" s="2">
        <f t="shared" si="71"/>
        <v>-2.5879503497259004</v>
      </c>
      <c r="AM475" s="2">
        <f t="shared" si="72"/>
        <v>0.24913190199051144</v>
      </c>
      <c r="AN475" s="2">
        <f t="shared" si="73"/>
        <v>-1.1905505494033202</v>
      </c>
    </row>
    <row r="476" spans="1:40" x14ac:dyDescent="0.2">
      <c r="A476">
        <v>475</v>
      </c>
      <c r="B476" t="s">
        <v>7522</v>
      </c>
      <c r="C476" t="s">
        <v>35</v>
      </c>
      <c r="D476">
        <v>58</v>
      </c>
      <c r="E476">
        <v>234</v>
      </c>
      <c r="F476">
        <v>210</v>
      </c>
      <c r="G476">
        <f t="shared" ref="G476:G481" si="75">F476*V476</f>
        <v>76.02</v>
      </c>
      <c r="H476">
        <v>52</v>
      </c>
      <c r="I476">
        <v>10</v>
      </c>
      <c r="J476">
        <v>2</v>
      </c>
      <c r="K476">
        <v>4</v>
      </c>
      <c r="L476">
        <v>25</v>
      </c>
      <c r="M476">
        <v>23</v>
      </c>
      <c r="N476">
        <v>15</v>
      </c>
      <c r="O476">
        <v>51</v>
      </c>
      <c r="P476">
        <v>5</v>
      </c>
      <c r="Q476">
        <v>9</v>
      </c>
      <c r="R476">
        <v>3</v>
      </c>
      <c r="T476">
        <v>0.246</v>
      </c>
      <c r="U476">
        <v>0.31</v>
      </c>
      <c r="V476">
        <v>0.36199999999999999</v>
      </c>
      <c r="W476">
        <v>0.67200000000000004</v>
      </c>
      <c r="X476">
        <v>0.28999999999999998</v>
      </c>
      <c r="Z476">
        <v>74</v>
      </c>
      <c r="AA476">
        <v>0.4</v>
      </c>
      <c r="AB476">
        <v>0.7</v>
      </c>
      <c r="AD476">
        <v>-7.4</v>
      </c>
      <c r="AE476">
        <v>-1.9</v>
      </c>
      <c r="AF476">
        <v>-0.1</v>
      </c>
      <c r="AG476">
        <v>16623</v>
      </c>
      <c r="AH476" s="2">
        <f t="shared" si="69"/>
        <v>-7.5776799709345131</v>
      </c>
      <c r="AI476" s="2">
        <f>(L476-45.75551)/28.81119</f>
        <v>-0.7203975261001021</v>
      </c>
      <c r="AJ476" s="2">
        <f t="shared" si="74"/>
        <v>-2.0492748384201636</v>
      </c>
      <c r="AK476" s="2">
        <f t="shared" si="70"/>
        <v>-0.77771163892623163</v>
      </c>
      <c r="AL476" s="2">
        <f t="shared" si="71"/>
        <v>-2.5879503497259004</v>
      </c>
      <c r="AM476" s="2">
        <f t="shared" si="72"/>
        <v>-0.33775125935345152</v>
      </c>
      <c r="AN476" s="2">
        <f t="shared" si="73"/>
        <v>-1.1045943584086637</v>
      </c>
    </row>
    <row r="477" spans="1:40" x14ac:dyDescent="0.2">
      <c r="A477">
        <v>476</v>
      </c>
      <c r="B477" t="s">
        <v>7506</v>
      </c>
      <c r="D477">
        <v>37</v>
      </c>
      <c r="E477">
        <v>157</v>
      </c>
      <c r="F477">
        <v>139</v>
      </c>
      <c r="G477">
        <f t="shared" si="75"/>
        <v>56.850999999999999</v>
      </c>
      <c r="H477">
        <v>33</v>
      </c>
      <c r="I477">
        <v>7</v>
      </c>
      <c r="J477">
        <v>0</v>
      </c>
      <c r="K477">
        <v>5</v>
      </c>
      <c r="L477">
        <v>18</v>
      </c>
      <c r="M477">
        <v>19</v>
      </c>
      <c r="N477">
        <v>14</v>
      </c>
      <c r="O477">
        <v>39</v>
      </c>
      <c r="P477">
        <v>2</v>
      </c>
      <c r="Q477">
        <v>1</v>
      </c>
      <c r="R477">
        <v>0</v>
      </c>
      <c r="T477">
        <v>0.23599999999999999</v>
      </c>
      <c r="U477">
        <v>0.314</v>
      </c>
      <c r="V477">
        <v>0.40899999999999997</v>
      </c>
      <c r="W477">
        <v>0.72299999999999998</v>
      </c>
      <c r="X477">
        <v>0.309</v>
      </c>
      <c r="Z477">
        <v>89</v>
      </c>
      <c r="AA477">
        <v>-0.2</v>
      </c>
      <c r="AB477">
        <v>-0.9</v>
      </c>
      <c r="AD477">
        <v>-2.4</v>
      </c>
      <c r="AE477">
        <v>-3.5</v>
      </c>
      <c r="AF477">
        <v>-0.1</v>
      </c>
      <c r="AG477">
        <v>9957</v>
      </c>
      <c r="AH477" s="2">
        <f t="shared" si="69"/>
        <v>-7.5975283096618513</v>
      </c>
      <c r="AI477" s="2">
        <f>(L477-45.75551)/28.81119</f>
        <v>-0.96335868112354961</v>
      </c>
      <c r="AJ477" s="2">
        <f t="shared" si="74"/>
        <v>-1.9359550619094268</v>
      </c>
      <c r="AK477" s="2">
        <f t="shared" si="70"/>
        <v>-0.90947692147546821</v>
      </c>
      <c r="AL477" s="2">
        <f t="shared" si="71"/>
        <v>-2.5879503497259004</v>
      </c>
      <c r="AM477" s="2">
        <f t="shared" si="72"/>
        <v>-0.82682056047342067</v>
      </c>
      <c r="AN477" s="2">
        <f t="shared" si="73"/>
        <v>-0.37396673495408528</v>
      </c>
    </row>
    <row r="478" spans="1:40" x14ac:dyDescent="0.2">
      <c r="A478">
        <v>477</v>
      </c>
      <c r="B478" t="s">
        <v>465</v>
      </c>
      <c r="D478">
        <v>57</v>
      </c>
      <c r="E478">
        <v>229</v>
      </c>
      <c r="F478">
        <v>208</v>
      </c>
      <c r="G478">
        <f t="shared" si="75"/>
        <v>77.168000000000006</v>
      </c>
      <c r="H478">
        <v>51</v>
      </c>
      <c r="I478">
        <v>11</v>
      </c>
      <c r="J478">
        <v>1</v>
      </c>
      <c r="K478">
        <v>4</v>
      </c>
      <c r="L478">
        <v>22</v>
      </c>
      <c r="M478">
        <v>23</v>
      </c>
      <c r="N478">
        <v>16</v>
      </c>
      <c r="O478">
        <v>55</v>
      </c>
      <c r="P478">
        <v>2</v>
      </c>
      <c r="Q478">
        <v>3</v>
      </c>
      <c r="R478">
        <v>1</v>
      </c>
      <c r="T478">
        <v>0.247</v>
      </c>
      <c r="U478">
        <v>0.30399999999999999</v>
      </c>
      <c r="V478">
        <v>0.371</v>
      </c>
      <c r="W478">
        <v>0.67400000000000004</v>
      </c>
      <c r="X478">
        <v>0.28599999999999998</v>
      </c>
      <c r="Z478">
        <v>75</v>
      </c>
      <c r="AA478">
        <v>0.3</v>
      </c>
      <c r="AB478">
        <v>-0.6</v>
      </c>
      <c r="AD478">
        <v>-7.3</v>
      </c>
      <c r="AE478">
        <v>0.4</v>
      </c>
      <c r="AF478">
        <v>0.1</v>
      </c>
      <c r="AG478">
        <v>5384</v>
      </c>
      <c r="AH478" s="2">
        <f t="shared" si="69"/>
        <v>-7.6042471864533931</v>
      </c>
      <c r="AI478" s="2">
        <f>(L478-45.75551)/28.81119</f>
        <v>-0.82452373539586532</v>
      </c>
      <c r="AJ478" s="2">
        <f t="shared" si="74"/>
        <v>-2.0492748384201636</v>
      </c>
      <c r="AK478" s="2">
        <f t="shared" si="70"/>
        <v>-0.77771163892623163</v>
      </c>
      <c r="AL478" s="2">
        <f t="shared" si="71"/>
        <v>-2.5879503497259004</v>
      </c>
      <c r="AM478" s="2">
        <f t="shared" si="72"/>
        <v>-0.28884432924145459</v>
      </c>
      <c r="AN478" s="2">
        <f t="shared" si="73"/>
        <v>-1.0759422947437782</v>
      </c>
    </row>
    <row r="479" spans="1:40" x14ac:dyDescent="0.2">
      <c r="A479">
        <v>478</v>
      </c>
      <c r="B479" t="s">
        <v>674</v>
      </c>
      <c r="D479">
        <v>0</v>
      </c>
      <c r="E479">
        <v>1</v>
      </c>
      <c r="F479">
        <v>1</v>
      </c>
      <c r="G479">
        <f t="shared" si="75"/>
        <v>0.379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0.246</v>
      </c>
      <c r="U479">
        <v>0.32500000000000001</v>
      </c>
      <c r="V479">
        <v>0.379</v>
      </c>
      <c r="W479">
        <v>0.70399999999999996</v>
      </c>
      <c r="X479">
        <v>0.30499999999999999</v>
      </c>
      <c r="Z479">
        <v>87</v>
      </c>
      <c r="AA479">
        <v>0</v>
      </c>
      <c r="AB479">
        <v>0</v>
      </c>
      <c r="AD479">
        <v>0</v>
      </c>
      <c r="AE479">
        <v>0</v>
      </c>
      <c r="AF479">
        <v>0</v>
      </c>
      <c r="AG479">
        <v>7216</v>
      </c>
      <c r="AH479" s="2">
        <f t="shared" si="69"/>
        <v>-7.6097789068973025</v>
      </c>
      <c r="AJ479" s="2">
        <f t="shared" si="74"/>
        <v>-2.5025539444631106</v>
      </c>
      <c r="AK479" s="2">
        <f t="shared" si="70"/>
        <v>-1.535362013584342</v>
      </c>
      <c r="AL479" s="2">
        <f t="shared" si="71"/>
        <v>-2.5879503497259004</v>
      </c>
      <c r="AM479" s="2">
        <f t="shared" si="72"/>
        <v>-0.33775125935345152</v>
      </c>
      <c r="AN479" s="2">
        <f t="shared" si="73"/>
        <v>-0.64616133977049739</v>
      </c>
    </row>
    <row r="480" spans="1:40" x14ac:dyDescent="0.2">
      <c r="A480">
        <v>479</v>
      </c>
      <c r="B480" t="s">
        <v>7469</v>
      </c>
      <c r="C480" t="s">
        <v>93</v>
      </c>
      <c r="D480">
        <v>11</v>
      </c>
      <c r="E480">
        <v>42</v>
      </c>
      <c r="F480">
        <v>39</v>
      </c>
      <c r="G480">
        <f t="shared" si="75"/>
        <v>15.989999999999998</v>
      </c>
      <c r="H480">
        <v>10</v>
      </c>
      <c r="I480">
        <v>2</v>
      </c>
      <c r="J480">
        <v>0</v>
      </c>
      <c r="K480">
        <v>1</v>
      </c>
      <c r="L480">
        <v>4</v>
      </c>
      <c r="M480">
        <v>5</v>
      </c>
      <c r="N480">
        <v>3</v>
      </c>
      <c r="O480">
        <v>7</v>
      </c>
      <c r="P480">
        <v>1</v>
      </c>
      <c r="Q480">
        <v>0</v>
      </c>
      <c r="R480">
        <v>0</v>
      </c>
      <c r="T480">
        <v>0.26300000000000001</v>
      </c>
      <c r="U480">
        <v>0.317</v>
      </c>
      <c r="V480">
        <v>0.41</v>
      </c>
      <c r="W480">
        <v>0.72699999999999998</v>
      </c>
      <c r="X480">
        <v>0.309</v>
      </c>
      <c r="Z480">
        <v>92</v>
      </c>
      <c r="AA480">
        <v>0</v>
      </c>
      <c r="AB480">
        <v>0.1</v>
      </c>
      <c r="AD480">
        <v>-0.5</v>
      </c>
      <c r="AE480">
        <v>1</v>
      </c>
      <c r="AF480">
        <v>0</v>
      </c>
      <c r="AG480">
        <v>19514</v>
      </c>
      <c r="AH480" s="2">
        <f t="shared" si="69"/>
        <v>-7.6201169743203332</v>
      </c>
      <c r="AI480" s="2">
        <f>(L480-45.75551)/28.81119</f>
        <v>-1.4492809911704445</v>
      </c>
      <c r="AJ480" s="2">
        <f t="shared" si="74"/>
        <v>-2.3892341679523739</v>
      </c>
      <c r="AK480" s="2">
        <f t="shared" si="70"/>
        <v>-1.3706554103977961</v>
      </c>
      <c r="AL480" s="2">
        <f t="shared" si="71"/>
        <v>-2.5879503497259004</v>
      </c>
      <c r="AM480" s="2">
        <f t="shared" si="72"/>
        <v>0.49366655255049602</v>
      </c>
      <c r="AN480" s="2">
        <f t="shared" si="73"/>
        <v>-0.31666260762431431</v>
      </c>
    </row>
    <row r="481" spans="1:40" x14ac:dyDescent="0.2">
      <c r="A481">
        <v>480</v>
      </c>
      <c r="B481" t="s">
        <v>752</v>
      </c>
      <c r="D481">
        <v>0</v>
      </c>
      <c r="E481">
        <v>1</v>
      </c>
      <c r="F481">
        <v>1</v>
      </c>
      <c r="G481">
        <f t="shared" si="75"/>
        <v>0.41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0.23799999999999999</v>
      </c>
      <c r="U481">
        <v>0.31900000000000001</v>
      </c>
      <c r="V481">
        <v>0.41</v>
      </c>
      <c r="W481">
        <v>0.73</v>
      </c>
      <c r="X481">
        <v>0.311</v>
      </c>
      <c r="Z481">
        <v>89</v>
      </c>
      <c r="AA481">
        <v>0</v>
      </c>
      <c r="AB481">
        <v>0</v>
      </c>
      <c r="AD481">
        <v>0</v>
      </c>
      <c r="AE481">
        <v>0</v>
      </c>
      <c r="AF481">
        <v>0</v>
      </c>
      <c r="AG481">
        <v>5486</v>
      </c>
      <c r="AH481" s="2">
        <f t="shared" si="69"/>
        <v>-7.6285575201497666</v>
      </c>
      <c r="AJ481" s="2">
        <f t="shared" si="74"/>
        <v>-2.5025539444631106</v>
      </c>
      <c r="AK481" s="2">
        <f t="shared" si="70"/>
        <v>-1.535362013584342</v>
      </c>
      <c r="AL481" s="2">
        <f t="shared" si="71"/>
        <v>-2.5879503497259004</v>
      </c>
      <c r="AM481" s="2">
        <f t="shared" si="72"/>
        <v>-0.72900670024942682</v>
      </c>
      <c r="AN481" s="2">
        <f t="shared" si="73"/>
        <v>-0.27368451212698608</v>
      </c>
    </row>
    <row r="482" spans="1:40" x14ac:dyDescent="0.2">
      <c r="A482">
        <v>481</v>
      </c>
      <c r="B482" t="s">
        <v>1114</v>
      </c>
      <c r="D482">
        <v>0</v>
      </c>
      <c r="E482">
        <v>1</v>
      </c>
      <c r="F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0.24</v>
      </c>
      <c r="U482">
        <v>0.29799999999999999</v>
      </c>
      <c r="V482">
        <v>0.42599999999999999</v>
      </c>
      <c r="W482">
        <v>0.72299999999999998</v>
      </c>
      <c r="X482">
        <v>0.30299999999999999</v>
      </c>
      <c r="Z482">
        <v>86</v>
      </c>
      <c r="AA482">
        <v>0</v>
      </c>
      <c r="AB482">
        <v>0</v>
      </c>
      <c r="AD482">
        <v>0</v>
      </c>
      <c r="AE482">
        <v>0</v>
      </c>
      <c r="AF482">
        <v>0</v>
      </c>
      <c r="AG482" t="s">
        <v>1115</v>
      </c>
      <c r="AH482" s="2">
        <f t="shared" si="69"/>
        <v>-7.6310258827528719</v>
      </c>
      <c r="AJ482" s="2">
        <f t="shared" si="74"/>
        <v>-2.5025539444631106</v>
      </c>
      <c r="AK482" s="2">
        <f t="shared" si="70"/>
        <v>-1.535362013584342</v>
      </c>
      <c r="AL482" s="2">
        <f t="shared" si="71"/>
        <v>-2.5879503497259004</v>
      </c>
      <c r="AM482" s="2">
        <f t="shared" si="72"/>
        <v>-0.63119284002543297</v>
      </c>
      <c r="AN482" s="2">
        <f t="shared" si="73"/>
        <v>-0.37396673495408528</v>
      </c>
    </row>
    <row r="483" spans="1:40" x14ac:dyDescent="0.2">
      <c r="A483">
        <v>482</v>
      </c>
      <c r="B483" t="s">
        <v>426</v>
      </c>
      <c r="C483" t="s">
        <v>33</v>
      </c>
      <c r="D483">
        <v>13</v>
      </c>
      <c r="E483">
        <v>52</v>
      </c>
      <c r="F483">
        <v>47</v>
      </c>
      <c r="G483">
        <f>F483*V483</f>
        <v>19.834</v>
      </c>
      <c r="H483">
        <v>12</v>
      </c>
      <c r="I483">
        <v>2</v>
      </c>
      <c r="J483">
        <v>0</v>
      </c>
      <c r="K483">
        <v>2</v>
      </c>
      <c r="L483">
        <v>6</v>
      </c>
      <c r="M483">
        <v>6</v>
      </c>
      <c r="N483">
        <v>4</v>
      </c>
      <c r="O483">
        <v>10</v>
      </c>
      <c r="P483">
        <v>1</v>
      </c>
      <c r="Q483">
        <v>0</v>
      </c>
      <c r="R483">
        <v>0</v>
      </c>
      <c r="T483">
        <v>0.253</v>
      </c>
      <c r="U483">
        <v>0.32300000000000001</v>
      </c>
      <c r="V483">
        <v>0.42199999999999999</v>
      </c>
      <c r="W483">
        <v>0.745</v>
      </c>
      <c r="X483">
        <v>0.317</v>
      </c>
      <c r="Z483">
        <v>99</v>
      </c>
      <c r="AA483">
        <v>0</v>
      </c>
      <c r="AB483">
        <v>0.2</v>
      </c>
      <c r="AD483">
        <v>0</v>
      </c>
      <c r="AE483">
        <v>0</v>
      </c>
      <c r="AF483">
        <v>0.2</v>
      </c>
      <c r="AG483">
        <v>19844</v>
      </c>
      <c r="AH483" s="2">
        <f t="shared" si="69"/>
        <v>-7.6356391324444459</v>
      </c>
      <c r="AI483" s="2">
        <f>(L483-45.75551)/28.81119</f>
        <v>-1.3798635183066024</v>
      </c>
      <c r="AJ483" s="2">
        <f t="shared" si="74"/>
        <v>-2.2759143914416371</v>
      </c>
      <c r="AK483" s="2">
        <f t="shared" si="70"/>
        <v>-1.3377140897604871</v>
      </c>
      <c r="AL483" s="2">
        <f t="shared" si="71"/>
        <v>-2.5879503497259004</v>
      </c>
      <c r="AM483" s="2">
        <f t="shared" si="72"/>
        <v>4.5972514305268738E-3</v>
      </c>
      <c r="AN483" s="2">
        <f t="shared" si="73"/>
        <v>-5.8794034640344918E-2</v>
      </c>
    </row>
    <row r="484" spans="1:40" x14ac:dyDescent="0.2">
      <c r="A484">
        <v>483</v>
      </c>
      <c r="B484" t="s">
        <v>7497</v>
      </c>
      <c r="D484">
        <v>32</v>
      </c>
      <c r="E484">
        <v>134</v>
      </c>
      <c r="F484">
        <v>123</v>
      </c>
      <c r="G484">
        <f>F484*V484</f>
        <v>45.878999999999998</v>
      </c>
      <c r="H484">
        <v>32</v>
      </c>
      <c r="I484">
        <v>6</v>
      </c>
      <c r="J484">
        <v>0</v>
      </c>
      <c r="K484">
        <v>2</v>
      </c>
      <c r="L484">
        <v>14</v>
      </c>
      <c r="M484">
        <v>13</v>
      </c>
      <c r="N484">
        <v>8</v>
      </c>
      <c r="O484">
        <v>23</v>
      </c>
      <c r="P484">
        <v>1</v>
      </c>
      <c r="Q484">
        <v>1</v>
      </c>
      <c r="R484">
        <v>0</v>
      </c>
      <c r="T484">
        <v>0.26100000000000001</v>
      </c>
      <c r="U484">
        <v>0.309</v>
      </c>
      <c r="V484">
        <v>0.373</v>
      </c>
      <c r="W484">
        <v>0.68200000000000005</v>
      </c>
      <c r="X484">
        <v>0.29299999999999998</v>
      </c>
      <c r="Z484">
        <v>79</v>
      </c>
      <c r="AA484">
        <v>-0.4</v>
      </c>
      <c r="AB484">
        <v>1</v>
      </c>
      <c r="AD484">
        <v>-4.0999999999999996</v>
      </c>
      <c r="AE484">
        <v>-0.9</v>
      </c>
      <c r="AF484">
        <v>0</v>
      </c>
      <c r="AG484">
        <v>3312</v>
      </c>
      <c r="AH484" s="2">
        <f t="shared" si="69"/>
        <v>-7.6386645610758279</v>
      </c>
      <c r="AI484" s="2">
        <f>(L484-45.75551)/28.81119</f>
        <v>-1.1021936268512338</v>
      </c>
      <c r="AJ484" s="2">
        <f t="shared" si="74"/>
        <v>-2.2759143914416371</v>
      </c>
      <c r="AK484" s="2">
        <f t="shared" si="70"/>
        <v>-1.107124845299323</v>
      </c>
      <c r="AL484" s="2">
        <f t="shared" si="71"/>
        <v>-2.5879503497259004</v>
      </c>
      <c r="AM484" s="2">
        <f t="shared" si="72"/>
        <v>0.39585269232650216</v>
      </c>
      <c r="AN484" s="2">
        <f t="shared" si="73"/>
        <v>-0.96133404008423617</v>
      </c>
    </row>
    <row r="485" spans="1:40" x14ac:dyDescent="0.2">
      <c r="A485">
        <v>484</v>
      </c>
      <c r="B485" t="s">
        <v>609</v>
      </c>
      <c r="C485" t="s">
        <v>74</v>
      </c>
      <c r="D485">
        <v>0</v>
      </c>
      <c r="E485">
        <v>1</v>
      </c>
      <c r="F485">
        <v>1</v>
      </c>
      <c r="G485">
        <f>F485*V485</f>
        <v>0.443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0.26</v>
      </c>
      <c r="U485">
        <v>0.32200000000000001</v>
      </c>
      <c r="V485">
        <v>0.443</v>
      </c>
      <c r="W485">
        <v>0.76500000000000001</v>
      </c>
      <c r="X485">
        <v>0.32100000000000001</v>
      </c>
      <c r="Z485">
        <v>96</v>
      </c>
      <c r="AA485">
        <v>0</v>
      </c>
      <c r="AB485">
        <v>0</v>
      </c>
      <c r="AD485">
        <v>0</v>
      </c>
      <c r="AE485">
        <v>0</v>
      </c>
      <c r="AF485">
        <v>0</v>
      </c>
      <c r="AG485" t="s">
        <v>610</v>
      </c>
      <c r="AH485" s="2">
        <f t="shared" si="69"/>
        <v>-7.6393098804484652</v>
      </c>
      <c r="AI485" s="2">
        <f>(L485-45.75551)/28.81119</f>
        <v>-1.5881159368981288</v>
      </c>
      <c r="AJ485" s="2">
        <f t="shared" si="74"/>
        <v>-2.5025539444631106</v>
      </c>
      <c r="AK485" s="2">
        <f t="shared" si="70"/>
        <v>-1.535362013584342</v>
      </c>
      <c r="AL485" s="2">
        <f t="shared" si="71"/>
        <v>-2.5879503497259004</v>
      </c>
      <c r="AM485" s="2">
        <f t="shared" si="72"/>
        <v>0.34694576221450529</v>
      </c>
      <c r="AN485" s="2">
        <f t="shared" si="73"/>
        <v>0.22772660200850994</v>
      </c>
    </row>
    <row r="486" spans="1:40" x14ac:dyDescent="0.2">
      <c r="A486">
        <v>485</v>
      </c>
      <c r="B486" t="s">
        <v>642</v>
      </c>
      <c r="C486" t="s">
        <v>61</v>
      </c>
      <c r="D486">
        <v>0</v>
      </c>
      <c r="E486">
        <v>1</v>
      </c>
      <c r="F486">
        <v>1</v>
      </c>
      <c r="G486">
        <f>F486*V486</f>
        <v>0.36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0.253</v>
      </c>
      <c r="U486">
        <v>0.318</v>
      </c>
      <c r="V486">
        <v>0.36</v>
      </c>
      <c r="W486">
        <v>0.67800000000000005</v>
      </c>
      <c r="X486">
        <v>0.29499999999999998</v>
      </c>
      <c r="Z486">
        <v>82</v>
      </c>
      <c r="AA486">
        <v>0</v>
      </c>
      <c r="AB486">
        <v>0</v>
      </c>
      <c r="AD486">
        <v>0</v>
      </c>
      <c r="AE486">
        <v>0</v>
      </c>
      <c r="AF486">
        <v>0</v>
      </c>
      <c r="AG486" t="s">
        <v>643</v>
      </c>
      <c r="AH486" s="2">
        <f t="shared" si="69"/>
        <v>-7.6399072237568344</v>
      </c>
      <c r="AJ486" s="2">
        <f t="shared" si="74"/>
        <v>-2.5025539444631106</v>
      </c>
      <c r="AK486" s="2">
        <f t="shared" si="70"/>
        <v>-1.535362013584342</v>
      </c>
      <c r="AL486" s="2">
        <f t="shared" si="71"/>
        <v>-2.5879503497259004</v>
      </c>
      <c r="AM486" s="2">
        <f t="shared" si="72"/>
        <v>4.5972514305268738E-3</v>
      </c>
      <c r="AN486" s="2">
        <f t="shared" si="73"/>
        <v>-1.0186381674140073</v>
      </c>
    </row>
    <row r="487" spans="1:40" x14ac:dyDescent="0.2">
      <c r="A487">
        <v>486</v>
      </c>
      <c r="B487" t="s">
        <v>1041</v>
      </c>
      <c r="C487" t="s">
        <v>45</v>
      </c>
      <c r="D487">
        <v>0</v>
      </c>
      <c r="E487">
        <v>1</v>
      </c>
      <c r="F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0.24099999999999999</v>
      </c>
      <c r="U487">
        <v>0.29699999999999999</v>
      </c>
      <c r="V487">
        <v>0.42</v>
      </c>
      <c r="W487">
        <v>0.71699999999999997</v>
      </c>
      <c r="X487">
        <v>0.30199999999999999</v>
      </c>
      <c r="Z487">
        <v>85</v>
      </c>
      <c r="AA487">
        <v>0</v>
      </c>
      <c r="AB487">
        <v>0</v>
      </c>
      <c r="AD487">
        <v>0</v>
      </c>
      <c r="AE487">
        <v>0</v>
      </c>
      <c r="AF487">
        <v>0</v>
      </c>
      <c r="AG487" t="s">
        <v>1042</v>
      </c>
      <c r="AH487" s="2">
        <f t="shared" si="69"/>
        <v>-7.668075143635531</v>
      </c>
      <c r="AJ487" s="2">
        <f t="shared" si="74"/>
        <v>-2.5025539444631106</v>
      </c>
      <c r="AK487" s="2">
        <f t="shared" si="70"/>
        <v>-1.535362013584342</v>
      </c>
      <c r="AL487" s="2">
        <f t="shared" si="71"/>
        <v>-2.5879503497259004</v>
      </c>
      <c r="AM487" s="2">
        <f t="shared" si="72"/>
        <v>-0.58228590991343609</v>
      </c>
      <c r="AN487" s="2">
        <f t="shared" si="73"/>
        <v>-0.45992292594874173</v>
      </c>
    </row>
    <row r="488" spans="1:40" x14ac:dyDescent="0.2">
      <c r="A488">
        <v>487</v>
      </c>
      <c r="B488" t="s">
        <v>428</v>
      </c>
      <c r="C488" t="s">
        <v>90</v>
      </c>
      <c r="D488">
        <v>56</v>
      </c>
      <c r="E488">
        <v>228</v>
      </c>
      <c r="F488">
        <v>205</v>
      </c>
      <c r="G488">
        <f>F488*V488</f>
        <v>75.44</v>
      </c>
      <c r="H488">
        <v>51</v>
      </c>
      <c r="I488">
        <v>11</v>
      </c>
      <c r="J488">
        <v>2</v>
      </c>
      <c r="K488">
        <v>3</v>
      </c>
      <c r="L488">
        <v>21</v>
      </c>
      <c r="M488">
        <v>20</v>
      </c>
      <c r="N488">
        <v>17</v>
      </c>
      <c r="O488">
        <v>47</v>
      </c>
      <c r="P488">
        <v>2</v>
      </c>
      <c r="Q488">
        <v>3</v>
      </c>
      <c r="R488">
        <v>1</v>
      </c>
      <c r="T488">
        <v>0.249</v>
      </c>
      <c r="U488">
        <v>0.311</v>
      </c>
      <c r="V488">
        <v>0.36799999999999999</v>
      </c>
      <c r="W488">
        <v>0.67900000000000005</v>
      </c>
      <c r="X488">
        <v>0.29199999999999998</v>
      </c>
      <c r="Z488">
        <v>81</v>
      </c>
      <c r="AA488">
        <v>0.1</v>
      </c>
      <c r="AB488">
        <v>0.2</v>
      </c>
      <c r="AD488">
        <v>-5.4</v>
      </c>
      <c r="AE488">
        <v>-0.2</v>
      </c>
      <c r="AF488">
        <v>0.2</v>
      </c>
      <c r="AG488">
        <v>11602</v>
      </c>
      <c r="AH488" s="2">
        <f t="shared" si="69"/>
        <v>-7.6816556419217719</v>
      </c>
      <c r="AI488" s="2">
        <f>(L488-45.75551)/28.81119</f>
        <v>-0.85923247182778639</v>
      </c>
      <c r="AJ488" s="2">
        <f t="shared" si="74"/>
        <v>-2.1625946149309003</v>
      </c>
      <c r="AK488" s="2">
        <f t="shared" si="70"/>
        <v>-0.87653560083815907</v>
      </c>
      <c r="AL488" s="2">
        <f t="shared" si="71"/>
        <v>-2.5879503497259004</v>
      </c>
      <c r="AM488" s="2">
        <f t="shared" si="72"/>
        <v>-0.19103046901746079</v>
      </c>
      <c r="AN488" s="2">
        <f t="shared" si="73"/>
        <v>-1.0043121355815645</v>
      </c>
    </row>
    <row r="489" spans="1:40" x14ac:dyDescent="0.2">
      <c r="A489">
        <v>488</v>
      </c>
      <c r="B489" t="s">
        <v>1217</v>
      </c>
      <c r="D489">
        <v>0</v>
      </c>
      <c r="E489">
        <v>1</v>
      </c>
      <c r="F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T489">
        <v>0.249</v>
      </c>
      <c r="U489">
        <v>0.30099999999999999</v>
      </c>
      <c r="V489">
        <v>0.38700000000000001</v>
      </c>
      <c r="W489">
        <v>0.68799999999999994</v>
      </c>
      <c r="X489">
        <v>0.29199999999999998</v>
      </c>
      <c r="Z489">
        <v>78</v>
      </c>
      <c r="AA489">
        <v>0</v>
      </c>
      <c r="AB489">
        <v>0</v>
      </c>
      <c r="AD489">
        <v>0</v>
      </c>
      <c r="AE489">
        <v>0</v>
      </c>
      <c r="AF489">
        <v>0</v>
      </c>
      <c r="AG489">
        <v>8553</v>
      </c>
      <c r="AH489" s="2">
        <f t="shared" si="69"/>
        <v>-7.6922746258803958</v>
      </c>
      <c r="AJ489" s="2">
        <f t="shared" si="74"/>
        <v>-2.5025539444631106</v>
      </c>
      <c r="AK489" s="2">
        <f t="shared" si="70"/>
        <v>-1.535362013584342</v>
      </c>
      <c r="AL489" s="2">
        <f t="shared" si="71"/>
        <v>-2.5879503497259004</v>
      </c>
      <c r="AM489" s="2">
        <f t="shared" si="72"/>
        <v>-0.19103046901746079</v>
      </c>
      <c r="AN489" s="2">
        <f t="shared" si="73"/>
        <v>-0.87537784908958127</v>
      </c>
    </row>
    <row r="490" spans="1:40" x14ac:dyDescent="0.2">
      <c r="A490">
        <v>489</v>
      </c>
      <c r="B490" t="s">
        <v>968</v>
      </c>
      <c r="C490" t="s">
        <v>31</v>
      </c>
      <c r="D490">
        <v>0</v>
      </c>
      <c r="E490">
        <v>1</v>
      </c>
      <c r="F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T490">
        <v>0.255</v>
      </c>
      <c r="U490">
        <v>0.30399999999999999</v>
      </c>
      <c r="V490">
        <v>0.36199999999999999</v>
      </c>
      <c r="W490">
        <v>0.66700000000000004</v>
      </c>
      <c r="X490">
        <v>0.28699999999999998</v>
      </c>
      <c r="Z490">
        <v>72</v>
      </c>
      <c r="AA490">
        <v>0</v>
      </c>
      <c r="AB490">
        <v>0</v>
      </c>
      <c r="AD490">
        <v>0</v>
      </c>
      <c r="AE490">
        <v>0</v>
      </c>
      <c r="AF490">
        <v>0</v>
      </c>
      <c r="AG490" t="s">
        <v>969</v>
      </c>
      <c r="AH490" s="2">
        <f t="shared" si="69"/>
        <v>-7.6996797136897106</v>
      </c>
      <c r="AJ490" s="2">
        <f t="shared" si="74"/>
        <v>-2.5025539444631106</v>
      </c>
      <c r="AK490" s="2">
        <f t="shared" si="70"/>
        <v>-1.535362013584342</v>
      </c>
      <c r="AL490" s="2">
        <f t="shared" si="71"/>
        <v>-2.5879503497259004</v>
      </c>
      <c r="AM490" s="2">
        <f t="shared" si="72"/>
        <v>0.1024111116545207</v>
      </c>
      <c r="AN490" s="2">
        <f t="shared" si="73"/>
        <v>-1.1762245175708774</v>
      </c>
    </row>
    <row r="491" spans="1:40" x14ac:dyDescent="0.2">
      <c r="A491">
        <v>490</v>
      </c>
      <c r="B491" t="s">
        <v>1164</v>
      </c>
      <c r="C491" t="s">
        <v>103</v>
      </c>
      <c r="D491">
        <v>0</v>
      </c>
      <c r="E491">
        <v>1</v>
      </c>
      <c r="F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T491">
        <v>0.252</v>
      </c>
      <c r="U491">
        <v>0.28899999999999998</v>
      </c>
      <c r="V491">
        <v>0.38800000000000001</v>
      </c>
      <c r="W491">
        <v>0.67700000000000005</v>
      </c>
      <c r="X491">
        <v>0.28699999999999998</v>
      </c>
      <c r="Z491">
        <v>67</v>
      </c>
      <c r="AA491">
        <v>0</v>
      </c>
      <c r="AB491">
        <v>0</v>
      </c>
      <c r="AD491">
        <v>0</v>
      </c>
      <c r="AE491">
        <v>0</v>
      </c>
      <c r="AF491">
        <v>0</v>
      </c>
      <c r="AG491" t="s">
        <v>1165</v>
      </c>
      <c r="AH491" s="2">
        <f t="shared" si="69"/>
        <v>-7.7031401857012742</v>
      </c>
      <c r="AJ491" s="2">
        <f t="shared" si="74"/>
        <v>-2.5025539444631106</v>
      </c>
      <c r="AK491" s="2">
        <f t="shared" si="70"/>
        <v>-1.535362013584342</v>
      </c>
      <c r="AL491" s="2">
        <f t="shared" si="71"/>
        <v>-2.5879503497259004</v>
      </c>
      <c r="AM491" s="2">
        <f t="shared" si="72"/>
        <v>-4.4309678681470038E-2</v>
      </c>
      <c r="AN491" s="2">
        <f t="shared" si="73"/>
        <v>-1.03296419924645</v>
      </c>
    </row>
    <row r="492" spans="1:40" x14ac:dyDescent="0.2">
      <c r="A492">
        <v>491</v>
      </c>
      <c r="B492" t="s">
        <v>490</v>
      </c>
      <c r="C492" t="s">
        <v>31</v>
      </c>
      <c r="D492">
        <v>16</v>
      </c>
      <c r="E492">
        <v>66</v>
      </c>
      <c r="F492">
        <v>62</v>
      </c>
      <c r="G492">
        <f>F492*V492</f>
        <v>23.064</v>
      </c>
      <c r="H492">
        <v>17</v>
      </c>
      <c r="I492">
        <v>3</v>
      </c>
      <c r="J492">
        <v>0</v>
      </c>
      <c r="K492">
        <v>1</v>
      </c>
      <c r="L492">
        <v>7</v>
      </c>
      <c r="M492">
        <v>7</v>
      </c>
      <c r="N492">
        <v>3</v>
      </c>
      <c r="O492">
        <v>13</v>
      </c>
      <c r="P492">
        <v>1</v>
      </c>
      <c r="Q492">
        <v>1</v>
      </c>
      <c r="R492">
        <v>0</v>
      </c>
      <c r="T492">
        <v>0.27200000000000002</v>
      </c>
      <c r="U492">
        <v>0.30499999999999999</v>
      </c>
      <c r="V492">
        <v>0.372</v>
      </c>
      <c r="W492">
        <v>0.67800000000000005</v>
      </c>
      <c r="X492">
        <v>0.28899999999999998</v>
      </c>
      <c r="Z492">
        <v>73</v>
      </c>
      <c r="AA492">
        <v>0</v>
      </c>
      <c r="AB492">
        <v>0</v>
      </c>
      <c r="AD492">
        <v>-2.2000000000000002</v>
      </c>
      <c r="AE492">
        <v>0.3</v>
      </c>
      <c r="AF492">
        <v>0</v>
      </c>
      <c r="AG492" t="s">
        <v>491</v>
      </c>
      <c r="AH492" s="2">
        <f t="shared" si="69"/>
        <v>-7.7119213125316728</v>
      </c>
      <c r="AI492" s="2">
        <f>(L492-45.75551)/28.81119</f>
        <v>-1.3451547818746814</v>
      </c>
      <c r="AJ492" s="2">
        <f t="shared" si="74"/>
        <v>-2.3892341679523739</v>
      </c>
      <c r="AK492" s="2">
        <f t="shared" si="70"/>
        <v>-1.3047727691231779</v>
      </c>
      <c r="AL492" s="2">
        <f t="shared" si="71"/>
        <v>-2.5879503497259004</v>
      </c>
      <c r="AM492" s="2">
        <f t="shared" si="72"/>
        <v>0.93382892355846825</v>
      </c>
      <c r="AN492" s="2">
        <f t="shared" si="73"/>
        <v>-1.0186381674140073</v>
      </c>
    </row>
    <row r="493" spans="1:40" x14ac:dyDescent="0.2">
      <c r="A493">
        <v>492</v>
      </c>
      <c r="B493" t="s">
        <v>690</v>
      </c>
      <c r="D493">
        <v>0</v>
      </c>
      <c r="E493">
        <v>1</v>
      </c>
      <c r="F493">
        <v>1</v>
      </c>
      <c r="G493">
        <f>F493*V493</f>
        <v>0.40699999999999997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0.23799999999999999</v>
      </c>
      <c r="U493">
        <v>0.317</v>
      </c>
      <c r="V493">
        <v>0.40699999999999997</v>
      </c>
      <c r="W493">
        <v>0.72399999999999998</v>
      </c>
      <c r="X493">
        <v>0.31</v>
      </c>
      <c r="Z493">
        <v>90</v>
      </c>
      <c r="AA493">
        <v>0</v>
      </c>
      <c r="AB493">
        <v>0</v>
      </c>
      <c r="AD493">
        <v>0</v>
      </c>
      <c r="AE493">
        <v>0</v>
      </c>
      <c r="AF493">
        <v>0</v>
      </c>
      <c r="AG493">
        <v>3787</v>
      </c>
      <c r="AH493" s="2">
        <f t="shared" si="69"/>
        <v>-7.7145137111444226</v>
      </c>
      <c r="AJ493" s="2">
        <f t="shared" si="74"/>
        <v>-2.5025539444631106</v>
      </c>
      <c r="AK493" s="2">
        <f t="shared" si="70"/>
        <v>-1.535362013584342</v>
      </c>
      <c r="AL493" s="2">
        <f t="shared" si="71"/>
        <v>-2.5879503497259004</v>
      </c>
      <c r="AM493" s="2">
        <f t="shared" si="72"/>
        <v>-0.72900670024942682</v>
      </c>
      <c r="AN493" s="2">
        <f t="shared" si="73"/>
        <v>-0.35964070312164254</v>
      </c>
    </row>
    <row r="494" spans="1:40" x14ac:dyDescent="0.2">
      <c r="A494">
        <v>493</v>
      </c>
      <c r="B494" t="s">
        <v>7528</v>
      </c>
      <c r="D494">
        <v>36</v>
      </c>
      <c r="E494">
        <v>148</v>
      </c>
      <c r="F494">
        <v>131</v>
      </c>
      <c r="G494">
        <f>F494*V494</f>
        <v>57.378</v>
      </c>
      <c r="H494">
        <v>29</v>
      </c>
      <c r="I494">
        <v>6</v>
      </c>
      <c r="J494">
        <v>0</v>
      </c>
      <c r="K494">
        <v>7</v>
      </c>
      <c r="L494">
        <v>17</v>
      </c>
      <c r="M494">
        <v>20</v>
      </c>
      <c r="N494">
        <v>13</v>
      </c>
      <c r="O494">
        <v>45</v>
      </c>
      <c r="P494">
        <v>2</v>
      </c>
      <c r="Q494">
        <v>0</v>
      </c>
      <c r="R494">
        <v>0</v>
      </c>
      <c r="T494">
        <v>0.224</v>
      </c>
      <c r="U494">
        <v>0.30199999999999999</v>
      </c>
      <c r="V494">
        <v>0.438</v>
      </c>
      <c r="W494">
        <v>0.74</v>
      </c>
      <c r="X494">
        <v>0.309</v>
      </c>
      <c r="Z494">
        <v>90</v>
      </c>
      <c r="AA494">
        <v>-0.5</v>
      </c>
      <c r="AB494">
        <v>-0.3</v>
      </c>
      <c r="AD494">
        <v>-2.5</v>
      </c>
      <c r="AE494">
        <v>-3.8</v>
      </c>
      <c r="AF494">
        <v>-0.1</v>
      </c>
      <c r="AG494">
        <v>2502</v>
      </c>
      <c r="AH494" s="2">
        <f t="shared" si="69"/>
        <v>-7.7159967926274247</v>
      </c>
      <c r="AI494" s="2">
        <f>(L494-45.75551)/28.81119</f>
        <v>-0.99806741755547068</v>
      </c>
      <c r="AJ494" s="2">
        <f t="shared" si="74"/>
        <v>-1.7093155088879532</v>
      </c>
      <c r="AK494" s="2">
        <f t="shared" si="70"/>
        <v>-0.87653560083815907</v>
      </c>
      <c r="AL494" s="2">
        <f t="shared" si="71"/>
        <v>-2.5879503497259004</v>
      </c>
      <c r="AM494" s="2">
        <f t="shared" si="72"/>
        <v>-1.4137037218173822</v>
      </c>
      <c r="AN494" s="2">
        <f t="shared" si="73"/>
        <v>-0.13042419380255862</v>
      </c>
    </row>
    <row r="495" spans="1:40" x14ac:dyDescent="0.2">
      <c r="A495">
        <v>494</v>
      </c>
      <c r="B495" t="s">
        <v>1703</v>
      </c>
      <c r="C495" t="s">
        <v>53</v>
      </c>
      <c r="D495">
        <v>0</v>
      </c>
      <c r="E495">
        <v>1</v>
      </c>
      <c r="F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T495">
        <v>0.246</v>
      </c>
      <c r="U495">
        <v>0.29299999999999998</v>
      </c>
      <c r="V495">
        <v>0.40300000000000002</v>
      </c>
      <c r="W495">
        <v>0.69599999999999995</v>
      </c>
      <c r="X495">
        <v>0.29399999999999998</v>
      </c>
      <c r="Z495">
        <v>64</v>
      </c>
      <c r="AA495">
        <v>0</v>
      </c>
      <c r="AB495">
        <v>0</v>
      </c>
      <c r="AD495">
        <v>0</v>
      </c>
      <c r="AE495">
        <v>0</v>
      </c>
      <c r="AF495">
        <v>0</v>
      </c>
      <c r="AG495" t="s">
        <v>1704</v>
      </c>
      <c r="AH495" s="2">
        <f t="shared" si="69"/>
        <v>-7.7243871615568445</v>
      </c>
      <c r="AJ495" s="2">
        <f t="shared" si="74"/>
        <v>-2.5025539444631106</v>
      </c>
      <c r="AK495" s="2">
        <f t="shared" si="70"/>
        <v>-1.535362013584342</v>
      </c>
      <c r="AL495" s="2">
        <f t="shared" si="71"/>
        <v>-2.5879503497259004</v>
      </c>
      <c r="AM495" s="2">
        <f t="shared" si="72"/>
        <v>-0.33775125935345152</v>
      </c>
      <c r="AN495" s="2">
        <f t="shared" si="73"/>
        <v>-0.76076959443003933</v>
      </c>
    </row>
    <row r="496" spans="1:40" x14ac:dyDescent="0.2">
      <c r="A496">
        <v>495</v>
      </c>
      <c r="B496" t="s">
        <v>1134</v>
      </c>
      <c r="D496">
        <v>0</v>
      </c>
      <c r="E496">
        <v>1</v>
      </c>
      <c r="F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0.25</v>
      </c>
      <c r="U496">
        <v>0.30099999999999999</v>
      </c>
      <c r="V496">
        <v>0.38100000000000001</v>
      </c>
      <c r="W496">
        <v>0.68100000000000005</v>
      </c>
      <c r="X496">
        <v>0.28999999999999998</v>
      </c>
      <c r="Z496">
        <v>74</v>
      </c>
      <c r="AA496">
        <v>0</v>
      </c>
      <c r="AB496">
        <v>0</v>
      </c>
      <c r="AD496">
        <v>0</v>
      </c>
      <c r="AE496">
        <v>0</v>
      </c>
      <c r="AF496">
        <v>0</v>
      </c>
      <c r="AG496" t="s">
        <v>1135</v>
      </c>
      <c r="AH496" s="2">
        <f t="shared" si="69"/>
        <v>-7.743649918595497</v>
      </c>
      <c r="AJ496" s="2">
        <f t="shared" si="74"/>
        <v>-2.5025539444631106</v>
      </c>
      <c r="AK496" s="2">
        <f t="shared" si="70"/>
        <v>-1.535362013584342</v>
      </c>
      <c r="AL496" s="2">
        <f t="shared" si="71"/>
        <v>-2.5879503497259004</v>
      </c>
      <c r="AM496" s="2">
        <f t="shared" si="72"/>
        <v>-0.14212353890546386</v>
      </c>
      <c r="AN496" s="2">
        <f t="shared" si="73"/>
        <v>-0.97566007191667892</v>
      </c>
    </row>
    <row r="497" spans="1:40" x14ac:dyDescent="0.2">
      <c r="A497">
        <v>496</v>
      </c>
      <c r="B497" t="s">
        <v>836</v>
      </c>
      <c r="C497" t="s">
        <v>53</v>
      </c>
      <c r="D497">
        <v>0</v>
      </c>
      <c r="E497">
        <v>1</v>
      </c>
      <c r="F497">
        <v>1</v>
      </c>
      <c r="G497">
        <f>F497*V497</f>
        <v>0.40100000000000002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T497">
        <v>0.24399999999999999</v>
      </c>
      <c r="U497">
        <v>0.29899999999999999</v>
      </c>
      <c r="V497">
        <v>0.40100000000000002</v>
      </c>
      <c r="W497">
        <v>0.70099999999999996</v>
      </c>
      <c r="X497">
        <v>0.29799999999999999</v>
      </c>
      <c r="Z497">
        <v>67</v>
      </c>
      <c r="AA497">
        <v>0</v>
      </c>
      <c r="AB497">
        <v>0</v>
      </c>
      <c r="AD497">
        <v>0</v>
      </c>
      <c r="AE497">
        <v>0</v>
      </c>
      <c r="AF497">
        <v>0</v>
      </c>
      <c r="AG497" t="s">
        <v>837</v>
      </c>
      <c r="AH497" s="2">
        <f t="shared" si="69"/>
        <v>-7.7505708626186243</v>
      </c>
      <c r="AJ497" s="2">
        <f t="shared" si="74"/>
        <v>-2.5025539444631106</v>
      </c>
      <c r="AK497" s="2">
        <f t="shared" si="70"/>
        <v>-1.535362013584342</v>
      </c>
      <c r="AL497" s="2">
        <f t="shared" si="71"/>
        <v>-2.5879503497259004</v>
      </c>
      <c r="AM497" s="2">
        <f t="shared" si="72"/>
        <v>-0.43556511957744537</v>
      </c>
      <c r="AN497" s="2">
        <f t="shared" si="73"/>
        <v>-0.68913943526782562</v>
      </c>
    </row>
    <row r="498" spans="1:40" x14ac:dyDescent="0.2">
      <c r="A498">
        <v>497</v>
      </c>
      <c r="B498" t="s">
        <v>400</v>
      </c>
      <c r="C498" t="s">
        <v>51</v>
      </c>
      <c r="D498">
        <v>44</v>
      </c>
      <c r="E498">
        <v>183</v>
      </c>
      <c r="F498">
        <v>167</v>
      </c>
      <c r="G498">
        <f>F498*V498</f>
        <v>65.13</v>
      </c>
      <c r="H498">
        <v>40</v>
      </c>
      <c r="I498">
        <v>7</v>
      </c>
      <c r="J498">
        <v>0</v>
      </c>
      <c r="K498">
        <v>6</v>
      </c>
      <c r="L498">
        <v>20</v>
      </c>
      <c r="M498">
        <v>21</v>
      </c>
      <c r="N498">
        <v>12</v>
      </c>
      <c r="O498">
        <v>50</v>
      </c>
      <c r="P498">
        <v>2</v>
      </c>
      <c r="Q498">
        <v>1</v>
      </c>
      <c r="R498">
        <v>1</v>
      </c>
      <c r="T498">
        <v>0.23799999999999999</v>
      </c>
      <c r="U498">
        <v>0.29699999999999999</v>
      </c>
      <c r="V498">
        <v>0.39</v>
      </c>
      <c r="W498">
        <v>0.68799999999999994</v>
      </c>
      <c r="X498">
        <v>0.29299999999999998</v>
      </c>
      <c r="Z498">
        <v>83</v>
      </c>
      <c r="AA498">
        <v>-0.5</v>
      </c>
      <c r="AB498">
        <v>1.4</v>
      </c>
      <c r="AD498">
        <v>-4.5999999999999996</v>
      </c>
      <c r="AE498">
        <v>3.2</v>
      </c>
      <c r="AF498">
        <v>0.2</v>
      </c>
      <c r="AG498">
        <v>12859</v>
      </c>
      <c r="AH498" s="2">
        <f t="shared" si="69"/>
        <v>-7.7525056729241557</v>
      </c>
      <c r="AI498" s="2">
        <f>(L498-45.75551)/28.81119</f>
        <v>-0.89394120825970746</v>
      </c>
      <c r="AJ498" s="2">
        <f t="shared" si="74"/>
        <v>-1.82263528539869</v>
      </c>
      <c r="AK498" s="2">
        <f t="shared" si="70"/>
        <v>-0.84359428020084992</v>
      </c>
      <c r="AL498" s="2">
        <f t="shared" si="71"/>
        <v>-2.5879503497259004</v>
      </c>
      <c r="AM498" s="2">
        <f t="shared" si="72"/>
        <v>-0.72900670024942682</v>
      </c>
      <c r="AN498" s="2">
        <f t="shared" si="73"/>
        <v>-0.87537784908958127</v>
      </c>
    </row>
    <row r="499" spans="1:40" x14ac:dyDescent="0.2">
      <c r="A499">
        <v>498</v>
      </c>
      <c r="B499" t="s">
        <v>844</v>
      </c>
      <c r="C499" t="s">
        <v>45</v>
      </c>
      <c r="D499">
        <v>0</v>
      </c>
      <c r="E499">
        <v>1</v>
      </c>
      <c r="F499">
        <v>1</v>
      </c>
      <c r="G499">
        <f>F499*V499</f>
        <v>0.36599999999999999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0.246</v>
      </c>
      <c r="U499">
        <v>0.32800000000000001</v>
      </c>
      <c r="V499">
        <v>0.36599999999999999</v>
      </c>
      <c r="W499">
        <v>0.69399999999999995</v>
      </c>
      <c r="X499">
        <v>0.30099999999999999</v>
      </c>
      <c r="Z499">
        <v>85</v>
      </c>
      <c r="AA499">
        <v>0</v>
      </c>
      <c r="AB499">
        <v>0</v>
      </c>
      <c r="AD499">
        <v>0</v>
      </c>
      <c r="AE499">
        <v>0</v>
      </c>
      <c r="AF499">
        <v>0</v>
      </c>
      <c r="AG499">
        <v>11165</v>
      </c>
      <c r="AH499" s="2">
        <f t="shared" si="69"/>
        <v>-7.7530392252217304</v>
      </c>
      <c r="AJ499" s="2">
        <f t="shared" si="74"/>
        <v>-2.5025539444631106</v>
      </c>
      <c r="AK499" s="2">
        <f t="shared" si="70"/>
        <v>-1.535362013584342</v>
      </c>
      <c r="AL499" s="2">
        <f t="shared" si="71"/>
        <v>-2.5879503497259004</v>
      </c>
      <c r="AM499" s="2">
        <f t="shared" si="72"/>
        <v>-0.33775125935345152</v>
      </c>
      <c r="AN499" s="2">
        <f t="shared" si="73"/>
        <v>-0.78942165809492482</v>
      </c>
    </row>
    <row r="500" spans="1:40" x14ac:dyDescent="0.2">
      <c r="A500">
        <v>499</v>
      </c>
      <c r="B500" t="s">
        <v>769</v>
      </c>
      <c r="C500" t="s">
        <v>83</v>
      </c>
      <c r="D500">
        <v>0</v>
      </c>
      <c r="E500">
        <v>1</v>
      </c>
      <c r="F500">
        <v>1</v>
      </c>
      <c r="G500">
        <f>F500*V500</f>
        <v>0.377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0.247</v>
      </c>
      <c r="U500">
        <v>0.313</v>
      </c>
      <c r="V500">
        <v>0.377</v>
      </c>
      <c r="W500">
        <v>0.69</v>
      </c>
      <c r="X500">
        <v>0.29699999999999999</v>
      </c>
      <c r="Z500">
        <v>83</v>
      </c>
      <c r="AA500">
        <v>0</v>
      </c>
      <c r="AB500">
        <v>0</v>
      </c>
      <c r="AD500">
        <v>0</v>
      </c>
      <c r="AE500">
        <v>0</v>
      </c>
      <c r="AF500">
        <v>0</v>
      </c>
      <c r="AG500" t="s">
        <v>770</v>
      </c>
      <c r="AH500" s="2">
        <f t="shared" si="69"/>
        <v>-7.7614364224395045</v>
      </c>
      <c r="AJ500" s="2">
        <f t="shared" si="74"/>
        <v>-2.5025539444631106</v>
      </c>
      <c r="AK500" s="2">
        <f t="shared" si="70"/>
        <v>-1.535362013584342</v>
      </c>
      <c r="AL500" s="2">
        <f t="shared" si="71"/>
        <v>-2.5879503497259004</v>
      </c>
      <c r="AM500" s="2">
        <f t="shared" si="72"/>
        <v>-0.28884432924145459</v>
      </c>
      <c r="AN500" s="2">
        <f t="shared" si="73"/>
        <v>-0.84672578542469579</v>
      </c>
    </row>
    <row r="501" spans="1:40" x14ac:dyDescent="0.2">
      <c r="A501">
        <v>500</v>
      </c>
      <c r="B501" t="s">
        <v>915</v>
      </c>
      <c r="D501">
        <v>0</v>
      </c>
      <c r="E501">
        <v>1</v>
      </c>
      <c r="F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0.247</v>
      </c>
      <c r="U501">
        <v>0.30299999999999999</v>
      </c>
      <c r="V501">
        <v>0.38700000000000001</v>
      </c>
      <c r="W501">
        <v>0.69</v>
      </c>
      <c r="X501">
        <v>0.29499999999999998</v>
      </c>
      <c r="Z501">
        <v>80</v>
      </c>
      <c r="AA501">
        <v>0</v>
      </c>
      <c r="AB501">
        <v>0</v>
      </c>
      <c r="AD501">
        <v>0</v>
      </c>
      <c r="AE501">
        <v>0</v>
      </c>
      <c r="AF501">
        <v>0</v>
      </c>
      <c r="AG501" t="s">
        <v>916</v>
      </c>
      <c r="AH501" s="2">
        <f t="shared" si="69"/>
        <v>-7.7614364224395045</v>
      </c>
      <c r="AJ501" s="2">
        <f t="shared" si="74"/>
        <v>-2.5025539444631106</v>
      </c>
      <c r="AK501" s="2">
        <f t="shared" si="70"/>
        <v>-1.535362013584342</v>
      </c>
      <c r="AL501" s="2">
        <f t="shared" si="71"/>
        <v>-2.5879503497259004</v>
      </c>
      <c r="AM501" s="2">
        <f t="shared" si="72"/>
        <v>-0.28884432924145459</v>
      </c>
      <c r="AN501" s="2">
        <f t="shared" si="73"/>
        <v>-0.84672578542469579</v>
      </c>
    </row>
    <row r="502" spans="1:40" x14ac:dyDescent="0.2">
      <c r="A502">
        <v>501</v>
      </c>
      <c r="B502" t="s">
        <v>989</v>
      </c>
      <c r="C502" t="s">
        <v>51</v>
      </c>
      <c r="D502">
        <v>0</v>
      </c>
      <c r="E502">
        <v>1</v>
      </c>
      <c r="F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0.24399999999999999</v>
      </c>
      <c r="U502">
        <v>0.30599999999999999</v>
      </c>
      <c r="V502">
        <v>0.39300000000000002</v>
      </c>
      <c r="W502">
        <v>0.7</v>
      </c>
      <c r="X502">
        <v>0.29899999999999999</v>
      </c>
      <c r="Z502">
        <v>87</v>
      </c>
      <c r="AA502">
        <v>0</v>
      </c>
      <c r="AB502">
        <v>0</v>
      </c>
      <c r="AD502">
        <v>0</v>
      </c>
      <c r="AE502">
        <v>0</v>
      </c>
      <c r="AF502">
        <v>0</v>
      </c>
      <c r="AG502" t="s">
        <v>990</v>
      </c>
      <c r="AH502" s="2">
        <f t="shared" si="69"/>
        <v>-7.7648968944510672</v>
      </c>
      <c r="AJ502" s="2">
        <f t="shared" si="74"/>
        <v>-2.5025539444631106</v>
      </c>
      <c r="AK502" s="2">
        <f t="shared" si="70"/>
        <v>-1.535362013584342</v>
      </c>
      <c r="AL502" s="2">
        <f t="shared" si="71"/>
        <v>-2.5879503497259004</v>
      </c>
      <c r="AM502" s="2">
        <f t="shared" si="72"/>
        <v>-0.43556511957744537</v>
      </c>
      <c r="AN502" s="2">
        <f t="shared" si="73"/>
        <v>-0.70346546710026836</v>
      </c>
    </row>
    <row r="503" spans="1:40" x14ac:dyDescent="0.2">
      <c r="A503">
        <v>502</v>
      </c>
      <c r="B503" t="s">
        <v>1339</v>
      </c>
      <c r="D503">
        <v>0</v>
      </c>
      <c r="E503">
        <v>1</v>
      </c>
      <c r="F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0.25700000000000001</v>
      </c>
      <c r="U503">
        <v>0.28299999999999997</v>
      </c>
      <c r="V503">
        <v>0.372</v>
      </c>
      <c r="W503">
        <v>0.65500000000000003</v>
      </c>
      <c r="X503">
        <v>0.27800000000000002</v>
      </c>
      <c r="Z503">
        <v>69</v>
      </c>
      <c r="AA503">
        <v>0</v>
      </c>
      <c r="AB503">
        <v>0</v>
      </c>
      <c r="AD503">
        <v>0</v>
      </c>
      <c r="AE503">
        <v>0</v>
      </c>
      <c r="AF503">
        <v>0</v>
      </c>
      <c r="AG503">
        <v>17075</v>
      </c>
      <c r="AH503" s="2">
        <f t="shared" si="69"/>
        <v>-7.7737782354550289</v>
      </c>
      <c r="AJ503" s="2">
        <f t="shared" si="74"/>
        <v>-2.5025539444631106</v>
      </c>
      <c r="AK503" s="2">
        <f t="shared" si="70"/>
        <v>-1.535362013584342</v>
      </c>
      <c r="AL503" s="2">
        <f t="shared" si="71"/>
        <v>-2.5879503497259004</v>
      </c>
      <c r="AM503" s="2">
        <f t="shared" si="72"/>
        <v>0.20022497187851454</v>
      </c>
      <c r="AN503" s="2">
        <f t="shared" si="73"/>
        <v>-1.3481368995601903</v>
      </c>
    </row>
    <row r="504" spans="1:40" x14ac:dyDescent="0.2">
      <c r="A504">
        <v>503</v>
      </c>
      <c r="B504" t="s">
        <v>729</v>
      </c>
      <c r="C504" t="s">
        <v>103</v>
      </c>
      <c r="D504">
        <v>0</v>
      </c>
      <c r="E504">
        <v>1</v>
      </c>
      <c r="F504">
        <v>1</v>
      </c>
      <c r="G504">
        <f>F504*V504</f>
        <v>0.32800000000000001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0.254</v>
      </c>
      <c r="U504">
        <v>0.33700000000000002</v>
      </c>
      <c r="V504">
        <v>0.32800000000000001</v>
      </c>
      <c r="W504">
        <v>0.66500000000000004</v>
      </c>
      <c r="X504">
        <v>0.29499999999999998</v>
      </c>
      <c r="Z504">
        <v>73</v>
      </c>
      <c r="AA504">
        <v>0</v>
      </c>
      <c r="AB504">
        <v>0</v>
      </c>
      <c r="AD504">
        <v>0</v>
      </c>
      <c r="AE504">
        <v>0</v>
      </c>
      <c r="AF504">
        <v>0</v>
      </c>
      <c r="AG504" t="s">
        <v>730</v>
      </c>
      <c r="AH504" s="2">
        <f t="shared" si="69"/>
        <v>-7.7772387074665934</v>
      </c>
      <c r="AJ504" s="2">
        <f t="shared" si="74"/>
        <v>-2.5025539444631106</v>
      </c>
      <c r="AK504" s="2">
        <f t="shared" si="70"/>
        <v>-1.535362013584342</v>
      </c>
      <c r="AL504" s="2">
        <f t="shared" si="71"/>
        <v>-2.5879503497259004</v>
      </c>
      <c r="AM504" s="2">
        <f t="shared" si="72"/>
        <v>5.3504181542523788E-2</v>
      </c>
      <c r="AN504" s="2">
        <f t="shared" si="73"/>
        <v>-1.2048765812357629</v>
      </c>
    </row>
    <row r="505" spans="1:40" x14ac:dyDescent="0.2">
      <c r="A505">
        <v>504</v>
      </c>
      <c r="B505" t="s">
        <v>681</v>
      </c>
      <c r="D505">
        <v>0</v>
      </c>
      <c r="E505">
        <v>1</v>
      </c>
      <c r="F505">
        <v>1</v>
      </c>
      <c r="G505">
        <f>F505*V505</f>
        <v>0.39900000000000002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0.24299999999999999</v>
      </c>
      <c r="U505">
        <v>0.30299999999999999</v>
      </c>
      <c r="V505">
        <v>0.39900000000000002</v>
      </c>
      <c r="W505">
        <v>0.70199999999999996</v>
      </c>
      <c r="X505">
        <v>0.29799999999999999</v>
      </c>
      <c r="Z505">
        <v>82</v>
      </c>
      <c r="AA505">
        <v>0</v>
      </c>
      <c r="AB505">
        <v>0</v>
      </c>
      <c r="AD505">
        <v>0</v>
      </c>
      <c r="AE505">
        <v>0</v>
      </c>
      <c r="AF505">
        <v>0</v>
      </c>
      <c r="AG505">
        <v>639</v>
      </c>
      <c r="AH505" s="2">
        <f t="shared" si="69"/>
        <v>-7.7851517608981791</v>
      </c>
      <c r="AJ505" s="2">
        <f t="shared" si="74"/>
        <v>-2.5025539444631106</v>
      </c>
      <c r="AK505" s="2">
        <f t="shared" si="70"/>
        <v>-1.535362013584342</v>
      </c>
      <c r="AL505" s="2">
        <f t="shared" si="71"/>
        <v>-2.5879503497259004</v>
      </c>
      <c r="AM505" s="2">
        <f t="shared" si="72"/>
        <v>-0.48447204968944224</v>
      </c>
      <c r="AN505" s="2">
        <f t="shared" si="73"/>
        <v>-0.67481340343538287</v>
      </c>
    </row>
    <row r="506" spans="1:40" x14ac:dyDescent="0.2">
      <c r="A506">
        <v>505</v>
      </c>
      <c r="B506" t="s">
        <v>1622</v>
      </c>
      <c r="C506" t="s">
        <v>35</v>
      </c>
      <c r="D506">
        <v>0</v>
      </c>
      <c r="E506">
        <v>1</v>
      </c>
      <c r="F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T506">
        <v>0.254</v>
      </c>
      <c r="U506">
        <v>0.28100000000000003</v>
      </c>
      <c r="V506">
        <v>0.38300000000000001</v>
      </c>
      <c r="W506">
        <v>0.66400000000000003</v>
      </c>
      <c r="X506">
        <v>0.28100000000000003</v>
      </c>
      <c r="Z506">
        <v>68</v>
      </c>
      <c r="AA506">
        <v>0</v>
      </c>
      <c r="AB506">
        <v>0</v>
      </c>
      <c r="AD506">
        <v>0</v>
      </c>
      <c r="AE506">
        <v>0</v>
      </c>
      <c r="AF506">
        <v>0</v>
      </c>
      <c r="AG506" t="s">
        <v>1623</v>
      </c>
      <c r="AH506" s="2">
        <f t="shared" si="69"/>
        <v>-7.7915647392990355</v>
      </c>
      <c r="AJ506" s="2">
        <f t="shared" si="74"/>
        <v>-2.5025539444631106</v>
      </c>
      <c r="AK506" s="2">
        <f t="shared" si="70"/>
        <v>-1.535362013584342</v>
      </c>
      <c r="AL506" s="2">
        <f t="shared" si="71"/>
        <v>-2.5879503497259004</v>
      </c>
      <c r="AM506" s="2">
        <f t="shared" si="72"/>
        <v>5.3504181542523788E-2</v>
      </c>
      <c r="AN506" s="2">
        <f t="shared" si="73"/>
        <v>-1.2192026130682057</v>
      </c>
    </row>
    <row r="507" spans="1:40" x14ac:dyDescent="0.2">
      <c r="A507">
        <v>506</v>
      </c>
      <c r="B507" t="s">
        <v>615</v>
      </c>
      <c r="C507" t="s">
        <v>45</v>
      </c>
      <c r="D507">
        <v>0</v>
      </c>
      <c r="E507">
        <v>1</v>
      </c>
      <c r="F507">
        <v>1</v>
      </c>
      <c r="G507">
        <f>F507*V507</f>
        <v>0.41399999999999998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T507">
        <v>0.26500000000000001</v>
      </c>
      <c r="U507">
        <v>0.32400000000000001</v>
      </c>
      <c r="V507">
        <v>0.41399999999999998</v>
      </c>
      <c r="W507">
        <v>0.73699999999999999</v>
      </c>
      <c r="X507">
        <v>0.313</v>
      </c>
      <c r="Z507">
        <v>93</v>
      </c>
      <c r="AA507">
        <v>0</v>
      </c>
      <c r="AB507">
        <v>0</v>
      </c>
      <c r="AD507">
        <v>0</v>
      </c>
      <c r="AE507">
        <v>0</v>
      </c>
      <c r="AF507">
        <v>0</v>
      </c>
      <c r="AG507" t="s">
        <v>616</v>
      </c>
      <c r="AH507" s="2">
        <f t="shared" si="69"/>
        <v>-7.7959041211968776</v>
      </c>
      <c r="AI507" s="2">
        <f>(L507-45.75551)/28.81119</f>
        <v>-1.5881159368981288</v>
      </c>
      <c r="AJ507" s="2">
        <f t="shared" si="74"/>
        <v>-2.5025539444631106</v>
      </c>
      <c r="AK507" s="2">
        <f t="shared" si="70"/>
        <v>-1.535362013584342</v>
      </c>
      <c r="AL507" s="2">
        <f t="shared" si="71"/>
        <v>-2.5879503497259004</v>
      </c>
      <c r="AM507" s="2">
        <f t="shared" si="72"/>
        <v>0.59148041277448982</v>
      </c>
      <c r="AN507" s="2">
        <f t="shared" si="73"/>
        <v>-0.17340228929988688</v>
      </c>
    </row>
    <row r="508" spans="1:40" x14ac:dyDescent="0.2">
      <c r="A508">
        <v>507</v>
      </c>
      <c r="B508" t="s">
        <v>398</v>
      </c>
      <c r="D508">
        <v>55</v>
      </c>
      <c r="E508">
        <v>226</v>
      </c>
      <c r="F508">
        <v>196</v>
      </c>
      <c r="G508">
        <f>F508*V508</f>
        <v>71.343999999999994</v>
      </c>
      <c r="H508">
        <v>46</v>
      </c>
      <c r="I508">
        <v>10</v>
      </c>
      <c r="J508">
        <v>1</v>
      </c>
      <c r="K508">
        <v>5</v>
      </c>
      <c r="L508">
        <v>23</v>
      </c>
      <c r="M508">
        <v>22</v>
      </c>
      <c r="N508">
        <v>25</v>
      </c>
      <c r="O508">
        <v>57</v>
      </c>
      <c r="P508">
        <v>2</v>
      </c>
      <c r="Q508">
        <v>1</v>
      </c>
      <c r="R508">
        <v>1</v>
      </c>
      <c r="T508">
        <v>0.23599999999999999</v>
      </c>
      <c r="U508">
        <v>0.32600000000000001</v>
      </c>
      <c r="V508">
        <v>0.36399999999999999</v>
      </c>
      <c r="W508">
        <v>0.69</v>
      </c>
      <c r="X508">
        <v>0.30099999999999999</v>
      </c>
      <c r="Z508">
        <v>84</v>
      </c>
      <c r="AA508">
        <v>0</v>
      </c>
      <c r="AB508">
        <v>0.2</v>
      </c>
      <c r="AD508">
        <v>-4.5999999999999996</v>
      </c>
      <c r="AE508">
        <v>-0.5</v>
      </c>
      <c r="AF508">
        <v>0.2</v>
      </c>
      <c r="AG508">
        <v>7185</v>
      </c>
      <c r="AH508" s="2">
        <f t="shared" si="69"/>
        <v>-7.797919716060929</v>
      </c>
      <c r="AI508" s="2">
        <f>(L508-45.75551)/28.81119</f>
        <v>-0.78981499896394425</v>
      </c>
      <c r="AJ508" s="2">
        <f t="shared" si="74"/>
        <v>-1.9359550619094268</v>
      </c>
      <c r="AK508" s="2">
        <f t="shared" si="70"/>
        <v>-0.81065295956354078</v>
      </c>
      <c r="AL508" s="2">
        <f t="shared" si="71"/>
        <v>-2.5879503497259004</v>
      </c>
      <c r="AM508" s="2">
        <f t="shared" si="72"/>
        <v>-0.82682056047342067</v>
      </c>
      <c r="AN508" s="2">
        <f t="shared" si="73"/>
        <v>-0.84672578542469579</v>
      </c>
    </row>
    <row r="509" spans="1:40" x14ac:dyDescent="0.2">
      <c r="A509">
        <v>508</v>
      </c>
      <c r="B509" t="s">
        <v>661</v>
      </c>
      <c r="C509" t="s">
        <v>31</v>
      </c>
      <c r="D509">
        <v>0</v>
      </c>
      <c r="E509">
        <v>1</v>
      </c>
      <c r="F509">
        <v>1</v>
      </c>
      <c r="G509">
        <f>F509*V509</f>
        <v>0.39300000000000002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0.245</v>
      </c>
      <c r="U509">
        <v>0.30199999999999999</v>
      </c>
      <c r="V509">
        <v>0.39300000000000002</v>
      </c>
      <c r="W509">
        <v>0.69399999999999995</v>
      </c>
      <c r="X509">
        <v>0.29599999999999999</v>
      </c>
      <c r="Z509">
        <v>78</v>
      </c>
      <c r="AA509">
        <v>0</v>
      </c>
      <c r="AB509">
        <v>0</v>
      </c>
      <c r="AD509">
        <v>0</v>
      </c>
      <c r="AE509">
        <v>0</v>
      </c>
      <c r="AF509">
        <v>0</v>
      </c>
      <c r="AG509" t="s">
        <v>662</v>
      </c>
      <c r="AH509" s="2">
        <f t="shared" si="69"/>
        <v>-7.8019461553337273</v>
      </c>
      <c r="AJ509" s="2">
        <f t="shared" si="74"/>
        <v>-2.5025539444631106</v>
      </c>
      <c r="AK509" s="2">
        <f t="shared" si="70"/>
        <v>-1.535362013584342</v>
      </c>
      <c r="AL509" s="2">
        <f t="shared" si="71"/>
        <v>-2.5879503497259004</v>
      </c>
      <c r="AM509" s="2">
        <f t="shared" si="72"/>
        <v>-0.38665818946544844</v>
      </c>
      <c r="AN509" s="2">
        <f t="shared" si="73"/>
        <v>-0.78942165809492482</v>
      </c>
    </row>
    <row r="510" spans="1:40" x14ac:dyDescent="0.2">
      <c r="A510">
        <v>509</v>
      </c>
      <c r="B510" t="s">
        <v>1147</v>
      </c>
      <c r="D510">
        <v>0</v>
      </c>
      <c r="E510">
        <v>1</v>
      </c>
      <c r="F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T510">
        <v>0.251</v>
      </c>
      <c r="U510">
        <v>0.30199999999999999</v>
      </c>
      <c r="V510">
        <v>0.37</v>
      </c>
      <c r="W510">
        <v>0.67300000000000004</v>
      </c>
      <c r="X510">
        <v>0.28699999999999998</v>
      </c>
      <c r="Z510">
        <v>75</v>
      </c>
      <c r="AA510">
        <v>0</v>
      </c>
      <c r="AB510">
        <v>0</v>
      </c>
      <c r="AD510">
        <v>0</v>
      </c>
      <c r="AE510">
        <v>0</v>
      </c>
      <c r="AF510">
        <v>0</v>
      </c>
      <c r="AG510" t="s">
        <v>1148</v>
      </c>
      <c r="AH510" s="2">
        <f t="shared" si="69"/>
        <v>-7.8093512431430421</v>
      </c>
      <c r="AJ510" s="2">
        <f t="shared" si="74"/>
        <v>-2.5025539444631106</v>
      </c>
      <c r="AK510" s="2">
        <f t="shared" si="70"/>
        <v>-1.535362013584342</v>
      </c>
      <c r="AL510" s="2">
        <f t="shared" si="71"/>
        <v>-2.5879503497259004</v>
      </c>
      <c r="AM510" s="2">
        <f t="shared" si="72"/>
        <v>-9.3216608793466951E-2</v>
      </c>
      <c r="AN510" s="2">
        <f t="shared" si="73"/>
        <v>-1.090268326576221</v>
      </c>
    </row>
    <row r="511" spans="1:40" x14ac:dyDescent="0.2">
      <c r="A511">
        <v>510</v>
      </c>
      <c r="B511" t="s">
        <v>941</v>
      </c>
      <c r="C511" t="s">
        <v>114</v>
      </c>
      <c r="D511">
        <v>0</v>
      </c>
      <c r="E511">
        <v>1</v>
      </c>
      <c r="F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T511">
        <v>0.24</v>
      </c>
      <c r="U511">
        <v>0.30499999999999999</v>
      </c>
      <c r="V511">
        <v>0.40500000000000003</v>
      </c>
      <c r="W511">
        <v>0.71</v>
      </c>
      <c r="X511">
        <v>0.30199999999999999</v>
      </c>
      <c r="Z511">
        <v>81</v>
      </c>
      <c r="AA511">
        <v>0</v>
      </c>
      <c r="AB511">
        <v>0</v>
      </c>
      <c r="AD511">
        <v>0</v>
      </c>
      <c r="AE511">
        <v>0</v>
      </c>
      <c r="AF511">
        <v>0</v>
      </c>
      <c r="AG511" t="s">
        <v>942</v>
      </c>
      <c r="AH511" s="2">
        <f t="shared" si="69"/>
        <v>-7.8172642965746277</v>
      </c>
      <c r="AJ511" s="2">
        <f t="shared" si="74"/>
        <v>-2.5025539444631106</v>
      </c>
      <c r="AK511" s="2">
        <f t="shared" si="70"/>
        <v>-1.535362013584342</v>
      </c>
      <c r="AL511" s="2">
        <f t="shared" si="71"/>
        <v>-2.5879503497259004</v>
      </c>
      <c r="AM511" s="2">
        <f t="shared" si="72"/>
        <v>-0.63119284002543297</v>
      </c>
      <c r="AN511" s="2">
        <f t="shared" si="73"/>
        <v>-0.56020514877584093</v>
      </c>
    </row>
    <row r="512" spans="1:40" x14ac:dyDescent="0.2">
      <c r="A512">
        <v>511</v>
      </c>
      <c r="B512" t="s">
        <v>735</v>
      </c>
      <c r="D512">
        <v>0</v>
      </c>
      <c r="E512">
        <v>1</v>
      </c>
      <c r="F512">
        <v>1</v>
      </c>
      <c r="G512">
        <f>F512*V512</f>
        <v>0.376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0.249</v>
      </c>
      <c r="U512">
        <v>0.30299999999999999</v>
      </c>
      <c r="V512">
        <v>0.376</v>
      </c>
      <c r="W512">
        <v>0.67900000000000005</v>
      </c>
      <c r="X512">
        <v>0.29099999999999998</v>
      </c>
      <c r="Z512">
        <v>78</v>
      </c>
      <c r="AA512">
        <v>0</v>
      </c>
      <c r="AB512">
        <v>0</v>
      </c>
      <c r="AD512">
        <v>0</v>
      </c>
      <c r="AE512">
        <v>0</v>
      </c>
      <c r="AF512">
        <v>0</v>
      </c>
      <c r="AG512" t="s">
        <v>736</v>
      </c>
      <c r="AH512" s="2">
        <f t="shared" si="69"/>
        <v>-7.8212089123723789</v>
      </c>
      <c r="AJ512" s="2">
        <f t="shared" si="74"/>
        <v>-2.5025539444631106</v>
      </c>
      <c r="AK512" s="2">
        <f t="shared" si="70"/>
        <v>-1.535362013584342</v>
      </c>
      <c r="AL512" s="2">
        <f t="shared" si="71"/>
        <v>-2.5879503497259004</v>
      </c>
      <c r="AM512" s="2">
        <f t="shared" si="72"/>
        <v>-0.19103046901746079</v>
      </c>
      <c r="AN512" s="2">
        <f t="shared" si="73"/>
        <v>-1.0043121355815645</v>
      </c>
    </row>
    <row r="513" spans="1:40" x14ac:dyDescent="0.2">
      <c r="A513">
        <v>512</v>
      </c>
      <c r="B513" t="s">
        <v>871</v>
      </c>
      <c r="D513">
        <v>0</v>
      </c>
      <c r="E513">
        <v>1</v>
      </c>
      <c r="F513">
        <v>1</v>
      </c>
      <c r="G513">
        <f>F513*V513</f>
        <v>0.39500000000000002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T513">
        <v>0.23899999999999999</v>
      </c>
      <c r="U513">
        <v>0.318</v>
      </c>
      <c r="V513">
        <v>0.39500000000000002</v>
      </c>
      <c r="W513">
        <v>0.71299999999999997</v>
      </c>
      <c r="X513">
        <v>0.30499999999999999</v>
      </c>
      <c r="Z513">
        <v>89</v>
      </c>
      <c r="AA513">
        <v>0</v>
      </c>
      <c r="AB513">
        <v>0</v>
      </c>
      <c r="AD513">
        <v>0</v>
      </c>
      <c r="AE513">
        <v>0</v>
      </c>
      <c r="AF513">
        <v>0</v>
      </c>
      <c r="AG513">
        <v>4672</v>
      </c>
      <c r="AH513" s="2">
        <f t="shared" si="69"/>
        <v>-7.8231931311892957</v>
      </c>
      <c r="AJ513" s="2">
        <f t="shared" si="74"/>
        <v>-2.5025539444631106</v>
      </c>
      <c r="AK513" s="2">
        <f t="shared" si="70"/>
        <v>-1.535362013584342</v>
      </c>
      <c r="AL513" s="2">
        <f t="shared" si="71"/>
        <v>-2.5879503497259004</v>
      </c>
      <c r="AM513" s="2">
        <f t="shared" si="72"/>
        <v>-0.68009977013742995</v>
      </c>
      <c r="AN513" s="2">
        <f t="shared" si="73"/>
        <v>-0.51722705327851271</v>
      </c>
    </row>
    <row r="514" spans="1:40" x14ac:dyDescent="0.2">
      <c r="A514">
        <v>513</v>
      </c>
      <c r="B514" t="s">
        <v>434</v>
      </c>
      <c r="C514" t="s">
        <v>45</v>
      </c>
      <c r="D514">
        <v>21</v>
      </c>
      <c r="E514">
        <v>84</v>
      </c>
      <c r="F514">
        <v>76</v>
      </c>
      <c r="G514">
        <f>F514*V514</f>
        <v>29.488</v>
      </c>
      <c r="H514">
        <v>19</v>
      </c>
      <c r="I514">
        <v>4</v>
      </c>
      <c r="J514">
        <v>1</v>
      </c>
      <c r="K514">
        <v>2</v>
      </c>
      <c r="L514">
        <v>10</v>
      </c>
      <c r="M514">
        <v>9</v>
      </c>
      <c r="N514">
        <v>6</v>
      </c>
      <c r="O514">
        <v>17</v>
      </c>
      <c r="P514">
        <v>1</v>
      </c>
      <c r="Q514">
        <v>1</v>
      </c>
      <c r="R514">
        <v>0</v>
      </c>
      <c r="T514">
        <v>0.25600000000000001</v>
      </c>
      <c r="U514">
        <v>0.317</v>
      </c>
      <c r="V514">
        <v>0.38800000000000001</v>
      </c>
      <c r="W514">
        <v>0.70499999999999996</v>
      </c>
      <c r="X514">
        <v>0.30099999999999999</v>
      </c>
      <c r="Z514">
        <v>85</v>
      </c>
      <c r="AA514">
        <v>0.1</v>
      </c>
      <c r="AB514">
        <v>-0.4</v>
      </c>
      <c r="AD514">
        <v>-1.6</v>
      </c>
      <c r="AE514">
        <v>0.1</v>
      </c>
      <c r="AF514">
        <v>0.2</v>
      </c>
      <c r="AG514">
        <v>8418</v>
      </c>
      <c r="AH514" s="2">
        <f t="shared" ref="AH514:AH577" si="76">SUM(AI514:AN514)</f>
        <v>-7.8243007077665521</v>
      </c>
      <c r="AI514" s="2">
        <f>(L514-45.75551)/28.81119</f>
        <v>-1.2410285725789181</v>
      </c>
      <c r="AJ514" s="2">
        <f t="shared" si="74"/>
        <v>-2.2759143914416371</v>
      </c>
      <c r="AK514" s="2">
        <f t="shared" ref="AK514:AK577" si="77">(M514-46.609)/30.35701</f>
        <v>-1.2388901278485596</v>
      </c>
      <c r="AL514" s="2">
        <f t="shared" ref="AL514:AL577" si="78">(S514-70.42522)/27.21274</f>
        <v>-2.5879503497259004</v>
      </c>
      <c r="AM514" s="2">
        <f t="shared" ref="AM514:AM577" si="79">(T514-0.252906)/0.020447</f>
        <v>0.15131804176651761</v>
      </c>
      <c r="AN514" s="2">
        <f t="shared" ref="AN514:AN577" si="80">(W514-0.749104)/0.069803</f>
        <v>-0.63183530793805465</v>
      </c>
    </row>
    <row r="515" spans="1:40" x14ac:dyDescent="0.2">
      <c r="A515">
        <v>514</v>
      </c>
      <c r="B515" t="s">
        <v>1200</v>
      </c>
      <c r="D515">
        <v>0</v>
      </c>
      <c r="E515">
        <v>1</v>
      </c>
      <c r="F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T515">
        <v>0.249</v>
      </c>
      <c r="U515">
        <v>0.28799999999999998</v>
      </c>
      <c r="V515">
        <v>0.38900000000000001</v>
      </c>
      <c r="W515">
        <v>0.67800000000000005</v>
      </c>
      <c r="X515">
        <v>0.28699999999999998</v>
      </c>
      <c r="Z515">
        <v>75</v>
      </c>
      <c r="AA515">
        <v>0</v>
      </c>
      <c r="AB515">
        <v>0</v>
      </c>
      <c r="AD515">
        <v>0</v>
      </c>
      <c r="AE515">
        <v>0</v>
      </c>
      <c r="AF515">
        <v>0</v>
      </c>
      <c r="AG515" t="s">
        <v>1201</v>
      </c>
      <c r="AH515" s="2">
        <f t="shared" si="76"/>
        <v>-7.8355349442048219</v>
      </c>
      <c r="AJ515" s="2">
        <f t="shared" si="74"/>
        <v>-2.5025539444631106</v>
      </c>
      <c r="AK515" s="2">
        <f t="shared" si="77"/>
        <v>-1.535362013584342</v>
      </c>
      <c r="AL515" s="2">
        <f t="shared" si="78"/>
        <v>-2.5879503497259004</v>
      </c>
      <c r="AM515" s="2">
        <f t="shared" si="79"/>
        <v>-0.19103046901746079</v>
      </c>
      <c r="AN515" s="2">
        <f t="shared" si="80"/>
        <v>-1.0186381674140073</v>
      </c>
    </row>
    <row r="516" spans="1:40" x14ac:dyDescent="0.2">
      <c r="A516">
        <v>515</v>
      </c>
      <c r="B516" t="s">
        <v>987</v>
      </c>
      <c r="D516">
        <v>0</v>
      </c>
      <c r="E516">
        <v>1</v>
      </c>
      <c r="F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0.25900000000000001</v>
      </c>
      <c r="U516">
        <v>0.29699999999999999</v>
      </c>
      <c r="V516">
        <v>0.34699999999999998</v>
      </c>
      <c r="W516">
        <v>0.64300000000000002</v>
      </c>
      <c r="X516">
        <v>0.27700000000000002</v>
      </c>
      <c r="Z516">
        <v>68</v>
      </c>
      <c r="AA516">
        <v>0</v>
      </c>
      <c r="AB516">
        <v>0</v>
      </c>
      <c r="AD516">
        <v>0</v>
      </c>
      <c r="AE516">
        <v>0</v>
      </c>
      <c r="AF516">
        <v>0</v>
      </c>
      <c r="AG516" t="s">
        <v>988</v>
      </c>
      <c r="AH516" s="2">
        <f t="shared" si="76"/>
        <v>-7.8478767572203481</v>
      </c>
      <c r="AJ516" s="2">
        <f t="shared" si="74"/>
        <v>-2.5025539444631106</v>
      </c>
      <c r="AK516" s="2">
        <f t="shared" si="77"/>
        <v>-1.535362013584342</v>
      </c>
      <c r="AL516" s="2">
        <f t="shared" si="78"/>
        <v>-2.5879503497259004</v>
      </c>
      <c r="AM516" s="2">
        <f t="shared" si="79"/>
        <v>0.29803883210250837</v>
      </c>
      <c r="AN516" s="2">
        <f t="shared" si="80"/>
        <v>-1.5200492815495033</v>
      </c>
    </row>
    <row r="517" spans="1:40" x14ac:dyDescent="0.2">
      <c r="A517">
        <v>516</v>
      </c>
      <c r="B517" t="s">
        <v>1136</v>
      </c>
      <c r="C517" t="s">
        <v>103</v>
      </c>
      <c r="D517">
        <v>0</v>
      </c>
      <c r="E517">
        <v>1</v>
      </c>
      <c r="F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0.24299999999999999</v>
      </c>
      <c r="U517">
        <v>0.30499999999999999</v>
      </c>
      <c r="V517">
        <v>0.39300000000000002</v>
      </c>
      <c r="W517">
        <v>0.69699999999999995</v>
      </c>
      <c r="X517">
        <v>0.29699999999999999</v>
      </c>
      <c r="Z517">
        <v>74</v>
      </c>
      <c r="AA517">
        <v>0</v>
      </c>
      <c r="AB517">
        <v>0</v>
      </c>
      <c r="AD517">
        <v>0</v>
      </c>
      <c r="AE517">
        <v>0</v>
      </c>
      <c r="AF517">
        <v>0</v>
      </c>
      <c r="AG517" t="s">
        <v>1137</v>
      </c>
      <c r="AH517" s="2">
        <f t="shared" si="76"/>
        <v>-7.8567819200603921</v>
      </c>
      <c r="AJ517" s="2">
        <f t="shared" si="74"/>
        <v>-2.5025539444631106</v>
      </c>
      <c r="AK517" s="2">
        <f t="shared" si="77"/>
        <v>-1.535362013584342</v>
      </c>
      <c r="AL517" s="2">
        <f t="shared" si="78"/>
        <v>-2.5879503497259004</v>
      </c>
      <c r="AM517" s="2">
        <f t="shared" si="79"/>
        <v>-0.48447204968944224</v>
      </c>
      <c r="AN517" s="2">
        <f t="shared" si="80"/>
        <v>-0.74644356259759659</v>
      </c>
    </row>
    <row r="518" spans="1:40" x14ac:dyDescent="0.2">
      <c r="A518">
        <v>517</v>
      </c>
      <c r="B518" t="s">
        <v>2933</v>
      </c>
      <c r="C518" t="s">
        <v>53</v>
      </c>
      <c r="D518">
        <v>0</v>
      </c>
      <c r="E518">
        <v>1</v>
      </c>
      <c r="F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0.25900000000000001</v>
      </c>
      <c r="U518">
        <v>0.30499999999999999</v>
      </c>
      <c r="V518">
        <v>0.33700000000000002</v>
      </c>
      <c r="W518">
        <v>0.64200000000000002</v>
      </c>
      <c r="X518">
        <v>0.27900000000000003</v>
      </c>
      <c r="Z518">
        <v>54</v>
      </c>
      <c r="AA518">
        <v>0</v>
      </c>
      <c r="AB518">
        <v>0</v>
      </c>
      <c r="AD518">
        <v>-0.1</v>
      </c>
      <c r="AE518">
        <v>0</v>
      </c>
      <c r="AF518">
        <v>0</v>
      </c>
      <c r="AG518" t="s">
        <v>2934</v>
      </c>
      <c r="AH518" s="2">
        <f t="shared" si="76"/>
        <v>-7.862202789052791</v>
      </c>
      <c r="AJ518" s="2">
        <f t="shared" si="74"/>
        <v>-2.5025539444631106</v>
      </c>
      <c r="AK518" s="2">
        <f t="shared" si="77"/>
        <v>-1.535362013584342</v>
      </c>
      <c r="AL518" s="2">
        <f t="shared" si="78"/>
        <v>-2.5879503497259004</v>
      </c>
      <c r="AM518" s="2">
        <f t="shared" si="79"/>
        <v>0.29803883210250837</v>
      </c>
      <c r="AN518" s="2">
        <f t="shared" si="80"/>
        <v>-1.534375313381946</v>
      </c>
    </row>
    <row r="519" spans="1:40" x14ac:dyDescent="0.2">
      <c r="A519">
        <v>518</v>
      </c>
      <c r="B519" t="s">
        <v>611</v>
      </c>
      <c r="D519">
        <v>0</v>
      </c>
      <c r="E519">
        <v>1</v>
      </c>
      <c r="F519">
        <v>1</v>
      </c>
      <c r="G519">
        <f>F519*V519</f>
        <v>0.47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0.24399999999999999</v>
      </c>
      <c r="U519">
        <v>0.33400000000000002</v>
      </c>
      <c r="V519">
        <v>0.47</v>
      </c>
      <c r="W519">
        <v>0.80400000000000005</v>
      </c>
      <c r="X519">
        <v>0.33700000000000002</v>
      </c>
      <c r="Z519">
        <v>108</v>
      </c>
      <c r="AA519">
        <v>0</v>
      </c>
      <c r="AB519">
        <v>0</v>
      </c>
      <c r="AD519">
        <v>0</v>
      </c>
      <c r="AE519">
        <v>0</v>
      </c>
      <c r="AF519">
        <v>0</v>
      </c>
      <c r="AG519">
        <v>9744</v>
      </c>
      <c r="AH519" s="2">
        <f t="shared" si="76"/>
        <v>-7.8631055207751492</v>
      </c>
      <c r="AI519" s="2">
        <f>(L519-45.75551)/28.81119</f>
        <v>-1.5881159368981288</v>
      </c>
      <c r="AJ519" s="2">
        <f t="shared" si="74"/>
        <v>-2.5025539444631106</v>
      </c>
      <c r="AK519" s="2">
        <f t="shared" si="77"/>
        <v>-1.535362013584342</v>
      </c>
      <c r="AL519" s="2">
        <f t="shared" si="78"/>
        <v>-2.5879503497259004</v>
      </c>
      <c r="AM519" s="2">
        <f t="shared" si="79"/>
        <v>-0.43556511957744537</v>
      </c>
      <c r="AN519" s="2">
        <f t="shared" si="80"/>
        <v>0.78644184347377699</v>
      </c>
    </row>
    <row r="520" spans="1:40" x14ac:dyDescent="0.2">
      <c r="A520">
        <v>519</v>
      </c>
      <c r="B520" t="s">
        <v>607</v>
      </c>
      <c r="D520">
        <v>0</v>
      </c>
      <c r="E520">
        <v>1</v>
      </c>
      <c r="F520">
        <v>1</v>
      </c>
      <c r="G520">
        <f>F520*V520</f>
        <v>0.436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0.26300000000000001</v>
      </c>
      <c r="U520">
        <v>0.30299999999999999</v>
      </c>
      <c r="V520">
        <v>0.436</v>
      </c>
      <c r="W520">
        <v>0.73899999999999999</v>
      </c>
      <c r="X520">
        <v>0.309</v>
      </c>
      <c r="Z520">
        <v>90</v>
      </c>
      <c r="AA520">
        <v>0</v>
      </c>
      <c r="AB520">
        <v>0</v>
      </c>
      <c r="AD520">
        <v>0</v>
      </c>
      <c r="AE520">
        <v>0</v>
      </c>
      <c r="AF520">
        <v>0</v>
      </c>
      <c r="AG520" t="s">
        <v>608</v>
      </c>
      <c r="AH520" s="2">
        <f t="shared" si="76"/>
        <v>-7.8650659177559863</v>
      </c>
      <c r="AI520" s="2">
        <f>(L520-45.75551)/28.81119</f>
        <v>-1.5881159368981288</v>
      </c>
      <c r="AJ520" s="2">
        <f t="shared" si="74"/>
        <v>-2.5025539444631106</v>
      </c>
      <c r="AK520" s="2">
        <f t="shared" si="77"/>
        <v>-1.535362013584342</v>
      </c>
      <c r="AL520" s="2">
        <f t="shared" si="78"/>
        <v>-2.5879503497259004</v>
      </c>
      <c r="AM520" s="2">
        <f t="shared" si="79"/>
        <v>0.49366655255049602</v>
      </c>
      <c r="AN520" s="2">
        <f t="shared" si="80"/>
        <v>-0.14475022563500137</v>
      </c>
    </row>
    <row r="521" spans="1:40" x14ac:dyDescent="0.2">
      <c r="A521">
        <v>520</v>
      </c>
      <c r="B521" t="s">
        <v>761</v>
      </c>
      <c r="C521" t="s">
        <v>45</v>
      </c>
      <c r="D521">
        <v>0</v>
      </c>
      <c r="E521">
        <v>1</v>
      </c>
      <c r="F521">
        <v>1</v>
      </c>
      <c r="G521">
        <f>F521*V521</f>
        <v>0.39700000000000002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0.246</v>
      </c>
      <c r="U521">
        <v>0.28799999999999998</v>
      </c>
      <c r="V521">
        <v>0.39700000000000002</v>
      </c>
      <c r="W521">
        <v>0.68600000000000005</v>
      </c>
      <c r="X521">
        <v>0.28899999999999998</v>
      </c>
      <c r="Z521">
        <v>77</v>
      </c>
      <c r="AA521">
        <v>0</v>
      </c>
      <c r="AB521">
        <v>0</v>
      </c>
      <c r="AD521">
        <v>0</v>
      </c>
      <c r="AE521">
        <v>0</v>
      </c>
      <c r="AF521">
        <v>0</v>
      </c>
      <c r="AG521" t="s">
        <v>762</v>
      </c>
      <c r="AH521" s="2">
        <f t="shared" si="76"/>
        <v>-7.8676474798812706</v>
      </c>
      <c r="AJ521" s="2">
        <f t="shared" si="74"/>
        <v>-2.5025539444631106</v>
      </c>
      <c r="AK521" s="2">
        <f t="shared" si="77"/>
        <v>-1.535362013584342</v>
      </c>
      <c r="AL521" s="2">
        <f t="shared" si="78"/>
        <v>-2.5879503497259004</v>
      </c>
      <c r="AM521" s="2">
        <f t="shared" si="79"/>
        <v>-0.33775125935345152</v>
      </c>
      <c r="AN521" s="2">
        <f t="shared" si="80"/>
        <v>-0.9040299127544652</v>
      </c>
    </row>
    <row r="522" spans="1:40" x14ac:dyDescent="0.2">
      <c r="A522">
        <v>521</v>
      </c>
      <c r="B522" t="s">
        <v>797</v>
      </c>
      <c r="D522">
        <v>0</v>
      </c>
      <c r="E522">
        <v>1</v>
      </c>
      <c r="F522">
        <v>1</v>
      </c>
      <c r="G522">
        <f>F522*V522</f>
        <v>0.39300000000000002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0.24099999999999999</v>
      </c>
      <c r="U522">
        <v>0.31</v>
      </c>
      <c r="V522">
        <v>0.39300000000000002</v>
      </c>
      <c r="W522">
        <v>0.70299999999999996</v>
      </c>
      <c r="X522">
        <v>0.30099999999999999</v>
      </c>
      <c r="Z522">
        <v>84</v>
      </c>
      <c r="AA522">
        <v>0</v>
      </c>
      <c r="AB522">
        <v>0</v>
      </c>
      <c r="AD522">
        <v>0</v>
      </c>
      <c r="AE522">
        <v>0</v>
      </c>
      <c r="AF522">
        <v>0</v>
      </c>
      <c r="AG522" t="s">
        <v>798</v>
      </c>
      <c r="AH522" s="2">
        <f t="shared" si="76"/>
        <v>-7.8686395892897298</v>
      </c>
      <c r="AJ522" s="2">
        <f t="shared" si="74"/>
        <v>-2.5025539444631106</v>
      </c>
      <c r="AK522" s="2">
        <f t="shared" si="77"/>
        <v>-1.535362013584342</v>
      </c>
      <c r="AL522" s="2">
        <f t="shared" si="78"/>
        <v>-2.5879503497259004</v>
      </c>
      <c r="AM522" s="2">
        <f t="shared" si="79"/>
        <v>-0.58228590991343609</v>
      </c>
      <c r="AN522" s="2">
        <f t="shared" si="80"/>
        <v>-0.66048737160294013</v>
      </c>
    </row>
    <row r="523" spans="1:40" x14ac:dyDescent="0.2">
      <c r="A523">
        <v>522</v>
      </c>
      <c r="B523" t="s">
        <v>878</v>
      </c>
      <c r="C523" t="s">
        <v>39</v>
      </c>
      <c r="D523">
        <v>0</v>
      </c>
      <c r="E523">
        <v>1</v>
      </c>
      <c r="F523">
        <v>1</v>
      </c>
      <c r="G523">
        <f>F523*V523</f>
        <v>0.377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0.24099999999999999</v>
      </c>
      <c r="U523">
        <v>0.32600000000000001</v>
      </c>
      <c r="V523">
        <v>0.377</v>
      </c>
      <c r="W523">
        <v>0.70299999999999996</v>
      </c>
      <c r="X523">
        <v>0.30499999999999999</v>
      </c>
      <c r="Z523">
        <v>84</v>
      </c>
      <c r="AA523">
        <v>0</v>
      </c>
      <c r="AB523">
        <v>0</v>
      </c>
      <c r="AD523">
        <v>0</v>
      </c>
      <c r="AE523">
        <v>0</v>
      </c>
      <c r="AF523">
        <v>0</v>
      </c>
      <c r="AG523">
        <v>12325</v>
      </c>
      <c r="AH523" s="2">
        <f t="shared" si="76"/>
        <v>-7.8686395892897298</v>
      </c>
      <c r="AJ523" s="2">
        <f t="shared" si="74"/>
        <v>-2.5025539444631106</v>
      </c>
      <c r="AK523" s="2">
        <f t="shared" si="77"/>
        <v>-1.535362013584342</v>
      </c>
      <c r="AL523" s="2">
        <f t="shared" si="78"/>
        <v>-2.5879503497259004</v>
      </c>
      <c r="AM523" s="2">
        <f t="shared" si="79"/>
        <v>-0.58228590991343609</v>
      </c>
      <c r="AN523" s="2">
        <f t="shared" si="80"/>
        <v>-0.66048737160294013</v>
      </c>
    </row>
    <row r="524" spans="1:40" x14ac:dyDescent="0.2">
      <c r="A524">
        <v>523</v>
      </c>
      <c r="B524" t="s">
        <v>1098</v>
      </c>
      <c r="D524">
        <v>0</v>
      </c>
      <c r="E524">
        <v>1</v>
      </c>
      <c r="F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0.25600000000000001</v>
      </c>
      <c r="U524">
        <v>0.30199999999999999</v>
      </c>
      <c r="V524">
        <v>0.34899999999999998</v>
      </c>
      <c r="W524">
        <v>0.65100000000000002</v>
      </c>
      <c r="X524">
        <v>0.28000000000000003</v>
      </c>
      <c r="Z524">
        <v>71</v>
      </c>
      <c r="AA524">
        <v>0</v>
      </c>
      <c r="AB524">
        <v>0</v>
      </c>
      <c r="AD524">
        <v>0</v>
      </c>
      <c r="AE524">
        <v>0</v>
      </c>
      <c r="AF524">
        <v>0</v>
      </c>
      <c r="AG524" t="s">
        <v>1099</v>
      </c>
      <c r="AH524" s="2">
        <f t="shared" si="76"/>
        <v>-7.8799892928967976</v>
      </c>
      <c r="AJ524" s="2">
        <f t="shared" si="74"/>
        <v>-2.5025539444631106</v>
      </c>
      <c r="AK524" s="2">
        <f t="shared" si="77"/>
        <v>-1.535362013584342</v>
      </c>
      <c r="AL524" s="2">
        <f t="shared" si="78"/>
        <v>-2.5879503497259004</v>
      </c>
      <c r="AM524" s="2">
        <f t="shared" si="79"/>
        <v>0.15131804176651761</v>
      </c>
      <c r="AN524" s="2">
        <f t="shared" si="80"/>
        <v>-1.4054410268899613</v>
      </c>
    </row>
    <row r="525" spans="1:40" x14ac:dyDescent="0.2">
      <c r="A525">
        <v>524</v>
      </c>
      <c r="B525" t="s">
        <v>1318</v>
      </c>
      <c r="D525">
        <v>0</v>
      </c>
      <c r="E525">
        <v>1</v>
      </c>
      <c r="F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0.252</v>
      </c>
      <c r="U525">
        <v>0.29599999999999999</v>
      </c>
      <c r="V525">
        <v>0.36899999999999999</v>
      </c>
      <c r="W525">
        <v>0.66400000000000003</v>
      </c>
      <c r="X525">
        <v>0.28399999999999997</v>
      </c>
      <c r="Z525">
        <v>73</v>
      </c>
      <c r="AA525">
        <v>0</v>
      </c>
      <c r="AB525">
        <v>0</v>
      </c>
      <c r="AD525">
        <v>0</v>
      </c>
      <c r="AE525">
        <v>0</v>
      </c>
      <c r="AF525">
        <v>0</v>
      </c>
      <c r="AG525" t="s">
        <v>1319</v>
      </c>
      <c r="AH525" s="2">
        <f t="shared" si="76"/>
        <v>-7.8893785995230292</v>
      </c>
      <c r="AJ525" s="2">
        <f t="shared" si="74"/>
        <v>-2.5025539444631106</v>
      </c>
      <c r="AK525" s="2">
        <f t="shared" si="77"/>
        <v>-1.535362013584342</v>
      </c>
      <c r="AL525" s="2">
        <f t="shared" si="78"/>
        <v>-2.5879503497259004</v>
      </c>
      <c r="AM525" s="2">
        <f t="shared" si="79"/>
        <v>-4.4309678681470038E-2</v>
      </c>
      <c r="AN525" s="2">
        <f t="shared" si="80"/>
        <v>-1.2192026130682057</v>
      </c>
    </row>
    <row r="526" spans="1:40" x14ac:dyDescent="0.2">
      <c r="A526">
        <v>525</v>
      </c>
      <c r="B526" t="s">
        <v>842</v>
      </c>
      <c r="D526">
        <v>0</v>
      </c>
      <c r="E526">
        <v>1</v>
      </c>
      <c r="F526">
        <v>1</v>
      </c>
      <c r="G526">
        <f>F526*V526</f>
        <v>0.42799999999999999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0.23400000000000001</v>
      </c>
      <c r="U526">
        <v>0.29699999999999999</v>
      </c>
      <c r="V526">
        <v>0.42799999999999999</v>
      </c>
      <c r="W526">
        <v>0.72499999999999998</v>
      </c>
      <c r="X526">
        <v>0.30499999999999999</v>
      </c>
      <c r="Z526">
        <v>87</v>
      </c>
      <c r="AA526">
        <v>0</v>
      </c>
      <c r="AB526">
        <v>0</v>
      </c>
      <c r="AD526">
        <v>0</v>
      </c>
      <c r="AE526">
        <v>0</v>
      </c>
      <c r="AF526">
        <v>0</v>
      </c>
      <c r="AG526">
        <v>15670</v>
      </c>
      <c r="AH526" s="2">
        <f t="shared" si="76"/>
        <v>-7.8958153997599663</v>
      </c>
      <c r="AJ526" s="2">
        <f t="shared" ref="AJ526:AJ589" si="81">(K526-22.084)/8.824585</f>
        <v>-2.5025539444631106</v>
      </c>
      <c r="AK526" s="2">
        <f t="shared" si="77"/>
        <v>-1.535362013584342</v>
      </c>
      <c r="AL526" s="2">
        <f t="shared" si="78"/>
        <v>-2.5879503497259004</v>
      </c>
      <c r="AM526" s="2">
        <f t="shared" si="79"/>
        <v>-0.92463442069741308</v>
      </c>
      <c r="AN526" s="2">
        <f t="shared" si="80"/>
        <v>-0.34531467128919979</v>
      </c>
    </row>
    <row r="527" spans="1:40" x14ac:dyDescent="0.2">
      <c r="A527">
        <v>526</v>
      </c>
      <c r="B527" t="s">
        <v>1212</v>
      </c>
      <c r="C527" t="s">
        <v>47</v>
      </c>
      <c r="D527">
        <v>0</v>
      </c>
      <c r="E527">
        <v>1</v>
      </c>
      <c r="F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0.255</v>
      </c>
      <c r="U527">
        <v>0.30299999999999999</v>
      </c>
      <c r="V527">
        <v>0.34899999999999998</v>
      </c>
      <c r="W527">
        <v>0.65300000000000002</v>
      </c>
      <c r="X527">
        <v>0.28199999999999997</v>
      </c>
      <c r="Z527">
        <v>73</v>
      </c>
      <c r="AA527">
        <v>0</v>
      </c>
      <c r="AB527">
        <v>0</v>
      </c>
      <c r="AD527">
        <v>0</v>
      </c>
      <c r="AE527">
        <v>0</v>
      </c>
      <c r="AF527">
        <v>0</v>
      </c>
      <c r="AG527">
        <v>15343</v>
      </c>
      <c r="AH527" s="2">
        <f t="shared" si="76"/>
        <v>-7.9002441593439094</v>
      </c>
      <c r="AJ527" s="2">
        <f t="shared" si="81"/>
        <v>-2.5025539444631106</v>
      </c>
      <c r="AK527" s="2">
        <f t="shared" si="77"/>
        <v>-1.535362013584342</v>
      </c>
      <c r="AL527" s="2">
        <f t="shared" si="78"/>
        <v>-2.5879503497259004</v>
      </c>
      <c r="AM527" s="2">
        <f t="shared" si="79"/>
        <v>0.1024111116545207</v>
      </c>
      <c r="AN527" s="2">
        <f t="shared" si="80"/>
        <v>-1.3767889632250758</v>
      </c>
    </row>
    <row r="528" spans="1:40" x14ac:dyDescent="0.2">
      <c r="A528">
        <v>527</v>
      </c>
      <c r="B528" t="s">
        <v>2338</v>
      </c>
      <c r="C528" t="s">
        <v>53</v>
      </c>
      <c r="D528">
        <v>0</v>
      </c>
      <c r="E528">
        <v>1</v>
      </c>
      <c r="F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0.246</v>
      </c>
      <c r="U528">
        <v>0.29699999999999999</v>
      </c>
      <c r="V528">
        <v>0.38700000000000001</v>
      </c>
      <c r="W528">
        <v>0.68300000000000005</v>
      </c>
      <c r="X528">
        <v>0.29099999999999998</v>
      </c>
      <c r="Z528">
        <v>62</v>
      </c>
      <c r="AA528">
        <v>0</v>
      </c>
      <c r="AB528">
        <v>0</v>
      </c>
      <c r="AD528">
        <v>0</v>
      </c>
      <c r="AE528">
        <v>0</v>
      </c>
      <c r="AF528">
        <v>0</v>
      </c>
      <c r="AG528" t="s">
        <v>2339</v>
      </c>
      <c r="AH528" s="2">
        <f t="shared" si="76"/>
        <v>-7.9106255753785986</v>
      </c>
      <c r="AJ528" s="2">
        <f t="shared" si="81"/>
        <v>-2.5025539444631106</v>
      </c>
      <c r="AK528" s="2">
        <f t="shared" si="77"/>
        <v>-1.535362013584342</v>
      </c>
      <c r="AL528" s="2">
        <f t="shared" si="78"/>
        <v>-2.5879503497259004</v>
      </c>
      <c r="AM528" s="2">
        <f t="shared" si="79"/>
        <v>-0.33775125935345152</v>
      </c>
      <c r="AN528" s="2">
        <f t="shared" si="80"/>
        <v>-0.94700800825179343</v>
      </c>
    </row>
    <row r="529" spans="1:40" x14ac:dyDescent="0.2">
      <c r="A529">
        <v>528</v>
      </c>
      <c r="B529" t="s">
        <v>7482</v>
      </c>
      <c r="C529" t="s">
        <v>74</v>
      </c>
      <c r="D529">
        <v>36</v>
      </c>
      <c r="E529">
        <v>151</v>
      </c>
      <c r="F529">
        <v>134</v>
      </c>
      <c r="G529">
        <f>F529*V529</f>
        <v>49.981999999999999</v>
      </c>
      <c r="H529">
        <v>34</v>
      </c>
      <c r="I529">
        <v>7</v>
      </c>
      <c r="J529">
        <v>1</v>
      </c>
      <c r="K529">
        <v>2</v>
      </c>
      <c r="L529">
        <v>16</v>
      </c>
      <c r="M529">
        <v>14</v>
      </c>
      <c r="N529">
        <v>8</v>
      </c>
      <c r="O529">
        <v>29</v>
      </c>
      <c r="P529">
        <v>6</v>
      </c>
      <c r="Q529">
        <v>6</v>
      </c>
      <c r="R529">
        <v>2</v>
      </c>
      <c r="T529">
        <v>0.25</v>
      </c>
      <c r="U529">
        <v>0.32</v>
      </c>
      <c r="V529">
        <v>0.373</v>
      </c>
      <c r="W529">
        <v>0.69299999999999995</v>
      </c>
      <c r="X529">
        <v>0.30099999999999999</v>
      </c>
      <c r="Z529">
        <v>82</v>
      </c>
      <c r="AA529">
        <v>0.5</v>
      </c>
      <c r="AB529">
        <v>-0.1</v>
      </c>
      <c r="AD529">
        <v>-3</v>
      </c>
      <c r="AE529">
        <v>-2.2000000000000002</v>
      </c>
      <c r="AF529">
        <v>0</v>
      </c>
      <c r="AG529">
        <v>15124</v>
      </c>
      <c r="AH529" s="2">
        <f t="shared" si="76"/>
        <v>-7.9166956486497737</v>
      </c>
      <c r="AI529" s="2">
        <f>(L529-45.75551)/28.81119</f>
        <v>-1.0327761539873916</v>
      </c>
      <c r="AJ529" s="2">
        <f t="shared" si="81"/>
        <v>-2.2759143914416371</v>
      </c>
      <c r="AK529" s="2">
        <f t="shared" si="77"/>
        <v>-1.0741835246620139</v>
      </c>
      <c r="AL529" s="2">
        <f t="shared" si="78"/>
        <v>-2.5879503497259004</v>
      </c>
      <c r="AM529" s="2">
        <f t="shared" si="79"/>
        <v>-0.14212353890546386</v>
      </c>
      <c r="AN529" s="2">
        <f t="shared" si="80"/>
        <v>-0.80374768992736756</v>
      </c>
    </row>
    <row r="530" spans="1:40" x14ac:dyDescent="0.2">
      <c r="A530">
        <v>529</v>
      </c>
      <c r="B530" t="s">
        <v>663</v>
      </c>
      <c r="D530">
        <v>0</v>
      </c>
      <c r="E530">
        <v>1</v>
      </c>
      <c r="F530">
        <v>1</v>
      </c>
      <c r="G530">
        <f>F530*V530</f>
        <v>0.41099999999999998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0.23699999999999999</v>
      </c>
      <c r="U530">
        <v>0.30199999999999999</v>
      </c>
      <c r="V530">
        <v>0.41099999999999998</v>
      </c>
      <c r="W530">
        <v>0.71299999999999997</v>
      </c>
      <c r="X530">
        <v>0.30099999999999999</v>
      </c>
      <c r="Z530">
        <v>85</v>
      </c>
      <c r="AA530">
        <v>0</v>
      </c>
      <c r="AB530">
        <v>0</v>
      </c>
      <c r="AD530">
        <v>0</v>
      </c>
      <c r="AE530">
        <v>0</v>
      </c>
      <c r="AF530">
        <v>0</v>
      </c>
      <c r="AG530" t="s">
        <v>664</v>
      </c>
      <c r="AH530" s="2">
        <f t="shared" si="76"/>
        <v>-7.9210069914132895</v>
      </c>
      <c r="AJ530" s="2">
        <f t="shared" si="81"/>
        <v>-2.5025539444631106</v>
      </c>
      <c r="AK530" s="2">
        <f t="shared" si="77"/>
        <v>-1.535362013584342</v>
      </c>
      <c r="AL530" s="2">
        <f t="shared" si="78"/>
        <v>-2.5879503497259004</v>
      </c>
      <c r="AM530" s="2">
        <f t="shared" si="79"/>
        <v>-0.77791363036142369</v>
      </c>
      <c r="AN530" s="2">
        <f t="shared" si="80"/>
        <v>-0.51722705327851271</v>
      </c>
    </row>
    <row r="531" spans="1:40" x14ac:dyDescent="0.2">
      <c r="A531">
        <v>530</v>
      </c>
      <c r="B531" t="s">
        <v>922</v>
      </c>
      <c r="C531" t="s">
        <v>93</v>
      </c>
      <c r="D531">
        <v>0</v>
      </c>
      <c r="E531">
        <v>1</v>
      </c>
      <c r="F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0.249</v>
      </c>
      <c r="U531">
        <v>0.29399999999999998</v>
      </c>
      <c r="V531">
        <v>0.377</v>
      </c>
      <c r="W531">
        <v>0.67100000000000004</v>
      </c>
      <c r="X531">
        <v>0.28399999999999997</v>
      </c>
      <c r="Z531">
        <v>76</v>
      </c>
      <c r="AA531">
        <v>0</v>
      </c>
      <c r="AB531">
        <v>0</v>
      </c>
      <c r="AD531">
        <v>0</v>
      </c>
      <c r="AE531">
        <v>0</v>
      </c>
      <c r="AF531">
        <v>0</v>
      </c>
      <c r="AG531" t="s">
        <v>923</v>
      </c>
      <c r="AH531" s="2">
        <f t="shared" si="76"/>
        <v>-7.9358171670319209</v>
      </c>
      <c r="AJ531" s="2">
        <f t="shared" si="81"/>
        <v>-2.5025539444631106</v>
      </c>
      <c r="AK531" s="2">
        <f t="shared" si="77"/>
        <v>-1.535362013584342</v>
      </c>
      <c r="AL531" s="2">
        <f t="shared" si="78"/>
        <v>-2.5879503497259004</v>
      </c>
      <c r="AM531" s="2">
        <f t="shared" si="79"/>
        <v>-0.19103046901746079</v>
      </c>
      <c r="AN531" s="2">
        <f t="shared" si="80"/>
        <v>-1.1189203902411065</v>
      </c>
    </row>
    <row r="532" spans="1:40" x14ac:dyDescent="0.2">
      <c r="A532">
        <v>531</v>
      </c>
      <c r="B532" t="s">
        <v>977</v>
      </c>
      <c r="C532" t="s">
        <v>93</v>
      </c>
      <c r="D532">
        <v>0</v>
      </c>
      <c r="E532">
        <v>1</v>
      </c>
      <c r="F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T532">
        <v>0.246</v>
      </c>
      <c r="U532">
        <v>0.30599999999999999</v>
      </c>
      <c r="V532">
        <v>0.374</v>
      </c>
      <c r="W532">
        <v>0.68</v>
      </c>
      <c r="X532">
        <v>0.29199999999999998</v>
      </c>
      <c r="Z532">
        <v>81</v>
      </c>
      <c r="AA532">
        <v>0</v>
      </c>
      <c r="AB532">
        <v>0</v>
      </c>
      <c r="AD532">
        <v>0</v>
      </c>
      <c r="AE532">
        <v>0</v>
      </c>
      <c r="AF532">
        <v>0</v>
      </c>
      <c r="AG532" t="s">
        <v>978</v>
      </c>
      <c r="AH532" s="2">
        <f t="shared" si="76"/>
        <v>-7.9536036708759266</v>
      </c>
      <c r="AJ532" s="2">
        <f t="shared" si="81"/>
        <v>-2.5025539444631106</v>
      </c>
      <c r="AK532" s="2">
        <f t="shared" si="77"/>
        <v>-1.535362013584342</v>
      </c>
      <c r="AL532" s="2">
        <f t="shared" si="78"/>
        <v>-2.5879503497259004</v>
      </c>
      <c r="AM532" s="2">
        <f t="shared" si="79"/>
        <v>-0.33775125935345152</v>
      </c>
      <c r="AN532" s="2">
        <f t="shared" si="80"/>
        <v>-0.98998610374912166</v>
      </c>
    </row>
    <row r="533" spans="1:40" x14ac:dyDescent="0.2">
      <c r="A533">
        <v>532</v>
      </c>
      <c r="B533" t="s">
        <v>1199</v>
      </c>
      <c r="D533">
        <v>0</v>
      </c>
      <c r="E533">
        <v>1</v>
      </c>
      <c r="F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T533">
        <v>0.23100000000000001</v>
      </c>
      <c r="U533">
        <v>0.29399999999999998</v>
      </c>
      <c r="V533">
        <v>0.437</v>
      </c>
      <c r="W533">
        <v>0.73099999999999998</v>
      </c>
      <c r="X533">
        <v>0.30599999999999999</v>
      </c>
      <c r="Z533">
        <v>88</v>
      </c>
      <c r="AA533">
        <v>0</v>
      </c>
      <c r="AB533">
        <v>0</v>
      </c>
      <c r="AD533">
        <v>0</v>
      </c>
      <c r="AE533">
        <v>0</v>
      </c>
      <c r="AF533">
        <v>0</v>
      </c>
      <c r="AG533">
        <v>2495</v>
      </c>
      <c r="AH533" s="2">
        <f t="shared" si="76"/>
        <v>-7.9565799991013009</v>
      </c>
      <c r="AJ533" s="2">
        <f t="shared" si="81"/>
        <v>-2.5025539444631106</v>
      </c>
      <c r="AK533" s="2">
        <f t="shared" si="77"/>
        <v>-1.535362013584342</v>
      </c>
      <c r="AL533" s="2">
        <f t="shared" si="78"/>
        <v>-2.5879503497259004</v>
      </c>
      <c r="AM533" s="2">
        <f t="shared" si="79"/>
        <v>-1.0713552110334039</v>
      </c>
      <c r="AN533" s="2">
        <f t="shared" si="80"/>
        <v>-0.25935848029454334</v>
      </c>
    </row>
    <row r="534" spans="1:40" x14ac:dyDescent="0.2">
      <c r="A534">
        <v>533</v>
      </c>
      <c r="B534" t="s">
        <v>578</v>
      </c>
      <c r="C534" t="s">
        <v>51</v>
      </c>
      <c r="D534">
        <v>0</v>
      </c>
      <c r="E534">
        <v>1</v>
      </c>
      <c r="F534">
        <v>1</v>
      </c>
      <c r="G534">
        <f>F534*V534</f>
        <v>0.435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0.25700000000000001</v>
      </c>
      <c r="U534">
        <v>0.317</v>
      </c>
      <c r="V534">
        <v>0.435</v>
      </c>
      <c r="W534">
        <v>0.753</v>
      </c>
      <c r="X534">
        <v>0.317</v>
      </c>
      <c r="Z534">
        <v>99</v>
      </c>
      <c r="AA534">
        <v>0</v>
      </c>
      <c r="AB534">
        <v>0</v>
      </c>
      <c r="AD534">
        <v>0</v>
      </c>
      <c r="AE534">
        <v>0</v>
      </c>
      <c r="AF534">
        <v>0</v>
      </c>
      <c r="AG534" t="s">
        <v>579</v>
      </c>
      <c r="AH534" s="2">
        <f t="shared" si="76"/>
        <v>-7.9579430527737696</v>
      </c>
      <c r="AI534" s="2">
        <f>(L534-45.75551)/28.81119</f>
        <v>-1.5881159368981288</v>
      </c>
      <c r="AJ534" s="2">
        <f t="shared" si="81"/>
        <v>-2.5025539444631106</v>
      </c>
      <c r="AK534" s="2">
        <f t="shared" si="77"/>
        <v>-1.535362013584342</v>
      </c>
      <c r="AL534" s="2">
        <f t="shared" si="78"/>
        <v>-2.5879503497259004</v>
      </c>
      <c r="AM534" s="2">
        <f t="shared" si="79"/>
        <v>0.20022497187851454</v>
      </c>
      <c r="AN534" s="2">
        <f t="shared" si="80"/>
        <v>5.5814220019197031E-2</v>
      </c>
    </row>
    <row r="535" spans="1:40" x14ac:dyDescent="0.2">
      <c r="A535">
        <v>534</v>
      </c>
      <c r="B535" t="s">
        <v>1808</v>
      </c>
      <c r="C535" t="s">
        <v>55</v>
      </c>
      <c r="D535">
        <v>0</v>
      </c>
      <c r="E535">
        <v>1</v>
      </c>
      <c r="F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T535">
        <v>0.252</v>
      </c>
      <c r="U535">
        <v>0.28999999999999998</v>
      </c>
      <c r="V535">
        <v>0.36899999999999999</v>
      </c>
      <c r="W535">
        <v>0.65900000000000003</v>
      </c>
      <c r="X535">
        <v>0.28100000000000003</v>
      </c>
      <c r="Z535">
        <v>68</v>
      </c>
      <c r="AA535">
        <v>0</v>
      </c>
      <c r="AB535">
        <v>0</v>
      </c>
      <c r="AD535">
        <v>0</v>
      </c>
      <c r="AE535">
        <v>0</v>
      </c>
      <c r="AF535">
        <v>0</v>
      </c>
      <c r="AG535">
        <v>19703</v>
      </c>
      <c r="AH535" s="2">
        <f t="shared" si="76"/>
        <v>-7.9610087586852432</v>
      </c>
      <c r="AJ535" s="2">
        <f t="shared" si="81"/>
        <v>-2.5025539444631106</v>
      </c>
      <c r="AK535" s="2">
        <f t="shared" si="77"/>
        <v>-1.535362013584342</v>
      </c>
      <c r="AL535" s="2">
        <f t="shared" si="78"/>
        <v>-2.5879503497259004</v>
      </c>
      <c r="AM535" s="2">
        <f t="shared" si="79"/>
        <v>-4.4309678681470038E-2</v>
      </c>
      <c r="AN535" s="2">
        <f t="shared" si="80"/>
        <v>-1.2908327722304194</v>
      </c>
    </row>
    <row r="536" spans="1:40" x14ac:dyDescent="0.2">
      <c r="A536">
        <v>535</v>
      </c>
      <c r="B536" t="s">
        <v>7526</v>
      </c>
      <c r="C536" t="s">
        <v>65</v>
      </c>
      <c r="D536">
        <v>46</v>
      </c>
      <c r="E536">
        <v>184</v>
      </c>
      <c r="F536">
        <v>165</v>
      </c>
      <c r="G536">
        <f>F536*V536</f>
        <v>62.535000000000004</v>
      </c>
      <c r="H536">
        <v>40</v>
      </c>
      <c r="I536">
        <v>7</v>
      </c>
      <c r="J536">
        <v>2</v>
      </c>
      <c r="K536">
        <v>4</v>
      </c>
      <c r="L536">
        <v>20</v>
      </c>
      <c r="M536">
        <v>19</v>
      </c>
      <c r="N536">
        <v>15</v>
      </c>
      <c r="O536">
        <v>49</v>
      </c>
      <c r="P536">
        <v>2</v>
      </c>
      <c r="Q536">
        <v>8</v>
      </c>
      <c r="R536">
        <v>3</v>
      </c>
      <c r="T536">
        <v>0.24</v>
      </c>
      <c r="U536">
        <v>0.308</v>
      </c>
      <c r="V536">
        <v>0.379</v>
      </c>
      <c r="W536">
        <v>0.68700000000000006</v>
      </c>
      <c r="X536">
        <v>0.29499999999999998</v>
      </c>
      <c r="Z536">
        <v>79</v>
      </c>
      <c r="AA536">
        <v>0.5</v>
      </c>
      <c r="AB536">
        <v>-0.9</v>
      </c>
      <c r="AD536">
        <v>-4.7</v>
      </c>
      <c r="AE536">
        <v>-2.4</v>
      </c>
      <c r="AF536">
        <v>-0.1</v>
      </c>
      <c r="AG536">
        <v>13546</v>
      </c>
      <c r="AH536" s="2">
        <f t="shared" si="76"/>
        <v>-7.9615400388286943</v>
      </c>
      <c r="AI536" s="2">
        <f>(L536-45.75551)/28.81119</f>
        <v>-0.89394120825970746</v>
      </c>
      <c r="AJ536" s="2">
        <f t="shared" si="81"/>
        <v>-2.0492748384201636</v>
      </c>
      <c r="AK536" s="2">
        <f t="shared" si="77"/>
        <v>-0.90947692147546821</v>
      </c>
      <c r="AL536" s="2">
        <f t="shared" si="78"/>
        <v>-2.5879503497259004</v>
      </c>
      <c r="AM536" s="2">
        <f t="shared" si="79"/>
        <v>-0.63119284002543297</v>
      </c>
      <c r="AN536" s="2">
        <f t="shared" si="80"/>
        <v>-0.88970388092202246</v>
      </c>
    </row>
    <row r="537" spans="1:40" x14ac:dyDescent="0.2">
      <c r="A537">
        <v>536</v>
      </c>
      <c r="B537" t="s">
        <v>699</v>
      </c>
      <c r="D537">
        <v>0</v>
      </c>
      <c r="E537">
        <v>1</v>
      </c>
      <c r="F537">
        <v>1</v>
      </c>
      <c r="G537">
        <f>F537*V537</f>
        <v>0.42599999999999999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0.23400000000000001</v>
      </c>
      <c r="U537">
        <v>0.29499999999999998</v>
      </c>
      <c r="V537">
        <v>0.42599999999999999</v>
      </c>
      <c r="W537">
        <v>0.72</v>
      </c>
      <c r="X537">
        <v>0.30399999999999999</v>
      </c>
      <c r="Z537">
        <v>86</v>
      </c>
      <c r="AA537">
        <v>0</v>
      </c>
      <c r="AB537">
        <v>0</v>
      </c>
      <c r="AD537">
        <v>0</v>
      </c>
      <c r="AE537">
        <v>0</v>
      </c>
      <c r="AF537">
        <v>0</v>
      </c>
      <c r="AG537">
        <v>11738</v>
      </c>
      <c r="AH537" s="2">
        <f t="shared" si="76"/>
        <v>-7.9674455589221802</v>
      </c>
      <c r="AJ537" s="2">
        <f t="shared" si="81"/>
        <v>-2.5025539444631106</v>
      </c>
      <c r="AK537" s="2">
        <f t="shared" si="77"/>
        <v>-1.535362013584342</v>
      </c>
      <c r="AL537" s="2">
        <f t="shared" si="78"/>
        <v>-2.5879503497259004</v>
      </c>
      <c r="AM537" s="2">
        <f t="shared" si="79"/>
        <v>-0.92463442069741308</v>
      </c>
      <c r="AN537" s="2">
        <f t="shared" si="80"/>
        <v>-0.41694483045141351</v>
      </c>
    </row>
    <row r="538" spans="1:40" x14ac:dyDescent="0.2">
      <c r="A538">
        <v>537</v>
      </c>
      <c r="B538" t="s">
        <v>705</v>
      </c>
      <c r="C538" t="s">
        <v>33</v>
      </c>
      <c r="D538">
        <v>0</v>
      </c>
      <c r="E538">
        <v>1</v>
      </c>
      <c r="F538">
        <v>1</v>
      </c>
      <c r="G538">
        <f>F538*V538</f>
        <v>0.38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0.247</v>
      </c>
      <c r="U538">
        <v>0.29499999999999998</v>
      </c>
      <c r="V538">
        <v>0.38</v>
      </c>
      <c r="W538">
        <v>0.67500000000000004</v>
      </c>
      <c r="X538">
        <v>0.28699999999999998</v>
      </c>
      <c r="Z538">
        <v>80</v>
      </c>
      <c r="AA538">
        <v>0</v>
      </c>
      <c r="AB538">
        <v>0</v>
      </c>
      <c r="AD538">
        <v>0</v>
      </c>
      <c r="AE538">
        <v>0</v>
      </c>
      <c r="AF538">
        <v>0</v>
      </c>
      <c r="AG538" t="s">
        <v>706</v>
      </c>
      <c r="AH538" s="2">
        <f t="shared" si="76"/>
        <v>-7.9763268999261436</v>
      </c>
      <c r="AJ538" s="2">
        <f t="shared" si="81"/>
        <v>-2.5025539444631106</v>
      </c>
      <c r="AK538" s="2">
        <f t="shared" si="77"/>
        <v>-1.535362013584342</v>
      </c>
      <c r="AL538" s="2">
        <f t="shared" si="78"/>
        <v>-2.5879503497259004</v>
      </c>
      <c r="AM538" s="2">
        <f t="shared" si="79"/>
        <v>-0.28884432924145459</v>
      </c>
      <c r="AN538" s="2">
        <f t="shared" si="80"/>
        <v>-1.0616162629113355</v>
      </c>
    </row>
    <row r="539" spans="1:40" x14ac:dyDescent="0.2">
      <c r="A539">
        <v>538</v>
      </c>
      <c r="B539" t="s">
        <v>3205</v>
      </c>
      <c r="C539" t="s">
        <v>74</v>
      </c>
      <c r="D539">
        <v>13</v>
      </c>
      <c r="E539">
        <v>53</v>
      </c>
      <c r="F539">
        <v>49</v>
      </c>
      <c r="G539">
        <f>F539*V539</f>
        <v>19.747</v>
      </c>
      <c r="H539">
        <v>13</v>
      </c>
      <c r="I539">
        <v>3</v>
      </c>
      <c r="J539">
        <v>0</v>
      </c>
      <c r="K539">
        <v>1</v>
      </c>
      <c r="L539">
        <v>6</v>
      </c>
      <c r="M539">
        <v>6</v>
      </c>
      <c r="N539">
        <v>3</v>
      </c>
      <c r="O539">
        <v>9</v>
      </c>
      <c r="P539">
        <v>0</v>
      </c>
      <c r="Q539">
        <v>0</v>
      </c>
      <c r="R539">
        <v>0</v>
      </c>
      <c r="T539">
        <v>0.25800000000000001</v>
      </c>
      <c r="U539">
        <v>0.308</v>
      </c>
      <c r="V539">
        <v>0.40300000000000002</v>
      </c>
      <c r="W539">
        <v>0.71199999999999997</v>
      </c>
      <c r="X539">
        <v>0.30199999999999999</v>
      </c>
      <c r="Z539">
        <v>83</v>
      </c>
      <c r="AA539">
        <v>0.1</v>
      </c>
      <c r="AB539">
        <v>-0.1</v>
      </c>
      <c r="AD539">
        <v>-1.1000000000000001</v>
      </c>
      <c r="AE539">
        <v>-0.7</v>
      </c>
      <c r="AF539">
        <v>0</v>
      </c>
      <c r="AG539">
        <v>16404</v>
      </c>
      <c r="AH539" s="2">
        <f t="shared" si="76"/>
        <v>-7.9771833088658068</v>
      </c>
      <c r="AI539" s="2">
        <f>(L539-45.75551)/28.81119</f>
        <v>-1.3798635183066024</v>
      </c>
      <c r="AJ539" s="2">
        <f t="shared" si="81"/>
        <v>-2.3892341679523739</v>
      </c>
      <c r="AK539" s="2">
        <f t="shared" si="77"/>
        <v>-1.3377140897604871</v>
      </c>
      <c r="AL539" s="2">
        <f t="shared" si="78"/>
        <v>-2.5879503497259004</v>
      </c>
      <c r="AM539" s="2">
        <f t="shared" si="79"/>
        <v>0.24913190199051144</v>
      </c>
      <c r="AN539" s="2">
        <f t="shared" si="80"/>
        <v>-0.53155308511095545</v>
      </c>
    </row>
    <row r="540" spans="1:40" x14ac:dyDescent="0.2">
      <c r="A540">
        <v>539</v>
      </c>
      <c r="B540" t="s">
        <v>1292</v>
      </c>
      <c r="D540">
        <v>0</v>
      </c>
      <c r="E540">
        <v>1</v>
      </c>
      <c r="F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0.246</v>
      </c>
      <c r="U540">
        <v>0.28699999999999998</v>
      </c>
      <c r="V540">
        <v>0.39100000000000001</v>
      </c>
      <c r="W540">
        <v>0.67800000000000005</v>
      </c>
      <c r="X540">
        <v>0.28699999999999998</v>
      </c>
      <c r="Z540">
        <v>75</v>
      </c>
      <c r="AA540">
        <v>0</v>
      </c>
      <c r="AB540">
        <v>0</v>
      </c>
      <c r="AD540">
        <v>0</v>
      </c>
      <c r="AE540">
        <v>0</v>
      </c>
      <c r="AF540">
        <v>0</v>
      </c>
      <c r="AG540" t="s">
        <v>1293</v>
      </c>
      <c r="AH540" s="2">
        <f t="shared" si="76"/>
        <v>-7.9822557345408125</v>
      </c>
      <c r="AJ540" s="2">
        <f t="shared" si="81"/>
        <v>-2.5025539444631106</v>
      </c>
      <c r="AK540" s="2">
        <f t="shared" si="77"/>
        <v>-1.535362013584342</v>
      </c>
      <c r="AL540" s="2">
        <f t="shared" si="78"/>
        <v>-2.5879503497259004</v>
      </c>
      <c r="AM540" s="2">
        <f t="shared" si="79"/>
        <v>-0.33775125935345152</v>
      </c>
      <c r="AN540" s="2">
        <f t="shared" si="80"/>
        <v>-1.0186381674140073</v>
      </c>
    </row>
    <row r="541" spans="1:40" x14ac:dyDescent="0.2">
      <c r="A541">
        <v>540</v>
      </c>
      <c r="B541" t="s">
        <v>950</v>
      </c>
      <c r="D541">
        <v>0</v>
      </c>
      <c r="E541">
        <v>1</v>
      </c>
      <c r="F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0.24299999999999999</v>
      </c>
      <c r="U541">
        <v>0.311</v>
      </c>
      <c r="V541">
        <v>0.377</v>
      </c>
      <c r="W541">
        <v>0.68799999999999994</v>
      </c>
      <c r="X541">
        <v>0.29599999999999999</v>
      </c>
      <c r="Z541">
        <v>84</v>
      </c>
      <c r="AA541">
        <v>0</v>
      </c>
      <c r="AB541">
        <v>0</v>
      </c>
      <c r="AD541">
        <v>0</v>
      </c>
      <c r="AE541">
        <v>0</v>
      </c>
      <c r="AF541">
        <v>0</v>
      </c>
      <c r="AG541">
        <v>13277</v>
      </c>
      <c r="AH541" s="2">
        <f t="shared" si="76"/>
        <v>-7.985716206552377</v>
      </c>
      <c r="AJ541" s="2">
        <f t="shared" si="81"/>
        <v>-2.5025539444631106</v>
      </c>
      <c r="AK541" s="2">
        <f t="shared" si="77"/>
        <v>-1.535362013584342</v>
      </c>
      <c r="AL541" s="2">
        <f t="shared" si="78"/>
        <v>-2.5879503497259004</v>
      </c>
      <c r="AM541" s="2">
        <f t="shared" si="79"/>
        <v>-0.48447204968944224</v>
      </c>
      <c r="AN541" s="2">
        <f t="shared" si="80"/>
        <v>-0.87537784908958127</v>
      </c>
    </row>
    <row r="542" spans="1:40" x14ac:dyDescent="0.2">
      <c r="A542">
        <v>541</v>
      </c>
      <c r="B542" t="s">
        <v>883</v>
      </c>
      <c r="D542">
        <v>0</v>
      </c>
      <c r="E542">
        <v>1</v>
      </c>
      <c r="F542">
        <v>1</v>
      </c>
      <c r="G542">
        <f>F542*V542</f>
        <v>0.373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0.247</v>
      </c>
      <c r="U542">
        <v>0.30099999999999999</v>
      </c>
      <c r="V542">
        <v>0.373</v>
      </c>
      <c r="W542">
        <v>0.67400000000000004</v>
      </c>
      <c r="X542">
        <v>0.28899999999999998</v>
      </c>
      <c r="Z542">
        <v>76</v>
      </c>
      <c r="AA542">
        <v>0</v>
      </c>
      <c r="AB542">
        <v>0</v>
      </c>
      <c r="AD542">
        <v>0</v>
      </c>
      <c r="AE542">
        <v>0</v>
      </c>
      <c r="AF542">
        <v>0</v>
      </c>
      <c r="AG542" t="s">
        <v>884</v>
      </c>
      <c r="AH542" s="2">
        <f t="shared" si="76"/>
        <v>-7.9906529317585866</v>
      </c>
      <c r="AJ542" s="2">
        <f t="shared" si="81"/>
        <v>-2.5025539444631106</v>
      </c>
      <c r="AK542" s="2">
        <f t="shared" si="77"/>
        <v>-1.535362013584342</v>
      </c>
      <c r="AL542" s="2">
        <f t="shared" si="78"/>
        <v>-2.5879503497259004</v>
      </c>
      <c r="AM542" s="2">
        <f t="shared" si="79"/>
        <v>-0.28884432924145459</v>
      </c>
      <c r="AN542" s="2">
        <f t="shared" si="80"/>
        <v>-1.0759422947437782</v>
      </c>
    </row>
    <row r="543" spans="1:40" x14ac:dyDescent="0.2">
      <c r="A543">
        <v>542</v>
      </c>
      <c r="B543" t="s">
        <v>1001</v>
      </c>
      <c r="D543">
        <v>0</v>
      </c>
      <c r="E543">
        <v>1</v>
      </c>
      <c r="F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0.23300000000000001</v>
      </c>
      <c r="U543">
        <v>0.29899999999999999</v>
      </c>
      <c r="V543">
        <v>0.42199999999999999</v>
      </c>
      <c r="W543">
        <v>0.72099999999999997</v>
      </c>
      <c r="X543">
        <v>0.30499999999999999</v>
      </c>
      <c r="Z543">
        <v>87</v>
      </c>
      <c r="AA543">
        <v>0</v>
      </c>
      <c r="AB543">
        <v>0</v>
      </c>
      <c r="AD543">
        <v>0</v>
      </c>
      <c r="AE543">
        <v>0</v>
      </c>
      <c r="AF543">
        <v>0</v>
      </c>
      <c r="AG543">
        <v>5107</v>
      </c>
      <c r="AH543" s="2">
        <f t="shared" si="76"/>
        <v>-8.002026457201735</v>
      </c>
      <c r="AJ543" s="2">
        <f t="shared" si="81"/>
        <v>-2.5025539444631106</v>
      </c>
      <c r="AK543" s="2">
        <f t="shared" si="77"/>
        <v>-1.535362013584342</v>
      </c>
      <c r="AL543" s="2">
        <f t="shared" si="78"/>
        <v>-2.5879503497259004</v>
      </c>
      <c r="AM543" s="2">
        <f t="shared" si="79"/>
        <v>-0.97354135080941007</v>
      </c>
      <c r="AN543" s="2">
        <f t="shared" si="80"/>
        <v>-0.40261879861897076</v>
      </c>
    </row>
    <row r="544" spans="1:40" x14ac:dyDescent="0.2">
      <c r="A544">
        <v>543</v>
      </c>
      <c r="B544" t="s">
        <v>644</v>
      </c>
      <c r="C544" t="s">
        <v>29</v>
      </c>
      <c r="D544">
        <v>0</v>
      </c>
      <c r="E544">
        <v>1</v>
      </c>
      <c r="F544">
        <v>1</v>
      </c>
      <c r="G544">
        <f>F544*V544</f>
        <v>0.40899999999999997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0.23899999999999999</v>
      </c>
      <c r="U544">
        <v>0.29099999999999998</v>
      </c>
      <c r="V544">
        <v>0.40899999999999997</v>
      </c>
      <c r="W544">
        <v>0.7</v>
      </c>
      <c r="X544">
        <v>0.29499999999999998</v>
      </c>
      <c r="Z544">
        <v>84</v>
      </c>
      <c r="AA544">
        <v>0</v>
      </c>
      <c r="AB544">
        <v>0</v>
      </c>
      <c r="AD544">
        <v>0</v>
      </c>
      <c r="AE544">
        <v>0</v>
      </c>
      <c r="AF544">
        <v>0</v>
      </c>
      <c r="AG544" t="s">
        <v>645</v>
      </c>
      <c r="AH544" s="2">
        <f t="shared" si="76"/>
        <v>-8.0094315450110525</v>
      </c>
      <c r="AJ544" s="2">
        <f t="shared" si="81"/>
        <v>-2.5025539444631106</v>
      </c>
      <c r="AK544" s="2">
        <f t="shared" si="77"/>
        <v>-1.535362013584342</v>
      </c>
      <c r="AL544" s="2">
        <f t="shared" si="78"/>
        <v>-2.5879503497259004</v>
      </c>
      <c r="AM544" s="2">
        <f t="shared" si="79"/>
        <v>-0.68009977013742995</v>
      </c>
      <c r="AN544" s="2">
        <f t="shared" si="80"/>
        <v>-0.70346546710026836</v>
      </c>
    </row>
    <row r="545" spans="1:40" x14ac:dyDescent="0.2">
      <c r="A545">
        <v>544</v>
      </c>
      <c r="B545" t="s">
        <v>1031</v>
      </c>
      <c r="C545" t="s">
        <v>31</v>
      </c>
      <c r="D545">
        <v>0</v>
      </c>
      <c r="E545">
        <v>1</v>
      </c>
      <c r="F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0.251</v>
      </c>
      <c r="U545">
        <v>0.30199999999999999</v>
      </c>
      <c r="V545">
        <v>0.35699999999999998</v>
      </c>
      <c r="W545">
        <v>0.65900000000000003</v>
      </c>
      <c r="X545">
        <v>0.28399999999999997</v>
      </c>
      <c r="Z545">
        <v>70</v>
      </c>
      <c r="AA545">
        <v>0</v>
      </c>
      <c r="AB545">
        <v>0</v>
      </c>
      <c r="AD545">
        <v>0</v>
      </c>
      <c r="AE545">
        <v>0</v>
      </c>
      <c r="AF545">
        <v>0</v>
      </c>
      <c r="AG545" t="s">
        <v>1032</v>
      </c>
      <c r="AH545" s="2">
        <f t="shared" si="76"/>
        <v>-8.0099156887972409</v>
      </c>
      <c r="AJ545" s="2">
        <f t="shared" si="81"/>
        <v>-2.5025539444631106</v>
      </c>
      <c r="AK545" s="2">
        <f t="shared" si="77"/>
        <v>-1.535362013584342</v>
      </c>
      <c r="AL545" s="2">
        <f t="shared" si="78"/>
        <v>-2.5879503497259004</v>
      </c>
      <c r="AM545" s="2">
        <f t="shared" si="79"/>
        <v>-9.3216608793466951E-2</v>
      </c>
      <c r="AN545" s="2">
        <f t="shared" si="80"/>
        <v>-1.2908327722304194</v>
      </c>
    </row>
    <row r="546" spans="1:40" x14ac:dyDescent="0.2">
      <c r="A546">
        <v>545</v>
      </c>
      <c r="B546" t="s">
        <v>469</v>
      </c>
      <c r="C546" t="s">
        <v>63</v>
      </c>
      <c r="D546">
        <v>38</v>
      </c>
      <c r="E546">
        <v>150</v>
      </c>
      <c r="F546">
        <v>138</v>
      </c>
      <c r="G546">
        <f>F546*V546</f>
        <v>51.75</v>
      </c>
      <c r="H546">
        <v>35</v>
      </c>
      <c r="I546">
        <v>7</v>
      </c>
      <c r="J546">
        <v>0</v>
      </c>
      <c r="K546">
        <v>3</v>
      </c>
      <c r="L546">
        <v>14</v>
      </c>
      <c r="M546">
        <v>16</v>
      </c>
      <c r="N546">
        <v>8</v>
      </c>
      <c r="O546">
        <v>29</v>
      </c>
      <c r="P546">
        <v>1</v>
      </c>
      <c r="Q546">
        <v>2</v>
      </c>
      <c r="R546">
        <v>1</v>
      </c>
      <c r="T546">
        <v>0.252</v>
      </c>
      <c r="U546">
        <v>0.29599999999999999</v>
      </c>
      <c r="V546">
        <v>0.375</v>
      </c>
      <c r="W546">
        <v>0.67200000000000004</v>
      </c>
      <c r="X546">
        <v>0.28599999999999998</v>
      </c>
      <c r="Z546">
        <v>72</v>
      </c>
      <c r="AA546">
        <v>0.1</v>
      </c>
      <c r="AB546">
        <v>1.3</v>
      </c>
      <c r="AD546">
        <v>-5.4</v>
      </c>
      <c r="AE546">
        <v>1.4</v>
      </c>
      <c r="AF546">
        <v>0.1</v>
      </c>
      <c r="AG546">
        <v>10459</v>
      </c>
      <c r="AH546" s="2">
        <f t="shared" si="76"/>
        <v>-8.0099435119855631</v>
      </c>
      <c r="AI546" s="2">
        <f>(L546-45.75551)/28.81119</f>
        <v>-1.1021936268512338</v>
      </c>
      <c r="AJ546" s="2">
        <f t="shared" si="81"/>
        <v>-2.1625946149309003</v>
      </c>
      <c r="AK546" s="2">
        <f t="shared" si="77"/>
        <v>-1.0083008833873957</v>
      </c>
      <c r="AL546" s="2">
        <f t="shared" si="78"/>
        <v>-2.5879503497259004</v>
      </c>
      <c r="AM546" s="2">
        <f t="shared" si="79"/>
        <v>-4.4309678681470038E-2</v>
      </c>
      <c r="AN546" s="2">
        <f t="shared" si="80"/>
        <v>-1.1045943584086637</v>
      </c>
    </row>
    <row r="547" spans="1:40" x14ac:dyDescent="0.2">
      <c r="A547">
        <v>546</v>
      </c>
      <c r="B547" t="s">
        <v>638</v>
      </c>
      <c r="C547" t="s">
        <v>198</v>
      </c>
      <c r="D547">
        <v>0</v>
      </c>
      <c r="E547">
        <v>1</v>
      </c>
      <c r="F547">
        <v>1</v>
      </c>
      <c r="G547">
        <f>F547*V547</f>
        <v>0.375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0.248</v>
      </c>
      <c r="U547">
        <v>0.29399999999999998</v>
      </c>
      <c r="V547">
        <v>0.375</v>
      </c>
      <c r="W547">
        <v>0.66900000000000004</v>
      </c>
      <c r="X547">
        <v>0.28499999999999998</v>
      </c>
      <c r="Z547">
        <v>74</v>
      </c>
      <c r="AA547">
        <v>0</v>
      </c>
      <c r="AB547">
        <v>0</v>
      </c>
      <c r="AD547">
        <v>0</v>
      </c>
      <c r="AE547">
        <v>0</v>
      </c>
      <c r="AF547">
        <v>0</v>
      </c>
      <c r="AG547" t="s">
        <v>639</v>
      </c>
      <c r="AH547" s="2">
        <f t="shared" si="76"/>
        <v>-8.0133761608088037</v>
      </c>
      <c r="AJ547" s="2">
        <f t="shared" si="81"/>
        <v>-2.5025539444631106</v>
      </c>
      <c r="AK547" s="2">
        <f t="shared" si="77"/>
        <v>-1.535362013584342</v>
      </c>
      <c r="AL547" s="2">
        <f t="shared" si="78"/>
        <v>-2.5879503497259004</v>
      </c>
      <c r="AM547" s="2">
        <f t="shared" si="79"/>
        <v>-0.23993739912945769</v>
      </c>
      <c r="AN547" s="2">
        <f t="shared" si="80"/>
        <v>-1.1475724539059919</v>
      </c>
    </row>
    <row r="548" spans="1:40" x14ac:dyDescent="0.2">
      <c r="A548">
        <v>547</v>
      </c>
      <c r="B548" t="s">
        <v>1301</v>
      </c>
      <c r="C548" t="s">
        <v>125</v>
      </c>
      <c r="D548">
        <v>0</v>
      </c>
      <c r="E548">
        <v>1</v>
      </c>
      <c r="F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0.24299999999999999</v>
      </c>
      <c r="U548">
        <v>0.29099999999999998</v>
      </c>
      <c r="V548">
        <v>0.39600000000000002</v>
      </c>
      <c r="W548">
        <v>0.68600000000000005</v>
      </c>
      <c r="X548">
        <v>0.28999999999999998</v>
      </c>
      <c r="Z548">
        <v>78</v>
      </c>
      <c r="AA548">
        <v>0</v>
      </c>
      <c r="AB548">
        <v>0</v>
      </c>
      <c r="AD548">
        <v>0</v>
      </c>
      <c r="AE548">
        <v>0</v>
      </c>
      <c r="AF548">
        <v>0</v>
      </c>
      <c r="AG548">
        <v>12944</v>
      </c>
      <c r="AH548" s="2">
        <f t="shared" si="76"/>
        <v>-8.0143682702172612</v>
      </c>
      <c r="AJ548" s="2">
        <f t="shared" si="81"/>
        <v>-2.5025539444631106</v>
      </c>
      <c r="AK548" s="2">
        <f t="shared" si="77"/>
        <v>-1.535362013584342</v>
      </c>
      <c r="AL548" s="2">
        <f t="shared" si="78"/>
        <v>-2.5879503497259004</v>
      </c>
      <c r="AM548" s="2">
        <f t="shared" si="79"/>
        <v>-0.48447204968944224</v>
      </c>
      <c r="AN548" s="2">
        <f t="shared" si="80"/>
        <v>-0.9040299127544652</v>
      </c>
    </row>
    <row r="549" spans="1:40" x14ac:dyDescent="0.2">
      <c r="A549">
        <v>548</v>
      </c>
      <c r="B549" t="s">
        <v>612</v>
      </c>
      <c r="C549" t="s">
        <v>45</v>
      </c>
      <c r="D549">
        <v>0</v>
      </c>
      <c r="E549">
        <v>1</v>
      </c>
      <c r="F549">
        <v>1</v>
      </c>
      <c r="G549">
        <f>F549*V549</f>
        <v>0.38500000000000001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0.27200000000000002</v>
      </c>
      <c r="U549">
        <v>0.313</v>
      </c>
      <c r="V549">
        <v>0.38500000000000001</v>
      </c>
      <c r="W549">
        <v>0.69699999999999995</v>
      </c>
      <c r="X549">
        <v>0.29699999999999999</v>
      </c>
      <c r="Z549">
        <v>82</v>
      </c>
      <c r="AA549">
        <v>0</v>
      </c>
      <c r="AB549">
        <v>0</v>
      </c>
      <c r="AD549">
        <v>0</v>
      </c>
      <c r="AE549">
        <v>0</v>
      </c>
      <c r="AF549">
        <v>0</v>
      </c>
      <c r="AG549">
        <v>10067</v>
      </c>
      <c r="AH549" s="2">
        <f t="shared" si="76"/>
        <v>-8.0265968837106101</v>
      </c>
      <c r="AI549" s="2">
        <f>(L549-45.75551)/28.81119</f>
        <v>-1.5881159368981288</v>
      </c>
      <c r="AJ549" s="2">
        <f t="shared" si="81"/>
        <v>-2.5025539444631106</v>
      </c>
      <c r="AK549" s="2">
        <f t="shared" si="77"/>
        <v>-1.535362013584342</v>
      </c>
      <c r="AL549" s="2">
        <f t="shared" si="78"/>
        <v>-2.5879503497259004</v>
      </c>
      <c r="AM549" s="2">
        <f t="shared" si="79"/>
        <v>0.93382892355846825</v>
      </c>
      <c r="AN549" s="2">
        <f t="shared" si="80"/>
        <v>-0.74644356259759659</v>
      </c>
    </row>
    <row r="550" spans="1:40" x14ac:dyDescent="0.2">
      <c r="A550">
        <v>549</v>
      </c>
      <c r="B550" t="s">
        <v>1371</v>
      </c>
      <c r="C550" t="s">
        <v>74</v>
      </c>
      <c r="D550">
        <v>0</v>
      </c>
      <c r="E550">
        <v>1</v>
      </c>
      <c r="F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0.248</v>
      </c>
      <c r="U550">
        <v>0.30599999999999999</v>
      </c>
      <c r="V550">
        <v>0.36299999999999999</v>
      </c>
      <c r="W550">
        <v>0.66800000000000004</v>
      </c>
      <c r="X550">
        <v>0.28799999999999998</v>
      </c>
      <c r="Z550">
        <v>74</v>
      </c>
      <c r="AA550">
        <v>0</v>
      </c>
      <c r="AB550">
        <v>0</v>
      </c>
      <c r="AD550">
        <v>0</v>
      </c>
      <c r="AE550">
        <v>0</v>
      </c>
      <c r="AF550">
        <v>0</v>
      </c>
      <c r="AG550" t="s">
        <v>1372</v>
      </c>
      <c r="AH550" s="2">
        <f t="shared" si="76"/>
        <v>-8.0277021926412466</v>
      </c>
      <c r="AJ550" s="2">
        <f t="shared" si="81"/>
        <v>-2.5025539444631106</v>
      </c>
      <c r="AK550" s="2">
        <f t="shared" si="77"/>
        <v>-1.535362013584342</v>
      </c>
      <c r="AL550" s="2">
        <f t="shared" si="78"/>
        <v>-2.5879503497259004</v>
      </c>
      <c r="AM550" s="2">
        <f t="shared" si="79"/>
        <v>-0.23993739912945769</v>
      </c>
      <c r="AN550" s="2">
        <f t="shared" si="80"/>
        <v>-1.1618984857384347</v>
      </c>
    </row>
    <row r="551" spans="1:40" x14ac:dyDescent="0.2">
      <c r="A551">
        <v>550</v>
      </c>
      <c r="B551" t="s">
        <v>424</v>
      </c>
      <c r="C551" t="s">
        <v>144</v>
      </c>
      <c r="D551">
        <v>48</v>
      </c>
      <c r="E551">
        <v>207</v>
      </c>
      <c r="F551">
        <v>184</v>
      </c>
      <c r="G551">
        <f>F551*V551</f>
        <v>66.423999999999992</v>
      </c>
      <c r="H551">
        <v>45</v>
      </c>
      <c r="I551">
        <v>8</v>
      </c>
      <c r="J551">
        <v>1</v>
      </c>
      <c r="K551">
        <v>4</v>
      </c>
      <c r="L551">
        <v>22</v>
      </c>
      <c r="M551">
        <v>17</v>
      </c>
      <c r="N551">
        <v>17</v>
      </c>
      <c r="O551">
        <v>47</v>
      </c>
      <c r="P551">
        <v>3</v>
      </c>
      <c r="Q551">
        <v>9</v>
      </c>
      <c r="R551">
        <v>3</v>
      </c>
      <c r="T551">
        <v>0.24199999999999999</v>
      </c>
      <c r="U551">
        <v>0.313</v>
      </c>
      <c r="V551">
        <v>0.36099999999999999</v>
      </c>
      <c r="W551">
        <v>0.67500000000000004</v>
      </c>
      <c r="X551">
        <v>0.29299999999999998</v>
      </c>
      <c r="Z551">
        <v>82</v>
      </c>
      <c r="AA551">
        <v>0.9</v>
      </c>
      <c r="AB551">
        <v>-0.3</v>
      </c>
      <c r="AD551">
        <v>-3.9</v>
      </c>
      <c r="AE551">
        <v>-0.9</v>
      </c>
      <c r="AF551">
        <v>0.2</v>
      </c>
      <c r="AG551">
        <v>12037</v>
      </c>
      <c r="AH551" s="2">
        <f t="shared" si="76"/>
        <v>-8.0321037290047901</v>
      </c>
      <c r="AI551" s="2">
        <f>(L551-45.75551)/28.81119</f>
        <v>-0.82452373539586532</v>
      </c>
      <c r="AJ551" s="2">
        <f t="shared" si="81"/>
        <v>-2.0492748384201636</v>
      </c>
      <c r="AK551" s="2">
        <f t="shared" si="77"/>
        <v>-0.97535956275008651</v>
      </c>
      <c r="AL551" s="2">
        <f t="shared" si="78"/>
        <v>-2.5879503497259004</v>
      </c>
      <c r="AM551" s="2">
        <f t="shared" si="79"/>
        <v>-0.53337897980143922</v>
      </c>
      <c r="AN551" s="2">
        <f t="shared" si="80"/>
        <v>-1.0616162629113355</v>
      </c>
    </row>
    <row r="552" spans="1:40" x14ac:dyDescent="0.2">
      <c r="A552">
        <v>551</v>
      </c>
      <c r="B552" t="s">
        <v>7470</v>
      </c>
      <c r="D552">
        <v>29</v>
      </c>
      <c r="E552">
        <v>119</v>
      </c>
      <c r="F552">
        <v>108</v>
      </c>
      <c r="G552">
        <f>F552*V552</f>
        <v>43.091999999999999</v>
      </c>
      <c r="H552">
        <v>26</v>
      </c>
      <c r="I552">
        <v>6</v>
      </c>
      <c r="J552">
        <v>1</v>
      </c>
      <c r="K552">
        <v>3</v>
      </c>
      <c r="L552">
        <v>12</v>
      </c>
      <c r="M552">
        <v>13</v>
      </c>
      <c r="N552">
        <v>9</v>
      </c>
      <c r="O552">
        <v>27</v>
      </c>
      <c r="P552">
        <v>1</v>
      </c>
      <c r="Q552">
        <v>1</v>
      </c>
      <c r="R552">
        <v>0</v>
      </c>
      <c r="T552">
        <v>0.245</v>
      </c>
      <c r="U552">
        <v>0.307</v>
      </c>
      <c r="V552">
        <v>0.39900000000000002</v>
      </c>
      <c r="W552">
        <v>0.70599999999999996</v>
      </c>
      <c r="X552">
        <v>0.3</v>
      </c>
      <c r="Z552">
        <v>84</v>
      </c>
      <c r="AA552">
        <v>0.3</v>
      </c>
      <c r="AB552">
        <v>-0.5</v>
      </c>
      <c r="AD552">
        <v>-2.2999999999999998</v>
      </c>
      <c r="AE552">
        <v>-1.9</v>
      </c>
      <c r="AF552">
        <v>0</v>
      </c>
      <c r="AG552">
        <v>7571</v>
      </c>
      <c r="AH552" s="2">
        <f t="shared" si="76"/>
        <v>-8.0334483752422585</v>
      </c>
      <c r="AI552" s="2">
        <f>(L552-45.75551)/28.81119</f>
        <v>-1.1716110997150759</v>
      </c>
      <c r="AJ552" s="2">
        <f t="shared" si="81"/>
        <v>-2.1625946149309003</v>
      </c>
      <c r="AK552" s="2">
        <f t="shared" si="77"/>
        <v>-1.107124845299323</v>
      </c>
      <c r="AL552" s="2">
        <f t="shared" si="78"/>
        <v>-2.5879503497259004</v>
      </c>
      <c r="AM552" s="2">
        <f t="shared" si="79"/>
        <v>-0.38665818946544844</v>
      </c>
      <c r="AN552" s="2">
        <f t="shared" si="80"/>
        <v>-0.6175092761056119</v>
      </c>
    </row>
    <row r="553" spans="1:40" x14ac:dyDescent="0.2">
      <c r="A553">
        <v>552</v>
      </c>
      <c r="B553" t="s">
        <v>946</v>
      </c>
      <c r="C553" t="s">
        <v>65</v>
      </c>
      <c r="D553">
        <v>0</v>
      </c>
      <c r="E553">
        <v>1</v>
      </c>
      <c r="F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T553">
        <v>0.23699999999999999</v>
      </c>
      <c r="U553">
        <v>0.314</v>
      </c>
      <c r="V553">
        <v>0.39200000000000002</v>
      </c>
      <c r="W553">
        <v>0.70499999999999996</v>
      </c>
      <c r="X553">
        <v>0.30299999999999999</v>
      </c>
      <c r="Z553">
        <v>84</v>
      </c>
      <c r="AA553">
        <v>0</v>
      </c>
      <c r="AB553">
        <v>0</v>
      </c>
      <c r="AD553">
        <v>0</v>
      </c>
      <c r="AE553">
        <v>0</v>
      </c>
      <c r="AF553">
        <v>0</v>
      </c>
      <c r="AG553">
        <v>11255</v>
      </c>
      <c r="AH553" s="2">
        <f t="shared" si="76"/>
        <v>-8.0356152460728314</v>
      </c>
      <c r="AJ553" s="2">
        <f t="shared" si="81"/>
        <v>-2.5025539444631106</v>
      </c>
      <c r="AK553" s="2">
        <f t="shared" si="77"/>
        <v>-1.535362013584342</v>
      </c>
      <c r="AL553" s="2">
        <f t="shared" si="78"/>
        <v>-2.5879503497259004</v>
      </c>
      <c r="AM553" s="2">
        <f t="shared" si="79"/>
        <v>-0.77791363036142369</v>
      </c>
      <c r="AN553" s="2">
        <f t="shared" si="80"/>
        <v>-0.63183530793805465</v>
      </c>
    </row>
    <row r="554" spans="1:40" x14ac:dyDescent="0.2">
      <c r="A554">
        <v>553</v>
      </c>
      <c r="B554" t="s">
        <v>475</v>
      </c>
      <c r="C554" t="s">
        <v>45</v>
      </c>
      <c r="D554">
        <v>8</v>
      </c>
      <c r="E554">
        <v>33</v>
      </c>
      <c r="F554">
        <v>28</v>
      </c>
      <c r="G554">
        <f>F554*V554</f>
        <v>10.667999999999999</v>
      </c>
      <c r="H554">
        <v>7</v>
      </c>
      <c r="I554">
        <v>1</v>
      </c>
      <c r="J554">
        <v>0</v>
      </c>
      <c r="K554">
        <v>1</v>
      </c>
      <c r="L554">
        <v>4</v>
      </c>
      <c r="M554">
        <v>3</v>
      </c>
      <c r="N554">
        <v>4</v>
      </c>
      <c r="O554">
        <v>6</v>
      </c>
      <c r="P554">
        <v>0</v>
      </c>
      <c r="Q554">
        <v>0</v>
      </c>
      <c r="R554">
        <v>0</v>
      </c>
      <c r="T554">
        <v>0.25600000000000001</v>
      </c>
      <c r="U554">
        <v>0.34499999999999997</v>
      </c>
      <c r="V554">
        <v>0.38100000000000001</v>
      </c>
      <c r="W554">
        <v>0.72599999999999998</v>
      </c>
      <c r="X554">
        <v>0.316</v>
      </c>
      <c r="Z554">
        <v>95</v>
      </c>
      <c r="AA554">
        <v>0</v>
      </c>
      <c r="AB554">
        <v>-0.3</v>
      </c>
      <c r="AD554">
        <v>-0.2</v>
      </c>
      <c r="AE554">
        <v>-0.4</v>
      </c>
      <c r="AF554">
        <v>0.1</v>
      </c>
      <c r="AG554">
        <v>18126</v>
      </c>
      <c r="AH554" s="2">
        <f t="shared" si="76"/>
        <v>-8.0426741582113728</v>
      </c>
      <c r="AI554" s="2">
        <f>(L554-45.75551)/28.81119</f>
        <v>-1.4492809911704445</v>
      </c>
      <c r="AJ554" s="2">
        <f t="shared" si="81"/>
        <v>-2.3892341679523739</v>
      </c>
      <c r="AK554" s="2">
        <f t="shared" si="77"/>
        <v>-1.4365380516724144</v>
      </c>
      <c r="AL554" s="2">
        <f t="shared" si="78"/>
        <v>-2.5879503497259004</v>
      </c>
      <c r="AM554" s="2">
        <f t="shared" si="79"/>
        <v>0.15131804176651761</v>
      </c>
      <c r="AN554" s="2">
        <f t="shared" si="80"/>
        <v>-0.33098863945675705</v>
      </c>
    </row>
    <row r="555" spans="1:40" x14ac:dyDescent="0.2">
      <c r="A555">
        <v>554</v>
      </c>
      <c r="B555" t="s">
        <v>818</v>
      </c>
      <c r="D555">
        <v>0</v>
      </c>
      <c r="E555">
        <v>1</v>
      </c>
      <c r="F555">
        <v>1</v>
      </c>
      <c r="G555">
        <f>F555*V555</f>
        <v>0.36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0.24299999999999999</v>
      </c>
      <c r="U555">
        <v>0.32400000000000001</v>
      </c>
      <c r="V555">
        <v>0.36</v>
      </c>
      <c r="W555">
        <v>0.68400000000000005</v>
      </c>
      <c r="X555">
        <v>0.29899999999999999</v>
      </c>
      <c r="Z555">
        <v>83</v>
      </c>
      <c r="AA555">
        <v>0</v>
      </c>
      <c r="AB555">
        <v>0</v>
      </c>
      <c r="AD555">
        <v>0</v>
      </c>
      <c r="AE555">
        <v>0</v>
      </c>
      <c r="AF555">
        <v>0</v>
      </c>
      <c r="AG555" t="s">
        <v>819</v>
      </c>
      <c r="AH555" s="2">
        <f t="shared" si="76"/>
        <v>-8.0430203338821471</v>
      </c>
      <c r="AJ555" s="2">
        <f t="shared" si="81"/>
        <v>-2.5025539444631106</v>
      </c>
      <c r="AK555" s="2">
        <f t="shared" si="77"/>
        <v>-1.535362013584342</v>
      </c>
      <c r="AL555" s="2">
        <f t="shared" si="78"/>
        <v>-2.5879503497259004</v>
      </c>
      <c r="AM555" s="2">
        <f t="shared" si="79"/>
        <v>-0.48447204968944224</v>
      </c>
      <c r="AN555" s="2">
        <f t="shared" si="80"/>
        <v>-0.93268197641935069</v>
      </c>
    </row>
    <row r="556" spans="1:40" x14ac:dyDescent="0.2">
      <c r="A556">
        <v>555</v>
      </c>
      <c r="B556" t="s">
        <v>576</v>
      </c>
      <c r="D556">
        <v>0</v>
      </c>
      <c r="E556">
        <v>1</v>
      </c>
      <c r="F556">
        <v>1</v>
      </c>
      <c r="G556">
        <f>F556*V556</f>
        <v>0.47399999999999998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0.247</v>
      </c>
      <c r="U556">
        <v>0.308</v>
      </c>
      <c r="V556">
        <v>0.47399999999999998</v>
      </c>
      <c r="W556">
        <v>0.78100000000000003</v>
      </c>
      <c r="X556">
        <v>0.32500000000000001</v>
      </c>
      <c r="Z556">
        <v>100</v>
      </c>
      <c r="AA556">
        <v>0</v>
      </c>
      <c r="AB556">
        <v>0</v>
      </c>
      <c r="AD556">
        <v>0</v>
      </c>
      <c r="AE556">
        <v>0</v>
      </c>
      <c r="AF556">
        <v>0</v>
      </c>
      <c r="AG556">
        <v>11003</v>
      </c>
      <c r="AH556" s="2">
        <f t="shared" si="76"/>
        <v>-8.0458834625853424</v>
      </c>
      <c r="AI556" s="2">
        <f>(L556-45.75551)/28.81119</f>
        <v>-1.5881159368981288</v>
      </c>
      <c r="AJ556" s="2">
        <f t="shared" si="81"/>
        <v>-2.5025539444631106</v>
      </c>
      <c r="AK556" s="2">
        <f t="shared" si="77"/>
        <v>-1.535362013584342</v>
      </c>
      <c r="AL556" s="2">
        <f t="shared" si="78"/>
        <v>-2.5879503497259004</v>
      </c>
      <c r="AM556" s="2">
        <f t="shared" si="79"/>
        <v>-0.28884432924145459</v>
      </c>
      <c r="AN556" s="2">
        <f t="shared" si="80"/>
        <v>0.45694311132759385</v>
      </c>
    </row>
    <row r="557" spans="1:40" x14ac:dyDescent="0.2">
      <c r="A557">
        <v>556</v>
      </c>
      <c r="B557" t="s">
        <v>1026</v>
      </c>
      <c r="D557">
        <v>0</v>
      </c>
      <c r="E557">
        <v>1</v>
      </c>
      <c r="F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0.24399999999999999</v>
      </c>
      <c r="U557">
        <v>0.309</v>
      </c>
      <c r="V557">
        <v>0.371</v>
      </c>
      <c r="W557">
        <v>0.68</v>
      </c>
      <c r="X557">
        <v>0.29199999999999998</v>
      </c>
      <c r="Z557">
        <v>78</v>
      </c>
      <c r="AA557">
        <v>0</v>
      </c>
      <c r="AB557">
        <v>0</v>
      </c>
      <c r="AD557">
        <v>0</v>
      </c>
      <c r="AE557">
        <v>0</v>
      </c>
      <c r="AF557">
        <v>0</v>
      </c>
      <c r="AG557" t="s">
        <v>1027</v>
      </c>
      <c r="AH557" s="2">
        <f t="shared" si="76"/>
        <v>-8.0514175310999203</v>
      </c>
      <c r="AJ557" s="2">
        <f t="shared" si="81"/>
        <v>-2.5025539444631106</v>
      </c>
      <c r="AK557" s="2">
        <f t="shared" si="77"/>
        <v>-1.535362013584342</v>
      </c>
      <c r="AL557" s="2">
        <f t="shared" si="78"/>
        <v>-2.5879503497259004</v>
      </c>
      <c r="AM557" s="2">
        <f t="shared" si="79"/>
        <v>-0.43556511957744537</v>
      </c>
      <c r="AN557" s="2">
        <f t="shared" si="80"/>
        <v>-0.98998610374912166</v>
      </c>
    </row>
    <row r="558" spans="1:40" x14ac:dyDescent="0.2">
      <c r="A558">
        <v>557</v>
      </c>
      <c r="B558" t="s">
        <v>1227</v>
      </c>
      <c r="C558" t="s">
        <v>198</v>
      </c>
      <c r="D558">
        <v>0</v>
      </c>
      <c r="E558">
        <v>1</v>
      </c>
      <c r="F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0.252</v>
      </c>
      <c r="U558">
        <v>0.308</v>
      </c>
      <c r="V558">
        <v>0.34399999999999997</v>
      </c>
      <c r="W558">
        <v>0.65200000000000002</v>
      </c>
      <c r="X558">
        <v>0.28299999999999997</v>
      </c>
      <c r="Z558">
        <v>72</v>
      </c>
      <c r="AA558">
        <v>0</v>
      </c>
      <c r="AB558">
        <v>0</v>
      </c>
      <c r="AD558">
        <v>0</v>
      </c>
      <c r="AE558">
        <v>0</v>
      </c>
      <c r="AF558">
        <v>0</v>
      </c>
      <c r="AG558" t="s">
        <v>1228</v>
      </c>
      <c r="AH558" s="2">
        <f t="shared" si="76"/>
        <v>-8.061290981512343</v>
      </c>
      <c r="AJ558" s="2">
        <f t="shared" si="81"/>
        <v>-2.5025539444631106</v>
      </c>
      <c r="AK558" s="2">
        <f t="shared" si="77"/>
        <v>-1.535362013584342</v>
      </c>
      <c r="AL558" s="2">
        <f t="shared" si="78"/>
        <v>-2.5879503497259004</v>
      </c>
      <c r="AM558" s="2">
        <f t="shared" si="79"/>
        <v>-4.4309678681470038E-2</v>
      </c>
      <c r="AN558" s="2">
        <f t="shared" si="80"/>
        <v>-1.3911149950575186</v>
      </c>
    </row>
    <row r="559" spans="1:40" x14ac:dyDescent="0.2">
      <c r="A559">
        <v>558</v>
      </c>
      <c r="B559" t="s">
        <v>1761</v>
      </c>
      <c r="D559">
        <v>0</v>
      </c>
      <c r="E559">
        <v>1</v>
      </c>
      <c r="F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0.247</v>
      </c>
      <c r="U559">
        <v>0.28999999999999998</v>
      </c>
      <c r="V559">
        <v>0.379</v>
      </c>
      <c r="W559">
        <v>0.66900000000000004</v>
      </c>
      <c r="X559">
        <v>0.28399999999999997</v>
      </c>
      <c r="Z559">
        <v>73</v>
      </c>
      <c r="AA559">
        <v>0</v>
      </c>
      <c r="AB559">
        <v>0</v>
      </c>
      <c r="AD559">
        <v>0</v>
      </c>
      <c r="AE559">
        <v>0</v>
      </c>
      <c r="AF559">
        <v>0</v>
      </c>
      <c r="AG559">
        <v>6448</v>
      </c>
      <c r="AH559" s="2">
        <f t="shared" si="76"/>
        <v>-8.0622830909208005</v>
      </c>
      <c r="AJ559" s="2">
        <f t="shared" si="81"/>
        <v>-2.5025539444631106</v>
      </c>
      <c r="AK559" s="2">
        <f t="shared" si="77"/>
        <v>-1.535362013584342</v>
      </c>
      <c r="AL559" s="2">
        <f t="shared" si="78"/>
        <v>-2.5879503497259004</v>
      </c>
      <c r="AM559" s="2">
        <f t="shared" si="79"/>
        <v>-0.28884432924145459</v>
      </c>
      <c r="AN559" s="2">
        <f t="shared" si="80"/>
        <v>-1.1475724539059919</v>
      </c>
    </row>
    <row r="560" spans="1:40" x14ac:dyDescent="0.2">
      <c r="A560">
        <v>559</v>
      </c>
      <c r="B560" t="s">
        <v>392</v>
      </c>
      <c r="C560" t="s">
        <v>33</v>
      </c>
      <c r="D560">
        <v>28</v>
      </c>
      <c r="E560">
        <v>111</v>
      </c>
      <c r="F560">
        <v>98</v>
      </c>
      <c r="G560">
        <f>F560*V560</f>
        <v>33.222000000000001</v>
      </c>
      <c r="H560">
        <v>25</v>
      </c>
      <c r="I560">
        <v>4</v>
      </c>
      <c r="J560">
        <v>1</v>
      </c>
      <c r="K560">
        <v>1</v>
      </c>
      <c r="L560">
        <v>13</v>
      </c>
      <c r="M560">
        <v>10</v>
      </c>
      <c r="N560">
        <v>11</v>
      </c>
      <c r="O560">
        <v>21</v>
      </c>
      <c r="P560">
        <v>1</v>
      </c>
      <c r="Q560">
        <v>5</v>
      </c>
      <c r="R560">
        <v>2</v>
      </c>
      <c r="T560">
        <v>0.26</v>
      </c>
      <c r="U560">
        <v>0.33500000000000002</v>
      </c>
      <c r="V560">
        <v>0.33900000000000002</v>
      </c>
      <c r="W560">
        <v>0.67300000000000004</v>
      </c>
      <c r="X560">
        <v>0.29699999999999999</v>
      </c>
      <c r="Z560">
        <v>86</v>
      </c>
      <c r="AA560">
        <v>0.4</v>
      </c>
      <c r="AB560">
        <v>-0.1</v>
      </c>
      <c r="AD560">
        <v>-1.5</v>
      </c>
      <c r="AE560">
        <v>0.4</v>
      </c>
      <c r="AF560">
        <v>0.3</v>
      </c>
      <c r="AG560">
        <v>17620</v>
      </c>
      <c r="AH560" s="2">
        <f t="shared" si="76"/>
        <v>-8.0633582525343961</v>
      </c>
      <c r="AI560" s="2">
        <f>(L560-45.75551)/28.81119</f>
        <v>-1.136902363283155</v>
      </c>
      <c r="AJ560" s="2">
        <f t="shared" si="81"/>
        <v>-2.3892341679523739</v>
      </c>
      <c r="AK560" s="2">
        <f t="shared" si="77"/>
        <v>-1.2059488072112505</v>
      </c>
      <c r="AL560" s="2">
        <f t="shared" si="78"/>
        <v>-2.5879503497259004</v>
      </c>
      <c r="AM560" s="2">
        <f t="shared" si="79"/>
        <v>0.34694576221450529</v>
      </c>
      <c r="AN560" s="2">
        <f t="shared" si="80"/>
        <v>-1.090268326576221</v>
      </c>
    </row>
    <row r="561" spans="1:40" x14ac:dyDescent="0.2">
      <c r="A561">
        <v>560</v>
      </c>
      <c r="B561" t="s">
        <v>790</v>
      </c>
      <c r="C561" t="s">
        <v>61</v>
      </c>
      <c r="D561">
        <v>0</v>
      </c>
      <c r="E561">
        <v>1</v>
      </c>
      <c r="F561">
        <v>1</v>
      </c>
      <c r="G561">
        <f>F561*V561</f>
        <v>0.36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0.25</v>
      </c>
      <c r="U561">
        <v>0.29799999999999999</v>
      </c>
      <c r="V561">
        <v>0.36</v>
      </c>
      <c r="W561">
        <v>0.65800000000000003</v>
      </c>
      <c r="X561">
        <v>0.28299999999999997</v>
      </c>
      <c r="Z561">
        <v>74</v>
      </c>
      <c r="AA561">
        <v>0</v>
      </c>
      <c r="AB561">
        <v>0</v>
      </c>
      <c r="AD561">
        <v>0</v>
      </c>
      <c r="AE561">
        <v>0</v>
      </c>
      <c r="AF561">
        <v>0</v>
      </c>
      <c r="AG561" t="s">
        <v>791</v>
      </c>
      <c r="AH561" s="2">
        <f t="shared" si="76"/>
        <v>-8.073148650741679</v>
      </c>
      <c r="AJ561" s="2">
        <f t="shared" si="81"/>
        <v>-2.5025539444631106</v>
      </c>
      <c r="AK561" s="2">
        <f t="shared" si="77"/>
        <v>-1.535362013584342</v>
      </c>
      <c r="AL561" s="2">
        <f t="shared" si="78"/>
        <v>-2.5879503497259004</v>
      </c>
      <c r="AM561" s="2">
        <f t="shared" si="79"/>
        <v>-0.14212353890546386</v>
      </c>
      <c r="AN561" s="2">
        <f t="shared" si="80"/>
        <v>-1.3051588040628621</v>
      </c>
    </row>
    <row r="562" spans="1:40" x14ac:dyDescent="0.2">
      <c r="A562">
        <v>561</v>
      </c>
      <c r="B562" t="s">
        <v>1858</v>
      </c>
      <c r="D562">
        <v>0</v>
      </c>
      <c r="E562">
        <v>1</v>
      </c>
      <c r="F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T562">
        <v>0.245</v>
      </c>
      <c r="U562">
        <v>0.29699999999999999</v>
      </c>
      <c r="V562">
        <v>0.378</v>
      </c>
      <c r="W562">
        <v>0.67500000000000004</v>
      </c>
      <c r="X562">
        <v>0.28799999999999998</v>
      </c>
      <c r="Z562">
        <v>76</v>
      </c>
      <c r="AA562">
        <v>0</v>
      </c>
      <c r="AB562">
        <v>0</v>
      </c>
      <c r="AD562">
        <v>0</v>
      </c>
      <c r="AE562">
        <v>0</v>
      </c>
      <c r="AF562">
        <v>0</v>
      </c>
      <c r="AG562" t="s">
        <v>1859</v>
      </c>
      <c r="AH562" s="2">
        <f t="shared" si="76"/>
        <v>-8.0741407601501383</v>
      </c>
      <c r="AJ562" s="2">
        <f t="shared" si="81"/>
        <v>-2.5025539444631106</v>
      </c>
      <c r="AK562" s="2">
        <f t="shared" si="77"/>
        <v>-1.535362013584342</v>
      </c>
      <c r="AL562" s="2">
        <f t="shared" si="78"/>
        <v>-2.5879503497259004</v>
      </c>
      <c r="AM562" s="2">
        <f t="shared" si="79"/>
        <v>-0.38665818946544844</v>
      </c>
      <c r="AN562" s="2">
        <f t="shared" si="80"/>
        <v>-1.0616162629113355</v>
      </c>
    </row>
    <row r="563" spans="1:40" x14ac:dyDescent="0.2">
      <c r="A563">
        <v>562</v>
      </c>
      <c r="B563" t="s">
        <v>1526</v>
      </c>
      <c r="C563" t="s">
        <v>144</v>
      </c>
      <c r="D563">
        <v>0</v>
      </c>
      <c r="E563">
        <v>1</v>
      </c>
      <c r="F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0.254</v>
      </c>
      <c r="U563">
        <v>0.30099999999999999</v>
      </c>
      <c r="V563">
        <v>0.34399999999999997</v>
      </c>
      <c r="W563">
        <v>0.64400000000000002</v>
      </c>
      <c r="X563">
        <v>0.27800000000000002</v>
      </c>
      <c r="Z563">
        <v>72</v>
      </c>
      <c r="AA563">
        <v>0</v>
      </c>
      <c r="AB563">
        <v>0</v>
      </c>
      <c r="AD563">
        <v>0</v>
      </c>
      <c r="AE563">
        <v>0</v>
      </c>
      <c r="AF563">
        <v>0</v>
      </c>
      <c r="AG563" t="s">
        <v>1527</v>
      </c>
      <c r="AH563" s="2">
        <f t="shared" si="76"/>
        <v>-8.0780853759478912</v>
      </c>
      <c r="AJ563" s="2">
        <f t="shared" si="81"/>
        <v>-2.5025539444631106</v>
      </c>
      <c r="AK563" s="2">
        <f t="shared" si="77"/>
        <v>-1.535362013584342</v>
      </c>
      <c r="AL563" s="2">
        <f t="shared" si="78"/>
        <v>-2.5879503497259004</v>
      </c>
      <c r="AM563" s="2">
        <f t="shared" si="79"/>
        <v>5.3504181542523788E-2</v>
      </c>
      <c r="AN563" s="2">
        <f t="shared" si="80"/>
        <v>-1.5057232497170605</v>
      </c>
    </row>
    <row r="564" spans="1:40" x14ac:dyDescent="0.2">
      <c r="A564">
        <v>563</v>
      </c>
      <c r="B564" t="s">
        <v>430</v>
      </c>
      <c r="C564" t="s">
        <v>61</v>
      </c>
      <c r="D564">
        <v>50</v>
      </c>
      <c r="E564">
        <v>202</v>
      </c>
      <c r="F564">
        <v>172</v>
      </c>
      <c r="G564">
        <f>F564*V564</f>
        <v>59.167999999999992</v>
      </c>
      <c r="H564">
        <v>41</v>
      </c>
      <c r="I564">
        <v>8</v>
      </c>
      <c r="J564">
        <v>1</v>
      </c>
      <c r="K564">
        <v>3</v>
      </c>
      <c r="L564">
        <v>21</v>
      </c>
      <c r="M564">
        <v>17</v>
      </c>
      <c r="N564">
        <v>25</v>
      </c>
      <c r="O564">
        <v>44</v>
      </c>
      <c r="P564">
        <v>3</v>
      </c>
      <c r="Q564">
        <v>2</v>
      </c>
      <c r="R564">
        <v>1</v>
      </c>
      <c r="T564">
        <v>0.24</v>
      </c>
      <c r="U564">
        <v>0.34399999999999997</v>
      </c>
      <c r="V564">
        <v>0.34399999999999997</v>
      </c>
      <c r="W564">
        <v>0.68799999999999994</v>
      </c>
      <c r="X564">
        <v>0.30499999999999999</v>
      </c>
      <c r="Z564">
        <v>88</v>
      </c>
      <c r="AA564">
        <v>0.3</v>
      </c>
      <c r="AB564">
        <v>-0.3</v>
      </c>
      <c r="AD564">
        <v>-2.8</v>
      </c>
      <c r="AE564">
        <v>-2</v>
      </c>
      <c r="AF564">
        <v>0.2</v>
      </c>
      <c r="AG564">
        <v>10951</v>
      </c>
      <c r="AH564" s="2">
        <f t="shared" si="76"/>
        <v>-8.0917076883496879</v>
      </c>
      <c r="AI564" s="2">
        <f>(L564-45.75551)/28.81119</f>
        <v>-0.85923247182778639</v>
      </c>
      <c r="AJ564" s="2">
        <f t="shared" si="81"/>
        <v>-2.1625946149309003</v>
      </c>
      <c r="AK564" s="2">
        <f t="shared" si="77"/>
        <v>-0.97535956275008651</v>
      </c>
      <c r="AL564" s="2">
        <f t="shared" si="78"/>
        <v>-2.5879503497259004</v>
      </c>
      <c r="AM564" s="2">
        <f t="shared" si="79"/>
        <v>-0.63119284002543297</v>
      </c>
      <c r="AN564" s="2">
        <f t="shared" si="80"/>
        <v>-0.87537784908958127</v>
      </c>
    </row>
    <row r="565" spans="1:40" x14ac:dyDescent="0.2">
      <c r="A565">
        <v>564</v>
      </c>
      <c r="B565" t="s">
        <v>774</v>
      </c>
      <c r="C565" t="s">
        <v>37</v>
      </c>
      <c r="D565">
        <v>0</v>
      </c>
      <c r="E565">
        <v>1</v>
      </c>
      <c r="F565">
        <v>1</v>
      </c>
      <c r="G565">
        <f>F565*V565</f>
        <v>0.39800000000000002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0.23699999999999999</v>
      </c>
      <c r="U565">
        <v>0.30199999999999999</v>
      </c>
      <c r="V565">
        <v>0.39800000000000002</v>
      </c>
      <c r="W565">
        <v>0.70099999999999996</v>
      </c>
      <c r="X565">
        <v>0.29899999999999999</v>
      </c>
      <c r="Z565">
        <v>86</v>
      </c>
      <c r="AA565">
        <v>0</v>
      </c>
      <c r="AB565">
        <v>0</v>
      </c>
      <c r="AD565">
        <v>0</v>
      </c>
      <c r="AE565">
        <v>0</v>
      </c>
      <c r="AF565">
        <v>0</v>
      </c>
      <c r="AG565" t="s">
        <v>775</v>
      </c>
      <c r="AH565" s="2">
        <f t="shared" si="76"/>
        <v>-8.0929193734026033</v>
      </c>
      <c r="AJ565" s="2">
        <f t="shared" si="81"/>
        <v>-2.5025539444631106</v>
      </c>
      <c r="AK565" s="2">
        <f t="shared" si="77"/>
        <v>-1.535362013584342</v>
      </c>
      <c r="AL565" s="2">
        <f t="shared" si="78"/>
        <v>-2.5879503497259004</v>
      </c>
      <c r="AM565" s="2">
        <f t="shared" si="79"/>
        <v>-0.77791363036142369</v>
      </c>
      <c r="AN565" s="2">
        <f t="shared" si="80"/>
        <v>-0.68913943526782562</v>
      </c>
    </row>
    <row r="566" spans="1:40" x14ac:dyDescent="0.2">
      <c r="A566">
        <v>565</v>
      </c>
      <c r="B566" t="s">
        <v>1484</v>
      </c>
      <c r="D566">
        <v>0</v>
      </c>
      <c r="E566">
        <v>1</v>
      </c>
      <c r="F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T566">
        <v>0.246</v>
      </c>
      <c r="U566">
        <v>0.308</v>
      </c>
      <c r="V566">
        <v>0.36199999999999999</v>
      </c>
      <c r="W566">
        <v>0.67</v>
      </c>
      <c r="X566">
        <v>0.28899999999999998</v>
      </c>
      <c r="Z566">
        <v>76</v>
      </c>
      <c r="AA566">
        <v>0</v>
      </c>
      <c r="AB566">
        <v>0</v>
      </c>
      <c r="AD566">
        <v>0</v>
      </c>
      <c r="AE566">
        <v>0</v>
      </c>
      <c r="AF566">
        <v>0</v>
      </c>
      <c r="AG566">
        <v>6677</v>
      </c>
      <c r="AH566" s="2">
        <f t="shared" si="76"/>
        <v>-8.0968639892003544</v>
      </c>
      <c r="AJ566" s="2">
        <f t="shared" si="81"/>
        <v>-2.5025539444631106</v>
      </c>
      <c r="AK566" s="2">
        <f t="shared" si="77"/>
        <v>-1.535362013584342</v>
      </c>
      <c r="AL566" s="2">
        <f t="shared" si="78"/>
        <v>-2.5879503497259004</v>
      </c>
      <c r="AM566" s="2">
        <f t="shared" si="79"/>
        <v>-0.33775125935345152</v>
      </c>
      <c r="AN566" s="2">
        <f t="shared" si="80"/>
        <v>-1.1332464220735492</v>
      </c>
    </row>
    <row r="567" spans="1:40" x14ac:dyDescent="0.2">
      <c r="A567">
        <v>566</v>
      </c>
      <c r="B567" t="s">
        <v>1664</v>
      </c>
      <c r="C567" t="s">
        <v>198</v>
      </c>
      <c r="D567">
        <v>0</v>
      </c>
      <c r="E567">
        <v>1</v>
      </c>
      <c r="F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0.253</v>
      </c>
      <c r="U567">
        <v>0.28399999999999997</v>
      </c>
      <c r="V567">
        <v>0.36199999999999999</v>
      </c>
      <c r="W567">
        <v>0.64600000000000002</v>
      </c>
      <c r="X567">
        <v>0.27500000000000002</v>
      </c>
      <c r="Z567">
        <v>67</v>
      </c>
      <c r="AA567">
        <v>0</v>
      </c>
      <c r="AB567">
        <v>0</v>
      </c>
      <c r="AD567">
        <v>0</v>
      </c>
      <c r="AE567">
        <v>0</v>
      </c>
      <c r="AF567">
        <v>0</v>
      </c>
      <c r="AG567" t="s">
        <v>1665</v>
      </c>
      <c r="AH567" s="2">
        <f t="shared" si="76"/>
        <v>-8.0983402423950022</v>
      </c>
      <c r="AJ567" s="2">
        <f t="shared" si="81"/>
        <v>-2.5025539444631106</v>
      </c>
      <c r="AK567" s="2">
        <f t="shared" si="77"/>
        <v>-1.535362013584342</v>
      </c>
      <c r="AL567" s="2">
        <f t="shared" si="78"/>
        <v>-2.5879503497259004</v>
      </c>
      <c r="AM567" s="2">
        <f t="shared" si="79"/>
        <v>4.5972514305268738E-3</v>
      </c>
      <c r="AN567" s="2">
        <f t="shared" si="80"/>
        <v>-1.477071186052175</v>
      </c>
    </row>
    <row r="568" spans="1:40" x14ac:dyDescent="0.2">
      <c r="A568">
        <v>567</v>
      </c>
      <c r="B568" t="s">
        <v>1336</v>
      </c>
      <c r="D568">
        <v>0</v>
      </c>
      <c r="E568">
        <v>1</v>
      </c>
      <c r="F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0.23599999999999999</v>
      </c>
      <c r="U568">
        <v>0.29899999999999999</v>
      </c>
      <c r="V568">
        <v>0.40600000000000003</v>
      </c>
      <c r="W568">
        <v>0.70399999999999996</v>
      </c>
      <c r="X568">
        <v>0.29899999999999999</v>
      </c>
      <c r="Z568">
        <v>83</v>
      </c>
      <c r="AA568">
        <v>0</v>
      </c>
      <c r="AB568">
        <v>0</v>
      </c>
      <c r="AD568">
        <v>0</v>
      </c>
      <c r="AE568">
        <v>0</v>
      </c>
      <c r="AF568">
        <v>0</v>
      </c>
      <c r="AG568">
        <v>13633</v>
      </c>
      <c r="AH568" s="2">
        <f t="shared" si="76"/>
        <v>-8.0988482080172712</v>
      </c>
      <c r="AJ568" s="2">
        <f t="shared" si="81"/>
        <v>-2.5025539444631106</v>
      </c>
      <c r="AK568" s="2">
        <f t="shared" si="77"/>
        <v>-1.535362013584342</v>
      </c>
      <c r="AL568" s="2">
        <f t="shared" si="78"/>
        <v>-2.5879503497259004</v>
      </c>
      <c r="AM568" s="2">
        <f t="shared" si="79"/>
        <v>-0.82682056047342067</v>
      </c>
      <c r="AN568" s="2">
        <f t="shared" si="80"/>
        <v>-0.64616133977049739</v>
      </c>
    </row>
    <row r="569" spans="1:40" x14ac:dyDescent="0.2">
      <c r="A569">
        <v>568</v>
      </c>
      <c r="B569" t="s">
        <v>263</v>
      </c>
      <c r="C569" t="s">
        <v>45</v>
      </c>
      <c r="D569">
        <v>51</v>
      </c>
      <c r="E569">
        <v>205</v>
      </c>
      <c r="F569">
        <v>169</v>
      </c>
      <c r="G569">
        <f>F569*V569</f>
        <v>64.051000000000002</v>
      </c>
      <c r="H569">
        <v>36</v>
      </c>
      <c r="I569">
        <v>7</v>
      </c>
      <c r="J569">
        <v>0</v>
      </c>
      <c r="K569">
        <v>7</v>
      </c>
      <c r="L569">
        <v>25</v>
      </c>
      <c r="M569">
        <v>23</v>
      </c>
      <c r="N569">
        <v>32</v>
      </c>
      <c r="O569">
        <v>68</v>
      </c>
      <c r="P569">
        <v>1</v>
      </c>
      <c r="Q569">
        <v>1</v>
      </c>
      <c r="R569">
        <v>0</v>
      </c>
      <c r="T569">
        <v>0.214</v>
      </c>
      <c r="U569">
        <v>0.34200000000000003</v>
      </c>
      <c r="V569">
        <v>0.379</v>
      </c>
      <c r="W569">
        <v>0.72099999999999997</v>
      </c>
      <c r="X569">
        <v>0.31</v>
      </c>
      <c r="Z569">
        <v>91</v>
      </c>
      <c r="AA569">
        <v>-0.8</v>
      </c>
      <c r="AB569">
        <v>1.4</v>
      </c>
      <c r="AD569">
        <v>-3.2</v>
      </c>
      <c r="AE569">
        <v>5.4</v>
      </c>
      <c r="AF569">
        <v>1.1000000000000001</v>
      </c>
      <c r="AG569">
        <v>7476</v>
      </c>
      <c r="AH569" s="2">
        <f t="shared" si="76"/>
        <v>-8.1007668451965102</v>
      </c>
      <c r="AI569" s="2">
        <f>(L569-45.75551)/28.81119</f>
        <v>-0.7203975261001021</v>
      </c>
      <c r="AJ569" s="2">
        <f t="shared" si="81"/>
        <v>-1.7093155088879532</v>
      </c>
      <c r="AK569" s="2">
        <f t="shared" si="77"/>
        <v>-0.77771163892623163</v>
      </c>
      <c r="AL569" s="2">
        <f t="shared" si="78"/>
        <v>-2.5879503497259004</v>
      </c>
      <c r="AM569" s="2">
        <f t="shared" si="79"/>
        <v>-1.9027730229373514</v>
      </c>
      <c r="AN569" s="2">
        <f t="shared" si="80"/>
        <v>-0.40261879861897076</v>
      </c>
    </row>
    <row r="570" spans="1:40" x14ac:dyDescent="0.2">
      <c r="A570">
        <v>569</v>
      </c>
      <c r="B570" t="s">
        <v>857</v>
      </c>
      <c r="D570">
        <v>0</v>
      </c>
      <c r="E570">
        <v>1</v>
      </c>
      <c r="F570">
        <v>1</v>
      </c>
      <c r="G570">
        <f>F570*V570</f>
        <v>0.35399999999999998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>
        <v>0.25</v>
      </c>
      <c r="U570">
        <v>0.30099999999999999</v>
      </c>
      <c r="V570">
        <v>0.35399999999999998</v>
      </c>
      <c r="W570">
        <v>0.65600000000000003</v>
      </c>
      <c r="X570">
        <v>0.28299999999999997</v>
      </c>
      <c r="Z570">
        <v>72</v>
      </c>
      <c r="AA570">
        <v>0</v>
      </c>
      <c r="AB570">
        <v>0</v>
      </c>
      <c r="AD570">
        <v>0</v>
      </c>
      <c r="AE570">
        <v>0</v>
      </c>
      <c r="AF570">
        <v>0</v>
      </c>
      <c r="AG570" t="s">
        <v>858</v>
      </c>
      <c r="AH570" s="2">
        <f t="shared" si="76"/>
        <v>-8.1018007144065649</v>
      </c>
      <c r="AJ570" s="2">
        <f t="shared" si="81"/>
        <v>-2.5025539444631106</v>
      </c>
      <c r="AK570" s="2">
        <f t="shared" si="77"/>
        <v>-1.535362013584342</v>
      </c>
      <c r="AL570" s="2">
        <f t="shared" si="78"/>
        <v>-2.5879503497259004</v>
      </c>
      <c r="AM570" s="2">
        <f t="shared" si="79"/>
        <v>-0.14212353890546386</v>
      </c>
      <c r="AN570" s="2">
        <f t="shared" si="80"/>
        <v>-1.3338108677277476</v>
      </c>
    </row>
    <row r="571" spans="1:40" x14ac:dyDescent="0.2">
      <c r="A571">
        <v>570</v>
      </c>
      <c r="B571" t="s">
        <v>1160</v>
      </c>
      <c r="C571" t="s">
        <v>103</v>
      </c>
      <c r="D571">
        <v>0</v>
      </c>
      <c r="E571">
        <v>1</v>
      </c>
      <c r="F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0.247</v>
      </c>
      <c r="U571">
        <v>0.30399999999999999</v>
      </c>
      <c r="V571">
        <v>0.36199999999999999</v>
      </c>
      <c r="W571">
        <v>0.66600000000000004</v>
      </c>
      <c r="X571">
        <v>0.28699999999999998</v>
      </c>
      <c r="Z571">
        <v>67</v>
      </c>
      <c r="AA571">
        <v>0</v>
      </c>
      <c r="AB571">
        <v>0</v>
      </c>
      <c r="AD571">
        <v>0</v>
      </c>
      <c r="AE571">
        <v>0</v>
      </c>
      <c r="AF571">
        <v>0</v>
      </c>
      <c r="AG571" t="s">
        <v>1161</v>
      </c>
      <c r="AH571" s="2">
        <f t="shared" si="76"/>
        <v>-8.1052611864181294</v>
      </c>
      <c r="AJ571" s="2">
        <f t="shared" si="81"/>
        <v>-2.5025539444631106</v>
      </c>
      <c r="AK571" s="2">
        <f t="shared" si="77"/>
        <v>-1.535362013584342</v>
      </c>
      <c r="AL571" s="2">
        <f t="shared" si="78"/>
        <v>-2.5879503497259004</v>
      </c>
      <c r="AM571" s="2">
        <f t="shared" si="79"/>
        <v>-0.28884432924145459</v>
      </c>
      <c r="AN571" s="2">
        <f t="shared" si="80"/>
        <v>-1.1905505494033202</v>
      </c>
    </row>
    <row r="572" spans="1:40" x14ac:dyDescent="0.2">
      <c r="A572">
        <v>571</v>
      </c>
      <c r="B572" t="s">
        <v>1221</v>
      </c>
      <c r="D572">
        <v>0</v>
      </c>
      <c r="E572">
        <v>1</v>
      </c>
      <c r="F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>
        <v>0.24399999999999999</v>
      </c>
      <c r="U572">
        <v>0.29299999999999998</v>
      </c>
      <c r="V572">
        <v>0.38400000000000001</v>
      </c>
      <c r="W572">
        <v>0.67600000000000005</v>
      </c>
      <c r="X572">
        <v>0.28799999999999998</v>
      </c>
      <c r="Z572">
        <v>76</v>
      </c>
      <c r="AA572">
        <v>0</v>
      </c>
      <c r="AB572">
        <v>0</v>
      </c>
      <c r="AD572">
        <v>0</v>
      </c>
      <c r="AE572">
        <v>0</v>
      </c>
      <c r="AF572">
        <v>0</v>
      </c>
      <c r="AG572">
        <v>15189</v>
      </c>
      <c r="AH572" s="2">
        <f t="shared" si="76"/>
        <v>-8.1087216584296922</v>
      </c>
      <c r="AJ572" s="2">
        <f t="shared" si="81"/>
        <v>-2.5025539444631106</v>
      </c>
      <c r="AK572" s="2">
        <f t="shared" si="77"/>
        <v>-1.535362013584342</v>
      </c>
      <c r="AL572" s="2">
        <f t="shared" si="78"/>
        <v>-2.5879503497259004</v>
      </c>
      <c r="AM572" s="2">
        <f t="shared" si="79"/>
        <v>-0.43556511957744537</v>
      </c>
      <c r="AN572" s="2">
        <f t="shared" si="80"/>
        <v>-1.0472902310788927</v>
      </c>
    </row>
    <row r="573" spans="1:40" x14ac:dyDescent="0.2">
      <c r="A573">
        <v>572</v>
      </c>
      <c r="B573" t="s">
        <v>1092</v>
      </c>
      <c r="D573">
        <v>0</v>
      </c>
      <c r="E573">
        <v>1</v>
      </c>
      <c r="F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0.24099999999999999</v>
      </c>
      <c r="U573">
        <v>0.28599999999999998</v>
      </c>
      <c r="V573">
        <v>0.4</v>
      </c>
      <c r="W573">
        <v>0.68600000000000005</v>
      </c>
      <c r="X573">
        <v>0.28999999999999998</v>
      </c>
      <c r="Z573">
        <v>77</v>
      </c>
      <c r="AA573">
        <v>0</v>
      </c>
      <c r="AB573">
        <v>0</v>
      </c>
      <c r="AD573">
        <v>0</v>
      </c>
      <c r="AE573">
        <v>0</v>
      </c>
      <c r="AF573">
        <v>0</v>
      </c>
      <c r="AG573" t="s">
        <v>1093</v>
      </c>
      <c r="AH573" s="2">
        <f t="shared" si="76"/>
        <v>-8.1121821304412549</v>
      </c>
      <c r="AJ573" s="2">
        <f t="shared" si="81"/>
        <v>-2.5025539444631106</v>
      </c>
      <c r="AK573" s="2">
        <f t="shared" si="77"/>
        <v>-1.535362013584342</v>
      </c>
      <c r="AL573" s="2">
        <f t="shared" si="78"/>
        <v>-2.5879503497259004</v>
      </c>
      <c r="AM573" s="2">
        <f t="shared" si="79"/>
        <v>-0.58228590991343609</v>
      </c>
      <c r="AN573" s="2">
        <f t="shared" si="80"/>
        <v>-0.9040299127544652</v>
      </c>
    </row>
    <row r="574" spans="1:40" x14ac:dyDescent="0.2">
      <c r="A574">
        <v>573</v>
      </c>
      <c r="B574" t="s">
        <v>1007</v>
      </c>
      <c r="C574" t="s">
        <v>45</v>
      </c>
      <c r="D574">
        <v>0</v>
      </c>
      <c r="E574">
        <v>1</v>
      </c>
      <c r="F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0.245</v>
      </c>
      <c r="U574">
        <v>0.30399999999999999</v>
      </c>
      <c r="V574">
        <v>0.36799999999999999</v>
      </c>
      <c r="W574">
        <v>0.67200000000000004</v>
      </c>
      <c r="X574">
        <v>0.28899999999999998</v>
      </c>
      <c r="Z574">
        <v>77</v>
      </c>
      <c r="AA574">
        <v>0</v>
      </c>
      <c r="AB574">
        <v>0</v>
      </c>
      <c r="AD574">
        <v>0</v>
      </c>
      <c r="AE574">
        <v>0</v>
      </c>
      <c r="AF574">
        <v>0</v>
      </c>
      <c r="AG574" t="s">
        <v>1008</v>
      </c>
      <c r="AH574" s="2">
        <f t="shared" si="76"/>
        <v>-8.1171188556474654</v>
      </c>
      <c r="AJ574" s="2">
        <f t="shared" si="81"/>
        <v>-2.5025539444631106</v>
      </c>
      <c r="AK574" s="2">
        <f t="shared" si="77"/>
        <v>-1.535362013584342</v>
      </c>
      <c r="AL574" s="2">
        <f t="shared" si="78"/>
        <v>-2.5879503497259004</v>
      </c>
      <c r="AM574" s="2">
        <f t="shared" si="79"/>
        <v>-0.38665818946544844</v>
      </c>
      <c r="AN574" s="2">
        <f t="shared" si="80"/>
        <v>-1.1045943584086637</v>
      </c>
    </row>
    <row r="575" spans="1:40" x14ac:dyDescent="0.2">
      <c r="A575">
        <v>574</v>
      </c>
      <c r="B575" t="s">
        <v>692</v>
      </c>
      <c r="C575" t="s">
        <v>176</v>
      </c>
      <c r="D575">
        <v>0</v>
      </c>
      <c r="E575">
        <v>1</v>
      </c>
      <c r="F575">
        <v>1</v>
      </c>
      <c r="G575">
        <f>F575*V575</f>
        <v>0.41099999999999998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0.23499999999999999</v>
      </c>
      <c r="U575">
        <v>0.29499999999999998</v>
      </c>
      <c r="V575">
        <v>0.41099999999999998</v>
      </c>
      <c r="W575">
        <v>0.70599999999999996</v>
      </c>
      <c r="X575">
        <v>0.29799999999999999</v>
      </c>
      <c r="Z575">
        <v>82</v>
      </c>
      <c r="AA575">
        <v>0</v>
      </c>
      <c r="AB575">
        <v>0</v>
      </c>
      <c r="AD575">
        <v>0</v>
      </c>
      <c r="AE575">
        <v>0</v>
      </c>
      <c r="AF575">
        <v>0</v>
      </c>
      <c r="AG575">
        <v>14335</v>
      </c>
      <c r="AH575" s="2">
        <f t="shared" si="76"/>
        <v>-8.1191030744643822</v>
      </c>
      <c r="AJ575" s="2">
        <f t="shared" si="81"/>
        <v>-2.5025539444631106</v>
      </c>
      <c r="AK575" s="2">
        <f t="shared" si="77"/>
        <v>-1.535362013584342</v>
      </c>
      <c r="AL575" s="2">
        <f t="shared" si="78"/>
        <v>-2.5879503497259004</v>
      </c>
      <c r="AM575" s="2">
        <f t="shared" si="79"/>
        <v>-0.87572749058541755</v>
      </c>
      <c r="AN575" s="2">
        <f t="shared" si="80"/>
        <v>-0.6175092761056119</v>
      </c>
    </row>
    <row r="576" spans="1:40" x14ac:dyDescent="0.2">
      <c r="A576">
        <v>575</v>
      </c>
      <c r="B576" t="s">
        <v>1430</v>
      </c>
      <c r="D576">
        <v>0</v>
      </c>
      <c r="E576">
        <v>1</v>
      </c>
      <c r="F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0.24399999999999999</v>
      </c>
      <c r="U576">
        <v>0.27100000000000002</v>
      </c>
      <c r="V576">
        <v>0.40400000000000003</v>
      </c>
      <c r="W576">
        <v>0.67500000000000004</v>
      </c>
      <c r="X576">
        <v>0.28299999999999997</v>
      </c>
      <c r="Z576">
        <v>72</v>
      </c>
      <c r="AA576">
        <v>0</v>
      </c>
      <c r="AB576">
        <v>0</v>
      </c>
      <c r="AD576">
        <v>0</v>
      </c>
      <c r="AE576">
        <v>0</v>
      </c>
      <c r="AF576">
        <v>0</v>
      </c>
      <c r="AG576" t="s">
        <v>1431</v>
      </c>
      <c r="AH576" s="2">
        <f t="shared" si="76"/>
        <v>-8.1230476902621351</v>
      </c>
      <c r="AJ576" s="2">
        <f t="shared" si="81"/>
        <v>-2.5025539444631106</v>
      </c>
      <c r="AK576" s="2">
        <f t="shared" si="77"/>
        <v>-1.535362013584342</v>
      </c>
      <c r="AL576" s="2">
        <f t="shared" si="78"/>
        <v>-2.5879503497259004</v>
      </c>
      <c r="AM576" s="2">
        <f t="shared" si="79"/>
        <v>-0.43556511957744537</v>
      </c>
      <c r="AN576" s="2">
        <f t="shared" si="80"/>
        <v>-1.0616162629113355</v>
      </c>
    </row>
    <row r="577" spans="1:40" x14ac:dyDescent="0.2">
      <c r="A577">
        <v>576</v>
      </c>
      <c r="B577" t="s">
        <v>7532</v>
      </c>
      <c r="D577">
        <v>29</v>
      </c>
      <c r="E577">
        <v>113</v>
      </c>
      <c r="F577">
        <v>101</v>
      </c>
      <c r="G577">
        <f>F577*V577</f>
        <v>39.289000000000001</v>
      </c>
      <c r="H577">
        <v>25</v>
      </c>
      <c r="I577">
        <v>5</v>
      </c>
      <c r="J577">
        <v>0</v>
      </c>
      <c r="K577">
        <v>3</v>
      </c>
      <c r="L577">
        <v>12</v>
      </c>
      <c r="M577">
        <v>12</v>
      </c>
      <c r="N577">
        <v>9</v>
      </c>
      <c r="O577">
        <v>27</v>
      </c>
      <c r="P577">
        <v>1</v>
      </c>
      <c r="Q577">
        <v>1</v>
      </c>
      <c r="R577">
        <v>0</v>
      </c>
      <c r="T577">
        <v>0.245</v>
      </c>
      <c r="U577">
        <v>0.313</v>
      </c>
      <c r="V577">
        <v>0.38900000000000001</v>
      </c>
      <c r="W577">
        <v>0.70199999999999996</v>
      </c>
      <c r="X577">
        <v>0.3</v>
      </c>
      <c r="Z577">
        <v>68</v>
      </c>
      <c r="AA577">
        <v>-0.2</v>
      </c>
      <c r="AB577">
        <v>-0.2</v>
      </c>
      <c r="AD577">
        <v>-4.9000000000000004</v>
      </c>
      <c r="AE577">
        <v>2.1</v>
      </c>
      <c r="AF577">
        <v>-0.1</v>
      </c>
      <c r="AG577">
        <v>3411</v>
      </c>
      <c r="AH577" s="2">
        <f t="shared" si="76"/>
        <v>-8.1236938232093401</v>
      </c>
      <c r="AI577" s="2">
        <f>(L577-45.75551)/28.81119</f>
        <v>-1.1716110997150759</v>
      </c>
      <c r="AJ577" s="2">
        <f t="shared" si="81"/>
        <v>-2.1625946149309003</v>
      </c>
      <c r="AK577" s="2">
        <f t="shared" si="77"/>
        <v>-1.1400661659366322</v>
      </c>
      <c r="AL577" s="2">
        <f t="shared" si="78"/>
        <v>-2.5879503497259004</v>
      </c>
      <c r="AM577" s="2">
        <f t="shared" si="79"/>
        <v>-0.38665818946544844</v>
      </c>
      <c r="AN577" s="2">
        <f t="shared" si="80"/>
        <v>-0.67481340343538287</v>
      </c>
    </row>
    <row r="578" spans="1:40" x14ac:dyDescent="0.2">
      <c r="A578">
        <v>577</v>
      </c>
      <c r="B578" t="s">
        <v>2258</v>
      </c>
      <c r="C578" t="s">
        <v>74</v>
      </c>
      <c r="D578">
        <v>0</v>
      </c>
      <c r="E578">
        <v>1</v>
      </c>
      <c r="F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T578">
        <v>0.23599999999999999</v>
      </c>
      <c r="U578">
        <v>0.27500000000000002</v>
      </c>
      <c r="V578">
        <v>0.42799999999999999</v>
      </c>
      <c r="W578">
        <v>0.70199999999999996</v>
      </c>
      <c r="X578">
        <v>0.29199999999999998</v>
      </c>
      <c r="Z578">
        <v>77</v>
      </c>
      <c r="AA578">
        <v>0</v>
      </c>
      <c r="AB578">
        <v>0</v>
      </c>
      <c r="AD578">
        <v>0</v>
      </c>
      <c r="AE578">
        <v>0</v>
      </c>
      <c r="AF578">
        <v>0</v>
      </c>
      <c r="AG578">
        <v>17171</v>
      </c>
      <c r="AH578" s="2">
        <f t="shared" ref="AH578:AH641" si="82">SUM(AI578:AN578)</f>
        <v>-8.1275002716821572</v>
      </c>
      <c r="AJ578" s="2">
        <f t="shared" si="81"/>
        <v>-2.5025539444631106</v>
      </c>
      <c r="AK578" s="2">
        <f t="shared" ref="AK578:AK641" si="83">(M578-46.609)/30.35701</f>
        <v>-1.535362013584342</v>
      </c>
      <c r="AL578" s="2">
        <f t="shared" ref="AL578:AL641" si="84">(S578-70.42522)/27.21274</f>
        <v>-2.5879503497259004</v>
      </c>
      <c r="AM578" s="2">
        <f t="shared" ref="AM578:AM641" si="85">(T578-0.252906)/0.020447</f>
        <v>-0.82682056047342067</v>
      </c>
      <c r="AN578" s="2">
        <f t="shared" ref="AN578:AN641" si="86">(W578-0.749104)/0.069803</f>
        <v>-0.67481340343538287</v>
      </c>
    </row>
    <row r="579" spans="1:40" x14ac:dyDescent="0.2">
      <c r="A579">
        <v>578</v>
      </c>
      <c r="B579" t="s">
        <v>967</v>
      </c>
      <c r="C579" t="s">
        <v>125</v>
      </c>
      <c r="D579">
        <v>0</v>
      </c>
      <c r="E579">
        <v>1</v>
      </c>
      <c r="F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0.245</v>
      </c>
      <c r="U579">
        <v>0.28699999999999998</v>
      </c>
      <c r="V579">
        <v>0.38500000000000001</v>
      </c>
      <c r="W579">
        <v>0.67100000000000004</v>
      </c>
      <c r="X579">
        <v>0.28299999999999997</v>
      </c>
      <c r="Z579">
        <v>73</v>
      </c>
      <c r="AA579">
        <v>0</v>
      </c>
      <c r="AB579">
        <v>0</v>
      </c>
      <c r="AD579">
        <v>0</v>
      </c>
      <c r="AE579">
        <v>0</v>
      </c>
      <c r="AF579">
        <v>0</v>
      </c>
      <c r="AG579">
        <v>17642</v>
      </c>
      <c r="AH579" s="2">
        <f t="shared" si="82"/>
        <v>-8.1314448874799083</v>
      </c>
      <c r="AJ579" s="2">
        <f t="shared" si="81"/>
        <v>-2.5025539444631106</v>
      </c>
      <c r="AK579" s="2">
        <f t="shared" si="83"/>
        <v>-1.535362013584342</v>
      </c>
      <c r="AL579" s="2">
        <f t="shared" si="84"/>
        <v>-2.5879503497259004</v>
      </c>
      <c r="AM579" s="2">
        <f t="shared" si="85"/>
        <v>-0.38665818946544844</v>
      </c>
      <c r="AN579" s="2">
        <f t="shared" si="86"/>
        <v>-1.1189203902411065</v>
      </c>
    </row>
    <row r="580" spans="1:40" x14ac:dyDescent="0.2">
      <c r="A580">
        <v>579</v>
      </c>
      <c r="B580" t="s">
        <v>1185</v>
      </c>
      <c r="C580" t="s">
        <v>114</v>
      </c>
      <c r="D580">
        <v>0</v>
      </c>
      <c r="E580">
        <v>1</v>
      </c>
      <c r="F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0.24</v>
      </c>
      <c r="U580">
        <v>0.30199999999999999</v>
      </c>
      <c r="V580">
        <v>0.38700000000000001</v>
      </c>
      <c r="W580">
        <v>0.68799999999999994</v>
      </c>
      <c r="X580">
        <v>0.29399999999999998</v>
      </c>
      <c r="Z580">
        <v>76</v>
      </c>
      <c r="AA580">
        <v>0</v>
      </c>
      <c r="AB580">
        <v>0</v>
      </c>
      <c r="AD580">
        <v>0</v>
      </c>
      <c r="AE580">
        <v>0</v>
      </c>
      <c r="AF580">
        <v>0</v>
      </c>
      <c r="AG580" t="s">
        <v>1186</v>
      </c>
      <c r="AH580" s="2">
        <f t="shared" si="82"/>
        <v>-8.1324369968883676</v>
      </c>
      <c r="AJ580" s="2">
        <f t="shared" si="81"/>
        <v>-2.5025539444631106</v>
      </c>
      <c r="AK580" s="2">
        <f t="shared" si="83"/>
        <v>-1.535362013584342</v>
      </c>
      <c r="AL580" s="2">
        <f t="shared" si="84"/>
        <v>-2.5879503497259004</v>
      </c>
      <c r="AM580" s="2">
        <f t="shared" si="85"/>
        <v>-0.63119284002543297</v>
      </c>
      <c r="AN580" s="2">
        <f t="shared" si="86"/>
        <v>-0.87537784908958127</v>
      </c>
    </row>
    <row r="581" spans="1:40" x14ac:dyDescent="0.2">
      <c r="A581">
        <v>580</v>
      </c>
      <c r="B581" t="s">
        <v>473</v>
      </c>
      <c r="C581" t="s">
        <v>83</v>
      </c>
      <c r="D581">
        <v>8</v>
      </c>
      <c r="E581">
        <v>32</v>
      </c>
      <c r="F581">
        <v>29</v>
      </c>
      <c r="G581">
        <f t="shared" ref="G581:G586" si="87">F581*V581</f>
        <v>11.136000000000001</v>
      </c>
      <c r="H581">
        <v>8</v>
      </c>
      <c r="I581">
        <v>1</v>
      </c>
      <c r="J581">
        <v>0</v>
      </c>
      <c r="K581">
        <v>1</v>
      </c>
      <c r="L581">
        <v>4</v>
      </c>
      <c r="M581">
        <v>3</v>
      </c>
      <c r="N581">
        <v>3</v>
      </c>
      <c r="O581">
        <v>4</v>
      </c>
      <c r="P581">
        <v>0</v>
      </c>
      <c r="Q581">
        <v>1</v>
      </c>
      <c r="R581">
        <v>0</v>
      </c>
      <c r="T581">
        <v>0.26</v>
      </c>
      <c r="U581">
        <v>0.32200000000000001</v>
      </c>
      <c r="V581">
        <v>0.38400000000000001</v>
      </c>
      <c r="W581">
        <v>0.70599999999999996</v>
      </c>
      <c r="X581">
        <v>0.30299999999999999</v>
      </c>
      <c r="Z581">
        <v>87</v>
      </c>
      <c r="AA581">
        <v>0</v>
      </c>
      <c r="AB581">
        <v>-0.2</v>
      </c>
      <c r="AD581">
        <v>-0.5</v>
      </c>
      <c r="AE581">
        <v>0.1</v>
      </c>
      <c r="AF581">
        <v>0.1</v>
      </c>
      <c r="AG581">
        <v>12758</v>
      </c>
      <c r="AH581" s="2">
        <f t="shared" si="82"/>
        <v>-8.1335670744122393</v>
      </c>
      <c r="AI581" s="2">
        <f>(L581-45.75551)/28.81119</f>
        <v>-1.4492809911704445</v>
      </c>
      <c r="AJ581" s="2">
        <f t="shared" si="81"/>
        <v>-2.3892341679523739</v>
      </c>
      <c r="AK581" s="2">
        <f t="shared" si="83"/>
        <v>-1.4365380516724144</v>
      </c>
      <c r="AL581" s="2">
        <f t="shared" si="84"/>
        <v>-2.5879503497259004</v>
      </c>
      <c r="AM581" s="2">
        <f t="shared" si="85"/>
        <v>0.34694576221450529</v>
      </c>
      <c r="AN581" s="2">
        <f t="shared" si="86"/>
        <v>-0.6175092761056119</v>
      </c>
    </row>
    <row r="582" spans="1:40" x14ac:dyDescent="0.2">
      <c r="A582">
        <v>581</v>
      </c>
      <c r="B582" t="s">
        <v>704</v>
      </c>
      <c r="D582">
        <v>0</v>
      </c>
      <c r="E582">
        <v>1</v>
      </c>
      <c r="F582">
        <v>1</v>
      </c>
      <c r="G582">
        <f t="shared" si="87"/>
        <v>0.434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0.22700000000000001</v>
      </c>
      <c r="U582">
        <v>0.29799999999999999</v>
      </c>
      <c r="V582">
        <v>0.434</v>
      </c>
      <c r="W582">
        <v>0.73199999999999998</v>
      </c>
      <c r="X582">
        <v>0.307</v>
      </c>
      <c r="Z582">
        <v>89</v>
      </c>
      <c r="AA582">
        <v>0</v>
      </c>
      <c r="AB582">
        <v>0</v>
      </c>
      <c r="AD582">
        <v>0</v>
      </c>
      <c r="AE582">
        <v>0</v>
      </c>
      <c r="AF582">
        <v>0</v>
      </c>
      <c r="AG582">
        <v>9893</v>
      </c>
      <c r="AH582" s="2">
        <f t="shared" si="82"/>
        <v>-8.1378816877168472</v>
      </c>
      <c r="AJ582" s="2">
        <f t="shared" si="81"/>
        <v>-2.5025539444631106</v>
      </c>
      <c r="AK582" s="2">
        <f t="shared" si="83"/>
        <v>-1.535362013584342</v>
      </c>
      <c r="AL582" s="2">
        <f t="shared" si="84"/>
        <v>-2.5879503497259004</v>
      </c>
      <c r="AM582" s="2">
        <f t="shared" si="85"/>
        <v>-1.2669829314813916</v>
      </c>
      <c r="AN582" s="2">
        <f t="shared" si="86"/>
        <v>-0.24503244846210059</v>
      </c>
    </row>
    <row r="583" spans="1:40" x14ac:dyDescent="0.2">
      <c r="A583">
        <v>582</v>
      </c>
      <c r="B583" t="s">
        <v>815</v>
      </c>
      <c r="C583" t="s">
        <v>51</v>
      </c>
      <c r="D583">
        <v>0</v>
      </c>
      <c r="E583">
        <v>1</v>
      </c>
      <c r="F583">
        <v>1</v>
      </c>
      <c r="G583">
        <f t="shared" si="87"/>
        <v>0.435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0.22600000000000001</v>
      </c>
      <c r="U583">
        <v>0.3</v>
      </c>
      <c r="V583">
        <v>0.435</v>
      </c>
      <c r="W583">
        <v>0.73499999999999999</v>
      </c>
      <c r="X583">
        <v>0.308</v>
      </c>
      <c r="Z583">
        <v>92</v>
      </c>
      <c r="AA583">
        <v>0</v>
      </c>
      <c r="AB583">
        <v>0</v>
      </c>
      <c r="AD583">
        <v>0</v>
      </c>
      <c r="AE583">
        <v>0</v>
      </c>
      <c r="AF583">
        <v>0</v>
      </c>
      <c r="AG583">
        <v>14897</v>
      </c>
      <c r="AH583" s="2">
        <f t="shared" si="82"/>
        <v>-8.1438105223315151</v>
      </c>
      <c r="AJ583" s="2">
        <f t="shared" si="81"/>
        <v>-2.5025539444631106</v>
      </c>
      <c r="AK583" s="2">
        <f t="shared" si="83"/>
        <v>-1.535362013584342</v>
      </c>
      <c r="AL583" s="2">
        <f t="shared" si="84"/>
        <v>-2.5879503497259004</v>
      </c>
      <c r="AM583" s="2">
        <f t="shared" si="85"/>
        <v>-1.3158898615933885</v>
      </c>
      <c r="AN583" s="2">
        <f t="shared" si="86"/>
        <v>-0.20205435296477237</v>
      </c>
    </row>
    <row r="584" spans="1:40" x14ac:dyDescent="0.2">
      <c r="A584">
        <v>583</v>
      </c>
      <c r="B584" t="s">
        <v>872</v>
      </c>
      <c r="C584" t="s">
        <v>47</v>
      </c>
      <c r="D584">
        <v>0</v>
      </c>
      <c r="E584">
        <v>1</v>
      </c>
      <c r="F584">
        <v>1</v>
      </c>
      <c r="G584">
        <f t="shared" si="87"/>
        <v>0.41199999999999998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0.23799999999999999</v>
      </c>
      <c r="U584">
        <v>0.28199999999999997</v>
      </c>
      <c r="V584">
        <v>0.41199999999999998</v>
      </c>
      <c r="W584">
        <v>0.69399999999999995</v>
      </c>
      <c r="X584">
        <v>0.29099999999999998</v>
      </c>
      <c r="Z584">
        <v>79</v>
      </c>
      <c r="AA584">
        <v>0</v>
      </c>
      <c r="AB584">
        <v>0</v>
      </c>
      <c r="AD584">
        <v>0</v>
      </c>
      <c r="AE584">
        <v>0</v>
      </c>
      <c r="AF584">
        <v>0</v>
      </c>
      <c r="AG584" t="s">
        <v>873</v>
      </c>
      <c r="AH584" s="2">
        <f t="shared" si="82"/>
        <v>-8.1442946661177054</v>
      </c>
      <c r="AJ584" s="2">
        <f t="shared" si="81"/>
        <v>-2.5025539444631106</v>
      </c>
      <c r="AK584" s="2">
        <f t="shared" si="83"/>
        <v>-1.535362013584342</v>
      </c>
      <c r="AL584" s="2">
        <f t="shared" si="84"/>
        <v>-2.5879503497259004</v>
      </c>
      <c r="AM584" s="2">
        <f t="shared" si="85"/>
        <v>-0.72900670024942682</v>
      </c>
      <c r="AN584" s="2">
        <f t="shared" si="86"/>
        <v>-0.78942165809492482</v>
      </c>
    </row>
    <row r="585" spans="1:40" x14ac:dyDescent="0.2">
      <c r="A585">
        <v>584</v>
      </c>
      <c r="B585" t="s">
        <v>763</v>
      </c>
      <c r="D585">
        <v>0</v>
      </c>
      <c r="E585">
        <v>1</v>
      </c>
      <c r="F585">
        <v>1</v>
      </c>
      <c r="G585">
        <f t="shared" si="87"/>
        <v>0.36899999999999999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0.245</v>
      </c>
      <c r="U585">
        <v>0.30099999999999999</v>
      </c>
      <c r="V585">
        <v>0.36899999999999999</v>
      </c>
      <c r="W585">
        <v>0.67</v>
      </c>
      <c r="X585">
        <v>0.28699999999999998</v>
      </c>
      <c r="Z585">
        <v>75</v>
      </c>
      <c r="AA585">
        <v>0</v>
      </c>
      <c r="AB585">
        <v>0</v>
      </c>
      <c r="AD585">
        <v>0</v>
      </c>
      <c r="AE585">
        <v>0</v>
      </c>
      <c r="AF585">
        <v>0</v>
      </c>
      <c r="AG585">
        <v>393</v>
      </c>
      <c r="AH585" s="2">
        <f t="shared" si="82"/>
        <v>-8.1457709193123513</v>
      </c>
      <c r="AJ585" s="2">
        <f t="shared" si="81"/>
        <v>-2.5025539444631106</v>
      </c>
      <c r="AK585" s="2">
        <f t="shared" si="83"/>
        <v>-1.535362013584342</v>
      </c>
      <c r="AL585" s="2">
        <f t="shared" si="84"/>
        <v>-2.5879503497259004</v>
      </c>
      <c r="AM585" s="2">
        <f t="shared" si="85"/>
        <v>-0.38665818946544844</v>
      </c>
      <c r="AN585" s="2">
        <f t="shared" si="86"/>
        <v>-1.1332464220735492</v>
      </c>
    </row>
    <row r="586" spans="1:40" x14ac:dyDescent="0.2">
      <c r="A586">
        <v>585</v>
      </c>
      <c r="B586" t="s">
        <v>679</v>
      </c>
      <c r="C586" t="s">
        <v>118</v>
      </c>
      <c r="D586">
        <v>0</v>
      </c>
      <c r="E586">
        <v>1</v>
      </c>
      <c r="F586">
        <v>1</v>
      </c>
      <c r="G586">
        <f t="shared" si="87"/>
        <v>0.35499999999999998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0.249</v>
      </c>
      <c r="U586">
        <v>0.30099999999999999</v>
      </c>
      <c r="V586">
        <v>0.35499999999999998</v>
      </c>
      <c r="W586">
        <v>0.65600000000000003</v>
      </c>
      <c r="X586">
        <v>0.28199999999999997</v>
      </c>
      <c r="Z586">
        <v>76</v>
      </c>
      <c r="AA586">
        <v>0</v>
      </c>
      <c r="AB586">
        <v>0</v>
      </c>
      <c r="AD586">
        <v>0</v>
      </c>
      <c r="AE586">
        <v>0</v>
      </c>
      <c r="AF586">
        <v>0</v>
      </c>
      <c r="AG586" t="s">
        <v>680</v>
      </c>
      <c r="AH586" s="2">
        <f t="shared" si="82"/>
        <v>-8.1507076445185618</v>
      </c>
      <c r="AJ586" s="2">
        <f t="shared" si="81"/>
        <v>-2.5025539444631106</v>
      </c>
      <c r="AK586" s="2">
        <f t="shared" si="83"/>
        <v>-1.535362013584342</v>
      </c>
      <c r="AL586" s="2">
        <f t="shared" si="84"/>
        <v>-2.5879503497259004</v>
      </c>
      <c r="AM586" s="2">
        <f t="shared" si="85"/>
        <v>-0.19103046901746079</v>
      </c>
      <c r="AN586" s="2">
        <f t="shared" si="86"/>
        <v>-1.3338108677277476</v>
      </c>
    </row>
    <row r="587" spans="1:40" x14ac:dyDescent="0.2">
      <c r="A587">
        <v>586</v>
      </c>
      <c r="B587" t="s">
        <v>1326</v>
      </c>
      <c r="D587">
        <v>0</v>
      </c>
      <c r="E587">
        <v>1</v>
      </c>
      <c r="F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0.253</v>
      </c>
      <c r="U587">
        <v>0.28599999999999998</v>
      </c>
      <c r="V587">
        <v>0.35599999999999998</v>
      </c>
      <c r="W587">
        <v>0.64200000000000002</v>
      </c>
      <c r="X587">
        <v>0.27500000000000002</v>
      </c>
      <c r="Z587">
        <v>67</v>
      </c>
      <c r="AA587">
        <v>0</v>
      </c>
      <c r="AB587">
        <v>0</v>
      </c>
      <c r="AD587">
        <v>0</v>
      </c>
      <c r="AE587">
        <v>0</v>
      </c>
      <c r="AF587">
        <v>0</v>
      </c>
      <c r="AG587" t="s">
        <v>1327</v>
      </c>
      <c r="AH587" s="2">
        <f t="shared" si="82"/>
        <v>-8.1556443697247722</v>
      </c>
      <c r="AJ587" s="2">
        <f t="shared" si="81"/>
        <v>-2.5025539444631106</v>
      </c>
      <c r="AK587" s="2">
        <f t="shared" si="83"/>
        <v>-1.535362013584342</v>
      </c>
      <c r="AL587" s="2">
        <f t="shared" si="84"/>
        <v>-2.5879503497259004</v>
      </c>
      <c r="AM587" s="2">
        <f t="shared" si="85"/>
        <v>4.5972514305268738E-3</v>
      </c>
      <c r="AN587" s="2">
        <f t="shared" si="86"/>
        <v>-1.534375313381946</v>
      </c>
    </row>
    <row r="588" spans="1:40" x14ac:dyDescent="0.2">
      <c r="A588">
        <v>587</v>
      </c>
      <c r="B588" t="s">
        <v>734</v>
      </c>
      <c r="C588" t="s">
        <v>83</v>
      </c>
      <c r="D588">
        <v>0</v>
      </c>
      <c r="E588">
        <v>1</v>
      </c>
      <c r="F588">
        <v>1</v>
      </c>
      <c r="G588">
        <f>F588*V588</f>
        <v>0.39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0.23799999999999999</v>
      </c>
      <c r="U588">
        <v>0.30299999999999999</v>
      </c>
      <c r="V588">
        <v>0.39</v>
      </c>
      <c r="W588">
        <v>0.69299999999999995</v>
      </c>
      <c r="X588">
        <v>0.29699999999999999</v>
      </c>
      <c r="Z588">
        <v>83</v>
      </c>
      <c r="AA588">
        <v>0</v>
      </c>
      <c r="AB588">
        <v>0</v>
      </c>
      <c r="AD588">
        <v>0</v>
      </c>
      <c r="AE588">
        <v>0</v>
      </c>
      <c r="AF588">
        <v>0</v>
      </c>
      <c r="AG588">
        <v>12779</v>
      </c>
      <c r="AH588" s="2">
        <f t="shared" si="82"/>
        <v>-8.1586206979501483</v>
      </c>
      <c r="AJ588" s="2">
        <f t="shared" si="81"/>
        <v>-2.5025539444631106</v>
      </c>
      <c r="AK588" s="2">
        <f t="shared" si="83"/>
        <v>-1.535362013584342</v>
      </c>
      <c r="AL588" s="2">
        <f t="shared" si="84"/>
        <v>-2.5879503497259004</v>
      </c>
      <c r="AM588" s="2">
        <f t="shared" si="85"/>
        <v>-0.72900670024942682</v>
      </c>
      <c r="AN588" s="2">
        <f t="shared" si="86"/>
        <v>-0.80374768992736756</v>
      </c>
    </row>
    <row r="589" spans="1:40" x14ac:dyDescent="0.2">
      <c r="A589">
        <v>588</v>
      </c>
      <c r="B589" t="s">
        <v>1055</v>
      </c>
      <c r="D589">
        <v>0</v>
      </c>
      <c r="E589">
        <v>1</v>
      </c>
      <c r="F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0.24399999999999999</v>
      </c>
      <c r="U589">
        <v>0.308</v>
      </c>
      <c r="V589">
        <v>0.36399999999999999</v>
      </c>
      <c r="W589">
        <v>0.67200000000000004</v>
      </c>
      <c r="X589">
        <v>0.28999999999999998</v>
      </c>
      <c r="Z589">
        <v>77</v>
      </c>
      <c r="AA589">
        <v>0</v>
      </c>
      <c r="AB589">
        <v>0</v>
      </c>
      <c r="AD589">
        <v>0</v>
      </c>
      <c r="AE589">
        <v>0</v>
      </c>
      <c r="AF589">
        <v>0</v>
      </c>
      <c r="AG589">
        <v>11611</v>
      </c>
      <c r="AH589" s="2">
        <f t="shared" si="82"/>
        <v>-8.1660257857594623</v>
      </c>
      <c r="AJ589" s="2">
        <f t="shared" si="81"/>
        <v>-2.5025539444631106</v>
      </c>
      <c r="AK589" s="2">
        <f t="shared" si="83"/>
        <v>-1.535362013584342</v>
      </c>
      <c r="AL589" s="2">
        <f t="shared" si="84"/>
        <v>-2.5879503497259004</v>
      </c>
      <c r="AM589" s="2">
        <f t="shared" si="85"/>
        <v>-0.43556511957744537</v>
      </c>
      <c r="AN589" s="2">
        <f t="shared" si="86"/>
        <v>-1.1045943584086637</v>
      </c>
    </row>
    <row r="590" spans="1:40" x14ac:dyDescent="0.2">
      <c r="A590">
        <v>589</v>
      </c>
      <c r="B590" t="s">
        <v>1749</v>
      </c>
      <c r="C590" t="s">
        <v>144</v>
      </c>
      <c r="D590">
        <v>0</v>
      </c>
      <c r="E590">
        <v>1</v>
      </c>
      <c r="F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0.23899999999999999</v>
      </c>
      <c r="U590">
        <v>0.27900000000000003</v>
      </c>
      <c r="V590">
        <v>0.41</v>
      </c>
      <c r="W590">
        <v>0.68899999999999995</v>
      </c>
      <c r="X590">
        <v>0.28799999999999998</v>
      </c>
      <c r="Z590">
        <v>79</v>
      </c>
      <c r="AA590">
        <v>0</v>
      </c>
      <c r="AB590">
        <v>0</v>
      </c>
      <c r="AD590">
        <v>0</v>
      </c>
      <c r="AE590">
        <v>0</v>
      </c>
      <c r="AF590">
        <v>0</v>
      </c>
      <c r="AG590" t="s">
        <v>1750</v>
      </c>
      <c r="AH590" s="2">
        <f t="shared" si="82"/>
        <v>-8.1670178951679215</v>
      </c>
      <c r="AJ590" s="2">
        <f t="shared" ref="AJ590:AJ653" si="88">(K590-22.084)/8.824585</f>
        <v>-2.5025539444631106</v>
      </c>
      <c r="AK590" s="2">
        <f t="shared" si="83"/>
        <v>-1.535362013584342</v>
      </c>
      <c r="AL590" s="2">
        <f t="shared" si="84"/>
        <v>-2.5879503497259004</v>
      </c>
      <c r="AM590" s="2">
        <f t="shared" si="85"/>
        <v>-0.68009977013742995</v>
      </c>
      <c r="AN590" s="2">
        <f t="shared" si="86"/>
        <v>-0.86105181725713853</v>
      </c>
    </row>
    <row r="591" spans="1:40" x14ac:dyDescent="0.2">
      <c r="A591">
        <v>590</v>
      </c>
      <c r="B591" t="s">
        <v>1530</v>
      </c>
      <c r="C591" t="s">
        <v>63</v>
      </c>
      <c r="D591">
        <v>0</v>
      </c>
      <c r="E591">
        <v>1</v>
      </c>
      <c r="F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0.245</v>
      </c>
      <c r="U591">
        <v>0.29899999999999999</v>
      </c>
      <c r="V591">
        <v>0.36899999999999999</v>
      </c>
      <c r="W591">
        <v>0.66800000000000004</v>
      </c>
      <c r="X591">
        <v>0.28599999999999998</v>
      </c>
      <c r="Z591">
        <v>72</v>
      </c>
      <c r="AA591">
        <v>0</v>
      </c>
      <c r="AB591">
        <v>0</v>
      </c>
      <c r="AD591">
        <v>0</v>
      </c>
      <c r="AE591">
        <v>0</v>
      </c>
      <c r="AF591">
        <v>0</v>
      </c>
      <c r="AG591" t="s">
        <v>1531</v>
      </c>
      <c r="AH591" s="2">
        <f t="shared" si="82"/>
        <v>-8.1744229829772372</v>
      </c>
      <c r="AJ591" s="2">
        <f t="shared" si="88"/>
        <v>-2.5025539444631106</v>
      </c>
      <c r="AK591" s="2">
        <f t="shared" si="83"/>
        <v>-1.535362013584342</v>
      </c>
      <c r="AL591" s="2">
        <f t="shared" si="84"/>
        <v>-2.5879503497259004</v>
      </c>
      <c r="AM591" s="2">
        <f t="shared" si="85"/>
        <v>-0.38665818946544844</v>
      </c>
      <c r="AN591" s="2">
        <f t="shared" si="86"/>
        <v>-1.1618984857384347</v>
      </c>
    </row>
    <row r="592" spans="1:40" x14ac:dyDescent="0.2">
      <c r="A592">
        <v>591</v>
      </c>
      <c r="B592" t="s">
        <v>471</v>
      </c>
      <c r="C592" t="s">
        <v>35</v>
      </c>
      <c r="D592">
        <v>24</v>
      </c>
      <c r="E592">
        <v>98</v>
      </c>
      <c r="F592">
        <v>90</v>
      </c>
      <c r="G592">
        <f>F592*V592</f>
        <v>35.550000000000004</v>
      </c>
      <c r="H592">
        <v>22</v>
      </c>
      <c r="I592">
        <v>5</v>
      </c>
      <c r="J592">
        <v>0</v>
      </c>
      <c r="K592">
        <v>3</v>
      </c>
      <c r="L592">
        <v>11</v>
      </c>
      <c r="M592">
        <v>11</v>
      </c>
      <c r="N592">
        <v>6</v>
      </c>
      <c r="O592">
        <v>22</v>
      </c>
      <c r="P592">
        <v>1</v>
      </c>
      <c r="Q592">
        <v>1</v>
      </c>
      <c r="R592">
        <v>0</v>
      </c>
      <c r="T592">
        <v>0.247</v>
      </c>
      <c r="U592">
        <v>0.30099999999999999</v>
      </c>
      <c r="V592">
        <v>0.39500000000000002</v>
      </c>
      <c r="W592">
        <v>0.69599999999999995</v>
      </c>
      <c r="X592">
        <v>0.29599999999999999</v>
      </c>
      <c r="Z592">
        <v>78</v>
      </c>
      <c r="AA592">
        <v>0</v>
      </c>
      <c r="AB592">
        <v>-0.4</v>
      </c>
      <c r="AD592">
        <v>-2.7</v>
      </c>
      <c r="AE592">
        <v>0</v>
      </c>
      <c r="AF592">
        <v>0.1</v>
      </c>
      <c r="AG592">
        <v>16434</v>
      </c>
      <c r="AH592" s="2">
        <f t="shared" si="82"/>
        <v>-8.1794862110492339</v>
      </c>
      <c r="AI592" s="2">
        <f>(L592-45.75551)/28.81119</f>
        <v>-1.2063198361469971</v>
      </c>
      <c r="AJ592" s="2">
        <f t="shared" si="88"/>
        <v>-2.1625946149309003</v>
      </c>
      <c r="AK592" s="2">
        <f t="shared" si="83"/>
        <v>-1.1730074865739413</v>
      </c>
      <c r="AL592" s="2">
        <f t="shared" si="84"/>
        <v>-2.5879503497259004</v>
      </c>
      <c r="AM592" s="2">
        <f t="shared" si="85"/>
        <v>-0.28884432924145459</v>
      </c>
      <c r="AN592" s="2">
        <f t="shared" si="86"/>
        <v>-0.76076959443003933</v>
      </c>
    </row>
    <row r="593" spans="1:40" x14ac:dyDescent="0.2">
      <c r="A593">
        <v>592</v>
      </c>
      <c r="B593" t="s">
        <v>484</v>
      </c>
      <c r="D593">
        <v>24</v>
      </c>
      <c r="E593">
        <v>102</v>
      </c>
      <c r="F593">
        <v>91</v>
      </c>
      <c r="G593">
        <f>F593*V593</f>
        <v>37.491999999999997</v>
      </c>
      <c r="H593">
        <v>22</v>
      </c>
      <c r="I593">
        <v>5</v>
      </c>
      <c r="J593">
        <v>0</v>
      </c>
      <c r="K593">
        <v>4</v>
      </c>
      <c r="L593">
        <v>11</v>
      </c>
      <c r="M593">
        <v>13</v>
      </c>
      <c r="N593">
        <v>9</v>
      </c>
      <c r="O593">
        <v>27</v>
      </c>
      <c r="P593">
        <v>1</v>
      </c>
      <c r="Q593">
        <v>1</v>
      </c>
      <c r="R593">
        <v>0</v>
      </c>
      <c r="T593">
        <v>0.23699999999999999</v>
      </c>
      <c r="U593">
        <v>0.30499999999999999</v>
      </c>
      <c r="V593">
        <v>0.41199999999999998</v>
      </c>
      <c r="W593">
        <v>0.71699999999999997</v>
      </c>
      <c r="X593">
        <v>0.30299999999999999</v>
      </c>
      <c r="Z593">
        <v>86</v>
      </c>
      <c r="AA593">
        <v>0</v>
      </c>
      <c r="AB593">
        <v>0.2</v>
      </c>
      <c r="AD593">
        <v>-1.9</v>
      </c>
      <c r="AE593">
        <v>-1</v>
      </c>
      <c r="AF593">
        <v>0.1</v>
      </c>
      <c r="AG593">
        <v>7287</v>
      </c>
      <c r="AH593" s="2">
        <f t="shared" si="82"/>
        <v>-8.1885064259025491</v>
      </c>
      <c r="AI593" s="2">
        <f>(L593-45.75551)/28.81119</f>
        <v>-1.2063198361469971</v>
      </c>
      <c r="AJ593" s="2">
        <f t="shared" si="88"/>
        <v>-2.0492748384201636</v>
      </c>
      <c r="AK593" s="2">
        <f t="shared" si="83"/>
        <v>-1.107124845299323</v>
      </c>
      <c r="AL593" s="2">
        <f t="shared" si="84"/>
        <v>-2.5879503497259004</v>
      </c>
      <c r="AM593" s="2">
        <f t="shared" si="85"/>
        <v>-0.77791363036142369</v>
      </c>
      <c r="AN593" s="2">
        <f t="shared" si="86"/>
        <v>-0.45992292594874173</v>
      </c>
    </row>
    <row r="594" spans="1:40" x14ac:dyDescent="0.2">
      <c r="A594">
        <v>593</v>
      </c>
      <c r="B594" t="s">
        <v>743</v>
      </c>
      <c r="C594" t="s">
        <v>118</v>
      </c>
      <c r="D594">
        <v>0</v>
      </c>
      <c r="E594">
        <v>1</v>
      </c>
      <c r="F594">
        <v>1</v>
      </c>
      <c r="G594">
        <f>F594*V594</f>
        <v>0.35299999999999998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0.248</v>
      </c>
      <c r="U594">
        <v>0.30399999999999999</v>
      </c>
      <c r="V594">
        <v>0.35299999999999998</v>
      </c>
      <c r="W594">
        <v>0.65600000000000003</v>
      </c>
      <c r="X594">
        <v>0.28399999999999997</v>
      </c>
      <c r="Z594">
        <v>77</v>
      </c>
      <c r="AA594">
        <v>0</v>
      </c>
      <c r="AB594">
        <v>0</v>
      </c>
      <c r="AD594">
        <v>0</v>
      </c>
      <c r="AE594">
        <v>0</v>
      </c>
      <c r="AF594">
        <v>0</v>
      </c>
      <c r="AG594" t="s">
        <v>744</v>
      </c>
      <c r="AH594" s="2">
        <f t="shared" si="82"/>
        <v>-8.1996145746305586</v>
      </c>
      <c r="AJ594" s="2">
        <f t="shared" si="88"/>
        <v>-2.5025539444631106</v>
      </c>
      <c r="AK594" s="2">
        <f t="shared" si="83"/>
        <v>-1.535362013584342</v>
      </c>
      <c r="AL594" s="2">
        <f t="shared" si="84"/>
        <v>-2.5879503497259004</v>
      </c>
      <c r="AM594" s="2">
        <f t="shared" si="85"/>
        <v>-0.23993739912945769</v>
      </c>
      <c r="AN594" s="2">
        <f t="shared" si="86"/>
        <v>-1.3338108677277476</v>
      </c>
    </row>
    <row r="595" spans="1:40" x14ac:dyDescent="0.2">
      <c r="A595">
        <v>594</v>
      </c>
      <c r="B595" t="s">
        <v>1862</v>
      </c>
      <c r="C595" t="s">
        <v>103</v>
      </c>
      <c r="D595">
        <v>0</v>
      </c>
      <c r="E595">
        <v>1</v>
      </c>
      <c r="F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0.247</v>
      </c>
      <c r="U595">
        <v>0.30299999999999999</v>
      </c>
      <c r="V595">
        <v>0.35599999999999998</v>
      </c>
      <c r="W595">
        <v>0.65900000000000003</v>
      </c>
      <c r="X595">
        <v>0.28299999999999997</v>
      </c>
      <c r="Z595">
        <v>65</v>
      </c>
      <c r="AA595">
        <v>0</v>
      </c>
      <c r="AB595">
        <v>0</v>
      </c>
      <c r="AD595">
        <v>0</v>
      </c>
      <c r="AE595">
        <v>0</v>
      </c>
      <c r="AF595">
        <v>0</v>
      </c>
      <c r="AG595" t="s">
        <v>1863</v>
      </c>
      <c r="AH595" s="2">
        <f t="shared" si="82"/>
        <v>-8.2055434092452284</v>
      </c>
      <c r="AJ595" s="2">
        <f t="shared" si="88"/>
        <v>-2.5025539444631106</v>
      </c>
      <c r="AK595" s="2">
        <f t="shared" si="83"/>
        <v>-1.535362013584342</v>
      </c>
      <c r="AL595" s="2">
        <f t="shared" si="84"/>
        <v>-2.5879503497259004</v>
      </c>
      <c r="AM595" s="2">
        <f t="shared" si="85"/>
        <v>-0.28884432924145459</v>
      </c>
      <c r="AN595" s="2">
        <f t="shared" si="86"/>
        <v>-1.2908327722304194</v>
      </c>
    </row>
    <row r="596" spans="1:40" x14ac:dyDescent="0.2">
      <c r="A596">
        <v>595</v>
      </c>
      <c r="B596" t="s">
        <v>1647</v>
      </c>
      <c r="D596">
        <v>0</v>
      </c>
      <c r="E596">
        <v>1</v>
      </c>
      <c r="F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0.23699999999999999</v>
      </c>
      <c r="U596">
        <v>0.29299999999999998</v>
      </c>
      <c r="V596">
        <v>0.4</v>
      </c>
      <c r="W596">
        <v>0.69299999999999995</v>
      </c>
      <c r="X596">
        <v>0.29299999999999998</v>
      </c>
      <c r="Z596">
        <v>79</v>
      </c>
      <c r="AA596">
        <v>0</v>
      </c>
      <c r="AB596">
        <v>0</v>
      </c>
      <c r="AD596">
        <v>0</v>
      </c>
      <c r="AE596">
        <v>0</v>
      </c>
      <c r="AF596">
        <v>0</v>
      </c>
      <c r="AG596" t="s">
        <v>1648</v>
      </c>
      <c r="AH596" s="2">
        <f t="shared" si="82"/>
        <v>-8.2075276280621452</v>
      </c>
      <c r="AJ596" s="2">
        <f t="shared" si="88"/>
        <v>-2.5025539444631106</v>
      </c>
      <c r="AK596" s="2">
        <f t="shared" si="83"/>
        <v>-1.535362013584342</v>
      </c>
      <c r="AL596" s="2">
        <f t="shared" si="84"/>
        <v>-2.5879503497259004</v>
      </c>
      <c r="AM596" s="2">
        <f t="shared" si="85"/>
        <v>-0.77791363036142369</v>
      </c>
      <c r="AN596" s="2">
        <f t="shared" si="86"/>
        <v>-0.80374768992736756</v>
      </c>
    </row>
    <row r="597" spans="1:40" x14ac:dyDescent="0.2">
      <c r="A597">
        <v>596</v>
      </c>
      <c r="B597" t="s">
        <v>938</v>
      </c>
      <c r="D597">
        <v>0</v>
      </c>
      <c r="E597">
        <v>1</v>
      </c>
      <c r="F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0.249</v>
      </c>
      <c r="U597">
        <v>0.29199999999999998</v>
      </c>
      <c r="V597">
        <v>0.36</v>
      </c>
      <c r="W597">
        <v>0.65200000000000002</v>
      </c>
      <c r="X597">
        <v>0.27900000000000003</v>
      </c>
      <c r="Z597">
        <v>70</v>
      </c>
      <c r="AA597">
        <v>0</v>
      </c>
      <c r="AB597">
        <v>0</v>
      </c>
      <c r="AD597">
        <v>0</v>
      </c>
      <c r="AE597">
        <v>0</v>
      </c>
      <c r="AF597">
        <v>0</v>
      </c>
      <c r="AG597">
        <v>5942</v>
      </c>
      <c r="AH597" s="2">
        <f t="shared" si="82"/>
        <v>-8.2080117718483336</v>
      </c>
      <c r="AJ597" s="2">
        <f t="shared" si="88"/>
        <v>-2.5025539444631106</v>
      </c>
      <c r="AK597" s="2">
        <f t="shared" si="83"/>
        <v>-1.535362013584342</v>
      </c>
      <c r="AL597" s="2">
        <f t="shared" si="84"/>
        <v>-2.5879503497259004</v>
      </c>
      <c r="AM597" s="2">
        <f t="shared" si="85"/>
        <v>-0.19103046901746079</v>
      </c>
      <c r="AN597" s="2">
        <f t="shared" si="86"/>
        <v>-1.3911149950575186</v>
      </c>
    </row>
    <row r="598" spans="1:40" x14ac:dyDescent="0.2">
      <c r="A598">
        <v>597</v>
      </c>
      <c r="B598" t="s">
        <v>788</v>
      </c>
      <c r="C598" t="s">
        <v>125</v>
      </c>
      <c r="D598">
        <v>0</v>
      </c>
      <c r="E598">
        <v>1</v>
      </c>
      <c r="F598">
        <v>1</v>
      </c>
      <c r="G598">
        <f>F598*V598</f>
        <v>0.375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0.24399999999999999</v>
      </c>
      <c r="U598">
        <v>0.29399999999999998</v>
      </c>
      <c r="V598">
        <v>0.375</v>
      </c>
      <c r="W598">
        <v>0.66900000000000004</v>
      </c>
      <c r="X598">
        <v>0.28399999999999997</v>
      </c>
      <c r="Z598">
        <v>74</v>
      </c>
      <c r="AA598">
        <v>0</v>
      </c>
      <c r="AB598">
        <v>0</v>
      </c>
      <c r="AD598">
        <v>0</v>
      </c>
      <c r="AE598">
        <v>0</v>
      </c>
      <c r="AF598">
        <v>0</v>
      </c>
      <c r="AG598" t="s">
        <v>789</v>
      </c>
      <c r="AH598" s="2">
        <f t="shared" si="82"/>
        <v>-8.2090038812567911</v>
      </c>
      <c r="AJ598" s="2">
        <f t="shared" si="88"/>
        <v>-2.5025539444631106</v>
      </c>
      <c r="AK598" s="2">
        <f t="shared" si="83"/>
        <v>-1.535362013584342</v>
      </c>
      <c r="AL598" s="2">
        <f t="shared" si="84"/>
        <v>-2.5879503497259004</v>
      </c>
      <c r="AM598" s="2">
        <f t="shared" si="85"/>
        <v>-0.43556511957744537</v>
      </c>
      <c r="AN598" s="2">
        <f t="shared" si="86"/>
        <v>-1.1475724539059919</v>
      </c>
    </row>
    <row r="599" spans="1:40" x14ac:dyDescent="0.2">
      <c r="A599">
        <v>598</v>
      </c>
      <c r="B599" t="s">
        <v>510</v>
      </c>
      <c r="C599" t="s">
        <v>93</v>
      </c>
      <c r="D599">
        <v>38</v>
      </c>
      <c r="E599">
        <v>150</v>
      </c>
      <c r="F599">
        <v>135</v>
      </c>
      <c r="G599">
        <f>F599*V599</f>
        <v>54</v>
      </c>
      <c r="H599">
        <v>32</v>
      </c>
      <c r="I599">
        <v>6</v>
      </c>
      <c r="J599">
        <v>0</v>
      </c>
      <c r="K599">
        <v>5</v>
      </c>
      <c r="L599">
        <v>15</v>
      </c>
      <c r="M599">
        <v>18</v>
      </c>
      <c r="N599">
        <v>12</v>
      </c>
      <c r="O599">
        <v>33</v>
      </c>
      <c r="P599">
        <v>1</v>
      </c>
      <c r="Q599">
        <v>1</v>
      </c>
      <c r="R599">
        <v>0</v>
      </c>
      <c r="T599">
        <v>0.23300000000000001</v>
      </c>
      <c r="U599">
        <v>0.29899999999999999</v>
      </c>
      <c r="V599">
        <v>0.4</v>
      </c>
      <c r="W599">
        <v>0.7</v>
      </c>
      <c r="X599">
        <v>0.29599999999999999</v>
      </c>
      <c r="Z599">
        <v>83</v>
      </c>
      <c r="AA599">
        <v>-0.5</v>
      </c>
      <c r="AB599">
        <v>0.7</v>
      </c>
      <c r="AD599">
        <v>-3.8</v>
      </c>
      <c r="AE599">
        <v>3.9</v>
      </c>
      <c r="AF599">
        <v>0</v>
      </c>
      <c r="AG599">
        <v>4298</v>
      </c>
      <c r="AH599" s="2">
        <f t="shared" si="82"/>
        <v>-8.2108153620770956</v>
      </c>
      <c r="AI599" s="2">
        <f>(L599-45.75551)/28.81119</f>
        <v>-1.0674848904193128</v>
      </c>
      <c r="AJ599" s="2">
        <f t="shared" si="88"/>
        <v>-1.9359550619094268</v>
      </c>
      <c r="AK599" s="2">
        <f t="shared" si="83"/>
        <v>-0.94241824211277736</v>
      </c>
      <c r="AL599" s="2">
        <f t="shared" si="84"/>
        <v>-2.5879503497259004</v>
      </c>
      <c r="AM599" s="2">
        <f t="shared" si="85"/>
        <v>-0.97354135080941007</v>
      </c>
      <c r="AN599" s="2">
        <f t="shared" si="86"/>
        <v>-0.70346546710026836</v>
      </c>
    </row>
    <row r="600" spans="1:40" x14ac:dyDescent="0.2">
      <c r="A600">
        <v>599</v>
      </c>
      <c r="B600" t="s">
        <v>709</v>
      </c>
      <c r="C600" t="s">
        <v>74</v>
      </c>
      <c r="D600">
        <v>0</v>
      </c>
      <c r="E600">
        <v>1</v>
      </c>
      <c r="F600">
        <v>1</v>
      </c>
      <c r="G600">
        <f>F600*V600</f>
        <v>0.36299999999999999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0.246</v>
      </c>
      <c r="U600">
        <v>0.29899999999999999</v>
      </c>
      <c r="V600">
        <v>0.36299999999999999</v>
      </c>
      <c r="W600">
        <v>0.66200000000000003</v>
      </c>
      <c r="X600">
        <v>0.28399999999999997</v>
      </c>
      <c r="Z600">
        <v>72</v>
      </c>
      <c r="AA600">
        <v>0</v>
      </c>
      <c r="AB600">
        <v>0</v>
      </c>
      <c r="AD600">
        <v>0</v>
      </c>
      <c r="AE600">
        <v>0</v>
      </c>
      <c r="AF600">
        <v>0</v>
      </c>
      <c r="AG600" t="s">
        <v>710</v>
      </c>
      <c r="AH600" s="2">
        <f t="shared" si="82"/>
        <v>-8.2114722438598964</v>
      </c>
      <c r="AJ600" s="2">
        <f t="shared" si="88"/>
        <v>-2.5025539444631106</v>
      </c>
      <c r="AK600" s="2">
        <f t="shared" si="83"/>
        <v>-1.535362013584342</v>
      </c>
      <c r="AL600" s="2">
        <f t="shared" si="84"/>
        <v>-2.5879503497259004</v>
      </c>
      <c r="AM600" s="2">
        <f t="shared" si="85"/>
        <v>-0.33775125935345152</v>
      </c>
      <c r="AN600" s="2">
        <f t="shared" si="86"/>
        <v>-1.2478546767330911</v>
      </c>
    </row>
    <row r="601" spans="1:40" x14ac:dyDescent="0.2">
      <c r="A601">
        <v>600</v>
      </c>
      <c r="B601" t="s">
        <v>920</v>
      </c>
      <c r="C601" t="s">
        <v>176</v>
      </c>
      <c r="D601">
        <v>0</v>
      </c>
      <c r="E601">
        <v>1</v>
      </c>
      <c r="F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0.24099999999999999</v>
      </c>
      <c r="U601">
        <v>0.309</v>
      </c>
      <c r="V601">
        <v>0.371</v>
      </c>
      <c r="W601">
        <v>0.67900000000000005</v>
      </c>
      <c r="X601">
        <v>0.29299999999999998</v>
      </c>
      <c r="Z601">
        <v>78</v>
      </c>
      <c r="AA601">
        <v>0</v>
      </c>
      <c r="AB601">
        <v>0</v>
      </c>
      <c r="AD601">
        <v>0</v>
      </c>
      <c r="AE601">
        <v>0</v>
      </c>
      <c r="AF601">
        <v>0</v>
      </c>
      <c r="AG601" t="s">
        <v>921</v>
      </c>
      <c r="AH601" s="2">
        <f t="shared" si="82"/>
        <v>-8.2124643532683539</v>
      </c>
      <c r="AJ601" s="2">
        <f t="shared" si="88"/>
        <v>-2.5025539444631106</v>
      </c>
      <c r="AK601" s="2">
        <f t="shared" si="83"/>
        <v>-1.535362013584342</v>
      </c>
      <c r="AL601" s="2">
        <f t="shared" si="84"/>
        <v>-2.5879503497259004</v>
      </c>
      <c r="AM601" s="2">
        <f t="shared" si="85"/>
        <v>-0.58228590991343609</v>
      </c>
      <c r="AN601" s="2">
        <f t="shared" si="86"/>
        <v>-1.0043121355815645</v>
      </c>
    </row>
    <row r="602" spans="1:40" x14ac:dyDescent="0.2">
      <c r="A602">
        <v>601</v>
      </c>
      <c r="B602" t="s">
        <v>847</v>
      </c>
      <c r="C602" t="s">
        <v>29</v>
      </c>
      <c r="D602">
        <v>0</v>
      </c>
      <c r="E602">
        <v>1</v>
      </c>
      <c r="F602">
        <v>1</v>
      </c>
      <c r="G602">
        <f>F602*V602</f>
        <v>0.36299999999999999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0.24299999999999999</v>
      </c>
      <c r="U602">
        <v>0.309</v>
      </c>
      <c r="V602">
        <v>0.36299999999999999</v>
      </c>
      <c r="W602">
        <v>0.67200000000000004</v>
      </c>
      <c r="X602">
        <v>0.28899999999999998</v>
      </c>
      <c r="Z602">
        <v>80</v>
      </c>
      <c r="AA602">
        <v>0</v>
      </c>
      <c r="AB602">
        <v>0</v>
      </c>
      <c r="AD602">
        <v>0</v>
      </c>
      <c r="AE602">
        <v>0</v>
      </c>
      <c r="AF602">
        <v>0</v>
      </c>
      <c r="AG602" t="s">
        <v>848</v>
      </c>
      <c r="AH602" s="2">
        <f t="shared" si="82"/>
        <v>-8.2149327158714591</v>
      </c>
      <c r="AJ602" s="2">
        <f t="shared" si="88"/>
        <v>-2.5025539444631106</v>
      </c>
      <c r="AK602" s="2">
        <f t="shared" si="83"/>
        <v>-1.535362013584342</v>
      </c>
      <c r="AL602" s="2">
        <f t="shared" si="84"/>
        <v>-2.5879503497259004</v>
      </c>
      <c r="AM602" s="2">
        <f t="shared" si="85"/>
        <v>-0.48447204968944224</v>
      </c>
      <c r="AN602" s="2">
        <f t="shared" si="86"/>
        <v>-1.1045943584086637</v>
      </c>
    </row>
    <row r="603" spans="1:40" x14ac:dyDescent="0.2">
      <c r="A603">
        <v>602</v>
      </c>
      <c r="B603" t="s">
        <v>813</v>
      </c>
      <c r="C603" t="s">
        <v>33</v>
      </c>
      <c r="D603">
        <v>0</v>
      </c>
      <c r="E603">
        <v>1</v>
      </c>
      <c r="F603">
        <v>1</v>
      </c>
      <c r="G603">
        <f>F603*V603</f>
        <v>0.35399999999999998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0.249</v>
      </c>
      <c r="U603">
        <v>0.29699999999999999</v>
      </c>
      <c r="V603">
        <v>0.35399999999999998</v>
      </c>
      <c r="W603">
        <v>0.65100000000000002</v>
      </c>
      <c r="X603">
        <v>0.28100000000000003</v>
      </c>
      <c r="Z603">
        <v>75</v>
      </c>
      <c r="AA603">
        <v>0</v>
      </c>
      <c r="AB603">
        <v>0</v>
      </c>
      <c r="AD603">
        <v>0</v>
      </c>
      <c r="AE603">
        <v>0</v>
      </c>
      <c r="AF603">
        <v>0</v>
      </c>
      <c r="AG603" t="s">
        <v>814</v>
      </c>
      <c r="AH603" s="2">
        <f t="shared" si="82"/>
        <v>-8.2223378036807766</v>
      </c>
      <c r="AJ603" s="2">
        <f t="shared" si="88"/>
        <v>-2.5025539444631106</v>
      </c>
      <c r="AK603" s="2">
        <f t="shared" si="83"/>
        <v>-1.535362013584342</v>
      </c>
      <c r="AL603" s="2">
        <f t="shared" si="84"/>
        <v>-2.5879503497259004</v>
      </c>
      <c r="AM603" s="2">
        <f t="shared" si="85"/>
        <v>-0.19103046901746079</v>
      </c>
      <c r="AN603" s="2">
        <f t="shared" si="86"/>
        <v>-1.4054410268899613</v>
      </c>
    </row>
    <row r="604" spans="1:40" x14ac:dyDescent="0.2">
      <c r="A604">
        <v>603</v>
      </c>
      <c r="B604" t="s">
        <v>1052</v>
      </c>
      <c r="C604" t="s">
        <v>93</v>
      </c>
      <c r="D604">
        <v>0</v>
      </c>
      <c r="E604">
        <v>1</v>
      </c>
      <c r="F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0.249</v>
      </c>
      <c r="U604">
        <v>0.29599999999999999</v>
      </c>
      <c r="V604">
        <v>0.35499999999999998</v>
      </c>
      <c r="W604">
        <v>0.65100000000000002</v>
      </c>
      <c r="X604">
        <v>0.28000000000000003</v>
      </c>
      <c r="Z604">
        <v>72</v>
      </c>
      <c r="AA604">
        <v>0</v>
      </c>
      <c r="AB604">
        <v>0</v>
      </c>
      <c r="AD604">
        <v>0</v>
      </c>
      <c r="AE604">
        <v>0</v>
      </c>
      <c r="AF604">
        <v>0</v>
      </c>
      <c r="AG604" t="s">
        <v>1053</v>
      </c>
      <c r="AH604" s="2">
        <f t="shared" si="82"/>
        <v>-8.2223378036807766</v>
      </c>
      <c r="AJ604" s="2">
        <f t="shared" si="88"/>
        <v>-2.5025539444631106</v>
      </c>
      <c r="AK604" s="2">
        <f t="shared" si="83"/>
        <v>-1.535362013584342</v>
      </c>
      <c r="AL604" s="2">
        <f t="shared" si="84"/>
        <v>-2.5879503497259004</v>
      </c>
      <c r="AM604" s="2">
        <f t="shared" si="85"/>
        <v>-0.19103046901746079</v>
      </c>
      <c r="AN604" s="2">
        <f t="shared" si="86"/>
        <v>-1.4054410268899613</v>
      </c>
    </row>
    <row r="605" spans="1:40" x14ac:dyDescent="0.2">
      <c r="A605">
        <v>604</v>
      </c>
      <c r="B605" t="s">
        <v>806</v>
      </c>
      <c r="C605" t="s">
        <v>118</v>
      </c>
      <c r="D605">
        <v>0</v>
      </c>
      <c r="E605">
        <v>1</v>
      </c>
      <c r="F605">
        <v>1</v>
      </c>
      <c r="G605">
        <f>F605*V605</f>
        <v>0.38100000000000001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0.24099999999999999</v>
      </c>
      <c r="U605">
        <v>0.29699999999999999</v>
      </c>
      <c r="V605">
        <v>0.38100000000000001</v>
      </c>
      <c r="W605">
        <v>0.67800000000000005</v>
      </c>
      <c r="X605">
        <v>0.28999999999999998</v>
      </c>
      <c r="Z605">
        <v>81</v>
      </c>
      <c r="AA605">
        <v>0</v>
      </c>
      <c r="AB605">
        <v>0</v>
      </c>
      <c r="AD605">
        <v>0</v>
      </c>
      <c r="AE605">
        <v>0</v>
      </c>
      <c r="AF605">
        <v>0</v>
      </c>
      <c r="AG605" t="s">
        <v>807</v>
      </c>
      <c r="AH605" s="2">
        <f t="shared" si="82"/>
        <v>-8.2267903851007969</v>
      </c>
      <c r="AJ605" s="2">
        <f t="shared" si="88"/>
        <v>-2.5025539444631106</v>
      </c>
      <c r="AK605" s="2">
        <f t="shared" si="83"/>
        <v>-1.535362013584342</v>
      </c>
      <c r="AL605" s="2">
        <f t="shared" si="84"/>
        <v>-2.5879503497259004</v>
      </c>
      <c r="AM605" s="2">
        <f t="shared" si="85"/>
        <v>-0.58228590991343609</v>
      </c>
      <c r="AN605" s="2">
        <f t="shared" si="86"/>
        <v>-1.0186381674140073</v>
      </c>
    </row>
    <row r="606" spans="1:40" x14ac:dyDescent="0.2">
      <c r="A606">
        <v>605</v>
      </c>
      <c r="B606" t="s">
        <v>1357</v>
      </c>
      <c r="D606">
        <v>0</v>
      </c>
      <c r="E606">
        <v>1</v>
      </c>
      <c r="F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0.248</v>
      </c>
      <c r="U606">
        <v>0.30599999999999999</v>
      </c>
      <c r="V606">
        <v>0.34799999999999998</v>
      </c>
      <c r="W606">
        <v>0.65400000000000003</v>
      </c>
      <c r="X606">
        <v>0.28299999999999997</v>
      </c>
      <c r="Z606">
        <v>72</v>
      </c>
      <c r="AA606">
        <v>0</v>
      </c>
      <c r="AB606">
        <v>0</v>
      </c>
      <c r="AD606">
        <v>0</v>
      </c>
      <c r="AE606">
        <v>0</v>
      </c>
      <c r="AF606">
        <v>0</v>
      </c>
      <c r="AG606" t="s">
        <v>1358</v>
      </c>
      <c r="AH606" s="2">
        <f t="shared" si="82"/>
        <v>-8.2282666382954446</v>
      </c>
      <c r="AJ606" s="2">
        <f t="shared" si="88"/>
        <v>-2.5025539444631106</v>
      </c>
      <c r="AK606" s="2">
        <f t="shared" si="83"/>
        <v>-1.535362013584342</v>
      </c>
      <c r="AL606" s="2">
        <f t="shared" si="84"/>
        <v>-2.5879503497259004</v>
      </c>
      <c r="AM606" s="2">
        <f t="shared" si="85"/>
        <v>-0.23993739912945769</v>
      </c>
      <c r="AN606" s="2">
        <f t="shared" si="86"/>
        <v>-1.3624629313926331</v>
      </c>
    </row>
    <row r="607" spans="1:40" x14ac:dyDescent="0.2">
      <c r="A607">
        <v>606</v>
      </c>
      <c r="B607" t="s">
        <v>421</v>
      </c>
      <c r="C607" t="s">
        <v>176</v>
      </c>
      <c r="D607">
        <v>23</v>
      </c>
      <c r="E607">
        <v>92</v>
      </c>
      <c r="F607">
        <v>82</v>
      </c>
      <c r="G607">
        <f>F607*V607</f>
        <v>31.734000000000002</v>
      </c>
      <c r="H607">
        <v>20</v>
      </c>
      <c r="I607">
        <v>4</v>
      </c>
      <c r="J607">
        <v>0</v>
      </c>
      <c r="K607">
        <v>2</v>
      </c>
      <c r="L607">
        <v>10</v>
      </c>
      <c r="M607">
        <v>9</v>
      </c>
      <c r="N607">
        <v>8</v>
      </c>
      <c r="O607">
        <v>18</v>
      </c>
      <c r="P607">
        <v>1</v>
      </c>
      <c r="Q607">
        <v>1</v>
      </c>
      <c r="R607">
        <v>0</v>
      </c>
      <c r="T607">
        <v>0.248</v>
      </c>
      <c r="U607">
        <v>0.317</v>
      </c>
      <c r="V607">
        <v>0.38700000000000001</v>
      </c>
      <c r="W607">
        <v>0.70399999999999996</v>
      </c>
      <c r="X607">
        <v>0.30199999999999999</v>
      </c>
      <c r="Z607">
        <v>85</v>
      </c>
      <c r="AA607">
        <v>0.1</v>
      </c>
      <c r="AB607">
        <v>0</v>
      </c>
      <c r="AD607">
        <v>-1.7</v>
      </c>
      <c r="AE607">
        <v>0.4</v>
      </c>
      <c r="AF607">
        <v>0.2</v>
      </c>
      <c r="AG607" t="s">
        <v>422</v>
      </c>
      <c r="AH607" s="2">
        <f t="shared" si="82"/>
        <v>-8.22988218049497</v>
      </c>
      <c r="AI607" s="2">
        <f>(L607-45.75551)/28.81119</f>
        <v>-1.2410285725789181</v>
      </c>
      <c r="AJ607" s="2">
        <f t="shared" si="88"/>
        <v>-2.2759143914416371</v>
      </c>
      <c r="AK607" s="2">
        <f t="shared" si="83"/>
        <v>-1.2388901278485596</v>
      </c>
      <c r="AL607" s="2">
        <f t="shared" si="84"/>
        <v>-2.5879503497259004</v>
      </c>
      <c r="AM607" s="2">
        <f t="shared" si="85"/>
        <v>-0.23993739912945769</v>
      </c>
      <c r="AN607" s="2">
        <f t="shared" si="86"/>
        <v>-0.64616133977049739</v>
      </c>
    </row>
    <row r="608" spans="1:40" x14ac:dyDescent="0.2">
      <c r="A608">
        <v>607</v>
      </c>
      <c r="B608" t="s">
        <v>911</v>
      </c>
      <c r="C608" t="s">
        <v>93</v>
      </c>
      <c r="D608">
        <v>0</v>
      </c>
      <c r="E608">
        <v>1</v>
      </c>
      <c r="F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0.245</v>
      </c>
      <c r="U608">
        <v>0.29799999999999999</v>
      </c>
      <c r="V608">
        <v>0.36599999999999999</v>
      </c>
      <c r="W608">
        <v>0.66400000000000003</v>
      </c>
      <c r="X608">
        <v>0.28499999999999998</v>
      </c>
      <c r="Z608">
        <v>76</v>
      </c>
      <c r="AA608">
        <v>0</v>
      </c>
      <c r="AB608">
        <v>0</v>
      </c>
      <c r="AD608">
        <v>0</v>
      </c>
      <c r="AE608">
        <v>0</v>
      </c>
      <c r="AF608">
        <v>0</v>
      </c>
      <c r="AG608" t="s">
        <v>912</v>
      </c>
      <c r="AH608" s="2">
        <f t="shared" si="82"/>
        <v>-8.2317271103070073</v>
      </c>
      <c r="AJ608" s="2">
        <f t="shared" si="88"/>
        <v>-2.5025539444631106</v>
      </c>
      <c r="AK608" s="2">
        <f t="shared" si="83"/>
        <v>-1.535362013584342</v>
      </c>
      <c r="AL608" s="2">
        <f t="shared" si="84"/>
        <v>-2.5879503497259004</v>
      </c>
      <c r="AM608" s="2">
        <f t="shared" si="85"/>
        <v>-0.38665818946544844</v>
      </c>
      <c r="AN608" s="2">
        <f t="shared" si="86"/>
        <v>-1.2192026130682057</v>
      </c>
    </row>
    <row r="609" spans="1:40" x14ac:dyDescent="0.2">
      <c r="A609">
        <v>608</v>
      </c>
      <c r="B609" t="s">
        <v>570</v>
      </c>
      <c r="D609">
        <v>2</v>
      </c>
      <c r="E609">
        <v>7</v>
      </c>
      <c r="F609">
        <v>6</v>
      </c>
      <c r="G609">
        <f>F609*V609</f>
        <v>2.8620000000000001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1</v>
      </c>
      <c r="O609">
        <v>2</v>
      </c>
      <c r="P609">
        <v>0</v>
      </c>
      <c r="Q609">
        <v>0</v>
      </c>
      <c r="R609">
        <v>0</v>
      </c>
      <c r="T609">
        <v>0.23799999999999999</v>
      </c>
      <c r="U609">
        <v>0.318</v>
      </c>
      <c r="V609">
        <v>0.47699999999999998</v>
      </c>
      <c r="W609">
        <v>0.79400000000000004</v>
      </c>
      <c r="X609">
        <v>0.33200000000000002</v>
      </c>
      <c r="Z609">
        <v>102</v>
      </c>
      <c r="AA609">
        <v>0</v>
      </c>
      <c r="AB609">
        <v>0</v>
      </c>
      <c r="AD609">
        <v>0</v>
      </c>
      <c r="AE609">
        <v>-0.1</v>
      </c>
      <c r="AF609">
        <v>0</v>
      </c>
      <c r="AG609">
        <v>9205</v>
      </c>
      <c r="AH609" s="2">
        <f t="shared" si="82"/>
        <v>-8.2321573627023277</v>
      </c>
      <c r="AI609" s="2">
        <f>(L609-45.75551)/28.81119</f>
        <v>-1.5534072004662078</v>
      </c>
      <c r="AJ609" s="2">
        <f t="shared" si="88"/>
        <v>-2.5025539444631106</v>
      </c>
      <c r="AK609" s="2">
        <f t="shared" si="83"/>
        <v>-1.5024206929470327</v>
      </c>
      <c r="AL609" s="2">
        <f t="shared" si="84"/>
        <v>-2.5879503497259004</v>
      </c>
      <c r="AM609" s="2">
        <f t="shared" si="85"/>
        <v>-0.72900670024942682</v>
      </c>
      <c r="AN609" s="2">
        <f t="shared" si="86"/>
        <v>0.64318152514934956</v>
      </c>
    </row>
    <row r="610" spans="1:40" x14ac:dyDescent="0.2">
      <c r="A610">
        <v>609</v>
      </c>
      <c r="B610" t="s">
        <v>1766</v>
      </c>
      <c r="C610" t="s">
        <v>103</v>
      </c>
      <c r="D610">
        <v>0</v>
      </c>
      <c r="E610">
        <v>1</v>
      </c>
      <c r="F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0.24399999999999999</v>
      </c>
      <c r="U610">
        <v>0.29599999999999999</v>
      </c>
      <c r="V610">
        <v>0.371</v>
      </c>
      <c r="W610">
        <v>0.66700000000000004</v>
      </c>
      <c r="X610">
        <v>0.28499999999999998</v>
      </c>
      <c r="Z610">
        <v>66</v>
      </c>
      <c r="AA610">
        <v>0</v>
      </c>
      <c r="AB610">
        <v>0</v>
      </c>
      <c r="AD610">
        <v>0</v>
      </c>
      <c r="AE610">
        <v>0</v>
      </c>
      <c r="AF610">
        <v>0</v>
      </c>
      <c r="AG610" t="s">
        <v>1767</v>
      </c>
      <c r="AH610" s="2">
        <f t="shared" si="82"/>
        <v>-8.2376559449216771</v>
      </c>
      <c r="AJ610" s="2">
        <f t="shared" si="88"/>
        <v>-2.5025539444631106</v>
      </c>
      <c r="AK610" s="2">
        <f t="shared" si="83"/>
        <v>-1.535362013584342</v>
      </c>
      <c r="AL610" s="2">
        <f t="shared" si="84"/>
        <v>-2.5879503497259004</v>
      </c>
      <c r="AM610" s="2">
        <f t="shared" si="85"/>
        <v>-0.43556511957744537</v>
      </c>
      <c r="AN610" s="2">
        <f t="shared" si="86"/>
        <v>-1.1762245175708774</v>
      </c>
    </row>
    <row r="611" spans="1:40" x14ac:dyDescent="0.2">
      <c r="A611">
        <v>610</v>
      </c>
      <c r="B611" t="s">
        <v>1854</v>
      </c>
      <c r="C611" t="s">
        <v>53</v>
      </c>
      <c r="D611">
        <v>0</v>
      </c>
      <c r="E611">
        <v>1</v>
      </c>
      <c r="F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0.246</v>
      </c>
      <c r="U611">
        <v>0.30399999999999999</v>
      </c>
      <c r="V611">
        <v>0.35599999999999998</v>
      </c>
      <c r="W611">
        <v>0.66</v>
      </c>
      <c r="X611">
        <v>0.28399999999999997</v>
      </c>
      <c r="Z611">
        <v>58</v>
      </c>
      <c r="AA611">
        <v>0</v>
      </c>
      <c r="AB611">
        <v>0</v>
      </c>
      <c r="AD611">
        <v>-0.1</v>
      </c>
      <c r="AE611">
        <v>0</v>
      </c>
      <c r="AF611">
        <v>0</v>
      </c>
      <c r="AG611" t="s">
        <v>1855</v>
      </c>
      <c r="AH611" s="2">
        <f t="shared" si="82"/>
        <v>-8.2401243075247823</v>
      </c>
      <c r="AJ611" s="2">
        <f t="shared" si="88"/>
        <v>-2.5025539444631106</v>
      </c>
      <c r="AK611" s="2">
        <f t="shared" si="83"/>
        <v>-1.535362013584342</v>
      </c>
      <c r="AL611" s="2">
        <f t="shared" si="84"/>
        <v>-2.5879503497259004</v>
      </c>
      <c r="AM611" s="2">
        <f t="shared" si="85"/>
        <v>-0.33775125935345152</v>
      </c>
      <c r="AN611" s="2">
        <f t="shared" si="86"/>
        <v>-1.2765067403979766</v>
      </c>
    </row>
    <row r="612" spans="1:40" x14ac:dyDescent="0.2">
      <c r="A612">
        <v>611</v>
      </c>
      <c r="B612" t="s">
        <v>1068</v>
      </c>
      <c r="C612" t="s">
        <v>35</v>
      </c>
      <c r="D612">
        <v>0</v>
      </c>
      <c r="E612">
        <v>1</v>
      </c>
      <c r="F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0.254</v>
      </c>
      <c r="U612">
        <v>0.29799999999999999</v>
      </c>
      <c r="V612">
        <v>0.33400000000000002</v>
      </c>
      <c r="W612">
        <v>0.63200000000000001</v>
      </c>
      <c r="X612">
        <v>0.27400000000000002</v>
      </c>
      <c r="Z612">
        <v>64</v>
      </c>
      <c r="AA612">
        <v>0</v>
      </c>
      <c r="AB612">
        <v>0</v>
      </c>
      <c r="AD612">
        <v>0</v>
      </c>
      <c r="AE612">
        <v>0</v>
      </c>
      <c r="AF612">
        <v>0</v>
      </c>
      <c r="AG612" t="s">
        <v>1069</v>
      </c>
      <c r="AH612" s="2">
        <f t="shared" si="82"/>
        <v>-8.2499977579372032</v>
      </c>
      <c r="AJ612" s="2">
        <f t="shared" si="88"/>
        <v>-2.5025539444631106</v>
      </c>
      <c r="AK612" s="2">
        <f t="shared" si="83"/>
        <v>-1.535362013584342</v>
      </c>
      <c r="AL612" s="2">
        <f t="shared" si="84"/>
        <v>-2.5879503497259004</v>
      </c>
      <c r="AM612" s="2">
        <f t="shared" si="85"/>
        <v>5.3504181542523788E-2</v>
      </c>
      <c r="AN612" s="2">
        <f t="shared" si="86"/>
        <v>-1.6776356317063734</v>
      </c>
    </row>
    <row r="613" spans="1:40" x14ac:dyDescent="0.2">
      <c r="A613">
        <v>612</v>
      </c>
      <c r="B613" t="s">
        <v>1447</v>
      </c>
      <c r="D613">
        <v>0</v>
      </c>
      <c r="E613">
        <v>1</v>
      </c>
      <c r="F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0.249</v>
      </c>
      <c r="U613">
        <v>0.28899999999999998</v>
      </c>
      <c r="V613">
        <v>0.36</v>
      </c>
      <c r="W613">
        <v>0.64900000000000002</v>
      </c>
      <c r="X613">
        <v>0.27800000000000002</v>
      </c>
      <c r="Z613">
        <v>69</v>
      </c>
      <c r="AA613">
        <v>0</v>
      </c>
      <c r="AB613">
        <v>0</v>
      </c>
      <c r="AD613">
        <v>0</v>
      </c>
      <c r="AE613">
        <v>0</v>
      </c>
      <c r="AF613">
        <v>0</v>
      </c>
      <c r="AG613">
        <v>791</v>
      </c>
      <c r="AH613" s="2">
        <f t="shared" si="82"/>
        <v>-8.2509898673456608</v>
      </c>
      <c r="AJ613" s="2">
        <f t="shared" si="88"/>
        <v>-2.5025539444631106</v>
      </c>
      <c r="AK613" s="2">
        <f t="shared" si="83"/>
        <v>-1.535362013584342</v>
      </c>
      <c r="AL613" s="2">
        <f t="shared" si="84"/>
        <v>-2.5879503497259004</v>
      </c>
      <c r="AM613" s="2">
        <f t="shared" si="85"/>
        <v>-0.19103046901746079</v>
      </c>
      <c r="AN613" s="2">
        <f t="shared" si="86"/>
        <v>-1.4340930905548468</v>
      </c>
    </row>
    <row r="614" spans="1:40" x14ac:dyDescent="0.2">
      <c r="A614">
        <v>613</v>
      </c>
      <c r="B614" t="s">
        <v>1294</v>
      </c>
      <c r="D614">
        <v>0</v>
      </c>
      <c r="E614">
        <v>1</v>
      </c>
      <c r="F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0.24399999999999999</v>
      </c>
      <c r="U614">
        <v>0.29299999999999998</v>
      </c>
      <c r="V614">
        <v>0.373</v>
      </c>
      <c r="W614">
        <v>0.66600000000000004</v>
      </c>
      <c r="X614">
        <v>0.28399999999999997</v>
      </c>
      <c r="Z614">
        <v>73</v>
      </c>
      <c r="AA614">
        <v>0</v>
      </c>
      <c r="AB614">
        <v>0</v>
      </c>
      <c r="AD614">
        <v>0</v>
      </c>
      <c r="AE614">
        <v>0</v>
      </c>
      <c r="AF614">
        <v>0</v>
      </c>
      <c r="AG614" t="s">
        <v>1295</v>
      </c>
      <c r="AH614" s="2">
        <f t="shared" si="82"/>
        <v>-8.25198197675412</v>
      </c>
      <c r="AJ614" s="2">
        <f t="shared" si="88"/>
        <v>-2.5025539444631106</v>
      </c>
      <c r="AK614" s="2">
        <f t="shared" si="83"/>
        <v>-1.535362013584342</v>
      </c>
      <c r="AL614" s="2">
        <f t="shared" si="84"/>
        <v>-2.5879503497259004</v>
      </c>
      <c r="AM614" s="2">
        <f t="shared" si="85"/>
        <v>-0.43556511957744537</v>
      </c>
      <c r="AN614" s="2">
        <f t="shared" si="86"/>
        <v>-1.1905505494033202</v>
      </c>
    </row>
    <row r="615" spans="1:40" x14ac:dyDescent="0.2">
      <c r="A615">
        <v>614</v>
      </c>
      <c r="B615" t="s">
        <v>1779</v>
      </c>
      <c r="D615">
        <v>0</v>
      </c>
      <c r="E615">
        <v>1</v>
      </c>
      <c r="F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0.248</v>
      </c>
      <c r="U615">
        <v>0.3</v>
      </c>
      <c r="V615">
        <v>0.35199999999999998</v>
      </c>
      <c r="W615">
        <v>0.65200000000000002</v>
      </c>
      <c r="X615">
        <v>0.28100000000000003</v>
      </c>
      <c r="Z615">
        <v>70</v>
      </c>
      <c r="AA615">
        <v>0</v>
      </c>
      <c r="AB615">
        <v>0</v>
      </c>
      <c r="AD615">
        <v>0</v>
      </c>
      <c r="AE615">
        <v>0</v>
      </c>
      <c r="AF615">
        <v>0</v>
      </c>
      <c r="AG615">
        <v>3209</v>
      </c>
      <c r="AH615" s="2">
        <f t="shared" si="82"/>
        <v>-8.2569187019603305</v>
      </c>
      <c r="AJ615" s="2">
        <f t="shared" si="88"/>
        <v>-2.5025539444631106</v>
      </c>
      <c r="AK615" s="2">
        <f t="shared" si="83"/>
        <v>-1.535362013584342</v>
      </c>
      <c r="AL615" s="2">
        <f t="shared" si="84"/>
        <v>-2.5879503497259004</v>
      </c>
      <c r="AM615" s="2">
        <f t="shared" si="85"/>
        <v>-0.23993739912945769</v>
      </c>
      <c r="AN615" s="2">
        <f t="shared" si="86"/>
        <v>-1.3911149950575186</v>
      </c>
    </row>
    <row r="616" spans="1:40" x14ac:dyDescent="0.2">
      <c r="A616">
        <v>615</v>
      </c>
      <c r="B616" t="s">
        <v>516</v>
      </c>
      <c r="C616" t="s">
        <v>45</v>
      </c>
      <c r="D616">
        <v>3</v>
      </c>
      <c r="E616">
        <v>13</v>
      </c>
      <c r="F616">
        <v>12</v>
      </c>
      <c r="G616">
        <f>F616*V616</f>
        <v>5.3639999999999999</v>
      </c>
      <c r="H616">
        <v>3</v>
      </c>
      <c r="I616">
        <v>1</v>
      </c>
      <c r="J616">
        <v>0</v>
      </c>
      <c r="K616">
        <v>1</v>
      </c>
      <c r="L616">
        <v>2</v>
      </c>
      <c r="M616">
        <v>2</v>
      </c>
      <c r="N616">
        <v>1</v>
      </c>
      <c r="O616">
        <v>4</v>
      </c>
      <c r="P616">
        <v>0</v>
      </c>
      <c r="Q616">
        <v>0</v>
      </c>
      <c r="R616">
        <v>0</v>
      </c>
      <c r="T616">
        <v>0.24399999999999999</v>
      </c>
      <c r="U616">
        <v>0.312</v>
      </c>
      <c r="V616">
        <v>0.44700000000000001</v>
      </c>
      <c r="W616">
        <v>0.75900000000000001</v>
      </c>
      <c r="X616">
        <v>0.31900000000000001</v>
      </c>
      <c r="Z616">
        <v>97</v>
      </c>
      <c r="AA616">
        <v>0</v>
      </c>
      <c r="AB616">
        <v>0</v>
      </c>
      <c r="AD616">
        <v>0</v>
      </c>
      <c r="AE616">
        <v>-0.2</v>
      </c>
      <c r="AF616">
        <v>0</v>
      </c>
      <c r="AG616" t="s">
        <v>517</v>
      </c>
      <c r="AH616" s="2">
        <f t="shared" si="82"/>
        <v>-8.2591570625858761</v>
      </c>
      <c r="AI616" s="2">
        <f>(L616-45.75551)/28.81119</f>
        <v>-1.5186984640342867</v>
      </c>
      <c r="AJ616" s="2">
        <f t="shared" si="88"/>
        <v>-2.3892341679523739</v>
      </c>
      <c r="AK616" s="2">
        <f t="shared" si="83"/>
        <v>-1.4694793723097237</v>
      </c>
      <c r="AL616" s="2">
        <f t="shared" si="84"/>
        <v>-2.5879503497259004</v>
      </c>
      <c r="AM616" s="2">
        <f t="shared" si="85"/>
        <v>-0.43556511957744537</v>
      </c>
      <c r="AN616" s="2">
        <f t="shared" si="86"/>
        <v>0.14177041101385349</v>
      </c>
    </row>
    <row r="617" spans="1:40" x14ac:dyDescent="0.2">
      <c r="A617">
        <v>616</v>
      </c>
      <c r="B617" t="s">
        <v>1045</v>
      </c>
      <c r="C617" t="s">
        <v>93</v>
      </c>
      <c r="D617">
        <v>0</v>
      </c>
      <c r="E617">
        <v>1</v>
      </c>
      <c r="F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0.25</v>
      </c>
      <c r="U617">
        <v>0.30299999999999999</v>
      </c>
      <c r="V617">
        <v>0.34300000000000003</v>
      </c>
      <c r="W617">
        <v>0.64500000000000002</v>
      </c>
      <c r="X617">
        <v>0.28000000000000003</v>
      </c>
      <c r="Z617">
        <v>72</v>
      </c>
      <c r="AA617">
        <v>0</v>
      </c>
      <c r="AB617">
        <v>0</v>
      </c>
      <c r="AD617">
        <v>0</v>
      </c>
      <c r="AE617">
        <v>0</v>
      </c>
      <c r="AF617">
        <v>0</v>
      </c>
      <c r="AG617" t="s">
        <v>1046</v>
      </c>
      <c r="AH617" s="2">
        <f t="shared" si="82"/>
        <v>-8.2593870645634357</v>
      </c>
      <c r="AJ617" s="2">
        <f t="shared" si="88"/>
        <v>-2.5025539444631106</v>
      </c>
      <c r="AK617" s="2">
        <f t="shared" si="83"/>
        <v>-1.535362013584342</v>
      </c>
      <c r="AL617" s="2">
        <f t="shared" si="84"/>
        <v>-2.5879503497259004</v>
      </c>
      <c r="AM617" s="2">
        <f t="shared" si="85"/>
        <v>-0.14212353890546386</v>
      </c>
      <c r="AN617" s="2">
        <f t="shared" si="86"/>
        <v>-1.4913972178846178</v>
      </c>
    </row>
    <row r="618" spans="1:40" x14ac:dyDescent="0.2">
      <c r="A618">
        <v>617</v>
      </c>
      <c r="B618" t="s">
        <v>983</v>
      </c>
      <c r="C618" t="s">
        <v>31</v>
      </c>
      <c r="D618">
        <v>0</v>
      </c>
      <c r="E618">
        <v>1</v>
      </c>
      <c r="F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0.245</v>
      </c>
      <c r="U618">
        <v>0.30299999999999999</v>
      </c>
      <c r="V618">
        <v>0.35899999999999999</v>
      </c>
      <c r="W618">
        <v>0.66200000000000003</v>
      </c>
      <c r="X618">
        <v>0.28599999999999998</v>
      </c>
      <c r="Z618">
        <v>71</v>
      </c>
      <c r="AA618">
        <v>0</v>
      </c>
      <c r="AB618">
        <v>0</v>
      </c>
      <c r="AD618">
        <v>0</v>
      </c>
      <c r="AE618">
        <v>0</v>
      </c>
      <c r="AF618">
        <v>0</v>
      </c>
      <c r="AG618" t="s">
        <v>984</v>
      </c>
      <c r="AH618" s="2">
        <f t="shared" si="82"/>
        <v>-8.2603791739718933</v>
      </c>
      <c r="AJ618" s="2">
        <f t="shared" si="88"/>
        <v>-2.5025539444631106</v>
      </c>
      <c r="AK618" s="2">
        <f t="shared" si="83"/>
        <v>-1.535362013584342</v>
      </c>
      <c r="AL618" s="2">
        <f t="shared" si="84"/>
        <v>-2.5879503497259004</v>
      </c>
      <c r="AM618" s="2">
        <f t="shared" si="85"/>
        <v>-0.38665818946544844</v>
      </c>
      <c r="AN618" s="2">
        <f t="shared" si="86"/>
        <v>-1.2478546767330911</v>
      </c>
    </row>
    <row r="619" spans="1:40" x14ac:dyDescent="0.2">
      <c r="A619">
        <v>618</v>
      </c>
      <c r="B619" t="s">
        <v>739</v>
      </c>
      <c r="C619" t="s">
        <v>125</v>
      </c>
      <c r="D619">
        <v>0</v>
      </c>
      <c r="E619">
        <v>1</v>
      </c>
      <c r="F619">
        <v>1</v>
      </c>
      <c r="G619">
        <f>F619*V619</f>
        <v>0.36799999999999999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0.24299999999999999</v>
      </c>
      <c r="U619">
        <v>0.3</v>
      </c>
      <c r="V619">
        <v>0.36799999999999999</v>
      </c>
      <c r="W619">
        <v>0.66800000000000004</v>
      </c>
      <c r="X619">
        <v>0.28699999999999998</v>
      </c>
      <c r="Z619">
        <v>76</v>
      </c>
      <c r="AA619">
        <v>0</v>
      </c>
      <c r="AB619">
        <v>0</v>
      </c>
      <c r="AD619">
        <v>0</v>
      </c>
      <c r="AE619">
        <v>0</v>
      </c>
      <c r="AF619">
        <v>0</v>
      </c>
      <c r="AG619" t="s">
        <v>740</v>
      </c>
      <c r="AH619" s="2">
        <f t="shared" si="82"/>
        <v>-8.272236843201231</v>
      </c>
      <c r="AJ619" s="2">
        <f t="shared" si="88"/>
        <v>-2.5025539444631106</v>
      </c>
      <c r="AK619" s="2">
        <f t="shared" si="83"/>
        <v>-1.535362013584342</v>
      </c>
      <c r="AL619" s="2">
        <f t="shared" si="84"/>
        <v>-2.5879503497259004</v>
      </c>
      <c r="AM619" s="2">
        <f t="shared" si="85"/>
        <v>-0.48447204968944224</v>
      </c>
      <c r="AN619" s="2">
        <f t="shared" si="86"/>
        <v>-1.1618984857384347</v>
      </c>
    </row>
    <row r="620" spans="1:40" x14ac:dyDescent="0.2">
      <c r="A620">
        <v>619</v>
      </c>
      <c r="B620" t="s">
        <v>782</v>
      </c>
      <c r="D620">
        <v>0</v>
      </c>
      <c r="E620">
        <v>1</v>
      </c>
      <c r="F620">
        <v>1</v>
      </c>
      <c r="G620">
        <f>F620*V620</f>
        <v>0.39200000000000002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0.23799999999999999</v>
      </c>
      <c r="U620">
        <v>0.29299999999999998</v>
      </c>
      <c r="V620">
        <v>0.39200000000000002</v>
      </c>
      <c r="W620">
        <v>0.68500000000000005</v>
      </c>
      <c r="X620">
        <v>0.29099999999999998</v>
      </c>
      <c r="Z620">
        <v>78</v>
      </c>
      <c r="AA620">
        <v>0</v>
      </c>
      <c r="AB620">
        <v>0</v>
      </c>
      <c r="AD620">
        <v>0</v>
      </c>
      <c r="AE620">
        <v>0</v>
      </c>
      <c r="AF620">
        <v>0</v>
      </c>
      <c r="AG620" t="s">
        <v>783</v>
      </c>
      <c r="AH620" s="2">
        <f t="shared" si="82"/>
        <v>-8.2732289526096885</v>
      </c>
      <c r="AJ620" s="2">
        <f t="shared" si="88"/>
        <v>-2.5025539444631106</v>
      </c>
      <c r="AK620" s="2">
        <f t="shared" si="83"/>
        <v>-1.535362013584342</v>
      </c>
      <c r="AL620" s="2">
        <f t="shared" si="84"/>
        <v>-2.5879503497259004</v>
      </c>
      <c r="AM620" s="2">
        <f t="shared" si="85"/>
        <v>-0.72900670024942682</v>
      </c>
      <c r="AN620" s="2">
        <f t="shared" si="86"/>
        <v>-0.91835594458690795</v>
      </c>
    </row>
    <row r="621" spans="1:40" x14ac:dyDescent="0.2">
      <c r="A621">
        <v>620</v>
      </c>
      <c r="B621" t="s">
        <v>1885</v>
      </c>
      <c r="C621" t="s">
        <v>55</v>
      </c>
      <c r="D621">
        <v>0</v>
      </c>
      <c r="E621">
        <v>1</v>
      </c>
      <c r="F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0.246</v>
      </c>
      <c r="U621">
        <v>0.28899999999999998</v>
      </c>
      <c r="V621">
        <v>0.36699999999999999</v>
      </c>
      <c r="W621">
        <v>0.65700000000000003</v>
      </c>
      <c r="X621">
        <v>0.28100000000000003</v>
      </c>
      <c r="Z621">
        <v>68</v>
      </c>
      <c r="AA621">
        <v>0</v>
      </c>
      <c r="AB621">
        <v>0</v>
      </c>
      <c r="AD621">
        <v>0</v>
      </c>
      <c r="AE621">
        <v>0</v>
      </c>
      <c r="AF621">
        <v>0</v>
      </c>
      <c r="AG621" t="s">
        <v>1886</v>
      </c>
      <c r="AH621" s="2">
        <f t="shared" si="82"/>
        <v>-8.2831024030221094</v>
      </c>
      <c r="AJ621" s="2">
        <f t="shared" si="88"/>
        <v>-2.5025539444631106</v>
      </c>
      <c r="AK621" s="2">
        <f t="shared" si="83"/>
        <v>-1.535362013584342</v>
      </c>
      <c r="AL621" s="2">
        <f t="shared" si="84"/>
        <v>-2.5879503497259004</v>
      </c>
      <c r="AM621" s="2">
        <f t="shared" si="85"/>
        <v>-0.33775125935345152</v>
      </c>
      <c r="AN621" s="2">
        <f t="shared" si="86"/>
        <v>-1.3194848358953049</v>
      </c>
    </row>
    <row r="622" spans="1:40" x14ac:dyDescent="0.2">
      <c r="A622">
        <v>621</v>
      </c>
      <c r="B622" t="s">
        <v>1637</v>
      </c>
      <c r="C622" t="s">
        <v>103</v>
      </c>
      <c r="D622">
        <v>0</v>
      </c>
      <c r="E622">
        <v>1</v>
      </c>
      <c r="F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0.24199999999999999</v>
      </c>
      <c r="U622">
        <v>0.314</v>
      </c>
      <c r="V622">
        <v>0.35699999999999998</v>
      </c>
      <c r="W622">
        <v>0.67</v>
      </c>
      <c r="X622">
        <v>0.28999999999999998</v>
      </c>
      <c r="Z622">
        <v>69</v>
      </c>
      <c r="AA622">
        <v>0</v>
      </c>
      <c r="AB622">
        <v>0</v>
      </c>
      <c r="AD622">
        <v>0</v>
      </c>
      <c r="AE622">
        <v>0</v>
      </c>
      <c r="AF622">
        <v>0</v>
      </c>
      <c r="AG622">
        <v>13770</v>
      </c>
      <c r="AH622" s="2">
        <f t="shared" si="82"/>
        <v>-8.2924917096483419</v>
      </c>
      <c r="AJ622" s="2">
        <f t="shared" si="88"/>
        <v>-2.5025539444631106</v>
      </c>
      <c r="AK622" s="2">
        <f t="shared" si="83"/>
        <v>-1.535362013584342</v>
      </c>
      <c r="AL622" s="2">
        <f t="shared" si="84"/>
        <v>-2.5879503497259004</v>
      </c>
      <c r="AM622" s="2">
        <f t="shared" si="85"/>
        <v>-0.53337897980143922</v>
      </c>
      <c r="AN622" s="2">
        <f t="shared" si="86"/>
        <v>-1.1332464220735492</v>
      </c>
    </row>
    <row r="623" spans="1:40" x14ac:dyDescent="0.2">
      <c r="A623">
        <v>622</v>
      </c>
      <c r="B623" t="s">
        <v>1630</v>
      </c>
      <c r="D623">
        <v>0</v>
      </c>
      <c r="E623">
        <v>1</v>
      </c>
      <c r="F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0.249</v>
      </c>
      <c r="U623">
        <v>0.29599999999999999</v>
      </c>
      <c r="V623">
        <v>0.35099999999999998</v>
      </c>
      <c r="W623">
        <v>0.64600000000000002</v>
      </c>
      <c r="X623">
        <v>0.27800000000000002</v>
      </c>
      <c r="Z623">
        <v>69</v>
      </c>
      <c r="AA623">
        <v>0</v>
      </c>
      <c r="AB623">
        <v>0</v>
      </c>
      <c r="AD623">
        <v>0</v>
      </c>
      <c r="AE623">
        <v>0</v>
      </c>
      <c r="AF623">
        <v>0</v>
      </c>
      <c r="AG623" t="s">
        <v>1631</v>
      </c>
      <c r="AH623" s="2">
        <f t="shared" si="82"/>
        <v>-8.2939679628429896</v>
      </c>
      <c r="AJ623" s="2">
        <f t="shared" si="88"/>
        <v>-2.5025539444631106</v>
      </c>
      <c r="AK623" s="2">
        <f t="shared" si="83"/>
        <v>-1.535362013584342</v>
      </c>
      <c r="AL623" s="2">
        <f t="shared" si="84"/>
        <v>-2.5879503497259004</v>
      </c>
      <c r="AM623" s="2">
        <f t="shared" si="85"/>
        <v>-0.19103046901746079</v>
      </c>
      <c r="AN623" s="2">
        <f t="shared" si="86"/>
        <v>-1.477071186052175</v>
      </c>
    </row>
    <row r="624" spans="1:40" x14ac:dyDescent="0.2">
      <c r="A624">
        <v>623</v>
      </c>
      <c r="B624" t="s">
        <v>1282</v>
      </c>
      <c r="D624">
        <v>0</v>
      </c>
      <c r="E624">
        <v>1</v>
      </c>
      <c r="F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0.24399999999999999</v>
      </c>
      <c r="U624">
        <v>0.28999999999999998</v>
      </c>
      <c r="V624">
        <v>0.373</v>
      </c>
      <c r="W624">
        <v>0.66300000000000003</v>
      </c>
      <c r="X624">
        <v>0.28299999999999997</v>
      </c>
      <c r="Z624">
        <v>75</v>
      </c>
      <c r="AA624">
        <v>0</v>
      </c>
      <c r="AB624">
        <v>0</v>
      </c>
      <c r="AD624">
        <v>0</v>
      </c>
      <c r="AE624">
        <v>0</v>
      </c>
      <c r="AF624">
        <v>0</v>
      </c>
      <c r="AG624" t="s">
        <v>1283</v>
      </c>
      <c r="AH624" s="2">
        <f t="shared" si="82"/>
        <v>-8.2949600722514472</v>
      </c>
      <c r="AJ624" s="2">
        <f t="shared" si="88"/>
        <v>-2.5025539444631106</v>
      </c>
      <c r="AK624" s="2">
        <f t="shared" si="83"/>
        <v>-1.535362013584342</v>
      </c>
      <c r="AL624" s="2">
        <f t="shared" si="84"/>
        <v>-2.5879503497259004</v>
      </c>
      <c r="AM624" s="2">
        <f t="shared" si="85"/>
        <v>-0.43556511957744537</v>
      </c>
      <c r="AN624" s="2">
        <f t="shared" si="86"/>
        <v>-1.2335286449006484</v>
      </c>
    </row>
    <row r="625" spans="1:40" x14ac:dyDescent="0.2">
      <c r="A625">
        <v>624</v>
      </c>
      <c r="B625" t="s">
        <v>1074</v>
      </c>
      <c r="C625" t="s">
        <v>125</v>
      </c>
      <c r="D625">
        <v>0</v>
      </c>
      <c r="E625">
        <v>1</v>
      </c>
      <c r="F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0.23899999999999999</v>
      </c>
      <c r="U625">
        <v>0.29799999999999999</v>
      </c>
      <c r="V625">
        <v>0.38200000000000001</v>
      </c>
      <c r="W625">
        <v>0.68</v>
      </c>
      <c r="X625">
        <v>0.29099999999999998</v>
      </c>
      <c r="Z625">
        <v>78</v>
      </c>
      <c r="AA625">
        <v>0</v>
      </c>
      <c r="AB625">
        <v>0</v>
      </c>
      <c r="AD625">
        <v>0</v>
      </c>
      <c r="AE625">
        <v>0</v>
      </c>
      <c r="AF625">
        <v>0</v>
      </c>
      <c r="AG625" t="s">
        <v>1075</v>
      </c>
      <c r="AH625" s="2">
        <f t="shared" si="82"/>
        <v>-8.2959521816599047</v>
      </c>
      <c r="AJ625" s="2">
        <f t="shared" si="88"/>
        <v>-2.5025539444631106</v>
      </c>
      <c r="AK625" s="2">
        <f t="shared" si="83"/>
        <v>-1.535362013584342</v>
      </c>
      <c r="AL625" s="2">
        <f t="shared" si="84"/>
        <v>-2.5879503497259004</v>
      </c>
      <c r="AM625" s="2">
        <f t="shared" si="85"/>
        <v>-0.68009977013742995</v>
      </c>
      <c r="AN625" s="2">
        <f t="shared" si="86"/>
        <v>-0.98998610374912166</v>
      </c>
    </row>
    <row r="626" spans="1:40" x14ac:dyDescent="0.2">
      <c r="A626">
        <v>625</v>
      </c>
      <c r="B626" t="s">
        <v>453</v>
      </c>
      <c r="C626" t="s">
        <v>47</v>
      </c>
      <c r="D626">
        <v>19</v>
      </c>
      <c r="E626">
        <v>79</v>
      </c>
      <c r="F626">
        <v>74</v>
      </c>
      <c r="G626">
        <f>F626*V626</f>
        <v>29.008000000000003</v>
      </c>
      <c r="H626">
        <v>19</v>
      </c>
      <c r="I626">
        <v>3</v>
      </c>
      <c r="J626">
        <v>0</v>
      </c>
      <c r="K626">
        <v>2</v>
      </c>
      <c r="L626">
        <v>9</v>
      </c>
      <c r="M626">
        <v>9</v>
      </c>
      <c r="N626">
        <v>4</v>
      </c>
      <c r="O626">
        <v>16</v>
      </c>
      <c r="P626">
        <v>1</v>
      </c>
      <c r="Q626">
        <v>1</v>
      </c>
      <c r="R626">
        <v>1</v>
      </c>
      <c r="T626">
        <v>0.252</v>
      </c>
      <c r="U626">
        <v>0.29599999999999999</v>
      </c>
      <c r="V626">
        <v>0.39200000000000002</v>
      </c>
      <c r="W626">
        <v>0.68799999999999994</v>
      </c>
      <c r="X626">
        <v>0.29199999999999998</v>
      </c>
      <c r="Z626">
        <v>80</v>
      </c>
      <c r="AA626">
        <v>0.1</v>
      </c>
      <c r="AB626">
        <v>-0.1</v>
      </c>
      <c r="AD626">
        <v>-2</v>
      </c>
      <c r="AE626">
        <v>0.2</v>
      </c>
      <c r="AF626">
        <v>0.1</v>
      </c>
      <c r="AG626">
        <v>16426</v>
      </c>
      <c r="AH626" s="2">
        <f t="shared" si="82"/>
        <v>-8.2981797057979882</v>
      </c>
      <c r="AI626" s="2">
        <f>(L626-45.75551)/28.81119</f>
        <v>-1.2757373090108393</v>
      </c>
      <c r="AJ626" s="2">
        <f t="shared" si="88"/>
        <v>-2.2759143914416371</v>
      </c>
      <c r="AK626" s="2">
        <f t="shared" si="83"/>
        <v>-1.2388901278485596</v>
      </c>
      <c r="AL626" s="2">
        <f t="shared" si="84"/>
        <v>-2.5879503497259004</v>
      </c>
      <c r="AM626" s="2">
        <f t="shared" si="85"/>
        <v>-4.4309678681470038E-2</v>
      </c>
      <c r="AN626" s="2">
        <f t="shared" si="86"/>
        <v>-0.87537784908958127</v>
      </c>
    </row>
    <row r="627" spans="1:40" x14ac:dyDescent="0.2">
      <c r="A627">
        <v>626</v>
      </c>
      <c r="B627" t="s">
        <v>869</v>
      </c>
      <c r="C627" t="s">
        <v>93</v>
      </c>
      <c r="D627">
        <v>0</v>
      </c>
      <c r="E627">
        <v>1</v>
      </c>
      <c r="F627">
        <v>1</v>
      </c>
      <c r="G627">
        <f>F627*V627</f>
        <v>0.36699999999999999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0.23799999999999999</v>
      </c>
      <c r="U627">
        <v>0.315</v>
      </c>
      <c r="V627">
        <v>0.36699999999999999</v>
      </c>
      <c r="W627">
        <v>0.68300000000000005</v>
      </c>
      <c r="X627">
        <v>0.29499999999999998</v>
      </c>
      <c r="Z627">
        <v>83</v>
      </c>
      <c r="AA627">
        <v>0</v>
      </c>
      <c r="AB627">
        <v>0</v>
      </c>
      <c r="AD627">
        <v>0</v>
      </c>
      <c r="AE627">
        <v>0</v>
      </c>
      <c r="AF627">
        <v>0</v>
      </c>
      <c r="AG627" t="s">
        <v>870</v>
      </c>
      <c r="AH627" s="2">
        <f t="shared" si="82"/>
        <v>-8.3018810162745744</v>
      </c>
      <c r="AJ627" s="2">
        <f t="shared" si="88"/>
        <v>-2.5025539444631106</v>
      </c>
      <c r="AK627" s="2">
        <f t="shared" si="83"/>
        <v>-1.535362013584342</v>
      </c>
      <c r="AL627" s="2">
        <f t="shared" si="84"/>
        <v>-2.5879503497259004</v>
      </c>
      <c r="AM627" s="2">
        <f t="shared" si="85"/>
        <v>-0.72900670024942682</v>
      </c>
      <c r="AN627" s="2">
        <f t="shared" si="86"/>
        <v>-0.94700800825179343</v>
      </c>
    </row>
    <row r="628" spans="1:40" x14ac:dyDescent="0.2">
      <c r="A628">
        <v>627</v>
      </c>
      <c r="B628" t="s">
        <v>1486</v>
      </c>
      <c r="C628" t="s">
        <v>31</v>
      </c>
      <c r="D628">
        <v>0</v>
      </c>
      <c r="E628">
        <v>1</v>
      </c>
      <c r="F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0.23599999999999999</v>
      </c>
      <c r="U628">
        <v>0.29599999999999999</v>
      </c>
      <c r="V628">
        <v>0.39300000000000002</v>
      </c>
      <c r="W628">
        <v>0.68899999999999995</v>
      </c>
      <c r="X628">
        <v>0.29399999999999998</v>
      </c>
      <c r="Z628">
        <v>76</v>
      </c>
      <c r="AA628">
        <v>0</v>
      </c>
      <c r="AB628">
        <v>0</v>
      </c>
      <c r="AD628">
        <v>0</v>
      </c>
      <c r="AE628">
        <v>0</v>
      </c>
      <c r="AF628">
        <v>0</v>
      </c>
      <c r="AG628">
        <v>2852</v>
      </c>
      <c r="AH628" s="2">
        <f t="shared" si="82"/>
        <v>-8.3137386855039122</v>
      </c>
      <c r="AJ628" s="2">
        <f t="shared" si="88"/>
        <v>-2.5025539444631106</v>
      </c>
      <c r="AK628" s="2">
        <f t="shared" si="83"/>
        <v>-1.535362013584342</v>
      </c>
      <c r="AL628" s="2">
        <f t="shared" si="84"/>
        <v>-2.5879503497259004</v>
      </c>
      <c r="AM628" s="2">
        <f t="shared" si="85"/>
        <v>-0.82682056047342067</v>
      </c>
      <c r="AN628" s="2">
        <f t="shared" si="86"/>
        <v>-0.86105181725713853</v>
      </c>
    </row>
    <row r="629" spans="1:40" x14ac:dyDescent="0.2">
      <c r="A629">
        <v>628</v>
      </c>
      <c r="B629" t="s">
        <v>853</v>
      </c>
      <c r="D629">
        <v>0</v>
      </c>
      <c r="E629">
        <v>1</v>
      </c>
      <c r="F629">
        <v>1</v>
      </c>
      <c r="G629">
        <f>F629*V629</f>
        <v>0.36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0.24299999999999999</v>
      </c>
      <c r="U629">
        <v>0.30499999999999999</v>
      </c>
      <c r="V629">
        <v>0.36</v>
      </c>
      <c r="W629">
        <v>0.66500000000000004</v>
      </c>
      <c r="X629">
        <v>0.28799999999999998</v>
      </c>
      <c r="Z629">
        <v>75</v>
      </c>
      <c r="AA629">
        <v>0</v>
      </c>
      <c r="AB629">
        <v>0</v>
      </c>
      <c r="AD629">
        <v>0</v>
      </c>
      <c r="AE629">
        <v>0</v>
      </c>
      <c r="AF629">
        <v>0</v>
      </c>
      <c r="AG629" t="s">
        <v>854</v>
      </c>
      <c r="AH629" s="2">
        <f t="shared" si="82"/>
        <v>-8.3152149386985581</v>
      </c>
      <c r="AJ629" s="2">
        <f t="shared" si="88"/>
        <v>-2.5025539444631106</v>
      </c>
      <c r="AK629" s="2">
        <f t="shared" si="83"/>
        <v>-1.535362013584342</v>
      </c>
      <c r="AL629" s="2">
        <f t="shared" si="84"/>
        <v>-2.5879503497259004</v>
      </c>
      <c r="AM629" s="2">
        <f t="shared" si="85"/>
        <v>-0.48447204968944224</v>
      </c>
      <c r="AN629" s="2">
        <f t="shared" si="86"/>
        <v>-1.2048765812357629</v>
      </c>
    </row>
    <row r="630" spans="1:40" x14ac:dyDescent="0.2">
      <c r="A630">
        <v>629</v>
      </c>
      <c r="B630" t="s">
        <v>1059</v>
      </c>
      <c r="C630" t="s">
        <v>47</v>
      </c>
      <c r="D630">
        <v>0</v>
      </c>
      <c r="E630">
        <v>1</v>
      </c>
      <c r="F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0.24299999999999999</v>
      </c>
      <c r="U630">
        <v>0.29599999999999999</v>
      </c>
      <c r="V630">
        <v>0.36899999999999999</v>
      </c>
      <c r="W630">
        <v>0.66500000000000004</v>
      </c>
      <c r="X630">
        <v>0.28499999999999998</v>
      </c>
      <c r="Z630">
        <v>75</v>
      </c>
      <c r="AA630">
        <v>0</v>
      </c>
      <c r="AB630">
        <v>0</v>
      </c>
      <c r="AD630">
        <v>0</v>
      </c>
      <c r="AE630">
        <v>0</v>
      </c>
      <c r="AF630">
        <v>0</v>
      </c>
      <c r="AG630" t="s">
        <v>1060</v>
      </c>
      <c r="AH630" s="2">
        <f t="shared" si="82"/>
        <v>-8.3152149386985581</v>
      </c>
      <c r="AJ630" s="2">
        <f t="shared" si="88"/>
        <v>-2.5025539444631106</v>
      </c>
      <c r="AK630" s="2">
        <f t="shared" si="83"/>
        <v>-1.535362013584342</v>
      </c>
      <c r="AL630" s="2">
        <f t="shared" si="84"/>
        <v>-2.5879503497259004</v>
      </c>
      <c r="AM630" s="2">
        <f t="shared" si="85"/>
        <v>-0.48447204968944224</v>
      </c>
      <c r="AN630" s="2">
        <f t="shared" si="86"/>
        <v>-1.2048765812357629</v>
      </c>
    </row>
    <row r="631" spans="1:40" x14ac:dyDescent="0.2">
      <c r="A631">
        <v>630</v>
      </c>
      <c r="B631" t="s">
        <v>972</v>
      </c>
      <c r="C631" t="s">
        <v>198</v>
      </c>
      <c r="D631">
        <v>0</v>
      </c>
      <c r="E631">
        <v>1</v>
      </c>
      <c r="F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0.23300000000000001</v>
      </c>
      <c r="U631">
        <v>0.29799999999999999</v>
      </c>
      <c r="V631">
        <v>0.40100000000000002</v>
      </c>
      <c r="W631">
        <v>0.69899999999999995</v>
      </c>
      <c r="X631">
        <v>0.29699999999999999</v>
      </c>
      <c r="Z631">
        <v>82</v>
      </c>
      <c r="AA631">
        <v>0</v>
      </c>
      <c r="AB631">
        <v>0</v>
      </c>
      <c r="AD631">
        <v>0</v>
      </c>
      <c r="AE631">
        <v>0</v>
      </c>
      <c r="AF631">
        <v>0</v>
      </c>
      <c r="AG631">
        <v>12174</v>
      </c>
      <c r="AH631" s="2">
        <f t="shared" si="82"/>
        <v>-8.3171991575154749</v>
      </c>
      <c r="AJ631" s="2">
        <f t="shared" si="88"/>
        <v>-2.5025539444631106</v>
      </c>
      <c r="AK631" s="2">
        <f t="shared" si="83"/>
        <v>-1.535362013584342</v>
      </c>
      <c r="AL631" s="2">
        <f t="shared" si="84"/>
        <v>-2.5879503497259004</v>
      </c>
      <c r="AM631" s="2">
        <f t="shared" si="85"/>
        <v>-0.97354135080941007</v>
      </c>
      <c r="AN631" s="2">
        <f t="shared" si="86"/>
        <v>-0.7177914989327111</v>
      </c>
    </row>
    <row r="632" spans="1:40" x14ac:dyDescent="0.2">
      <c r="A632">
        <v>631</v>
      </c>
      <c r="B632" t="s">
        <v>799</v>
      </c>
      <c r="C632" t="s">
        <v>47</v>
      </c>
      <c r="D632">
        <v>0</v>
      </c>
      <c r="E632">
        <v>1</v>
      </c>
      <c r="F632">
        <v>1</v>
      </c>
      <c r="G632">
        <f>F632*V632</f>
        <v>0.41699999999999998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0.22500000000000001</v>
      </c>
      <c r="U632">
        <v>0.309</v>
      </c>
      <c r="V632">
        <v>0.41699999999999998</v>
      </c>
      <c r="W632">
        <v>0.72599999999999998</v>
      </c>
      <c r="X632">
        <v>0.309</v>
      </c>
      <c r="Z632">
        <v>91</v>
      </c>
      <c r="AA632">
        <v>0</v>
      </c>
      <c r="AB632">
        <v>0</v>
      </c>
      <c r="AD632">
        <v>0</v>
      </c>
      <c r="AE632">
        <v>0</v>
      </c>
      <c r="AF632">
        <v>0</v>
      </c>
      <c r="AG632" t="s">
        <v>800</v>
      </c>
      <c r="AH632" s="2">
        <f t="shared" si="82"/>
        <v>-8.3216517389354969</v>
      </c>
      <c r="AJ632" s="2">
        <f t="shared" si="88"/>
        <v>-2.5025539444631106</v>
      </c>
      <c r="AK632" s="2">
        <f t="shared" si="83"/>
        <v>-1.535362013584342</v>
      </c>
      <c r="AL632" s="2">
        <f t="shared" si="84"/>
        <v>-2.5879503497259004</v>
      </c>
      <c r="AM632" s="2">
        <f t="shared" si="85"/>
        <v>-1.3647967917053854</v>
      </c>
      <c r="AN632" s="2">
        <f t="shared" si="86"/>
        <v>-0.33098863945675705</v>
      </c>
    </row>
    <row r="633" spans="1:40" x14ac:dyDescent="0.2">
      <c r="A633">
        <v>632</v>
      </c>
      <c r="B633" t="s">
        <v>7521</v>
      </c>
      <c r="C633" t="s">
        <v>65</v>
      </c>
      <c r="D633">
        <v>33</v>
      </c>
      <c r="E633">
        <v>143</v>
      </c>
      <c r="F633">
        <v>131</v>
      </c>
      <c r="G633">
        <f>F633*V633</f>
        <v>49.649000000000001</v>
      </c>
      <c r="H633">
        <v>32</v>
      </c>
      <c r="I633">
        <v>7</v>
      </c>
      <c r="J633">
        <v>1</v>
      </c>
      <c r="K633">
        <v>3</v>
      </c>
      <c r="L633">
        <v>16</v>
      </c>
      <c r="M633">
        <v>14</v>
      </c>
      <c r="N633">
        <v>7</v>
      </c>
      <c r="O633">
        <v>29</v>
      </c>
      <c r="P633">
        <v>3</v>
      </c>
      <c r="Q633">
        <v>2</v>
      </c>
      <c r="R633">
        <v>1</v>
      </c>
      <c r="T633">
        <v>0.24399999999999999</v>
      </c>
      <c r="U633">
        <v>0.29799999999999999</v>
      </c>
      <c r="V633">
        <v>0.379</v>
      </c>
      <c r="W633">
        <v>0.67700000000000005</v>
      </c>
      <c r="X633">
        <v>0.28999999999999998</v>
      </c>
      <c r="Z633">
        <v>75</v>
      </c>
      <c r="AA633">
        <v>0.3</v>
      </c>
      <c r="AB633">
        <v>-0.4</v>
      </c>
      <c r="AD633">
        <v>-4.4000000000000004</v>
      </c>
      <c r="AE633">
        <v>-1.3</v>
      </c>
      <c r="AF633">
        <v>-0.1</v>
      </c>
      <c r="AG633">
        <v>8202</v>
      </c>
      <c r="AH633" s="2">
        <f t="shared" si="82"/>
        <v>-8.3260339621301025</v>
      </c>
      <c r="AI633" s="2">
        <f>(L633-45.75551)/28.81119</f>
        <v>-1.0327761539873916</v>
      </c>
      <c r="AJ633" s="2">
        <f t="shared" si="88"/>
        <v>-2.1625946149309003</v>
      </c>
      <c r="AK633" s="2">
        <f t="shared" si="83"/>
        <v>-1.0741835246620139</v>
      </c>
      <c r="AL633" s="2">
        <f t="shared" si="84"/>
        <v>-2.5879503497259004</v>
      </c>
      <c r="AM633" s="2">
        <f t="shared" si="85"/>
        <v>-0.43556511957744537</v>
      </c>
      <c r="AN633" s="2">
        <f t="shared" si="86"/>
        <v>-1.03296419924645</v>
      </c>
    </row>
    <row r="634" spans="1:40" x14ac:dyDescent="0.2">
      <c r="A634">
        <v>633</v>
      </c>
      <c r="B634" t="s">
        <v>1598</v>
      </c>
      <c r="C634" t="s">
        <v>31</v>
      </c>
      <c r="D634">
        <v>0</v>
      </c>
      <c r="E634">
        <v>1</v>
      </c>
      <c r="F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0.245</v>
      </c>
      <c r="U634">
        <v>0.29299999999999998</v>
      </c>
      <c r="V634">
        <v>0.36299999999999999</v>
      </c>
      <c r="W634">
        <v>0.65700000000000003</v>
      </c>
      <c r="X634">
        <v>0.28199999999999997</v>
      </c>
      <c r="Z634">
        <v>68</v>
      </c>
      <c r="AA634">
        <v>0</v>
      </c>
      <c r="AB634">
        <v>0</v>
      </c>
      <c r="AD634">
        <v>0</v>
      </c>
      <c r="AE634">
        <v>0</v>
      </c>
      <c r="AF634">
        <v>0</v>
      </c>
      <c r="AG634" t="s">
        <v>1599</v>
      </c>
      <c r="AH634" s="2">
        <f t="shared" si="82"/>
        <v>-8.3320093331341063</v>
      </c>
      <c r="AJ634" s="2">
        <f t="shared" si="88"/>
        <v>-2.5025539444631106</v>
      </c>
      <c r="AK634" s="2">
        <f t="shared" si="83"/>
        <v>-1.535362013584342</v>
      </c>
      <c r="AL634" s="2">
        <f t="shared" si="84"/>
        <v>-2.5879503497259004</v>
      </c>
      <c r="AM634" s="2">
        <f t="shared" si="85"/>
        <v>-0.38665818946544844</v>
      </c>
      <c r="AN634" s="2">
        <f t="shared" si="86"/>
        <v>-1.3194848358953049</v>
      </c>
    </row>
    <row r="635" spans="1:40" x14ac:dyDescent="0.2">
      <c r="A635">
        <v>634</v>
      </c>
      <c r="B635" t="s">
        <v>1310</v>
      </c>
      <c r="C635" t="s">
        <v>176</v>
      </c>
      <c r="D635">
        <v>0</v>
      </c>
      <c r="E635">
        <v>1</v>
      </c>
      <c r="F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0.249</v>
      </c>
      <c r="U635">
        <v>0.27800000000000002</v>
      </c>
      <c r="V635">
        <v>0.36499999999999999</v>
      </c>
      <c r="W635">
        <v>0.64300000000000002</v>
      </c>
      <c r="X635">
        <v>0.27300000000000002</v>
      </c>
      <c r="Z635">
        <v>65</v>
      </c>
      <c r="AA635">
        <v>0</v>
      </c>
      <c r="AB635">
        <v>0</v>
      </c>
      <c r="AD635">
        <v>0</v>
      </c>
      <c r="AE635">
        <v>0</v>
      </c>
      <c r="AF635">
        <v>0</v>
      </c>
      <c r="AG635" t="s">
        <v>1311</v>
      </c>
      <c r="AH635" s="2">
        <f t="shared" si="82"/>
        <v>-8.3369460583403185</v>
      </c>
      <c r="AJ635" s="2">
        <f t="shared" si="88"/>
        <v>-2.5025539444631106</v>
      </c>
      <c r="AK635" s="2">
        <f t="shared" si="83"/>
        <v>-1.535362013584342</v>
      </c>
      <c r="AL635" s="2">
        <f t="shared" si="84"/>
        <v>-2.5879503497259004</v>
      </c>
      <c r="AM635" s="2">
        <f t="shared" si="85"/>
        <v>-0.19103046901746079</v>
      </c>
      <c r="AN635" s="2">
        <f t="shared" si="86"/>
        <v>-1.5200492815495033</v>
      </c>
    </row>
    <row r="636" spans="1:40" x14ac:dyDescent="0.2">
      <c r="A636">
        <v>635</v>
      </c>
      <c r="B636" t="s">
        <v>670</v>
      </c>
      <c r="C636" t="s">
        <v>114</v>
      </c>
      <c r="D636">
        <v>0</v>
      </c>
      <c r="E636">
        <v>1</v>
      </c>
      <c r="F636">
        <v>1</v>
      </c>
      <c r="G636">
        <f>F636*V636</f>
        <v>0.37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0.23899999999999999</v>
      </c>
      <c r="U636">
        <v>0.30599999999999999</v>
      </c>
      <c r="V636">
        <v>0.37</v>
      </c>
      <c r="W636">
        <v>0.67700000000000005</v>
      </c>
      <c r="X636">
        <v>0.29199999999999998</v>
      </c>
      <c r="Z636">
        <v>75</v>
      </c>
      <c r="AA636">
        <v>0</v>
      </c>
      <c r="AB636">
        <v>0</v>
      </c>
      <c r="AD636">
        <v>0</v>
      </c>
      <c r="AE636">
        <v>0</v>
      </c>
      <c r="AF636">
        <v>0</v>
      </c>
      <c r="AG636" t="s">
        <v>671</v>
      </c>
      <c r="AH636" s="2">
        <f t="shared" si="82"/>
        <v>-8.3389302771572336</v>
      </c>
      <c r="AJ636" s="2">
        <f t="shared" si="88"/>
        <v>-2.5025539444631106</v>
      </c>
      <c r="AK636" s="2">
        <f t="shared" si="83"/>
        <v>-1.535362013584342</v>
      </c>
      <c r="AL636" s="2">
        <f t="shared" si="84"/>
        <v>-2.5879503497259004</v>
      </c>
      <c r="AM636" s="2">
        <f t="shared" si="85"/>
        <v>-0.68009977013742995</v>
      </c>
      <c r="AN636" s="2">
        <f t="shared" si="86"/>
        <v>-1.03296419924645</v>
      </c>
    </row>
    <row r="637" spans="1:40" x14ac:dyDescent="0.2">
      <c r="A637">
        <v>636</v>
      </c>
      <c r="B637" t="s">
        <v>1013</v>
      </c>
      <c r="C637" t="s">
        <v>90</v>
      </c>
      <c r="D637">
        <v>0</v>
      </c>
      <c r="E637">
        <v>1</v>
      </c>
      <c r="F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0.23899999999999999</v>
      </c>
      <c r="U637">
        <v>0.29699999999999999</v>
      </c>
      <c r="V637">
        <v>0.38</v>
      </c>
      <c r="W637">
        <v>0.67700000000000005</v>
      </c>
      <c r="X637">
        <v>0.28899999999999998</v>
      </c>
      <c r="Z637">
        <v>80</v>
      </c>
      <c r="AA637">
        <v>0</v>
      </c>
      <c r="AB637">
        <v>0</v>
      </c>
      <c r="AD637">
        <v>0</v>
      </c>
      <c r="AE637">
        <v>0</v>
      </c>
      <c r="AF637">
        <v>0</v>
      </c>
      <c r="AG637" t="s">
        <v>1014</v>
      </c>
      <c r="AH637" s="2">
        <f t="shared" si="82"/>
        <v>-8.3389302771572336</v>
      </c>
      <c r="AJ637" s="2">
        <f t="shared" si="88"/>
        <v>-2.5025539444631106</v>
      </c>
      <c r="AK637" s="2">
        <f t="shared" si="83"/>
        <v>-1.535362013584342</v>
      </c>
      <c r="AL637" s="2">
        <f t="shared" si="84"/>
        <v>-2.5879503497259004</v>
      </c>
      <c r="AM637" s="2">
        <f t="shared" si="85"/>
        <v>-0.68009977013742995</v>
      </c>
      <c r="AN637" s="2">
        <f t="shared" si="86"/>
        <v>-1.03296419924645</v>
      </c>
    </row>
    <row r="638" spans="1:40" x14ac:dyDescent="0.2">
      <c r="A638">
        <v>637</v>
      </c>
      <c r="B638" t="s">
        <v>530</v>
      </c>
      <c r="D638">
        <v>3</v>
      </c>
      <c r="E638">
        <v>12</v>
      </c>
      <c r="F638">
        <v>11</v>
      </c>
      <c r="G638">
        <f>F638*V638</f>
        <v>4.3230000000000004</v>
      </c>
      <c r="H638">
        <v>3</v>
      </c>
      <c r="I638">
        <v>1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2</v>
      </c>
      <c r="P638">
        <v>0</v>
      </c>
      <c r="Q638">
        <v>0</v>
      </c>
      <c r="R638">
        <v>0</v>
      </c>
      <c r="T638">
        <v>0.26100000000000001</v>
      </c>
      <c r="U638">
        <v>0.315</v>
      </c>
      <c r="V638">
        <v>0.39300000000000002</v>
      </c>
      <c r="W638">
        <v>0.70799999999999996</v>
      </c>
      <c r="X638">
        <v>0.30299999999999999</v>
      </c>
      <c r="Z638">
        <v>91</v>
      </c>
      <c r="AA638">
        <v>0</v>
      </c>
      <c r="AB638">
        <v>-0.1</v>
      </c>
      <c r="AD638">
        <v>-0.2</v>
      </c>
      <c r="AE638">
        <v>0.2</v>
      </c>
      <c r="AF638">
        <v>0</v>
      </c>
      <c r="AG638">
        <v>12284</v>
      </c>
      <c r="AH638" s="2">
        <f t="shared" si="82"/>
        <v>-8.3393367077164751</v>
      </c>
      <c r="AI638" s="2">
        <f>(L638-45.75551)/28.81119</f>
        <v>-1.5534072004662078</v>
      </c>
      <c r="AJ638" s="2">
        <f t="shared" si="88"/>
        <v>-2.5025539444631106</v>
      </c>
      <c r="AK638" s="2">
        <f t="shared" si="83"/>
        <v>-1.5024206929470327</v>
      </c>
      <c r="AL638" s="2">
        <f t="shared" si="84"/>
        <v>-2.5879503497259004</v>
      </c>
      <c r="AM638" s="2">
        <f t="shared" si="85"/>
        <v>0.39585269232650216</v>
      </c>
      <c r="AN638" s="2">
        <f t="shared" si="86"/>
        <v>-0.58885721244072642</v>
      </c>
    </row>
    <row r="639" spans="1:40" x14ac:dyDescent="0.2">
      <c r="A639">
        <v>638</v>
      </c>
      <c r="B639" t="s">
        <v>1342</v>
      </c>
      <c r="D639">
        <v>0</v>
      </c>
      <c r="E639">
        <v>1</v>
      </c>
      <c r="F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0.246</v>
      </c>
      <c r="U639">
        <v>0.30599999999999999</v>
      </c>
      <c r="V639">
        <v>0.34699999999999998</v>
      </c>
      <c r="W639">
        <v>0.65300000000000002</v>
      </c>
      <c r="X639">
        <v>0.28399999999999997</v>
      </c>
      <c r="Z639">
        <v>73</v>
      </c>
      <c r="AA639">
        <v>0</v>
      </c>
      <c r="AB639">
        <v>0</v>
      </c>
      <c r="AD639">
        <v>0</v>
      </c>
      <c r="AE639">
        <v>0</v>
      </c>
      <c r="AF639">
        <v>0</v>
      </c>
      <c r="AG639" t="s">
        <v>1343</v>
      </c>
      <c r="AH639" s="2">
        <f t="shared" si="82"/>
        <v>-8.3404065303518813</v>
      </c>
      <c r="AJ639" s="2">
        <f t="shared" si="88"/>
        <v>-2.5025539444631106</v>
      </c>
      <c r="AK639" s="2">
        <f t="shared" si="83"/>
        <v>-1.535362013584342</v>
      </c>
      <c r="AL639" s="2">
        <f t="shared" si="84"/>
        <v>-2.5879503497259004</v>
      </c>
      <c r="AM639" s="2">
        <f t="shared" si="85"/>
        <v>-0.33775125935345152</v>
      </c>
      <c r="AN639" s="2">
        <f t="shared" si="86"/>
        <v>-1.3767889632250758</v>
      </c>
    </row>
    <row r="640" spans="1:40" x14ac:dyDescent="0.2">
      <c r="A640">
        <v>639</v>
      </c>
      <c r="B640" t="s">
        <v>623</v>
      </c>
      <c r="D640">
        <v>0</v>
      </c>
      <c r="E640">
        <v>1</v>
      </c>
      <c r="F640">
        <v>1</v>
      </c>
      <c r="G640">
        <f>F640*V640</f>
        <v>0.41899999999999998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0.252</v>
      </c>
      <c r="U640">
        <v>0.32400000000000001</v>
      </c>
      <c r="V640">
        <v>0.41899999999999998</v>
      </c>
      <c r="W640">
        <v>0.74299999999999999</v>
      </c>
      <c r="X640">
        <v>0.316</v>
      </c>
      <c r="Z640">
        <v>94</v>
      </c>
      <c r="AA640">
        <v>0</v>
      </c>
      <c r="AB640">
        <v>0</v>
      </c>
      <c r="AD640">
        <v>0</v>
      </c>
      <c r="AE640">
        <v>0</v>
      </c>
      <c r="AF640">
        <v>0</v>
      </c>
      <c r="AG640" t="s">
        <v>624</v>
      </c>
      <c r="AH640" s="2">
        <f t="shared" si="82"/>
        <v>-8.3457380216581818</v>
      </c>
      <c r="AI640" s="2">
        <f>(L640-45.75551)/28.81119</f>
        <v>-1.5881159368981288</v>
      </c>
      <c r="AJ640" s="2">
        <f t="shared" si="88"/>
        <v>-2.5025539444631106</v>
      </c>
      <c r="AK640" s="2">
        <f t="shared" si="83"/>
        <v>-1.535362013584342</v>
      </c>
      <c r="AL640" s="2">
        <f t="shared" si="84"/>
        <v>-2.5879503497259004</v>
      </c>
      <c r="AM640" s="2">
        <f t="shared" si="85"/>
        <v>-4.4309678681470038E-2</v>
      </c>
      <c r="AN640" s="2">
        <f t="shared" si="86"/>
        <v>-8.744609830523041E-2</v>
      </c>
    </row>
    <row r="641" spans="1:40" x14ac:dyDescent="0.2">
      <c r="A641">
        <v>640</v>
      </c>
      <c r="B641" t="s">
        <v>1608</v>
      </c>
      <c r="C641" t="s">
        <v>31</v>
      </c>
      <c r="D641">
        <v>0</v>
      </c>
      <c r="E641">
        <v>1</v>
      </c>
      <c r="F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0.245</v>
      </c>
      <c r="U641">
        <v>0.29799999999999999</v>
      </c>
      <c r="V641">
        <v>0.35799999999999998</v>
      </c>
      <c r="W641">
        <v>0.65600000000000003</v>
      </c>
      <c r="X641">
        <v>0.28100000000000003</v>
      </c>
      <c r="Z641">
        <v>68</v>
      </c>
      <c r="AA641">
        <v>0</v>
      </c>
      <c r="AB641">
        <v>0</v>
      </c>
      <c r="AD641">
        <v>0</v>
      </c>
      <c r="AE641">
        <v>0</v>
      </c>
      <c r="AF641">
        <v>0</v>
      </c>
      <c r="AG641" t="s">
        <v>1609</v>
      </c>
      <c r="AH641" s="2">
        <f t="shared" si="82"/>
        <v>-8.3463353649665493</v>
      </c>
      <c r="AJ641" s="2">
        <f t="shared" si="88"/>
        <v>-2.5025539444631106</v>
      </c>
      <c r="AK641" s="2">
        <f t="shared" si="83"/>
        <v>-1.535362013584342</v>
      </c>
      <c r="AL641" s="2">
        <f t="shared" si="84"/>
        <v>-2.5879503497259004</v>
      </c>
      <c r="AM641" s="2">
        <f t="shared" si="85"/>
        <v>-0.38665818946544844</v>
      </c>
      <c r="AN641" s="2">
        <f t="shared" si="86"/>
        <v>-1.3338108677277476</v>
      </c>
    </row>
    <row r="642" spans="1:40" x14ac:dyDescent="0.2">
      <c r="A642">
        <v>641</v>
      </c>
      <c r="B642" t="s">
        <v>1223</v>
      </c>
      <c r="C642" t="s">
        <v>39</v>
      </c>
      <c r="D642">
        <v>0</v>
      </c>
      <c r="E642">
        <v>1</v>
      </c>
      <c r="F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0.23499999999999999</v>
      </c>
      <c r="U642">
        <v>0.29099999999999998</v>
      </c>
      <c r="V642">
        <v>0.39900000000000002</v>
      </c>
      <c r="W642">
        <v>0.69</v>
      </c>
      <c r="X642">
        <v>0.29099999999999998</v>
      </c>
      <c r="Z642">
        <v>76</v>
      </c>
      <c r="AA642">
        <v>0</v>
      </c>
      <c r="AB642">
        <v>0</v>
      </c>
      <c r="AD642">
        <v>0</v>
      </c>
      <c r="AE642">
        <v>0</v>
      </c>
      <c r="AF642">
        <v>0</v>
      </c>
      <c r="AG642" t="s">
        <v>1224</v>
      </c>
      <c r="AH642" s="2">
        <f t="shared" ref="AH642:AH705" si="89">SUM(AI642:AN642)</f>
        <v>-8.3483195837834661</v>
      </c>
      <c r="AJ642" s="2">
        <f t="shared" si="88"/>
        <v>-2.5025539444631106</v>
      </c>
      <c r="AK642" s="2">
        <f t="shared" ref="AK642:AK705" si="90">(M642-46.609)/30.35701</f>
        <v>-1.535362013584342</v>
      </c>
      <c r="AL642" s="2">
        <f t="shared" ref="AL642:AL705" si="91">(S642-70.42522)/27.21274</f>
        <v>-2.5879503497259004</v>
      </c>
      <c r="AM642" s="2">
        <f t="shared" ref="AM642:AM705" si="92">(T642-0.252906)/0.020447</f>
        <v>-0.87572749058541755</v>
      </c>
      <c r="AN642" s="2">
        <f t="shared" ref="AN642:AN705" si="93">(W642-0.749104)/0.069803</f>
        <v>-0.84672578542469579</v>
      </c>
    </row>
    <row r="643" spans="1:40" x14ac:dyDescent="0.2">
      <c r="A643">
        <v>642</v>
      </c>
      <c r="B643" t="s">
        <v>1351</v>
      </c>
      <c r="C643" t="s">
        <v>114</v>
      </c>
      <c r="D643">
        <v>0</v>
      </c>
      <c r="E643">
        <v>1</v>
      </c>
      <c r="F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0.23599999999999999</v>
      </c>
      <c r="U643">
        <v>0.28899999999999998</v>
      </c>
      <c r="V643">
        <v>0.39700000000000002</v>
      </c>
      <c r="W643">
        <v>0.68600000000000005</v>
      </c>
      <c r="X643">
        <v>0.29099999999999998</v>
      </c>
      <c r="Z643">
        <v>74</v>
      </c>
      <c r="AA643">
        <v>0</v>
      </c>
      <c r="AB643">
        <v>0</v>
      </c>
      <c r="AD643">
        <v>0</v>
      </c>
      <c r="AE643">
        <v>0</v>
      </c>
      <c r="AF643">
        <v>0</v>
      </c>
      <c r="AG643" t="s">
        <v>1352</v>
      </c>
      <c r="AH643" s="2">
        <f t="shared" si="89"/>
        <v>-8.3567167810012393</v>
      </c>
      <c r="AJ643" s="2">
        <f t="shared" si="88"/>
        <v>-2.5025539444631106</v>
      </c>
      <c r="AK643" s="2">
        <f t="shared" si="90"/>
        <v>-1.535362013584342</v>
      </c>
      <c r="AL643" s="2">
        <f t="shared" si="91"/>
        <v>-2.5879503497259004</v>
      </c>
      <c r="AM643" s="2">
        <f t="shared" si="92"/>
        <v>-0.82682056047342067</v>
      </c>
      <c r="AN643" s="2">
        <f t="shared" si="93"/>
        <v>-0.9040299127544652</v>
      </c>
    </row>
    <row r="644" spans="1:40" x14ac:dyDescent="0.2">
      <c r="A644">
        <v>643</v>
      </c>
      <c r="B644" t="s">
        <v>1464</v>
      </c>
      <c r="D644">
        <v>0</v>
      </c>
      <c r="E644">
        <v>1</v>
      </c>
      <c r="F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0.24299999999999999</v>
      </c>
      <c r="U644">
        <v>0.28999999999999998</v>
      </c>
      <c r="V644">
        <v>0.372</v>
      </c>
      <c r="W644">
        <v>0.66200000000000003</v>
      </c>
      <c r="X644">
        <v>0.28199999999999997</v>
      </c>
      <c r="Z644">
        <v>72</v>
      </c>
      <c r="AA644">
        <v>0</v>
      </c>
      <c r="AB644">
        <v>0</v>
      </c>
      <c r="AD644">
        <v>0</v>
      </c>
      <c r="AE644">
        <v>0</v>
      </c>
      <c r="AF644">
        <v>0</v>
      </c>
      <c r="AG644" t="s">
        <v>1465</v>
      </c>
      <c r="AH644" s="2">
        <f t="shared" si="89"/>
        <v>-8.358193034195887</v>
      </c>
      <c r="AJ644" s="2">
        <f t="shared" si="88"/>
        <v>-2.5025539444631106</v>
      </c>
      <c r="AK644" s="2">
        <f t="shared" si="90"/>
        <v>-1.535362013584342</v>
      </c>
      <c r="AL644" s="2">
        <f t="shared" si="91"/>
        <v>-2.5879503497259004</v>
      </c>
      <c r="AM644" s="2">
        <f t="shared" si="92"/>
        <v>-0.48447204968944224</v>
      </c>
      <c r="AN644" s="2">
        <f t="shared" si="93"/>
        <v>-1.2478546767330911</v>
      </c>
    </row>
    <row r="645" spans="1:40" x14ac:dyDescent="0.2">
      <c r="A645">
        <v>644</v>
      </c>
      <c r="B645" t="s">
        <v>895</v>
      </c>
      <c r="C645" t="s">
        <v>176</v>
      </c>
      <c r="D645">
        <v>0</v>
      </c>
      <c r="E645">
        <v>1</v>
      </c>
      <c r="F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0.25</v>
      </c>
      <c r="U645">
        <v>0.29799999999999999</v>
      </c>
      <c r="V645">
        <v>0.33900000000000002</v>
      </c>
      <c r="W645">
        <v>0.63800000000000001</v>
      </c>
      <c r="X645">
        <v>0.27600000000000002</v>
      </c>
      <c r="Z645">
        <v>67</v>
      </c>
      <c r="AA645">
        <v>0</v>
      </c>
      <c r="AB645">
        <v>0</v>
      </c>
      <c r="AD645">
        <v>0</v>
      </c>
      <c r="AE645">
        <v>0</v>
      </c>
      <c r="AF645">
        <v>0</v>
      </c>
      <c r="AG645" t="s">
        <v>896</v>
      </c>
      <c r="AH645" s="2">
        <f t="shared" si="89"/>
        <v>-8.3596692873905347</v>
      </c>
      <c r="AJ645" s="2">
        <f t="shared" si="88"/>
        <v>-2.5025539444631106</v>
      </c>
      <c r="AK645" s="2">
        <f t="shared" si="90"/>
        <v>-1.535362013584342</v>
      </c>
      <c r="AL645" s="2">
        <f t="shared" si="91"/>
        <v>-2.5879503497259004</v>
      </c>
      <c r="AM645" s="2">
        <f t="shared" si="92"/>
        <v>-0.14212353890546386</v>
      </c>
      <c r="AN645" s="2">
        <f t="shared" si="93"/>
        <v>-1.591679440711717</v>
      </c>
    </row>
    <row r="646" spans="1:40" x14ac:dyDescent="0.2">
      <c r="A646">
        <v>645</v>
      </c>
      <c r="B646" t="s">
        <v>665</v>
      </c>
      <c r="C646" t="s">
        <v>198</v>
      </c>
      <c r="D646">
        <v>0</v>
      </c>
      <c r="E646">
        <v>1</v>
      </c>
      <c r="F646">
        <v>1</v>
      </c>
      <c r="G646">
        <f>F646*V646</f>
        <v>0.36399999999999999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0.24399999999999999</v>
      </c>
      <c r="U646">
        <v>0.29399999999999998</v>
      </c>
      <c r="V646">
        <v>0.36399999999999999</v>
      </c>
      <c r="W646">
        <v>0.65800000000000003</v>
      </c>
      <c r="X646">
        <v>0.28299999999999997</v>
      </c>
      <c r="Z646">
        <v>72</v>
      </c>
      <c r="AA646">
        <v>0</v>
      </c>
      <c r="AB646">
        <v>0</v>
      </c>
      <c r="AD646">
        <v>0</v>
      </c>
      <c r="AE646">
        <v>0</v>
      </c>
      <c r="AF646">
        <v>0</v>
      </c>
      <c r="AG646" t="s">
        <v>666</v>
      </c>
      <c r="AH646" s="2">
        <f t="shared" si="89"/>
        <v>-8.3665902314136602</v>
      </c>
      <c r="AJ646" s="2">
        <f t="shared" si="88"/>
        <v>-2.5025539444631106</v>
      </c>
      <c r="AK646" s="2">
        <f t="shared" si="90"/>
        <v>-1.535362013584342</v>
      </c>
      <c r="AL646" s="2">
        <f t="shared" si="91"/>
        <v>-2.5879503497259004</v>
      </c>
      <c r="AM646" s="2">
        <f t="shared" si="92"/>
        <v>-0.43556511957744537</v>
      </c>
      <c r="AN646" s="2">
        <f t="shared" si="93"/>
        <v>-1.3051588040628621</v>
      </c>
    </row>
    <row r="647" spans="1:40" x14ac:dyDescent="0.2">
      <c r="A647">
        <v>646</v>
      </c>
      <c r="B647" t="s">
        <v>991</v>
      </c>
      <c r="D647">
        <v>0</v>
      </c>
      <c r="E647">
        <v>1</v>
      </c>
      <c r="F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0.23100000000000001</v>
      </c>
      <c r="U647">
        <v>0.30199999999999999</v>
      </c>
      <c r="V647">
        <v>0.40100000000000002</v>
      </c>
      <c r="W647">
        <v>0.70199999999999996</v>
      </c>
      <c r="X647">
        <v>0.3</v>
      </c>
      <c r="Z647">
        <v>84</v>
      </c>
      <c r="AA647">
        <v>0</v>
      </c>
      <c r="AB647">
        <v>0</v>
      </c>
      <c r="AD647">
        <v>0</v>
      </c>
      <c r="AE647">
        <v>0</v>
      </c>
      <c r="AF647">
        <v>0</v>
      </c>
      <c r="AG647">
        <v>4881</v>
      </c>
      <c r="AH647" s="2">
        <f t="shared" si="89"/>
        <v>-8.3720349222421397</v>
      </c>
      <c r="AJ647" s="2">
        <f t="shared" si="88"/>
        <v>-2.5025539444631106</v>
      </c>
      <c r="AK647" s="2">
        <f t="shared" si="90"/>
        <v>-1.535362013584342</v>
      </c>
      <c r="AL647" s="2">
        <f t="shared" si="91"/>
        <v>-2.5879503497259004</v>
      </c>
      <c r="AM647" s="2">
        <f t="shared" si="92"/>
        <v>-1.0713552110334039</v>
      </c>
      <c r="AN647" s="2">
        <f t="shared" si="93"/>
        <v>-0.67481340343538287</v>
      </c>
    </row>
    <row r="648" spans="1:40" x14ac:dyDescent="0.2">
      <c r="A648">
        <v>647</v>
      </c>
      <c r="B648" t="s">
        <v>1983</v>
      </c>
      <c r="C648" t="s">
        <v>74</v>
      </c>
      <c r="D648">
        <v>0</v>
      </c>
      <c r="E648">
        <v>1</v>
      </c>
      <c r="F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0.25</v>
      </c>
      <c r="U648">
        <v>0.28899999999999998</v>
      </c>
      <c r="V648">
        <v>0.34799999999999998</v>
      </c>
      <c r="W648">
        <v>0.63700000000000001</v>
      </c>
      <c r="X648">
        <v>0.27300000000000002</v>
      </c>
      <c r="Z648">
        <v>64</v>
      </c>
      <c r="AA648">
        <v>0</v>
      </c>
      <c r="AB648">
        <v>0</v>
      </c>
      <c r="AD648">
        <v>0</v>
      </c>
      <c r="AE648">
        <v>0</v>
      </c>
      <c r="AF648">
        <v>0</v>
      </c>
      <c r="AG648">
        <v>12140</v>
      </c>
      <c r="AH648" s="2">
        <f t="shared" si="89"/>
        <v>-8.3739953192229777</v>
      </c>
      <c r="AJ648" s="2">
        <f t="shared" si="88"/>
        <v>-2.5025539444631106</v>
      </c>
      <c r="AK648" s="2">
        <f t="shared" si="90"/>
        <v>-1.535362013584342</v>
      </c>
      <c r="AL648" s="2">
        <f t="shared" si="91"/>
        <v>-2.5879503497259004</v>
      </c>
      <c r="AM648" s="2">
        <f t="shared" si="92"/>
        <v>-0.14212353890546386</v>
      </c>
      <c r="AN648" s="2">
        <f t="shared" si="93"/>
        <v>-1.6060054725441597</v>
      </c>
    </row>
    <row r="649" spans="1:40" x14ac:dyDescent="0.2">
      <c r="A649">
        <v>648</v>
      </c>
      <c r="B649" t="s">
        <v>1564</v>
      </c>
      <c r="D649">
        <v>0</v>
      </c>
      <c r="E649">
        <v>1</v>
      </c>
      <c r="F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0.24399999999999999</v>
      </c>
      <c r="U649">
        <v>0.29099999999999998</v>
      </c>
      <c r="V649">
        <v>0.36599999999999999</v>
      </c>
      <c r="W649">
        <v>0.65700000000000003</v>
      </c>
      <c r="X649">
        <v>0.28100000000000003</v>
      </c>
      <c r="Z649">
        <v>71</v>
      </c>
      <c r="AA649">
        <v>0</v>
      </c>
      <c r="AB649">
        <v>0</v>
      </c>
      <c r="AD649">
        <v>0</v>
      </c>
      <c r="AE649">
        <v>0</v>
      </c>
      <c r="AF649">
        <v>0</v>
      </c>
      <c r="AG649" t="s">
        <v>1565</v>
      </c>
      <c r="AH649" s="2">
        <f t="shared" si="89"/>
        <v>-8.3809162632461032</v>
      </c>
      <c r="AJ649" s="2">
        <f t="shared" si="88"/>
        <v>-2.5025539444631106</v>
      </c>
      <c r="AK649" s="2">
        <f t="shared" si="90"/>
        <v>-1.535362013584342</v>
      </c>
      <c r="AL649" s="2">
        <f t="shared" si="91"/>
        <v>-2.5879503497259004</v>
      </c>
      <c r="AM649" s="2">
        <f t="shared" si="92"/>
        <v>-0.43556511957744537</v>
      </c>
      <c r="AN649" s="2">
        <f t="shared" si="93"/>
        <v>-1.3194848358953049</v>
      </c>
    </row>
    <row r="650" spans="1:40" x14ac:dyDescent="0.2">
      <c r="A650">
        <v>649</v>
      </c>
      <c r="B650" t="s">
        <v>492</v>
      </c>
      <c r="C650" t="s">
        <v>39</v>
      </c>
      <c r="D650">
        <v>3</v>
      </c>
      <c r="E650">
        <v>12</v>
      </c>
      <c r="F650">
        <v>10</v>
      </c>
      <c r="G650">
        <f>F650*V650</f>
        <v>3.89</v>
      </c>
      <c r="H650">
        <v>3</v>
      </c>
      <c r="I650">
        <v>1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2</v>
      </c>
      <c r="P650">
        <v>0</v>
      </c>
      <c r="Q650">
        <v>0</v>
      </c>
      <c r="R650">
        <v>0</v>
      </c>
      <c r="T650">
        <v>0.25800000000000001</v>
      </c>
      <c r="U650">
        <v>0.32600000000000001</v>
      </c>
      <c r="V650">
        <v>0.38900000000000001</v>
      </c>
      <c r="W650">
        <v>0.71499999999999997</v>
      </c>
      <c r="X650">
        <v>0.307</v>
      </c>
      <c r="Z650">
        <v>86</v>
      </c>
      <c r="AA650">
        <v>0</v>
      </c>
      <c r="AB650">
        <v>0</v>
      </c>
      <c r="AD650">
        <v>-0.2</v>
      </c>
      <c r="AE650">
        <v>0.2</v>
      </c>
      <c r="AF650">
        <v>0</v>
      </c>
      <c r="AG650">
        <v>10619</v>
      </c>
      <c r="AH650" s="2">
        <f t="shared" si="89"/>
        <v>-8.3857752752253667</v>
      </c>
      <c r="AI650" s="2">
        <f>(L650-45.75551)/28.81119</f>
        <v>-1.5534072004662078</v>
      </c>
      <c r="AJ650" s="2">
        <f t="shared" si="88"/>
        <v>-2.5025539444631106</v>
      </c>
      <c r="AK650" s="2">
        <f t="shared" si="90"/>
        <v>-1.5024206929470327</v>
      </c>
      <c r="AL650" s="2">
        <f t="shared" si="91"/>
        <v>-2.5879503497259004</v>
      </c>
      <c r="AM650" s="2">
        <f t="shared" si="92"/>
        <v>0.24913190199051144</v>
      </c>
      <c r="AN650" s="2">
        <f t="shared" si="93"/>
        <v>-0.48857498961362722</v>
      </c>
    </row>
    <row r="651" spans="1:40" x14ac:dyDescent="0.2">
      <c r="A651">
        <v>650</v>
      </c>
      <c r="B651" t="s">
        <v>536</v>
      </c>
      <c r="D651">
        <v>11</v>
      </c>
      <c r="E651">
        <v>46</v>
      </c>
      <c r="F651">
        <v>42</v>
      </c>
      <c r="G651">
        <f>F651*V651</f>
        <v>16.632000000000001</v>
      </c>
      <c r="H651">
        <v>11</v>
      </c>
      <c r="I651">
        <v>2</v>
      </c>
      <c r="J651">
        <v>0</v>
      </c>
      <c r="K651">
        <v>1</v>
      </c>
      <c r="L651">
        <v>5</v>
      </c>
      <c r="M651">
        <v>5</v>
      </c>
      <c r="N651">
        <v>3</v>
      </c>
      <c r="O651">
        <v>9</v>
      </c>
      <c r="P651">
        <v>0</v>
      </c>
      <c r="Q651">
        <v>1</v>
      </c>
      <c r="R651">
        <v>0</v>
      </c>
      <c r="T651">
        <v>0.253</v>
      </c>
      <c r="U651">
        <v>0.309</v>
      </c>
      <c r="V651">
        <v>0.39600000000000002</v>
      </c>
      <c r="W651">
        <v>0.70499999999999996</v>
      </c>
      <c r="X651">
        <v>0.30099999999999999</v>
      </c>
      <c r="Z651">
        <v>85</v>
      </c>
      <c r="AA651">
        <v>0.1</v>
      </c>
      <c r="AB651">
        <v>-0.2</v>
      </c>
      <c r="AD651">
        <v>-0.9</v>
      </c>
      <c r="AE651">
        <v>-0.5</v>
      </c>
      <c r="AF651">
        <v>0</v>
      </c>
      <c r="AG651">
        <v>16357</v>
      </c>
      <c r="AH651" s="2">
        <f t="shared" si="89"/>
        <v>-8.3896502393221208</v>
      </c>
      <c r="AI651" s="2">
        <f>(L651-45.75551)/28.81119</f>
        <v>-1.4145722547385235</v>
      </c>
      <c r="AJ651" s="2">
        <f t="shared" si="88"/>
        <v>-2.3892341679523739</v>
      </c>
      <c r="AK651" s="2">
        <f t="shared" si="90"/>
        <v>-1.3706554103977961</v>
      </c>
      <c r="AL651" s="2">
        <f t="shared" si="91"/>
        <v>-2.5879503497259004</v>
      </c>
      <c r="AM651" s="2">
        <f t="shared" si="92"/>
        <v>4.5972514305268738E-3</v>
      </c>
      <c r="AN651" s="2">
        <f t="shared" si="93"/>
        <v>-0.63183530793805465</v>
      </c>
    </row>
    <row r="652" spans="1:40" x14ac:dyDescent="0.2">
      <c r="A652">
        <v>651</v>
      </c>
      <c r="B652" t="s">
        <v>586</v>
      </c>
      <c r="D652">
        <v>3</v>
      </c>
      <c r="E652">
        <v>14</v>
      </c>
      <c r="F652">
        <v>13</v>
      </c>
      <c r="G652">
        <f>F652*V652</f>
        <v>5.4729999999999999</v>
      </c>
      <c r="H652">
        <v>3</v>
      </c>
      <c r="I652">
        <v>1</v>
      </c>
      <c r="J652">
        <v>0</v>
      </c>
      <c r="K652">
        <v>0</v>
      </c>
      <c r="L652">
        <v>2</v>
      </c>
      <c r="M652">
        <v>2</v>
      </c>
      <c r="N652">
        <v>1</v>
      </c>
      <c r="O652">
        <v>2</v>
      </c>
      <c r="P652">
        <v>0</v>
      </c>
      <c r="Q652">
        <v>0</v>
      </c>
      <c r="R652">
        <v>0</v>
      </c>
      <c r="T652">
        <v>0.253</v>
      </c>
      <c r="U652">
        <v>0.30599999999999999</v>
      </c>
      <c r="V652">
        <v>0.42099999999999999</v>
      </c>
      <c r="W652">
        <v>0.72699999999999998</v>
      </c>
      <c r="X652">
        <v>0.30599999999999999</v>
      </c>
      <c r="Z652">
        <v>85</v>
      </c>
      <c r="AA652">
        <v>-0.1</v>
      </c>
      <c r="AB652">
        <v>-0.1</v>
      </c>
      <c r="AD652">
        <v>-0.3</v>
      </c>
      <c r="AE652">
        <v>-0.1</v>
      </c>
      <c r="AF652">
        <v>0</v>
      </c>
      <c r="AG652">
        <v>5352</v>
      </c>
      <c r="AH652" s="2">
        <f t="shared" si="89"/>
        <v>-8.3907474867268093</v>
      </c>
      <c r="AI652" s="2">
        <f>(L652-45.75551)/28.81119</f>
        <v>-1.5186984640342867</v>
      </c>
      <c r="AJ652" s="2">
        <f t="shared" si="88"/>
        <v>-2.5025539444631106</v>
      </c>
      <c r="AK652" s="2">
        <f t="shared" si="90"/>
        <v>-1.4694793723097237</v>
      </c>
      <c r="AL652" s="2">
        <f t="shared" si="91"/>
        <v>-2.5879503497259004</v>
      </c>
      <c r="AM652" s="2">
        <f t="shared" si="92"/>
        <v>4.5972514305268738E-3</v>
      </c>
      <c r="AN652" s="2">
        <f t="shared" si="93"/>
        <v>-0.31666260762431431</v>
      </c>
    </row>
    <row r="653" spans="1:40" x14ac:dyDescent="0.2">
      <c r="A653">
        <v>652</v>
      </c>
      <c r="B653" t="s">
        <v>1536</v>
      </c>
      <c r="D653">
        <v>0</v>
      </c>
      <c r="E653">
        <v>1</v>
      </c>
      <c r="F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0.246</v>
      </c>
      <c r="U653">
        <v>0.29699999999999999</v>
      </c>
      <c r="V653">
        <v>0.35199999999999998</v>
      </c>
      <c r="W653">
        <v>0.64900000000000002</v>
      </c>
      <c r="X653">
        <v>0.28000000000000003</v>
      </c>
      <c r="Z653">
        <v>71</v>
      </c>
      <c r="AA653">
        <v>0</v>
      </c>
      <c r="AB653">
        <v>0</v>
      </c>
      <c r="AD653">
        <v>0</v>
      </c>
      <c r="AE653">
        <v>0</v>
      </c>
      <c r="AF653">
        <v>0</v>
      </c>
      <c r="AG653" t="s">
        <v>1537</v>
      </c>
      <c r="AH653" s="2">
        <f t="shared" si="89"/>
        <v>-8.3977106576816514</v>
      </c>
      <c r="AJ653" s="2">
        <f t="shared" si="88"/>
        <v>-2.5025539444631106</v>
      </c>
      <c r="AK653" s="2">
        <f t="shared" si="90"/>
        <v>-1.535362013584342</v>
      </c>
      <c r="AL653" s="2">
        <f t="shared" si="91"/>
        <v>-2.5879503497259004</v>
      </c>
      <c r="AM653" s="2">
        <f t="shared" si="92"/>
        <v>-0.33775125935345152</v>
      </c>
      <c r="AN653" s="2">
        <f t="shared" si="93"/>
        <v>-1.4340930905548468</v>
      </c>
    </row>
    <row r="654" spans="1:40" x14ac:dyDescent="0.2">
      <c r="A654">
        <v>653</v>
      </c>
      <c r="B654" t="s">
        <v>337</v>
      </c>
      <c r="C654" t="s">
        <v>129</v>
      </c>
      <c r="D654">
        <v>27</v>
      </c>
      <c r="E654">
        <v>106</v>
      </c>
      <c r="F654">
        <v>95</v>
      </c>
      <c r="G654">
        <f>F654*V654</f>
        <v>35.244999999999997</v>
      </c>
      <c r="H654">
        <v>24</v>
      </c>
      <c r="I654">
        <v>5</v>
      </c>
      <c r="J654">
        <v>0</v>
      </c>
      <c r="K654">
        <v>2</v>
      </c>
      <c r="L654">
        <v>11</v>
      </c>
      <c r="M654">
        <v>11</v>
      </c>
      <c r="N654">
        <v>8</v>
      </c>
      <c r="O654">
        <v>19</v>
      </c>
      <c r="P654">
        <v>1</v>
      </c>
      <c r="Q654">
        <v>1</v>
      </c>
      <c r="R654">
        <v>0</v>
      </c>
      <c r="T654">
        <v>0.249</v>
      </c>
      <c r="U654">
        <v>0.31</v>
      </c>
      <c r="V654">
        <v>0.371</v>
      </c>
      <c r="W654">
        <v>0.68100000000000005</v>
      </c>
      <c r="X654">
        <v>0.29299999999999998</v>
      </c>
      <c r="Z654">
        <v>79</v>
      </c>
      <c r="AA654">
        <v>-0.2</v>
      </c>
      <c r="AB654">
        <v>0</v>
      </c>
      <c r="AD654">
        <v>-3.1</v>
      </c>
      <c r="AE654">
        <v>2.2999999999999998</v>
      </c>
      <c r="AF654">
        <v>0.5</v>
      </c>
      <c r="AG654">
        <v>12981</v>
      </c>
      <c r="AH654" s="2">
        <f t="shared" si="89"/>
        <v>-8.4098826048226147</v>
      </c>
      <c r="AI654" s="2">
        <f>(L654-45.75551)/28.81119</f>
        <v>-1.2063198361469971</v>
      </c>
      <c r="AJ654" s="2">
        <f t="shared" ref="AJ654:AJ717" si="94">(K654-22.084)/8.824585</f>
        <v>-2.2759143914416371</v>
      </c>
      <c r="AK654" s="2">
        <f t="shared" si="90"/>
        <v>-1.1730074865739413</v>
      </c>
      <c r="AL654" s="2">
        <f t="shared" si="91"/>
        <v>-2.5879503497259004</v>
      </c>
      <c r="AM654" s="2">
        <f t="shared" si="92"/>
        <v>-0.19103046901746079</v>
      </c>
      <c r="AN654" s="2">
        <f t="shared" si="93"/>
        <v>-0.97566007191667892</v>
      </c>
    </row>
    <row r="655" spans="1:40" x14ac:dyDescent="0.2">
      <c r="A655">
        <v>654</v>
      </c>
      <c r="B655" t="s">
        <v>809</v>
      </c>
      <c r="C655" t="s">
        <v>37</v>
      </c>
      <c r="D655">
        <v>0</v>
      </c>
      <c r="E655">
        <v>1</v>
      </c>
      <c r="F655">
        <v>1</v>
      </c>
      <c r="G655">
        <f>F655*V655</f>
        <v>0.376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0.23899999999999999</v>
      </c>
      <c r="U655">
        <v>0.29599999999999999</v>
      </c>
      <c r="V655">
        <v>0.376</v>
      </c>
      <c r="W655">
        <v>0.67200000000000004</v>
      </c>
      <c r="X655">
        <v>0.28799999999999998</v>
      </c>
      <c r="Z655">
        <v>79</v>
      </c>
      <c r="AA655">
        <v>0</v>
      </c>
      <c r="AB655">
        <v>0</v>
      </c>
      <c r="AD655">
        <v>0</v>
      </c>
      <c r="AE655">
        <v>0</v>
      </c>
      <c r="AF655">
        <v>0</v>
      </c>
      <c r="AG655" t="s">
        <v>810</v>
      </c>
      <c r="AH655" s="2">
        <f t="shared" si="89"/>
        <v>-8.4105604363194466</v>
      </c>
      <c r="AJ655" s="2">
        <f t="shared" si="94"/>
        <v>-2.5025539444631106</v>
      </c>
      <c r="AK655" s="2">
        <f t="shared" si="90"/>
        <v>-1.535362013584342</v>
      </c>
      <c r="AL655" s="2">
        <f t="shared" si="91"/>
        <v>-2.5879503497259004</v>
      </c>
      <c r="AM655" s="2">
        <f t="shared" si="92"/>
        <v>-0.68009977013742995</v>
      </c>
      <c r="AN655" s="2">
        <f t="shared" si="93"/>
        <v>-1.1045943584086637</v>
      </c>
    </row>
    <row r="656" spans="1:40" x14ac:dyDescent="0.2">
      <c r="A656">
        <v>655</v>
      </c>
      <c r="B656" t="s">
        <v>575</v>
      </c>
      <c r="D656">
        <v>13</v>
      </c>
      <c r="E656">
        <v>55</v>
      </c>
      <c r="F656">
        <v>48</v>
      </c>
      <c r="G656">
        <f>F656*V656</f>
        <v>19.535999999999998</v>
      </c>
      <c r="H656">
        <v>12</v>
      </c>
      <c r="I656">
        <v>2</v>
      </c>
      <c r="J656">
        <v>0</v>
      </c>
      <c r="K656">
        <v>2</v>
      </c>
      <c r="L656">
        <v>6</v>
      </c>
      <c r="M656">
        <v>6</v>
      </c>
      <c r="N656">
        <v>6</v>
      </c>
      <c r="O656">
        <v>12</v>
      </c>
      <c r="P656">
        <v>0</v>
      </c>
      <c r="Q656">
        <v>0</v>
      </c>
      <c r="R656">
        <v>0</v>
      </c>
      <c r="T656">
        <v>0.24099999999999999</v>
      </c>
      <c r="U656">
        <v>0.32400000000000001</v>
      </c>
      <c r="V656">
        <v>0.40699999999999997</v>
      </c>
      <c r="W656">
        <v>0.73099999999999998</v>
      </c>
      <c r="X656">
        <v>0.313</v>
      </c>
      <c r="Z656">
        <v>90</v>
      </c>
      <c r="AA656">
        <v>0</v>
      </c>
      <c r="AB656">
        <v>-0.3</v>
      </c>
      <c r="AD656">
        <v>-0.7</v>
      </c>
      <c r="AE656">
        <v>-1</v>
      </c>
      <c r="AF656">
        <v>0</v>
      </c>
      <c r="AG656">
        <v>7539</v>
      </c>
      <c r="AH656" s="2">
        <f t="shared" si="89"/>
        <v>-8.4230867394426063</v>
      </c>
      <c r="AI656" s="2">
        <f>(L656-45.75551)/28.81119</f>
        <v>-1.3798635183066024</v>
      </c>
      <c r="AJ656" s="2">
        <f t="shared" si="94"/>
        <v>-2.2759143914416371</v>
      </c>
      <c r="AK656" s="2">
        <f t="shared" si="90"/>
        <v>-1.3377140897604871</v>
      </c>
      <c r="AL656" s="2">
        <f t="shared" si="91"/>
        <v>-2.5879503497259004</v>
      </c>
      <c r="AM656" s="2">
        <f t="shared" si="92"/>
        <v>-0.58228590991343609</v>
      </c>
      <c r="AN656" s="2">
        <f t="shared" si="93"/>
        <v>-0.25935848029454334</v>
      </c>
    </row>
    <row r="657" spans="1:40" x14ac:dyDescent="0.2">
      <c r="A657">
        <v>656</v>
      </c>
      <c r="B657" t="s">
        <v>1689</v>
      </c>
      <c r="C657" t="s">
        <v>125</v>
      </c>
      <c r="D657">
        <v>0</v>
      </c>
      <c r="E657">
        <v>1</v>
      </c>
      <c r="F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0.23400000000000001</v>
      </c>
      <c r="U657">
        <v>0.29499999999999998</v>
      </c>
      <c r="V657">
        <v>0.39200000000000002</v>
      </c>
      <c r="W657">
        <v>0.68799999999999994</v>
      </c>
      <c r="X657">
        <v>0.29299999999999998</v>
      </c>
      <c r="Z657">
        <v>79</v>
      </c>
      <c r="AA657">
        <v>0</v>
      </c>
      <c r="AB657">
        <v>0</v>
      </c>
      <c r="AD657">
        <v>0</v>
      </c>
      <c r="AE657">
        <v>0</v>
      </c>
      <c r="AF657">
        <v>0</v>
      </c>
      <c r="AG657" t="s">
        <v>1690</v>
      </c>
      <c r="AH657" s="2">
        <f t="shared" si="89"/>
        <v>-8.4258785775603489</v>
      </c>
      <c r="AJ657" s="2">
        <f t="shared" si="94"/>
        <v>-2.5025539444631106</v>
      </c>
      <c r="AK657" s="2">
        <f t="shared" si="90"/>
        <v>-1.535362013584342</v>
      </c>
      <c r="AL657" s="2">
        <f t="shared" si="91"/>
        <v>-2.5879503497259004</v>
      </c>
      <c r="AM657" s="2">
        <f t="shared" si="92"/>
        <v>-0.92463442069741308</v>
      </c>
      <c r="AN657" s="2">
        <f t="shared" si="93"/>
        <v>-0.87537784908958127</v>
      </c>
    </row>
    <row r="658" spans="1:40" x14ac:dyDescent="0.2">
      <c r="A658">
        <v>657</v>
      </c>
      <c r="B658" t="s">
        <v>502</v>
      </c>
      <c r="C658" t="s">
        <v>129</v>
      </c>
      <c r="D658">
        <v>8</v>
      </c>
      <c r="E658">
        <v>33</v>
      </c>
      <c r="F658">
        <v>30</v>
      </c>
      <c r="G658">
        <f>F658*V658</f>
        <v>11.58</v>
      </c>
      <c r="H658">
        <v>8</v>
      </c>
      <c r="I658">
        <v>1</v>
      </c>
      <c r="J658">
        <v>0</v>
      </c>
      <c r="K658">
        <v>1</v>
      </c>
      <c r="L658">
        <v>3</v>
      </c>
      <c r="M658">
        <v>3</v>
      </c>
      <c r="N658">
        <v>2</v>
      </c>
      <c r="O658">
        <v>8</v>
      </c>
      <c r="P658">
        <v>0</v>
      </c>
      <c r="Q658">
        <v>1</v>
      </c>
      <c r="R658">
        <v>0</v>
      </c>
      <c r="T658">
        <v>0.25700000000000001</v>
      </c>
      <c r="U658">
        <v>0.312</v>
      </c>
      <c r="V658">
        <v>0.38600000000000001</v>
      </c>
      <c r="W658">
        <v>0.69799999999999995</v>
      </c>
      <c r="X658">
        <v>0.29899999999999999</v>
      </c>
      <c r="Z658">
        <v>82</v>
      </c>
      <c r="AA658">
        <v>0</v>
      </c>
      <c r="AB658">
        <v>0.1</v>
      </c>
      <c r="AD658">
        <v>-0.7</v>
      </c>
      <c r="AE658">
        <v>-0.1</v>
      </c>
      <c r="AF658">
        <v>0</v>
      </c>
      <c r="AG658">
        <v>17468</v>
      </c>
      <c r="AH658" s="2">
        <f t="shared" si="89"/>
        <v>-8.4296048558396937</v>
      </c>
      <c r="AI658" s="2">
        <f>(L658-45.75551)/28.81119</f>
        <v>-1.4839897276023657</v>
      </c>
      <c r="AJ658" s="2">
        <f t="shared" si="94"/>
        <v>-2.3892341679523739</v>
      </c>
      <c r="AK658" s="2">
        <f t="shared" si="90"/>
        <v>-1.4365380516724144</v>
      </c>
      <c r="AL658" s="2">
        <f t="shared" si="91"/>
        <v>-2.5879503497259004</v>
      </c>
      <c r="AM658" s="2">
        <f t="shared" si="92"/>
        <v>0.20022497187851454</v>
      </c>
      <c r="AN658" s="2">
        <f t="shared" si="93"/>
        <v>-0.73211753076515385</v>
      </c>
    </row>
    <row r="659" spans="1:40" x14ac:dyDescent="0.2">
      <c r="A659">
        <v>658</v>
      </c>
      <c r="B659" t="s">
        <v>7539</v>
      </c>
      <c r="C659" t="s">
        <v>103</v>
      </c>
      <c r="D659">
        <v>29</v>
      </c>
      <c r="E659">
        <v>121</v>
      </c>
      <c r="F659">
        <v>113</v>
      </c>
      <c r="G659">
        <f>F659*V659</f>
        <v>47.798999999999999</v>
      </c>
      <c r="H659">
        <v>26</v>
      </c>
      <c r="I659">
        <v>5</v>
      </c>
      <c r="J659">
        <v>1</v>
      </c>
      <c r="K659">
        <v>5</v>
      </c>
      <c r="L659">
        <v>14</v>
      </c>
      <c r="M659">
        <v>15</v>
      </c>
      <c r="N659">
        <v>5</v>
      </c>
      <c r="O659">
        <v>37</v>
      </c>
      <c r="P659">
        <v>1</v>
      </c>
      <c r="Q659">
        <v>3</v>
      </c>
      <c r="R659">
        <v>1</v>
      </c>
      <c r="T659">
        <v>0.23300000000000001</v>
      </c>
      <c r="U659">
        <v>0.27100000000000002</v>
      </c>
      <c r="V659">
        <v>0.42299999999999999</v>
      </c>
      <c r="W659">
        <v>0.69399999999999995</v>
      </c>
      <c r="X659">
        <v>0.28999999999999998</v>
      </c>
      <c r="Z659">
        <v>69</v>
      </c>
      <c r="AA659">
        <v>0</v>
      </c>
      <c r="AB659">
        <v>-0.3</v>
      </c>
      <c r="AD659">
        <v>-4.8</v>
      </c>
      <c r="AE659">
        <v>-1.7</v>
      </c>
      <c r="AF659">
        <v>-0.2</v>
      </c>
      <c r="AG659">
        <v>19287</v>
      </c>
      <c r="AH659" s="2">
        <f t="shared" si="89"/>
        <v>-8.4303042514156008</v>
      </c>
      <c r="AI659" s="2">
        <f>(L659-45.75551)/28.81119</f>
        <v>-1.1021936268512338</v>
      </c>
      <c r="AJ659" s="2">
        <f t="shared" si="94"/>
        <v>-1.9359550619094268</v>
      </c>
      <c r="AK659" s="2">
        <f t="shared" si="90"/>
        <v>-1.0412422040247047</v>
      </c>
      <c r="AL659" s="2">
        <f t="shared" si="91"/>
        <v>-2.5879503497259004</v>
      </c>
      <c r="AM659" s="2">
        <f t="shared" si="92"/>
        <v>-0.97354135080941007</v>
      </c>
      <c r="AN659" s="2">
        <f t="shared" si="93"/>
        <v>-0.78942165809492482</v>
      </c>
    </row>
    <row r="660" spans="1:40" x14ac:dyDescent="0.2">
      <c r="A660">
        <v>659</v>
      </c>
      <c r="B660" t="s">
        <v>881</v>
      </c>
      <c r="C660" t="s">
        <v>51</v>
      </c>
      <c r="D660">
        <v>0</v>
      </c>
      <c r="E660">
        <v>1</v>
      </c>
      <c r="F660">
        <v>1</v>
      </c>
      <c r="G660">
        <f>F660*V660</f>
        <v>0.375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0.23799999999999999</v>
      </c>
      <c r="U660">
        <v>0.29899999999999999</v>
      </c>
      <c r="V660">
        <v>0.375</v>
      </c>
      <c r="W660">
        <v>0.67400000000000004</v>
      </c>
      <c r="X660">
        <v>0.28899999999999998</v>
      </c>
      <c r="Z660">
        <v>79</v>
      </c>
      <c r="AA660">
        <v>0</v>
      </c>
      <c r="AB660">
        <v>0</v>
      </c>
      <c r="AD660">
        <v>0</v>
      </c>
      <c r="AE660">
        <v>0</v>
      </c>
      <c r="AF660">
        <v>0</v>
      </c>
      <c r="AG660" t="s">
        <v>882</v>
      </c>
      <c r="AH660" s="2">
        <f t="shared" si="89"/>
        <v>-8.4308153027665576</v>
      </c>
      <c r="AJ660" s="2">
        <f t="shared" si="94"/>
        <v>-2.5025539444631106</v>
      </c>
      <c r="AK660" s="2">
        <f t="shared" si="90"/>
        <v>-1.535362013584342</v>
      </c>
      <c r="AL660" s="2">
        <f t="shared" si="91"/>
        <v>-2.5879503497259004</v>
      </c>
      <c r="AM660" s="2">
        <f t="shared" si="92"/>
        <v>-0.72900670024942682</v>
      </c>
      <c r="AN660" s="2">
        <f t="shared" si="93"/>
        <v>-1.0759422947437782</v>
      </c>
    </row>
    <row r="661" spans="1:40" x14ac:dyDescent="0.2">
      <c r="A661">
        <v>660</v>
      </c>
      <c r="B661" t="s">
        <v>1011</v>
      </c>
      <c r="C661" t="s">
        <v>39</v>
      </c>
      <c r="D661">
        <v>0</v>
      </c>
      <c r="E661">
        <v>1</v>
      </c>
      <c r="F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0.245</v>
      </c>
      <c r="U661">
        <v>0.29899999999999999</v>
      </c>
      <c r="V661">
        <v>0.35</v>
      </c>
      <c r="W661">
        <v>0.65</v>
      </c>
      <c r="X661">
        <v>0.28000000000000003</v>
      </c>
      <c r="Z661">
        <v>68</v>
      </c>
      <c r="AA661">
        <v>0</v>
      </c>
      <c r="AB661">
        <v>0</v>
      </c>
      <c r="AD661">
        <v>0</v>
      </c>
      <c r="AE661">
        <v>0</v>
      </c>
      <c r="AF661">
        <v>0</v>
      </c>
      <c r="AG661" t="s">
        <v>1012</v>
      </c>
      <c r="AH661" s="2">
        <f t="shared" si="89"/>
        <v>-8.4322915559612071</v>
      </c>
      <c r="AJ661" s="2">
        <f t="shared" si="94"/>
        <v>-2.5025539444631106</v>
      </c>
      <c r="AK661" s="2">
        <f t="shared" si="90"/>
        <v>-1.535362013584342</v>
      </c>
      <c r="AL661" s="2">
        <f t="shared" si="91"/>
        <v>-2.5879503497259004</v>
      </c>
      <c r="AM661" s="2">
        <f t="shared" si="92"/>
        <v>-0.38665818946544844</v>
      </c>
      <c r="AN661" s="2">
        <f t="shared" si="93"/>
        <v>-1.4197670587224041</v>
      </c>
    </row>
    <row r="662" spans="1:40" x14ac:dyDescent="0.2">
      <c r="A662">
        <v>661</v>
      </c>
      <c r="B662" t="s">
        <v>840</v>
      </c>
      <c r="C662" t="s">
        <v>42</v>
      </c>
      <c r="D662">
        <v>0</v>
      </c>
      <c r="E662">
        <v>1</v>
      </c>
      <c r="F662">
        <v>1</v>
      </c>
      <c r="G662">
        <f>F662*V662</f>
        <v>0.36299999999999999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0.23899999999999999</v>
      </c>
      <c r="U662">
        <v>0.307</v>
      </c>
      <c r="V662">
        <v>0.36299999999999999</v>
      </c>
      <c r="W662">
        <v>0.67</v>
      </c>
      <c r="X662">
        <v>0.28899999999999998</v>
      </c>
      <c r="Z662">
        <v>81</v>
      </c>
      <c r="AA662">
        <v>0</v>
      </c>
      <c r="AB662">
        <v>0</v>
      </c>
      <c r="AD662">
        <v>0</v>
      </c>
      <c r="AE662">
        <v>0</v>
      </c>
      <c r="AF662">
        <v>0</v>
      </c>
      <c r="AG662" t="s">
        <v>841</v>
      </c>
      <c r="AH662" s="2">
        <f t="shared" si="89"/>
        <v>-8.4392124999843325</v>
      </c>
      <c r="AJ662" s="2">
        <f t="shared" si="94"/>
        <v>-2.5025539444631106</v>
      </c>
      <c r="AK662" s="2">
        <f t="shared" si="90"/>
        <v>-1.535362013584342</v>
      </c>
      <c r="AL662" s="2">
        <f t="shared" si="91"/>
        <v>-2.5879503497259004</v>
      </c>
      <c r="AM662" s="2">
        <f t="shared" si="92"/>
        <v>-0.68009977013742995</v>
      </c>
      <c r="AN662" s="2">
        <f t="shared" si="93"/>
        <v>-1.1332464220735492</v>
      </c>
    </row>
    <row r="663" spans="1:40" x14ac:dyDescent="0.2">
      <c r="A663">
        <v>662</v>
      </c>
      <c r="B663" t="s">
        <v>1353</v>
      </c>
      <c r="C663" t="s">
        <v>57</v>
      </c>
      <c r="D663">
        <v>0</v>
      </c>
      <c r="E663">
        <v>1</v>
      </c>
      <c r="F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>
        <v>0.23899999999999999</v>
      </c>
      <c r="U663">
        <v>0.29599999999999999</v>
      </c>
      <c r="V663">
        <v>0.374</v>
      </c>
      <c r="W663">
        <v>0.67</v>
      </c>
      <c r="X663">
        <v>0.28699999999999998</v>
      </c>
      <c r="Z663">
        <v>74</v>
      </c>
      <c r="AA663">
        <v>0</v>
      </c>
      <c r="AB663">
        <v>0</v>
      </c>
      <c r="AD663">
        <v>0</v>
      </c>
      <c r="AE663">
        <v>0</v>
      </c>
      <c r="AF663">
        <v>0</v>
      </c>
      <c r="AG663" t="s">
        <v>1354</v>
      </c>
      <c r="AH663" s="2">
        <f t="shared" si="89"/>
        <v>-8.4392124999843325</v>
      </c>
      <c r="AJ663" s="2">
        <f t="shared" si="94"/>
        <v>-2.5025539444631106</v>
      </c>
      <c r="AK663" s="2">
        <f t="shared" si="90"/>
        <v>-1.535362013584342</v>
      </c>
      <c r="AL663" s="2">
        <f t="shared" si="91"/>
        <v>-2.5879503497259004</v>
      </c>
      <c r="AM663" s="2">
        <f t="shared" si="92"/>
        <v>-0.68009977013742995</v>
      </c>
      <c r="AN663" s="2">
        <f t="shared" si="93"/>
        <v>-1.1332464220735492</v>
      </c>
    </row>
    <row r="664" spans="1:40" x14ac:dyDescent="0.2">
      <c r="A664">
        <v>663</v>
      </c>
      <c r="B664" t="s">
        <v>2114</v>
      </c>
      <c r="D664">
        <v>0</v>
      </c>
      <c r="E664">
        <v>1</v>
      </c>
      <c r="F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0.25</v>
      </c>
      <c r="U664">
        <v>0.28100000000000003</v>
      </c>
      <c r="V664">
        <v>0.35099999999999998</v>
      </c>
      <c r="W664">
        <v>0.63200000000000001</v>
      </c>
      <c r="X664">
        <v>0.26900000000000002</v>
      </c>
      <c r="Z664">
        <v>63</v>
      </c>
      <c r="AA664">
        <v>0</v>
      </c>
      <c r="AB664">
        <v>0</v>
      </c>
      <c r="AD664">
        <v>0</v>
      </c>
      <c r="AE664">
        <v>0</v>
      </c>
      <c r="AF664">
        <v>0</v>
      </c>
      <c r="AG664" t="s">
        <v>2115</v>
      </c>
      <c r="AH664" s="2">
        <f t="shared" si="89"/>
        <v>-8.4456254783851907</v>
      </c>
      <c r="AJ664" s="2">
        <f t="shared" si="94"/>
        <v>-2.5025539444631106</v>
      </c>
      <c r="AK664" s="2">
        <f t="shared" si="90"/>
        <v>-1.535362013584342</v>
      </c>
      <c r="AL664" s="2">
        <f t="shared" si="91"/>
        <v>-2.5879503497259004</v>
      </c>
      <c r="AM664" s="2">
        <f t="shared" si="92"/>
        <v>-0.14212353890546386</v>
      </c>
      <c r="AN664" s="2">
        <f t="shared" si="93"/>
        <v>-1.6776356317063734</v>
      </c>
    </row>
    <row r="665" spans="1:40" x14ac:dyDescent="0.2">
      <c r="A665">
        <v>664</v>
      </c>
      <c r="B665" t="s">
        <v>943</v>
      </c>
      <c r="C665" t="s">
        <v>144</v>
      </c>
      <c r="D665">
        <v>0</v>
      </c>
      <c r="E665">
        <v>1</v>
      </c>
      <c r="F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0.24199999999999999</v>
      </c>
      <c r="U665">
        <v>0.28999999999999998</v>
      </c>
      <c r="V665">
        <v>0.36899999999999999</v>
      </c>
      <c r="W665">
        <v>0.65900000000000003</v>
      </c>
      <c r="X665">
        <v>0.28199999999999997</v>
      </c>
      <c r="Z665">
        <v>75</v>
      </c>
      <c r="AA665">
        <v>0</v>
      </c>
      <c r="AB665">
        <v>0</v>
      </c>
      <c r="AD665">
        <v>0</v>
      </c>
      <c r="AE665">
        <v>0</v>
      </c>
      <c r="AF665">
        <v>0</v>
      </c>
      <c r="AG665" t="s">
        <v>944</v>
      </c>
      <c r="AH665" s="2">
        <f t="shared" si="89"/>
        <v>-8.4500780598052128</v>
      </c>
      <c r="AJ665" s="2">
        <f t="shared" si="94"/>
        <v>-2.5025539444631106</v>
      </c>
      <c r="AK665" s="2">
        <f t="shared" si="90"/>
        <v>-1.535362013584342</v>
      </c>
      <c r="AL665" s="2">
        <f t="shared" si="91"/>
        <v>-2.5879503497259004</v>
      </c>
      <c r="AM665" s="2">
        <f t="shared" si="92"/>
        <v>-0.53337897980143922</v>
      </c>
      <c r="AN665" s="2">
        <f t="shared" si="93"/>
        <v>-1.2908327722304194</v>
      </c>
    </row>
    <row r="666" spans="1:40" x14ac:dyDescent="0.2">
      <c r="A666">
        <v>665</v>
      </c>
      <c r="B666" t="s">
        <v>1047</v>
      </c>
      <c r="C666" t="s">
        <v>31</v>
      </c>
      <c r="D666">
        <v>0</v>
      </c>
      <c r="E666">
        <v>1</v>
      </c>
      <c r="F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0.24199999999999999</v>
      </c>
      <c r="U666">
        <v>0.3</v>
      </c>
      <c r="V666">
        <v>0.35899999999999999</v>
      </c>
      <c r="W666">
        <v>0.65900000000000003</v>
      </c>
      <c r="X666">
        <v>0.28499999999999998</v>
      </c>
      <c r="Z666">
        <v>70</v>
      </c>
      <c r="AA666">
        <v>0</v>
      </c>
      <c r="AB666">
        <v>0</v>
      </c>
      <c r="AD666">
        <v>0</v>
      </c>
      <c r="AE666">
        <v>0</v>
      </c>
      <c r="AF666">
        <v>0</v>
      </c>
      <c r="AG666" t="s">
        <v>1048</v>
      </c>
      <c r="AH666" s="2">
        <f t="shared" si="89"/>
        <v>-8.4500780598052128</v>
      </c>
      <c r="AJ666" s="2">
        <f t="shared" si="94"/>
        <v>-2.5025539444631106</v>
      </c>
      <c r="AK666" s="2">
        <f t="shared" si="90"/>
        <v>-1.535362013584342</v>
      </c>
      <c r="AL666" s="2">
        <f t="shared" si="91"/>
        <v>-2.5879503497259004</v>
      </c>
      <c r="AM666" s="2">
        <f t="shared" si="92"/>
        <v>-0.53337897980143922</v>
      </c>
      <c r="AN666" s="2">
        <f t="shared" si="93"/>
        <v>-1.2908327722304194</v>
      </c>
    </row>
    <row r="667" spans="1:40" x14ac:dyDescent="0.2">
      <c r="A667">
        <v>666</v>
      </c>
      <c r="B667" t="s">
        <v>855</v>
      </c>
      <c r="C667" t="s">
        <v>47</v>
      </c>
      <c r="D667">
        <v>0</v>
      </c>
      <c r="E667">
        <v>1</v>
      </c>
      <c r="F667">
        <v>1</v>
      </c>
      <c r="G667">
        <f>F667*V667</f>
        <v>0.38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0.24</v>
      </c>
      <c r="U667">
        <v>0.28499999999999998</v>
      </c>
      <c r="V667">
        <v>0.38</v>
      </c>
      <c r="W667">
        <v>0.66500000000000004</v>
      </c>
      <c r="X667">
        <v>0.28299999999999997</v>
      </c>
      <c r="Z667">
        <v>74</v>
      </c>
      <c r="AA667">
        <v>0</v>
      </c>
      <c r="AB667">
        <v>0</v>
      </c>
      <c r="AD667">
        <v>0</v>
      </c>
      <c r="AE667">
        <v>0</v>
      </c>
      <c r="AF667">
        <v>0</v>
      </c>
      <c r="AG667" t="s">
        <v>856</v>
      </c>
      <c r="AH667" s="2">
        <f t="shared" si="89"/>
        <v>-8.4619357290345487</v>
      </c>
      <c r="AJ667" s="2">
        <f t="shared" si="94"/>
        <v>-2.5025539444631106</v>
      </c>
      <c r="AK667" s="2">
        <f t="shared" si="90"/>
        <v>-1.535362013584342</v>
      </c>
      <c r="AL667" s="2">
        <f t="shared" si="91"/>
        <v>-2.5879503497259004</v>
      </c>
      <c r="AM667" s="2">
        <f t="shared" si="92"/>
        <v>-0.63119284002543297</v>
      </c>
      <c r="AN667" s="2">
        <f t="shared" si="93"/>
        <v>-1.2048765812357629</v>
      </c>
    </row>
    <row r="668" spans="1:40" x14ac:dyDescent="0.2">
      <c r="A668">
        <v>667</v>
      </c>
      <c r="B668" t="s">
        <v>961</v>
      </c>
      <c r="C668" t="s">
        <v>93</v>
      </c>
      <c r="D668">
        <v>0</v>
      </c>
      <c r="E668">
        <v>1</v>
      </c>
      <c r="F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0.24</v>
      </c>
      <c r="U668">
        <v>0.28899999999999998</v>
      </c>
      <c r="V668">
        <v>0.376</v>
      </c>
      <c r="W668">
        <v>0.66500000000000004</v>
      </c>
      <c r="X668">
        <v>0.28299999999999997</v>
      </c>
      <c r="Z668">
        <v>75</v>
      </c>
      <c r="AA668">
        <v>0</v>
      </c>
      <c r="AB668">
        <v>0</v>
      </c>
      <c r="AD668">
        <v>0</v>
      </c>
      <c r="AE668">
        <v>0</v>
      </c>
      <c r="AF668">
        <v>0</v>
      </c>
      <c r="AG668" t="s">
        <v>962</v>
      </c>
      <c r="AH668" s="2">
        <f t="shared" si="89"/>
        <v>-8.4619357290345487</v>
      </c>
      <c r="AJ668" s="2">
        <f t="shared" si="94"/>
        <v>-2.5025539444631106</v>
      </c>
      <c r="AK668" s="2">
        <f t="shared" si="90"/>
        <v>-1.535362013584342</v>
      </c>
      <c r="AL668" s="2">
        <f t="shared" si="91"/>
        <v>-2.5879503497259004</v>
      </c>
      <c r="AM668" s="2">
        <f t="shared" si="92"/>
        <v>-0.63119284002543297</v>
      </c>
      <c r="AN668" s="2">
        <f t="shared" si="93"/>
        <v>-1.2048765812357629</v>
      </c>
    </row>
    <row r="669" spans="1:40" x14ac:dyDescent="0.2">
      <c r="A669">
        <v>668</v>
      </c>
      <c r="B669" t="s">
        <v>653</v>
      </c>
      <c r="C669" t="s">
        <v>45</v>
      </c>
      <c r="D669">
        <v>0</v>
      </c>
      <c r="E669">
        <v>1</v>
      </c>
      <c r="F669">
        <v>1</v>
      </c>
      <c r="G669">
        <f>F669*V669</f>
        <v>0.39800000000000002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T669">
        <v>0.22900000000000001</v>
      </c>
      <c r="U669">
        <v>0.30399999999999999</v>
      </c>
      <c r="V669">
        <v>0.39800000000000002</v>
      </c>
      <c r="W669">
        <v>0.70199999999999996</v>
      </c>
      <c r="X669">
        <v>0.29899999999999999</v>
      </c>
      <c r="Z669">
        <v>83</v>
      </c>
      <c r="AA669">
        <v>0</v>
      </c>
      <c r="AB669">
        <v>0</v>
      </c>
      <c r="AD669">
        <v>0</v>
      </c>
      <c r="AE669">
        <v>0</v>
      </c>
      <c r="AF669">
        <v>0</v>
      </c>
      <c r="AG669" t="s">
        <v>654</v>
      </c>
      <c r="AH669" s="2">
        <f t="shared" si="89"/>
        <v>-8.4698487824661335</v>
      </c>
      <c r="AJ669" s="2">
        <f t="shared" si="94"/>
        <v>-2.5025539444631106</v>
      </c>
      <c r="AK669" s="2">
        <f t="shared" si="90"/>
        <v>-1.535362013584342</v>
      </c>
      <c r="AL669" s="2">
        <f t="shared" si="91"/>
        <v>-2.5879503497259004</v>
      </c>
      <c r="AM669" s="2">
        <f t="shared" si="92"/>
        <v>-1.1691690712573977</v>
      </c>
      <c r="AN669" s="2">
        <f t="shared" si="93"/>
        <v>-0.67481340343538287</v>
      </c>
    </row>
    <row r="670" spans="1:40" x14ac:dyDescent="0.2">
      <c r="A670">
        <v>669</v>
      </c>
      <c r="B670" t="s">
        <v>1328</v>
      </c>
      <c r="C670" t="s">
        <v>114</v>
      </c>
      <c r="D670">
        <v>0</v>
      </c>
      <c r="E670">
        <v>1</v>
      </c>
      <c r="F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T670">
        <v>0.23699999999999999</v>
      </c>
      <c r="U670">
        <v>0.308</v>
      </c>
      <c r="V670">
        <v>0.36499999999999999</v>
      </c>
      <c r="W670">
        <v>0.67400000000000004</v>
      </c>
      <c r="X670">
        <v>0.29099999999999998</v>
      </c>
      <c r="Z670">
        <v>74</v>
      </c>
      <c r="AA670">
        <v>0</v>
      </c>
      <c r="AB670">
        <v>0</v>
      </c>
      <c r="AD670">
        <v>0</v>
      </c>
      <c r="AE670">
        <v>0</v>
      </c>
      <c r="AF670">
        <v>0</v>
      </c>
      <c r="AG670" t="s">
        <v>1329</v>
      </c>
      <c r="AH670" s="2">
        <f t="shared" si="89"/>
        <v>-8.4797222328785544</v>
      </c>
      <c r="AJ670" s="2">
        <f t="shared" si="94"/>
        <v>-2.5025539444631106</v>
      </c>
      <c r="AK670" s="2">
        <f t="shared" si="90"/>
        <v>-1.535362013584342</v>
      </c>
      <c r="AL670" s="2">
        <f t="shared" si="91"/>
        <v>-2.5879503497259004</v>
      </c>
      <c r="AM670" s="2">
        <f t="shared" si="92"/>
        <v>-0.77791363036142369</v>
      </c>
      <c r="AN670" s="2">
        <f t="shared" si="93"/>
        <v>-1.0759422947437782</v>
      </c>
    </row>
    <row r="671" spans="1:40" x14ac:dyDescent="0.2">
      <c r="A671">
        <v>670</v>
      </c>
      <c r="B671" t="s">
        <v>1043</v>
      </c>
      <c r="C671" t="s">
        <v>125</v>
      </c>
      <c r="D671">
        <v>0</v>
      </c>
      <c r="E671">
        <v>1</v>
      </c>
      <c r="F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0.249</v>
      </c>
      <c r="U671">
        <v>0.29899999999999999</v>
      </c>
      <c r="V671">
        <v>0.33400000000000002</v>
      </c>
      <c r="W671">
        <v>0.63300000000000001</v>
      </c>
      <c r="X671">
        <v>0.27500000000000002</v>
      </c>
      <c r="Z671">
        <v>68</v>
      </c>
      <c r="AA671">
        <v>0</v>
      </c>
      <c r="AB671">
        <v>0</v>
      </c>
      <c r="AD671">
        <v>0</v>
      </c>
      <c r="AE671">
        <v>0</v>
      </c>
      <c r="AF671">
        <v>0</v>
      </c>
      <c r="AG671" t="s">
        <v>1044</v>
      </c>
      <c r="AH671" s="2">
        <f t="shared" si="89"/>
        <v>-8.4802063766647446</v>
      </c>
      <c r="AJ671" s="2">
        <f t="shared" si="94"/>
        <v>-2.5025539444631106</v>
      </c>
      <c r="AK671" s="2">
        <f t="shared" si="90"/>
        <v>-1.535362013584342</v>
      </c>
      <c r="AL671" s="2">
        <f t="shared" si="91"/>
        <v>-2.5879503497259004</v>
      </c>
      <c r="AM671" s="2">
        <f t="shared" si="92"/>
        <v>-0.19103046901746079</v>
      </c>
      <c r="AN671" s="2">
        <f t="shared" si="93"/>
        <v>-1.6633095998739307</v>
      </c>
    </row>
    <row r="672" spans="1:40" x14ac:dyDescent="0.2">
      <c r="A672">
        <v>671</v>
      </c>
      <c r="B672" t="s">
        <v>1082</v>
      </c>
      <c r="C672" t="s">
        <v>65</v>
      </c>
      <c r="D672">
        <v>0</v>
      </c>
      <c r="E672">
        <v>1</v>
      </c>
      <c r="F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0.22700000000000001</v>
      </c>
      <c r="U672">
        <v>0.29599999999999999</v>
      </c>
      <c r="V672">
        <v>0.41199999999999998</v>
      </c>
      <c r="W672">
        <v>0.70799999999999996</v>
      </c>
      <c r="X672">
        <v>0.29899999999999999</v>
      </c>
      <c r="Z672">
        <v>82</v>
      </c>
      <c r="AA672">
        <v>0</v>
      </c>
      <c r="AB672">
        <v>0</v>
      </c>
      <c r="AD672">
        <v>0</v>
      </c>
      <c r="AE672">
        <v>0</v>
      </c>
      <c r="AF672">
        <v>0</v>
      </c>
      <c r="AG672">
        <v>13130</v>
      </c>
      <c r="AH672" s="2">
        <f t="shared" si="89"/>
        <v>-8.481706451695473</v>
      </c>
      <c r="AJ672" s="2">
        <f t="shared" si="94"/>
        <v>-2.5025539444631106</v>
      </c>
      <c r="AK672" s="2">
        <f t="shared" si="90"/>
        <v>-1.535362013584342</v>
      </c>
      <c r="AL672" s="2">
        <f t="shared" si="91"/>
        <v>-2.5879503497259004</v>
      </c>
      <c r="AM672" s="2">
        <f t="shared" si="92"/>
        <v>-1.2669829314813916</v>
      </c>
      <c r="AN672" s="2">
        <f t="shared" si="93"/>
        <v>-0.58885721244072642</v>
      </c>
    </row>
    <row r="673" spans="1:40" x14ac:dyDescent="0.2">
      <c r="A673">
        <v>672</v>
      </c>
      <c r="B673" t="s">
        <v>1974</v>
      </c>
      <c r="D673">
        <v>0</v>
      </c>
      <c r="E673">
        <v>1</v>
      </c>
      <c r="F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0.23599999999999999</v>
      </c>
      <c r="U673">
        <v>0.28899999999999998</v>
      </c>
      <c r="V673">
        <v>0.38800000000000001</v>
      </c>
      <c r="W673">
        <v>0.67700000000000005</v>
      </c>
      <c r="X673">
        <v>0.28699999999999998</v>
      </c>
      <c r="Z673">
        <v>75</v>
      </c>
      <c r="AA673">
        <v>0</v>
      </c>
      <c r="AB673">
        <v>0</v>
      </c>
      <c r="AD673">
        <v>0</v>
      </c>
      <c r="AE673">
        <v>0</v>
      </c>
      <c r="AF673">
        <v>0</v>
      </c>
      <c r="AG673" t="s">
        <v>1975</v>
      </c>
      <c r="AH673" s="2">
        <f t="shared" si="89"/>
        <v>-8.4856510674932242</v>
      </c>
      <c r="AJ673" s="2">
        <f t="shared" si="94"/>
        <v>-2.5025539444631106</v>
      </c>
      <c r="AK673" s="2">
        <f t="shared" si="90"/>
        <v>-1.535362013584342</v>
      </c>
      <c r="AL673" s="2">
        <f t="shared" si="91"/>
        <v>-2.5879503497259004</v>
      </c>
      <c r="AM673" s="2">
        <f t="shared" si="92"/>
        <v>-0.82682056047342067</v>
      </c>
      <c r="AN673" s="2">
        <f t="shared" si="93"/>
        <v>-1.03296419924645</v>
      </c>
    </row>
    <row r="674" spans="1:40" x14ac:dyDescent="0.2">
      <c r="A674">
        <v>673</v>
      </c>
      <c r="B674" t="s">
        <v>409</v>
      </c>
      <c r="C674" t="s">
        <v>125</v>
      </c>
      <c r="D674">
        <v>28</v>
      </c>
      <c r="E674">
        <v>109</v>
      </c>
      <c r="F674">
        <v>99</v>
      </c>
      <c r="G674">
        <f>F674*V674</f>
        <v>36.728999999999999</v>
      </c>
      <c r="H674">
        <v>24</v>
      </c>
      <c r="I674">
        <v>5</v>
      </c>
      <c r="J674">
        <v>1</v>
      </c>
      <c r="K674">
        <v>2</v>
      </c>
      <c r="L674">
        <v>10</v>
      </c>
      <c r="M674">
        <v>11</v>
      </c>
      <c r="N674">
        <v>8</v>
      </c>
      <c r="O674">
        <v>23</v>
      </c>
      <c r="P674">
        <v>1</v>
      </c>
      <c r="Q674">
        <v>3</v>
      </c>
      <c r="R674">
        <v>1</v>
      </c>
      <c r="T674">
        <v>0.248</v>
      </c>
      <c r="U674">
        <v>0.31</v>
      </c>
      <c r="V674">
        <v>0.371</v>
      </c>
      <c r="W674">
        <v>0.68100000000000005</v>
      </c>
      <c r="X674">
        <v>0.29199999999999998</v>
      </c>
      <c r="Z674">
        <v>79</v>
      </c>
      <c r="AA674">
        <v>0.2</v>
      </c>
      <c r="AB674">
        <v>0.3</v>
      </c>
      <c r="AD674">
        <v>-2.8</v>
      </c>
      <c r="AE674">
        <v>1.5</v>
      </c>
      <c r="AF674">
        <v>0.2</v>
      </c>
      <c r="AG674">
        <v>17326</v>
      </c>
      <c r="AH674" s="2">
        <f t="shared" si="89"/>
        <v>-8.4934982713665335</v>
      </c>
      <c r="AI674" s="2">
        <f>(L674-45.75551)/28.81119</f>
        <v>-1.2410285725789181</v>
      </c>
      <c r="AJ674" s="2">
        <f t="shared" si="94"/>
        <v>-2.2759143914416371</v>
      </c>
      <c r="AK674" s="2">
        <f t="shared" si="90"/>
        <v>-1.1730074865739413</v>
      </c>
      <c r="AL674" s="2">
        <f t="shared" si="91"/>
        <v>-2.5879503497259004</v>
      </c>
      <c r="AM674" s="2">
        <f t="shared" si="92"/>
        <v>-0.23993739912945769</v>
      </c>
      <c r="AN674" s="2">
        <f t="shared" si="93"/>
        <v>-0.97566007191667892</v>
      </c>
    </row>
    <row r="675" spans="1:40" x14ac:dyDescent="0.2">
      <c r="A675">
        <v>674</v>
      </c>
      <c r="B675" t="s">
        <v>7544</v>
      </c>
      <c r="C675" t="s">
        <v>144</v>
      </c>
      <c r="D675">
        <v>44</v>
      </c>
      <c r="E675">
        <v>178</v>
      </c>
      <c r="F675">
        <v>167</v>
      </c>
      <c r="G675">
        <f>F675*V675</f>
        <v>58.282999999999994</v>
      </c>
      <c r="H675">
        <v>42</v>
      </c>
      <c r="I675">
        <v>6</v>
      </c>
      <c r="J675">
        <v>2</v>
      </c>
      <c r="K675">
        <v>2</v>
      </c>
      <c r="L675">
        <v>15</v>
      </c>
      <c r="M675">
        <v>15</v>
      </c>
      <c r="N675">
        <v>8</v>
      </c>
      <c r="O675">
        <v>34</v>
      </c>
      <c r="P675">
        <v>1</v>
      </c>
      <c r="Q675">
        <v>7</v>
      </c>
      <c r="R675">
        <v>3</v>
      </c>
      <c r="T675">
        <v>0.254</v>
      </c>
      <c r="U675">
        <v>0.29099999999999998</v>
      </c>
      <c r="V675">
        <v>0.34899999999999998</v>
      </c>
      <c r="W675">
        <v>0.63900000000000001</v>
      </c>
      <c r="X675">
        <v>0.27400000000000002</v>
      </c>
      <c r="Z675">
        <v>70</v>
      </c>
      <c r="AA675">
        <v>0.3</v>
      </c>
      <c r="AB675">
        <v>-0.3</v>
      </c>
      <c r="AD675">
        <v>-6.8</v>
      </c>
      <c r="AE675">
        <v>-1.9</v>
      </c>
      <c r="AF675">
        <v>-0.3</v>
      </c>
      <c r="AG675">
        <v>17023</v>
      </c>
      <c r="AH675" s="2">
        <f t="shared" si="89"/>
        <v>-8.4964410629483051</v>
      </c>
      <c r="AI675" s="2">
        <f>(L675-45.75551)/28.81119</f>
        <v>-1.0674848904193128</v>
      </c>
      <c r="AJ675" s="2">
        <f t="shared" si="94"/>
        <v>-2.2759143914416371</v>
      </c>
      <c r="AK675" s="2">
        <f t="shared" si="90"/>
        <v>-1.0412422040247047</v>
      </c>
      <c r="AL675" s="2">
        <f t="shared" si="91"/>
        <v>-2.5879503497259004</v>
      </c>
      <c r="AM675" s="2">
        <f t="shared" si="92"/>
        <v>5.3504181542523788E-2</v>
      </c>
      <c r="AN675" s="2">
        <f t="shared" si="93"/>
        <v>-1.5773534088792742</v>
      </c>
    </row>
    <row r="676" spans="1:40" x14ac:dyDescent="0.2">
      <c r="A676">
        <v>675</v>
      </c>
      <c r="B676" t="s">
        <v>1077</v>
      </c>
      <c r="D676">
        <v>0</v>
      </c>
      <c r="E676">
        <v>1</v>
      </c>
      <c r="F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0.24099999999999999</v>
      </c>
      <c r="U676">
        <v>0.29799999999999999</v>
      </c>
      <c r="V676">
        <v>0.36099999999999999</v>
      </c>
      <c r="W676">
        <v>0.65900000000000003</v>
      </c>
      <c r="X676">
        <v>0.28399999999999997</v>
      </c>
      <c r="Z676">
        <v>73</v>
      </c>
      <c r="AA676">
        <v>0</v>
      </c>
      <c r="AB676">
        <v>0</v>
      </c>
      <c r="AD676">
        <v>0</v>
      </c>
      <c r="AE676">
        <v>0</v>
      </c>
      <c r="AF676">
        <v>0</v>
      </c>
      <c r="AG676">
        <v>13718</v>
      </c>
      <c r="AH676" s="2">
        <f t="shared" si="89"/>
        <v>-8.4989849899172096</v>
      </c>
      <c r="AJ676" s="2">
        <f t="shared" si="94"/>
        <v>-2.5025539444631106</v>
      </c>
      <c r="AK676" s="2">
        <f t="shared" si="90"/>
        <v>-1.535362013584342</v>
      </c>
      <c r="AL676" s="2">
        <f t="shared" si="91"/>
        <v>-2.5879503497259004</v>
      </c>
      <c r="AM676" s="2">
        <f t="shared" si="92"/>
        <v>-0.58228590991343609</v>
      </c>
      <c r="AN676" s="2">
        <f t="shared" si="93"/>
        <v>-1.2908327722304194</v>
      </c>
    </row>
    <row r="677" spans="1:40" x14ac:dyDescent="0.2">
      <c r="A677">
        <v>676</v>
      </c>
      <c r="B677" t="s">
        <v>879</v>
      </c>
      <c r="C677" t="s">
        <v>129</v>
      </c>
      <c r="D677">
        <v>0</v>
      </c>
      <c r="E677">
        <v>1</v>
      </c>
      <c r="F677">
        <v>1</v>
      </c>
      <c r="G677">
        <f>F677*V677</f>
        <v>0.36299999999999999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0.23599999999999999</v>
      </c>
      <c r="U677">
        <v>0.314</v>
      </c>
      <c r="V677">
        <v>0.36299999999999999</v>
      </c>
      <c r="W677">
        <v>0.67600000000000005</v>
      </c>
      <c r="X677">
        <v>0.29399999999999998</v>
      </c>
      <c r="Z677">
        <v>79</v>
      </c>
      <c r="AA677">
        <v>0</v>
      </c>
      <c r="AB677">
        <v>0</v>
      </c>
      <c r="AD677">
        <v>0</v>
      </c>
      <c r="AE677">
        <v>0</v>
      </c>
      <c r="AF677">
        <v>0</v>
      </c>
      <c r="AG677" t="s">
        <v>880</v>
      </c>
      <c r="AH677" s="2">
        <f t="shared" si="89"/>
        <v>-8.4999770993256671</v>
      </c>
      <c r="AJ677" s="2">
        <f t="shared" si="94"/>
        <v>-2.5025539444631106</v>
      </c>
      <c r="AK677" s="2">
        <f t="shared" si="90"/>
        <v>-1.535362013584342</v>
      </c>
      <c r="AL677" s="2">
        <f t="shared" si="91"/>
        <v>-2.5879503497259004</v>
      </c>
      <c r="AM677" s="2">
        <f t="shared" si="92"/>
        <v>-0.82682056047342067</v>
      </c>
      <c r="AN677" s="2">
        <f t="shared" si="93"/>
        <v>-1.0472902310788927</v>
      </c>
    </row>
    <row r="678" spans="1:40" x14ac:dyDescent="0.2">
      <c r="A678">
        <v>677</v>
      </c>
      <c r="B678" t="s">
        <v>677</v>
      </c>
      <c r="D678">
        <v>0</v>
      </c>
      <c r="E678">
        <v>1</v>
      </c>
      <c r="F678">
        <v>1</v>
      </c>
      <c r="G678">
        <f>F678*V678</f>
        <v>0.36899999999999999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0.23899999999999999</v>
      </c>
      <c r="U678">
        <v>0.29599999999999999</v>
      </c>
      <c r="V678">
        <v>0.36899999999999999</v>
      </c>
      <c r="W678">
        <v>0.66500000000000004</v>
      </c>
      <c r="X678">
        <v>0.28499999999999998</v>
      </c>
      <c r="Z678">
        <v>73</v>
      </c>
      <c r="AA678">
        <v>0</v>
      </c>
      <c r="AB678">
        <v>0</v>
      </c>
      <c r="AD678">
        <v>0</v>
      </c>
      <c r="AE678">
        <v>0</v>
      </c>
      <c r="AF678">
        <v>0</v>
      </c>
      <c r="AG678" t="s">
        <v>678</v>
      </c>
      <c r="AH678" s="2">
        <f t="shared" si="89"/>
        <v>-8.5108426591465456</v>
      </c>
      <c r="AJ678" s="2">
        <f t="shared" si="94"/>
        <v>-2.5025539444631106</v>
      </c>
      <c r="AK678" s="2">
        <f t="shared" si="90"/>
        <v>-1.535362013584342</v>
      </c>
      <c r="AL678" s="2">
        <f t="shared" si="91"/>
        <v>-2.5879503497259004</v>
      </c>
      <c r="AM678" s="2">
        <f t="shared" si="92"/>
        <v>-0.68009977013742995</v>
      </c>
      <c r="AN678" s="2">
        <f t="shared" si="93"/>
        <v>-1.2048765812357629</v>
      </c>
    </row>
    <row r="679" spans="1:40" x14ac:dyDescent="0.2">
      <c r="A679">
        <v>678</v>
      </c>
      <c r="B679" t="s">
        <v>629</v>
      </c>
      <c r="C679" t="s">
        <v>139</v>
      </c>
      <c r="D679">
        <v>0</v>
      </c>
      <c r="E679">
        <v>1</v>
      </c>
      <c r="F679">
        <v>1</v>
      </c>
      <c r="G679">
        <f>F679*V679</f>
        <v>0.36799999999999999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0.26</v>
      </c>
      <c r="U679">
        <v>0.33600000000000002</v>
      </c>
      <c r="V679">
        <v>0.36799999999999999</v>
      </c>
      <c r="W679">
        <v>0.70399999999999996</v>
      </c>
      <c r="X679">
        <v>0.30399999999999999</v>
      </c>
      <c r="Z679">
        <v>92</v>
      </c>
      <c r="AA679">
        <v>0</v>
      </c>
      <c r="AB679">
        <v>0</v>
      </c>
      <c r="AD679">
        <v>0</v>
      </c>
      <c r="AE679">
        <v>0</v>
      </c>
      <c r="AF679">
        <v>0</v>
      </c>
      <c r="AG679" t="s">
        <v>630</v>
      </c>
      <c r="AH679" s="2">
        <f t="shared" si="89"/>
        <v>-8.5131978222274736</v>
      </c>
      <c r="AI679" s="2">
        <f>(L679-45.75551)/28.81119</f>
        <v>-1.5881159368981288</v>
      </c>
      <c r="AJ679" s="2">
        <f t="shared" si="94"/>
        <v>-2.5025539444631106</v>
      </c>
      <c r="AK679" s="2">
        <f t="shared" si="90"/>
        <v>-1.535362013584342</v>
      </c>
      <c r="AL679" s="2">
        <f t="shared" si="91"/>
        <v>-2.5879503497259004</v>
      </c>
      <c r="AM679" s="2">
        <f t="shared" si="92"/>
        <v>0.34694576221450529</v>
      </c>
      <c r="AN679" s="2">
        <f t="shared" si="93"/>
        <v>-0.64616133977049739</v>
      </c>
    </row>
    <row r="680" spans="1:40" x14ac:dyDescent="0.2">
      <c r="A680">
        <v>679</v>
      </c>
      <c r="B680" t="s">
        <v>248</v>
      </c>
      <c r="C680" t="s">
        <v>37</v>
      </c>
      <c r="D680">
        <v>50</v>
      </c>
      <c r="E680">
        <v>197</v>
      </c>
      <c r="F680">
        <v>169</v>
      </c>
      <c r="G680">
        <f>F680*V680</f>
        <v>61.347000000000001</v>
      </c>
      <c r="H680">
        <v>38</v>
      </c>
      <c r="I680">
        <v>8</v>
      </c>
      <c r="J680">
        <v>1</v>
      </c>
      <c r="K680">
        <v>5</v>
      </c>
      <c r="L680">
        <v>20</v>
      </c>
      <c r="M680">
        <v>20</v>
      </c>
      <c r="N680">
        <v>22</v>
      </c>
      <c r="O680">
        <v>47</v>
      </c>
      <c r="P680">
        <v>3</v>
      </c>
      <c r="Q680">
        <v>2</v>
      </c>
      <c r="R680">
        <v>1</v>
      </c>
      <c r="T680">
        <v>0.22600000000000001</v>
      </c>
      <c r="U680">
        <v>0.32200000000000001</v>
      </c>
      <c r="V680">
        <v>0.36299999999999999</v>
      </c>
      <c r="W680">
        <v>0.68600000000000005</v>
      </c>
      <c r="X680">
        <v>0.29699999999999999</v>
      </c>
      <c r="Z680">
        <v>85</v>
      </c>
      <c r="AA680">
        <v>-0.2</v>
      </c>
      <c r="AB680">
        <v>-0.2</v>
      </c>
      <c r="AD680">
        <v>-4.2</v>
      </c>
      <c r="AE680">
        <v>3.9</v>
      </c>
      <c r="AF680">
        <v>1.2</v>
      </c>
      <c r="AG680">
        <v>12158</v>
      </c>
      <c r="AH680" s="2">
        <f t="shared" si="89"/>
        <v>-8.5143019950810483</v>
      </c>
      <c r="AI680" s="2">
        <f>(L680-45.75551)/28.81119</f>
        <v>-0.89394120825970746</v>
      </c>
      <c r="AJ680" s="2">
        <f t="shared" si="94"/>
        <v>-1.9359550619094268</v>
      </c>
      <c r="AK680" s="2">
        <f t="shared" si="90"/>
        <v>-0.87653560083815907</v>
      </c>
      <c r="AL680" s="2">
        <f t="shared" si="91"/>
        <v>-2.5879503497259004</v>
      </c>
      <c r="AM680" s="2">
        <f t="shared" si="92"/>
        <v>-1.3158898615933885</v>
      </c>
      <c r="AN680" s="2">
        <f t="shared" si="93"/>
        <v>-0.9040299127544652</v>
      </c>
    </row>
    <row r="681" spans="1:40" x14ac:dyDescent="0.2">
      <c r="A681">
        <v>680</v>
      </c>
      <c r="B681" t="s">
        <v>834</v>
      </c>
      <c r="D681">
        <v>0</v>
      </c>
      <c r="E681">
        <v>1</v>
      </c>
      <c r="F681">
        <v>1</v>
      </c>
      <c r="G681">
        <f>F681*V681</f>
        <v>0.4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0.22800000000000001</v>
      </c>
      <c r="U681">
        <v>0.30199999999999999</v>
      </c>
      <c r="V681">
        <v>0.4</v>
      </c>
      <c r="W681">
        <v>0.70199999999999996</v>
      </c>
      <c r="X681">
        <v>0.29899999999999999</v>
      </c>
      <c r="Z681">
        <v>83</v>
      </c>
      <c r="AA681">
        <v>0</v>
      </c>
      <c r="AB681">
        <v>0</v>
      </c>
      <c r="AD681">
        <v>0</v>
      </c>
      <c r="AE681">
        <v>0</v>
      </c>
      <c r="AF681">
        <v>0</v>
      </c>
      <c r="AG681" t="s">
        <v>835</v>
      </c>
      <c r="AH681" s="2">
        <f t="shared" si="89"/>
        <v>-8.5187557125781304</v>
      </c>
      <c r="AJ681" s="2">
        <f t="shared" si="94"/>
        <v>-2.5025539444631106</v>
      </c>
      <c r="AK681" s="2">
        <f t="shared" si="90"/>
        <v>-1.535362013584342</v>
      </c>
      <c r="AL681" s="2">
        <f t="shared" si="91"/>
        <v>-2.5879503497259004</v>
      </c>
      <c r="AM681" s="2">
        <f t="shared" si="92"/>
        <v>-1.2180760013693945</v>
      </c>
      <c r="AN681" s="2">
        <f t="shared" si="93"/>
        <v>-0.67481340343538287</v>
      </c>
    </row>
    <row r="682" spans="1:40" x14ac:dyDescent="0.2">
      <c r="A682">
        <v>681</v>
      </c>
      <c r="B682" t="s">
        <v>1400</v>
      </c>
      <c r="C682" t="s">
        <v>74</v>
      </c>
      <c r="D682">
        <v>0</v>
      </c>
      <c r="E682">
        <v>1</v>
      </c>
      <c r="F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T682">
        <v>0.24</v>
      </c>
      <c r="U682">
        <v>0.308</v>
      </c>
      <c r="V682">
        <v>0.35299999999999998</v>
      </c>
      <c r="W682">
        <v>0.66100000000000003</v>
      </c>
      <c r="X682">
        <v>0.28699999999999998</v>
      </c>
      <c r="Z682">
        <v>73</v>
      </c>
      <c r="AA682">
        <v>0</v>
      </c>
      <c r="AB682">
        <v>0</v>
      </c>
      <c r="AD682">
        <v>0</v>
      </c>
      <c r="AE682">
        <v>0</v>
      </c>
      <c r="AF682">
        <v>0</v>
      </c>
      <c r="AG682" t="s">
        <v>1401</v>
      </c>
      <c r="AH682" s="2">
        <f t="shared" si="89"/>
        <v>-8.5192398563643206</v>
      </c>
      <c r="AJ682" s="2">
        <f t="shared" si="94"/>
        <v>-2.5025539444631106</v>
      </c>
      <c r="AK682" s="2">
        <f t="shared" si="90"/>
        <v>-1.535362013584342</v>
      </c>
      <c r="AL682" s="2">
        <f t="shared" si="91"/>
        <v>-2.5879503497259004</v>
      </c>
      <c r="AM682" s="2">
        <f t="shared" si="92"/>
        <v>-0.63119284002543297</v>
      </c>
      <c r="AN682" s="2">
        <f t="shared" si="93"/>
        <v>-1.2621807085655339</v>
      </c>
    </row>
    <row r="683" spans="1:40" x14ac:dyDescent="0.2">
      <c r="A683">
        <v>682</v>
      </c>
      <c r="B683" t="s">
        <v>1238</v>
      </c>
      <c r="D683">
        <v>0</v>
      </c>
      <c r="E683">
        <v>1</v>
      </c>
      <c r="F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0.22600000000000001</v>
      </c>
      <c r="U683">
        <v>0.30199999999999999</v>
      </c>
      <c r="V683">
        <v>0.40600000000000003</v>
      </c>
      <c r="W683">
        <v>0.70799999999999996</v>
      </c>
      <c r="X683">
        <v>0.30199999999999999</v>
      </c>
      <c r="Z683">
        <v>85</v>
      </c>
      <c r="AA683">
        <v>0</v>
      </c>
      <c r="AB683">
        <v>0</v>
      </c>
      <c r="AD683">
        <v>0</v>
      </c>
      <c r="AE683">
        <v>0</v>
      </c>
      <c r="AF683">
        <v>0</v>
      </c>
      <c r="AG683">
        <v>3882</v>
      </c>
      <c r="AH683" s="2">
        <f t="shared" si="89"/>
        <v>-8.5306133818074699</v>
      </c>
      <c r="AJ683" s="2">
        <f t="shared" si="94"/>
        <v>-2.5025539444631106</v>
      </c>
      <c r="AK683" s="2">
        <f t="shared" si="90"/>
        <v>-1.535362013584342</v>
      </c>
      <c r="AL683" s="2">
        <f t="shared" si="91"/>
        <v>-2.5879503497259004</v>
      </c>
      <c r="AM683" s="2">
        <f t="shared" si="92"/>
        <v>-1.3158898615933885</v>
      </c>
      <c r="AN683" s="2">
        <f t="shared" si="93"/>
        <v>-0.58885721244072642</v>
      </c>
    </row>
    <row r="684" spans="1:40" x14ac:dyDescent="0.2">
      <c r="A684">
        <v>683</v>
      </c>
      <c r="B684" t="s">
        <v>1202</v>
      </c>
      <c r="D684">
        <v>0</v>
      </c>
      <c r="E684">
        <v>1</v>
      </c>
      <c r="F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0.24</v>
      </c>
      <c r="U684">
        <v>0.309</v>
      </c>
      <c r="V684">
        <v>0.35199999999999998</v>
      </c>
      <c r="W684">
        <v>0.66</v>
      </c>
      <c r="X684">
        <v>0.28699999999999998</v>
      </c>
      <c r="Z684">
        <v>75</v>
      </c>
      <c r="AA684">
        <v>0</v>
      </c>
      <c r="AB684">
        <v>0</v>
      </c>
      <c r="AD684">
        <v>0</v>
      </c>
      <c r="AE684">
        <v>0</v>
      </c>
      <c r="AF684">
        <v>0</v>
      </c>
      <c r="AG684" t="s">
        <v>1203</v>
      </c>
      <c r="AH684" s="2">
        <f t="shared" si="89"/>
        <v>-8.5335658881967635</v>
      </c>
      <c r="AJ684" s="2">
        <f t="shared" si="94"/>
        <v>-2.5025539444631106</v>
      </c>
      <c r="AK684" s="2">
        <f t="shared" si="90"/>
        <v>-1.535362013584342</v>
      </c>
      <c r="AL684" s="2">
        <f t="shared" si="91"/>
        <v>-2.5879503497259004</v>
      </c>
      <c r="AM684" s="2">
        <f t="shared" si="92"/>
        <v>-0.63119284002543297</v>
      </c>
      <c r="AN684" s="2">
        <f t="shared" si="93"/>
        <v>-1.2765067403979766</v>
      </c>
    </row>
    <row r="685" spans="1:40" x14ac:dyDescent="0.2">
      <c r="A685">
        <v>684</v>
      </c>
      <c r="B685" t="s">
        <v>1232</v>
      </c>
      <c r="D685">
        <v>0</v>
      </c>
      <c r="E685">
        <v>1</v>
      </c>
      <c r="F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0.23699999999999999</v>
      </c>
      <c r="U685">
        <v>0.29299999999999998</v>
      </c>
      <c r="V685">
        <v>0.377</v>
      </c>
      <c r="W685">
        <v>0.67</v>
      </c>
      <c r="X685">
        <v>0.28599999999999998</v>
      </c>
      <c r="Z685">
        <v>75</v>
      </c>
      <c r="AA685">
        <v>0</v>
      </c>
      <c r="AB685">
        <v>0</v>
      </c>
      <c r="AD685">
        <v>0</v>
      </c>
      <c r="AE685">
        <v>0</v>
      </c>
      <c r="AF685">
        <v>0</v>
      </c>
      <c r="AG685" t="s">
        <v>1233</v>
      </c>
      <c r="AH685" s="2">
        <f t="shared" si="89"/>
        <v>-8.5370263602083263</v>
      </c>
      <c r="AJ685" s="2">
        <f t="shared" si="94"/>
        <v>-2.5025539444631106</v>
      </c>
      <c r="AK685" s="2">
        <f t="shared" si="90"/>
        <v>-1.535362013584342</v>
      </c>
      <c r="AL685" s="2">
        <f t="shared" si="91"/>
        <v>-2.5879503497259004</v>
      </c>
      <c r="AM685" s="2">
        <f t="shared" si="92"/>
        <v>-0.77791363036142369</v>
      </c>
      <c r="AN685" s="2">
        <f t="shared" si="93"/>
        <v>-1.1332464220735492</v>
      </c>
    </row>
    <row r="686" spans="1:40" x14ac:dyDescent="0.2">
      <c r="A686">
        <v>685</v>
      </c>
      <c r="B686" t="s">
        <v>687</v>
      </c>
      <c r="C686" t="s">
        <v>42</v>
      </c>
      <c r="D686">
        <v>0</v>
      </c>
      <c r="E686">
        <v>1</v>
      </c>
      <c r="F686">
        <v>1</v>
      </c>
      <c r="G686">
        <f>F686*V686</f>
        <v>0.375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0.23899999999999999</v>
      </c>
      <c r="U686">
        <v>0.28799999999999998</v>
      </c>
      <c r="V686">
        <v>0.375</v>
      </c>
      <c r="W686">
        <v>0.66300000000000003</v>
      </c>
      <c r="X686">
        <v>0.28299999999999997</v>
      </c>
      <c r="Z686">
        <v>77</v>
      </c>
      <c r="AA686">
        <v>0</v>
      </c>
      <c r="AB686">
        <v>0</v>
      </c>
      <c r="AD686">
        <v>0</v>
      </c>
      <c r="AE686">
        <v>0</v>
      </c>
      <c r="AF686">
        <v>0</v>
      </c>
      <c r="AG686">
        <v>10642</v>
      </c>
      <c r="AH686" s="2">
        <f t="shared" si="89"/>
        <v>-8.5394947228114315</v>
      </c>
      <c r="AJ686" s="2">
        <f t="shared" si="94"/>
        <v>-2.5025539444631106</v>
      </c>
      <c r="AK686" s="2">
        <f t="shared" si="90"/>
        <v>-1.535362013584342</v>
      </c>
      <c r="AL686" s="2">
        <f t="shared" si="91"/>
        <v>-2.5879503497259004</v>
      </c>
      <c r="AM686" s="2">
        <f t="shared" si="92"/>
        <v>-0.68009977013742995</v>
      </c>
      <c r="AN686" s="2">
        <f t="shared" si="93"/>
        <v>-1.2335286449006484</v>
      </c>
    </row>
    <row r="687" spans="1:40" x14ac:dyDescent="0.2">
      <c r="A687">
        <v>686</v>
      </c>
      <c r="B687" t="s">
        <v>1373</v>
      </c>
      <c r="C687" t="s">
        <v>129</v>
      </c>
      <c r="D687">
        <v>0</v>
      </c>
      <c r="E687">
        <v>1</v>
      </c>
      <c r="F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0.24099999999999999</v>
      </c>
      <c r="U687">
        <v>0.28999999999999998</v>
      </c>
      <c r="V687">
        <v>0.36599999999999999</v>
      </c>
      <c r="W687">
        <v>0.65600000000000003</v>
      </c>
      <c r="X687">
        <v>0.28000000000000003</v>
      </c>
      <c r="Z687">
        <v>70</v>
      </c>
      <c r="AA687">
        <v>0</v>
      </c>
      <c r="AB687">
        <v>0</v>
      </c>
      <c r="AD687">
        <v>0</v>
      </c>
      <c r="AE687">
        <v>0</v>
      </c>
      <c r="AF687">
        <v>0</v>
      </c>
      <c r="AG687" t="s">
        <v>1374</v>
      </c>
      <c r="AH687" s="2">
        <f t="shared" si="89"/>
        <v>-8.5419630854145367</v>
      </c>
      <c r="AJ687" s="2">
        <f t="shared" si="94"/>
        <v>-2.5025539444631106</v>
      </c>
      <c r="AK687" s="2">
        <f t="shared" si="90"/>
        <v>-1.535362013584342</v>
      </c>
      <c r="AL687" s="2">
        <f t="shared" si="91"/>
        <v>-2.5879503497259004</v>
      </c>
      <c r="AM687" s="2">
        <f t="shared" si="92"/>
        <v>-0.58228590991343609</v>
      </c>
      <c r="AN687" s="2">
        <f t="shared" si="93"/>
        <v>-1.3338108677277476</v>
      </c>
    </row>
    <row r="688" spans="1:40" x14ac:dyDescent="0.2">
      <c r="A688">
        <v>687</v>
      </c>
      <c r="B688" t="s">
        <v>1393</v>
      </c>
      <c r="D688">
        <v>0</v>
      </c>
      <c r="E688">
        <v>1</v>
      </c>
      <c r="F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0.246</v>
      </c>
      <c r="U688">
        <v>0.29099999999999998</v>
      </c>
      <c r="V688">
        <v>0.34699999999999998</v>
      </c>
      <c r="W688">
        <v>0.63800000000000001</v>
      </c>
      <c r="X688">
        <v>0.27400000000000002</v>
      </c>
      <c r="Z688">
        <v>67</v>
      </c>
      <c r="AA688">
        <v>0</v>
      </c>
      <c r="AB688">
        <v>0</v>
      </c>
      <c r="AD688">
        <v>0</v>
      </c>
      <c r="AE688">
        <v>0</v>
      </c>
      <c r="AF688">
        <v>0</v>
      </c>
      <c r="AG688" t="s">
        <v>1394</v>
      </c>
      <c r="AH688" s="2">
        <f t="shared" si="89"/>
        <v>-8.5552970078385222</v>
      </c>
      <c r="AJ688" s="2">
        <f t="shared" si="94"/>
        <v>-2.5025539444631106</v>
      </c>
      <c r="AK688" s="2">
        <f t="shared" si="90"/>
        <v>-1.535362013584342</v>
      </c>
      <c r="AL688" s="2">
        <f t="shared" si="91"/>
        <v>-2.5879503497259004</v>
      </c>
      <c r="AM688" s="2">
        <f t="shared" si="92"/>
        <v>-0.33775125935345152</v>
      </c>
      <c r="AN688" s="2">
        <f t="shared" si="93"/>
        <v>-1.591679440711717</v>
      </c>
    </row>
    <row r="689" spans="1:40" x14ac:dyDescent="0.2">
      <c r="A689">
        <v>688</v>
      </c>
      <c r="B689" t="s">
        <v>1072</v>
      </c>
      <c r="C689" t="s">
        <v>31</v>
      </c>
      <c r="D689">
        <v>0</v>
      </c>
      <c r="E689">
        <v>1</v>
      </c>
      <c r="F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0.23300000000000001</v>
      </c>
      <c r="U689">
        <v>0.29799999999999999</v>
      </c>
      <c r="V689">
        <v>0.38500000000000001</v>
      </c>
      <c r="W689">
        <v>0.68200000000000005</v>
      </c>
      <c r="X689">
        <v>0.29199999999999998</v>
      </c>
      <c r="Z689">
        <v>75</v>
      </c>
      <c r="AA689">
        <v>0</v>
      </c>
      <c r="AB689">
        <v>0</v>
      </c>
      <c r="AD689">
        <v>0</v>
      </c>
      <c r="AE689">
        <v>0</v>
      </c>
      <c r="AF689">
        <v>0</v>
      </c>
      <c r="AG689" t="s">
        <v>1073</v>
      </c>
      <c r="AH689" s="2">
        <f t="shared" si="89"/>
        <v>-8.560741698667</v>
      </c>
      <c r="AJ689" s="2">
        <f t="shared" si="94"/>
        <v>-2.5025539444631106</v>
      </c>
      <c r="AK689" s="2">
        <f t="shared" si="90"/>
        <v>-1.535362013584342</v>
      </c>
      <c r="AL689" s="2">
        <f t="shared" si="91"/>
        <v>-2.5879503497259004</v>
      </c>
      <c r="AM689" s="2">
        <f t="shared" si="92"/>
        <v>-0.97354135080941007</v>
      </c>
      <c r="AN689" s="2">
        <f t="shared" si="93"/>
        <v>-0.96133404008423617</v>
      </c>
    </row>
    <row r="690" spans="1:40" x14ac:dyDescent="0.2">
      <c r="A690">
        <v>689</v>
      </c>
      <c r="B690" t="s">
        <v>1234</v>
      </c>
      <c r="C690" t="s">
        <v>103</v>
      </c>
      <c r="D690">
        <v>0</v>
      </c>
      <c r="E690">
        <v>1</v>
      </c>
      <c r="F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0.245</v>
      </c>
      <c r="U690">
        <v>0.29899999999999999</v>
      </c>
      <c r="V690">
        <v>0.34200000000000003</v>
      </c>
      <c r="W690">
        <v>0.64100000000000001</v>
      </c>
      <c r="X690">
        <v>0.27700000000000002</v>
      </c>
      <c r="Z690">
        <v>61</v>
      </c>
      <c r="AA690">
        <v>0</v>
      </c>
      <c r="AB690">
        <v>0</v>
      </c>
      <c r="AD690">
        <v>0</v>
      </c>
      <c r="AE690">
        <v>0</v>
      </c>
      <c r="AF690">
        <v>0</v>
      </c>
      <c r="AG690" t="s">
        <v>1235</v>
      </c>
      <c r="AH690" s="2">
        <f t="shared" si="89"/>
        <v>-8.5612258424531902</v>
      </c>
      <c r="AJ690" s="2">
        <f t="shared" si="94"/>
        <v>-2.5025539444631106</v>
      </c>
      <c r="AK690" s="2">
        <f t="shared" si="90"/>
        <v>-1.535362013584342</v>
      </c>
      <c r="AL690" s="2">
        <f t="shared" si="91"/>
        <v>-2.5879503497259004</v>
      </c>
      <c r="AM690" s="2">
        <f t="shared" si="92"/>
        <v>-0.38665818946544844</v>
      </c>
      <c r="AN690" s="2">
        <f t="shared" si="93"/>
        <v>-1.5487013452143887</v>
      </c>
    </row>
    <row r="691" spans="1:40" x14ac:dyDescent="0.2">
      <c r="A691">
        <v>690</v>
      </c>
      <c r="B691" t="s">
        <v>2814</v>
      </c>
      <c r="C691" t="s">
        <v>53</v>
      </c>
      <c r="D691">
        <v>0</v>
      </c>
      <c r="E691">
        <v>1</v>
      </c>
      <c r="F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0.24</v>
      </c>
      <c r="U691">
        <v>0.28699999999999998</v>
      </c>
      <c r="V691">
        <v>0.37</v>
      </c>
      <c r="W691">
        <v>0.65800000000000003</v>
      </c>
      <c r="X691">
        <v>0.28100000000000003</v>
      </c>
      <c r="Z691">
        <v>56</v>
      </c>
      <c r="AA691">
        <v>0</v>
      </c>
      <c r="AB691">
        <v>0</v>
      </c>
      <c r="AD691">
        <v>-0.1</v>
      </c>
      <c r="AE691">
        <v>0</v>
      </c>
      <c r="AF691">
        <v>0</v>
      </c>
      <c r="AG691" t="s">
        <v>2815</v>
      </c>
      <c r="AH691" s="2">
        <f t="shared" si="89"/>
        <v>-8.5622179518616477</v>
      </c>
      <c r="AJ691" s="2">
        <f t="shared" si="94"/>
        <v>-2.5025539444631106</v>
      </c>
      <c r="AK691" s="2">
        <f t="shared" si="90"/>
        <v>-1.535362013584342</v>
      </c>
      <c r="AL691" s="2">
        <f t="shared" si="91"/>
        <v>-2.5879503497259004</v>
      </c>
      <c r="AM691" s="2">
        <f t="shared" si="92"/>
        <v>-0.63119284002543297</v>
      </c>
      <c r="AN691" s="2">
        <f t="shared" si="93"/>
        <v>-1.3051588040628621</v>
      </c>
    </row>
    <row r="692" spans="1:40" x14ac:dyDescent="0.2">
      <c r="A692">
        <v>691</v>
      </c>
      <c r="B692" t="s">
        <v>1908</v>
      </c>
      <c r="D692">
        <v>0</v>
      </c>
      <c r="E692">
        <v>1</v>
      </c>
      <c r="F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0.24399999999999999</v>
      </c>
      <c r="U692">
        <v>0.29299999999999998</v>
      </c>
      <c r="V692">
        <v>0.35099999999999998</v>
      </c>
      <c r="W692">
        <v>0.64400000000000002</v>
      </c>
      <c r="X692">
        <v>0.27700000000000002</v>
      </c>
      <c r="Z692">
        <v>68</v>
      </c>
      <c r="AA692">
        <v>0</v>
      </c>
      <c r="AB692">
        <v>0</v>
      </c>
      <c r="AD692">
        <v>0</v>
      </c>
      <c r="AE692">
        <v>0</v>
      </c>
      <c r="AF692">
        <v>0</v>
      </c>
      <c r="AG692" t="s">
        <v>1909</v>
      </c>
      <c r="AH692" s="2">
        <f t="shared" si="89"/>
        <v>-8.5671546770678599</v>
      </c>
      <c r="AJ692" s="2">
        <f t="shared" si="94"/>
        <v>-2.5025539444631106</v>
      </c>
      <c r="AK692" s="2">
        <f t="shared" si="90"/>
        <v>-1.535362013584342</v>
      </c>
      <c r="AL692" s="2">
        <f t="shared" si="91"/>
        <v>-2.5879503497259004</v>
      </c>
      <c r="AM692" s="2">
        <f t="shared" si="92"/>
        <v>-0.43556511957744537</v>
      </c>
      <c r="AN692" s="2">
        <f t="shared" si="93"/>
        <v>-1.5057232497170605</v>
      </c>
    </row>
    <row r="693" spans="1:40" x14ac:dyDescent="0.2">
      <c r="A693">
        <v>692</v>
      </c>
      <c r="B693" t="s">
        <v>672</v>
      </c>
      <c r="C693" t="s">
        <v>93</v>
      </c>
      <c r="D693">
        <v>0</v>
      </c>
      <c r="E693">
        <v>1</v>
      </c>
      <c r="F693">
        <v>1</v>
      </c>
      <c r="G693">
        <f>F693*V693</f>
        <v>0.35499999999999998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0.24099999999999999</v>
      </c>
      <c r="U693">
        <v>0.29899999999999999</v>
      </c>
      <c r="V693">
        <v>0.35499999999999998</v>
      </c>
      <c r="W693">
        <v>0.65400000000000003</v>
      </c>
      <c r="X693">
        <v>0.28299999999999997</v>
      </c>
      <c r="Z693">
        <v>75</v>
      </c>
      <c r="AA693">
        <v>0</v>
      </c>
      <c r="AB693">
        <v>0</v>
      </c>
      <c r="AD693">
        <v>0</v>
      </c>
      <c r="AE693">
        <v>0</v>
      </c>
      <c r="AF693">
        <v>0</v>
      </c>
      <c r="AG693" t="s">
        <v>673</v>
      </c>
      <c r="AH693" s="2">
        <f t="shared" si="89"/>
        <v>-8.5706151490794227</v>
      </c>
      <c r="AJ693" s="2">
        <f t="shared" si="94"/>
        <v>-2.5025539444631106</v>
      </c>
      <c r="AK693" s="2">
        <f t="shared" si="90"/>
        <v>-1.535362013584342</v>
      </c>
      <c r="AL693" s="2">
        <f t="shared" si="91"/>
        <v>-2.5879503497259004</v>
      </c>
      <c r="AM693" s="2">
        <f t="shared" si="92"/>
        <v>-0.58228590991343609</v>
      </c>
      <c r="AN693" s="2">
        <f t="shared" si="93"/>
        <v>-1.3624629313926331</v>
      </c>
    </row>
    <row r="694" spans="1:40" x14ac:dyDescent="0.2">
      <c r="A694">
        <v>693</v>
      </c>
      <c r="B694" t="s">
        <v>804</v>
      </c>
      <c r="C694" t="s">
        <v>45</v>
      </c>
      <c r="D694">
        <v>0</v>
      </c>
      <c r="E694">
        <v>1</v>
      </c>
      <c r="F694">
        <v>1</v>
      </c>
      <c r="G694">
        <f>F694*V694</f>
        <v>0.36899999999999999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0.24099999999999999</v>
      </c>
      <c r="U694">
        <v>0.28499999999999998</v>
      </c>
      <c r="V694">
        <v>0.36899999999999999</v>
      </c>
      <c r="W694">
        <v>0.65400000000000003</v>
      </c>
      <c r="X694">
        <v>0.27900000000000003</v>
      </c>
      <c r="Z694">
        <v>70</v>
      </c>
      <c r="AA694">
        <v>0</v>
      </c>
      <c r="AB694">
        <v>0</v>
      </c>
      <c r="AD694">
        <v>0</v>
      </c>
      <c r="AE694">
        <v>0</v>
      </c>
      <c r="AF694">
        <v>0</v>
      </c>
      <c r="AG694" t="s">
        <v>805</v>
      </c>
      <c r="AH694" s="2">
        <f t="shared" si="89"/>
        <v>-8.5706151490794227</v>
      </c>
      <c r="AJ694" s="2">
        <f t="shared" si="94"/>
        <v>-2.5025539444631106</v>
      </c>
      <c r="AK694" s="2">
        <f t="shared" si="90"/>
        <v>-1.535362013584342</v>
      </c>
      <c r="AL694" s="2">
        <f t="shared" si="91"/>
        <v>-2.5879503497259004</v>
      </c>
      <c r="AM694" s="2">
        <f t="shared" si="92"/>
        <v>-0.58228590991343609</v>
      </c>
      <c r="AN694" s="2">
        <f t="shared" si="93"/>
        <v>-1.3624629313926331</v>
      </c>
    </row>
    <row r="695" spans="1:40" x14ac:dyDescent="0.2">
      <c r="A695">
        <v>694</v>
      </c>
      <c r="B695" t="s">
        <v>1815</v>
      </c>
      <c r="D695">
        <v>0</v>
      </c>
      <c r="E695">
        <v>1</v>
      </c>
      <c r="F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0.248</v>
      </c>
      <c r="U695">
        <v>0.29099999999999998</v>
      </c>
      <c r="V695">
        <v>0.33900000000000002</v>
      </c>
      <c r="W695">
        <v>0.63</v>
      </c>
      <c r="X695">
        <v>0.27200000000000002</v>
      </c>
      <c r="Z695">
        <v>69</v>
      </c>
      <c r="AA695">
        <v>0</v>
      </c>
      <c r="AB695">
        <v>0</v>
      </c>
      <c r="AD695">
        <v>0</v>
      </c>
      <c r="AE695">
        <v>0</v>
      </c>
      <c r="AF695">
        <v>0</v>
      </c>
      <c r="AG695">
        <v>4712</v>
      </c>
      <c r="AH695" s="2">
        <f t="shared" si="89"/>
        <v>-8.5720914022740704</v>
      </c>
      <c r="AJ695" s="2">
        <f t="shared" si="94"/>
        <v>-2.5025539444631106</v>
      </c>
      <c r="AK695" s="2">
        <f t="shared" si="90"/>
        <v>-1.535362013584342</v>
      </c>
      <c r="AL695" s="2">
        <f t="shared" si="91"/>
        <v>-2.5879503497259004</v>
      </c>
      <c r="AM695" s="2">
        <f t="shared" si="92"/>
        <v>-0.23993739912945769</v>
      </c>
      <c r="AN695" s="2">
        <f t="shared" si="93"/>
        <v>-1.7062876953712589</v>
      </c>
    </row>
    <row r="696" spans="1:40" x14ac:dyDescent="0.2">
      <c r="A696">
        <v>695</v>
      </c>
      <c r="B696" t="s">
        <v>555</v>
      </c>
      <c r="C696" t="s">
        <v>35</v>
      </c>
      <c r="D696">
        <v>10</v>
      </c>
      <c r="E696">
        <v>39</v>
      </c>
      <c r="F696">
        <v>35</v>
      </c>
      <c r="G696">
        <f>F696*V696</f>
        <v>16.240000000000002</v>
      </c>
      <c r="H696">
        <v>8</v>
      </c>
      <c r="I696">
        <v>2</v>
      </c>
      <c r="J696">
        <v>0</v>
      </c>
      <c r="K696">
        <v>2</v>
      </c>
      <c r="L696">
        <v>5</v>
      </c>
      <c r="M696">
        <v>6</v>
      </c>
      <c r="N696">
        <v>3</v>
      </c>
      <c r="O696">
        <v>13</v>
      </c>
      <c r="P696">
        <v>0</v>
      </c>
      <c r="Q696">
        <v>0</v>
      </c>
      <c r="R696">
        <v>0</v>
      </c>
      <c r="T696">
        <v>0.23</v>
      </c>
      <c r="U696">
        <v>0.29699999999999999</v>
      </c>
      <c r="V696">
        <v>0.46400000000000002</v>
      </c>
      <c r="W696">
        <v>0.76</v>
      </c>
      <c r="X696">
        <v>0.316</v>
      </c>
      <c r="Z696">
        <v>91</v>
      </c>
      <c r="AA696">
        <v>0</v>
      </c>
      <c r="AB696">
        <v>-0.1</v>
      </c>
      <c r="AD696">
        <v>-0.4</v>
      </c>
      <c r="AE696">
        <v>-0.9</v>
      </c>
      <c r="AF696">
        <v>0</v>
      </c>
      <c r="AG696">
        <v>17278</v>
      </c>
      <c r="AH696" s="2">
        <f t="shared" si="89"/>
        <v>-8.5803167839656531</v>
      </c>
      <c r="AI696" s="2">
        <f>(L696-45.75551)/28.81119</f>
        <v>-1.4145722547385235</v>
      </c>
      <c r="AJ696" s="2">
        <f t="shared" si="94"/>
        <v>-2.2759143914416371</v>
      </c>
      <c r="AK696" s="2">
        <f t="shared" si="90"/>
        <v>-1.3377140897604871</v>
      </c>
      <c r="AL696" s="2">
        <f t="shared" si="91"/>
        <v>-2.5879503497259004</v>
      </c>
      <c r="AM696" s="2">
        <f t="shared" si="92"/>
        <v>-1.1202621411454008</v>
      </c>
      <c r="AN696" s="2">
        <f t="shared" si="93"/>
        <v>0.15609644284629623</v>
      </c>
    </row>
    <row r="697" spans="1:40" x14ac:dyDescent="0.2">
      <c r="A697">
        <v>696</v>
      </c>
      <c r="B697" t="s">
        <v>1020</v>
      </c>
      <c r="C697" t="s">
        <v>129</v>
      </c>
      <c r="D697">
        <v>0</v>
      </c>
      <c r="E697">
        <v>1</v>
      </c>
      <c r="F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T697">
        <v>0.23899999999999999</v>
      </c>
      <c r="U697">
        <v>0.28499999999999998</v>
      </c>
      <c r="V697">
        <v>0.375</v>
      </c>
      <c r="W697">
        <v>0.66</v>
      </c>
      <c r="X697">
        <v>0.28000000000000003</v>
      </c>
      <c r="Z697">
        <v>70</v>
      </c>
      <c r="AA697">
        <v>0</v>
      </c>
      <c r="AB697">
        <v>0</v>
      </c>
      <c r="AD697">
        <v>0</v>
      </c>
      <c r="AE697">
        <v>0</v>
      </c>
      <c r="AF697">
        <v>0</v>
      </c>
      <c r="AG697" t="s">
        <v>1021</v>
      </c>
      <c r="AH697" s="2">
        <f t="shared" si="89"/>
        <v>-8.5824728183087604</v>
      </c>
      <c r="AJ697" s="2">
        <f t="shared" si="94"/>
        <v>-2.5025539444631106</v>
      </c>
      <c r="AK697" s="2">
        <f t="shared" si="90"/>
        <v>-1.535362013584342</v>
      </c>
      <c r="AL697" s="2">
        <f t="shared" si="91"/>
        <v>-2.5879503497259004</v>
      </c>
      <c r="AM697" s="2">
        <f t="shared" si="92"/>
        <v>-0.68009977013742995</v>
      </c>
      <c r="AN697" s="2">
        <f t="shared" si="93"/>
        <v>-1.2765067403979766</v>
      </c>
    </row>
    <row r="698" spans="1:40" x14ac:dyDescent="0.2">
      <c r="A698">
        <v>697</v>
      </c>
      <c r="B698" t="s">
        <v>657</v>
      </c>
      <c r="C698" t="s">
        <v>90</v>
      </c>
      <c r="D698">
        <v>0</v>
      </c>
      <c r="E698">
        <v>1</v>
      </c>
      <c r="F698">
        <v>1</v>
      </c>
      <c r="G698">
        <f>F698*V698</f>
        <v>0.38800000000000001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0.23599999999999999</v>
      </c>
      <c r="U698">
        <v>0.28199999999999997</v>
      </c>
      <c r="V698">
        <v>0.38800000000000001</v>
      </c>
      <c r="W698">
        <v>0.67</v>
      </c>
      <c r="X698">
        <v>0.28299999999999997</v>
      </c>
      <c r="Z698">
        <v>75</v>
      </c>
      <c r="AA698">
        <v>0</v>
      </c>
      <c r="AB698">
        <v>0</v>
      </c>
      <c r="AD698">
        <v>0</v>
      </c>
      <c r="AE698">
        <v>0</v>
      </c>
      <c r="AF698">
        <v>0</v>
      </c>
      <c r="AG698" t="s">
        <v>658</v>
      </c>
      <c r="AH698" s="2">
        <f t="shared" si="89"/>
        <v>-8.5859332903203232</v>
      </c>
      <c r="AJ698" s="2">
        <f t="shared" si="94"/>
        <v>-2.5025539444631106</v>
      </c>
      <c r="AK698" s="2">
        <f t="shared" si="90"/>
        <v>-1.535362013584342</v>
      </c>
      <c r="AL698" s="2">
        <f t="shared" si="91"/>
        <v>-2.5879503497259004</v>
      </c>
      <c r="AM698" s="2">
        <f t="shared" si="92"/>
        <v>-0.82682056047342067</v>
      </c>
      <c r="AN698" s="2">
        <f t="shared" si="93"/>
        <v>-1.1332464220735492</v>
      </c>
    </row>
    <row r="699" spans="1:40" x14ac:dyDescent="0.2">
      <c r="A699">
        <v>698</v>
      </c>
      <c r="B699" t="s">
        <v>1253</v>
      </c>
      <c r="D699">
        <v>0</v>
      </c>
      <c r="E699">
        <v>1</v>
      </c>
      <c r="F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0.23599999999999999</v>
      </c>
      <c r="U699">
        <v>0.30099999999999999</v>
      </c>
      <c r="V699">
        <v>0.36899999999999999</v>
      </c>
      <c r="W699">
        <v>0.67</v>
      </c>
      <c r="X699">
        <v>0.28799999999999998</v>
      </c>
      <c r="Z699">
        <v>75</v>
      </c>
      <c r="AA699">
        <v>0</v>
      </c>
      <c r="AB699">
        <v>0</v>
      </c>
      <c r="AD699">
        <v>0</v>
      </c>
      <c r="AE699">
        <v>0</v>
      </c>
      <c r="AF699">
        <v>0</v>
      </c>
      <c r="AG699">
        <v>1736</v>
      </c>
      <c r="AH699" s="2">
        <f t="shared" si="89"/>
        <v>-8.5859332903203232</v>
      </c>
      <c r="AJ699" s="2">
        <f t="shared" si="94"/>
        <v>-2.5025539444631106</v>
      </c>
      <c r="AK699" s="2">
        <f t="shared" si="90"/>
        <v>-1.535362013584342</v>
      </c>
      <c r="AL699" s="2">
        <f t="shared" si="91"/>
        <v>-2.5879503497259004</v>
      </c>
      <c r="AM699" s="2">
        <f t="shared" si="92"/>
        <v>-0.82682056047342067</v>
      </c>
      <c r="AN699" s="2">
        <f t="shared" si="93"/>
        <v>-1.1332464220735492</v>
      </c>
    </row>
    <row r="700" spans="1:40" x14ac:dyDescent="0.2">
      <c r="A700">
        <v>699</v>
      </c>
      <c r="B700" t="s">
        <v>1090</v>
      </c>
      <c r="D700">
        <v>0</v>
      </c>
      <c r="E700">
        <v>1</v>
      </c>
      <c r="F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0.23100000000000001</v>
      </c>
      <c r="U700">
        <v>0.28699999999999998</v>
      </c>
      <c r="V700">
        <v>0.4</v>
      </c>
      <c r="W700">
        <v>0.68700000000000006</v>
      </c>
      <c r="X700">
        <v>0.29099999999999998</v>
      </c>
      <c r="Z700">
        <v>78</v>
      </c>
      <c r="AA700">
        <v>0</v>
      </c>
      <c r="AB700">
        <v>0</v>
      </c>
      <c r="AD700">
        <v>0</v>
      </c>
      <c r="AE700">
        <v>0</v>
      </c>
      <c r="AF700">
        <v>0</v>
      </c>
      <c r="AG700">
        <v>16115</v>
      </c>
      <c r="AH700" s="2">
        <f t="shared" si="89"/>
        <v>-8.5869253997287807</v>
      </c>
      <c r="AJ700" s="2">
        <f t="shared" si="94"/>
        <v>-2.5025539444631106</v>
      </c>
      <c r="AK700" s="2">
        <f t="shared" si="90"/>
        <v>-1.535362013584342</v>
      </c>
      <c r="AL700" s="2">
        <f t="shared" si="91"/>
        <v>-2.5879503497259004</v>
      </c>
      <c r="AM700" s="2">
        <f t="shared" si="92"/>
        <v>-1.0713552110334039</v>
      </c>
      <c r="AN700" s="2">
        <f t="shared" si="93"/>
        <v>-0.88970388092202246</v>
      </c>
    </row>
    <row r="701" spans="1:40" x14ac:dyDescent="0.2">
      <c r="A701">
        <v>700</v>
      </c>
      <c r="B701" t="s">
        <v>1417</v>
      </c>
      <c r="D701">
        <v>0</v>
      </c>
      <c r="E701">
        <v>1</v>
      </c>
      <c r="F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>
        <v>0.24299999999999999</v>
      </c>
      <c r="U701">
        <v>0.3</v>
      </c>
      <c r="V701">
        <v>0.34599999999999997</v>
      </c>
      <c r="W701">
        <v>0.64600000000000002</v>
      </c>
      <c r="X701">
        <v>0.28000000000000003</v>
      </c>
      <c r="Z701">
        <v>72</v>
      </c>
      <c r="AA701">
        <v>0</v>
      </c>
      <c r="AB701">
        <v>0</v>
      </c>
      <c r="AD701">
        <v>0</v>
      </c>
      <c r="AE701">
        <v>0</v>
      </c>
      <c r="AF701">
        <v>0</v>
      </c>
      <c r="AG701">
        <v>4249</v>
      </c>
      <c r="AH701" s="2">
        <f t="shared" si="89"/>
        <v>-8.5874095435149709</v>
      </c>
      <c r="AJ701" s="2">
        <f t="shared" si="94"/>
        <v>-2.5025539444631106</v>
      </c>
      <c r="AK701" s="2">
        <f t="shared" si="90"/>
        <v>-1.535362013584342</v>
      </c>
      <c r="AL701" s="2">
        <f t="shared" si="91"/>
        <v>-2.5879503497259004</v>
      </c>
      <c r="AM701" s="2">
        <f t="shared" si="92"/>
        <v>-0.48447204968944224</v>
      </c>
      <c r="AN701" s="2">
        <f t="shared" si="93"/>
        <v>-1.477071186052175</v>
      </c>
    </row>
    <row r="702" spans="1:40" x14ac:dyDescent="0.2">
      <c r="A702">
        <v>701</v>
      </c>
      <c r="B702" t="s">
        <v>293</v>
      </c>
      <c r="D702">
        <v>33</v>
      </c>
      <c r="E702">
        <v>135</v>
      </c>
      <c r="F702">
        <v>113</v>
      </c>
      <c r="G702">
        <f>F702*V702</f>
        <v>43.166000000000004</v>
      </c>
      <c r="H702">
        <v>25</v>
      </c>
      <c r="I702">
        <v>4</v>
      </c>
      <c r="J702">
        <v>0</v>
      </c>
      <c r="K702">
        <v>4</v>
      </c>
      <c r="L702">
        <v>15</v>
      </c>
      <c r="M702">
        <v>14</v>
      </c>
      <c r="N702">
        <v>17</v>
      </c>
      <c r="O702">
        <v>33</v>
      </c>
      <c r="P702">
        <v>2</v>
      </c>
      <c r="Q702">
        <v>1</v>
      </c>
      <c r="R702">
        <v>0</v>
      </c>
      <c r="T702">
        <v>0.22500000000000001</v>
      </c>
      <c r="U702">
        <v>0.33600000000000002</v>
      </c>
      <c r="V702">
        <v>0.38200000000000001</v>
      </c>
      <c r="W702">
        <v>0.71799999999999997</v>
      </c>
      <c r="X702">
        <v>0.312</v>
      </c>
      <c r="Z702">
        <v>92</v>
      </c>
      <c r="AA702">
        <v>-0.5</v>
      </c>
      <c r="AB702">
        <v>-0.2</v>
      </c>
      <c r="AD702">
        <v>-2</v>
      </c>
      <c r="AE702">
        <v>2.6</v>
      </c>
      <c r="AF702">
        <v>0.8</v>
      </c>
      <c r="AG702">
        <v>4616</v>
      </c>
      <c r="AH702" s="2">
        <f t="shared" si="89"/>
        <v>-8.5892872890490768</v>
      </c>
      <c r="AI702" s="2">
        <f>(L702-45.75551)/28.81119</f>
        <v>-1.0674848904193128</v>
      </c>
      <c r="AJ702" s="2">
        <f t="shared" si="94"/>
        <v>-2.0492748384201636</v>
      </c>
      <c r="AK702" s="2">
        <f t="shared" si="90"/>
        <v>-1.0741835246620139</v>
      </c>
      <c r="AL702" s="2">
        <f t="shared" si="91"/>
        <v>-2.5879503497259004</v>
      </c>
      <c r="AM702" s="2">
        <f t="shared" si="92"/>
        <v>-1.3647967917053854</v>
      </c>
      <c r="AN702" s="2">
        <f t="shared" si="93"/>
        <v>-0.44559689411629899</v>
      </c>
    </row>
    <row r="703" spans="1:40" x14ac:dyDescent="0.2">
      <c r="A703">
        <v>702</v>
      </c>
      <c r="B703" t="s">
        <v>1628</v>
      </c>
      <c r="C703" t="s">
        <v>125</v>
      </c>
      <c r="D703">
        <v>0</v>
      </c>
      <c r="E703">
        <v>1</v>
      </c>
      <c r="F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>
        <v>0.24</v>
      </c>
      <c r="U703">
        <v>0.29199999999999998</v>
      </c>
      <c r="V703">
        <v>0.36399999999999999</v>
      </c>
      <c r="W703">
        <v>0.65600000000000003</v>
      </c>
      <c r="X703">
        <v>0.28000000000000003</v>
      </c>
      <c r="Z703">
        <v>71</v>
      </c>
      <c r="AA703">
        <v>0</v>
      </c>
      <c r="AB703">
        <v>0</v>
      </c>
      <c r="AD703">
        <v>0</v>
      </c>
      <c r="AE703">
        <v>0</v>
      </c>
      <c r="AF703">
        <v>0</v>
      </c>
      <c r="AG703" t="s">
        <v>1629</v>
      </c>
      <c r="AH703" s="2">
        <f t="shared" si="89"/>
        <v>-8.5908700155265336</v>
      </c>
      <c r="AJ703" s="2">
        <f t="shared" si="94"/>
        <v>-2.5025539444631106</v>
      </c>
      <c r="AK703" s="2">
        <f t="shared" si="90"/>
        <v>-1.535362013584342</v>
      </c>
      <c r="AL703" s="2">
        <f t="shared" si="91"/>
        <v>-2.5879503497259004</v>
      </c>
      <c r="AM703" s="2">
        <f t="shared" si="92"/>
        <v>-0.63119284002543297</v>
      </c>
      <c r="AN703" s="2">
        <f t="shared" si="93"/>
        <v>-1.3338108677277476</v>
      </c>
    </row>
    <row r="704" spans="1:40" x14ac:dyDescent="0.2">
      <c r="A704">
        <v>703</v>
      </c>
      <c r="B704" t="s">
        <v>1022</v>
      </c>
      <c r="C704" t="s">
        <v>33</v>
      </c>
      <c r="D704">
        <v>0</v>
      </c>
      <c r="E704">
        <v>1</v>
      </c>
      <c r="F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0.23</v>
      </c>
      <c r="U704">
        <v>0.30499999999999999</v>
      </c>
      <c r="V704">
        <v>0.38500000000000001</v>
      </c>
      <c r="W704">
        <v>0.69</v>
      </c>
      <c r="X704">
        <v>0.29599999999999999</v>
      </c>
      <c r="Z704">
        <v>86</v>
      </c>
      <c r="AA704">
        <v>0</v>
      </c>
      <c r="AB704">
        <v>0</v>
      </c>
      <c r="AD704">
        <v>0</v>
      </c>
      <c r="AE704">
        <v>0</v>
      </c>
      <c r="AF704">
        <v>0</v>
      </c>
      <c r="AG704" t="s">
        <v>1023</v>
      </c>
      <c r="AH704" s="2">
        <f t="shared" si="89"/>
        <v>-8.5928542343434504</v>
      </c>
      <c r="AJ704" s="2">
        <f t="shared" si="94"/>
        <v>-2.5025539444631106</v>
      </c>
      <c r="AK704" s="2">
        <f t="shared" si="90"/>
        <v>-1.535362013584342</v>
      </c>
      <c r="AL704" s="2">
        <f t="shared" si="91"/>
        <v>-2.5879503497259004</v>
      </c>
      <c r="AM704" s="2">
        <f t="shared" si="92"/>
        <v>-1.1202621411454008</v>
      </c>
      <c r="AN704" s="2">
        <f t="shared" si="93"/>
        <v>-0.84672578542469579</v>
      </c>
    </row>
    <row r="705" spans="1:40" x14ac:dyDescent="0.2">
      <c r="A705">
        <v>704</v>
      </c>
      <c r="B705" t="s">
        <v>442</v>
      </c>
      <c r="C705" t="s">
        <v>29</v>
      </c>
      <c r="D705">
        <v>13</v>
      </c>
      <c r="E705">
        <v>51</v>
      </c>
      <c r="F705">
        <v>45</v>
      </c>
      <c r="G705">
        <f>F705*V705</f>
        <v>17.234999999999999</v>
      </c>
      <c r="H705">
        <v>11</v>
      </c>
      <c r="I705">
        <v>2</v>
      </c>
      <c r="J705">
        <v>0</v>
      </c>
      <c r="K705">
        <v>1</v>
      </c>
      <c r="L705">
        <v>6</v>
      </c>
      <c r="M705">
        <v>5</v>
      </c>
      <c r="N705">
        <v>4</v>
      </c>
      <c r="O705">
        <v>10</v>
      </c>
      <c r="P705">
        <v>1</v>
      </c>
      <c r="Q705">
        <v>1</v>
      </c>
      <c r="R705">
        <v>1</v>
      </c>
      <c r="T705">
        <v>0.249</v>
      </c>
      <c r="U705">
        <v>0.32</v>
      </c>
      <c r="V705">
        <v>0.38300000000000001</v>
      </c>
      <c r="W705">
        <v>0.70199999999999996</v>
      </c>
      <c r="X705">
        <v>0.30299999999999999</v>
      </c>
      <c r="Z705">
        <v>89</v>
      </c>
      <c r="AA705">
        <v>0.1</v>
      </c>
      <c r="AB705">
        <v>0</v>
      </c>
      <c r="AD705">
        <v>-0.6</v>
      </c>
      <c r="AE705">
        <v>0.3</v>
      </c>
      <c r="AF705">
        <v>0.1</v>
      </c>
      <c r="AG705">
        <v>19858</v>
      </c>
      <c r="AH705" s="2">
        <f t="shared" si="89"/>
        <v>-8.5935473188355171</v>
      </c>
      <c r="AI705" s="2">
        <f>(L705-45.75551)/28.81119</f>
        <v>-1.3798635183066024</v>
      </c>
      <c r="AJ705" s="2">
        <f t="shared" si="94"/>
        <v>-2.3892341679523739</v>
      </c>
      <c r="AK705" s="2">
        <f t="shared" si="90"/>
        <v>-1.3706554103977961</v>
      </c>
      <c r="AL705" s="2">
        <f t="shared" si="91"/>
        <v>-2.5879503497259004</v>
      </c>
      <c r="AM705" s="2">
        <f t="shared" si="92"/>
        <v>-0.19103046901746079</v>
      </c>
      <c r="AN705" s="2">
        <f t="shared" si="93"/>
        <v>-0.67481340343538287</v>
      </c>
    </row>
    <row r="706" spans="1:40" x14ac:dyDescent="0.2">
      <c r="A706">
        <v>705</v>
      </c>
      <c r="B706" t="s">
        <v>1860</v>
      </c>
      <c r="C706" t="s">
        <v>35</v>
      </c>
      <c r="D706">
        <v>0</v>
      </c>
      <c r="E706">
        <v>1</v>
      </c>
      <c r="F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0.245</v>
      </c>
      <c r="U706">
        <v>0.29599999999999999</v>
      </c>
      <c r="V706">
        <v>0.34200000000000003</v>
      </c>
      <c r="W706">
        <v>0.63800000000000001</v>
      </c>
      <c r="X706">
        <v>0.27600000000000002</v>
      </c>
      <c r="Z706">
        <v>65</v>
      </c>
      <c r="AA706">
        <v>0</v>
      </c>
      <c r="AB706">
        <v>0</v>
      </c>
      <c r="AD706">
        <v>0</v>
      </c>
      <c r="AE706">
        <v>0</v>
      </c>
      <c r="AF706">
        <v>0</v>
      </c>
      <c r="AG706" t="s">
        <v>1861</v>
      </c>
      <c r="AH706" s="2">
        <f t="shared" ref="AH706:AH769" si="95">SUM(AI706:AN706)</f>
        <v>-8.6042039379505191</v>
      </c>
      <c r="AJ706" s="2">
        <f t="shared" si="94"/>
        <v>-2.5025539444631106</v>
      </c>
      <c r="AK706" s="2">
        <f t="shared" ref="AK706:AK769" si="96">(M706-46.609)/30.35701</f>
        <v>-1.535362013584342</v>
      </c>
      <c r="AL706" s="2">
        <f t="shared" ref="AL706:AL769" si="97">(S706-70.42522)/27.21274</f>
        <v>-2.5879503497259004</v>
      </c>
      <c r="AM706" s="2">
        <f t="shared" ref="AM706:AM769" si="98">(T706-0.252906)/0.020447</f>
        <v>-0.38665818946544844</v>
      </c>
      <c r="AN706" s="2">
        <f t="shared" ref="AN706:AN769" si="99">(W706-0.749104)/0.069803</f>
        <v>-1.591679440711717</v>
      </c>
    </row>
    <row r="707" spans="1:40" x14ac:dyDescent="0.2">
      <c r="A707">
        <v>706</v>
      </c>
      <c r="B707" t="s">
        <v>569</v>
      </c>
      <c r="D707">
        <v>5</v>
      </c>
      <c r="E707">
        <v>20</v>
      </c>
      <c r="F707">
        <v>19</v>
      </c>
      <c r="G707">
        <f>F707*V707</f>
        <v>7.524</v>
      </c>
      <c r="H707">
        <v>5</v>
      </c>
      <c r="I707">
        <v>1</v>
      </c>
      <c r="J707">
        <v>0</v>
      </c>
      <c r="K707">
        <v>0</v>
      </c>
      <c r="L707">
        <v>2</v>
      </c>
      <c r="M707">
        <v>2</v>
      </c>
      <c r="N707">
        <v>1</v>
      </c>
      <c r="O707">
        <v>3</v>
      </c>
      <c r="P707">
        <v>0</v>
      </c>
      <c r="Q707">
        <v>0</v>
      </c>
      <c r="R707">
        <v>0</v>
      </c>
      <c r="T707">
        <v>0.26</v>
      </c>
      <c r="U707">
        <v>0.29199999999999998</v>
      </c>
      <c r="V707">
        <v>0.39600000000000002</v>
      </c>
      <c r="W707">
        <v>0.68799999999999994</v>
      </c>
      <c r="X707">
        <v>0.29099999999999998</v>
      </c>
      <c r="Z707">
        <v>82</v>
      </c>
      <c r="AA707">
        <v>0</v>
      </c>
      <c r="AB707">
        <v>-0.2</v>
      </c>
      <c r="AD707">
        <v>-0.5</v>
      </c>
      <c r="AE707">
        <v>0</v>
      </c>
      <c r="AF707">
        <v>0</v>
      </c>
      <c r="AG707">
        <v>6848</v>
      </c>
      <c r="AH707" s="2">
        <f t="shared" si="95"/>
        <v>-8.6071142174080979</v>
      </c>
      <c r="AI707" s="2">
        <f>(L707-45.75551)/28.81119</f>
        <v>-1.5186984640342867</v>
      </c>
      <c r="AJ707" s="2">
        <f t="shared" si="94"/>
        <v>-2.5025539444631106</v>
      </c>
      <c r="AK707" s="2">
        <f t="shared" si="96"/>
        <v>-1.4694793723097237</v>
      </c>
      <c r="AL707" s="2">
        <f t="shared" si="97"/>
        <v>-2.5879503497259004</v>
      </c>
      <c r="AM707" s="2">
        <f t="shared" si="98"/>
        <v>0.34694576221450529</v>
      </c>
      <c r="AN707" s="2">
        <f t="shared" si="99"/>
        <v>-0.87537784908958127</v>
      </c>
    </row>
    <row r="708" spans="1:40" x14ac:dyDescent="0.2">
      <c r="A708">
        <v>707</v>
      </c>
      <c r="B708" t="s">
        <v>500</v>
      </c>
      <c r="C708" t="s">
        <v>176</v>
      </c>
      <c r="D708">
        <v>5</v>
      </c>
      <c r="E708">
        <v>18</v>
      </c>
      <c r="F708">
        <v>16</v>
      </c>
      <c r="G708">
        <f>F708*V708</f>
        <v>6.4</v>
      </c>
      <c r="H708">
        <v>4</v>
      </c>
      <c r="I708">
        <v>1</v>
      </c>
      <c r="J708">
        <v>0</v>
      </c>
      <c r="K708">
        <v>0</v>
      </c>
      <c r="L708">
        <v>2</v>
      </c>
      <c r="M708">
        <v>2</v>
      </c>
      <c r="N708">
        <v>1</v>
      </c>
      <c r="O708">
        <v>3</v>
      </c>
      <c r="P708">
        <v>0</v>
      </c>
      <c r="Q708">
        <v>0</v>
      </c>
      <c r="R708">
        <v>0</v>
      </c>
      <c r="T708">
        <v>0.252</v>
      </c>
      <c r="U708">
        <v>0.315</v>
      </c>
      <c r="V708">
        <v>0.4</v>
      </c>
      <c r="W708">
        <v>0.71499999999999997</v>
      </c>
      <c r="X708">
        <v>0.30299999999999999</v>
      </c>
      <c r="Z708">
        <v>85</v>
      </c>
      <c r="AA708">
        <v>0</v>
      </c>
      <c r="AB708">
        <v>0.1</v>
      </c>
      <c r="AD708">
        <v>-0.4</v>
      </c>
      <c r="AE708">
        <v>0.5</v>
      </c>
      <c r="AF708">
        <v>0</v>
      </c>
      <c r="AG708">
        <v>11287</v>
      </c>
      <c r="AH708" s="2">
        <f t="shared" si="95"/>
        <v>-8.6115667988281182</v>
      </c>
      <c r="AI708" s="2">
        <f>(L708-45.75551)/28.81119</f>
        <v>-1.5186984640342867</v>
      </c>
      <c r="AJ708" s="2">
        <f t="shared" si="94"/>
        <v>-2.5025539444631106</v>
      </c>
      <c r="AK708" s="2">
        <f t="shared" si="96"/>
        <v>-1.4694793723097237</v>
      </c>
      <c r="AL708" s="2">
        <f t="shared" si="97"/>
        <v>-2.5879503497259004</v>
      </c>
      <c r="AM708" s="2">
        <f t="shared" si="98"/>
        <v>-4.4309678681470038E-2</v>
      </c>
      <c r="AN708" s="2">
        <f t="shared" si="99"/>
        <v>-0.48857498961362722</v>
      </c>
    </row>
    <row r="709" spans="1:40" x14ac:dyDescent="0.2">
      <c r="A709">
        <v>708</v>
      </c>
      <c r="B709" t="s">
        <v>901</v>
      </c>
      <c r="D709">
        <v>0</v>
      </c>
      <c r="E709">
        <v>1</v>
      </c>
      <c r="F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0.23599999999999999</v>
      </c>
      <c r="U709">
        <v>0.29899999999999999</v>
      </c>
      <c r="V709">
        <v>0.36899999999999999</v>
      </c>
      <c r="W709">
        <v>0.66800000000000004</v>
      </c>
      <c r="X709">
        <v>0.28699999999999998</v>
      </c>
      <c r="Z709">
        <v>75</v>
      </c>
      <c r="AA709">
        <v>0</v>
      </c>
      <c r="AB709">
        <v>0</v>
      </c>
      <c r="AD709">
        <v>0</v>
      </c>
      <c r="AE709">
        <v>0</v>
      </c>
      <c r="AF709">
        <v>0</v>
      </c>
      <c r="AG709" t="s">
        <v>902</v>
      </c>
      <c r="AH709" s="2">
        <f t="shared" si="95"/>
        <v>-8.6145853539852091</v>
      </c>
      <c r="AJ709" s="2">
        <f t="shared" si="94"/>
        <v>-2.5025539444631106</v>
      </c>
      <c r="AK709" s="2">
        <f t="shared" si="96"/>
        <v>-1.535362013584342</v>
      </c>
      <c r="AL709" s="2">
        <f t="shared" si="97"/>
        <v>-2.5879503497259004</v>
      </c>
      <c r="AM709" s="2">
        <f t="shared" si="98"/>
        <v>-0.82682056047342067</v>
      </c>
      <c r="AN709" s="2">
        <f t="shared" si="99"/>
        <v>-1.1618984857384347</v>
      </c>
    </row>
    <row r="710" spans="1:40" x14ac:dyDescent="0.2">
      <c r="A710">
        <v>709</v>
      </c>
      <c r="B710" t="s">
        <v>460</v>
      </c>
      <c r="D710">
        <v>40</v>
      </c>
      <c r="E710">
        <v>173</v>
      </c>
      <c r="F710">
        <v>156</v>
      </c>
      <c r="G710">
        <f>F710*V710</f>
        <v>58.655999999999999</v>
      </c>
      <c r="H710">
        <v>36</v>
      </c>
      <c r="I710">
        <v>7</v>
      </c>
      <c r="J710">
        <v>1</v>
      </c>
      <c r="K710">
        <v>5</v>
      </c>
      <c r="L710">
        <v>19</v>
      </c>
      <c r="M710">
        <v>17</v>
      </c>
      <c r="N710">
        <v>13</v>
      </c>
      <c r="O710">
        <v>46</v>
      </c>
      <c r="P710">
        <v>2</v>
      </c>
      <c r="Q710">
        <v>4</v>
      </c>
      <c r="R710">
        <v>2</v>
      </c>
      <c r="T710">
        <v>0.23100000000000001</v>
      </c>
      <c r="U710">
        <v>0.29399999999999998</v>
      </c>
      <c r="V710">
        <v>0.376</v>
      </c>
      <c r="W710">
        <v>0.67100000000000004</v>
      </c>
      <c r="X710">
        <v>0.28699999999999998</v>
      </c>
      <c r="Z710">
        <v>75</v>
      </c>
      <c r="AA710">
        <v>0.4</v>
      </c>
      <c r="AB710">
        <v>1.2</v>
      </c>
      <c r="AD710">
        <v>-5.0999999999999996</v>
      </c>
      <c r="AE710">
        <v>0.2</v>
      </c>
      <c r="AF710">
        <v>0.1</v>
      </c>
      <c r="AG710">
        <v>11846</v>
      </c>
      <c r="AH710" s="2">
        <f t="shared" si="95"/>
        <v>-8.6181905203515523</v>
      </c>
      <c r="AI710" s="2">
        <f>(L710-45.75551)/28.81119</f>
        <v>-0.92864994469162854</v>
      </c>
      <c r="AJ710" s="2">
        <f t="shared" si="94"/>
        <v>-1.9359550619094268</v>
      </c>
      <c r="AK710" s="2">
        <f t="shared" si="96"/>
        <v>-0.97535956275008651</v>
      </c>
      <c r="AL710" s="2">
        <f t="shared" si="97"/>
        <v>-2.5879503497259004</v>
      </c>
      <c r="AM710" s="2">
        <f t="shared" si="98"/>
        <v>-1.0713552110334039</v>
      </c>
      <c r="AN710" s="2">
        <f t="shared" si="99"/>
        <v>-1.1189203902411065</v>
      </c>
    </row>
    <row r="711" spans="1:40" x14ac:dyDescent="0.2">
      <c r="A711">
        <v>710</v>
      </c>
      <c r="B711" t="s">
        <v>485</v>
      </c>
      <c r="C711" t="s">
        <v>125</v>
      </c>
      <c r="D711">
        <v>8</v>
      </c>
      <c r="E711">
        <v>34</v>
      </c>
      <c r="F711">
        <v>30</v>
      </c>
      <c r="G711">
        <f>F711*V711</f>
        <v>11.46</v>
      </c>
      <c r="H711">
        <v>8</v>
      </c>
      <c r="I711">
        <v>2</v>
      </c>
      <c r="J711">
        <v>0</v>
      </c>
      <c r="K711">
        <v>1</v>
      </c>
      <c r="L711">
        <v>3</v>
      </c>
      <c r="M711">
        <v>3</v>
      </c>
      <c r="N711">
        <v>2</v>
      </c>
      <c r="O711">
        <v>7</v>
      </c>
      <c r="P711">
        <v>0</v>
      </c>
      <c r="Q711">
        <v>1</v>
      </c>
      <c r="R711">
        <v>0</v>
      </c>
      <c r="T711">
        <v>0.254</v>
      </c>
      <c r="U711">
        <v>0.313</v>
      </c>
      <c r="V711">
        <v>0.38200000000000001</v>
      </c>
      <c r="W711">
        <v>0.69499999999999995</v>
      </c>
      <c r="X711">
        <v>0.29899999999999999</v>
      </c>
      <c r="Z711">
        <v>83</v>
      </c>
      <c r="AA711">
        <v>0</v>
      </c>
      <c r="AB711">
        <v>0</v>
      </c>
      <c r="AD711">
        <v>-0.7</v>
      </c>
      <c r="AE711">
        <v>0.1</v>
      </c>
      <c r="AF711">
        <v>0</v>
      </c>
      <c r="AG711" t="s">
        <v>486</v>
      </c>
      <c r="AH711" s="2">
        <f t="shared" si="95"/>
        <v>-8.6193037416730132</v>
      </c>
      <c r="AI711" s="2">
        <f>(L711-45.75551)/28.81119</f>
        <v>-1.4839897276023657</v>
      </c>
      <c r="AJ711" s="2">
        <f t="shared" si="94"/>
        <v>-2.3892341679523739</v>
      </c>
      <c r="AK711" s="2">
        <f t="shared" si="96"/>
        <v>-1.4365380516724144</v>
      </c>
      <c r="AL711" s="2">
        <f t="shared" si="97"/>
        <v>-2.5879503497259004</v>
      </c>
      <c r="AM711" s="2">
        <f t="shared" si="98"/>
        <v>5.3504181542523788E-2</v>
      </c>
      <c r="AN711" s="2">
        <f t="shared" si="99"/>
        <v>-0.77509562626248207</v>
      </c>
    </row>
    <row r="712" spans="1:40" x14ac:dyDescent="0.2">
      <c r="A712">
        <v>711</v>
      </c>
      <c r="B712" t="s">
        <v>697</v>
      </c>
      <c r="C712" t="s">
        <v>33</v>
      </c>
      <c r="D712">
        <v>0</v>
      </c>
      <c r="E712">
        <v>1</v>
      </c>
      <c r="F712">
        <v>1</v>
      </c>
      <c r="G712">
        <f>F712*V712</f>
        <v>0.36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>
        <v>0.23200000000000001</v>
      </c>
      <c r="U712">
        <v>0.32100000000000001</v>
      </c>
      <c r="V712">
        <v>0.36</v>
      </c>
      <c r="W712">
        <v>0.68100000000000005</v>
      </c>
      <c r="X712">
        <v>0.29699999999999999</v>
      </c>
      <c r="Z712">
        <v>86</v>
      </c>
      <c r="AA712">
        <v>0</v>
      </c>
      <c r="AB712">
        <v>0</v>
      </c>
      <c r="AD712">
        <v>0</v>
      </c>
      <c r="AE712">
        <v>0</v>
      </c>
      <c r="AF712">
        <v>0</v>
      </c>
      <c r="AG712" t="s">
        <v>698</v>
      </c>
      <c r="AH712" s="2">
        <f t="shared" si="95"/>
        <v>-8.6239746606114398</v>
      </c>
      <c r="AJ712" s="2">
        <f t="shared" si="94"/>
        <v>-2.5025539444631106</v>
      </c>
      <c r="AK712" s="2">
        <f t="shared" si="96"/>
        <v>-1.535362013584342</v>
      </c>
      <c r="AL712" s="2">
        <f t="shared" si="97"/>
        <v>-2.5879503497259004</v>
      </c>
      <c r="AM712" s="2">
        <f t="shared" si="98"/>
        <v>-1.022448280921407</v>
      </c>
      <c r="AN712" s="2">
        <f t="shared" si="99"/>
        <v>-0.97566007191667892</v>
      </c>
    </row>
    <row r="713" spans="1:40" x14ac:dyDescent="0.2">
      <c r="A713">
        <v>712</v>
      </c>
      <c r="B713" t="s">
        <v>1108</v>
      </c>
      <c r="C713" t="s">
        <v>61</v>
      </c>
      <c r="D713">
        <v>0</v>
      </c>
      <c r="E713">
        <v>1</v>
      </c>
      <c r="F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0.246</v>
      </c>
      <c r="U713">
        <v>0.28299999999999997</v>
      </c>
      <c r="V713">
        <v>0.35</v>
      </c>
      <c r="W713">
        <v>0.63300000000000001</v>
      </c>
      <c r="X713">
        <v>0.27100000000000002</v>
      </c>
      <c r="Z713">
        <v>66</v>
      </c>
      <c r="AA713">
        <v>0</v>
      </c>
      <c r="AB713">
        <v>0</v>
      </c>
      <c r="AD713">
        <v>0</v>
      </c>
      <c r="AE713">
        <v>0</v>
      </c>
      <c r="AF713">
        <v>0</v>
      </c>
      <c r="AG713" t="s">
        <v>1109</v>
      </c>
      <c r="AH713" s="2">
        <f t="shared" si="95"/>
        <v>-8.6269271670007353</v>
      </c>
      <c r="AJ713" s="2">
        <f t="shared" si="94"/>
        <v>-2.5025539444631106</v>
      </c>
      <c r="AK713" s="2">
        <f t="shared" si="96"/>
        <v>-1.535362013584342</v>
      </c>
      <c r="AL713" s="2">
        <f t="shared" si="97"/>
        <v>-2.5879503497259004</v>
      </c>
      <c r="AM713" s="2">
        <f t="shared" si="98"/>
        <v>-0.33775125935345152</v>
      </c>
      <c r="AN713" s="2">
        <f t="shared" si="99"/>
        <v>-1.6633095998739307</v>
      </c>
    </row>
    <row r="714" spans="1:40" x14ac:dyDescent="0.2">
      <c r="A714">
        <v>713</v>
      </c>
      <c r="B714" t="s">
        <v>1083</v>
      </c>
      <c r="C714" t="s">
        <v>33</v>
      </c>
      <c r="D714">
        <v>0</v>
      </c>
      <c r="E714">
        <v>1</v>
      </c>
      <c r="F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>
        <v>0.24</v>
      </c>
      <c r="U714">
        <v>0.29299999999999998</v>
      </c>
      <c r="V714">
        <v>0.36</v>
      </c>
      <c r="W714">
        <v>0.65300000000000002</v>
      </c>
      <c r="X714">
        <v>0.28000000000000003</v>
      </c>
      <c r="Z714">
        <v>75</v>
      </c>
      <c r="AA714">
        <v>0</v>
      </c>
      <c r="AB714">
        <v>0</v>
      </c>
      <c r="AD714">
        <v>0</v>
      </c>
      <c r="AE714">
        <v>0</v>
      </c>
      <c r="AF714">
        <v>0</v>
      </c>
      <c r="AG714" t="s">
        <v>1084</v>
      </c>
      <c r="AH714" s="2">
        <f t="shared" si="95"/>
        <v>-8.6338481110238625</v>
      </c>
      <c r="AJ714" s="2">
        <f t="shared" si="94"/>
        <v>-2.5025539444631106</v>
      </c>
      <c r="AK714" s="2">
        <f t="shared" si="96"/>
        <v>-1.535362013584342</v>
      </c>
      <c r="AL714" s="2">
        <f t="shared" si="97"/>
        <v>-2.5879503497259004</v>
      </c>
      <c r="AM714" s="2">
        <f t="shared" si="98"/>
        <v>-0.63119284002543297</v>
      </c>
      <c r="AN714" s="2">
        <f t="shared" si="99"/>
        <v>-1.3767889632250758</v>
      </c>
    </row>
    <row r="715" spans="1:40" x14ac:dyDescent="0.2">
      <c r="A715">
        <v>714</v>
      </c>
      <c r="B715" t="s">
        <v>1821</v>
      </c>
      <c r="C715" t="s">
        <v>55</v>
      </c>
      <c r="D715">
        <v>0</v>
      </c>
      <c r="E715">
        <v>1</v>
      </c>
      <c r="F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>
        <v>0.249</v>
      </c>
      <c r="U715">
        <v>0.30099999999999999</v>
      </c>
      <c r="V715">
        <v>0.32100000000000001</v>
      </c>
      <c r="W715">
        <v>0.622</v>
      </c>
      <c r="X715">
        <v>0.27200000000000002</v>
      </c>
      <c r="Z715">
        <v>62</v>
      </c>
      <c r="AA715">
        <v>0</v>
      </c>
      <c r="AB715">
        <v>0</v>
      </c>
      <c r="AD715">
        <v>0</v>
      </c>
      <c r="AE715">
        <v>0</v>
      </c>
      <c r="AF715">
        <v>0</v>
      </c>
      <c r="AG715" t="s">
        <v>1822</v>
      </c>
      <c r="AH715" s="2">
        <f t="shared" si="95"/>
        <v>-8.6377927268216155</v>
      </c>
      <c r="AJ715" s="2">
        <f t="shared" si="94"/>
        <v>-2.5025539444631106</v>
      </c>
      <c r="AK715" s="2">
        <f t="shared" si="96"/>
        <v>-1.535362013584342</v>
      </c>
      <c r="AL715" s="2">
        <f t="shared" si="97"/>
        <v>-2.5879503497259004</v>
      </c>
      <c r="AM715" s="2">
        <f t="shared" si="98"/>
        <v>-0.19103046901746079</v>
      </c>
      <c r="AN715" s="2">
        <f t="shared" si="99"/>
        <v>-1.8208959500308008</v>
      </c>
    </row>
    <row r="716" spans="1:40" x14ac:dyDescent="0.2">
      <c r="A716">
        <v>715</v>
      </c>
      <c r="B716" t="s">
        <v>1188</v>
      </c>
      <c r="C716" t="s">
        <v>55</v>
      </c>
      <c r="D716">
        <v>0</v>
      </c>
      <c r="E716">
        <v>1</v>
      </c>
      <c r="F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T716">
        <v>0.23899999999999999</v>
      </c>
      <c r="U716">
        <v>0.30499999999999999</v>
      </c>
      <c r="V716">
        <v>0.35099999999999998</v>
      </c>
      <c r="W716">
        <v>0.65600000000000003</v>
      </c>
      <c r="X716">
        <v>0.28499999999999998</v>
      </c>
      <c r="Z716">
        <v>70</v>
      </c>
      <c r="AA716">
        <v>0</v>
      </c>
      <c r="AB716">
        <v>0</v>
      </c>
      <c r="AD716">
        <v>0</v>
      </c>
      <c r="AE716">
        <v>0</v>
      </c>
      <c r="AF716">
        <v>0</v>
      </c>
      <c r="AG716" t="s">
        <v>1189</v>
      </c>
      <c r="AH716" s="2">
        <f t="shared" si="95"/>
        <v>-8.6397769456385305</v>
      </c>
      <c r="AJ716" s="2">
        <f t="shared" si="94"/>
        <v>-2.5025539444631106</v>
      </c>
      <c r="AK716" s="2">
        <f t="shared" si="96"/>
        <v>-1.535362013584342</v>
      </c>
      <c r="AL716" s="2">
        <f t="shared" si="97"/>
        <v>-2.5879503497259004</v>
      </c>
      <c r="AM716" s="2">
        <f t="shared" si="98"/>
        <v>-0.68009977013742995</v>
      </c>
      <c r="AN716" s="2">
        <f t="shared" si="99"/>
        <v>-1.3338108677277476</v>
      </c>
    </row>
    <row r="717" spans="1:40" x14ac:dyDescent="0.2">
      <c r="A717">
        <v>716</v>
      </c>
      <c r="B717" t="s">
        <v>1259</v>
      </c>
      <c r="C717" t="s">
        <v>39</v>
      </c>
      <c r="D717">
        <v>0</v>
      </c>
      <c r="E717">
        <v>1</v>
      </c>
      <c r="F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>
        <v>0.23599999999999999</v>
      </c>
      <c r="U717">
        <v>0.29299999999999998</v>
      </c>
      <c r="V717">
        <v>0.373</v>
      </c>
      <c r="W717">
        <v>0.66600000000000004</v>
      </c>
      <c r="X717">
        <v>0.28499999999999998</v>
      </c>
      <c r="Z717">
        <v>71</v>
      </c>
      <c r="AA717">
        <v>0</v>
      </c>
      <c r="AB717">
        <v>0</v>
      </c>
      <c r="AD717">
        <v>0</v>
      </c>
      <c r="AE717">
        <v>0</v>
      </c>
      <c r="AF717">
        <v>0</v>
      </c>
      <c r="AG717">
        <v>12294</v>
      </c>
      <c r="AH717" s="2">
        <f t="shared" si="95"/>
        <v>-8.643237417650095</v>
      </c>
      <c r="AJ717" s="2">
        <f t="shared" si="94"/>
        <v>-2.5025539444631106</v>
      </c>
      <c r="AK717" s="2">
        <f t="shared" si="96"/>
        <v>-1.535362013584342</v>
      </c>
      <c r="AL717" s="2">
        <f t="shared" si="97"/>
        <v>-2.5879503497259004</v>
      </c>
      <c r="AM717" s="2">
        <f t="shared" si="98"/>
        <v>-0.82682056047342067</v>
      </c>
      <c r="AN717" s="2">
        <f t="shared" si="99"/>
        <v>-1.1905505494033202</v>
      </c>
    </row>
    <row r="718" spans="1:40" x14ac:dyDescent="0.2">
      <c r="A718">
        <v>717</v>
      </c>
      <c r="B718" t="s">
        <v>2065</v>
      </c>
      <c r="C718" t="s">
        <v>103</v>
      </c>
      <c r="D718">
        <v>0</v>
      </c>
      <c r="E718">
        <v>1</v>
      </c>
      <c r="F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T718">
        <v>0.24299999999999999</v>
      </c>
      <c r="U718">
        <v>0.29399999999999998</v>
      </c>
      <c r="V718">
        <v>0.34699999999999998</v>
      </c>
      <c r="W718">
        <v>0.64200000000000002</v>
      </c>
      <c r="X718">
        <v>0.27700000000000002</v>
      </c>
      <c r="Z718">
        <v>61</v>
      </c>
      <c r="AA718">
        <v>0</v>
      </c>
      <c r="AB718">
        <v>0</v>
      </c>
      <c r="AD718">
        <v>-0.1</v>
      </c>
      <c r="AE718">
        <v>0</v>
      </c>
      <c r="AF718">
        <v>0</v>
      </c>
      <c r="AG718">
        <v>2430</v>
      </c>
      <c r="AH718" s="2">
        <f t="shared" si="95"/>
        <v>-8.644713670844741</v>
      </c>
      <c r="AJ718" s="2">
        <f t="shared" ref="AJ718:AJ781" si="100">(K718-22.084)/8.824585</f>
        <v>-2.5025539444631106</v>
      </c>
      <c r="AK718" s="2">
        <f t="shared" si="96"/>
        <v>-1.535362013584342</v>
      </c>
      <c r="AL718" s="2">
        <f t="shared" si="97"/>
        <v>-2.5879503497259004</v>
      </c>
      <c r="AM718" s="2">
        <f t="shared" si="98"/>
        <v>-0.48447204968944224</v>
      </c>
      <c r="AN718" s="2">
        <f t="shared" si="99"/>
        <v>-1.534375313381946</v>
      </c>
    </row>
    <row r="719" spans="1:40" x14ac:dyDescent="0.2">
      <c r="A719">
        <v>718</v>
      </c>
      <c r="B719" t="s">
        <v>1230</v>
      </c>
      <c r="D719">
        <v>0</v>
      </c>
      <c r="E719">
        <v>1</v>
      </c>
      <c r="F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0.23799999999999999</v>
      </c>
      <c r="U719">
        <v>0.30199999999999999</v>
      </c>
      <c r="V719">
        <v>0.35799999999999998</v>
      </c>
      <c r="W719">
        <v>0.65900000000000003</v>
      </c>
      <c r="X719">
        <v>0.28499999999999998</v>
      </c>
      <c r="Z719">
        <v>74</v>
      </c>
      <c r="AA719">
        <v>0</v>
      </c>
      <c r="AB719">
        <v>0</v>
      </c>
      <c r="AD719">
        <v>0</v>
      </c>
      <c r="AE719">
        <v>0</v>
      </c>
      <c r="AF719">
        <v>0</v>
      </c>
      <c r="AG719" t="s">
        <v>1231</v>
      </c>
      <c r="AH719" s="2">
        <f t="shared" si="95"/>
        <v>-8.6457057802532002</v>
      </c>
      <c r="AJ719" s="2">
        <f t="shared" si="100"/>
        <v>-2.5025539444631106</v>
      </c>
      <c r="AK719" s="2">
        <f t="shared" si="96"/>
        <v>-1.535362013584342</v>
      </c>
      <c r="AL719" s="2">
        <f t="shared" si="97"/>
        <v>-2.5879503497259004</v>
      </c>
      <c r="AM719" s="2">
        <f t="shared" si="98"/>
        <v>-0.72900670024942682</v>
      </c>
      <c r="AN719" s="2">
        <f t="shared" si="99"/>
        <v>-1.2908327722304194</v>
      </c>
    </row>
    <row r="720" spans="1:40" x14ac:dyDescent="0.2">
      <c r="A720">
        <v>719</v>
      </c>
      <c r="B720" t="s">
        <v>300</v>
      </c>
      <c r="C720" t="s">
        <v>47</v>
      </c>
      <c r="D720">
        <v>33</v>
      </c>
      <c r="E720">
        <v>131</v>
      </c>
      <c r="F720">
        <v>119</v>
      </c>
      <c r="G720">
        <f>F720*V720</f>
        <v>49.860999999999997</v>
      </c>
      <c r="H720">
        <v>27</v>
      </c>
      <c r="I720">
        <v>5</v>
      </c>
      <c r="J720">
        <v>0</v>
      </c>
      <c r="K720">
        <v>6</v>
      </c>
      <c r="L720">
        <v>15</v>
      </c>
      <c r="M720">
        <v>17</v>
      </c>
      <c r="N720">
        <v>9</v>
      </c>
      <c r="O720">
        <v>34</v>
      </c>
      <c r="P720">
        <v>1</v>
      </c>
      <c r="Q720">
        <v>1</v>
      </c>
      <c r="R720">
        <v>0</v>
      </c>
      <c r="T720">
        <v>0.223</v>
      </c>
      <c r="U720">
        <v>0.27900000000000003</v>
      </c>
      <c r="V720">
        <v>0.41899999999999998</v>
      </c>
      <c r="W720">
        <v>0.69799999999999995</v>
      </c>
      <c r="X720">
        <v>0.29299999999999998</v>
      </c>
      <c r="Z720">
        <v>80</v>
      </c>
      <c r="AA720">
        <v>0.1</v>
      </c>
      <c r="AB720">
        <v>-0.2</v>
      </c>
      <c r="AD720">
        <v>-3.2</v>
      </c>
      <c r="AE720">
        <v>2.5</v>
      </c>
      <c r="AF720">
        <v>0.8</v>
      </c>
      <c r="AG720">
        <v>5517</v>
      </c>
      <c r="AH720" s="2">
        <f t="shared" si="95"/>
        <v>-8.6481582709885227</v>
      </c>
      <c r="AI720" s="2">
        <f>(L720-45.75551)/28.81119</f>
        <v>-1.0674848904193128</v>
      </c>
      <c r="AJ720" s="2">
        <f t="shared" si="100"/>
        <v>-1.82263528539869</v>
      </c>
      <c r="AK720" s="2">
        <f t="shared" si="96"/>
        <v>-0.97535956275008651</v>
      </c>
      <c r="AL720" s="2">
        <f t="shared" si="97"/>
        <v>-2.5879503497259004</v>
      </c>
      <c r="AM720" s="2">
        <f t="shared" si="98"/>
        <v>-1.4626106519293791</v>
      </c>
      <c r="AN720" s="2">
        <f t="shared" si="99"/>
        <v>-0.73211753076515385</v>
      </c>
    </row>
    <row r="721" spans="1:40" x14ac:dyDescent="0.2">
      <c r="A721">
        <v>720</v>
      </c>
      <c r="B721" t="s">
        <v>1818</v>
      </c>
      <c r="D721">
        <v>0</v>
      </c>
      <c r="E721">
        <v>1</v>
      </c>
      <c r="F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0.23</v>
      </c>
      <c r="U721">
        <v>0.28999999999999998</v>
      </c>
      <c r="V721">
        <v>0.39600000000000002</v>
      </c>
      <c r="W721">
        <v>0.68600000000000005</v>
      </c>
      <c r="X721">
        <v>0.28999999999999998</v>
      </c>
      <c r="Z721">
        <v>77</v>
      </c>
      <c r="AA721">
        <v>0</v>
      </c>
      <c r="AB721">
        <v>0</v>
      </c>
      <c r="AD721">
        <v>0</v>
      </c>
      <c r="AE721">
        <v>0</v>
      </c>
      <c r="AF721">
        <v>0</v>
      </c>
      <c r="AG721" t="s">
        <v>1819</v>
      </c>
      <c r="AH721" s="2">
        <f t="shared" si="95"/>
        <v>-8.6501583616732187</v>
      </c>
      <c r="AJ721" s="2">
        <f t="shared" si="100"/>
        <v>-2.5025539444631106</v>
      </c>
      <c r="AK721" s="2">
        <f t="shared" si="96"/>
        <v>-1.535362013584342</v>
      </c>
      <c r="AL721" s="2">
        <f t="shared" si="97"/>
        <v>-2.5879503497259004</v>
      </c>
      <c r="AM721" s="2">
        <f t="shared" si="98"/>
        <v>-1.1202621411454008</v>
      </c>
      <c r="AN721" s="2">
        <f t="shared" si="99"/>
        <v>-0.9040299127544652</v>
      </c>
    </row>
    <row r="722" spans="1:40" x14ac:dyDescent="0.2">
      <c r="A722">
        <v>721</v>
      </c>
      <c r="B722" t="s">
        <v>7492</v>
      </c>
      <c r="C722" t="s">
        <v>144</v>
      </c>
      <c r="D722">
        <v>5</v>
      </c>
      <c r="E722">
        <v>21</v>
      </c>
      <c r="F722">
        <v>19</v>
      </c>
      <c r="G722">
        <f>F722*V722</f>
        <v>8.0749999999999993</v>
      </c>
      <c r="H722">
        <v>5</v>
      </c>
      <c r="I722">
        <v>1</v>
      </c>
      <c r="J722">
        <v>0</v>
      </c>
      <c r="K722">
        <v>1</v>
      </c>
      <c r="L722">
        <v>2</v>
      </c>
      <c r="M722">
        <v>3</v>
      </c>
      <c r="N722">
        <v>1</v>
      </c>
      <c r="O722">
        <v>5</v>
      </c>
      <c r="P722">
        <v>0</v>
      </c>
      <c r="Q722">
        <v>0</v>
      </c>
      <c r="R722">
        <v>0</v>
      </c>
      <c r="T722">
        <v>0.247</v>
      </c>
      <c r="U722">
        <v>0.29399999999999998</v>
      </c>
      <c r="V722">
        <v>0.42499999999999999</v>
      </c>
      <c r="W722">
        <v>0.71899999999999997</v>
      </c>
      <c r="X722">
        <v>0.30199999999999999</v>
      </c>
      <c r="Z722">
        <v>88</v>
      </c>
      <c r="AA722">
        <v>-0.1</v>
      </c>
      <c r="AB722">
        <v>-0.4</v>
      </c>
      <c r="AD722">
        <v>-0.4</v>
      </c>
      <c r="AE722">
        <v>-0.6</v>
      </c>
      <c r="AF722">
        <v>0</v>
      </c>
      <c r="AG722">
        <v>5631</v>
      </c>
      <c r="AH722" s="2">
        <f t="shared" si="95"/>
        <v>-8.6525362249102873</v>
      </c>
      <c r="AI722" s="2">
        <f>(L722-45.75551)/28.81119</f>
        <v>-1.5186984640342867</v>
      </c>
      <c r="AJ722" s="2">
        <f t="shared" si="100"/>
        <v>-2.3892341679523739</v>
      </c>
      <c r="AK722" s="2">
        <f t="shared" si="96"/>
        <v>-1.4365380516724144</v>
      </c>
      <c r="AL722" s="2">
        <f t="shared" si="97"/>
        <v>-2.5879503497259004</v>
      </c>
      <c r="AM722" s="2">
        <f t="shared" si="98"/>
        <v>-0.28884432924145459</v>
      </c>
      <c r="AN722" s="2">
        <f t="shared" si="99"/>
        <v>-0.43127086228385625</v>
      </c>
    </row>
    <row r="723" spans="1:40" x14ac:dyDescent="0.2">
      <c r="A723">
        <v>722</v>
      </c>
      <c r="B723" t="s">
        <v>1906</v>
      </c>
      <c r="C723" t="s">
        <v>176</v>
      </c>
      <c r="D723">
        <v>0</v>
      </c>
      <c r="E723">
        <v>1</v>
      </c>
      <c r="F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0.24399999999999999</v>
      </c>
      <c r="U723">
        <v>0.27800000000000002</v>
      </c>
      <c r="V723">
        <v>0.36099999999999999</v>
      </c>
      <c r="W723">
        <v>0.63800000000000001</v>
      </c>
      <c r="X723">
        <v>0.27200000000000002</v>
      </c>
      <c r="Z723">
        <v>64</v>
      </c>
      <c r="AA723">
        <v>0</v>
      </c>
      <c r="AB723">
        <v>0</v>
      </c>
      <c r="AD723">
        <v>0</v>
      </c>
      <c r="AE723">
        <v>0</v>
      </c>
      <c r="AF723">
        <v>0</v>
      </c>
      <c r="AG723" t="s">
        <v>1907</v>
      </c>
      <c r="AH723" s="2">
        <f t="shared" si="95"/>
        <v>-8.6531108680625159</v>
      </c>
      <c r="AJ723" s="2">
        <f t="shared" si="100"/>
        <v>-2.5025539444631106</v>
      </c>
      <c r="AK723" s="2">
        <f t="shared" si="96"/>
        <v>-1.535362013584342</v>
      </c>
      <c r="AL723" s="2">
        <f t="shared" si="97"/>
        <v>-2.5879503497259004</v>
      </c>
      <c r="AM723" s="2">
        <f t="shared" si="98"/>
        <v>-0.43556511957744537</v>
      </c>
      <c r="AN723" s="2">
        <f t="shared" si="99"/>
        <v>-1.591679440711717</v>
      </c>
    </row>
    <row r="724" spans="1:40" x14ac:dyDescent="0.2">
      <c r="A724">
        <v>723</v>
      </c>
      <c r="B724" t="s">
        <v>583</v>
      </c>
      <c r="C724" t="s">
        <v>45</v>
      </c>
      <c r="D724">
        <v>0</v>
      </c>
      <c r="E724">
        <v>1</v>
      </c>
      <c r="F724">
        <v>1</v>
      </c>
      <c r="G724">
        <f>F724*V724</f>
        <v>0.41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0.253</v>
      </c>
      <c r="U724">
        <v>0.308</v>
      </c>
      <c r="V724">
        <v>0.41</v>
      </c>
      <c r="W724">
        <v>0.71799999999999997</v>
      </c>
      <c r="X724">
        <v>0.30499999999999999</v>
      </c>
      <c r="Z724">
        <v>88</v>
      </c>
      <c r="AA724">
        <v>0</v>
      </c>
      <c r="AB724">
        <v>0</v>
      </c>
      <c r="AD724">
        <v>0</v>
      </c>
      <c r="AE724">
        <v>0</v>
      </c>
      <c r="AF724">
        <v>0</v>
      </c>
      <c r="AG724" t="s">
        <v>584</v>
      </c>
      <c r="AH724" s="2">
        <f t="shared" si="95"/>
        <v>-8.6549818873572537</v>
      </c>
      <c r="AI724" s="2">
        <f>(L724-45.75551)/28.81119</f>
        <v>-1.5881159368981288</v>
      </c>
      <c r="AJ724" s="2">
        <f t="shared" si="100"/>
        <v>-2.5025539444631106</v>
      </c>
      <c r="AK724" s="2">
        <f t="shared" si="96"/>
        <v>-1.535362013584342</v>
      </c>
      <c r="AL724" s="2">
        <f t="shared" si="97"/>
        <v>-2.5879503497259004</v>
      </c>
      <c r="AM724" s="2">
        <f t="shared" si="98"/>
        <v>4.5972514305268738E-3</v>
      </c>
      <c r="AN724" s="2">
        <f t="shared" si="99"/>
        <v>-0.44559689411629899</v>
      </c>
    </row>
    <row r="725" spans="1:40" x14ac:dyDescent="0.2">
      <c r="A725">
        <v>724</v>
      </c>
      <c r="B725" t="s">
        <v>947</v>
      </c>
      <c r="C725" t="s">
        <v>114</v>
      </c>
      <c r="D725">
        <v>0</v>
      </c>
      <c r="E725">
        <v>1</v>
      </c>
      <c r="F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0.23100000000000001</v>
      </c>
      <c r="U725">
        <v>0.30499999999999999</v>
      </c>
      <c r="V725">
        <v>0.376</v>
      </c>
      <c r="W725">
        <v>0.68200000000000005</v>
      </c>
      <c r="X725">
        <v>0.29199999999999998</v>
      </c>
      <c r="Z725">
        <v>75</v>
      </c>
      <c r="AA725">
        <v>0</v>
      </c>
      <c r="AB725">
        <v>0</v>
      </c>
      <c r="AD725">
        <v>0</v>
      </c>
      <c r="AE725">
        <v>0</v>
      </c>
      <c r="AF725">
        <v>0</v>
      </c>
      <c r="AG725" t="s">
        <v>948</v>
      </c>
      <c r="AH725" s="2">
        <f t="shared" si="95"/>
        <v>-8.6585555588909937</v>
      </c>
      <c r="AJ725" s="2">
        <f t="shared" si="100"/>
        <v>-2.5025539444631106</v>
      </c>
      <c r="AK725" s="2">
        <f t="shared" si="96"/>
        <v>-1.535362013584342</v>
      </c>
      <c r="AL725" s="2">
        <f t="shared" si="97"/>
        <v>-2.5879503497259004</v>
      </c>
      <c r="AM725" s="2">
        <f t="shared" si="98"/>
        <v>-1.0713552110334039</v>
      </c>
      <c r="AN725" s="2">
        <f t="shared" si="99"/>
        <v>-0.96133404008423617</v>
      </c>
    </row>
    <row r="726" spans="1:40" x14ac:dyDescent="0.2">
      <c r="A726">
        <v>725</v>
      </c>
      <c r="B726" t="s">
        <v>1058</v>
      </c>
      <c r="C726" t="s">
        <v>176</v>
      </c>
      <c r="D726">
        <v>0</v>
      </c>
      <c r="E726">
        <v>1</v>
      </c>
      <c r="F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0.23499999999999999</v>
      </c>
      <c r="U726">
        <v>0.28399999999999997</v>
      </c>
      <c r="V726">
        <v>0.38500000000000001</v>
      </c>
      <c r="W726">
        <v>0.66800000000000004</v>
      </c>
      <c r="X726">
        <v>0.28399999999999997</v>
      </c>
      <c r="Z726">
        <v>72</v>
      </c>
      <c r="AA726">
        <v>0</v>
      </c>
      <c r="AB726">
        <v>0</v>
      </c>
      <c r="AD726">
        <v>0</v>
      </c>
      <c r="AE726">
        <v>0</v>
      </c>
      <c r="AF726">
        <v>0</v>
      </c>
      <c r="AG726">
        <v>14140</v>
      </c>
      <c r="AH726" s="2">
        <f t="shared" si="95"/>
        <v>-8.663492284097206</v>
      </c>
      <c r="AJ726" s="2">
        <f t="shared" si="100"/>
        <v>-2.5025539444631106</v>
      </c>
      <c r="AK726" s="2">
        <f t="shared" si="96"/>
        <v>-1.535362013584342</v>
      </c>
      <c r="AL726" s="2">
        <f t="shared" si="97"/>
        <v>-2.5879503497259004</v>
      </c>
      <c r="AM726" s="2">
        <f t="shared" si="98"/>
        <v>-0.87572749058541755</v>
      </c>
      <c r="AN726" s="2">
        <f t="shared" si="99"/>
        <v>-1.1618984857384347</v>
      </c>
    </row>
    <row r="727" spans="1:40" x14ac:dyDescent="0.2">
      <c r="A727">
        <v>726</v>
      </c>
      <c r="B727" t="s">
        <v>907</v>
      </c>
      <c r="C727" t="s">
        <v>42</v>
      </c>
      <c r="D727">
        <v>0</v>
      </c>
      <c r="E727">
        <v>1</v>
      </c>
      <c r="F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0.23899999999999999</v>
      </c>
      <c r="U727">
        <v>0.312</v>
      </c>
      <c r="V727">
        <v>0.34200000000000003</v>
      </c>
      <c r="W727">
        <v>0.65400000000000003</v>
      </c>
      <c r="X727">
        <v>0.28599999999999998</v>
      </c>
      <c r="Z727">
        <v>79</v>
      </c>
      <c r="AA727">
        <v>0</v>
      </c>
      <c r="AB727">
        <v>0</v>
      </c>
      <c r="AD727">
        <v>0</v>
      </c>
      <c r="AE727">
        <v>0</v>
      </c>
      <c r="AF727">
        <v>0</v>
      </c>
      <c r="AG727" t="s">
        <v>908</v>
      </c>
      <c r="AH727" s="2">
        <f t="shared" si="95"/>
        <v>-8.6684290093034164</v>
      </c>
      <c r="AJ727" s="2">
        <f t="shared" si="100"/>
        <v>-2.5025539444631106</v>
      </c>
      <c r="AK727" s="2">
        <f t="shared" si="96"/>
        <v>-1.535362013584342</v>
      </c>
      <c r="AL727" s="2">
        <f t="shared" si="97"/>
        <v>-2.5879503497259004</v>
      </c>
      <c r="AM727" s="2">
        <f t="shared" si="98"/>
        <v>-0.68009977013742995</v>
      </c>
      <c r="AN727" s="2">
        <f t="shared" si="99"/>
        <v>-1.3624629313926331</v>
      </c>
    </row>
    <row r="728" spans="1:40" x14ac:dyDescent="0.2">
      <c r="A728">
        <v>727</v>
      </c>
      <c r="B728" t="s">
        <v>1524</v>
      </c>
      <c r="C728" t="s">
        <v>176</v>
      </c>
      <c r="D728">
        <v>0</v>
      </c>
      <c r="E728">
        <v>1</v>
      </c>
      <c r="F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0.23899999999999999</v>
      </c>
      <c r="U728">
        <v>0.28499999999999998</v>
      </c>
      <c r="V728">
        <v>0.36899999999999999</v>
      </c>
      <c r="W728">
        <v>0.65400000000000003</v>
      </c>
      <c r="X728">
        <v>0.27900000000000003</v>
      </c>
      <c r="Z728">
        <v>69</v>
      </c>
      <c r="AA728">
        <v>0</v>
      </c>
      <c r="AB728">
        <v>0</v>
      </c>
      <c r="AD728">
        <v>0</v>
      </c>
      <c r="AE728">
        <v>0</v>
      </c>
      <c r="AF728">
        <v>0</v>
      </c>
      <c r="AG728" t="s">
        <v>1525</v>
      </c>
      <c r="AH728" s="2">
        <f t="shared" si="95"/>
        <v>-8.6684290093034164</v>
      </c>
      <c r="AJ728" s="2">
        <f t="shared" si="100"/>
        <v>-2.5025539444631106</v>
      </c>
      <c r="AK728" s="2">
        <f t="shared" si="96"/>
        <v>-1.535362013584342</v>
      </c>
      <c r="AL728" s="2">
        <f t="shared" si="97"/>
        <v>-2.5879503497259004</v>
      </c>
      <c r="AM728" s="2">
        <f t="shared" si="98"/>
        <v>-0.68009977013742995</v>
      </c>
      <c r="AN728" s="2">
        <f t="shared" si="99"/>
        <v>-1.3624629313926331</v>
      </c>
    </row>
    <row r="729" spans="1:40" x14ac:dyDescent="0.2">
      <c r="A729">
        <v>728</v>
      </c>
      <c r="B729" t="s">
        <v>733</v>
      </c>
      <c r="C729" t="s">
        <v>42</v>
      </c>
      <c r="D729">
        <v>0</v>
      </c>
      <c r="E729">
        <v>1</v>
      </c>
      <c r="F729">
        <v>1</v>
      </c>
      <c r="G729">
        <f>F729*V729</f>
        <v>0.33900000000000002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0.23799999999999999</v>
      </c>
      <c r="U729">
        <v>0.318</v>
      </c>
      <c r="V729">
        <v>0.33900000000000002</v>
      </c>
      <c r="W729">
        <v>0.65700000000000003</v>
      </c>
      <c r="X729">
        <v>0.28799999999999998</v>
      </c>
      <c r="Z729">
        <v>80</v>
      </c>
      <c r="AA729">
        <v>0</v>
      </c>
      <c r="AB729">
        <v>0</v>
      </c>
      <c r="AD729">
        <v>0</v>
      </c>
      <c r="AE729">
        <v>0</v>
      </c>
      <c r="AF729">
        <v>0</v>
      </c>
      <c r="AG729">
        <v>15407</v>
      </c>
      <c r="AH729" s="2">
        <f t="shared" si="95"/>
        <v>-8.6743578439180844</v>
      </c>
      <c r="AJ729" s="2">
        <f t="shared" si="100"/>
        <v>-2.5025539444631106</v>
      </c>
      <c r="AK729" s="2">
        <f t="shared" si="96"/>
        <v>-1.535362013584342</v>
      </c>
      <c r="AL729" s="2">
        <f t="shared" si="97"/>
        <v>-2.5879503497259004</v>
      </c>
      <c r="AM729" s="2">
        <f t="shared" si="98"/>
        <v>-0.72900670024942682</v>
      </c>
      <c r="AN729" s="2">
        <f t="shared" si="99"/>
        <v>-1.3194848358953049</v>
      </c>
    </row>
    <row r="730" spans="1:40" x14ac:dyDescent="0.2">
      <c r="A730">
        <v>729</v>
      </c>
      <c r="B730" t="s">
        <v>553</v>
      </c>
      <c r="C730" t="s">
        <v>45</v>
      </c>
      <c r="D730">
        <v>6</v>
      </c>
      <c r="E730">
        <v>26</v>
      </c>
      <c r="F730">
        <v>24</v>
      </c>
      <c r="G730">
        <f>F730*V730</f>
        <v>9.7679999999999989</v>
      </c>
      <c r="H730">
        <v>6</v>
      </c>
      <c r="I730">
        <v>1</v>
      </c>
      <c r="J730">
        <v>0</v>
      </c>
      <c r="K730">
        <v>1</v>
      </c>
      <c r="L730">
        <v>3</v>
      </c>
      <c r="M730">
        <v>3</v>
      </c>
      <c r="N730">
        <v>1</v>
      </c>
      <c r="O730">
        <v>7</v>
      </c>
      <c r="P730">
        <v>1</v>
      </c>
      <c r="Q730">
        <v>0</v>
      </c>
      <c r="R730">
        <v>0</v>
      </c>
      <c r="T730">
        <v>0.248</v>
      </c>
      <c r="U730">
        <v>0.30399999999999999</v>
      </c>
      <c r="V730">
        <v>0.40699999999999997</v>
      </c>
      <c r="W730">
        <v>0.71099999999999997</v>
      </c>
      <c r="X730">
        <v>0.30099999999999999</v>
      </c>
      <c r="Z730">
        <v>85</v>
      </c>
      <c r="AA730">
        <v>0</v>
      </c>
      <c r="AB730">
        <v>0</v>
      </c>
      <c r="AD730">
        <v>-0.5</v>
      </c>
      <c r="AE730">
        <v>-0.3</v>
      </c>
      <c r="AF730">
        <v>0</v>
      </c>
      <c r="AG730" t="s">
        <v>554</v>
      </c>
      <c r="AH730" s="2">
        <f t="shared" si="95"/>
        <v>-8.6835288130259105</v>
      </c>
      <c r="AI730" s="2">
        <f>(L730-45.75551)/28.81119</f>
        <v>-1.4839897276023657</v>
      </c>
      <c r="AJ730" s="2">
        <f t="shared" si="100"/>
        <v>-2.3892341679523739</v>
      </c>
      <c r="AK730" s="2">
        <f t="shared" si="96"/>
        <v>-1.4365380516724144</v>
      </c>
      <c r="AL730" s="2">
        <f t="shared" si="97"/>
        <v>-2.5879503497259004</v>
      </c>
      <c r="AM730" s="2">
        <f t="shared" si="98"/>
        <v>-0.23993739912945769</v>
      </c>
      <c r="AN730" s="2">
        <f t="shared" si="99"/>
        <v>-0.54587911694339819</v>
      </c>
    </row>
    <row r="731" spans="1:40" x14ac:dyDescent="0.2">
      <c r="A731">
        <v>730</v>
      </c>
      <c r="B731" t="s">
        <v>1126</v>
      </c>
      <c r="C731" t="s">
        <v>118</v>
      </c>
      <c r="D731">
        <v>0</v>
      </c>
      <c r="E731">
        <v>1</v>
      </c>
      <c r="F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0.23400000000000001</v>
      </c>
      <c r="U731">
        <v>0.314</v>
      </c>
      <c r="V731">
        <v>0.35599999999999998</v>
      </c>
      <c r="W731">
        <v>0.67</v>
      </c>
      <c r="X731">
        <v>0.29199999999999998</v>
      </c>
      <c r="Z731">
        <v>83</v>
      </c>
      <c r="AA731">
        <v>0</v>
      </c>
      <c r="AB731">
        <v>0</v>
      </c>
      <c r="AD731">
        <v>0</v>
      </c>
      <c r="AE731">
        <v>0</v>
      </c>
      <c r="AF731">
        <v>0</v>
      </c>
      <c r="AG731" t="s">
        <v>1127</v>
      </c>
      <c r="AH731" s="2">
        <f t="shared" si="95"/>
        <v>-8.6837471505443169</v>
      </c>
      <c r="AJ731" s="2">
        <f t="shared" si="100"/>
        <v>-2.5025539444631106</v>
      </c>
      <c r="AK731" s="2">
        <f t="shared" si="96"/>
        <v>-1.535362013584342</v>
      </c>
      <c r="AL731" s="2">
        <f t="shared" si="97"/>
        <v>-2.5879503497259004</v>
      </c>
      <c r="AM731" s="2">
        <f t="shared" si="98"/>
        <v>-0.92463442069741308</v>
      </c>
      <c r="AN731" s="2">
        <f t="shared" si="99"/>
        <v>-1.1332464220735492</v>
      </c>
    </row>
    <row r="732" spans="1:40" x14ac:dyDescent="0.2">
      <c r="A732">
        <v>731</v>
      </c>
      <c r="B732" t="s">
        <v>861</v>
      </c>
      <c r="D732">
        <v>0</v>
      </c>
      <c r="E732">
        <v>1</v>
      </c>
      <c r="F732">
        <v>1</v>
      </c>
      <c r="G732">
        <f>F732*V732</f>
        <v>0.45500000000000002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0.20699999999999999</v>
      </c>
      <c r="U732">
        <v>0.307</v>
      </c>
      <c r="V732">
        <v>0.45500000000000002</v>
      </c>
      <c r="W732">
        <v>0.76200000000000001</v>
      </c>
      <c r="X732">
        <v>0.32</v>
      </c>
      <c r="Z732">
        <v>99</v>
      </c>
      <c r="AA732">
        <v>0</v>
      </c>
      <c r="AB732">
        <v>0</v>
      </c>
      <c r="AD732">
        <v>0</v>
      </c>
      <c r="AE732">
        <v>0</v>
      </c>
      <c r="AF732">
        <v>0</v>
      </c>
      <c r="AG732">
        <v>9911</v>
      </c>
      <c r="AH732" s="2">
        <f t="shared" si="95"/>
        <v>-8.686239334983501</v>
      </c>
      <c r="AJ732" s="2">
        <f t="shared" si="100"/>
        <v>-2.5025539444631106</v>
      </c>
      <c r="AK732" s="2">
        <f t="shared" si="96"/>
        <v>-1.535362013584342</v>
      </c>
      <c r="AL732" s="2">
        <f t="shared" si="97"/>
        <v>-2.5879503497259004</v>
      </c>
      <c r="AM732" s="2">
        <f t="shared" si="98"/>
        <v>-2.2451215337213299</v>
      </c>
      <c r="AN732" s="2">
        <f t="shared" si="99"/>
        <v>0.18474850651118171</v>
      </c>
    </row>
    <row r="733" spans="1:40" x14ac:dyDescent="0.2">
      <c r="A733">
        <v>732</v>
      </c>
      <c r="B733" t="s">
        <v>1793</v>
      </c>
      <c r="D733">
        <v>0</v>
      </c>
      <c r="E733">
        <v>1</v>
      </c>
      <c r="F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T733">
        <v>0.245</v>
      </c>
      <c r="U733">
        <v>0.29199999999999998</v>
      </c>
      <c r="V733">
        <v>0.34</v>
      </c>
      <c r="W733">
        <v>0.63200000000000001</v>
      </c>
      <c r="X733">
        <v>0.27300000000000002</v>
      </c>
      <c r="Z733">
        <v>66</v>
      </c>
      <c r="AA733">
        <v>0</v>
      </c>
      <c r="AB733">
        <v>0</v>
      </c>
      <c r="AD733">
        <v>0</v>
      </c>
      <c r="AE733">
        <v>0</v>
      </c>
      <c r="AF733">
        <v>0</v>
      </c>
      <c r="AG733">
        <v>13443</v>
      </c>
      <c r="AH733" s="2">
        <f t="shared" si="95"/>
        <v>-8.6901601289451751</v>
      </c>
      <c r="AJ733" s="2">
        <f t="shared" si="100"/>
        <v>-2.5025539444631106</v>
      </c>
      <c r="AK733" s="2">
        <f t="shared" si="96"/>
        <v>-1.535362013584342</v>
      </c>
      <c r="AL733" s="2">
        <f t="shared" si="97"/>
        <v>-2.5879503497259004</v>
      </c>
      <c r="AM733" s="2">
        <f t="shared" si="98"/>
        <v>-0.38665818946544844</v>
      </c>
      <c r="AN733" s="2">
        <f t="shared" si="99"/>
        <v>-1.6776356317063734</v>
      </c>
    </row>
    <row r="734" spans="1:40" x14ac:dyDescent="0.2">
      <c r="A734">
        <v>733</v>
      </c>
      <c r="B734" t="s">
        <v>1037</v>
      </c>
      <c r="D734">
        <v>0</v>
      </c>
      <c r="E734">
        <v>1</v>
      </c>
      <c r="F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0.23499999999999999</v>
      </c>
      <c r="U734">
        <v>0.28399999999999997</v>
      </c>
      <c r="V734">
        <v>0.38200000000000001</v>
      </c>
      <c r="W734">
        <v>0.66600000000000004</v>
      </c>
      <c r="X734">
        <v>0.28199999999999997</v>
      </c>
      <c r="Z734">
        <v>72</v>
      </c>
      <c r="AA734">
        <v>0</v>
      </c>
      <c r="AB734">
        <v>0</v>
      </c>
      <c r="AD734">
        <v>0</v>
      </c>
      <c r="AE734">
        <v>0</v>
      </c>
      <c r="AF734">
        <v>0</v>
      </c>
      <c r="AG734" t="s">
        <v>1038</v>
      </c>
      <c r="AH734" s="2">
        <f t="shared" si="95"/>
        <v>-8.6921443477620919</v>
      </c>
      <c r="AJ734" s="2">
        <f t="shared" si="100"/>
        <v>-2.5025539444631106</v>
      </c>
      <c r="AK734" s="2">
        <f t="shared" si="96"/>
        <v>-1.535362013584342</v>
      </c>
      <c r="AL734" s="2">
        <f t="shared" si="97"/>
        <v>-2.5879503497259004</v>
      </c>
      <c r="AM734" s="2">
        <f t="shared" si="98"/>
        <v>-0.87572749058541755</v>
      </c>
      <c r="AN734" s="2">
        <f t="shared" si="99"/>
        <v>-1.1905505494033202</v>
      </c>
    </row>
    <row r="735" spans="1:40" x14ac:dyDescent="0.2">
      <c r="A735">
        <v>734</v>
      </c>
      <c r="B735" t="s">
        <v>1288</v>
      </c>
      <c r="D735">
        <v>0</v>
      </c>
      <c r="E735">
        <v>1</v>
      </c>
      <c r="F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0.24199999999999999</v>
      </c>
      <c r="U735">
        <v>0.28499999999999998</v>
      </c>
      <c r="V735">
        <v>0.35599999999999998</v>
      </c>
      <c r="W735">
        <v>0.64200000000000002</v>
      </c>
      <c r="X735">
        <v>0.27500000000000002</v>
      </c>
      <c r="Z735">
        <v>67</v>
      </c>
      <c r="AA735">
        <v>0</v>
      </c>
      <c r="AB735">
        <v>0</v>
      </c>
      <c r="AD735">
        <v>0</v>
      </c>
      <c r="AE735">
        <v>0</v>
      </c>
      <c r="AF735">
        <v>0</v>
      </c>
      <c r="AG735" t="s">
        <v>1289</v>
      </c>
      <c r="AH735" s="2">
        <f t="shared" si="95"/>
        <v>-8.6936206009567378</v>
      </c>
      <c r="AJ735" s="2">
        <f t="shared" si="100"/>
        <v>-2.5025539444631106</v>
      </c>
      <c r="AK735" s="2">
        <f t="shared" si="96"/>
        <v>-1.535362013584342</v>
      </c>
      <c r="AL735" s="2">
        <f t="shared" si="97"/>
        <v>-2.5879503497259004</v>
      </c>
      <c r="AM735" s="2">
        <f t="shared" si="98"/>
        <v>-0.53337897980143922</v>
      </c>
      <c r="AN735" s="2">
        <f t="shared" si="99"/>
        <v>-1.534375313381946</v>
      </c>
    </row>
    <row r="736" spans="1:40" x14ac:dyDescent="0.2">
      <c r="A736">
        <v>735</v>
      </c>
      <c r="B736" t="s">
        <v>832</v>
      </c>
      <c r="C736" t="s">
        <v>83</v>
      </c>
      <c r="D736">
        <v>0</v>
      </c>
      <c r="E736">
        <v>1</v>
      </c>
      <c r="F736">
        <v>1</v>
      </c>
      <c r="G736">
        <f>F736*V736</f>
        <v>0.36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0.23699999999999999</v>
      </c>
      <c r="U736">
        <v>0.29899999999999999</v>
      </c>
      <c r="V736">
        <v>0.36</v>
      </c>
      <c r="W736">
        <v>0.65900000000000003</v>
      </c>
      <c r="X736">
        <v>0.28399999999999997</v>
      </c>
      <c r="Z736">
        <v>75</v>
      </c>
      <c r="AA736">
        <v>0</v>
      </c>
      <c r="AB736">
        <v>0</v>
      </c>
      <c r="AD736">
        <v>0</v>
      </c>
      <c r="AE736">
        <v>0</v>
      </c>
      <c r="AF736">
        <v>0</v>
      </c>
      <c r="AG736" t="s">
        <v>833</v>
      </c>
      <c r="AH736" s="2">
        <f t="shared" si="95"/>
        <v>-8.6946127103651971</v>
      </c>
      <c r="AJ736" s="2">
        <f t="shared" si="100"/>
        <v>-2.5025539444631106</v>
      </c>
      <c r="AK736" s="2">
        <f t="shared" si="96"/>
        <v>-1.535362013584342</v>
      </c>
      <c r="AL736" s="2">
        <f t="shared" si="97"/>
        <v>-2.5879503497259004</v>
      </c>
      <c r="AM736" s="2">
        <f t="shared" si="98"/>
        <v>-0.77791363036142369</v>
      </c>
      <c r="AN736" s="2">
        <f t="shared" si="99"/>
        <v>-1.2908327722304194</v>
      </c>
    </row>
    <row r="737" spans="1:40" x14ac:dyDescent="0.2">
      <c r="A737">
        <v>736</v>
      </c>
      <c r="B737" t="s">
        <v>1118</v>
      </c>
      <c r="C737" t="s">
        <v>29</v>
      </c>
      <c r="D737">
        <v>0</v>
      </c>
      <c r="E737">
        <v>1</v>
      </c>
      <c r="F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0.23899999999999999</v>
      </c>
      <c r="U737">
        <v>0.29399999999999998</v>
      </c>
      <c r="V737">
        <v>0.35799999999999998</v>
      </c>
      <c r="W737">
        <v>0.65200000000000002</v>
      </c>
      <c r="X737">
        <v>0.28000000000000003</v>
      </c>
      <c r="Z737">
        <v>74</v>
      </c>
      <c r="AA737">
        <v>0</v>
      </c>
      <c r="AB737">
        <v>0</v>
      </c>
      <c r="AD737">
        <v>0</v>
      </c>
      <c r="AE737">
        <v>0</v>
      </c>
      <c r="AF737">
        <v>0</v>
      </c>
      <c r="AG737" t="s">
        <v>1119</v>
      </c>
      <c r="AH737" s="2">
        <f t="shared" si="95"/>
        <v>-8.6970810729683024</v>
      </c>
      <c r="AJ737" s="2">
        <f t="shared" si="100"/>
        <v>-2.5025539444631106</v>
      </c>
      <c r="AK737" s="2">
        <f t="shared" si="96"/>
        <v>-1.535362013584342</v>
      </c>
      <c r="AL737" s="2">
        <f t="shared" si="97"/>
        <v>-2.5879503497259004</v>
      </c>
      <c r="AM737" s="2">
        <f t="shared" si="98"/>
        <v>-0.68009977013742995</v>
      </c>
      <c r="AN737" s="2">
        <f t="shared" si="99"/>
        <v>-1.3911149950575186</v>
      </c>
    </row>
    <row r="738" spans="1:40" x14ac:dyDescent="0.2">
      <c r="A738">
        <v>737</v>
      </c>
      <c r="B738" t="s">
        <v>532</v>
      </c>
      <c r="D738">
        <v>5</v>
      </c>
      <c r="E738">
        <v>20</v>
      </c>
      <c r="F738">
        <v>18</v>
      </c>
      <c r="G738">
        <f>F738*V738</f>
        <v>7.4339999999999993</v>
      </c>
      <c r="H738">
        <v>5</v>
      </c>
      <c r="I738">
        <v>1</v>
      </c>
      <c r="J738">
        <v>0</v>
      </c>
      <c r="K738">
        <v>1</v>
      </c>
      <c r="L738">
        <v>2</v>
      </c>
      <c r="M738">
        <v>2</v>
      </c>
      <c r="N738">
        <v>1</v>
      </c>
      <c r="O738">
        <v>5</v>
      </c>
      <c r="P738">
        <v>0</v>
      </c>
      <c r="Q738">
        <v>0</v>
      </c>
      <c r="R738">
        <v>0</v>
      </c>
      <c r="T738">
        <v>0.247</v>
      </c>
      <c r="U738">
        <v>0.30599999999999999</v>
      </c>
      <c r="V738">
        <v>0.41299999999999998</v>
      </c>
      <c r="W738">
        <v>0.71799999999999997</v>
      </c>
      <c r="X738">
        <v>0.30399999999999999</v>
      </c>
      <c r="Z738">
        <v>90</v>
      </c>
      <c r="AA738">
        <v>-0.1</v>
      </c>
      <c r="AB738">
        <v>-0.1</v>
      </c>
      <c r="AD738">
        <v>-0.3</v>
      </c>
      <c r="AE738">
        <v>-0.2</v>
      </c>
      <c r="AF738">
        <v>0</v>
      </c>
      <c r="AG738">
        <v>10473</v>
      </c>
      <c r="AH738" s="2">
        <f t="shared" si="95"/>
        <v>-8.6998035773800382</v>
      </c>
      <c r="AI738" s="2">
        <f>(L738-45.75551)/28.81119</f>
        <v>-1.5186984640342867</v>
      </c>
      <c r="AJ738" s="2">
        <f t="shared" si="100"/>
        <v>-2.3892341679523739</v>
      </c>
      <c r="AK738" s="2">
        <f t="shared" si="96"/>
        <v>-1.4694793723097237</v>
      </c>
      <c r="AL738" s="2">
        <f t="shared" si="97"/>
        <v>-2.5879503497259004</v>
      </c>
      <c r="AM738" s="2">
        <f t="shared" si="98"/>
        <v>-0.28884432924145459</v>
      </c>
      <c r="AN738" s="2">
        <f t="shared" si="99"/>
        <v>-0.44559689411629899</v>
      </c>
    </row>
    <row r="739" spans="1:40" x14ac:dyDescent="0.2">
      <c r="A739">
        <v>738</v>
      </c>
      <c r="B739" t="s">
        <v>1442</v>
      </c>
      <c r="C739" t="s">
        <v>37</v>
      </c>
      <c r="D739">
        <v>0</v>
      </c>
      <c r="E739">
        <v>1</v>
      </c>
      <c r="F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0.24299999999999999</v>
      </c>
      <c r="U739">
        <v>0.26900000000000002</v>
      </c>
      <c r="V739">
        <v>0.37</v>
      </c>
      <c r="W739">
        <v>0.63800000000000001</v>
      </c>
      <c r="X739">
        <v>0.27</v>
      </c>
      <c r="Z739">
        <v>67</v>
      </c>
      <c r="AA739">
        <v>0</v>
      </c>
      <c r="AB739">
        <v>0</v>
      </c>
      <c r="AD739">
        <v>0</v>
      </c>
      <c r="AE739">
        <v>0</v>
      </c>
      <c r="AF739">
        <v>0</v>
      </c>
      <c r="AG739" t="s">
        <v>1443</v>
      </c>
      <c r="AH739" s="2">
        <f t="shared" si="95"/>
        <v>-8.7020177981745128</v>
      </c>
      <c r="AJ739" s="2">
        <f t="shared" si="100"/>
        <v>-2.5025539444631106</v>
      </c>
      <c r="AK739" s="2">
        <f t="shared" si="96"/>
        <v>-1.535362013584342</v>
      </c>
      <c r="AL739" s="2">
        <f t="shared" si="97"/>
        <v>-2.5879503497259004</v>
      </c>
      <c r="AM739" s="2">
        <f t="shared" si="98"/>
        <v>-0.48447204968944224</v>
      </c>
      <c r="AN739" s="2">
        <f t="shared" si="99"/>
        <v>-1.591679440711717</v>
      </c>
    </row>
    <row r="740" spans="1:40" x14ac:dyDescent="0.2">
      <c r="A740">
        <v>739</v>
      </c>
      <c r="B740" t="s">
        <v>2178</v>
      </c>
      <c r="C740" t="s">
        <v>53</v>
      </c>
      <c r="D740">
        <v>0</v>
      </c>
      <c r="E740">
        <v>1</v>
      </c>
      <c r="F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0.24199999999999999</v>
      </c>
      <c r="U740">
        <v>0.29599999999999999</v>
      </c>
      <c r="V740">
        <v>0.34499999999999997</v>
      </c>
      <c r="W740">
        <v>0.64100000000000001</v>
      </c>
      <c r="X740">
        <v>0.27700000000000002</v>
      </c>
      <c r="Z740">
        <v>53</v>
      </c>
      <c r="AA740">
        <v>0</v>
      </c>
      <c r="AB740">
        <v>0</v>
      </c>
      <c r="AD740">
        <v>-0.1</v>
      </c>
      <c r="AE740">
        <v>0</v>
      </c>
      <c r="AF740">
        <v>0</v>
      </c>
      <c r="AG740" t="s">
        <v>2179</v>
      </c>
      <c r="AH740" s="2">
        <f t="shared" si="95"/>
        <v>-8.7079466327891808</v>
      </c>
      <c r="AJ740" s="2">
        <f t="shared" si="100"/>
        <v>-2.5025539444631106</v>
      </c>
      <c r="AK740" s="2">
        <f t="shared" si="96"/>
        <v>-1.535362013584342</v>
      </c>
      <c r="AL740" s="2">
        <f t="shared" si="97"/>
        <v>-2.5879503497259004</v>
      </c>
      <c r="AM740" s="2">
        <f t="shared" si="98"/>
        <v>-0.53337897980143922</v>
      </c>
      <c r="AN740" s="2">
        <f t="shared" si="99"/>
        <v>-1.5487013452143887</v>
      </c>
    </row>
    <row r="741" spans="1:40" x14ac:dyDescent="0.2">
      <c r="A741">
        <v>740</v>
      </c>
      <c r="B741" t="s">
        <v>7460</v>
      </c>
      <c r="D741">
        <v>9</v>
      </c>
      <c r="E741">
        <v>37</v>
      </c>
      <c r="F741">
        <v>34</v>
      </c>
      <c r="G741">
        <f>F741*V741</f>
        <v>14.382</v>
      </c>
      <c r="H741">
        <v>8</v>
      </c>
      <c r="I741">
        <v>2</v>
      </c>
      <c r="J741">
        <v>0</v>
      </c>
      <c r="K741">
        <v>1</v>
      </c>
      <c r="L741">
        <v>4</v>
      </c>
      <c r="M741">
        <v>5</v>
      </c>
      <c r="N741">
        <v>2</v>
      </c>
      <c r="O741">
        <v>10</v>
      </c>
      <c r="P741">
        <v>0</v>
      </c>
      <c r="Q741">
        <v>0</v>
      </c>
      <c r="R741">
        <v>0</v>
      </c>
      <c r="T741">
        <v>0.24299999999999999</v>
      </c>
      <c r="U741">
        <v>0.29499999999999998</v>
      </c>
      <c r="V741">
        <v>0.42299999999999999</v>
      </c>
      <c r="W741">
        <v>0.71899999999999997</v>
      </c>
      <c r="X741">
        <v>0.30299999999999999</v>
      </c>
      <c r="Z741">
        <v>82</v>
      </c>
      <c r="AA741">
        <v>-0.2</v>
      </c>
      <c r="AB741">
        <v>0</v>
      </c>
      <c r="AD741">
        <v>-1</v>
      </c>
      <c r="AE741">
        <v>0.8</v>
      </c>
      <c r="AF741">
        <v>0</v>
      </c>
      <c r="AG741">
        <v>3256</v>
      </c>
      <c r="AH741" s="2">
        <f t="shared" si="95"/>
        <v>-8.7128638312198134</v>
      </c>
      <c r="AI741" s="2">
        <f>(L741-45.75551)/28.81119</f>
        <v>-1.4492809911704445</v>
      </c>
      <c r="AJ741" s="2">
        <f t="shared" si="100"/>
        <v>-2.3892341679523739</v>
      </c>
      <c r="AK741" s="2">
        <f t="shared" si="96"/>
        <v>-1.3706554103977961</v>
      </c>
      <c r="AL741" s="2">
        <f t="shared" si="97"/>
        <v>-2.5879503497259004</v>
      </c>
      <c r="AM741" s="2">
        <f t="shared" si="98"/>
        <v>-0.48447204968944224</v>
      </c>
      <c r="AN741" s="2">
        <f t="shared" si="99"/>
        <v>-0.43127086228385625</v>
      </c>
    </row>
    <row r="742" spans="1:40" x14ac:dyDescent="0.2">
      <c r="A742">
        <v>741</v>
      </c>
      <c r="B742" t="s">
        <v>913</v>
      </c>
      <c r="C742" t="s">
        <v>125</v>
      </c>
      <c r="D742">
        <v>0</v>
      </c>
      <c r="E742">
        <v>1</v>
      </c>
      <c r="F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0.23100000000000001</v>
      </c>
      <c r="U742">
        <v>0.28299999999999997</v>
      </c>
      <c r="V742">
        <v>0.39500000000000002</v>
      </c>
      <c r="W742">
        <v>0.67800000000000005</v>
      </c>
      <c r="X742">
        <v>0.28699999999999998</v>
      </c>
      <c r="Z742">
        <v>76</v>
      </c>
      <c r="AA742">
        <v>0</v>
      </c>
      <c r="AB742">
        <v>0</v>
      </c>
      <c r="AD742">
        <v>0</v>
      </c>
      <c r="AE742">
        <v>0</v>
      </c>
      <c r="AF742">
        <v>0</v>
      </c>
      <c r="AG742" t="s">
        <v>914</v>
      </c>
      <c r="AH742" s="2">
        <f t="shared" si="95"/>
        <v>-8.7158596862207638</v>
      </c>
      <c r="AJ742" s="2">
        <f t="shared" si="100"/>
        <v>-2.5025539444631106</v>
      </c>
      <c r="AK742" s="2">
        <f t="shared" si="96"/>
        <v>-1.535362013584342</v>
      </c>
      <c r="AL742" s="2">
        <f t="shared" si="97"/>
        <v>-2.5879503497259004</v>
      </c>
      <c r="AM742" s="2">
        <f t="shared" si="98"/>
        <v>-1.0713552110334039</v>
      </c>
      <c r="AN742" s="2">
        <f t="shared" si="99"/>
        <v>-1.0186381674140073</v>
      </c>
    </row>
    <row r="743" spans="1:40" x14ac:dyDescent="0.2">
      <c r="A743">
        <v>742</v>
      </c>
      <c r="B743" t="s">
        <v>1257</v>
      </c>
      <c r="C743" t="s">
        <v>45</v>
      </c>
      <c r="D743">
        <v>0</v>
      </c>
      <c r="E743">
        <v>1</v>
      </c>
      <c r="F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0.23300000000000001</v>
      </c>
      <c r="U743">
        <v>0.27300000000000002</v>
      </c>
      <c r="V743">
        <v>0.39800000000000002</v>
      </c>
      <c r="W743">
        <v>0.67100000000000004</v>
      </c>
      <c r="X743">
        <v>0.28199999999999997</v>
      </c>
      <c r="Z743">
        <v>72</v>
      </c>
      <c r="AA743">
        <v>0</v>
      </c>
      <c r="AB743">
        <v>0</v>
      </c>
      <c r="AD743">
        <v>0</v>
      </c>
      <c r="AE743">
        <v>0</v>
      </c>
      <c r="AF743">
        <v>0</v>
      </c>
      <c r="AG743" t="s">
        <v>1258</v>
      </c>
      <c r="AH743" s="2">
        <f t="shared" si="95"/>
        <v>-8.7183280488238708</v>
      </c>
      <c r="AJ743" s="2">
        <f t="shared" si="100"/>
        <v>-2.5025539444631106</v>
      </c>
      <c r="AK743" s="2">
        <f t="shared" si="96"/>
        <v>-1.535362013584342</v>
      </c>
      <c r="AL743" s="2">
        <f t="shared" si="97"/>
        <v>-2.5879503497259004</v>
      </c>
      <c r="AM743" s="2">
        <f t="shared" si="98"/>
        <v>-0.97354135080941007</v>
      </c>
      <c r="AN743" s="2">
        <f t="shared" si="99"/>
        <v>-1.1189203902411065</v>
      </c>
    </row>
    <row r="744" spans="1:40" x14ac:dyDescent="0.2">
      <c r="A744">
        <v>743</v>
      </c>
      <c r="B744" t="s">
        <v>558</v>
      </c>
      <c r="C744" t="s">
        <v>198</v>
      </c>
      <c r="D744">
        <v>10</v>
      </c>
      <c r="E744">
        <v>39</v>
      </c>
      <c r="F744">
        <v>35</v>
      </c>
      <c r="G744">
        <f>F744*V744</f>
        <v>13.335000000000001</v>
      </c>
      <c r="H744">
        <v>9</v>
      </c>
      <c r="I744">
        <v>2</v>
      </c>
      <c r="J744">
        <v>0</v>
      </c>
      <c r="K744">
        <v>1</v>
      </c>
      <c r="L744">
        <v>4</v>
      </c>
      <c r="M744">
        <v>4</v>
      </c>
      <c r="N744">
        <v>3</v>
      </c>
      <c r="O744">
        <v>11</v>
      </c>
      <c r="P744">
        <v>0</v>
      </c>
      <c r="Q744">
        <v>1</v>
      </c>
      <c r="R744">
        <v>1</v>
      </c>
      <c r="T744">
        <v>0.25</v>
      </c>
      <c r="U744">
        <v>0.317</v>
      </c>
      <c r="V744">
        <v>0.38100000000000001</v>
      </c>
      <c r="W744">
        <v>0.69699999999999995</v>
      </c>
      <c r="X744">
        <v>0.3</v>
      </c>
      <c r="Z744">
        <v>84</v>
      </c>
      <c r="AA744">
        <v>0</v>
      </c>
      <c r="AB744">
        <v>0</v>
      </c>
      <c r="AD744">
        <v>-0.8</v>
      </c>
      <c r="AE744">
        <v>-0.5</v>
      </c>
      <c r="AF744">
        <v>0</v>
      </c>
      <c r="AG744" t="s">
        <v>559</v>
      </c>
      <c r="AH744" s="2">
        <f t="shared" si="95"/>
        <v>-8.7186293413868849</v>
      </c>
      <c r="AI744" s="2">
        <f>(L744-45.75551)/28.81119</f>
        <v>-1.4492809911704445</v>
      </c>
      <c r="AJ744" s="2">
        <f t="shared" si="100"/>
        <v>-2.3892341679523739</v>
      </c>
      <c r="AK744" s="2">
        <f t="shared" si="96"/>
        <v>-1.4035967310351054</v>
      </c>
      <c r="AL744" s="2">
        <f t="shared" si="97"/>
        <v>-2.5879503497259004</v>
      </c>
      <c r="AM744" s="2">
        <f t="shared" si="98"/>
        <v>-0.14212353890546386</v>
      </c>
      <c r="AN744" s="2">
        <f t="shared" si="99"/>
        <v>-0.74644356259759659</v>
      </c>
    </row>
    <row r="745" spans="1:40" x14ac:dyDescent="0.2">
      <c r="A745">
        <v>744</v>
      </c>
      <c r="B745" t="s">
        <v>2083</v>
      </c>
      <c r="D745">
        <v>0</v>
      </c>
      <c r="E745">
        <v>1</v>
      </c>
      <c r="F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0.24</v>
      </c>
      <c r="U745">
        <v>0.28899999999999998</v>
      </c>
      <c r="V745">
        <v>0.35899999999999999</v>
      </c>
      <c r="W745">
        <v>0.64700000000000002</v>
      </c>
      <c r="X745">
        <v>0.27700000000000002</v>
      </c>
      <c r="Z745">
        <v>68</v>
      </c>
      <c r="AA745">
        <v>0</v>
      </c>
      <c r="AB745">
        <v>0</v>
      </c>
      <c r="AD745">
        <v>0</v>
      </c>
      <c r="AE745">
        <v>0</v>
      </c>
      <c r="AF745">
        <v>0</v>
      </c>
      <c r="AG745">
        <v>11894</v>
      </c>
      <c r="AH745" s="2">
        <f t="shared" si="95"/>
        <v>-8.7198043020185185</v>
      </c>
      <c r="AJ745" s="2">
        <f t="shared" si="100"/>
        <v>-2.5025539444631106</v>
      </c>
      <c r="AK745" s="2">
        <f t="shared" si="96"/>
        <v>-1.535362013584342</v>
      </c>
      <c r="AL745" s="2">
        <f t="shared" si="97"/>
        <v>-2.5879503497259004</v>
      </c>
      <c r="AM745" s="2">
        <f t="shared" si="98"/>
        <v>-0.63119284002543297</v>
      </c>
      <c r="AN745" s="2">
        <f t="shared" si="99"/>
        <v>-1.4627451542197323</v>
      </c>
    </row>
    <row r="746" spans="1:40" x14ac:dyDescent="0.2">
      <c r="A746">
        <v>745</v>
      </c>
      <c r="B746" t="s">
        <v>1066</v>
      </c>
      <c r="C746" t="s">
        <v>90</v>
      </c>
      <c r="D746">
        <v>0</v>
      </c>
      <c r="E746">
        <v>1</v>
      </c>
      <c r="F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0.24199999999999999</v>
      </c>
      <c r="U746">
        <v>0.28000000000000003</v>
      </c>
      <c r="V746">
        <v>0.36099999999999999</v>
      </c>
      <c r="W746">
        <v>0.64</v>
      </c>
      <c r="X746">
        <v>0.27200000000000002</v>
      </c>
      <c r="Z746">
        <v>68</v>
      </c>
      <c r="AA746">
        <v>0</v>
      </c>
      <c r="AB746">
        <v>0</v>
      </c>
      <c r="AD746">
        <v>0</v>
      </c>
      <c r="AE746">
        <v>0</v>
      </c>
      <c r="AF746">
        <v>0</v>
      </c>
      <c r="AG746">
        <v>15496</v>
      </c>
      <c r="AH746" s="2">
        <f t="shared" si="95"/>
        <v>-8.7222726646216238</v>
      </c>
      <c r="AJ746" s="2">
        <f t="shared" si="100"/>
        <v>-2.5025539444631106</v>
      </c>
      <c r="AK746" s="2">
        <f t="shared" si="96"/>
        <v>-1.535362013584342</v>
      </c>
      <c r="AL746" s="2">
        <f t="shared" si="97"/>
        <v>-2.5879503497259004</v>
      </c>
      <c r="AM746" s="2">
        <f t="shared" si="98"/>
        <v>-0.53337897980143922</v>
      </c>
      <c r="AN746" s="2">
        <f t="shared" si="99"/>
        <v>-1.5630273770468315</v>
      </c>
    </row>
    <row r="747" spans="1:40" x14ac:dyDescent="0.2">
      <c r="A747">
        <v>746</v>
      </c>
      <c r="B747" t="s">
        <v>1247</v>
      </c>
      <c r="D747">
        <v>0</v>
      </c>
      <c r="E747">
        <v>1</v>
      </c>
      <c r="F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0.23699999999999999</v>
      </c>
      <c r="U747">
        <v>0.30599999999999999</v>
      </c>
      <c r="V747">
        <v>0.35</v>
      </c>
      <c r="W747">
        <v>0.65700000000000003</v>
      </c>
      <c r="X747">
        <v>0.28499999999999998</v>
      </c>
      <c r="Z747">
        <v>74</v>
      </c>
      <c r="AA747">
        <v>0</v>
      </c>
      <c r="AB747">
        <v>0</v>
      </c>
      <c r="AD747">
        <v>0</v>
      </c>
      <c r="AE747">
        <v>0</v>
      </c>
      <c r="AF747">
        <v>0</v>
      </c>
      <c r="AG747" t="s">
        <v>1248</v>
      </c>
      <c r="AH747" s="2">
        <f t="shared" si="95"/>
        <v>-8.7232647740300813</v>
      </c>
      <c r="AJ747" s="2">
        <f t="shared" si="100"/>
        <v>-2.5025539444631106</v>
      </c>
      <c r="AK747" s="2">
        <f t="shared" si="96"/>
        <v>-1.535362013584342</v>
      </c>
      <c r="AL747" s="2">
        <f t="shared" si="97"/>
        <v>-2.5879503497259004</v>
      </c>
      <c r="AM747" s="2">
        <f t="shared" si="98"/>
        <v>-0.77791363036142369</v>
      </c>
      <c r="AN747" s="2">
        <f t="shared" si="99"/>
        <v>-1.3194848358953049</v>
      </c>
    </row>
    <row r="748" spans="1:40" x14ac:dyDescent="0.2">
      <c r="A748">
        <v>747</v>
      </c>
      <c r="B748" t="s">
        <v>2759</v>
      </c>
      <c r="C748" t="s">
        <v>53</v>
      </c>
      <c r="D748">
        <v>0</v>
      </c>
      <c r="E748">
        <v>1</v>
      </c>
      <c r="F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0.23699999999999999</v>
      </c>
      <c r="U748">
        <v>0.29499999999999998</v>
      </c>
      <c r="V748">
        <v>0.36199999999999999</v>
      </c>
      <c r="W748">
        <v>0.65700000000000003</v>
      </c>
      <c r="X748">
        <v>0.28199999999999997</v>
      </c>
      <c r="Z748">
        <v>57</v>
      </c>
      <c r="AA748">
        <v>0</v>
      </c>
      <c r="AB748">
        <v>0</v>
      </c>
      <c r="AD748">
        <v>-0.1</v>
      </c>
      <c r="AE748">
        <v>0</v>
      </c>
      <c r="AF748">
        <v>0</v>
      </c>
      <c r="AG748" t="s">
        <v>2760</v>
      </c>
      <c r="AH748" s="2">
        <f t="shared" si="95"/>
        <v>-8.7232647740300813</v>
      </c>
      <c r="AJ748" s="2">
        <f t="shared" si="100"/>
        <v>-2.5025539444631106</v>
      </c>
      <c r="AK748" s="2">
        <f t="shared" si="96"/>
        <v>-1.535362013584342</v>
      </c>
      <c r="AL748" s="2">
        <f t="shared" si="97"/>
        <v>-2.5879503497259004</v>
      </c>
      <c r="AM748" s="2">
        <f t="shared" si="98"/>
        <v>-0.77791363036142369</v>
      </c>
      <c r="AN748" s="2">
        <f t="shared" si="99"/>
        <v>-1.3194848358953049</v>
      </c>
    </row>
    <row r="749" spans="1:40" x14ac:dyDescent="0.2">
      <c r="A749">
        <v>748</v>
      </c>
      <c r="B749" t="s">
        <v>487</v>
      </c>
      <c r="C749" t="s">
        <v>29</v>
      </c>
      <c r="D749">
        <v>13</v>
      </c>
      <c r="E749">
        <v>51</v>
      </c>
      <c r="F749">
        <v>46</v>
      </c>
      <c r="G749">
        <f>F749*V749</f>
        <v>18.446000000000002</v>
      </c>
      <c r="H749">
        <v>11</v>
      </c>
      <c r="I749">
        <v>2</v>
      </c>
      <c r="J749">
        <v>0</v>
      </c>
      <c r="K749">
        <v>2</v>
      </c>
      <c r="L749">
        <v>6</v>
      </c>
      <c r="M749">
        <v>6</v>
      </c>
      <c r="N749">
        <v>5</v>
      </c>
      <c r="O749">
        <v>12</v>
      </c>
      <c r="P749">
        <v>0</v>
      </c>
      <c r="Q749">
        <v>0</v>
      </c>
      <c r="R749">
        <v>0</v>
      </c>
      <c r="T749">
        <v>0.24</v>
      </c>
      <c r="U749">
        <v>0.312</v>
      </c>
      <c r="V749">
        <v>0.40100000000000002</v>
      </c>
      <c r="W749">
        <v>0.71299999999999997</v>
      </c>
      <c r="X749">
        <v>0.30499999999999999</v>
      </c>
      <c r="Z749">
        <v>91</v>
      </c>
      <c r="AA749">
        <v>0</v>
      </c>
      <c r="AB749">
        <v>0.1</v>
      </c>
      <c r="AD749">
        <v>-0.6</v>
      </c>
      <c r="AE749">
        <v>-0.7</v>
      </c>
      <c r="AF749">
        <v>0</v>
      </c>
      <c r="AG749">
        <v>19318</v>
      </c>
      <c r="AH749" s="2">
        <f t="shared" si="95"/>
        <v>-8.729862242538573</v>
      </c>
      <c r="AI749" s="2">
        <f>(L749-45.75551)/28.81119</f>
        <v>-1.3798635183066024</v>
      </c>
      <c r="AJ749" s="2">
        <f t="shared" si="100"/>
        <v>-2.2759143914416371</v>
      </c>
      <c r="AK749" s="2">
        <f t="shared" si="96"/>
        <v>-1.3377140897604871</v>
      </c>
      <c r="AL749" s="2">
        <f t="shared" si="97"/>
        <v>-2.5879503497259004</v>
      </c>
      <c r="AM749" s="2">
        <f t="shared" si="98"/>
        <v>-0.63119284002543297</v>
      </c>
      <c r="AN749" s="2">
        <f t="shared" si="99"/>
        <v>-0.51722705327851271</v>
      </c>
    </row>
    <row r="750" spans="1:40" x14ac:dyDescent="0.2">
      <c r="A750">
        <v>749</v>
      </c>
      <c r="B750" t="s">
        <v>675</v>
      </c>
      <c r="C750" t="s">
        <v>118</v>
      </c>
      <c r="D750">
        <v>0</v>
      </c>
      <c r="E750">
        <v>1</v>
      </c>
      <c r="F750">
        <v>1</v>
      </c>
      <c r="G750">
        <f>F750*V750</f>
        <v>0.35799999999999998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0.23699999999999999</v>
      </c>
      <c r="U750">
        <v>0.29799999999999999</v>
      </c>
      <c r="V750">
        <v>0.35799999999999998</v>
      </c>
      <c r="W750">
        <v>0.65600000000000003</v>
      </c>
      <c r="X750">
        <v>0.28199999999999997</v>
      </c>
      <c r="Z750">
        <v>77</v>
      </c>
      <c r="AA750">
        <v>0</v>
      </c>
      <c r="AB750">
        <v>0</v>
      </c>
      <c r="AD750">
        <v>0</v>
      </c>
      <c r="AE750">
        <v>0</v>
      </c>
      <c r="AF750">
        <v>0</v>
      </c>
      <c r="AG750" t="s">
        <v>676</v>
      </c>
      <c r="AH750" s="2">
        <f t="shared" si="95"/>
        <v>-8.7375908058625242</v>
      </c>
      <c r="AJ750" s="2">
        <f t="shared" si="100"/>
        <v>-2.5025539444631106</v>
      </c>
      <c r="AK750" s="2">
        <f t="shared" si="96"/>
        <v>-1.535362013584342</v>
      </c>
      <c r="AL750" s="2">
        <f t="shared" si="97"/>
        <v>-2.5879503497259004</v>
      </c>
      <c r="AM750" s="2">
        <f t="shared" si="98"/>
        <v>-0.77791363036142369</v>
      </c>
      <c r="AN750" s="2">
        <f t="shared" si="99"/>
        <v>-1.3338108677277476</v>
      </c>
    </row>
    <row r="751" spans="1:40" x14ac:dyDescent="0.2">
      <c r="A751">
        <v>750</v>
      </c>
      <c r="B751" t="s">
        <v>695</v>
      </c>
      <c r="D751">
        <v>0</v>
      </c>
      <c r="E751">
        <v>1</v>
      </c>
      <c r="F751">
        <v>1</v>
      </c>
      <c r="G751">
        <f>F751*V751</f>
        <v>0.376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T751">
        <v>0.23200000000000001</v>
      </c>
      <c r="U751">
        <v>0.29699999999999999</v>
      </c>
      <c r="V751">
        <v>0.376</v>
      </c>
      <c r="W751">
        <v>0.67300000000000004</v>
      </c>
      <c r="X751">
        <v>0.28899999999999998</v>
      </c>
      <c r="Z751">
        <v>73</v>
      </c>
      <c r="AA751">
        <v>0</v>
      </c>
      <c r="AB751">
        <v>0</v>
      </c>
      <c r="AD751">
        <v>0</v>
      </c>
      <c r="AE751">
        <v>0</v>
      </c>
      <c r="AF751">
        <v>0</v>
      </c>
      <c r="AG751" t="s">
        <v>696</v>
      </c>
      <c r="AH751" s="2">
        <f t="shared" si="95"/>
        <v>-8.7385829152709817</v>
      </c>
      <c r="AJ751" s="2">
        <f t="shared" si="100"/>
        <v>-2.5025539444631106</v>
      </c>
      <c r="AK751" s="2">
        <f t="shared" si="96"/>
        <v>-1.535362013584342</v>
      </c>
      <c r="AL751" s="2">
        <f t="shared" si="97"/>
        <v>-2.5879503497259004</v>
      </c>
      <c r="AM751" s="2">
        <f t="shared" si="98"/>
        <v>-1.022448280921407</v>
      </c>
      <c r="AN751" s="2">
        <f t="shared" si="99"/>
        <v>-1.090268326576221</v>
      </c>
    </row>
    <row r="752" spans="1:40" x14ac:dyDescent="0.2">
      <c r="A752">
        <v>751</v>
      </c>
      <c r="B752" t="s">
        <v>992</v>
      </c>
      <c r="D752">
        <v>0</v>
      </c>
      <c r="E752">
        <v>1</v>
      </c>
      <c r="F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0.23200000000000001</v>
      </c>
      <c r="U752">
        <v>0.3</v>
      </c>
      <c r="V752">
        <v>0.372</v>
      </c>
      <c r="W752">
        <v>0.67300000000000004</v>
      </c>
      <c r="X752">
        <v>0.28999999999999998</v>
      </c>
      <c r="Z752">
        <v>77</v>
      </c>
      <c r="AA752">
        <v>0</v>
      </c>
      <c r="AB752">
        <v>0</v>
      </c>
      <c r="AD752">
        <v>0</v>
      </c>
      <c r="AE752">
        <v>0</v>
      </c>
      <c r="AF752">
        <v>0</v>
      </c>
      <c r="AG752">
        <v>10166</v>
      </c>
      <c r="AH752" s="2">
        <f t="shared" si="95"/>
        <v>-8.7385829152709817</v>
      </c>
      <c r="AJ752" s="2">
        <f t="shared" si="100"/>
        <v>-2.5025539444631106</v>
      </c>
      <c r="AK752" s="2">
        <f t="shared" si="96"/>
        <v>-1.535362013584342</v>
      </c>
      <c r="AL752" s="2">
        <f t="shared" si="97"/>
        <v>-2.5879503497259004</v>
      </c>
      <c r="AM752" s="2">
        <f t="shared" si="98"/>
        <v>-1.022448280921407</v>
      </c>
      <c r="AN752" s="2">
        <f t="shared" si="99"/>
        <v>-1.090268326576221</v>
      </c>
    </row>
    <row r="753" spans="1:40" x14ac:dyDescent="0.2">
      <c r="A753">
        <v>752</v>
      </c>
      <c r="B753" t="s">
        <v>1451</v>
      </c>
      <c r="C753" t="s">
        <v>35</v>
      </c>
      <c r="D753">
        <v>0</v>
      </c>
      <c r="E753">
        <v>1</v>
      </c>
      <c r="F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0.23400000000000001</v>
      </c>
      <c r="U753">
        <v>0.29799999999999999</v>
      </c>
      <c r="V753">
        <v>0.36799999999999999</v>
      </c>
      <c r="W753">
        <v>0.66600000000000004</v>
      </c>
      <c r="X753">
        <v>0.28699999999999998</v>
      </c>
      <c r="Z753">
        <v>72</v>
      </c>
      <c r="AA753">
        <v>0</v>
      </c>
      <c r="AB753">
        <v>0</v>
      </c>
      <c r="AD753">
        <v>0</v>
      </c>
      <c r="AE753">
        <v>0</v>
      </c>
      <c r="AF753">
        <v>0</v>
      </c>
      <c r="AG753">
        <v>5097</v>
      </c>
      <c r="AH753" s="2">
        <f t="shared" si="95"/>
        <v>-8.741051277874087</v>
      </c>
      <c r="AJ753" s="2">
        <f t="shared" si="100"/>
        <v>-2.5025539444631106</v>
      </c>
      <c r="AK753" s="2">
        <f t="shared" si="96"/>
        <v>-1.535362013584342</v>
      </c>
      <c r="AL753" s="2">
        <f t="shared" si="97"/>
        <v>-2.5879503497259004</v>
      </c>
      <c r="AM753" s="2">
        <f t="shared" si="98"/>
        <v>-0.92463442069741308</v>
      </c>
      <c r="AN753" s="2">
        <f t="shared" si="99"/>
        <v>-1.1905505494033202</v>
      </c>
    </row>
    <row r="754" spans="1:40" x14ac:dyDescent="0.2">
      <c r="A754">
        <v>753</v>
      </c>
      <c r="B754" t="s">
        <v>7477</v>
      </c>
      <c r="C754" t="s">
        <v>176</v>
      </c>
      <c r="D754">
        <v>50</v>
      </c>
      <c r="E754">
        <v>201</v>
      </c>
      <c r="F754">
        <v>187</v>
      </c>
      <c r="G754">
        <f>F754*V754</f>
        <v>66.384999999999991</v>
      </c>
      <c r="H754">
        <v>45</v>
      </c>
      <c r="I754">
        <v>9</v>
      </c>
      <c r="J754">
        <v>1</v>
      </c>
      <c r="K754">
        <v>3</v>
      </c>
      <c r="L754">
        <v>19</v>
      </c>
      <c r="M754">
        <v>19</v>
      </c>
      <c r="N754">
        <v>10</v>
      </c>
      <c r="O754">
        <v>45</v>
      </c>
      <c r="P754">
        <v>1</v>
      </c>
      <c r="Q754">
        <v>2</v>
      </c>
      <c r="R754">
        <v>1</v>
      </c>
      <c r="T754">
        <v>0.24199999999999999</v>
      </c>
      <c r="U754">
        <v>0.28100000000000003</v>
      </c>
      <c r="V754">
        <v>0.35499999999999998</v>
      </c>
      <c r="W754">
        <v>0.63600000000000001</v>
      </c>
      <c r="X754">
        <v>0.27100000000000002</v>
      </c>
      <c r="Z754">
        <v>64</v>
      </c>
      <c r="AA754">
        <v>0</v>
      </c>
      <c r="AB754">
        <v>0.7</v>
      </c>
      <c r="AD754">
        <v>-9.3000000000000007</v>
      </c>
      <c r="AE754">
        <v>1.9</v>
      </c>
      <c r="AF754">
        <v>0</v>
      </c>
      <c r="AG754">
        <v>16411</v>
      </c>
      <c r="AH754" s="2">
        <f t="shared" si="95"/>
        <v>-8.7423823150019402</v>
      </c>
      <c r="AI754" s="2">
        <f>(L754-45.75551)/28.81119</f>
        <v>-0.92864994469162854</v>
      </c>
      <c r="AJ754" s="2">
        <f t="shared" si="100"/>
        <v>-2.1625946149309003</v>
      </c>
      <c r="AK754" s="2">
        <f t="shared" si="96"/>
        <v>-0.90947692147546821</v>
      </c>
      <c r="AL754" s="2">
        <f t="shared" si="97"/>
        <v>-2.5879503497259004</v>
      </c>
      <c r="AM754" s="2">
        <f t="shared" si="98"/>
        <v>-0.53337897980143922</v>
      </c>
      <c r="AN754" s="2">
        <f t="shared" si="99"/>
        <v>-1.6203315043766024</v>
      </c>
    </row>
    <row r="755" spans="1:40" x14ac:dyDescent="0.2">
      <c r="A755">
        <v>754</v>
      </c>
      <c r="B755" t="s">
        <v>1889</v>
      </c>
      <c r="D755">
        <v>0</v>
      </c>
      <c r="E755">
        <v>1</v>
      </c>
      <c r="F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0.25</v>
      </c>
      <c r="U755">
        <v>0.28299999999999997</v>
      </c>
      <c r="V755">
        <v>0.32800000000000001</v>
      </c>
      <c r="W755">
        <v>0.61099999999999999</v>
      </c>
      <c r="X755">
        <v>0.26400000000000001</v>
      </c>
      <c r="Z755">
        <v>56</v>
      </c>
      <c r="AA755">
        <v>0</v>
      </c>
      <c r="AB755">
        <v>0</v>
      </c>
      <c r="AD755">
        <v>-0.1</v>
      </c>
      <c r="AE755">
        <v>0</v>
      </c>
      <c r="AF755">
        <v>0</v>
      </c>
      <c r="AG755" t="s">
        <v>1890</v>
      </c>
      <c r="AH755" s="2">
        <f t="shared" si="95"/>
        <v>-8.7464721468664894</v>
      </c>
      <c r="AJ755" s="2">
        <f t="shared" si="100"/>
        <v>-2.5025539444631106</v>
      </c>
      <c r="AK755" s="2">
        <f t="shared" si="96"/>
        <v>-1.535362013584342</v>
      </c>
      <c r="AL755" s="2">
        <f t="shared" si="97"/>
        <v>-2.5879503497259004</v>
      </c>
      <c r="AM755" s="2">
        <f t="shared" si="98"/>
        <v>-0.14212353890546386</v>
      </c>
      <c r="AN755" s="2">
        <f t="shared" si="99"/>
        <v>-1.978482300187671</v>
      </c>
    </row>
    <row r="756" spans="1:40" x14ac:dyDescent="0.2">
      <c r="A756">
        <v>755</v>
      </c>
      <c r="B756" t="s">
        <v>1080</v>
      </c>
      <c r="D756">
        <v>0</v>
      </c>
      <c r="E756">
        <v>1</v>
      </c>
      <c r="F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0.23300000000000001</v>
      </c>
      <c r="U756">
        <v>0.30399999999999999</v>
      </c>
      <c r="V756">
        <v>0.36499999999999999</v>
      </c>
      <c r="W756">
        <v>0.66900000000000004</v>
      </c>
      <c r="X756">
        <v>0.28899999999999998</v>
      </c>
      <c r="Z756">
        <v>77</v>
      </c>
      <c r="AA756">
        <v>0</v>
      </c>
      <c r="AB756">
        <v>0</v>
      </c>
      <c r="AD756">
        <v>0</v>
      </c>
      <c r="AE756">
        <v>0</v>
      </c>
      <c r="AF756">
        <v>0</v>
      </c>
      <c r="AG756" t="s">
        <v>1081</v>
      </c>
      <c r="AH756" s="2">
        <f t="shared" si="95"/>
        <v>-8.746980112488755</v>
      </c>
      <c r="AJ756" s="2">
        <f t="shared" si="100"/>
        <v>-2.5025539444631106</v>
      </c>
      <c r="AK756" s="2">
        <f t="shared" si="96"/>
        <v>-1.535362013584342</v>
      </c>
      <c r="AL756" s="2">
        <f t="shared" si="97"/>
        <v>-2.5879503497259004</v>
      </c>
      <c r="AM756" s="2">
        <f t="shared" si="98"/>
        <v>-0.97354135080941007</v>
      </c>
      <c r="AN756" s="2">
        <f t="shared" si="99"/>
        <v>-1.1475724539059919</v>
      </c>
    </row>
    <row r="757" spans="1:40" x14ac:dyDescent="0.2">
      <c r="A757">
        <v>756</v>
      </c>
      <c r="B757" t="s">
        <v>7486</v>
      </c>
      <c r="C757" t="s">
        <v>65</v>
      </c>
      <c r="D757">
        <v>7</v>
      </c>
      <c r="E757">
        <v>27</v>
      </c>
      <c r="F757">
        <v>25</v>
      </c>
      <c r="G757">
        <f>F757*V757</f>
        <v>10.75</v>
      </c>
      <c r="H757">
        <v>6</v>
      </c>
      <c r="I757">
        <v>1</v>
      </c>
      <c r="J757">
        <v>0</v>
      </c>
      <c r="K757">
        <v>1</v>
      </c>
      <c r="L757">
        <v>3</v>
      </c>
      <c r="M757">
        <v>3</v>
      </c>
      <c r="N757">
        <v>2</v>
      </c>
      <c r="O757">
        <v>8</v>
      </c>
      <c r="P757">
        <v>0</v>
      </c>
      <c r="Q757">
        <v>0</v>
      </c>
      <c r="R757">
        <v>0</v>
      </c>
      <c r="T757">
        <v>0.24199999999999999</v>
      </c>
      <c r="U757">
        <v>0.29699999999999999</v>
      </c>
      <c r="V757">
        <v>0.43</v>
      </c>
      <c r="W757">
        <v>0.72699999999999998</v>
      </c>
      <c r="X757">
        <v>0.30599999999999999</v>
      </c>
      <c r="Z757">
        <v>86</v>
      </c>
      <c r="AA757">
        <v>0</v>
      </c>
      <c r="AB757">
        <v>-0.1</v>
      </c>
      <c r="AD757">
        <v>-0.5</v>
      </c>
      <c r="AE757">
        <v>-0.7</v>
      </c>
      <c r="AF757">
        <v>0</v>
      </c>
      <c r="AG757">
        <v>14330</v>
      </c>
      <c r="AH757" s="2">
        <f t="shared" si="95"/>
        <v>-8.7477538843788079</v>
      </c>
      <c r="AI757" s="2">
        <f>(L757-45.75551)/28.81119</f>
        <v>-1.4839897276023657</v>
      </c>
      <c r="AJ757" s="2">
        <f t="shared" si="100"/>
        <v>-2.3892341679523739</v>
      </c>
      <c r="AK757" s="2">
        <f t="shared" si="96"/>
        <v>-1.4365380516724144</v>
      </c>
      <c r="AL757" s="2">
        <f t="shared" si="97"/>
        <v>-2.5879503497259004</v>
      </c>
      <c r="AM757" s="2">
        <f t="shared" si="98"/>
        <v>-0.53337897980143922</v>
      </c>
      <c r="AN757" s="2">
        <f t="shared" si="99"/>
        <v>-0.31666260762431431</v>
      </c>
    </row>
    <row r="758" spans="1:40" x14ac:dyDescent="0.2">
      <c r="A758">
        <v>757</v>
      </c>
      <c r="B758" t="s">
        <v>1498</v>
      </c>
      <c r="C758" t="s">
        <v>31</v>
      </c>
      <c r="D758">
        <v>0</v>
      </c>
      <c r="E758">
        <v>1</v>
      </c>
      <c r="F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0.23499999999999999</v>
      </c>
      <c r="U758">
        <v>0.29199999999999998</v>
      </c>
      <c r="V758">
        <v>0.37</v>
      </c>
      <c r="W758">
        <v>0.66200000000000003</v>
      </c>
      <c r="X758">
        <v>0.28299999999999997</v>
      </c>
      <c r="Z758">
        <v>69</v>
      </c>
      <c r="AA758">
        <v>0</v>
      </c>
      <c r="AB758">
        <v>0</v>
      </c>
      <c r="AD758">
        <v>0</v>
      </c>
      <c r="AE758">
        <v>0</v>
      </c>
      <c r="AF758">
        <v>0</v>
      </c>
      <c r="AG758" t="s">
        <v>1499</v>
      </c>
      <c r="AH758" s="2">
        <f t="shared" si="95"/>
        <v>-8.749448475091862</v>
      </c>
      <c r="AJ758" s="2">
        <f t="shared" si="100"/>
        <v>-2.5025539444631106</v>
      </c>
      <c r="AK758" s="2">
        <f t="shared" si="96"/>
        <v>-1.535362013584342</v>
      </c>
      <c r="AL758" s="2">
        <f t="shared" si="97"/>
        <v>-2.5879503497259004</v>
      </c>
      <c r="AM758" s="2">
        <f t="shared" si="98"/>
        <v>-0.87572749058541755</v>
      </c>
      <c r="AN758" s="2">
        <f t="shared" si="99"/>
        <v>-1.2478546767330911</v>
      </c>
    </row>
    <row r="759" spans="1:40" x14ac:dyDescent="0.2">
      <c r="A759">
        <v>758</v>
      </c>
      <c r="B759" t="s">
        <v>231</v>
      </c>
      <c r="C759" t="s">
        <v>61</v>
      </c>
      <c r="D759">
        <v>56</v>
      </c>
      <c r="E759">
        <v>220</v>
      </c>
      <c r="F759">
        <v>200</v>
      </c>
      <c r="G759">
        <f>F759*V759</f>
        <v>78.2</v>
      </c>
      <c r="H759">
        <v>42</v>
      </c>
      <c r="I759">
        <v>8</v>
      </c>
      <c r="J759">
        <v>1</v>
      </c>
      <c r="K759">
        <v>9</v>
      </c>
      <c r="L759">
        <v>22</v>
      </c>
      <c r="M759">
        <v>26</v>
      </c>
      <c r="N759">
        <v>15</v>
      </c>
      <c r="O759">
        <v>65</v>
      </c>
      <c r="P759">
        <v>2</v>
      </c>
      <c r="Q759">
        <v>1</v>
      </c>
      <c r="R759">
        <v>0</v>
      </c>
      <c r="T759">
        <v>0.21299999999999999</v>
      </c>
      <c r="U759">
        <v>0.27200000000000002</v>
      </c>
      <c r="V759">
        <v>0.39100000000000001</v>
      </c>
      <c r="W759">
        <v>0.66300000000000003</v>
      </c>
      <c r="X759">
        <v>0.27800000000000002</v>
      </c>
      <c r="Z759">
        <v>71</v>
      </c>
      <c r="AA759">
        <v>-0.2</v>
      </c>
      <c r="AB759">
        <v>0.3</v>
      </c>
      <c r="AD759">
        <v>-8.6999999999999993</v>
      </c>
      <c r="AE759">
        <v>4.9000000000000004</v>
      </c>
      <c r="AF759">
        <v>1.4</v>
      </c>
      <c r="AG759">
        <v>12976</v>
      </c>
      <c r="AH759" s="2">
        <f t="shared" si="95"/>
        <v>-8.7592463159525469</v>
      </c>
      <c r="AI759" s="2">
        <f>(L759-45.75551)/28.81119</f>
        <v>-0.82452373539586532</v>
      </c>
      <c r="AJ759" s="2">
        <f t="shared" si="100"/>
        <v>-1.4826759558664797</v>
      </c>
      <c r="AK759" s="2">
        <f t="shared" si="96"/>
        <v>-0.67888767701430419</v>
      </c>
      <c r="AL759" s="2">
        <f t="shared" si="97"/>
        <v>-2.5879503497259004</v>
      </c>
      <c r="AM759" s="2">
        <f t="shared" si="98"/>
        <v>-1.9516799530493483</v>
      </c>
      <c r="AN759" s="2">
        <f t="shared" si="99"/>
        <v>-1.2335286449006484</v>
      </c>
    </row>
    <row r="760" spans="1:40" x14ac:dyDescent="0.2">
      <c r="A760">
        <v>759</v>
      </c>
      <c r="B760" t="s">
        <v>2951</v>
      </c>
      <c r="C760" t="s">
        <v>31</v>
      </c>
      <c r="D760">
        <v>0</v>
      </c>
      <c r="E760">
        <v>1</v>
      </c>
      <c r="F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0.24399999999999999</v>
      </c>
      <c r="U760">
        <v>0.27600000000000002</v>
      </c>
      <c r="V760">
        <v>0.35499999999999998</v>
      </c>
      <c r="W760">
        <v>0.63</v>
      </c>
      <c r="X760">
        <v>0.26900000000000002</v>
      </c>
      <c r="Z760">
        <v>59</v>
      </c>
      <c r="AA760">
        <v>0</v>
      </c>
      <c r="AB760">
        <v>0</v>
      </c>
      <c r="AD760">
        <v>-0.1</v>
      </c>
      <c r="AE760">
        <v>0</v>
      </c>
      <c r="AF760">
        <v>0</v>
      </c>
      <c r="AG760" t="s">
        <v>2952</v>
      </c>
      <c r="AH760" s="2">
        <f t="shared" si="95"/>
        <v>-8.7677191227220579</v>
      </c>
      <c r="AJ760" s="2">
        <f t="shared" si="100"/>
        <v>-2.5025539444631106</v>
      </c>
      <c r="AK760" s="2">
        <f t="shared" si="96"/>
        <v>-1.535362013584342</v>
      </c>
      <c r="AL760" s="2">
        <f t="shared" si="97"/>
        <v>-2.5879503497259004</v>
      </c>
      <c r="AM760" s="2">
        <f t="shared" si="98"/>
        <v>-0.43556511957744537</v>
      </c>
      <c r="AN760" s="2">
        <f t="shared" si="99"/>
        <v>-1.7062876953712589</v>
      </c>
    </row>
    <row r="761" spans="1:40" x14ac:dyDescent="0.2">
      <c r="A761">
        <v>760</v>
      </c>
      <c r="B761" t="s">
        <v>597</v>
      </c>
      <c r="C761" t="s">
        <v>63</v>
      </c>
      <c r="D761">
        <v>6</v>
      </c>
      <c r="E761">
        <v>27</v>
      </c>
      <c r="F761">
        <v>25</v>
      </c>
      <c r="G761">
        <f>F761*V761</f>
        <v>9.75</v>
      </c>
      <c r="H761">
        <v>6</v>
      </c>
      <c r="I761">
        <v>1</v>
      </c>
      <c r="J761">
        <v>0</v>
      </c>
      <c r="K761">
        <v>1</v>
      </c>
      <c r="L761">
        <v>3</v>
      </c>
      <c r="M761">
        <v>3</v>
      </c>
      <c r="N761">
        <v>2</v>
      </c>
      <c r="O761">
        <v>6</v>
      </c>
      <c r="P761">
        <v>0</v>
      </c>
      <c r="Q761">
        <v>0</v>
      </c>
      <c r="R761">
        <v>0</v>
      </c>
      <c r="T761">
        <v>0.253</v>
      </c>
      <c r="U761">
        <v>0.29799999999999999</v>
      </c>
      <c r="V761">
        <v>0.39</v>
      </c>
      <c r="W761">
        <v>0.68799999999999994</v>
      </c>
      <c r="X761">
        <v>0.29199999999999998</v>
      </c>
      <c r="Z761">
        <v>76</v>
      </c>
      <c r="AA761">
        <v>0</v>
      </c>
      <c r="AB761">
        <v>0</v>
      </c>
      <c r="AD761">
        <v>-0.8</v>
      </c>
      <c r="AE761">
        <v>0</v>
      </c>
      <c r="AF761">
        <v>0</v>
      </c>
      <c r="AG761" t="s">
        <v>598</v>
      </c>
      <c r="AH761" s="2">
        <f t="shared" si="95"/>
        <v>-8.768492894612109</v>
      </c>
      <c r="AI761" s="2">
        <f>(L761-45.75551)/28.81119</f>
        <v>-1.4839897276023657</v>
      </c>
      <c r="AJ761" s="2">
        <f t="shared" si="100"/>
        <v>-2.3892341679523739</v>
      </c>
      <c r="AK761" s="2">
        <f t="shared" si="96"/>
        <v>-1.4365380516724144</v>
      </c>
      <c r="AL761" s="2">
        <f t="shared" si="97"/>
        <v>-2.5879503497259004</v>
      </c>
      <c r="AM761" s="2">
        <f t="shared" si="98"/>
        <v>4.5972514305268738E-3</v>
      </c>
      <c r="AN761" s="2">
        <f t="shared" si="99"/>
        <v>-0.87537784908958127</v>
      </c>
    </row>
    <row r="762" spans="1:40" x14ac:dyDescent="0.2">
      <c r="A762">
        <v>761</v>
      </c>
      <c r="B762" t="s">
        <v>945</v>
      </c>
      <c r="C762" t="s">
        <v>37</v>
      </c>
      <c r="D762">
        <v>0</v>
      </c>
      <c r="E762">
        <v>1</v>
      </c>
      <c r="F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0.22900000000000001</v>
      </c>
      <c r="U762">
        <v>0.313</v>
      </c>
      <c r="V762">
        <v>0.36799999999999999</v>
      </c>
      <c r="W762">
        <v>0.68100000000000005</v>
      </c>
      <c r="X762">
        <v>0.29499999999999998</v>
      </c>
      <c r="Z762">
        <v>83</v>
      </c>
      <c r="AA762">
        <v>0</v>
      </c>
      <c r="AB762">
        <v>0</v>
      </c>
      <c r="AD762">
        <v>0</v>
      </c>
      <c r="AE762">
        <v>0</v>
      </c>
      <c r="AF762">
        <v>0</v>
      </c>
      <c r="AG762">
        <v>16572</v>
      </c>
      <c r="AH762" s="2">
        <f t="shared" si="95"/>
        <v>-8.7706954509474304</v>
      </c>
      <c r="AJ762" s="2">
        <f t="shared" si="100"/>
        <v>-2.5025539444631106</v>
      </c>
      <c r="AK762" s="2">
        <f t="shared" si="96"/>
        <v>-1.535362013584342</v>
      </c>
      <c r="AL762" s="2">
        <f t="shared" si="97"/>
        <v>-2.5879503497259004</v>
      </c>
      <c r="AM762" s="2">
        <f t="shared" si="98"/>
        <v>-1.1691690712573977</v>
      </c>
      <c r="AN762" s="2">
        <f t="shared" si="99"/>
        <v>-0.97566007191667892</v>
      </c>
    </row>
    <row r="763" spans="1:40" x14ac:dyDescent="0.2">
      <c r="A763">
        <v>762</v>
      </c>
      <c r="B763" t="s">
        <v>1740</v>
      </c>
      <c r="D763">
        <v>0</v>
      </c>
      <c r="E763">
        <v>1</v>
      </c>
      <c r="F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0.22900000000000001</v>
      </c>
      <c r="U763">
        <v>0.27500000000000002</v>
      </c>
      <c r="V763">
        <v>0.40600000000000003</v>
      </c>
      <c r="W763">
        <v>0.68100000000000005</v>
      </c>
      <c r="X763">
        <v>0.28499999999999998</v>
      </c>
      <c r="Z763">
        <v>74</v>
      </c>
      <c r="AA763">
        <v>0</v>
      </c>
      <c r="AB763">
        <v>0</v>
      </c>
      <c r="AD763">
        <v>0</v>
      </c>
      <c r="AE763">
        <v>0</v>
      </c>
      <c r="AF763">
        <v>0</v>
      </c>
      <c r="AG763">
        <v>10317</v>
      </c>
      <c r="AH763" s="2">
        <f t="shared" si="95"/>
        <v>-8.7706954509474304</v>
      </c>
      <c r="AJ763" s="2">
        <f t="shared" si="100"/>
        <v>-2.5025539444631106</v>
      </c>
      <c r="AK763" s="2">
        <f t="shared" si="96"/>
        <v>-1.535362013584342</v>
      </c>
      <c r="AL763" s="2">
        <f t="shared" si="97"/>
        <v>-2.5879503497259004</v>
      </c>
      <c r="AM763" s="2">
        <f t="shared" si="98"/>
        <v>-1.1691690712573977</v>
      </c>
      <c r="AN763" s="2">
        <f t="shared" si="99"/>
        <v>-0.97566007191667892</v>
      </c>
    </row>
    <row r="764" spans="1:40" x14ac:dyDescent="0.2">
      <c r="A764">
        <v>763</v>
      </c>
      <c r="B764" t="s">
        <v>1834</v>
      </c>
      <c r="D764">
        <v>0</v>
      </c>
      <c r="E764">
        <v>1</v>
      </c>
      <c r="F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0.248</v>
      </c>
      <c r="U764">
        <v>0.28699999999999998</v>
      </c>
      <c r="V764">
        <v>0.32900000000000001</v>
      </c>
      <c r="W764">
        <v>0.61599999999999999</v>
      </c>
      <c r="X764">
        <v>0.26500000000000001</v>
      </c>
      <c r="Z764">
        <v>61</v>
      </c>
      <c r="AA764">
        <v>0</v>
      </c>
      <c r="AB764">
        <v>0</v>
      </c>
      <c r="AD764">
        <v>-0.1</v>
      </c>
      <c r="AE764">
        <v>0</v>
      </c>
      <c r="AF764">
        <v>0</v>
      </c>
      <c r="AG764" t="s">
        <v>1835</v>
      </c>
      <c r="AH764" s="2">
        <f t="shared" si="95"/>
        <v>-8.7726558479282684</v>
      </c>
      <c r="AJ764" s="2">
        <f t="shared" si="100"/>
        <v>-2.5025539444631106</v>
      </c>
      <c r="AK764" s="2">
        <f t="shared" si="96"/>
        <v>-1.535362013584342</v>
      </c>
      <c r="AL764" s="2">
        <f t="shared" si="97"/>
        <v>-2.5879503497259004</v>
      </c>
      <c r="AM764" s="2">
        <f t="shared" si="98"/>
        <v>-0.23993739912945769</v>
      </c>
      <c r="AN764" s="2">
        <f t="shared" si="99"/>
        <v>-1.9068521410254573</v>
      </c>
    </row>
    <row r="765" spans="1:40" x14ac:dyDescent="0.2">
      <c r="A765">
        <v>764</v>
      </c>
      <c r="B765" t="s">
        <v>953</v>
      </c>
      <c r="C765" t="s">
        <v>118</v>
      </c>
      <c r="D765">
        <v>0</v>
      </c>
      <c r="E765">
        <v>1</v>
      </c>
      <c r="F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0.24299999999999999</v>
      </c>
      <c r="U765">
        <v>0.30499999999999999</v>
      </c>
      <c r="V765">
        <v>0.32800000000000001</v>
      </c>
      <c r="W765">
        <v>0.63300000000000001</v>
      </c>
      <c r="X765">
        <v>0.27600000000000002</v>
      </c>
      <c r="Z765">
        <v>72</v>
      </c>
      <c r="AA765">
        <v>0</v>
      </c>
      <c r="AB765">
        <v>0</v>
      </c>
      <c r="AD765">
        <v>0</v>
      </c>
      <c r="AE765">
        <v>0</v>
      </c>
      <c r="AF765">
        <v>0</v>
      </c>
      <c r="AG765" t="s">
        <v>954</v>
      </c>
      <c r="AH765" s="2">
        <f t="shared" si="95"/>
        <v>-8.7736479573367259</v>
      </c>
      <c r="AJ765" s="2">
        <f t="shared" si="100"/>
        <v>-2.5025539444631106</v>
      </c>
      <c r="AK765" s="2">
        <f t="shared" si="96"/>
        <v>-1.535362013584342</v>
      </c>
      <c r="AL765" s="2">
        <f t="shared" si="97"/>
        <v>-2.5879503497259004</v>
      </c>
      <c r="AM765" s="2">
        <f t="shared" si="98"/>
        <v>-0.48447204968944224</v>
      </c>
      <c r="AN765" s="2">
        <f t="shared" si="99"/>
        <v>-1.6633095998739307</v>
      </c>
    </row>
    <row r="766" spans="1:40" x14ac:dyDescent="0.2">
      <c r="A766">
        <v>765</v>
      </c>
      <c r="B766" t="s">
        <v>1056</v>
      </c>
      <c r="C766" t="s">
        <v>83</v>
      </c>
      <c r="D766">
        <v>0</v>
      </c>
      <c r="E766">
        <v>1</v>
      </c>
      <c r="F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0.23300000000000001</v>
      </c>
      <c r="U766">
        <v>0.29299999999999998</v>
      </c>
      <c r="V766">
        <v>0.374</v>
      </c>
      <c r="W766">
        <v>0.66700000000000004</v>
      </c>
      <c r="X766">
        <v>0.28499999999999998</v>
      </c>
      <c r="Z766">
        <v>75</v>
      </c>
      <c r="AA766">
        <v>0</v>
      </c>
      <c r="AB766">
        <v>0</v>
      </c>
      <c r="AD766">
        <v>0</v>
      </c>
      <c r="AE766">
        <v>0</v>
      </c>
      <c r="AF766">
        <v>0</v>
      </c>
      <c r="AG766" t="s">
        <v>1057</v>
      </c>
      <c r="AH766" s="2">
        <f t="shared" si="95"/>
        <v>-8.7756321761536409</v>
      </c>
      <c r="AJ766" s="2">
        <f t="shared" si="100"/>
        <v>-2.5025539444631106</v>
      </c>
      <c r="AK766" s="2">
        <f t="shared" si="96"/>
        <v>-1.535362013584342</v>
      </c>
      <c r="AL766" s="2">
        <f t="shared" si="97"/>
        <v>-2.5879503497259004</v>
      </c>
      <c r="AM766" s="2">
        <f t="shared" si="98"/>
        <v>-0.97354135080941007</v>
      </c>
      <c r="AN766" s="2">
        <f t="shared" si="99"/>
        <v>-1.1762245175708774</v>
      </c>
    </row>
    <row r="767" spans="1:40" x14ac:dyDescent="0.2">
      <c r="A767">
        <v>766</v>
      </c>
      <c r="B767" t="s">
        <v>1472</v>
      </c>
      <c r="D767">
        <v>0</v>
      </c>
      <c r="E767">
        <v>1</v>
      </c>
      <c r="F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0.247</v>
      </c>
      <c r="U767">
        <v>0.28299999999999997</v>
      </c>
      <c r="V767">
        <v>0.33700000000000002</v>
      </c>
      <c r="W767">
        <v>0.61899999999999999</v>
      </c>
      <c r="X767">
        <v>0.26600000000000001</v>
      </c>
      <c r="Z767">
        <v>61</v>
      </c>
      <c r="AA767">
        <v>0</v>
      </c>
      <c r="AB767">
        <v>0</v>
      </c>
      <c r="AD767">
        <v>-0.1</v>
      </c>
      <c r="AE767">
        <v>0</v>
      </c>
      <c r="AF767">
        <v>0</v>
      </c>
      <c r="AG767" t="s">
        <v>1473</v>
      </c>
      <c r="AH767" s="2">
        <f t="shared" si="95"/>
        <v>-8.7785846825429381</v>
      </c>
      <c r="AJ767" s="2">
        <f t="shared" si="100"/>
        <v>-2.5025539444631106</v>
      </c>
      <c r="AK767" s="2">
        <f t="shared" si="96"/>
        <v>-1.535362013584342</v>
      </c>
      <c r="AL767" s="2">
        <f t="shared" si="97"/>
        <v>-2.5879503497259004</v>
      </c>
      <c r="AM767" s="2">
        <f t="shared" si="98"/>
        <v>-0.28884432924145459</v>
      </c>
      <c r="AN767" s="2">
        <f t="shared" si="99"/>
        <v>-1.8638740455281291</v>
      </c>
    </row>
    <row r="768" spans="1:40" x14ac:dyDescent="0.2">
      <c r="A768">
        <v>767</v>
      </c>
      <c r="B768" t="s">
        <v>415</v>
      </c>
      <c r="C768" t="s">
        <v>35</v>
      </c>
      <c r="D768">
        <v>52</v>
      </c>
      <c r="E768">
        <v>219</v>
      </c>
      <c r="F768">
        <v>192</v>
      </c>
      <c r="G768">
        <f>F768*V768</f>
        <v>65.28</v>
      </c>
      <c r="H768">
        <v>45</v>
      </c>
      <c r="I768">
        <v>9</v>
      </c>
      <c r="J768">
        <v>1</v>
      </c>
      <c r="K768">
        <v>3</v>
      </c>
      <c r="L768">
        <v>25</v>
      </c>
      <c r="M768">
        <v>19</v>
      </c>
      <c r="N768">
        <v>22</v>
      </c>
      <c r="O768">
        <v>54</v>
      </c>
      <c r="P768">
        <v>2</v>
      </c>
      <c r="Q768">
        <v>11</v>
      </c>
      <c r="R768">
        <v>4</v>
      </c>
      <c r="T768">
        <v>0.23200000000000001</v>
      </c>
      <c r="U768">
        <v>0.313</v>
      </c>
      <c r="V768">
        <v>0.34</v>
      </c>
      <c r="W768">
        <v>0.65300000000000002</v>
      </c>
      <c r="X768">
        <v>0.28599999999999998</v>
      </c>
      <c r="Z768">
        <v>72</v>
      </c>
      <c r="AA768">
        <v>1.6</v>
      </c>
      <c r="AB768">
        <v>-0.2</v>
      </c>
      <c r="AD768">
        <v>-6.3</v>
      </c>
      <c r="AE768">
        <v>0.7</v>
      </c>
      <c r="AF768">
        <v>0.2</v>
      </c>
      <c r="AG768">
        <v>11379</v>
      </c>
      <c r="AH768" s="2">
        <f t="shared" si="95"/>
        <v>-8.7796566563788527</v>
      </c>
      <c r="AI768" s="2">
        <f>(L768-45.75551)/28.81119</f>
        <v>-0.7203975261001021</v>
      </c>
      <c r="AJ768" s="2">
        <f t="shared" si="100"/>
        <v>-2.1625946149309003</v>
      </c>
      <c r="AK768" s="2">
        <f t="shared" si="96"/>
        <v>-0.90947692147546821</v>
      </c>
      <c r="AL768" s="2">
        <f t="shared" si="97"/>
        <v>-2.5879503497259004</v>
      </c>
      <c r="AM768" s="2">
        <f t="shared" si="98"/>
        <v>-1.022448280921407</v>
      </c>
      <c r="AN768" s="2">
        <f t="shared" si="99"/>
        <v>-1.3767889632250758</v>
      </c>
    </row>
    <row r="769" spans="1:40" x14ac:dyDescent="0.2">
      <c r="A769">
        <v>768</v>
      </c>
      <c r="B769" t="s">
        <v>1759</v>
      </c>
      <c r="D769">
        <v>0</v>
      </c>
      <c r="E769">
        <v>1</v>
      </c>
      <c r="F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0.24099999999999999</v>
      </c>
      <c r="U769">
        <v>0.29499999999999998</v>
      </c>
      <c r="V769">
        <v>0.34300000000000003</v>
      </c>
      <c r="W769">
        <v>0.63900000000000001</v>
      </c>
      <c r="X769">
        <v>0.27600000000000002</v>
      </c>
      <c r="Z769">
        <v>68</v>
      </c>
      <c r="AA769">
        <v>0</v>
      </c>
      <c r="AB769">
        <v>0</v>
      </c>
      <c r="AD769">
        <v>0</v>
      </c>
      <c r="AE769">
        <v>0</v>
      </c>
      <c r="AF769">
        <v>0</v>
      </c>
      <c r="AG769" t="s">
        <v>1760</v>
      </c>
      <c r="AH769" s="2">
        <f t="shared" si="95"/>
        <v>-8.7855056265660636</v>
      </c>
      <c r="AJ769" s="2">
        <f t="shared" si="100"/>
        <v>-2.5025539444631106</v>
      </c>
      <c r="AK769" s="2">
        <f t="shared" si="96"/>
        <v>-1.535362013584342</v>
      </c>
      <c r="AL769" s="2">
        <f t="shared" si="97"/>
        <v>-2.5879503497259004</v>
      </c>
      <c r="AM769" s="2">
        <f t="shared" si="98"/>
        <v>-0.58228590991343609</v>
      </c>
      <c r="AN769" s="2">
        <f t="shared" si="99"/>
        <v>-1.5773534088792742</v>
      </c>
    </row>
    <row r="770" spans="1:40" x14ac:dyDescent="0.2">
      <c r="A770">
        <v>769</v>
      </c>
      <c r="B770" t="s">
        <v>7473</v>
      </c>
      <c r="D770">
        <v>12</v>
      </c>
      <c r="E770">
        <v>47</v>
      </c>
      <c r="F770">
        <v>44</v>
      </c>
      <c r="G770">
        <f>F770*V770</f>
        <v>17.688000000000002</v>
      </c>
      <c r="H770">
        <v>11</v>
      </c>
      <c r="I770">
        <v>2</v>
      </c>
      <c r="J770">
        <v>0</v>
      </c>
      <c r="K770">
        <v>1</v>
      </c>
      <c r="L770">
        <v>5</v>
      </c>
      <c r="M770">
        <v>6</v>
      </c>
      <c r="N770">
        <v>3</v>
      </c>
      <c r="O770">
        <v>11</v>
      </c>
      <c r="P770">
        <v>0</v>
      </c>
      <c r="Q770">
        <v>1</v>
      </c>
      <c r="R770">
        <v>0</v>
      </c>
      <c r="T770">
        <v>0.248</v>
      </c>
      <c r="U770">
        <v>0.28999999999999998</v>
      </c>
      <c r="V770">
        <v>0.40200000000000002</v>
      </c>
      <c r="W770">
        <v>0.69199999999999995</v>
      </c>
      <c r="X770">
        <v>0.29199999999999998</v>
      </c>
      <c r="Z770">
        <v>78</v>
      </c>
      <c r="AA770">
        <v>0.1</v>
      </c>
      <c r="AB770">
        <v>-0.2</v>
      </c>
      <c r="AD770">
        <v>-1.3</v>
      </c>
      <c r="AE770">
        <v>-0.4</v>
      </c>
      <c r="AF770">
        <v>0</v>
      </c>
      <c r="AG770">
        <v>5751</v>
      </c>
      <c r="AH770" s="2">
        <f t="shared" ref="AH770:AH833" si="101">SUM(AI770:AN770)</f>
        <v>-8.787481983066554</v>
      </c>
      <c r="AI770" s="2">
        <f>(L770-45.75551)/28.81119</f>
        <v>-1.4145722547385235</v>
      </c>
      <c r="AJ770" s="2">
        <f t="shared" si="100"/>
        <v>-2.3892341679523739</v>
      </c>
      <c r="AK770" s="2">
        <f t="shared" ref="AK770:AK833" si="102">(M770-46.609)/30.35701</f>
        <v>-1.3377140897604871</v>
      </c>
      <c r="AL770" s="2">
        <f t="shared" ref="AL770:AL833" si="103">(S770-70.42522)/27.21274</f>
        <v>-2.5879503497259004</v>
      </c>
      <c r="AM770" s="2">
        <f t="shared" ref="AM770:AM833" si="104">(T770-0.252906)/0.020447</f>
        <v>-0.23993739912945769</v>
      </c>
      <c r="AN770" s="2">
        <f t="shared" ref="AN770:AN833" si="105">(W770-0.749104)/0.069803</f>
        <v>-0.8180737217598103</v>
      </c>
    </row>
    <row r="771" spans="1:40" x14ac:dyDescent="0.2">
      <c r="A771">
        <v>770</v>
      </c>
      <c r="B771" t="s">
        <v>741</v>
      </c>
      <c r="C771" t="s">
        <v>45</v>
      </c>
      <c r="D771">
        <v>0</v>
      </c>
      <c r="E771">
        <v>1</v>
      </c>
      <c r="F771">
        <v>1</v>
      </c>
      <c r="G771">
        <f>F771*V771</f>
        <v>0.34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0.23799999999999999</v>
      </c>
      <c r="U771">
        <v>0.31</v>
      </c>
      <c r="V771">
        <v>0.34</v>
      </c>
      <c r="W771">
        <v>0.64900000000000002</v>
      </c>
      <c r="X771">
        <v>0.28399999999999997</v>
      </c>
      <c r="Z771">
        <v>73</v>
      </c>
      <c r="AA771">
        <v>0</v>
      </c>
      <c r="AB771">
        <v>0</v>
      </c>
      <c r="AD771">
        <v>0</v>
      </c>
      <c r="AE771">
        <v>0</v>
      </c>
      <c r="AF771">
        <v>0</v>
      </c>
      <c r="AG771" t="s">
        <v>742</v>
      </c>
      <c r="AH771" s="2">
        <f t="shared" si="101"/>
        <v>-8.7889660985776263</v>
      </c>
      <c r="AJ771" s="2">
        <f t="shared" si="100"/>
        <v>-2.5025539444631106</v>
      </c>
      <c r="AK771" s="2">
        <f t="shared" si="102"/>
        <v>-1.535362013584342</v>
      </c>
      <c r="AL771" s="2">
        <f t="shared" si="103"/>
        <v>-2.5879503497259004</v>
      </c>
      <c r="AM771" s="2">
        <f t="shared" si="104"/>
        <v>-0.72900670024942682</v>
      </c>
      <c r="AN771" s="2">
        <f t="shared" si="105"/>
        <v>-1.4340930905548468</v>
      </c>
    </row>
    <row r="772" spans="1:40" x14ac:dyDescent="0.2">
      <c r="A772">
        <v>771</v>
      </c>
      <c r="B772" t="s">
        <v>1194</v>
      </c>
      <c r="D772">
        <v>0</v>
      </c>
      <c r="E772">
        <v>1</v>
      </c>
      <c r="F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0.23799999999999999</v>
      </c>
      <c r="U772">
        <v>0.28699999999999998</v>
      </c>
      <c r="V772">
        <v>0.36199999999999999</v>
      </c>
      <c r="W772">
        <v>0.64900000000000002</v>
      </c>
      <c r="X772">
        <v>0.27700000000000002</v>
      </c>
      <c r="Z772">
        <v>69</v>
      </c>
      <c r="AA772">
        <v>0</v>
      </c>
      <c r="AB772">
        <v>0</v>
      </c>
      <c r="AD772">
        <v>0</v>
      </c>
      <c r="AE772">
        <v>0</v>
      </c>
      <c r="AF772">
        <v>0</v>
      </c>
      <c r="AG772" t="s">
        <v>1195</v>
      </c>
      <c r="AH772" s="2">
        <f t="shared" si="101"/>
        <v>-8.7889660985776263</v>
      </c>
      <c r="AJ772" s="2">
        <f t="shared" si="100"/>
        <v>-2.5025539444631106</v>
      </c>
      <c r="AK772" s="2">
        <f t="shared" si="102"/>
        <v>-1.535362013584342</v>
      </c>
      <c r="AL772" s="2">
        <f t="shared" si="103"/>
        <v>-2.5879503497259004</v>
      </c>
      <c r="AM772" s="2">
        <f t="shared" si="104"/>
        <v>-0.72900670024942682</v>
      </c>
      <c r="AN772" s="2">
        <f t="shared" si="105"/>
        <v>-1.4340930905548468</v>
      </c>
    </row>
    <row r="773" spans="1:40" x14ac:dyDescent="0.2">
      <c r="A773">
        <v>772</v>
      </c>
      <c r="B773" t="s">
        <v>429</v>
      </c>
      <c r="C773" t="s">
        <v>51</v>
      </c>
      <c r="D773">
        <v>19</v>
      </c>
      <c r="E773">
        <v>80</v>
      </c>
      <c r="F773">
        <v>72</v>
      </c>
      <c r="G773">
        <f>F773*V773</f>
        <v>27</v>
      </c>
      <c r="H773">
        <v>17</v>
      </c>
      <c r="I773">
        <v>3</v>
      </c>
      <c r="J773">
        <v>0</v>
      </c>
      <c r="K773">
        <v>2</v>
      </c>
      <c r="L773">
        <v>9</v>
      </c>
      <c r="M773">
        <v>8</v>
      </c>
      <c r="N773">
        <v>7</v>
      </c>
      <c r="O773">
        <v>16</v>
      </c>
      <c r="P773">
        <v>1</v>
      </c>
      <c r="Q773">
        <v>2</v>
      </c>
      <c r="R773">
        <v>1</v>
      </c>
      <c r="T773">
        <v>0.24299999999999999</v>
      </c>
      <c r="U773">
        <v>0.31</v>
      </c>
      <c r="V773">
        <v>0.375</v>
      </c>
      <c r="W773">
        <v>0.68600000000000005</v>
      </c>
      <c r="X773">
        <v>0.29599999999999999</v>
      </c>
      <c r="Z773">
        <v>84</v>
      </c>
      <c r="AA773">
        <v>0</v>
      </c>
      <c r="AB773">
        <v>0.1</v>
      </c>
      <c r="AD773">
        <v>-1.6</v>
      </c>
      <c r="AE773">
        <v>0.5</v>
      </c>
      <c r="AF773">
        <v>0.2</v>
      </c>
      <c r="AG773">
        <v>18889</v>
      </c>
      <c r="AH773" s="2">
        <f t="shared" si="101"/>
        <v>-8.7999354611081522</v>
      </c>
      <c r="AI773" s="2">
        <f>(L773-45.75551)/28.81119</f>
        <v>-1.2757373090108393</v>
      </c>
      <c r="AJ773" s="2">
        <f t="shared" si="100"/>
        <v>-2.2759143914416371</v>
      </c>
      <c r="AK773" s="2">
        <f t="shared" si="102"/>
        <v>-1.2718314484858688</v>
      </c>
      <c r="AL773" s="2">
        <f t="shared" si="103"/>
        <v>-2.5879503497259004</v>
      </c>
      <c r="AM773" s="2">
        <f t="shared" si="104"/>
        <v>-0.48447204968944224</v>
      </c>
      <c r="AN773" s="2">
        <f t="shared" si="105"/>
        <v>-0.9040299127544652</v>
      </c>
    </row>
    <row r="774" spans="1:40" x14ac:dyDescent="0.2">
      <c r="A774">
        <v>773</v>
      </c>
      <c r="B774" t="s">
        <v>686</v>
      </c>
      <c r="C774" t="s">
        <v>176</v>
      </c>
      <c r="D774">
        <v>0</v>
      </c>
      <c r="E774">
        <v>1</v>
      </c>
      <c r="F774">
        <v>1</v>
      </c>
      <c r="G774">
        <f>F774*V774</f>
        <v>0.34300000000000003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0.23799999999999999</v>
      </c>
      <c r="U774">
        <v>0.30599999999999999</v>
      </c>
      <c r="V774">
        <v>0.34300000000000003</v>
      </c>
      <c r="W774">
        <v>0.64800000000000002</v>
      </c>
      <c r="X774">
        <v>0.28199999999999997</v>
      </c>
      <c r="Z774">
        <v>71</v>
      </c>
      <c r="AA774">
        <v>0</v>
      </c>
      <c r="AB774">
        <v>0</v>
      </c>
      <c r="AD774">
        <v>0</v>
      </c>
      <c r="AE774">
        <v>0</v>
      </c>
      <c r="AF774">
        <v>0</v>
      </c>
      <c r="AG774">
        <v>12782</v>
      </c>
      <c r="AH774" s="2">
        <f t="shared" si="101"/>
        <v>-8.8032921304100693</v>
      </c>
      <c r="AJ774" s="2">
        <f t="shared" si="100"/>
        <v>-2.5025539444631106</v>
      </c>
      <c r="AK774" s="2">
        <f t="shared" si="102"/>
        <v>-1.535362013584342</v>
      </c>
      <c r="AL774" s="2">
        <f t="shared" si="103"/>
        <v>-2.5879503497259004</v>
      </c>
      <c r="AM774" s="2">
        <f t="shared" si="104"/>
        <v>-0.72900670024942682</v>
      </c>
      <c r="AN774" s="2">
        <f t="shared" si="105"/>
        <v>-1.4484191223872895</v>
      </c>
    </row>
    <row r="775" spans="1:40" x14ac:dyDescent="0.2">
      <c r="A775">
        <v>774</v>
      </c>
      <c r="B775" t="s">
        <v>1110</v>
      </c>
      <c r="D775">
        <v>0</v>
      </c>
      <c r="E775">
        <v>1</v>
      </c>
      <c r="F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0.23799999999999999</v>
      </c>
      <c r="U775">
        <v>0.29299999999999998</v>
      </c>
      <c r="V775">
        <v>0.35499999999999998</v>
      </c>
      <c r="W775">
        <v>0.64800000000000002</v>
      </c>
      <c r="X775">
        <v>0.27900000000000003</v>
      </c>
      <c r="Z775">
        <v>70</v>
      </c>
      <c r="AA775">
        <v>0</v>
      </c>
      <c r="AB775">
        <v>0</v>
      </c>
      <c r="AD775">
        <v>0</v>
      </c>
      <c r="AE775">
        <v>0</v>
      </c>
      <c r="AF775">
        <v>0</v>
      </c>
      <c r="AG775" t="s">
        <v>1111</v>
      </c>
      <c r="AH775" s="2">
        <f t="shared" si="101"/>
        <v>-8.8032921304100693</v>
      </c>
      <c r="AJ775" s="2">
        <f t="shared" si="100"/>
        <v>-2.5025539444631106</v>
      </c>
      <c r="AK775" s="2">
        <f t="shared" si="102"/>
        <v>-1.535362013584342</v>
      </c>
      <c r="AL775" s="2">
        <f t="shared" si="103"/>
        <v>-2.5879503497259004</v>
      </c>
      <c r="AM775" s="2">
        <f t="shared" si="104"/>
        <v>-0.72900670024942682</v>
      </c>
      <c r="AN775" s="2">
        <f t="shared" si="105"/>
        <v>-1.4484191223872895</v>
      </c>
    </row>
    <row r="776" spans="1:40" x14ac:dyDescent="0.2">
      <c r="A776">
        <v>775</v>
      </c>
      <c r="B776" t="s">
        <v>1101</v>
      </c>
      <c r="C776" t="s">
        <v>83</v>
      </c>
      <c r="D776">
        <v>0</v>
      </c>
      <c r="E776">
        <v>1</v>
      </c>
      <c r="F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0.223</v>
      </c>
      <c r="U776">
        <v>0.28599999999999998</v>
      </c>
      <c r="V776">
        <v>0.41299999999999998</v>
      </c>
      <c r="W776">
        <v>0.69899999999999995</v>
      </c>
      <c r="X776">
        <v>0.29399999999999998</v>
      </c>
      <c r="Z776">
        <v>81</v>
      </c>
      <c r="AA776">
        <v>0</v>
      </c>
      <c r="AB776">
        <v>0</v>
      </c>
      <c r="AD776">
        <v>0</v>
      </c>
      <c r="AE776">
        <v>0</v>
      </c>
      <c r="AF776">
        <v>0</v>
      </c>
      <c r="AG776">
        <v>13910</v>
      </c>
      <c r="AH776" s="2">
        <f t="shared" si="101"/>
        <v>-8.8062684586354436</v>
      </c>
      <c r="AJ776" s="2">
        <f t="shared" si="100"/>
        <v>-2.5025539444631106</v>
      </c>
      <c r="AK776" s="2">
        <f t="shared" si="102"/>
        <v>-1.535362013584342</v>
      </c>
      <c r="AL776" s="2">
        <f t="shared" si="103"/>
        <v>-2.5879503497259004</v>
      </c>
      <c r="AM776" s="2">
        <f t="shared" si="104"/>
        <v>-1.4626106519293791</v>
      </c>
      <c r="AN776" s="2">
        <f t="shared" si="105"/>
        <v>-0.7177914989327111</v>
      </c>
    </row>
    <row r="777" spans="1:40" x14ac:dyDescent="0.2">
      <c r="A777">
        <v>776</v>
      </c>
      <c r="B777" t="s">
        <v>1396</v>
      </c>
      <c r="D777">
        <v>0</v>
      </c>
      <c r="E777">
        <v>1</v>
      </c>
      <c r="F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>
        <v>0.23899999999999999</v>
      </c>
      <c r="U777">
        <v>0.314</v>
      </c>
      <c r="V777">
        <v>0.33</v>
      </c>
      <c r="W777">
        <v>0.64400000000000002</v>
      </c>
      <c r="X777">
        <v>0.28399999999999997</v>
      </c>
      <c r="Z777">
        <v>73</v>
      </c>
      <c r="AA777">
        <v>0</v>
      </c>
      <c r="AB777">
        <v>0</v>
      </c>
      <c r="AD777">
        <v>0</v>
      </c>
      <c r="AE777">
        <v>0</v>
      </c>
      <c r="AF777">
        <v>0</v>
      </c>
      <c r="AG777" t="s">
        <v>1397</v>
      </c>
      <c r="AH777" s="2">
        <f t="shared" si="101"/>
        <v>-8.8116893276278443</v>
      </c>
      <c r="AJ777" s="2">
        <f t="shared" si="100"/>
        <v>-2.5025539444631106</v>
      </c>
      <c r="AK777" s="2">
        <f t="shared" si="102"/>
        <v>-1.535362013584342</v>
      </c>
      <c r="AL777" s="2">
        <f t="shared" si="103"/>
        <v>-2.5879503497259004</v>
      </c>
      <c r="AM777" s="2">
        <f t="shared" si="104"/>
        <v>-0.68009977013742995</v>
      </c>
      <c r="AN777" s="2">
        <f t="shared" si="105"/>
        <v>-1.5057232497170605</v>
      </c>
    </row>
    <row r="778" spans="1:40" x14ac:dyDescent="0.2">
      <c r="A778">
        <v>777</v>
      </c>
      <c r="B778" t="s">
        <v>707</v>
      </c>
      <c r="C778" t="s">
        <v>198</v>
      </c>
      <c r="D778">
        <v>0</v>
      </c>
      <c r="E778">
        <v>1</v>
      </c>
      <c r="F778">
        <v>1</v>
      </c>
      <c r="G778">
        <f>F778*V778</f>
        <v>0.36199999999999999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T778">
        <v>0.23400000000000001</v>
      </c>
      <c r="U778">
        <v>0.29899999999999999</v>
      </c>
      <c r="V778">
        <v>0.36199999999999999</v>
      </c>
      <c r="W778">
        <v>0.66100000000000003</v>
      </c>
      <c r="X778">
        <v>0.28499999999999998</v>
      </c>
      <c r="Z778">
        <v>74</v>
      </c>
      <c r="AA778">
        <v>0</v>
      </c>
      <c r="AB778">
        <v>0</v>
      </c>
      <c r="AD778">
        <v>0</v>
      </c>
      <c r="AE778">
        <v>0</v>
      </c>
      <c r="AF778">
        <v>0</v>
      </c>
      <c r="AG778" t="s">
        <v>708</v>
      </c>
      <c r="AH778" s="2">
        <f t="shared" si="101"/>
        <v>-8.8126814370363</v>
      </c>
      <c r="AJ778" s="2">
        <f t="shared" si="100"/>
        <v>-2.5025539444631106</v>
      </c>
      <c r="AK778" s="2">
        <f t="shared" si="102"/>
        <v>-1.535362013584342</v>
      </c>
      <c r="AL778" s="2">
        <f t="shared" si="103"/>
        <v>-2.5879503497259004</v>
      </c>
      <c r="AM778" s="2">
        <f t="shared" si="104"/>
        <v>-0.92463442069741308</v>
      </c>
      <c r="AN778" s="2">
        <f t="shared" si="105"/>
        <v>-1.2621807085655339</v>
      </c>
    </row>
    <row r="779" spans="1:40" x14ac:dyDescent="0.2">
      <c r="A779">
        <v>778</v>
      </c>
      <c r="B779" t="s">
        <v>1649</v>
      </c>
      <c r="C779" t="s">
        <v>65</v>
      </c>
      <c r="D779">
        <v>0</v>
      </c>
      <c r="E779">
        <v>1</v>
      </c>
      <c r="F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T779">
        <v>0.246</v>
      </c>
      <c r="U779">
        <v>0.27800000000000002</v>
      </c>
      <c r="V779">
        <v>0.34200000000000003</v>
      </c>
      <c r="W779">
        <v>0.62</v>
      </c>
      <c r="X779">
        <v>0.26600000000000001</v>
      </c>
      <c r="Z779">
        <v>60</v>
      </c>
      <c r="AA779">
        <v>0</v>
      </c>
      <c r="AB779">
        <v>0</v>
      </c>
      <c r="AD779">
        <v>-0.1</v>
      </c>
      <c r="AE779">
        <v>0</v>
      </c>
      <c r="AF779">
        <v>0</v>
      </c>
      <c r="AG779" t="s">
        <v>1650</v>
      </c>
      <c r="AH779" s="2">
        <f t="shared" si="101"/>
        <v>-8.813165580822492</v>
      </c>
      <c r="AJ779" s="2">
        <f t="shared" si="100"/>
        <v>-2.5025539444631106</v>
      </c>
      <c r="AK779" s="2">
        <f t="shared" si="102"/>
        <v>-1.535362013584342</v>
      </c>
      <c r="AL779" s="2">
        <f t="shared" si="103"/>
        <v>-2.5879503497259004</v>
      </c>
      <c r="AM779" s="2">
        <f t="shared" si="104"/>
        <v>-0.33775125935345152</v>
      </c>
      <c r="AN779" s="2">
        <f t="shared" si="105"/>
        <v>-1.8495480136956863</v>
      </c>
    </row>
    <row r="780" spans="1:40" x14ac:dyDescent="0.2">
      <c r="A780">
        <v>779</v>
      </c>
      <c r="B780" t="s">
        <v>877</v>
      </c>
      <c r="C780" t="s">
        <v>103</v>
      </c>
      <c r="D780">
        <v>0</v>
      </c>
      <c r="E780">
        <v>1</v>
      </c>
      <c r="F780">
        <v>1</v>
      </c>
      <c r="G780">
        <f>F780*V780</f>
        <v>0.373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T780">
        <v>0.23300000000000001</v>
      </c>
      <c r="U780">
        <v>0.29099999999999998</v>
      </c>
      <c r="V780">
        <v>0.373</v>
      </c>
      <c r="W780">
        <v>0.66400000000000003</v>
      </c>
      <c r="X780">
        <v>0.28399999999999997</v>
      </c>
      <c r="Z780">
        <v>65</v>
      </c>
      <c r="AA780">
        <v>0</v>
      </c>
      <c r="AB780">
        <v>0</v>
      </c>
      <c r="AD780">
        <v>0</v>
      </c>
      <c r="AE780">
        <v>0</v>
      </c>
      <c r="AF780">
        <v>0</v>
      </c>
      <c r="AG780">
        <v>8609</v>
      </c>
      <c r="AH780" s="2">
        <f t="shared" si="101"/>
        <v>-8.8186102716509698</v>
      </c>
      <c r="AJ780" s="2">
        <f t="shared" si="100"/>
        <v>-2.5025539444631106</v>
      </c>
      <c r="AK780" s="2">
        <f t="shared" si="102"/>
        <v>-1.535362013584342</v>
      </c>
      <c r="AL780" s="2">
        <f t="shared" si="103"/>
        <v>-2.5879503497259004</v>
      </c>
      <c r="AM780" s="2">
        <f t="shared" si="104"/>
        <v>-0.97354135080941007</v>
      </c>
      <c r="AN780" s="2">
        <f t="shared" si="105"/>
        <v>-1.2192026130682057</v>
      </c>
    </row>
    <row r="781" spans="1:40" x14ac:dyDescent="0.2">
      <c r="A781">
        <v>780</v>
      </c>
      <c r="B781" t="s">
        <v>1544</v>
      </c>
      <c r="C781" t="s">
        <v>39</v>
      </c>
      <c r="D781">
        <v>0</v>
      </c>
      <c r="E781">
        <v>1</v>
      </c>
      <c r="F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T781">
        <v>0.22900000000000001</v>
      </c>
      <c r="U781">
        <v>0.3</v>
      </c>
      <c r="V781">
        <v>0.377</v>
      </c>
      <c r="W781">
        <v>0.67700000000000005</v>
      </c>
      <c r="X781">
        <v>0.29099999999999998</v>
      </c>
      <c r="Z781">
        <v>76</v>
      </c>
      <c r="AA781">
        <v>0</v>
      </c>
      <c r="AB781">
        <v>0</v>
      </c>
      <c r="AD781">
        <v>0</v>
      </c>
      <c r="AE781">
        <v>0</v>
      </c>
      <c r="AF781">
        <v>0</v>
      </c>
      <c r="AG781">
        <v>1907</v>
      </c>
      <c r="AH781" s="2">
        <f t="shared" si="101"/>
        <v>-8.8279995782772005</v>
      </c>
      <c r="AJ781" s="2">
        <f t="shared" si="100"/>
        <v>-2.5025539444631106</v>
      </c>
      <c r="AK781" s="2">
        <f t="shared" si="102"/>
        <v>-1.535362013584342</v>
      </c>
      <c r="AL781" s="2">
        <f t="shared" si="103"/>
        <v>-2.5879503497259004</v>
      </c>
      <c r="AM781" s="2">
        <f t="shared" si="104"/>
        <v>-1.1691690712573977</v>
      </c>
      <c r="AN781" s="2">
        <f t="shared" si="105"/>
        <v>-1.03296419924645</v>
      </c>
    </row>
    <row r="782" spans="1:40" x14ac:dyDescent="0.2">
      <c r="A782">
        <v>781</v>
      </c>
      <c r="B782" t="s">
        <v>2465</v>
      </c>
      <c r="C782" t="s">
        <v>53</v>
      </c>
      <c r="D782">
        <v>0</v>
      </c>
      <c r="E782">
        <v>1</v>
      </c>
      <c r="F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0.24099999999999999</v>
      </c>
      <c r="U782">
        <v>0.27900000000000003</v>
      </c>
      <c r="V782">
        <v>0.35699999999999998</v>
      </c>
      <c r="W782">
        <v>0.63600000000000001</v>
      </c>
      <c r="X782">
        <v>0.27100000000000002</v>
      </c>
      <c r="Z782">
        <v>49</v>
      </c>
      <c r="AA782">
        <v>0</v>
      </c>
      <c r="AB782">
        <v>0</v>
      </c>
      <c r="AD782">
        <v>-0.1</v>
      </c>
      <c r="AE782">
        <v>0</v>
      </c>
      <c r="AF782">
        <v>0</v>
      </c>
      <c r="AG782" t="s">
        <v>2466</v>
      </c>
      <c r="AH782" s="2">
        <f t="shared" si="101"/>
        <v>-8.8284837220633925</v>
      </c>
      <c r="AJ782" s="2">
        <f t="shared" ref="AJ782:AJ845" si="106">(K782-22.084)/8.824585</f>
        <v>-2.5025539444631106</v>
      </c>
      <c r="AK782" s="2">
        <f t="shared" si="102"/>
        <v>-1.535362013584342</v>
      </c>
      <c r="AL782" s="2">
        <f t="shared" si="103"/>
        <v>-2.5879503497259004</v>
      </c>
      <c r="AM782" s="2">
        <f t="shared" si="104"/>
        <v>-0.58228590991343609</v>
      </c>
      <c r="AN782" s="2">
        <f t="shared" si="105"/>
        <v>-1.6203315043766024</v>
      </c>
    </row>
    <row r="783" spans="1:40" x14ac:dyDescent="0.2">
      <c r="A783">
        <v>782</v>
      </c>
      <c r="B783" t="s">
        <v>1460</v>
      </c>
      <c r="C783" t="s">
        <v>53</v>
      </c>
      <c r="D783">
        <v>0</v>
      </c>
      <c r="E783">
        <v>1</v>
      </c>
      <c r="F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0.23599999999999999</v>
      </c>
      <c r="U783">
        <v>0.30099999999999999</v>
      </c>
      <c r="V783">
        <v>0.35199999999999998</v>
      </c>
      <c r="W783">
        <v>0.65300000000000002</v>
      </c>
      <c r="X783">
        <v>0.28199999999999997</v>
      </c>
      <c r="Z783">
        <v>56</v>
      </c>
      <c r="AA783">
        <v>0</v>
      </c>
      <c r="AB783">
        <v>0</v>
      </c>
      <c r="AD783">
        <v>-0.1</v>
      </c>
      <c r="AE783">
        <v>0</v>
      </c>
      <c r="AF783">
        <v>0</v>
      </c>
      <c r="AG783" t="s">
        <v>1461</v>
      </c>
      <c r="AH783" s="2">
        <f t="shared" si="101"/>
        <v>-8.82947583147185</v>
      </c>
      <c r="AJ783" s="2">
        <f t="shared" si="106"/>
        <v>-2.5025539444631106</v>
      </c>
      <c r="AK783" s="2">
        <f t="shared" si="102"/>
        <v>-1.535362013584342</v>
      </c>
      <c r="AL783" s="2">
        <f t="shared" si="103"/>
        <v>-2.5879503497259004</v>
      </c>
      <c r="AM783" s="2">
        <f t="shared" si="104"/>
        <v>-0.82682056047342067</v>
      </c>
      <c r="AN783" s="2">
        <f t="shared" si="105"/>
        <v>-1.3767889632250758</v>
      </c>
    </row>
    <row r="784" spans="1:40" x14ac:dyDescent="0.2">
      <c r="A784">
        <v>783</v>
      </c>
      <c r="B784" t="s">
        <v>830</v>
      </c>
      <c r="D784">
        <v>0</v>
      </c>
      <c r="E784">
        <v>1</v>
      </c>
      <c r="F784">
        <v>1</v>
      </c>
      <c r="G784">
        <f>F784*V784</f>
        <v>0.34200000000000003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0.23499999999999999</v>
      </c>
      <c r="U784">
        <v>0.315</v>
      </c>
      <c r="V784">
        <v>0.34200000000000003</v>
      </c>
      <c r="W784">
        <v>0.65600000000000003</v>
      </c>
      <c r="X784">
        <v>0.28799999999999998</v>
      </c>
      <c r="Z784">
        <v>80</v>
      </c>
      <c r="AA784">
        <v>0</v>
      </c>
      <c r="AB784">
        <v>0</v>
      </c>
      <c r="AD784">
        <v>0</v>
      </c>
      <c r="AE784">
        <v>0</v>
      </c>
      <c r="AF784">
        <v>0</v>
      </c>
      <c r="AG784">
        <v>15103</v>
      </c>
      <c r="AH784" s="2">
        <f t="shared" si="101"/>
        <v>-8.835404666086518</v>
      </c>
      <c r="AJ784" s="2">
        <f t="shared" si="106"/>
        <v>-2.5025539444631106</v>
      </c>
      <c r="AK784" s="2">
        <f t="shared" si="102"/>
        <v>-1.535362013584342</v>
      </c>
      <c r="AL784" s="2">
        <f t="shared" si="103"/>
        <v>-2.5879503497259004</v>
      </c>
      <c r="AM784" s="2">
        <f t="shared" si="104"/>
        <v>-0.87572749058541755</v>
      </c>
      <c r="AN784" s="2">
        <f t="shared" si="105"/>
        <v>-1.3338108677277476</v>
      </c>
    </row>
    <row r="785" spans="1:40" x14ac:dyDescent="0.2">
      <c r="A785">
        <v>784</v>
      </c>
      <c r="B785" t="s">
        <v>7514</v>
      </c>
      <c r="C785" t="s">
        <v>55</v>
      </c>
      <c r="D785">
        <v>26</v>
      </c>
      <c r="E785">
        <v>105</v>
      </c>
      <c r="F785">
        <v>95</v>
      </c>
      <c r="G785">
        <f>F785*V785</f>
        <v>37.050000000000004</v>
      </c>
      <c r="H785">
        <v>22</v>
      </c>
      <c r="I785">
        <v>5</v>
      </c>
      <c r="J785">
        <v>0</v>
      </c>
      <c r="K785">
        <v>3</v>
      </c>
      <c r="L785">
        <v>11</v>
      </c>
      <c r="M785">
        <v>12</v>
      </c>
      <c r="N785">
        <v>8</v>
      </c>
      <c r="O785">
        <v>33</v>
      </c>
      <c r="P785">
        <v>1</v>
      </c>
      <c r="Q785">
        <v>4</v>
      </c>
      <c r="R785">
        <v>1</v>
      </c>
      <c r="T785">
        <v>0.23599999999999999</v>
      </c>
      <c r="U785">
        <v>0.29599999999999999</v>
      </c>
      <c r="V785">
        <v>0.39</v>
      </c>
      <c r="W785">
        <v>0.68500000000000005</v>
      </c>
      <c r="X785">
        <v>0.29099999999999998</v>
      </c>
      <c r="Z785">
        <v>74</v>
      </c>
      <c r="AA785">
        <v>0.4</v>
      </c>
      <c r="AB785">
        <v>0.1</v>
      </c>
      <c r="AD785">
        <v>-3.2</v>
      </c>
      <c r="AE785">
        <v>-1.1000000000000001</v>
      </c>
      <c r="AF785">
        <v>-0.1</v>
      </c>
      <c r="AG785">
        <v>11489</v>
      </c>
      <c r="AH785" s="2">
        <f t="shared" si="101"/>
        <v>-8.8421074718007588</v>
      </c>
      <c r="AI785" s="2">
        <f>(L785-45.75551)/28.81119</f>
        <v>-1.2063198361469971</v>
      </c>
      <c r="AJ785" s="2">
        <f t="shared" si="106"/>
        <v>-2.1625946149309003</v>
      </c>
      <c r="AK785" s="2">
        <f t="shared" si="102"/>
        <v>-1.1400661659366322</v>
      </c>
      <c r="AL785" s="2">
        <f t="shared" si="103"/>
        <v>-2.5879503497259004</v>
      </c>
      <c r="AM785" s="2">
        <f t="shared" si="104"/>
        <v>-0.82682056047342067</v>
      </c>
      <c r="AN785" s="2">
        <f t="shared" si="105"/>
        <v>-0.91835594458690795</v>
      </c>
    </row>
    <row r="786" spans="1:40" x14ac:dyDescent="0.2">
      <c r="A786">
        <v>785</v>
      </c>
      <c r="B786" t="s">
        <v>544</v>
      </c>
      <c r="C786" t="s">
        <v>39</v>
      </c>
      <c r="D786">
        <v>6</v>
      </c>
      <c r="E786">
        <v>27</v>
      </c>
      <c r="F786">
        <v>25</v>
      </c>
      <c r="G786">
        <f>F786*V786</f>
        <v>10.6</v>
      </c>
      <c r="H786">
        <v>6</v>
      </c>
      <c r="I786">
        <v>1</v>
      </c>
      <c r="J786">
        <v>0</v>
      </c>
      <c r="K786">
        <v>1</v>
      </c>
      <c r="L786">
        <v>3</v>
      </c>
      <c r="M786">
        <v>4</v>
      </c>
      <c r="N786">
        <v>1</v>
      </c>
      <c r="O786">
        <v>7</v>
      </c>
      <c r="P786">
        <v>0</v>
      </c>
      <c r="Q786">
        <v>0</v>
      </c>
      <c r="R786">
        <v>0</v>
      </c>
      <c r="T786">
        <v>0.246</v>
      </c>
      <c r="U786">
        <v>0.28000000000000003</v>
      </c>
      <c r="V786">
        <v>0.42399999999999999</v>
      </c>
      <c r="W786">
        <v>0.70399999999999996</v>
      </c>
      <c r="X786">
        <v>0.29399999999999998</v>
      </c>
      <c r="Z786">
        <v>78</v>
      </c>
      <c r="AA786">
        <v>0</v>
      </c>
      <c r="AB786">
        <v>-0.1</v>
      </c>
      <c r="AD786">
        <v>-0.8</v>
      </c>
      <c r="AE786">
        <v>0</v>
      </c>
      <c r="AF786">
        <v>0</v>
      </c>
      <c r="AG786">
        <v>11875</v>
      </c>
      <c r="AH786" s="2">
        <f t="shared" si="101"/>
        <v>-8.8486835754396935</v>
      </c>
      <c r="AI786" s="2">
        <f>(L786-45.75551)/28.81119</f>
        <v>-1.4839897276023657</v>
      </c>
      <c r="AJ786" s="2">
        <f t="shared" si="106"/>
        <v>-2.3892341679523739</v>
      </c>
      <c r="AK786" s="2">
        <f t="shared" si="102"/>
        <v>-1.4035967310351054</v>
      </c>
      <c r="AL786" s="2">
        <f t="shared" si="103"/>
        <v>-2.5879503497259004</v>
      </c>
      <c r="AM786" s="2">
        <f t="shared" si="104"/>
        <v>-0.33775125935345152</v>
      </c>
      <c r="AN786" s="2">
        <f t="shared" si="105"/>
        <v>-0.64616133977049739</v>
      </c>
    </row>
    <row r="787" spans="1:40" x14ac:dyDescent="0.2">
      <c r="A787">
        <v>786</v>
      </c>
      <c r="B787" t="s">
        <v>7541</v>
      </c>
      <c r="C787" t="s">
        <v>125</v>
      </c>
      <c r="D787">
        <v>38</v>
      </c>
      <c r="E787">
        <v>152</v>
      </c>
      <c r="F787">
        <v>137</v>
      </c>
      <c r="G787">
        <f>F787*V787</f>
        <v>49.594000000000001</v>
      </c>
      <c r="H787">
        <v>33</v>
      </c>
      <c r="I787">
        <v>7</v>
      </c>
      <c r="J787">
        <v>0</v>
      </c>
      <c r="K787">
        <v>3</v>
      </c>
      <c r="L787">
        <v>14</v>
      </c>
      <c r="M787">
        <v>15</v>
      </c>
      <c r="N787">
        <v>10</v>
      </c>
      <c r="O787">
        <v>43</v>
      </c>
      <c r="P787">
        <v>2</v>
      </c>
      <c r="Q787">
        <v>2</v>
      </c>
      <c r="R787">
        <v>1</v>
      </c>
      <c r="T787">
        <v>0.23899999999999999</v>
      </c>
      <c r="U787">
        <v>0.29799999999999999</v>
      </c>
      <c r="V787">
        <v>0.36199999999999999</v>
      </c>
      <c r="W787">
        <v>0.66</v>
      </c>
      <c r="X787">
        <v>0.28399999999999997</v>
      </c>
      <c r="Z787">
        <v>74</v>
      </c>
      <c r="AA787">
        <v>0.1</v>
      </c>
      <c r="AB787">
        <v>-0.3</v>
      </c>
      <c r="AD787">
        <v>-5.0999999999999996</v>
      </c>
      <c r="AE787">
        <v>-2.6</v>
      </c>
      <c r="AF787">
        <v>-0.3</v>
      </c>
      <c r="AG787">
        <v>17689</v>
      </c>
      <c r="AH787" s="2">
        <f t="shared" si="101"/>
        <v>-8.8505873060681459</v>
      </c>
      <c r="AI787" s="2">
        <f>(L787-45.75551)/28.81119</f>
        <v>-1.1021936268512338</v>
      </c>
      <c r="AJ787" s="2">
        <f t="shared" si="106"/>
        <v>-2.1625946149309003</v>
      </c>
      <c r="AK787" s="2">
        <f t="shared" si="102"/>
        <v>-1.0412422040247047</v>
      </c>
      <c r="AL787" s="2">
        <f t="shared" si="103"/>
        <v>-2.5879503497259004</v>
      </c>
      <c r="AM787" s="2">
        <f t="shared" si="104"/>
        <v>-0.68009977013742995</v>
      </c>
      <c r="AN787" s="2">
        <f t="shared" si="105"/>
        <v>-1.2765067403979766</v>
      </c>
    </row>
    <row r="788" spans="1:40" x14ac:dyDescent="0.2">
      <c r="A788">
        <v>787</v>
      </c>
      <c r="B788" t="s">
        <v>418</v>
      </c>
      <c r="C788" t="s">
        <v>118</v>
      </c>
      <c r="D788">
        <v>31</v>
      </c>
      <c r="E788">
        <v>126</v>
      </c>
      <c r="F788">
        <v>109</v>
      </c>
      <c r="G788">
        <f>F788*V788</f>
        <v>39.021999999999998</v>
      </c>
      <c r="H788">
        <v>26</v>
      </c>
      <c r="I788">
        <v>5</v>
      </c>
      <c r="J788">
        <v>0</v>
      </c>
      <c r="K788">
        <v>2</v>
      </c>
      <c r="L788">
        <v>13</v>
      </c>
      <c r="M788">
        <v>12</v>
      </c>
      <c r="N788">
        <v>13</v>
      </c>
      <c r="O788">
        <v>30</v>
      </c>
      <c r="P788">
        <v>3</v>
      </c>
      <c r="Q788">
        <v>1</v>
      </c>
      <c r="R788">
        <v>1</v>
      </c>
      <c r="T788">
        <v>0.23599999999999999</v>
      </c>
      <c r="U788">
        <v>0.33</v>
      </c>
      <c r="V788">
        <v>0.35799999999999998</v>
      </c>
      <c r="W788">
        <v>0.68700000000000006</v>
      </c>
      <c r="X788">
        <v>0.30199999999999999</v>
      </c>
      <c r="Z788">
        <v>90</v>
      </c>
      <c r="AA788">
        <v>-0.1</v>
      </c>
      <c r="AB788">
        <v>0.1</v>
      </c>
      <c r="AD788">
        <v>-1.8</v>
      </c>
      <c r="AE788">
        <v>-0.7</v>
      </c>
      <c r="AF788">
        <v>0.2</v>
      </c>
      <c r="AG788">
        <v>14145</v>
      </c>
      <c r="AH788" s="2">
        <f t="shared" si="101"/>
        <v>-8.8573577117827682</v>
      </c>
      <c r="AI788" s="2">
        <f>(L788-45.75551)/28.81119</f>
        <v>-1.136902363283155</v>
      </c>
      <c r="AJ788" s="2">
        <f t="shared" si="106"/>
        <v>-2.2759143914416371</v>
      </c>
      <c r="AK788" s="2">
        <f t="shared" si="102"/>
        <v>-1.1400661659366322</v>
      </c>
      <c r="AL788" s="2">
        <f t="shared" si="103"/>
        <v>-2.5879503497259004</v>
      </c>
      <c r="AM788" s="2">
        <f t="shared" si="104"/>
        <v>-0.82682056047342067</v>
      </c>
      <c r="AN788" s="2">
        <f t="shared" si="105"/>
        <v>-0.88970388092202246</v>
      </c>
    </row>
    <row r="789" spans="1:40" x14ac:dyDescent="0.2">
      <c r="A789">
        <v>788</v>
      </c>
      <c r="B789" t="s">
        <v>1140</v>
      </c>
      <c r="D789">
        <v>0</v>
      </c>
      <c r="E789">
        <v>1</v>
      </c>
      <c r="F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0.23799999999999999</v>
      </c>
      <c r="U789">
        <v>0.29299999999999998</v>
      </c>
      <c r="V789">
        <v>0.35099999999999998</v>
      </c>
      <c r="W789">
        <v>0.64400000000000002</v>
      </c>
      <c r="X789">
        <v>0.27800000000000002</v>
      </c>
      <c r="Z789">
        <v>69</v>
      </c>
      <c r="AA789">
        <v>0</v>
      </c>
      <c r="AB789">
        <v>0</v>
      </c>
      <c r="AD789">
        <v>0</v>
      </c>
      <c r="AE789">
        <v>0</v>
      </c>
      <c r="AF789">
        <v>0</v>
      </c>
      <c r="AG789" t="s">
        <v>1141</v>
      </c>
      <c r="AH789" s="2">
        <f t="shared" si="101"/>
        <v>-8.8605962577398412</v>
      </c>
      <c r="AJ789" s="2">
        <f t="shared" si="106"/>
        <v>-2.5025539444631106</v>
      </c>
      <c r="AK789" s="2">
        <f t="shared" si="102"/>
        <v>-1.535362013584342</v>
      </c>
      <c r="AL789" s="2">
        <f t="shared" si="103"/>
        <v>-2.5879503497259004</v>
      </c>
      <c r="AM789" s="2">
        <f t="shared" si="104"/>
        <v>-0.72900670024942682</v>
      </c>
      <c r="AN789" s="2">
        <f t="shared" si="105"/>
        <v>-1.5057232497170605</v>
      </c>
    </row>
    <row r="790" spans="1:40" x14ac:dyDescent="0.2">
      <c r="A790">
        <v>789</v>
      </c>
      <c r="B790" t="s">
        <v>1346</v>
      </c>
      <c r="D790">
        <v>0</v>
      </c>
      <c r="E790">
        <v>1</v>
      </c>
      <c r="F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0.23300000000000001</v>
      </c>
      <c r="U790">
        <v>0.29299999999999998</v>
      </c>
      <c r="V790">
        <v>0.36799999999999999</v>
      </c>
      <c r="W790">
        <v>0.66100000000000003</v>
      </c>
      <c r="X790">
        <v>0.28399999999999997</v>
      </c>
      <c r="Z790">
        <v>73</v>
      </c>
      <c r="AA790">
        <v>0</v>
      </c>
      <c r="AB790">
        <v>0</v>
      </c>
      <c r="AD790">
        <v>0</v>
      </c>
      <c r="AE790">
        <v>0</v>
      </c>
      <c r="AF790">
        <v>0</v>
      </c>
      <c r="AG790" t="s">
        <v>1347</v>
      </c>
      <c r="AH790" s="2">
        <f t="shared" si="101"/>
        <v>-8.8615883671482969</v>
      </c>
      <c r="AJ790" s="2">
        <f t="shared" si="106"/>
        <v>-2.5025539444631106</v>
      </c>
      <c r="AK790" s="2">
        <f t="shared" si="102"/>
        <v>-1.535362013584342</v>
      </c>
      <c r="AL790" s="2">
        <f t="shared" si="103"/>
        <v>-2.5879503497259004</v>
      </c>
      <c r="AM790" s="2">
        <f t="shared" si="104"/>
        <v>-0.97354135080941007</v>
      </c>
      <c r="AN790" s="2">
        <f t="shared" si="105"/>
        <v>-1.2621807085655339</v>
      </c>
    </row>
    <row r="791" spans="1:40" x14ac:dyDescent="0.2">
      <c r="A791">
        <v>790</v>
      </c>
      <c r="B791" t="s">
        <v>7533</v>
      </c>
      <c r="C791" t="s">
        <v>176</v>
      </c>
      <c r="D791">
        <v>47</v>
      </c>
      <c r="E791">
        <v>188</v>
      </c>
      <c r="F791">
        <v>171</v>
      </c>
      <c r="G791">
        <f>F791*V791</f>
        <v>61.046999999999997</v>
      </c>
      <c r="H791">
        <v>40</v>
      </c>
      <c r="I791">
        <v>8</v>
      </c>
      <c r="J791">
        <v>1</v>
      </c>
      <c r="K791">
        <v>4</v>
      </c>
      <c r="L791">
        <v>18</v>
      </c>
      <c r="M791">
        <v>18</v>
      </c>
      <c r="N791">
        <v>11</v>
      </c>
      <c r="O791">
        <v>50</v>
      </c>
      <c r="P791">
        <v>2</v>
      </c>
      <c r="Q791">
        <v>3</v>
      </c>
      <c r="R791">
        <v>1</v>
      </c>
      <c r="T791">
        <v>0.23499999999999999</v>
      </c>
      <c r="U791">
        <v>0.28999999999999998</v>
      </c>
      <c r="V791">
        <v>0.35699999999999998</v>
      </c>
      <c r="W791">
        <v>0.64800000000000002</v>
      </c>
      <c r="X791">
        <v>0.27900000000000003</v>
      </c>
      <c r="Z791">
        <v>69</v>
      </c>
      <c r="AA791">
        <v>0</v>
      </c>
      <c r="AB791">
        <v>-1.3</v>
      </c>
      <c r="AD791">
        <v>-7.5</v>
      </c>
      <c r="AE791">
        <v>-0.8</v>
      </c>
      <c r="AF791">
        <v>-0.2</v>
      </c>
      <c r="AG791">
        <v>16041</v>
      </c>
      <c r="AH791" s="2">
        <f t="shared" si="101"/>
        <v>-8.867148724355097</v>
      </c>
      <c r="AI791" s="2">
        <f>(L791-45.75551)/28.81119</f>
        <v>-0.96335868112354961</v>
      </c>
      <c r="AJ791" s="2">
        <f t="shared" si="106"/>
        <v>-2.0492748384201636</v>
      </c>
      <c r="AK791" s="2">
        <f t="shared" si="102"/>
        <v>-0.94241824211277736</v>
      </c>
      <c r="AL791" s="2">
        <f t="shared" si="103"/>
        <v>-2.5879503497259004</v>
      </c>
      <c r="AM791" s="2">
        <f t="shared" si="104"/>
        <v>-0.87572749058541755</v>
      </c>
      <c r="AN791" s="2">
        <f t="shared" si="105"/>
        <v>-1.4484191223872895</v>
      </c>
    </row>
    <row r="792" spans="1:40" x14ac:dyDescent="0.2">
      <c r="A792">
        <v>791</v>
      </c>
      <c r="B792" t="s">
        <v>890</v>
      </c>
      <c r="D792">
        <v>0</v>
      </c>
      <c r="E792">
        <v>1</v>
      </c>
      <c r="F792">
        <v>1</v>
      </c>
      <c r="G792">
        <f>F792*V792</f>
        <v>0.35899999999999999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0.22700000000000001</v>
      </c>
      <c r="U792">
        <v>0.32200000000000001</v>
      </c>
      <c r="V792">
        <v>0.35899999999999999</v>
      </c>
      <c r="W792">
        <v>0.68100000000000005</v>
      </c>
      <c r="X792">
        <v>0.29699999999999999</v>
      </c>
      <c r="Z792">
        <v>82</v>
      </c>
      <c r="AA792">
        <v>0</v>
      </c>
      <c r="AB792">
        <v>0</v>
      </c>
      <c r="AD792">
        <v>0</v>
      </c>
      <c r="AE792">
        <v>0</v>
      </c>
      <c r="AF792">
        <v>0</v>
      </c>
      <c r="AG792">
        <v>13228</v>
      </c>
      <c r="AH792" s="2">
        <f t="shared" si="101"/>
        <v>-8.8685093111714242</v>
      </c>
      <c r="AJ792" s="2">
        <f t="shared" si="106"/>
        <v>-2.5025539444631106</v>
      </c>
      <c r="AK792" s="2">
        <f t="shared" si="102"/>
        <v>-1.535362013584342</v>
      </c>
      <c r="AL792" s="2">
        <f t="shared" si="103"/>
        <v>-2.5879503497259004</v>
      </c>
      <c r="AM792" s="2">
        <f t="shared" si="104"/>
        <v>-1.2669829314813916</v>
      </c>
      <c r="AN792" s="2">
        <f t="shared" si="105"/>
        <v>-0.97566007191667892</v>
      </c>
    </row>
    <row r="793" spans="1:40" x14ac:dyDescent="0.2">
      <c r="A793">
        <v>792</v>
      </c>
      <c r="B793" t="s">
        <v>514</v>
      </c>
      <c r="C793" t="s">
        <v>31</v>
      </c>
      <c r="D793">
        <v>10</v>
      </c>
      <c r="E793">
        <v>39</v>
      </c>
      <c r="F793">
        <v>34</v>
      </c>
      <c r="G793">
        <f>F793*V793</f>
        <v>14.382</v>
      </c>
      <c r="H793">
        <v>8</v>
      </c>
      <c r="I793">
        <v>2</v>
      </c>
      <c r="J793">
        <v>0</v>
      </c>
      <c r="K793">
        <v>2</v>
      </c>
      <c r="L793">
        <v>5</v>
      </c>
      <c r="M793">
        <v>5</v>
      </c>
      <c r="N793">
        <v>5</v>
      </c>
      <c r="O793">
        <v>12</v>
      </c>
      <c r="P793">
        <v>0</v>
      </c>
      <c r="Q793">
        <v>0</v>
      </c>
      <c r="R793">
        <v>0</v>
      </c>
      <c r="T793">
        <v>0.22800000000000001</v>
      </c>
      <c r="U793">
        <v>0.32600000000000001</v>
      </c>
      <c r="V793">
        <v>0.42299999999999999</v>
      </c>
      <c r="W793">
        <v>0.749</v>
      </c>
      <c r="X793">
        <v>0.31900000000000001</v>
      </c>
      <c r="Z793">
        <v>93</v>
      </c>
      <c r="AA793">
        <v>0</v>
      </c>
      <c r="AB793">
        <v>0</v>
      </c>
      <c r="AD793">
        <v>-0.3</v>
      </c>
      <c r="AE793">
        <v>-0.8</v>
      </c>
      <c r="AF793">
        <v>0</v>
      </c>
      <c r="AG793" t="s">
        <v>515</v>
      </c>
      <c r="AH793" s="2">
        <f t="shared" si="101"/>
        <v>-8.8686583149838274</v>
      </c>
      <c r="AI793" s="2">
        <f>(L793-45.75551)/28.81119</f>
        <v>-1.4145722547385235</v>
      </c>
      <c r="AJ793" s="2">
        <f t="shared" si="106"/>
        <v>-2.2759143914416371</v>
      </c>
      <c r="AK793" s="2">
        <f t="shared" si="102"/>
        <v>-1.3706554103977961</v>
      </c>
      <c r="AL793" s="2">
        <f t="shared" si="103"/>
        <v>-2.5879503497259004</v>
      </c>
      <c r="AM793" s="2">
        <f t="shared" si="104"/>
        <v>-1.2180760013693945</v>
      </c>
      <c r="AN793" s="2">
        <f t="shared" si="105"/>
        <v>-1.4899073105739435E-3</v>
      </c>
    </row>
    <row r="794" spans="1:40" x14ac:dyDescent="0.2">
      <c r="A794">
        <v>793</v>
      </c>
      <c r="B794" t="s">
        <v>1500</v>
      </c>
      <c r="C794" t="s">
        <v>74</v>
      </c>
      <c r="D794">
        <v>0</v>
      </c>
      <c r="E794">
        <v>1</v>
      </c>
      <c r="F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0.23400000000000001</v>
      </c>
      <c r="U794">
        <v>0.27100000000000002</v>
      </c>
      <c r="V794">
        <v>0.38600000000000001</v>
      </c>
      <c r="W794">
        <v>0.65700000000000003</v>
      </c>
      <c r="X794">
        <v>0.27600000000000002</v>
      </c>
      <c r="Z794">
        <v>66</v>
      </c>
      <c r="AA794">
        <v>0</v>
      </c>
      <c r="AB794">
        <v>0</v>
      </c>
      <c r="AD794">
        <v>0</v>
      </c>
      <c r="AE794">
        <v>0</v>
      </c>
      <c r="AF794">
        <v>0</v>
      </c>
      <c r="AG794" t="s">
        <v>1501</v>
      </c>
      <c r="AH794" s="2">
        <f t="shared" si="101"/>
        <v>-8.8699855643660719</v>
      </c>
      <c r="AJ794" s="2">
        <f t="shared" si="106"/>
        <v>-2.5025539444631106</v>
      </c>
      <c r="AK794" s="2">
        <f t="shared" si="102"/>
        <v>-1.535362013584342</v>
      </c>
      <c r="AL794" s="2">
        <f t="shared" si="103"/>
        <v>-2.5879503497259004</v>
      </c>
      <c r="AM794" s="2">
        <f t="shared" si="104"/>
        <v>-0.92463442069741308</v>
      </c>
      <c r="AN794" s="2">
        <f t="shared" si="105"/>
        <v>-1.3194848358953049</v>
      </c>
    </row>
    <row r="795" spans="1:40" x14ac:dyDescent="0.2">
      <c r="A795">
        <v>794</v>
      </c>
      <c r="B795" t="s">
        <v>2911</v>
      </c>
      <c r="C795" t="s">
        <v>53</v>
      </c>
      <c r="D795">
        <v>0</v>
      </c>
      <c r="E795">
        <v>1</v>
      </c>
      <c r="F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0.246</v>
      </c>
      <c r="U795">
        <v>0.29799999999999999</v>
      </c>
      <c r="V795">
        <v>0.317</v>
      </c>
      <c r="W795">
        <v>0.61599999999999999</v>
      </c>
      <c r="X795">
        <v>0.27</v>
      </c>
      <c r="Z795">
        <v>48</v>
      </c>
      <c r="AA795">
        <v>0</v>
      </c>
      <c r="AB795">
        <v>0</v>
      </c>
      <c r="AD795">
        <v>-0.1</v>
      </c>
      <c r="AE795">
        <v>0</v>
      </c>
      <c r="AF795">
        <v>0</v>
      </c>
      <c r="AG795" t="s">
        <v>2912</v>
      </c>
      <c r="AH795" s="2">
        <f t="shared" si="101"/>
        <v>-8.8704697081522621</v>
      </c>
      <c r="AJ795" s="2">
        <f t="shared" si="106"/>
        <v>-2.5025539444631106</v>
      </c>
      <c r="AK795" s="2">
        <f t="shared" si="102"/>
        <v>-1.535362013584342</v>
      </c>
      <c r="AL795" s="2">
        <f t="shared" si="103"/>
        <v>-2.5879503497259004</v>
      </c>
      <c r="AM795" s="2">
        <f t="shared" si="104"/>
        <v>-0.33775125935345152</v>
      </c>
      <c r="AN795" s="2">
        <f t="shared" si="105"/>
        <v>-1.9068521410254573</v>
      </c>
    </row>
    <row r="796" spans="1:40" x14ac:dyDescent="0.2">
      <c r="A796">
        <v>795</v>
      </c>
      <c r="B796" t="s">
        <v>1513</v>
      </c>
      <c r="D796">
        <v>0</v>
      </c>
      <c r="E796">
        <v>1</v>
      </c>
      <c r="F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0.24099999999999999</v>
      </c>
      <c r="U796">
        <v>0.28299999999999997</v>
      </c>
      <c r="V796">
        <v>0.34899999999999998</v>
      </c>
      <c r="W796">
        <v>0.63300000000000001</v>
      </c>
      <c r="X796">
        <v>0.27100000000000002</v>
      </c>
      <c r="Z796">
        <v>65</v>
      </c>
      <c r="AA796">
        <v>0</v>
      </c>
      <c r="AB796">
        <v>0</v>
      </c>
      <c r="AD796">
        <v>0</v>
      </c>
      <c r="AE796">
        <v>0</v>
      </c>
      <c r="AF796">
        <v>0</v>
      </c>
      <c r="AG796" t="s">
        <v>1514</v>
      </c>
      <c r="AH796" s="2">
        <f t="shared" si="101"/>
        <v>-8.8714618175607196</v>
      </c>
      <c r="AJ796" s="2">
        <f t="shared" si="106"/>
        <v>-2.5025539444631106</v>
      </c>
      <c r="AK796" s="2">
        <f t="shared" si="102"/>
        <v>-1.535362013584342</v>
      </c>
      <c r="AL796" s="2">
        <f t="shared" si="103"/>
        <v>-2.5879503497259004</v>
      </c>
      <c r="AM796" s="2">
        <f t="shared" si="104"/>
        <v>-0.58228590991343609</v>
      </c>
      <c r="AN796" s="2">
        <f t="shared" si="105"/>
        <v>-1.6633095998739307</v>
      </c>
    </row>
    <row r="797" spans="1:40" x14ac:dyDescent="0.2">
      <c r="A797">
        <v>796</v>
      </c>
      <c r="B797" t="s">
        <v>2124</v>
      </c>
      <c r="D797">
        <v>0</v>
      </c>
      <c r="E797">
        <v>1</v>
      </c>
      <c r="F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0.23599999999999999</v>
      </c>
      <c r="U797">
        <v>0.30599999999999999</v>
      </c>
      <c r="V797">
        <v>0.34300000000000003</v>
      </c>
      <c r="W797">
        <v>0.65</v>
      </c>
      <c r="X797">
        <v>0.28100000000000003</v>
      </c>
      <c r="Z797">
        <v>71</v>
      </c>
      <c r="AA797">
        <v>0</v>
      </c>
      <c r="AB797">
        <v>0</v>
      </c>
      <c r="AD797">
        <v>0</v>
      </c>
      <c r="AE797">
        <v>0</v>
      </c>
      <c r="AF797">
        <v>0</v>
      </c>
      <c r="AG797">
        <v>9854</v>
      </c>
      <c r="AH797" s="2">
        <f t="shared" si="101"/>
        <v>-8.8724539269691789</v>
      </c>
      <c r="AJ797" s="2">
        <f t="shared" si="106"/>
        <v>-2.5025539444631106</v>
      </c>
      <c r="AK797" s="2">
        <f t="shared" si="102"/>
        <v>-1.535362013584342</v>
      </c>
      <c r="AL797" s="2">
        <f t="shared" si="103"/>
        <v>-2.5879503497259004</v>
      </c>
      <c r="AM797" s="2">
        <f t="shared" si="104"/>
        <v>-0.82682056047342067</v>
      </c>
      <c r="AN797" s="2">
        <f t="shared" si="105"/>
        <v>-1.4197670587224041</v>
      </c>
    </row>
    <row r="798" spans="1:40" x14ac:dyDescent="0.2">
      <c r="A798">
        <v>797</v>
      </c>
      <c r="B798" t="s">
        <v>1314</v>
      </c>
      <c r="D798">
        <v>0</v>
      </c>
      <c r="E798">
        <v>1</v>
      </c>
      <c r="F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T798">
        <v>0.23799999999999999</v>
      </c>
      <c r="U798">
        <v>0.28299999999999997</v>
      </c>
      <c r="V798">
        <v>0.36</v>
      </c>
      <c r="W798">
        <v>0.64300000000000002</v>
      </c>
      <c r="X798">
        <v>0.27500000000000002</v>
      </c>
      <c r="Z798">
        <v>67</v>
      </c>
      <c r="AA798">
        <v>0</v>
      </c>
      <c r="AB798">
        <v>0</v>
      </c>
      <c r="AD798">
        <v>0</v>
      </c>
      <c r="AE798">
        <v>0</v>
      </c>
      <c r="AF798">
        <v>0</v>
      </c>
      <c r="AG798" t="s">
        <v>1315</v>
      </c>
      <c r="AH798" s="2">
        <f t="shared" si="101"/>
        <v>-8.8749222895722841</v>
      </c>
      <c r="AJ798" s="2">
        <f t="shared" si="106"/>
        <v>-2.5025539444631106</v>
      </c>
      <c r="AK798" s="2">
        <f t="shared" si="102"/>
        <v>-1.535362013584342</v>
      </c>
      <c r="AL798" s="2">
        <f t="shared" si="103"/>
        <v>-2.5879503497259004</v>
      </c>
      <c r="AM798" s="2">
        <f t="shared" si="104"/>
        <v>-0.72900670024942682</v>
      </c>
      <c r="AN798" s="2">
        <f t="shared" si="105"/>
        <v>-1.5200492815495033</v>
      </c>
    </row>
    <row r="799" spans="1:40" x14ac:dyDescent="0.2">
      <c r="A799">
        <v>798</v>
      </c>
      <c r="B799" t="s">
        <v>2693</v>
      </c>
      <c r="C799" t="s">
        <v>57</v>
      </c>
      <c r="D799">
        <v>0</v>
      </c>
      <c r="E799">
        <v>1</v>
      </c>
      <c r="F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0.23799999999999999</v>
      </c>
      <c r="U799">
        <v>0.28499999999999998</v>
      </c>
      <c r="V799">
        <v>0.35799999999999998</v>
      </c>
      <c r="W799">
        <v>0.64300000000000002</v>
      </c>
      <c r="X799">
        <v>0.27500000000000002</v>
      </c>
      <c r="Z799">
        <v>67</v>
      </c>
      <c r="AA799">
        <v>0</v>
      </c>
      <c r="AB799">
        <v>0</v>
      </c>
      <c r="AD799">
        <v>0</v>
      </c>
      <c r="AE799">
        <v>0</v>
      </c>
      <c r="AF799">
        <v>0</v>
      </c>
      <c r="AG799" t="s">
        <v>2694</v>
      </c>
      <c r="AH799" s="2">
        <f t="shared" si="101"/>
        <v>-8.8749222895722841</v>
      </c>
      <c r="AJ799" s="2">
        <f t="shared" si="106"/>
        <v>-2.5025539444631106</v>
      </c>
      <c r="AK799" s="2">
        <f t="shared" si="102"/>
        <v>-1.535362013584342</v>
      </c>
      <c r="AL799" s="2">
        <f t="shared" si="103"/>
        <v>-2.5879503497259004</v>
      </c>
      <c r="AM799" s="2">
        <f t="shared" si="104"/>
        <v>-0.72900670024942682</v>
      </c>
      <c r="AN799" s="2">
        <f t="shared" si="105"/>
        <v>-1.5200492815495033</v>
      </c>
    </row>
    <row r="800" spans="1:40" x14ac:dyDescent="0.2">
      <c r="A800">
        <v>799</v>
      </c>
      <c r="B800" t="s">
        <v>1685</v>
      </c>
      <c r="D800">
        <v>0</v>
      </c>
      <c r="E800">
        <v>1</v>
      </c>
      <c r="F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0.23899999999999999</v>
      </c>
      <c r="U800">
        <v>0.29799999999999999</v>
      </c>
      <c r="V800">
        <v>0.34100000000000003</v>
      </c>
      <c r="W800">
        <v>0.63900000000000001</v>
      </c>
      <c r="X800">
        <v>0.27800000000000002</v>
      </c>
      <c r="Z800">
        <v>69</v>
      </c>
      <c r="AA800">
        <v>0</v>
      </c>
      <c r="AB800">
        <v>0</v>
      </c>
      <c r="AD800">
        <v>0</v>
      </c>
      <c r="AE800">
        <v>0</v>
      </c>
      <c r="AF800">
        <v>0</v>
      </c>
      <c r="AG800" t="s">
        <v>1686</v>
      </c>
      <c r="AH800" s="2">
        <f t="shared" si="101"/>
        <v>-8.8833194867900573</v>
      </c>
      <c r="AJ800" s="2">
        <f t="shared" si="106"/>
        <v>-2.5025539444631106</v>
      </c>
      <c r="AK800" s="2">
        <f t="shared" si="102"/>
        <v>-1.535362013584342</v>
      </c>
      <c r="AL800" s="2">
        <f t="shared" si="103"/>
        <v>-2.5879503497259004</v>
      </c>
      <c r="AM800" s="2">
        <f t="shared" si="104"/>
        <v>-0.68009977013742995</v>
      </c>
      <c r="AN800" s="2">
        <f t="shared" si="105"/>
        <v>-1.5773534088792742</v>
      </c>
    </row>
    <row r="801" spans="1:40" x14ac:dyDescent="0.2">
      <c r="A801">
        <v>800</v>
      </c>
      <c r="B801" t="s">
        <v>587</v>
      </c>
      <c r="C801" t="s">
        <v>35</v>
      </c>
      <c r="D801">
        <v>0</v>
      </c>
      <c r="E801">
        <v>1</v>
      </c>
      <c r="F801">
        <v>1</v>
      </c>
      <c r="G801">
        <f>F801*V801</f>
        <v>0.40200000000000002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T801">
        <v>0.24299999999999999</v>
      </c>
      <c r="U801">
        <v>0.33400000000000002</v>
      </c>
      <c r="V801">
        <v>0.40200000000000002</v>
      </c>
      <c r="W801">
        <v>0.73599999999999999</v>
      </c>
      <c r="X801">
        <v>0.317</v>
      </c>
      <c r="Z801">
        <v>92</v>
      </c>
      <c r="AA801">
        <v>0</v>
      </c>
      <c r="AB801">
        <v>0</v>
      </c>
      <c r="AD801">
        <v>0</v>
      </c>
      <c r="AE801">
        <v>0</v>
      </c>
      <c r="AF801">
        <v>0</v>
      </c>
      <c r="AG801" t="s">
        <v>588</v>
      </c>
      <c r="AH801" s="2">
        <f t="shared" si="101"/>
        <v>-8.8861826154932526</v>
      </c>
      <c r="AI801" s="2">
        <f>(L801-45.75551)/28.81119</f>
        <v>-1.5881159368981288</v>
      </c>
      <c r="AJ801" s="2">
        <f t="shared" si="106"/>
        <v>-2.5025539444631106</v>
      </c>
      <c r="AK801" s="2">
        <f t="shared" si="102"/>
        <v>-1.535362013584342</v>
      </c>
      <c r="AL801" s="2">
        <f t="shared" si="103"/>
        <v>-2.5879503497259004</v>
      </c>
      <c r="AM801" s="2">
        <f t="shared" si="104"/>
        <v>-0.48447204968944224</v>
      </c>
      <c r="AN801" s="2">
        <f t="shared" si="105"/>
        <v>-0.18772832113232962</v>
      </c>
    </row>
    <row r="802" spans="1:40" x14ac:dyDescent="0.2">
      <c r="A802">
        <v>801</v>
      </c>
      <c r="B802" t="s">
        <v>617</v>
      </c>
      <c r="C802" t="s">
        <v>35</v>
      </c>
      <c r="D802">
        <v>0</v>
      </c>
      <c r="E802">
        <v>1</v>
      </c>
      <c r="F802">
        <v>1</v>
      </c>
      <c r="G802">
        <f>F802*V802</f>
        <v>0.41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0.254</v>
      </c>
      <c r="U802">
        <v>0.28799999999999998</v>
      </c>
      <c r="V802">
        <v>0.41</v>
      </c>
      <c r="W802">
        <v>0.69799999999999995</v>
      </c>
      <c r="X802">
        <v>0.29199999999999998</v>
      </c>
      <c r="Z802">
        <v>76</v>
      </c>
      <c r="AA802">
        <v>0</v>
      </c>
      <c r="AB802">
        <v>0</v>
      </c>
      <c r="AD802">
        <v>0</v>
      </c>
      <c r="AE802">
        <v>0</v>
      </c>
      <c r="AF802">
        <v>0</v>
      </c>
      <c r="AG802" t="s">
        <v>618</v>
      </c>
      <c r="AH802" s="2">
        <f t="shared" si="101"/>
        <v>-8.8925955938941108</v>
      </c>
      <c r="AI802" s="2">
        <f>(L802-45.75551)/28.81119</f>
        <v>-1.5881159368981288</v>
      </c>
      <c r="AJ802" s="2">
        <f t="shared" si="106"/>
        <v>-2.5025539444631106</v>
      </c>
      <c r="AK802" s="2">
        <f t="shared" si="102"/>
        <v>-1.535362013584342</v>
      </c>
      <c r="AL802" s="2">
        <f t="shared" si="103"/>
        <v>-2.5879503497259004</v>
      </c>
      <c r="AM802" s="2">
        <f t="shared" si="104"/>
        <v>5.3504181542523788E-2</v>
      </c>
      <c r="AN802" s="2">
        <f t="shared" si="105"/>
        <v>-0.73211753076515385</v>
      </c>
    </row>
    <row r="803" spans="1:40" x14ac:dyDescent="0.2">
      <c r="A803">
        <v>802</v>
      </c>
      <c r="B803" t="s">
        <v>1553</v>
      </c>
      <c r="C803" t="s">
        <v>114</v>
      </c>
      <c r="D803">
        <v>0</v>
      </c>
      <c r="E803">
        <v>1</v>
      </c>
      <c r="F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T803">
        <v>0.222</v>
      </c>
      <c r="U803">
        <v>0.29599999999999999</v>
      </c>
      <c r="V803">
        <v>0.4</v>
      </c>
      <c r="W803">
        <v>0.69599999999999995</v>
      </c>
      <c r="X803">
        <v>0.29599999999999999</v>
      </c>
      <c r="Z803">
        <v>77</v>
      </c>
      <c r="AA803">
        <v>0</v>
      </c>
      <c r="AB803">
        <v>0</v>
      </c>
      <c r="AD803">
        <v>0</v>
      </c>
      <c r="AE803">
        <v>0</v>
      </c>
      <c r="AF803">
        <v>0</v>
      </c>
      <c r="AG803">
        <v>12225</v>
      </c>
      <c r="AH803" s="2">
        <f t="shared" si="101"/>
        <v>-8.8981534842447694</v>
      </c>
      <c r="AJ803" s="2">
        <f t="shared" si="106"/>
        <v>-2.5025539444631106</v>
      </c>
      <c r="AK803" s="2">
        <f t="shared" si="102"/>
        <v>-1.535362013584342</v>
      </c>
      <c r="AL803" s="2">
        <f t="shared" si="103"/>
        <v>-2.5879503497259004</v>
      </c>
      <c r="AM803" s="2">
        <f t="shared" si="104"/>
        <v>-1.511517582041376</v>
      </c>
      <c r="AN803" s="2">
        <f t="shared" si="105"/>
        <v>-0.76076959443003933</v>
      </c>
    </row>
    <row r="804" spans="1:40" x14ac:dyDescent="0.2">
      <c r="A804">
        <v>803</v>
      </c>
      <c r="B804" t="s">
        <v>528</v>
      </c>
      <c r="C804" t="s">
        <v>29</v>
      </c>
      <c r="D804">
        <v>3</v>
      </c>
      <c r="E804">
        <v>13</v>
      </c>
      <c r="F804">
        <v>11</v>
      </c>
      <c r="G804">
        <f>F804*V804</f>
        <v>4.4550000000000001</v>
      </c>
      <c r="H804">
        <v>3</v>
      </c>
      <c r="I804">
        <v>1</v>
      </c>
      <c r="J804">
        <v>0</v>
      </c>
      <c r="K804">
        <v>0</v>
      </c>
      <c r="L804">
        <v>2</v>
      </c>
      <c r="M804">
        <v>2</v>
      </c>
      <c r="N804">
        <v>1</v>
      </c>
      <c r="O804">
        <v>3</v>
      </c>
      <c r="P804">
        <v>0</v>
      </c>
      <c r="Q804">
        <v>0</v>
      </c>
      <c r="R804">
        <v>0</v>
      </c>
      <c r="T804">
        <v>0.24199999999999999</v>
      </c>
      <c r="U804">
        <v>0.32500000000000001</v>
      </c>
      <c r="V804">
        <v>0.40500000000000003</v>
      </c>
      <c r="W804">
        <v>0.72899999999999998</v>
      </c>
      <c r="X804">
        <v>0.313</v>
      </c>
      <c r="Z804">
        <v>96</v>
      </c>
      <c r="AA804">
        <v>0</v>
      </c>
      <c r="AB804">
        <v>0</v>
      </c>
      <c r="AD804">
        <v>-0.1</v>
      </c>
      <c r="AE804">
        <v>-0.2</v>
      </c>
      <c r="AF804">
        <v>0</v>
      </c>
      <c r="AG804">
        <v>17548</v>
      </c>
      <c r="AH804" s="2">
        <f t="shared" si="101"/>
        <v>-8.9000716542938889</v>
      </c>
      <c r="AI804" s="2">
        <f>(L804-45.75551)/28.81119</f>
        <v>-1.5186984640342867</v>
      </c>
      <c r="AJ804" s="2">
        <f t="shared" si="106"/>
        <v>-2.5025539444631106</v>
      </c>
      <c r="AK804" s="2">
        <f t="shared" si="102"/>
        <v>-1.4694793723097237</v>
      </c>
      <c r="AL804" s="2">
        <f t="shared" si="103"/>
        <v>-2.5879503497259004</v>
      </c>
      <c r="AM804" s="2">
        <f t="shared" si="104"/>
        <v>-0.53337897980143922</v>
      </c>
      <c r="AN804" s="2">
        <f t="shared" si="105"/>
        <v>-0.28801054395942882</v>
      </c>
    </row>
    <row r="805" spans="1:40" x14ac:dyDescent="0.2">
      <c r="A805">
        <v>804</v>
      </c>
      <c r="B805" t="s">
        <v>635</v>
      </c>
      <c r="C805" t="s">
        <v>93</v>
      </c>
      <c r="D805">
        <v>3</v>
      </c>
      <c r="E805">
        <v>13</v>
      </c>
      <c r="F805">
        <v>12</v>
      </c>
      <c r="G805">
        <f>F805*V805</f>
        <v>4.8480000000000008</v>
      </c>
      <c r="H805">
        <v>3</v>
      </c>
      <c r="I805">
        <v>1</v>
      </c>
      <c r="J805">
        <v>0</v>
      </c>
      <c r="K805">
        <v>0</v>
      </c>
      <c r="L805">
        <v>1</v>
      </c>
      <c r="M805">
        <v>2</v>
      </c>
      <c r="N805">
        <v>1</v>
      </c>
      <c r="O805">
        <v>3</v>
      </c>
      <c r="P805">
        <v>0</v>
      </c>
      <c r="Q805">
        <v>0</v>
      </c>
      <c r="R805">
        <v>0</v>
      </c>
      <c r="T805">
        <v>0.249</v>
      </c>
      <c r="U805">
        <v>0.30199999999999999</v>
      </c>
      <c r="V805">
        <v>0.40400000000000003</v>
      </c>
      <c r="W805">
        <v>0.70699999999999996</v>
      </c>
      <c r="X805">
        <v>0.29899999999999999</v>
      </c>
      <c r="Z805">
        <v>85</v>
      </c>
      <c r="AA805">
        <v>0</v>
      </c>
      <c r="AB805">
        <v>0</v>
      </c>
      <c r="AD805">
        <v>-0.3</v>
      </c>
      <c r="AE805">
        <v>-0.2</v>
      </c>
      <c r="AF805">
        <v>0</v>
      </c>
      <c r="AG805">
        <v>15490</v>
      </c>
      <c r="AH805" s="2">
        <f t="shared" si="101"/>
        <v>-8.9076045802555726</v>
      </c>
      <c r="AI805" s="2">
        <f>(L805-45.75551)/28.81119</f>
        <v>-1.5534072004662078</v>
      </c>
      <c r="AJ805" s="2">
        <f t="shared" si="106"/>
        <v>-2.5025539444631106</v>
      </c>
      <c r="AK805" s="2">
        <f t="shared" si="102"/>
        <v>-1.4694793723097237</v>
      </c>
      <c r="AL805" s="2">
        <f t="shared" si="103"/>
        <v>-2.5879503497259004</v>
      </c>
      <c r="AM805" s="2">
        <f t="shared" si="104"/>
        <v>-0.19103046901746079</v>
      </c>
      <c r="AN805" s="2">
        <f t="shared" si="105"/>
        <v>-0.60318324427316916</v>
      </c>
    </row>
    <row r="806" spans="1:40" x14ac:dyDescent="0.2">
      <c r="A806">
        <v>805</v>
      </c>
      <c r="B806" t="s">
        <v>2730</v>
      </c>
      <c r="C806" t="s">
        <v>103</v>
      </c>
      <c r="D806">
        <v>0</v>
      </c>
      <c r="E806">
        <v>1</v>
      </c>
      <c r="F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0.23200000000000001</v>
      </c>
      <c r="U806">
        <v>0.27900000000000003</v>
      </c>
      <c r="V806">
        <v>0.38200000000000001</v>
      </c>
      <c r="W806">
        <v>0.66100000000000003</v>
      </c>
      <c r="X806">
        <v>0.28000000000000003</v>
      </c>
      <c r="Z806">
        <v>63</v>
      </c>
      <c r="AA806">
        <v>0</v>
      </c>
      <c r="AB806">
        <v>0</v>
      </c>
      <c r="AD806">
        <v>0</v>
      </c>
      <c r="AE806">
        <v>0</v>
      </c>
      <c r="AF806">
        <v>0</v>
      </c>
      <c r="AG806" t="s">
        <v>2731</v>
      </c>
      <c r="AH806" s="2">
        <f t="shared" si="101"/>
        <v>-8.9104952972602938</v>
      </c>
      <c r="AJ806" s="2">
        <f t="shared" si="106"/>
        <v>-2.5025539444631106</v>
      </c>
      <c r="AK806" s="2">
        <f t="shared" si="102"/>
        <v>-1.535362013584342</v>
      </c>
      <c r="AL806" s="2">
        <f t="shared" si="103"/>
        <v>-2.5879503497259004</v>
      </c>
      <c r="AM806" s="2">
        <f t="shared" si="104"/>
        <v>-1.022448280921407</v>
      </c>
      <c r="AN806" s="2">
        <f t="shared" si="105"/>
        <v>-1.2621807085655339</v>
      </c>
    </row>
    <row r="807" spans="1:40" x14ac:dyDescent="0.2">
      <c r="A807">
        <v>806</v>
      </c>
      <c r="B807" t="s">
        <v>7527</v>
      </c>
      <c r="D807">
        <v>12</v>
      </c>
      <c r="E807">
        <v>47</v>
      </c>
      <c r="F807">
        <v>43</v>
      </c>
      <c r="G807">
        <f>F807*V807</f>
        <v>16.856000000000002</v>
      </c>
      <c r="H807">
        <v>11</v>
      </c>
      <c r="I807">
        <v>2</v>
      </c>
      <c r="J807">
        <v>0</v>
      </c>
      <c r="K807">
        <v>1</v>
      </c>
      <c r="L807">
        <v>5</v>
      </c>
      <c r="M807">
        <v>5</v>
      </c>
      <c r="N807">
        <v>3</v>
      </c>
      <c r="O807">
        <v>13</v>
      </c>
      <c r="P807">
        <v>0</v>
      </c>
      <c r="Q807">
        <v>1</v>
      </c>
      <c r="R807">
        <v>0</v>
      </c>
      <c r="T807">
        <v>0.247</v>
      </c>
      <c r="U807">
        <v>0.29699999999999999</v>
      </c>
      <c r="V807">
        <v>0.39200000000000002</v>
      </c>
      <c r="W807">
        <v>0.68899999999999995</v>
      </c>
      <c r="X807">
        <v>0.29299999999999998</v>
      </c>
      <c r="Z807">
        <v>63</v>
      </c>
      <c r="AA807">
        <v>0.1</v>
      </c>
      <c r="AB807">
        <v>-0.1</v>
      </c>
      <c r="AD807">
        <v>-2.2000000000000002</v>
      </c>
      <c r="AE807">
        <v>-0.5</v>
      </c>
      <c r="AF807">
        <v>-0.1</v>
      </c>
      <c r="AG807">
        <v>10030</v>
      </c>
      <c r="AH807" s="2">
        <f t="shared" si="101"/>
        <v>-8.912308329313186</v>
      </c>
      <c r="AI807" s="2">
        <f>(L807-45.75551)/28.81119</f>
        <v>-1.4145722547385235</v>
      </c>
      <c r="AJ807" s="2">
        <f t="shared" si="106"/>
        <v>-2.3892341679523739</v>
      </c>
      <c r="AK807" s="2">
        <f t="shared" si="102"/>
        <v>-1.3706554103977961</v>
      </c>
      <c r="AL807" s="2">
        <f t="shared" si="103"/>
        <v>-2.5879503497259004</v>
      </c>
      <c r="AM807" s="2">
        <f t="shared" si="104"/>
        <v>-0.28884432924145459</v>
      </c>
      <c r="AN807" s="2">
        <f t="shared" si="105"/>
        <v>-0.86105181725713853</v>
      </c>
    </row>
    <row r="808" spans="1:40" x14ac:dyDescent="0.2">
      <c r="A808">
        <v>807</v>
      </c>
      <c r="B808" t="s">
        <v>792</v>
      </c>
      <c r="C808" t="s">
        <v>129</v>
      </c>
      <c r="D808">
        <v>0</v>
      </c>
      <c r="E808">
        <v>1</v>
      </c>
      <c r="F808">
        <v>1</v>
      </c>
      <c r="G808">
        <f>F808*V808</f>
        <v>0.36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0.23799999999999999</v>
      </c>
      <c r="U808">
        <v>0.28000000000000003</v>
      </c>
      <c r="V808">
        <v>0.36</v>
      </c>
      <c r="W808">
        <v>0.64</v>
      </c>
      <c r="X808">
        <v>0.27300000000000002</v>
      </c>
      <c r="Z808">
        <v>65</v>
      </c>
      <c r="AA808">
        <v>0</v>
      </c>
      <c r="AB808">
        <v>0</v>
      </c>
      <c r="AD808">
        <v>0</v>
      </c>
      <c r="AE808">
        <v>0</v>
      </c>
      <c r="AF808">
        <v>0</v>
      </c>
      <c r="AG808" t="s">
        <v>793</v>
      </c>
      <c r="AH808" s="2">
        <f t="shared" si="101"/>
        <v>-8.9179003850696112</v>
      </c>
      <c r="AJ808" s="2">
        <f t="shared" si="106"/>
        <v>-2.5025539444631106</v>
      </c>
      <c r="AK808" s="2">
        <f t="shared" si="102"/>
        <v>-1.535362013584342</v>
      </c>
      <c r="AL808" s="2">
        <f t="shared" si="103"/>
        <v>-2.5879503497259004</v>
      </c>
      <c r="AM808" s="2">
        <f t="shared" si="104"/>
        <v>-0.72900670024942682</v>
      </c>
      <c r="AN808" s="2">
        <f t="shared" si="105"/>
        <v>-1.5630273770468315</v>
      </c>
    </row>
    <row r="809" spans="1:40" x14ac:dyDescent="0.2">
      <c r="A809">
        <v>808</v>
      </c>
      <c r="B809" t="s">
        <v>903</v>
      </c>
      <c r="D809">
        <v>0</v>
      </c>
      <c r="E809">
        <v>1</v>
      </c>
      <c r="F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0.23</v>
      </c>
      <c r="U809">
        <v>0.29799999999999999</v>
      </c>
      <c r="V809">
        <v>0.36899999999999999</v>
      </c>
      <c r="W809">
        <v>0.66700000000000004</v>
      </c>
      <c r="X809">
        <v>0.28699999999999998</v>
      </c>
      <c r="Z809">
        <v>75</v>
      </c>
      <c r="AA809">
        <v>0</v>
      </c>
      <c r="AB809">
        <v>0</v>
      </c>
      <c r="AD809">
        <v>0</v>
      </c>
      <c r="AE809">
        <v>0</v>
      </c>
      <c r="AF809">
        <v>0</v>
      </c>
      <c r="AG809" t="s">
        <v>904</v>
      </c>
      <c r="AH809" s="2">
        <f t="shared" si="101"/>
        <v>-8.9223529664896315</v>
      </c>
      <c r="AJ809" s="2">
        <f t="shared" si="106"/>
        <v>-2.5025539444631106</v>
      </c>
      <c r="AK809" s="2">
        <f t="shared" si="102"/>
        <v>-1.535362013584342</v>
      </c>
      <c r="AL809" s="2">
        <f t="shared" si="103"/>
        <v>-2.5879503497259004</v>
      </c>
      <c r="AM809" s="2">
        <f t="shared" si="104"/>
        <v>-1.1202621411454008</v>
      </c>
      <c r="AN809" s="2">
        <f t="shared" si="105"/>
        <v>-1.1762245175708774</v>
      </c>
    </row>
    <row r="810" spans="1:40" x14ac:dyDescent="0.2">
      <c r="A810">
        <v>809</v>
      </c>
      <c r="B810" t="s">
        <v>1365</v>
      </c>
      <c r="D810">
        <v>0</v>
      </c>
      <c r="E810">
        <v>1</v>
      </c>
      <c r="F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>
        <v>0.23</v>
      </c>
      <c r="U810">
        <v>0.28199999999999997</v>
      </c>
      <c r="V810">
        <v>0.38500000000000001</v>
      </c>
      <c r="W810">
        <v>0.66700000000000004</v>
      </c>
      <c r="X810">
        <v>0.28299999999999997</v>
      </c>
      <c r="Z810">
        <v>72</v>
      </c>
      <c r="AA810">
        <v>0</v>
      </c>
      <c r="AB810">
        <v>0</v>
      </c>
      <c r="AD810">
        <v>0</v>
      </c>
      <c r="AE810">
        <v>0</v>
      </c>
      <c r="AF810">
        <v>0</v>
      </c>
      <c r="AG810" t="s">
        <v>1366</v>
      </c>
      <c r="AH810" s="2">
        <f t="shared" si="101"/>
        <v>-8.9223529664896315</v>
      </c>
      <c r="AJ810" s="2">
        <f t="shared" si="106"/>
        <v>-2.5025539444631106</v>
      </c>
      <c r="AK810" s="2">
        <f t="shared" si="102"/>
        <v>-1.535362013584342</v>
      </c>
      <c r="AL810" s="2">
        <f t="shared" si="103"/>
        <v>-2.5879503497259004</v>
      </c>
      <c r="AM810" s="2">
        <f t="shared" si="104"/>
        <v>-1.1202621411454008</v>
      </c>
      <c r="AN810" s="2">
        <f t="shared" si="105"/>
        <v>-1.1762245175708774</v>
      </c>
    </row>
    <row r="811" spans="1:40" x14ac:dyDescent="0.2">
      <c r="A811">
        <v>810</v>
      </c>
      <c r="B811" t="s">
        <v>1502</v>
      </c>
      <c r="D811">
        <v>0</v>
      </c>
      <c r="E811">
        <v>1</v>
      </c>
      <c r="F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0.22700000000000001</v>
      </c>
      <c r="U811">
        <v>0.29799999999999999</v>
      </c>
      <c r="V811">
        <v>0.379</v>
      </c>
      <c r="W811">
        <v>0.67700000000000005</v>
      </c>
      <c r="X811">
        <v>0.29099999999999998</v>
      </c>
      <c r="Z811">
        <v>78</v>
      </c>
      <c r="AA811">
        <v>0</v>
      </c>
      <c r="AB811">
        <v>0</v>
      </c>
      <c r="AD811">
        <v>0</v>
      </c>
      <c r="AE811">
        <v>0</v>
      </c>
      <c r="AF811">
        <v>0</v>
      </c>
      <c r="AG811">
        <v>2636</v>
      </c>
      <c r="AH811" s="2">
        <f t="shared" si="101"/>
        <v>-8.925813438501196</v>
      </c>
      <c r="AJ811" s="2">
        <f t="shared" si="106"/>
        <v>-2.5025539444631106</v>
      </c>
      <c r="AK811" s="2">
        <f t="shared" si="102"/>
        <v>-1.535362013584342</v>
      </c>
      <c r="AL811" s="2">
        <f t="shared" si="103"/>
        <v>-2.5879503497259004</v>
      </c>
      <c r="AM811" s="2">
        <f t="shared" si="104"/>
        <v>-1.2669829314813916</v>
      </c>
      <c r="AN811" s="2">
        <f t="shared" si="105"/>
        <v>-1.03296419924645</v>
      </c>
    </row>
    <row r="812" spans="1:40" x14ac:dyDescent="0.2">
      <c r="A812">
        <v>811</v>
      </c>
      <c r="B812" t="s">
        <v>580</v>
      </c>
      <c r="D812">
        <v>0</v>
      </c>
      <c r="E812">
        <v>1</v>
      </c>
      <c r="F812">
        <v>1</v>
      </c>
      <c r="G812">
        <f>F812*V812</f>
        <v>0.41899999999999998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0.24099999999999999</v>
      </c>
      <c r="U812">
        <v>0.32100000000000001</v>
      </c>
      <c r="V812">
        <v>0.41899999999999998</v>
      </c>
      <c r="W812">
        <v>0.74</v>
      </c>
      <c r="X812">
        <v>0.315</v>
      </c>
      <c r="Z812">
        <v>94</v>
      </c>
      <c r="AA812">
        <v>0</v>
      </c>
      <c r="AB812">
        <v>0</v>
      </c>
      <c r="AD812">
        <v>0</v>
      </c>
      <c r="AE812">
        <v>0</v>
      </c>
      <c r="AF812">
        <v>0</v>
      </c>
      <c r="AG812">
        <v>4810</v>
      </c>
      <c r="AH812" s="2">
        <f t="shared" si="101"/>
        <v>-8.9266923483874763</v>
      </c>
      <c r="AI812" s="2">
        <f>(L812-45.75551)/28.81119</f>
        <v>-1.5881159368981288</v>
      </c>
      <c r="AJ812" s="2">
        <f t="shared" si="106"/>
        <v>-2.5025539444631106</v>
      </c>
      <c r="AK812" s="2">
        <f t="shared" si="102"/>
        <v>-1.535362013584342</v>
      </c>
      <c r="AL812" s="2">
        <f t="shared" si="103"/>
        <v>-2.5879503497259004</v>
      </c>
      <c r="AM812" s="2">
        <f t="shared" si="104"/>
        <v>-0.58228590991343609</v>
      </c>
      <c r="AN812" s="2">
        <f t="shared" si="105"/>
        <v>-0.13042419380255862</v>
      </c>
    </row>
    <row r="813" spans="1:40" x14ac:dyDescent="0.2">
      <c r="A813">
        <v>812</v>
      </c>
      <c r="B813" t="s">
        <v>7483</v>
      </c>
      <c r="C813" t="s">
        <v>103</v>
      </c>
      <c r="D813">
        <v>6</v>
      </c>
      <c r="E813">
        <v>25</v>
      </c>
      <c r="F813">
        <v>22</v>
      </c>
      <c r="G813">
        <f>F813*V813</f>
        <v>7.9420000000000002</v>
      </c>
      <c r="H813">
        <v>6</v>
      </c>
      <c r="I813">
        <v>1</v>
      </c>
      <c r="J813">
        <v>0</v>
      </c>
      <c r="K813">
        <v>0</v>
      </c>
      <c r="L813">
        <v>3</v>
      </c>
      <c r="M813">
        <v>2</v>
      </c>
      <c r="N813">
        <v>2</v>
      </c>
      <c r="O813">
        <v>4</v>
      </c>
      <c r="P813">
        <v>0</v>
      </c>
      <c r="Q813">
        <v>0</v>
      </c>
      <c r="R813">
        <v>0</v>
      </c>
      <c r="T813">
        <v>0.255</v>
      </c>
      <c r="U813">
        <v>0.31900000000000001</v>
      </c>
      <c r="V813">
        <v>0.36099999999999999</v>
      </c>
      <c r="W813">
        <v>0.68</v>
      </c>
      <c r="X813">
        <v>0.29499999999999998</v>
      </c>
      <c r="Z813">
        <v>73</v>
      </c>
      <c r="AA813">
        <v>0</v>
      </c>
      <c r="AB813">
        <v>0.1</v>
      </c>
      <c r="AD813">
        <v>-0.9</v>
      </c>
      <c r="AE813">
        <v>0.4</v>
      </c>
      <c r="AF813">
        <v>0</v>
      </c>
      <c r="AG813">
        <v>16512</v>
      </c>
      <c r="AH813" s="2">
        <f t="shared" si="101"/>
        <v>-8.9315483861957023</v>
      </c>
      <c r="AI813" s="2">
        <f>(L813-45.75551)/28.81119</f>
        <v>-1.4839897276023657</v>
      </c>
      <c r="AJ813" s="2">
        <f t="shared" si="106"/>
        <v>-2.5025539444631106</v>
      </c>
      <c r="AK813" s="2">
        <f t="shared" si="102"/>
        <v>-1.4694793723097237</v>
      </c>
      <c r="AL813" s="2">
        <f t="shared" si="103"/>
        <v>-2.5879503497259004</v>
      </c>
      <c r="AM813" s="2">
        <f t="shared" si="104"/>
        <v>0.1024111116545207</v>
      </c>
      <c r="AN813" s="2">
        <f t="shared" si="105"/>
        <v>-0.98998610374912166</v>
      </c>
    </row>
    <row r="814" spans="1:40" x14ac:dyDescent="0.2">
      <c r="A814">
        <v>813</v>
      </c>
      <c r="B814" t="s">
        <v>1171</v>
      </c>
      <c r="C814" t="s">
        <v>129</v>
      </c>
      <c r="D814">
        <v>0</v>
      </c>
      <c r="E814">
        <v>1</v>
      </c>
      <c r="F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0.24</v>
      </c>
      <c r="U814">
        <v>0.30199999999999999</v>
      </c>
      <c r="V814">
        <v>0.33</v>
      </c>
      <c r="W814">
        <v>0.63200000000000001</v>
      </c>
      <c r="X814">
        <v>0.27600000000000002</v>
      </c>
      <c r="Z814">
        <v>67</v>
      </c>
      <c r="AA814">
        <v>0</v>
      </c>
      <c r="AB814">
        <v>0</v>
      </c>
      <c r="AD814">
        <v>0</v>
      </c>
      <c r="AE814">
        <v>0</v>
      </c>
      <c r="AF814">
        <v>0</v>
      </c>
      <c r="AG814" t="s">
        <v>1172</v>
      </c>
      <c r="AH814" s="2">
        <f t="shared" si="101"/>
        <v>-8.9346947795051594</v>
      </c>
      <c r="AJ814" s="2">
        <f t="shared" si="106"/>
        <v>-2.5025539444631106</v>
      </c>
      <c r="AK814" s="2">
        <f t="shared" si="102"/>
        <v>-1.535362013584342</v>
      </c>
      <c r="AL814" s="2">
        <f t="shared" si="103"/>
        <v>-2.5879503497259004</v>
      </c>
      <c r="AM814" s="2">
        <f t="shared" si="104"/>
        <v>-0.63119284002543297</v>
      </c>
      <c r="AN814" s="2">
        <f t="shared" si="105"/>
        <v>-1.6776356317063734</v>
      </c>
    </row>
    <row r="815" spans="1:40" x14ac:dyDescent="0.2">
      <c r="A815">
        <v>814</v>
      </c>
      <c r="B815" t="s">
        <v>2320</v>
      </c>
      <c r="C815" t="s">
        <v>39</v>
      </c>
      <c r="D815">
        <v>0</v>
      </c>
      <c r="E815">
        <v>1</v>
      </c>
      <c r="F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0.24</v>
      </c>
      <c r="U815">
        <v>0.28699999999999998</v>
      </c>
      <c r="V815">
        <v>0.34499999999999997</v>
      </c>
      <c r="W815">
        <v>0.63200000000000001</v>
      </c>
      <c r="X815">
        <v>0.27100000000000002</v>
      </c>
      <c r="Z815">
        <v>63</v>
      </c>
      <c r="AA815">
        <v>0</v>
      </c>
      <c r="AB815">
        <v>0</v>
      </c>
      <c r="AD815">
        <v>0</v>
      </c>
      <c r="AE815">
        <v>0</v>
      </c>
      <c r="AF815">
        <v>0</v>
      </c>
      <c r="AG815" t="s">
        <v>2321</v>
      </c>
      <c r="AH815" s="2">
        <f t="shared" si="101"/>
        <v>-8.9346947795051594</v>
      </c>
      <c r="AJ815" s="2">
        <f t="shared" si="106"/>
        <v>-2.5025539444631106</v>
      </c>
      <c r="AK815" s="2">
        <f t="shared" si="102"/>
        <v>-1.535362013584342</v>
      </c>
      <c r="AL815" s="2">
        <f t="shared" si="103"/>
        <v>-2.5879503497259004</v>
      </c>
      <c r="AM815" s="2">
        <f t="shared" si="104"/>
        <v>-0.63119284002543297</v>
      </c>
      <c r="AN815" s="2">
        <f t="shared" si="105"/>
        <v>-1.6776356317063734</v>
      </c>
    </row>
    <row r="816" spans="1:40" x14ac:dyDescent="0.2">
      <c r="A816">
        <v>815</v>
      </c>
      <c r="B816" t="s">
        <v>2563</v>
      </c>
      <c r="C816" t="s">
        <v>55</v>
      </c>
      <c r="D816">
        <v>0</v>
      </c>
      <c r="E816">
        <v>1</v>
      </c>
      <c r="F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0.24199999999999999</v>
      </c>
      <c r="U816">
        <v>0.29199999999999998</v>
      </c>
      <c r="V816">
        <v>0.33200000000000002</v>
      </c>
      <c r="W816">
        <v>0.625</v>
      </c>
      <c r="X816">
        <v>0.27100000000000002</v>
      </c>
      <c r="Z816">
        <v>62</v>
      </c>
      <c r="AA816">
        <v>0</v>
      </c>
      <c r="AB816">
        <v>0</v>
      </c>
      <c r="AD816">
        <v>0</v>
      </c>
      <c r="AE816">
        <v>0</v>
      </c>
      <c r="AF816">
        <v>0</v>
      </c>
      <c r="AG816">
        <v>15769</v>
      </c>
      <c r="AH816" s="2">
        <f t="shared" si="101"/>
        <v>-8.9371631421082647</v>
      </c>
      <c r="AJ816" s="2">
        <f t="shared" si="106"/>
        <v>-2.5025539444631106</v>
      </c>
      <c r="AK816" s="2">
        <f t="shared" si="102"/>
        <v>-1.535362013584342</v>
      </c>
      <c r="AL816" s="2">
        <f t="shared" si="103"/>
        <v>-2.5879503497259004</v>
      </c>
      <c r="AM816" s="2">
        <f t="shared" si="104"/>
        <v>-0.53337897980143922</v>
      </c>
      <c r="AN816" s="2">
        <f t="shared" si="105"/>
        <v>-1.7779178545334726</v>
      </c>
    </row>
    <row r="817" spans="1:40" x14ac:dyDescent="0.2">
      <c r="A817">
        <v>816</v>
      </c>
      <c r="B817" t="s">
        <v>1078</v>
      </c>
      <c r="D817">
        <v>0</v>
      </c>
      <c r="E817">
        <v>1</v>
      </c>
      <c r="F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0.23200000000000001</v>
      </c>
      <c r="U817">
        <v>0.30199999999999999</v>
      </c>
      <c r="V817">
        <v>0.35799999999999998</v>
      </c>
      <c r="W817">
        <v>0.65900000000000003</v>
      </c>
      <c r="X817">
        <v>0.28399999999999997</v>
      </c>
      <c r="Z817">
        <v>73</v>
      </c>
      <c r="AA817">
        <v>0</v>
      </c>
      <c r="AB817">
        <v>0</v>
      </c>
      <c r="AD817">
        <v>0</v>
      </c>
      <c r="AE817">
        <v>0</v>
      </c>
      <c r="AF817">
        <v>0</v>
      </c>
      <c r="AG817" t="s">
        <v>1079</v>
      </c>
      <c r="AH817" s="2">
        <f t="shared" si="101"/>
        <v>-8.9391473609251797</v>
      </c>
      <c r="AJ817" s="2">
        <f t="shared" si="106"/>
        <v>-2.5025539444631106</v>
      </c>
      <c r="AK817" s="2">
        <f t="shared" si="102"/>
        <v>-1.535362013584342</v>
      </c>
      <c r="AL817" s="2">
        <f t="shared" si="103"/>
        <v>-2.5879503497259004</v>
      </c>
      <c r="AM817" s="2">
        <f t="shared" si="104"/>
        <v>-1.022448280921407</v>
      </c>
      <c r="AN817" s="2">
        <f t="shared" si="105"/>
        <v>-1.2908327722304194</v>
      </c>
    </row>
    <row r="818" spans="1:40" x14ac:dyDescent="0.2">
      <c r="A818">
        <v>817</v>
      </c>
      <c r="B818" t="s">
        <v>7529</v>
      </c>
      <c r="C818" t="s">
        <v>55</v>
      </c>
      <c r="D818">
        <v>26</v>
      </c>
      <c r="E818">
        <v>106</v>
      </c>
      <c r="F818">
        <v>95</v>
      </c>
      <c r="G818">
        <f>F818*V818</f>
        <v>33.344999999999999</v>
      </c>
      <c r="H818">
        <v>23</v>
      </c>
      <c r="I818">
        <v>4</v>
      </c>
      <c r="J818">
        <v>1</v>
      </c>
      <c r="K818">
        <v>2</v>
      </c>
      <c r="L818">
        <v>10</v>
      </c>
      <c r="M818">
        <v>10</v>
      </c>
      <c r="N818">
        <v>8</v>
      </c>
      <c r="O818">
        <v>22</v>
      </c>
      <c r="P818">
        <v>1</v>
      </c>
      <c r="Q818">
        <v>2</v>
      </c>
      <c r="R818">
        <v>1</v>
      </c>
      <c r="T818">
        <v>0.246</v>
      </c>
      <c r="U818">
        <v>0.308</v>
      </c>
      <c r="V818">
        <v>0.35099999999999998</v>
      </c>
      <c r="W818">
        <v>0.65900000000000003</v>
      </c>
      <c r="X818">
        <v>0.28299999999999997</v>
      </c>
      <c r="Z818">
        <v>69</v>
      </c>
      <c r="AA818">
        <v>0.2</v>
      </c>
      <c r="AB818">
        <v>0.2</v>
      </c>
      <c r="AD818">
        <v>-4.2</v>
      </c>
      <c r="AE818">
        <v>-0.6</v>
      </c>
      <c r="AF818">
        <v>-0.1</v>
      </c>
      <c r="AG818">
        <v>14320</v>
      </c>
      <c r="AH818" s="2">
        <f t="shared" si="101"/>
        <v>-8.9394261525415786</v>
      </c>
      <c r="AI818" s="2">
        <f>(L818-45.75551)/28.81119</f>
        <v>-1.2410285725789181</v>
      </c>
      <c r="AJ818" s="2">
        <f t="shared" si="106"/>
        <v>-2.2759143914416371</v>
      </c>
      <c r="AK818" s="2">
        <f t="shared" si="102"/>
        <v>-1.2059488072112505</v>
      </c>
      <c r="AL818" s="2">
        <f t="shared" si="103"/>
        <v>-2.5879503497259004</v>
      </c>
      <c r="AM818" s="2">
        <f t="shared" si="104"/>
        <v>-0.33775125935345152</v>
      </c>
      <c r="AN818" s="2">
        <f t="shared" si="105"/>
        <v>-1.2908327722304194</v>
      </c>
    </row>
    <row r="819" spans="1:40" x14ac:dyDescent="0.2">
      <c r="A819">
        <v>818</v>
      </c>
      <c r="B819" t="s">
        <v>2028</v>
      </c>
      <c r="D819">
        <v>0</v>
      </c>
      <c r="E819">
        <v>1</v>
      </c>
      <c r="F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0.224</v>
      </c>
      <c r="U819">
        <v>0.30199999999999999</v>
      </c>
      <c r="V819">
        <v>0.38400000000000001</v>
      </c>
      <c r="W819">
        <v>0.68600000000000005</v>
      </c>
      <c r="X819">
        <v>0.29399999999999998</v>
      </c>
      <c r="Z819">
        <v>80</v>
      </c>
      <c r="AA819">
        <v>0</v>
      </c>
      <c r="AB819">
        <v>0</v>
      </c>
      <c r="AD819">
        <v>0</v>
      </c>
      <c r="AE819">
        <v>0</v>
      </c>
      <c r="AF819">
        <v>0</v>
      </c>
      <c r="AG819">
        <v>1873</v>
      </c>
      <c r="AH819" s="2">
        <f t="shared" si="101"/>
        <v>-8.9435999423452017</v>
      </c>
      <c r="AJ819" s="2">
        <f t="shared" si="106"/>
        <v>-2.5025539444631106</v>
      </c>
      <c r="AK819" s="2">
        <f t="shared" si="102"/>
        <v>-1.535362013584342</v>
      </c>
      <c r="AL819" s="2">
        <f t="shared" si="103"/>
        <v>-2.5879503497259004</v>
      </c>
      <c r="AM819" s="2">
        <f t="shared" si="104"/>
        <v>-1.4137037218173822</v>
      </c>
      <c r="AN819" s="2">
        <f t="shared" si="105"/>
        <v>-0.9040299127544652</v>
      </c>
    </row>
    <row r="820" spans="1:40" x14ac:dyDescent="0.2">
      <c r="A820">
        <v>819</v>
      </c>
      <c r="B820" t="s">
        <v>1387</v>
      </c>
      <c r="C820" t="s">
        <v>37</v>
      </c>
      <c r="D820">
        <v>0</v>
      </c>
      <c r="E820">
        <v>1</v>
      </c>
      <c r="F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0.23300000000000001</v>
      </c>
      <c r="U820">
        <v>0.28599999999999998</v>
      </c>
      <c r="V820">
        <v>0.36899999999999999</v>
      </c>
      <c r="W820">
        <v>0.65500000000000003</v>
      </c>
      <c r="X820">
        <v>0.28000000000000003</v>
      </c>
      <c r="Z820">
        <v>73</v>
      </c>
      <c r="AA820">
        <v>0</v>
      </c>
      <c r="AB820">
        <v>0</v>
      </c>
      <c r="AD820">
        <v>0</v>
      </c>
      <c r="AE820">
        <v>0</v>
      </c>
      <c r="AF820">
        <v>0</v>
      </c>
      <c r="AG820" t="s">
        <v>1388</v>
      </c>
      <c r="AH820" s="2">
        <f t="shared" si="101"/>
        <v>-8.9475445581429547</v>
      </c>
      <c r="AJ820" s="2">
        <f t="shared" si="106"/>
        <v>-2.5025539444631106</v>
      </c>
      <c r="AK820" s="2">
        <f t="shared" si="102"/>
        <v>-1.535362013584342</v>
      </c>
      <c r="AL820" s="2">
        <f t="shared" si="103"/>
        <v>-2.5879503497259004</v>
      </c>
      <c r="AM820" s="2">
        <f t="shared" si="104"/>
        <v>-0.97354135080941007</v>
      </c>
      <c r="AN820" s="2">
        <f t="shared" si="105"/>
        <v>-1.3481368995601903</v>
      </c>
    </row>
    <row r="821" spans="1:40" x14ac:dyDescent="0.2">
      <c r="A821">
        <v>820</v>
      </c>
      <c r="B821" t="s">
        <v>1844</v>
      </c>
      <c r="D821">
        <v>0</v>
      </c>
      <c r="E821">
        <v>1</v>
      </c>
      <c r="F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0.22700000000000001</v>
      </c>
      <c r="U821">
        <v>0.29099999999999998</v>
      </c>
      <c r="V821">
        <v>0.38300000000000001</v>
      </c>
      <c r="W821">
        <v>0.67500000000000004</v>
      </c>
      <c r="X821">
        <v>0.28799999999999998</v>
      </c>
      <c r="Z821">
        <v>76</v>
      </c>
      <c r="AA821">
        <v>0</v>
      </c>
      <c r="AB821">
        <v>0</v>
      </c>
      <c r="AD821">
        <v>0</v>
      </c>
      <c r="AE821">
        <v>0</v>
      </c>
      <c r="AF821">
        <v>0</v>
      </c>
      <c r="AG821" t="s">
        <v>1845</v>
      </c>
      <c r="AH821" s="2">
        <f t="shared" si="101"/>
        <v>-8.9544655021660819</v>
      </c>
      <c r="AJ821" s="2">
        <f t="shared" si="106"/>
        <v>-2.5025539444631106</v>
      </c>
      <c r="AK821" s="2">
        <f t="shared" si="102"/>
        <v>-1.535362013584342</v>
      </c>
      <c r="AL821" s="2">
        <f t="shared" si="103"/>
        <v>-2.5879503497259004</v>
      </c>
      <c r="AM821" s="2">
        <f t="shared" si="104"/>
        <v>-1.2669829314813916</v>
      </c>
      <c r="AN821" s="2">
        <f t="shared" si="105"/>
        <v>-1.0616162629113355</v>
      </c>
    </row>
    <row r="822" spans="1:40" x14ac:dyDescent="0.2">
      <c r="A822">
        <v>821</v>
      </c>
      <c r="B822" t="s">
        <v>1626</v>
      </c>
      <c r="C822" t="s">
        <v>93</v>
      </c>
      <c r="D822">
        <v>0</v>
      </c>
      <c r="E822">
        <v>1</v>
      </c>
      <c r="F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0.23400000000000001</v>
      </c>
      <c r="U822">
        <v>0.28399999999999997</v>
      </c>
      <c r="V822">
        <v>0.36799999999999999</v>
      </c>
      <c r="W822">
        <v>0.65100000000000002</v>
      </c>
      <c r="X822">
        <v>0.27800000000000002</v>
      </c>
      <c r="Z822">
        <v>71</v>
      </c>
      <c r="AA822">
        <v>0</v>
      </c>
      <c r="AB822">
        <v>0</v>
      </c>
      <c r="AD822">
        <v>0</v>
      </c>
      <c r="AE822">
        <v>0</v>
      </c>
      <c r="AF822">
        <v>0</v>
      </c>
      <c r="AG822" t="s">
        <v>1627</v>
      </c>
      <c r="AH822" s="2">
        <f t="shared" si="101"/>
        <v>-8.9559417553607279</v>
      </c>
      <c r="AJ822" s="2">
        <f t="shared" si="106"/>
        <v>-2.5025539444631106</v>
      </c>
      <c r="AK822" s="2">
        <f t="shared" si="102"/>
        <v>-1.535362013584342</v>
      </c>
      <c r="AL822" s="2">
        <f t="shared" si="103"/>
        <v>-2.5879503497259004</v>
      </c>
      <c r="AM822" s="2">
        <f t="shared" si="104"/>
        <v>-0.92463442069741308</v>
      </c>
      <c r="AN822" s="2">
        <f t="shared" si="105"/>
        <v>-1.4054410268899613</v>
      </c>
    </row>
    <row r="823" spans="1:40" x14ac:dyDescent="0.2">
      <c r="A823">
        <v>822</v>
      </c>
      <c r="B823" t="s">
        <v>1869</v>
      </c>
      <c r="C823" t="s">
        <v>57</v>
      </c>
      <c r="D823">
        <v>0</v>
      </c>
      <c r="E823">
        <v>1</v>
      </c>
      <c r="F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0.23599999999999999</v>
      </c>
      <c r="U823">
        <v>0.29199999999999998</v>
      </c>
      <c r="V823">
        <v>0.35099999999999998</v>
      </c>
      <c r="W823">
        <v>0.64400000000000002</v>
      </c>
      <c r="X823">
        <v>0.27700000000000002</v>
      </c>
      <c r="Z823">
        <v>68</v>
      </c>
      <c r="AA823">
        <v>0</v>
      </c>
      <c r="AB823">
        <v>0</v>
      </c>
      <c r="AD823">
        <v>0</v>
      </c>
      <c r="AE823">
        <v>0</v>
      </c>
      <c r="AF823">
        <v>0</v>
      </c>
      <c r="AG823" t="s">
        <v>1870</v>
      </c>
      <c r="AH823" s="2">
        <f t="shared" si="101"/>
        <v>-8.9584101179638349</v>
      </c>
      <c r="AJ823" s="2">
        <f t="shared" si="106"/>
        <v>-2.5025539444631106</v>
      </c>
      <c r="AK823" s="2">
        <f t="shared" si="102"/>
        <v>-1.535362013584342</v>
      </c>
      <c r="AL823" s="2">
        <f t="shared" si="103"/>
        <v>-2.5879503497259004</v>
      </c>
      <c r="AM823" s="2">
        <f t="shared" si="104"/>
        <v>-0.82682056047342067</v>
      </c>
      <c r="AN823" s="2">
        <f t="shared" si="105"/>
        <v>-1.5057232497170605</v>
      </c>
    </row>
    <row r="824" spans="1:40" x14ac:dyDescent="0.2">
      <c r="A824">
        <v>823</v>
      </c>
      <c r="B824" t="s">
        <v>1065</v>
      </c>
      <c r="D824">
        <v>0</v>
      </c>
      <c r="E824">
        <v>1</v>
      </c>
      <c r="F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0.23300000000000001</v>
      </c>
      <c r="U824">
        <v>0.27400000000000002</v>
      </c>
      <c r="V824">
        <v>0.38</v>
      </c>
      <c r="W824">
        <v>0.65400000000000003</v>
      </c>
      <c r="X824">
        <v>0.27600000000000002</v>
      </c>
      <c r="Z824">
        <v>70</v>
      </c>
      <c r="AA824">
        <v>0</v>
      </c>
      <c r="AB824">
        <v>0</v>
      </c>
      <c r="AD824">
        <v>0</v>
      </c>
      <c r="AE824">
        <v>0</v>
      </c>
      <c r="AF824">
        <v>0</v>
      </c>
      <c r="AG824">
        <v>8298</v>
      </c>
      <c r="AH824" s="2">
        <f t="shared" si="101"/>
        <v>-8.9618705899753976</v>
      </c>
      <c r="AJ824" s="2">
        <f t="shared" si="106"/>
        <v>-2.5025539444631106</v>
      </c>
      <c r="AK824" s="2">
        <f t="shared" si="102"/>
        <v>-1.535362013584342</v>
      </c>
      <c r="AL824" s="2">
        <f t="shared" si="103"/>
        <v>-2.5879503497259004</v>
      </c>
      <c r="AM824" s="2">
        <f t="shared" si="104"/>
        <v>-0.97354135080941007</v>
      </c>
      <c r="AN824" s="2">
        <f t="shared" si="105"/>
        <v>-1.3624629313926331</v>
      </c>
    </row>
    <row r="825" spans="1:40" x14ac:dyDescent="0.2">
      <c r="A825">
        <v>824</v>
      </c>
      <c r="B825" t="s">
        <v>1600</v>
      </c>
      <c r="D825">
        <v>0</v>
      </c>
      <c r="E825">
        <v>1</v>
      </c>
      <c r="F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0.24</v>
      </c>
      <c r="U825">
        <v>0.29399999999999998</v>
      </c>
      <c r="V825">
        <v>0.33600000000000002</v>
      </c>
      <c r="W825">
        <v>0.63</v>
      </c>
      <c r="X825">
        <v>0.27400000000000002</v>
      </c>
      <c r="Z825">
        <v>66</v>
      </c>
      <c r="AA825">
        <v>0</v>
      </c>
      <c r="AB825">
        <v>0</v>
      </c>
      <c r="AD825">
        <v>0</v>
      </c>
      <c r="AE825">
        <v>0</v>
      </c>
      <c r="AF825">
        <v>0</v>
      </c>
      <c r="AG825">
        <v>14558</v>
      </c>
      <c r="AH825" s="2">
        <f t="shared" si="101"/>
        <v>-8.9633468431700454</v>
      </c>
      <c r="AJ825" s="2">
        <f t="shared" si="106"/>
        <v>-2.5025539444631106</v>
      </c>
      <c r="AK825" s="2">
        <f t="shared" si="102"/>
        <v>-1.535362013584342</v>
      </c>
      <c r="AL825" s="2">
        <f t="shared" si="103"/>
        <v>-2.5879503497259004</v>
      </c>
      <c r="AM825" s="2">
        <f t="shared" si="104"/>
        <v>-0.63119284002543297</v>
      </c>
      <c r="AN825" s="2">
        <f t="shared" si="105"/>
        <v>-1.7062876953712589</v>
      </c>
    </row>
    <row r="826" spans="1:40" x14ac:dyDescent="0.2">
      <c r="A826">
        <v>825</v>
      </c>
      <c r="B826" t="s">
        <v>7478</v>
      </c>
      <c r="C826" t="s">
        <v>198</v>
      </c>
      <c r="D826">
        <v>8</v>
      </c>
      <c r="E826">
        <v>34</v>
      </c>
      <c r="F826">
        <v>33</v>
      </c>
      <c r="G826">
        <f>F826*V826</f>
        <v>11.847</v>
      </c>
      <c r="H826">
        <v>9</v>
      </c>
      <c r="I826">
        <v>1</v>
      </c>
      <c r="J826">
        <v>0</v>
      </c>
      <c r="K826">
        <v>0</v>
      </c>
      <c r="L826">
        <v>3</v>
      </c>
      <c r="M826">
        <v>3</v>
      </c>
      <c r="N826">
        <v>1</v>
      </c>
      <c r="O826">
        <v>7</v>
      </c>
      <c r="P826">
        <v>0</v>
      </c>
      <c r="Q826">
        <v>0</v>
      </c>
      <c r="R826">
        <v>0</v>
      </c>
      <c r="T826">
        <v>0.26300000000000001</v>
      </c>
      <c r="U826">
        <v>0.28899999999999998</v>
      </c>
      <c r="V826">
        <v>0.35899999999999999</v>
      </c>
      <c r="W826">
        <v>0.64800000000000002</v>
      </c>
      <c r="X826">
        <v>0.27700000000000002</v>
      </c>
      <c r="Z826">
        <v>68</v>
      </c>
      <c r="AA826">
        <v>0</v>
      </c>
      <c r="AB826">
        <v>-0.2</v>
      </c>
      <c r="AD826">
        <v>-1.4</v>
      </c>
      <c r="AE826">
        <v>-0.1</v>
      </c>
      <c r="AF826">
        <v>0</v>
      </c>
      <c r="AG826">
        <v>14691</v>
      </c>
      <c r="AH826" s="2">
        <f t="shared" si="101"/>
        <v>-8.9657846433005854</v>
      </c>
      <c r="AI826" s="2">
        <f>(L826-45.75551)/28.81119</f>
        <v>-1.4839897276023657</v>
      </c>
      <c r="AJ826" s="2">
        <f t="shared" si="106"/>
        <v>-2.5025539444631106</v>
      </c>
      <c r="AK826" s="2">
        <f t="shared" si="102"/>
        <v>-1.4365380516724144</v>
      </c>
      <c r="AL826" s="2">
        <f t="shared" si="103"/>
        <v>-2.5879503497259004</v>
      </c>
      <c r="AM826" s="2">
        <f t="shared" si="104"/>
        <v>0.49366655255049602</v>
      </c>
      <c r="AN826" s="2">
        <f t="shared" si="105"/>
        <v>-1.4484191223872895</v>
      </c>
    </row>
    <row r="827" spans="1:40" x14ac:dyDescent="0.2">
      <c r="A827">
        <v>826</v>
      </c>
      <c r="B827" t="s">
        <v>1837</v>
      </c>
      <c r="D827">
        <v>0</v>
      </c>
      <c r="E827">
        <v>1</v>
      </c>
      <c r="F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0.23699999999999999</v>
      </c>
      <c r="U827">
        <v>0.28599999999999998</v>
      </c>
      <c r="V827">
        <v>0.35399999999999998</v>
      </c>
      <c r="W827">
        <v>0.64</v>
      </c>
      <c r="X827">
        <v>0.27500000000000002</v>
      </c>
      <c r="Z827">
        <v>67</v>
      </c>
      <c r="AA827">
        <v>0</v>
      </c>
      <c r="AB827">
        <v>0</v>
      </c>
      <c r="AD827">
        <v>0</v>
      </c>
      <c r="AE827">
        <v>0</v>
      </c>
      <c r="AF827">
        <v>0</v>
      </c>
      <c r="AG827" t="s">
        <v>1838</v>
      </c>
      <c r="AH827" s="2">
        <f t="shared" si="101"/>
        <v>-8.9668073151816081</v>
      </c>
      <c r="AJ827" s="2">
        <f t="shared" si="106"/>
        <v>-2.5025539444631106</v>
      </c>
      <c r="AK827" s="2">
        <f t="shared" si="102"/>
        <v>-1.535362013584342</v>
      </c>
      <c r="AL827" s="2">
        <f t="shared" si="103"/>
        <v>-2.5879503497259004</v>
      </c>
      <c r="AM827" s="2">
        <f t="shared" si="104"/>
        <v>-0.77791363036142369</v>
      </c>
      <c r="AN827" s="2">
        <f t="shared" si="105"/>
        <v>-1.5630273770468315</v>
      </c>
    </row>
    <row r="828" spans="1:40" x14ac:dyDescent="0.2">
      <c r="A828">
        <v>827</v>
      </c>
      <c r="B828" t="s">
        <v>518</v>
      </c>
      <c r="C828" t="s">
        <v>74</v>
      </c>
      <c r="D828">
        <v>3</v>
      </c>
      <c r="E828">
        <v>13</v>
      </c>
      <c r="F828">
        <v>12</v>
      </c>
      <c r="G828">
        <f>F828*V828</f>
        <v>5.0279999999999996</v>
      </c>
      <c r="H828">
        <v>3</v>
      </c>
      <c r="I828">
        <v>1</v>
      </c>
      <c r="J828">
        <v>0</v>
      </c>
      <c r="K828">
        <v>0</v>
      </c>
      <c r="L828">
        <v>1</v>
      </c>
      <c r="M828">
        <v>2</v>
      </c>
      <c r="N828">
        <v>1</v>
      </c>
      <c r="O828">
        <v>3</v>
      </c>
      <c r="P828">
        <v>0</v>
      </c>
      <c r="Q828">
        <v>0</v>
      </c>
      <c r="R828">
        <v>0</v>
      </c>
      <c r="T828">
        <v>0.24299999999999999</v>
      </c>
      <c r="U828">
        <v>0.30499999999999999</v>
      </c>
      <c r="V828">
        <v>0.41899999999999998</v>
      </c>
      <c r="W828">
        <v>0.72299999999999998</v>
      </c>
      <c r="X828">
        <v>0.307</v>
      </c>
      <c r="Z828">
        <v>86</v>
      </c>
      <c r="AA828">
        <v>0</v>
      </c>
      <c r="AB828">
        <v>0</v>
      </c>
      <c r="AD828">
        <v>-0.2</v>
      </c>
      <c r="AE828">
        <v>0.1</v>
      </c>
      <c r="AF828">
        <v>0</v>
      </c>
      <c r="AG828" t="s">
        <v>519</v>
      </c>
      <c r="AH828" s="2">
        <f t="shared" si="101"/>
        <v>-8.9718296516084699</v>
      </c>
      <c r="AI828" s="2">
        <f>(L828-45.75551)/28.81119</f>
        <v>-1.5534072004662078</v>
      </c>
      <c r="AJ828" s="2">
        <f t="shared" si="106"/>
        <v>-2.5025539444631106</v>
      </c>
      <c r="AK828" s="2">
        <f t="shared" si="102"/>
        <v>-1.4694793723097237</v>
      </c>
      <c r="AL828" s="2">
        <f t="shared" si="103"/>
        <v>-2.5879503497259004</v>
      </c>
      <c r="AM828" s="2">
        <f t="shared" si="104"/>
        <v>-0.48447204968944224</v>
      </c>
      <c r="AN828" s="2">
        <f t="shared" si="105"/>
        <v>-0.37396673495408528</v>
      </c>
    </row>
    <row r="829" spans="1:40" x14ac:dyDescent="0.2">
      <c r="A829">
        <v>828</v>
      </c>
      <c r="B829" t="s">
        <v>1554</v>
      </c>
      <c r="D829">
        <v>0</v>
      </c>
      <c r="E829">
        <v>1</v>
      </c>
      <c r="F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0.23100000000000001</v>
      </c>
      <c r="U829">
        <v>0.28399999999999997</v>
      </c>
      <c r="V829">
        <v>0.376</v>
      </c>
      <c r="W829">
        <v>0.66</v>
      </c>
      <c r="X829">
        <v>0.28000000000000003</v>
      </c>
      <c r="Z829">
        <v>70</v>
      </c>
      <c r="AA829">
        <v>0</v>
      </c>
      <c r="AB829">
        <v>0</v>
      </c>
      <c r="AD829">
        <v>0</v>
      </c>
      <c r="AE829">
        <v>0</v>
      </c>
      <c r="AF829">
        <v>0</v>
      </c>
      <c r="AG829" t="s">
        <v>1555</v>
      </c>
      <c r="AH829" s="2">
        <f t="shared" si="101"/>
        <v>-8.9737282592047336</v>
      </c>
      <c r="AJ829" s="2">
        <f t="shared" si="106"/>
        <v>-2.5025539444631106</v>
      </c>
      <c r="AK829" s="2">
        <f t="shared" si="102"/>
        <v>-1.535362013584342</v>
      </c>
      <c r="AL829" s="2">
        <f t="shared" si="103"/>
        <v>-2.5879503497259004</v>
      </c>
      <c r="AM829" s="2">
        <f t="shared" si="104"/>
        <v>-1.0713552110334039</v>
      </c>
      <c r="AN829" s="2">
        <f t="shared" si="105"/>
        <v>-1.2765067403979766</v>
      </c>
    </row>
    <row r="830" spans="1:40" x14ac:dyDescent="0.2">
      <c r="A830">
        <v>829</v>
      </c>
      <c r="B830" t="s">
        <v>1175</v>
      </c>
      <c r="D830">
        <v>0</v>
      </c>
      <c r="E830">
        <v>1</v>
      </c>
      <c r="F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0.217</v>
      </c>
      <c r="U830">
        <v>0.30599999999999999</v>
      </c>
      <c r="V830">
        <v>0.40100000000000002</v>
      </c>
      <c r="W830">
        <v>0.70699999999999996</v>
      </c>
      <c r="X830">
        <v>0.30099999999999999</v>
      </c>
      <c r="Z830">
        <v>84</v>
      </c>
      <c r="AA830">
        <v>0</v>
      </c>
      <c r="AB830">
        <v>0</v>
      </c>
      <c r="AD830">
        <v>0</v>
      </c>
      <c r="AE830">
        <v>0</v>
      </c>
      <c r="AF830">
        <v>0</v>
      </c>
      <c r="AG830" t="s">
        <v>1176</v>
      </c>
      <c r="AH830" s="2">
        <f t="shared" si="101"/>
        <v>-8.9851017846478829</v>
      </c>
      <c r="AJ830" s="2">
        <f t="shared" si="106"/>
        <v>-2.5025539444631106</v>
      </c>
      <c r="AK830" s="2">
        <f t="shared" si="102"/>
        <v>-1.535362013584342</v>
      </c>
      <c r="AL830" s="2">
        <f t="shared" si="103"/>
        <v>-2.5879503497259004</v>
      </c>
      <c r="AM830" s="2">
        <f t="shared" si="104"/>
        <v>-1.7560522326013606</v>
      </c>
      <c r="AN830" s="2">
        <f t="shared" si="105"/>
        <v>-0.60318324427316916</v>
      </c>
    </row>
    <row r="831" spans="1:40" x14ac:dyDescent="0.2">
      <c r="A831">
        <v>830</v>
      </c>
      <c r="B831" t="s">
        <v>2557</v>
      </c>
      <c r="C831" t="s">
        <v>55</v>
      </c>
      <c r="D831">
        <v>0</v>
      </c>
      <c r="E831">
        <v>1</v>
      </c>
      <c r="F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T831">
        <v>0.24099999999999999</v>
      </c>
      <c r="U831">
        <v>0.28399999999999997</v>
      </c>
      <c r="V831">
        <v>0.34200000000000003</v>
      </c>
      <c r="W831">
        <v>0.625</v>
      </c>
      <c r="X831">
        <v>0.26800000000000002</v>
      </c>
      <c r="Z831">
        <v>59</v>
      </c>
      <c r="AA831">
        <v>0</v>
      </c>
      <c r="AB831">
        <v>0</v>
      </c>
      <c r="AD831">
        <v>-0.1</v>
      </c>
      <c r="AE831">
        <v>0</v>
      </c>
      <c r="AF831">
        <v>0</v>
      </c>
      <c r="AG831" t="s">
        <v>2558</v>
      </c>
      <c r="AH831" s="2">
        <f t="shared" si="101"/>
        <v>-8.9860700722202616</v>
      </c>
      <c r="AJ831" s="2">
        <f t="shared" si="106"/>
        <v>-2.5025539444631106</v>
      </c>
      <c r="AK831" s="2">
        <f t="shared" si="102"/>
        <v>-1.535362013584342</v>
      </c>
      <c r="AL831" s="2">
        <f t="shared" si="103"/>
        <v>-2.5879503497259004</v>
      </c>
      <c r="AM831" s="2">
        <f t="shared" si="104"/>
        <v>-0.58228590991343609</v>
      </c>
      <c r="AN831" s="2">
        <f t="shared" si="105"/>
        <v>-1.7779178545334726</v>
      </c>
    </row>
    <row r="832" spans="1:40" x14ac:dyDescent="0.2">
      <c r="A832">
        <v>831</v>
      </c>
      <c r="B832" t="s">
        <v>816</v>
      </c>
      <c r="C832" t="s">
        <v>93</v>
      </c>
      <c r="D832">
        <v>0</v>
      </c>
      <c r="E832">
        <v>1</v>
      </c>
      <c r="F832">
        <v>1</v>
      </c>
      <c r="G832">
        <f>F832*V832</f>
        <v>0.36599999999999999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0.23599999999999999</v>
      </c>
      <c r="U832">
        <v>0.27600000000000002</v>
      </c>
      <c r="V832">
        <v>0.36599999999999999</v>
      </c>
      <c r="W832">
        <v>0.64200000000000002</v>
      </c>
      <c r="X832">
        <v>0.27200000000000002</v>
      </c>
      <c r="Z832">
        <v>67</v>
      </c>
      <c r="AA832">
        <v>0</v>
      </c>
      <c r="AB832">
        <v>0</v>
      </c>
      <c r="AD832">
        <v>0</v>
      </c>
      <c r="AE832">
        <v>0</v>
      </c>
      <c r="AF832">
        <v>0</v>
      </c>
      <c r="AG832" t="s">
        <v>817</v>
      </c>
      <c r="AH832" s="2">
        <f t="shared" si="101"/>
        <v>-8.9870621816287191</v>
      </c>
      <c r="AJ832" s="2">
        <f t="shared" si="106"/>
        <v>-2.5025539444631106</v>
      </c>
      <c r="AK832" s="2">
        <f t="shared" si="102"/>
        <v>-1.535362013584342</v>
      </c>
      <c r="AL832" s="2">
        <f t="shared" si="103"/>
        <v>-2.5879503497259004</v>
      </c>
      <c r="AM832" s="2">
        <f t="shared" si="104"/>
        <v>-0.82682056047342067</v>
      </c>
      <c r="AN832" s="2">
        <f t="shared" si="105"/>
        <v>-1.534375313381946</v>
      </c>
    </row>
    <row r="833" spans="1:40" x14ac:dyDescent="0.2">
      <c r="A833">
        <v>832</v>
      </c>
      <c r="B833" t="s">
        <v>753</v>
      </c>
      <c r="C833" t="s">
        <v>37</v>
      </c>
      <c r="D833">
        <v>0</v>
      </c>
      <c r="E833">
        <v>1</v>
      </c>
      <c r="F833">
        <v>1</v>
      </c>
      <c r="G833">
        <f>F833*V833</f>
        <v>0.37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0.23100000000000001</v>
      </c>
      <c r="U833">
        <v>0.28999999999999998</v>
      </c>
      <c r="V833">
        <v>0.37</v>
      </c>
      <c r="W833">
        <v>0.65900000000000003</v>
      </c>
      <c r="X833">
        <v>0.28199999999999997</v>
      </c>
      <c r="Z833">
        <v>75</v>
      </c>
      <c r="AA833">
        <v>0</v>
      </c>
      <c r="AB833">
        <v>0</v>
      </c>
      <c r="AD833">
        <v>0</v>
      </c>
      <c r="AE833">
        <v>0</v>
      </c>
      <c r="AF833">
        <v>0</v>
      </c>
      <c r="AG833" t="s">
        <v>754</v>
      </c>
      <c r="AH833" s="2">
        <f t="shared" si="101"/>
        <v>-8.9880542910371766</v>
      </c>
      <c r="AJ833" s="2">
        <f t="shared" si="106"/>
        <v>-2.5025539444631106</v>
      </c>
      <c r="AK833" s="2">
        <f t="shared" si="102"/>
        <v>-1.535362013584342</v>
      </c>
      <c r="AL833" s="2">
        <f t="shared" si="103"/>
        <v>-2.5879503497259004</v>
      </c>
      <c r="AM833" s="2">
        <f t="shared" si="104"/>
        <v>-1.0713552110334039</v>
      </c>
      <c r="AN833" s="2">
        <f t="shared" si="105"/>
        <v>-1.2908327722304194</v>
      </c>
    </row>
    <row r="834" spans="1:40" x14ac:dyDescent="0.2">
      <c r="A834">
        <v>833</v>
      </c>
      <c r="B834" t="s">
        <v>1582</v>
      </c>
      <c r="D834">
        <v>0</v>
      </c>
      <c r="E834">
        <v>1</v>
      </c>
      <c r="F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0.23300000000000001</v>
      </c>
      <c r="U834">
        <v>0.29199999999999998</v>
      </c>
      <c r="V834">
        <v>0.36</v>
      </c>
      <c r="W834">
        <v>0.65200000000000002</v>
      </c>
      <c r="X834">
        <v>0.28000000000000003</v>
      </c>
      <c r="Z834">
        <v>71</v>
      </c>
      <c r="AA834">
        <v>0</v>
      </c>
      <c r="AB834">
        <v>0</v>
      </c>
      <c r="AD834">
        <v>0</v>
      </c>
      <c r="AE834">
        <v>0</v>
      </c>
      <c r="AF834">
        <v>0</v>
      </c>
      <c r="AG834" t="s">
        <v>1583</v>
      </c>
      <c r="AH834" s="2">
        <f t="shared" ref="AH834:AH897" si="107">SUM(AI834:AN834)</f>
        <v>-8.9905226536402818</v>
      </c>
      <c r="AJ834" s="2">
        <f t="shared" si="106"/>
        <v>-2.5025539444631106</v>
      </c>
      <c r="AK834" s="2">
        <f t="shared" ref="AK834:AK897" si="108">(M834-46.609)/30.35701</f>
        <v>-1.535362013584342</v>
      </c>
      <c r="AL834" s="2">
        <f t="shared" ref="AL834:AL897" si="109">(S834-70.42522)/27.21274</f>
        <v>-2.5879503497259004</v>
      </c>
      <c r="AM834" s="2">
        <f t="shared" ref="AM834:AM897" si="110">(T834-0.252906)/0.020447</f>
        <v>-0.97354135080941007</v>
      </c>
      <c r="AN834" s="2">
        <f t="shared" ref="AN834:AN897" si="111">(W834-0.749104)/0.069803</f>
        <v>-1.3911149950575186</v>
      </c>
    </row>
    <row r="835" spans="1:40" x14ac:dyDescent="0.2">
      <c r="A835">
        <v>834</v>
      </c>
      <c r="B835" t="s">
        <v>2360</v>
      </c>
      <c r="C835" t="s">
        <v>53</v>
      </c>
      <c r="D835">
        <v>0</v>
      </c>
      <c r="E835">
        <v>1</v>
      </c>
      <c r="F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0.24</v>
      </c>
      <c r="U835">
        <v>0.29599999999999999</v>
      </c>
      <c r="V835">
        <v>0.33100000000000002</v>
      </c>
      <c r="W835">
        <v>0.628</v>
      </c>
      <c r="X835">
        <v>0.27300000000000002</v>
      </c>
      <c r="Z835">
        <v>51</v>
      </c>
      <c r="AA835">
        <v>0</v>
      </c>
      <c r="AB835">
        <v>0</v>
      </c>
      <c r="AD835">
        <v>-0.1</v>
      </c>
      <c r="AE835">
        <v>0</v>
      </c>
      <c r="AF835">
        <v>0</v>
      </c>
      <c r="AG835" t="s">
        <v>2361</v>
      </c>
      <c r="AH835" s="2">
        <f t="shared" si="107"/>
        <v>-8.9919989068349313</v>
      </c>
      <c r="AJ835" s="2">
        <f t="shared" si="106"/>
        <v>-2.5025539444631106</v>
      </c>
      <c r="AK835" s="2">
        <f t="shared" si="108"/>
        <v>-1.535362013584342</v>
      </c>
      <c r="AL835" s="2">
        <f t="shared" si="109"/>
        <v>-2.5879503497259004</v>
      </c>
      <c r="AM835" s="2">
        <f t="shared" si="110"/>
        <v>-0.63119284002543297</v>
      </c>
      <c r="AN835" s="2">
        <f t="shared" si="111"/>
        <v>-1.7349397590361444</v>
      </c>
    </row>
    <row r="836" spans="1:40" x14ac:dyDescent="0.2">
      <c r="A836">
        <v>835</v>
      </c>
      <c r="B836" t="s">
        <v>7494</v>
      </c>
      <c r="C836" t="s">
        <v>37</v>
      </c>
      <c r="D836">
        <v>12</v>
      </c>
      <c r="E836">
        <v>48</v>
      </c>
      <c r="F836">
        <v>42</v>
      </c>
      <c r="G836">
        <f>F836*V836</f>
        <v>16.758000000000003</v>
      </c>
      <c r="H836">
        <v>10</v>
      </c>
      <c r="I836">
        <v>2</v>
      </c>
      <c r="J836">
        <v>0</v>
      </c>
      <c r="K836">
        <v>2</v>
      </c>
      <c r="L836">
        <v>5</v>
      </c>
      <c r="M836">
        <v>6</v>
      </c>
      <c r="N836">
        <v>5</v>
      </c>
      <c r="O836">
        <v>12</v>
      </c>
      <c r="P836">
        <v>0</v>
      </c>
      <c r="Q836">
        <v>0</v>
      </c>
      <c r="R836">
        <v>0</v>
      </c>
      <c r="T836">
        <v>0.23499999999999999</v>
      </c>
      <c r="U836">
        <v>0.315</v>
      </c>
      <c r="V836">
        <v>0.39900000000000002</v>
      </c>
      <c r="W836">
        <v>0.71399999999999997</v>
      </c>
      <c r="X836">
        <v>0.30599999999999999</v>
      </c>
      <c r="Z836">
        <v>90</v>
      </c>
      <c r="AA836">
        <v>0</v>
      </c>
      <c r="AB836">
        <v>0</v>
      </c>
      <c r="AD836">
        <v>-0.6</v>
      </c>
      <c r="AE836">
        <v>-1.3</v>
      </c>
      <c r="AF836">
        <v>0</v>
      </c>
      <c r="AG836">
        <v>15564</v>
      </c>
      <c r="AH836" s="2">
        <f t="shared" si="107"/>
        <v>-8.9947795976980345</v>
      </c>
      <c r="AI836" s="2">
        <f>(L836-45.75551)/28.81119</f>
        <v>-1.4145722547385235</v>
      </c>
      <c r="AJ836" s="2">
        <f t="shared" si="106"/>
        <v>-2.2759143914416371</v>
      </c>
      <c r="AK836" s="2">
        <f t="shared" si="108"/>
        <v>-1.3377140897604871</v>
      </c>
      <c r="AL836" s="2">
        <f t="shared" si="109"/>
        <v>-2.5879503497259004</v>
      </c>
      <c r="AM836" s="2">
        <f t="shared" si="110"/>
        <v>-0.87572749058541755</v>
      </c>
      <c r="AN836" s="2">
        <f t="shared" si="111"/>
        <v>-0.50290102144606996</v>
      </c>
    </row>
    <row r="837" spans="1:40" x14ac:dyDescent="0.2">
      <c r="A837">
        <v>836</v>
      </c>
      <c r="B837" t="s">
        <v>539</v>
      </c>
      <c r="C837" t="s">
        <v>93</v>
      </c>
      <c r="D837">
        <v>6</v>
      </c>
      <c r="E837">
        <v>27</v>
      </c>
      <c r="F837">
        <v>25</v>
      </c>
      <c r="G837">
        <f>F837*V837</f>
        <v>9.5500000000000007</v>
      </c>
      <c r="H837">
        <v>6</v>
      </c>
      <c r="I837">
        <v>1</v>
      </c>
      <c r="J837">
        <v>0</v>
      </c>
      <c r="K837">
        <v>1</v>
      </c>
      <c r="L837">
        <v>3</v>
      </c>
      <c r="M837">
        <v>3</v>
      </c>
      <c r="N837">
        <v>1</v>
      </c>
      <c r="O837">
        <v>6</v>
      </c>
      <c r="P837">
        <v>0</v>
      </c>
      <c r="Q837">
        <v>0</v>
      </c>
      <c r="R837">
        <v>0</v>
      </c>
      <c r="T837">
        <v>0.253</v>
      </c>
      <c r="U837">
        <v>0.29099999999999998</v>
      </c>
      <c r="V837">
        <v>0.38200000000000001</v>
      </c>
      <c r="W837">
        <v>0.67200000000000004</v>
      </c>
      <c r="X837">
        <v>0.28599999999999998</v>
      </c>
      <c r="Z837">
        <v>76</v>
      </c>
      <c r="AA837">
        <v>0</v>
      </c>
      <c r="AB837">
        <v>-0.1</v>
      </c>
      <c r="AD837">
        <v>-0.8</v>
      </c>
      <c r="AE837">
        <v>0.1</v>
      </c>
      <c r="AF837">
        <v>0</v>
      </c>
      <c r="AG837">
        <v>17022</v>
      </c>
      <c r="AH837" s="2">
        <f t="shared" si="107"/>
        <v>-8.9977094039311911</v>
      </c>
      <c r="AI837" s="2">
        <f>(L837-45.75551)/28.81119</f>
        <v>-1.4839897276023657</v>
      </c>
      <c r="AJ837" s="2">
        <f t="shared" si="106"/>
        <v>-2.3892341679523739</v>
      </c>
      <c r="AK837" s="2">
        <f t="shared" si="108"/>
        <v>-1.4365380516724144</v>
      </c>
      <c r="AL837" s="2">
        <f t="shared" si="109"/>
        <v>-2.5879503497259004</v>
      </c>
      <c r="AM837" s="2">
        <f t="shared" si="110"/>
        <v>4.5972514305268738E-3</v>
      </c>
      <c r="AN837" s="2">
        <f t="shared" si="111"/>
        <v>-1.1045943584086637</v>
      </c>
    </row>
    <row r="838" spans="1:40" x14ac:dyDescent="0.2">
      <c r="A838">
        <v>837</v>
      </c>
      <c r="B838" t="s">
        <v>1785</v>
      </c>
      <c r="C838" t="s">
        <v>65</v>
      </c>
      <c r="D838">
        <v>0</v>
      </c>
      <c r="E838">
        <v>1</v>
      </c>
      <c r="F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>
        <v>0.219</v>
      </c>
      <c r="U838">
        <v>0.28999999999999998</v>
      </c>
      <c r="V838">
        <v>0.40899999999999997</v>
      </c>
      <c r="W838">
        <v>0.69899999999999995</v>
      </c>
      <c r="X838">
        <v>0.29399999999999998</v>
      </c>
      <c r="Z838">
        <v>78</v>
      </c>
      <c r="AA838">
        <v>0</v>
      </c>
      <c r="AB838">
        <v>0</v>
      </c>
      <c r="AD838">
        <v>0</v>
      </c>
      <c r="AE838">
        <v>0</v>
      </c>
      <c r="AF838">
        <v>0</v>
      </c>
      <c r="AG838" t="s">
        <v>1786</v>
      </c>
      <c r="AH838" s="2">
        <f t="shared" si="107"/>
        <v>-9.0018961790834311</v>
      </c>
      <c r="AJ838" s="2">
        <f t="shared" si="106"/>
        <v>-2.5025539444631106</v>
      </c>
      <c r="AK838" s="2">
        <f t="shared" si="108"/>
        <v>-1.535362013584342</v>
      </c>
      <c r="AL838" s="2">
        <f t="shared" si="109"/>
        <v>-2.5879503497259004</v>
      </c>
      <c r="AM838" s="2">
        <f t="shared" si="110"/>
        <v>-1.6582383723773668</v>
      </c>
      <c r="AN838" s="2">
        <f t="shared" si="111"/>
        <v>-0.7177914989327111</v>
      </c>
    </row>
    <row r="839" spans="1:40" x14ac:dyDescent="0.2">
      <c r="A839">
        <v>838</v>
      </c>
      <c r="B839" t="s">
        <v>1483</v>
      </c>
      <c r="C839" t="s">
        <v>37</v>
      </c>
      <c r="D839">
        <v>0</v>
      </c>
      <c r="E839">
        <v>1</v>
      </c>
      <c r="F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0.23</v>
      </c>
      <c r="U839">
        <v>0.28499999999999998</v>
      </c>
      <c r="V839">
        <v>0.375</v>
      </c>
      <c r="W839">
        <v>0.66100000000000003</v>
      </c>
      <c r="X839">
        <v>0.28199999999999997</v>
      </c>
      <c r="Z839">
        <v>75</v>
      </c>
      <c r="AA839">
        <v>0</v>
      </c>
      <c r="AB839">
        <v>0</v>
      </c>
      <c r="AD839">
        <v>0</v>
      </c>
      <c r="AE839">
        <v>0</v>
      </c>
      <c r="AF839">
        <v>0</v>
      </c>
      <c r="AG839">
        <v>11446</v>
      </c>
      <c r="AH839" s="2">
        <f t="shared" si="107"/>
        <v>-9.0083091574842875</v>
      </c>
      <c r="AJ839" s="2">
        <f t="shared" si="106"/>
        <v>-2.5025539444631106</v>
      </c>
      <c r="AK839" s="2">
        <f t="shared" si="108"/>
        <v>-1.535362013584342</v>
      </c>
      <c r="AL839" s="2">
        <f t="shared" si="109"/>
        <v>-2.5879503497259004</v>
      </c>
      <c r="AM839" s="2">
        <f t="shared" si="110"/>
        <v>-1.1202621411454008</v>
      </c>
      <c r="AN839" s="2">
        <f t="shared" si="111"/>
        <v>-1.2621807085655339</v>
      </c>
    </row>
    <row r="840" spans="1:40" x14ac:dyDescent="0.2">
      <c r="A840">
        <v>839</v>
      </c>
      <c r="B840" t="s">
        <v>1091</v>
      </c>
      <c r="C840" t="s">
        <v>31</v>
      </c>
      <c r="D840">
        <v>0</v>
      </c>
      <c r="E840">
        <v>1</v>
      </c>
      <c r="F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>
        <v>0.22700000000000001</v>
      </c>
      <c r="U840">
        <v>0.32100000000000001</v>
      </c>
      <c r="V840">
        <v>0.35</v>
      </c>
      <c r="W840">
        <v>0.67100000000000004</v>
      </c>
      <c r="X840">
        <v>0.29399999999999998</v>
      </c>
      <c r="Z840">
        <v>77</v>
      </c>
      <c r="AA840">
        <v>0</v>
      </c>
      <c r="AB840">
        <v>0</v>
      </c>
      <c r="AD840">
        <v>0</v>
      </c>
      <c r="AE840">
        <v>0</v>
      </c>
      <c r="AF840">
        <v>0</v>
      </c>
      <c r="AG840">
        <v>13012</v>
      </c>
      <c r="AH840" s="2">
        <f t="shared" si="107"/>
        <v>-9.011769629495852</v>
      </c>
      <c r="AJ840" s="2">
        <f t="shared" si="106"/>
        <v>-2.5025539444631106</v>
      </c>
      <c r="AK840" s="2">
        <f t="shared" si="108"/>
        <v>-1.535362013584342</v>
      </c>
      <c r="AL840" s="2">
        <f t="shared" si="109"/>
        <v>-2.5879503497259004</v>
      </c>
      <c r="AM840" s="2">
        <f t="shared" si="110"/>
        <v>-1.2669829314813916</v>
      </c>
      <c r="AN840" s="2">
        <f t="shared" si="111"/>
        <v>-1.1189203902411065</v>
      </c>
    </row>
    <row r="841" spans="1:40" x14ac:dyDescent="0.2">
      <c r="A841">
        <v>840</v>
      </c>
      <c r="B841" t="s">
        <v>1956</v>
      </c>
      <c r="C841" t="s">
        <v>74</v>
      </c>
      <c r="D841">
        <v>0</v>
      </c>
      <c r="E841">
        <v>1</v>
      </c>
      <c r="F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0.23400000000000001</v>
      </c>
      <c r="U841">
        <v>0.28699999999999998</v>
      </c>
      <c r="V841">
        <v>0.36</v>
      </c>
      <c r="W841">
        <v>0.64700000000000002</v>
      </c>
      <c r="X841">
        <v>0.27700000000000002</v>
      </c>
      <c r="Z841">
        <v>67</v>
      </c>
      <c r="AA841">
        <v>0</v>
      </c>
      <c r="AB841">
        <v>0</v>
      </c>
      <c r="AD841">
        <v>0</v>
      </c>
      <c r="AE841">
        <v>0</v>
      </c>
      <c r="AF841">
        <v>0</v>
      </c>
      <c r="AG841" t="s">
        <v>1957</v>
      </c>
      <c r="AH841" s="2">
        <f t="shared" si="107"/>
        <v>-9.0132458826904998</v>
      </c>
      <c r="AJ841" s="2">
        <f t="shared" si="106"/>
        <v>-2.5025539444631106</v>
      </c>
      <c r="AK841" s="2">
        <f t="shared" si="108"/>
        <v>-1.535362013584342</v>
      </c>
      <c r="AL841" s="2">
        <f t="shared" si="109"/>
        <v>-2.5879503497259004</v>
      </c>
      <c r="AM841" s="2">
        <f t="shared" si="110"/>
        <v>-0.92463442069741308</v>
      </c>
      <c r="AN841" s="2">
        <f t="shared" si="111"/>
        <v>-1.4627451542197323</v>
      </c>
    </row>
    <row r="842" spans="1:40" x14ac:dyDescent="0.2">
      <c r="A842">
        <v>841</v>
      </c>
      <c r="B842" t="s">
        <v>999</v>
      </c>
      <c r="C842" t="s">
        <v>118</v>
      </c>
      <c r="D842">
        <v>0</v>
      </c>
      <c r="E842">
        <v>1</v>
      </c>
      <c r="F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0.23599999999999999</v>
      </c>
      <c r="U842">
        <v>0.27500000000000002</v>
      </c>
      <c r="V842">
        <v>0.36499999999999999</v>
      </c>
      <c r="W842">
        <v>0.64</v>
      </c>
      <c r="X842">
        <v>0.27300000000000002</v>
      </c>
      <c r="Z842">
        <v>70</v>
      </c>
      <c r="AA842">
        <v>0</v>
      </c>
      <c r="AB842">
        <v>0</v>
      </c>
      <c r="AD842">
        <v>0</v>
      </c>
      <c r="AE842">
        <v>0</v>
      </c>
      <c r="AF842">
        <v>0</v>
      </c>
      <c r="AG842" t="s">
        <v>1000</v>
      </c>
      <c r="AH842" s="2">
        <f t="shared" si="107"/>
        <v>-9.015714245293605</v>
      </c>
      <c r="AJ842" s="2">
        <f t="shared" si="106"/>
        <v>-2.5025539444631106</v>
      </c>
      <c r="AK842" s="2">
        <f t="shared" si="108"/>
        <v>-1.535362013584342</v>
      </c>
      <c r="AL842" s="2">
        <f t="shared" si="109"/>
        <v>-2.5879503497259004</v>
      </c>
      <c r="AM842" s="2">
        <f t="shared" si="110"/>
        <v>-0.82682056047342067</v>
      </c>
      <c r="AN842" s="2">
        <f t="shared" si="111"/>
        <v>-1.5630273770468315</v>
      </c>
    </row>
    <row r="843" spans="1:40" x14ac:dyDescent="0.2">
      <c r="A843">
        <v>842</v>
      </c>
      <c r="B843" t="s">
        <v>625</v>
      </c>
      <c r="C843" t="s">
        <v>139</v>
      </c>
      <c r="D843">
        <v>0</v>
      </c>
      <c r="E843">
        <v>1</v>
      </c>
      <c r="F843">
        <v>1</v>
      </c>
      <c r="G843">
        <f>F843*V843</f>
        <v>0.42099999999999999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0.245</v>
      </c>
      <c r="U843">
        <v>0.29899999999999999</v>
      </c>
      <c r="V843">
        <v>0.42099999999999999</v>
      </c>
      <c r="W843">
        <v>0.72</v>
      </c>
      <c r="X843">
        <v>0.30399999999999999</v>
      </c>
      <c r="Z843">
        <v>92</v>
      </c>
      <c r="AA843">
        <v>0</v>
      </c>
      <c r="AB843">
        <v>0</v>
      </c>
      <c r="AD843">
        <v>0</v>
      </c>
      <c r="AE843">
        <v>0</v>
      </c>
      <c r="AF843">
        <v>0</v>
      </c>
      <c r="AG843" t="s">
        <v>626</v>
      </c>
      <c r="AH843" s="2">
        <f t="shared" si="107"/>
        <v>-9.0175852645883428</v>
      </c>
      <c r="AI843" s="2">
        <f>(L843-45.75551)/28.81119</f>
        <v>-1.5881159368981288</v>
      </c>
      <c r="AJ843" s="2">
        <f t="shared" si="106"/>
        <v>-2.5025539444631106</v>
      </c>
      <c r="AK843" s="2">
        <f t="shared" si="108"/>
        <v>-1.535362013584342</v>
      </c>
      <c r="AL843" s="2">
        <f t="shared" si="109"/>
        <v>-2.5879503497259004</v>
      </c>
      <c r="AM843" s="2">
        <f t="shared" si="110"/>
        <v>-0.38665818946544844</v>
      </c>
      <c r="AN843" s="2">
        <f t="shared" si="111"/>
        <v>-0.41694483045141351</v>
      </c>
    </row>
    <row r="844" spans="1:40" x14ac:dyDescent="0.2">
      <c r="A844">
        <v>843</v>
      </c>
      <c r="B844" t="s">
        <v>591</v>
      </c>
      <c r="D844">
        <v>0</v>
      </c>
      <c r="E844">
        <v>1</v>
      </c>
      <c r="F844">
        <v>1</v>
      </c>
      <c r="G844">
        <f>F844*V844</f>
        <v>0.36599999999999999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0.252</v>
      </c>
      <c r="U844">
        <v>0.33</v>
      </c>
      <c r="V844">
        <v>0.36599999999999999</v>
      </c>
      <c r="W844">
        <v>0.69599999999999995</v>
      </c>
      <c r="X844">
        <v>0.30199999999999999</v>
      </c>
      <c r="Z844">
        <v>85</v>
      </c>
      <c r="AA844">
        <v>0</v>
      </c>
      <c r="AB844">
        <v>0</v>
      </c>
      <c r="AD844">
        <v>0</v>
      </c>
      <c r="AE844">
        <v>0</v>
      </c>
      <c r="AF844">
        <v>0</v>
      </c>
      <c r="AG844">
        <v>1857</v>
      </c>
      <c r="AH844" s="2">
        <f t="shared" si="107"/>
        <v>-9.0190615177829905</v>
      </c>
      <c r="AI844" s="2">
        <f>(L844-45.75551)/28.81119</f>
        <v>-1.5881159368981288</v>
      </c>
      <c r="AJ844" s="2">
        <f t="shared" si="106"/>
        <v>-2.5025539444631106</v>
      </c>
      <c r="AK844" s="2">
        <f t="shared" si="108"/>
        <v>-1.535362013584342</v>
      </c>
      <c r="AL844" s="2">
        <f t="shared" si="109"/>
        <v>-2.5879503497259004</v>
      </c>
      <c r="AM844" s="2">
        <f t="shared" si="110"/>
        <v>-4.4309678681470038E-2</v>
      </c>
      <c r="AN844" s="2">
        <f t="shared" si="111"/>
        <v>-0.76076959443003933</v>
      </c>
    </row>
    <row r="845" spans="1:40" x14ac:dyDescent="0.2">
      <c r="A845">
        <v>844</v>
      </c>
      <c r="B845" t="s">
        <v>1239</v>
      </c>
      <c r="D845">
        <v>0</v>
      </c>
      <c r="E845">
        <v>1</v>
      </c>
      <c r="F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0.22800000000000001</v>
      </c>
      <c r="U845">
        <v>0.30299999999999999</v>
      </c>
      <c r="V845">
        <v>0.36399999999999999</v>
      </c>
      <c r="W845">
        <v>0.66700000000000004</v>
      </c>
      <c r="X845">
        <v>0.28499999999999998</v>
      </c>
      <c r="Z845">
        <v>74</v>
      </c>
      <c r="AA845">
        <v>0</v>
      </c>
      <c r="AB845">
        <v>0</v>
      </c>
      <c r="AD845">
        <v>0</v>
      </c>
      <c r="AE845">
        <v>0</v>
      </c>
      <c r="AF845">
        <v>0</v>
      </c>
      <c r="AG845">
        <v>7888</v>
      </c>
      <c r="AH845" s="2">
        <f t="shared" si="107"/>
        <v>-9.0201668267136252</v>
      </c>
      <c r="AJ845" s="2">
        <f t="shared" si="106"/>
        <v>-2.5025539444631106</v>
      </c>
      <c r="AK845" s="2">
        <f t="shared" si="108"/>
        <v>-1.535362013584342</v>
      </c>
      <c r="AL845" s="2">
        <f t="shared" si="109"/>
        <v>-2.5879503497259004</v>
      </c>
      <c r="AM845" s="2">
        <f t="shared" si="110"/>
        <v>-1.2180760013693945</v>
      </c>
      <c r="AN845" s="2">
        <f t="shared" si="111"/>
        <v>-1.1762245175708774</v>
      </c>
    </row>
    <row r="846" spans="1:40" x14ac:dyDescent="0.2">
      <c r="A846">
        <v>845</v>
      </c>
      <c r="B846" t="s">
        <v>1517</v>
      </c>
      <c r="D846">
        <v>0</v>
      </c>
      <c r="E846">
        <v>1</v>
      </c>
      <c r="F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0.23</v>
      </c>
      <c r="U846">
        <v>0.28399999999999997</v>
      </c>
      <c r="V846">
        <v>0.377</v>
      </c>
      <c r="W846">
        <v>0.66</v>
      </c>
      <c r="X846">
        <v>0.28000000000000003</v>
      </c>
      <c r="Z846">
        <v>71</v>
      </c>
      <c r="AA846">
        <v>0</v>
      </c>
      <c r="AB846">
        <v>0</v>
      </c>
      <c r="AD846">
        <v>0</v>
      </c>
      <c r="AE846">
        <v>0</v>
      </c>
      <c r="AF846">
        <v>0</v>
      </c>
      <c r="AG846">
        <v>15982</v>
      </c>
      <c r="AH846" s="2">
        <f t="shared" si="107"/>
        <v>-9.0226351893167305</v>
      </c>
      <c r="AJ846" s="2">
        <f t="shared" ref="AJ846:AJ909" si="112">(K846-22.084)/8.824585</f>
        <v>-2.5025539444631106</v>
      </c>
      <c r="AK846" s="2">
        <f t="shared" si="108"/>
        <v>-1.535362013584342</v>
      </c>
      <c r="AL846" s="2">
        <f t="shared" si="109"/>
        <v>-2.5879503497259004</v>
      </c>
      <c r="AM846" s="2">
        <f t="shared" si="110"/>
        <v>-1.1202621411454008</v>
      </c>
      <c r="AN846" s="2">
        <f t="shared" si="111"/>
        <v>-1.2765067403979766</v>
      </c>
    </row>
    <row r="847" spans="1:40" x14ac:dyDescent="0.2">
      <c r="A847">
        <v>846</v>
      </c>
      <c r="B847" t="s">
        <v>7504</v>
      </c>
      <c r="C847" t="s">
        <v>42</v>
      </c>
      <c r="D847">
        <v>24</v>
      </c>
      <c r="E847">
        <v>100</v>
      </c>
      <c r="F847">
        <v>92</v>
      </c>
      <c r="G847">
        <f>F847*V847</f>
        <v>36.800000000000004</v>
      </c>
      <c r="H847">
        <v>21</v>
      </c>
      <c r="I847">
        <v>4</v>
      </c>
      <c r="J847">
        <v>1</v>
      </c>
      <c r="K847">
        <v>3</v>
      </c>
      <c r="L847">
        <v>11</v>
      </c>
      <c r="M847">
        <v>12</v>
      </c>
      <c r="N847">
        <v>7</v>
      </c>
      <c r="O847">
        <v>28</v>
      </c>
      <c r="P847">
        <v>1</v>
      </c>
      <c r="Q847">
        <v>1</v>
      </c>
      <c r="R847">
        <v>0</v>
      </c>
      <c r="T847">
        <v>0.23200000000000001</v>
      </c>
      <c r="U847">
        <v>0.28599999999999998</v>
      </c>
      <c r="V847">
        <v>0.4</v>
      </c>
      <c r="W847">
        <v>0.68600000000000005</v>
      </c>
      <c r="X847">
        <v>0.28999999999999998</v>
      </c>
      <c r="Z847">
        <v>81</v>
      </c>
      <c r="AA847">
        <v>0</v>
      </c>
      <c r="AB847">
        <v>0.2</v>
      </c>
      <c r="AD847">
        <v>-2.4</v>
      </c>
      <c r="AE847">
        <v>-1.7</v>
      </c>
      <c r="AF847">
        <v>-0.1</v>
      </c>
      <c r="AG847">
        <v>18171</v>
      </c>
      <c r="AH847" s="2">
        <f t="shared" si="107"/>
        <v>-9.0234091604163034</v>
      </c>
      <c r="AI847" s="2">
        <f>(L847-45.75551)/28.81119</f>
        <v>-1.2063198361469971</v>
      </c>
      <c r="AJ847" s="2">
        <f t="shared" si="112"/>
        <v>-2.1625946149309003</v>
      </c>
      <c r="AK847" s="2">
        <f t="shared" si="108"/>
        <v>-1.1400661659366322</v>
      </c>
      <c r="AL847" s="2">
        <f t="shared" si="109"/>
        <v>-2.5879503497259004</v>
      </c>
      <c r="AM847" s="2">
        <f t="shared" si="110"/>
        <v>-1.022448280921407</v>
      </c>
      <c r="AN847" s="2">
        <f t="shared" si="111"/>
        <v>-0.9040299127544652</v>
      </c>
    </row>
    <row r="848" spans="1:40" x14ac:dyDescent="0.2">
      <c r="A848">
        <v>847</v>
      </c>
      <c r="B848" t="s">
        <v>1028</v>
      </c>
      <c r="C848" t="s">
        <v>42</v>
      </c>
      <c r="D848">
        <v>0</v>
      </c>
      <c r="E848">
        <v>1</v>
      </c>
      <c r="F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0.23400000000000001</v>
      </c>
      <c r="U848">
        <v>0.29399999999999998</v>
      </c>
      <c r="V848">
        <v>0.35199999999999998</v>
      </c>
      <c r="W848">
        <v>0.64600000000000002</v>
      </c>
      <c r="X848">
        <v>0.27800000000000002</v>
      </c>
      <c r="Z848">
        <v>74</v>
      </c>
      <c r="AA848">
        <v>0</v>
      </c>
      <c r="AB848">
        <v>0</v>
      </c>
      <c r="AD848">
        <v>0</v>
      </c>
      <c r="AE848">
        <v>0</v>
      </c>
      <c r="AF848">
        <v>0</v>
      </c>
      <c r="AG848">
        <v>9807</v>
      </c>
      <c r="AH848" s="2">
        <f t="shared" si="107"/>
        <v>-9.0275719145229409</v>
      </c>
      <c r="AJ848" s="2">
        <f t="shared" si="112"/>
        <v>-2.5025539444631106</v>
      </c>
      <c r="AK848" s="2">
        <f t="shared" si="108"/>
        <v>-1.535362013584342</v>
      </c>
      <c r="AL848" s="2">
        <f t="shared" si="109"/>
        <v>-2.5879503497259004</v>
      </c>
      <c r="AM848" s="2">
        <f t="shared" si="110"/>
        <v>-0.92463442069741308</v>
      </c>
      <c r="AN848" s="2">
        <f t="shared" si="111"/>
        <v>-1.477071186052175</v>
      </c>
    </row>
    <row r="849" spans="1:40" x14ac:dyDescent="0.2">
      <c r="A849">
        <v>848</v>
      </c>
      <c r="B849" t="s">
        <v>776</v>
      </c>
      <c r="C849" t="s">
        <v>63</v>
      </c>
      <c r="D849">
        <v>0</v>
      </c>
      <c r="E849">
        <v>1</v>
      </c>
      <c r="F849">
        <v>1</v>
      </c>
      <c r="G849">
        <f>F849*V849</f>
        <v>0.379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0.22900000000000001</v>
      </c>
      <c r="U849">
        <v>0.28399999999999997</v>
      </c>
      <c r="V849">
        <v>0.379</v>
      </c>
      <c r="W849">
        <v>0.66300000000000003</v>
      </c>
      <c r="X849">
        <v>0.28199999999999997</v>
      </c>
      <c r="Z849">
        <v>70</v>
      </c>
      <c r="AA849">
        <v>0</v>
      </c>
      <c r="AB849">
        <v>0</v>
      </c>
      <c r="AD849">
        <v>0</v>
      </c>
      <c r="AE849">
        <v>0</v>
      </c>
      <c r="AF849">
        <v>0</v>
      </c>
      <c r="AG849" t="s">
        <v>777</v>
      </c>
      <c r="AH849" s="2">
        <f t="shared" si="107"/>
        <v>-9.0285640239314002</v>
      </c>
      <c r="AJ849" s="2">
        <f t="shared" si="112"/>
        <v>-2.5025539444631106</v>
      </c>
      <c r="AK849" s="2">
        <f t="shared" si="108"/>
        <v>-1.535362013584342</v>
      </c>
      <c r="AL849" s="2">
        <f t="shared" si="109"/>
        <v>-2.5879503497259004</v>
      </c>
      <c r="AM849" s="2">
        <f t="shared" si="110"/>
        <v>-1.1691690712573977</v>
      </c>
      <c r="AN849" s="2">
        <f t="shared" si="111"/>
        <v>-1.2335286449006484</v>
      </c>
    </row>
    <row r="850" spans="1:40" x14ac:dyDescent="0.2">
      <c r="A850">
        <v>849</v>
      </c>
      <c r="B850" t="s">
        <v>939</v>
      </c>
      <c r="C850" t="s">
        <v>63</v>
      </c>
      <c r="D850">
        <v>0</v>
      </c>
      <c r="E850">
        <v>1</v>
      </c>
      <c r="F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>
        <v>0.23599999999999999</v>
      </c>
      <c r="U850">
        <v>0.28799999999999998</v>
      </c>
      <c r="V850">
        <v>0.35099999999999998</v>
      </c>
      <c r="W850">
        <v>0.63900000000000001</v>
      </c>
      <c r="X850">
        <v>0.27400000000000002</v>
      </c>
      <c r="Z850">
        <v>65</v>
      </c>
      <c r="AA850">
        <v>0</v>
      </c>
      <c r="AB850">
        <v>0</v>
      </c>
      <c r="AD850">
        <v>0</v>
      </c>
      <c r="AE850">
        <v>0</v>
      </c>
      <c r="AF850">
        <v>0</v>
      </c>
      <c r="AG850" t="s">
        <v>940</v>
      </c>
      <c r="AH850" s="2">
        <f t="shared" si="107"/>
        <v>-9.030040277126048</v>
      </c>
      <c r="AJ850" s="2">
        <f t="shared" si="112"/>
        <v>-2.5025539444631106</v>
      </c>
      <c r="AK850" s="2">
        <f t="shared" si="108"/>
        <v>-1.535362013584342</v>
      </c>
      <c r="AL850" s="2">
        <f t="shared" si="109"/>
        <v>-2.5879503497259004</v>
      </c>
      <c r="AM850" s="2">
        <f t="shared" si="110"/>
        <v>-0.82682056047342067</v>
      </c>
      <c r="AN850" s="2">
        <f t="shared" si="111"/>
        <v>-1.5773534088792742</v>
      </c>
    </row>
    <row r="851" spans="1:40" x14ac:dyDescent="0.2">
      <c r="A851">
        <v>850</v>
      </c>
      <c r="B851" t="s">
        <v>2413</v>
      </c>
      <c r="D851">
        <v>0</v>
      </c>
      <c r="E851">
        <v>1</v>
      </c>
      <c r="F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0.23300000000000001</v>
      </c>
      <c r="U851">
        <v>0.27800000000000002</v>
      </c>
      <c r="V851">
        <v>0.371</v>
      </c>
      <c r="W851">
        <v>0.64900000000000002</v>
      </c>
      <c r="X851">
        <v>0.27600000000000002</v>
      </c>
      <c r="Z851">
        <v>66</v>
      </c>
      <c r="AA851">
        <v>0</v>
      </c>
      <c r="AB851">
        <v>0</v>
      </c>
      <c r="AD851">
        <v>0</v>
      </c>
      <c r="AE851">
        <v>0</v>
      </c>
      <c r="AF851">
        <v>0</v>
      </c>
      <c r="AG851">
        <v>13777</v>
      </c>
      <c r="AH851" s="2">
        <f t="shared" si="107"/>
        <v>-9.0335007491376107</v>
      </c>
      <c r="AJ851" s="2">
        <f t="shared" si="112"/>
        <v>-2.5025539444631106</v>
      </c>
      <c r="AK851" s="2">
        <f t="shared" si="108"/>
        <v>-1.535362013584342</v>
      </c>
      <c r="AL851" s="2">
        <f t="shared" si="109"/>
        <v>-2.5879503497259004</v>
      </c>
      <c r="AM851" s="2">
        <f t="shared" si="110"/>
        <v>-0.97354135080941007</v>
      </c>
      <c r="AN851" s="2">
        <f t="shared" si="111"/>
        <v>-1.4340930905548468</v>
      </c>
    </row>
    <row r="852" spans="1:40" x14ac:dyDescent="0.2">
      <c r="A852">
        <v>851</v>
      </c>
      <c r="B852" t="s">
        <v>1820</v>
      </c>
      <c r="D852">
        <v>0</v>
      </c>
      <c r="E852">
        <v>1</v>
      </c>
      <c r="F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0.23499999999999999</v>
      </c>
      <c r="U852">
        <v>0.26900000000000002</v>
      </c>
      <c r="V852">
        <v>0.373</v>
      </c>
      <c r="W852">
        <v>0.64200000000000002</v>
      </c>
      <c r="X852">
        <v>0.27100000000000002</v>
      </c>
      <c r="Z852">
        <v>65</v>
      </c>
      <c r="AA852">
        <v>0</v>
      </c>
      <c r="AB852">
        <v>0</v>
      </c>
      <c r="AD852">
        <v>0</v>
      </c>
      <c r="AE852">
        <v>0</v>
      </c>
      <c r="AF852">
        <v>0</v>
      </c>
      <c r="AG852">
        <v>14528</v>
      </c>
      <c r="AH852" s="2">
        <f t="shared" si="107"/>
        <v>-9.0359691117407159</v>
      </c>
      <c r="AJ852" s="2">
        <f t="shared" si="112"/>
        <v>-2.5025539444631106</v>
      </c>
      <c r="AK852" s="2">
        <f t="shared" si="108"/>
        <v>-1.535362013584342</v>
      </c>
      <c r="AL852" s="2">
        <f t="shared" si="109"/>
        <v>-2.5879503497259004</v>
      </c>
      <c r="AM852" s="2">
        <f t="shared" si="110"/>
        <v>-0.87572749058541755</v>
      </c>
      <c r="AN852" s="2">
        <f t="shared" si="111"/>
        <v>-1.534375313381946</v>
      </c>
    </row>
    <row r="853" spans="1:40" x14ac:dyDescent="0.2">
      <c r="A853">
        <v>852</v>
      </c>
      <c r="B853" t="s">
        <v>1643</v>
      </c>
      <c r="D853">
        <v>0</v>
      </c>
      <c r="E853">
        <v>1</v>
      </c>
      <c r="F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0.23699999999999999</v>
      </c>
      <c r="U853">
        <v>0.27400000000000002</v>
      </c>
      <c r="V853">
        <v>0.36099999999999999</v>
      </c>
      <c r="W853">
        <v>0.63500000000000001</v>
      </c>
      <c r="X853">
        <v>0.26900000000000002</v>
      </c>
      <c r="Z853">
        <v>63</v>
      </c>
      <c r="AA853">
        <v>0</v>
      </c>
      <c r="AB853">
        <v>0</v>
      </c>
      <c r="AD853">
        <v>0</v>
      </c>
      <c r="AE853">
        <v>0</v>
      </c>
      <c r="AF853">
        <v>0</v>
      </c>
      <c r="AG853" t="s">
        <v>1644</v>
      </c>
      <c r="AH853" s="2">
        <f t="shared" si="107"/>
        <v>-9.0384374743438229</v>
      </c>
      <c r="AJ853" s="2">
        <f t="shared" si="112"/>
        <v>-2.5025539444631106</v>
      </c>
      <c r="AK853" s="2">
        <f t="shared" si="108"/>
        <v>-1.535362013584342</v>
      </c>
      <c r="AL853" s="2">
        <f t="shared" si="109"/>
        <v>-2.5879503497259004</v>
      </c>
      <c r="AM853" s="2">
        <f t="shared" si="110"/>
        <v>-0.77791363036142369</v>
      </c>
      <c r="AN853" s="2">
        <f t="shared" si="111"/>
        <v>-1.6346575362090452</v>
      </c>
    </row>
    <row r="854" spans="1:40" x14ac:dyDescent="0.2">
      <c r="A854">
        <v>853</v>
      </c>
      <c r="B854" t="s">
        <v>981</v>
      </c>
      <c r="C854" t="s">
        <v>35</v>
      </c>
      <c r="D854">
        <v>0</v>
      </c>
      <c r="E854">
        <v>1</v>
      </c>
      <c r="F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0.23599999999999999</v>
      </c>
      <c r="U854">
        <v>0.3</v>
      </c>
      <c r="V854">
        <v>0.33800000000000002</v>
      </c>
      <c r="W854">
        <v>0.63800000000000001</v>
      </c>
      <c r="X854">
        <v>0.27700000000000002</v>
      </c>
      <c r="Z854">
        <v>65</v>
      </c>
      <c r="AA854">
        <v>0</v>
      </c>
      <c r="AB854">
        <v>0</v>
      </c>
      <c r="AD854">
        <v>0</v>
      </c>
      <c r="AE854">
        <v>0</v>
      </c>
      <c r="AF854">
        <v>0</v>
      </c>
      <c r="AG854" t="s">
        <v>982</v>
      </c>
      <c r="AH854" s="2">
        <f t="shared" si="107"/>
        <v>-9.0443663089584909</v>
      </c>
      <c r="AJ854" s="2">
        <f t="shared" si="112"/>
        <v>-2.5025539444631106</v>
      </c>
      <c r="AK854" s="2">
        <f t="shared" si="108"/>
        <v>-1.535362013584342</v>
      </c>
      <c r="AL854" s="2">
        <f t="shared" si="109"/>
        <v>-2.5879503497259004</v>
      </c>
      <c r="AM854" s="2">
        <f t="shared" si="110"/>
        <v>-0.82682056047342067</v>
      </c>
      <c r="AN854" s="2">
        <f t="shared" si="111"/>
        <v>-1.591679440711717</v>
      </c>
    </row>
    <row r="855" spans="1:40" x14ac:dyDescent="0.2">
      <c r="A855">
        <v>854</v>
      </c>
      <c r="B855" t="s">
        <v>4437</v>
      </c>
      <c r="C855" t="s">
        <v>55</v>
      </c>
      <c r="D855">
        <v>2</v>
      </c>
      <c r="E855">
        <v>6</v>
      </c>
      <c r="F855">
        <v>6</v>
      </c>
      <c r="G855">
        <f>F855*V855</f>
        <v>2.1840000000000002</v>
      </c>
      <c r="H855">
        <v>2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T855">
        <v>0.26</v>
      </c>
      <c r="U855">
        <v>0.29799999999999999</v>
      </c>
      <c r="V855">
        <v>0.36399999999999999</v>
      </c>
      <c r="W855">
        <v>0.66200000000000003</v>
      </c>
      <c r="X855">
        <v>0.28299999999999997</v>
      </c>
      <c r="Z855">
        <v>69</v>
      </c>
      <c r="AA855">
        <v>0</v>
      </c>
      <c r="AB855">
        <v>0</v>
      </c>
      <c r="AD855">
        <v>-0.3</v>
      </c>
      <c r="AE855">
        <v>0</v>
      </c>
      <c r="AF855">
        <v>0</v>
      </c>
      <c r="AG855">
        <v>11338</v>
      </c>
      <c r="AH855" s="2">
        <f t="shared" si="107"/>
        <v>-9.0472411021208359</v>
      </c>
      <c r="AI855" s="2">
        <f>(L855-45.75551)/28.81119</f>
        <v>-1.5534072004662078</v>
      </c>
      <c r="AJ855" s="2">
        <f t="shared" si="112"/>
        <v>-2.5025539444631106</v>
      </c>
      <c r="AK855" s="2">
        <f t="shared" si="108"/>
        <v>-1.5024206929470327</v>
      </c>
      <c r="AL855" s="2">
        <f t="shared" si="109"/>
        <v>-2.5879503497259004</v>
      </c>
      <c r="AM855" s="2">
        <f t="shared" si="110"/>
        <v>0.34694576221450529</v>
      </c>
      <c r="AN855" s="2">
        <f t="shared" si="111"/>
        <v>-1.2478546767330911</v>
      </c>
    </row>
    <row r="856" spans="1:40" x14ac:dyDescent="0.2">
      <c r="A856">
        <v>855</v>
      </c>
      <c r="B856" t="s">
        <v>713</v>
      </c>
      <c r="C856" t="s">
        <v>33</v>
      </c>
      <c r="D856">
        <v>0</v>
      </c>
      <c r="E856">
        <v>1</v>
      </c>
      <c r="F856">
        <v>1</v>
      </c>
      <c r="G856">
        <f>F856*V856</f>
        <v>0.35799999999999998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T856">
        <v>0.23300000000000001</v>
      </c>
      <c r="U856">
        <v>0.28999999999999998</v>
      </c>
      <c r="V856">
        <v>0.35799999999999998</v>
      </c>
      <c r="W856">
        <v>0.64800000000000002</v>
      </c>
      <c r="X856">
        <v>0.27900000000000003</v>
      </c>
      <c r="Z856">
        <v>74</v>
      </c>
      <c r="AA856">
        <v>0</v>
      </c>
      <c r="AB856">
        <v>0</v>
      </c>
      <c r="AD856">
        <v>0</v>
      </c>
      <c r="AE856">
        <v>0</v>
      </c>
      <c r="AF856">
        <v>0</v>
      </c>
      <c r="AG856" t="s">
        <v>714</v>
      </c>
      <c r="AH856" s="2">
        <f t="shared" si="107"/>
        <v>-9.0478267809700537</v>
      </c>
      <c r="AJ856" s="2">
        <f t="shared" si="112"/>
        <v>-2.5025539444631106</v>
      </c>
      <c r="AK856" s="2">
        <f t="shared" si="108"/>
        <v>-1.535362013584342</v>
      </c>
      <c r="AL856" s="2">
        <f t="shared" si="109"/>
        <v>-2.5879503497259004</v>
      </c>
      <c r="AM856" s="2">
        <f t="shared" si="110"/>
        <v>-0.97354135080941007</v>
      </c>
      <c r="AN856" s="2">
        <f t="shared" si="111"/>
        <v>-1.4484191223872895</v>
      </c>
    </row>
    <row r="857" spans="1:40" x14ac:dyDescent="0.2">
      <c r="A857">
        <v>856</v>
      </c>
      <c r="B857" t="s">
        <v>1359</v>
      </c>
      <c r="C857" t="s">
        <v>61</v>
      </c>
      <c r="D857">
        <v>0</v>
      </c>
      <c r="E857">
        <v>1</v>
      </c>
      <c r="F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0.24</v>
      </c>
      <c r="U857">
        <v>0.28699999999999998</v>
      </c>
      <c r="V857">
        <v>0.33700000000000002</v>
      </c>
      <c r="W857">
        <v>0.624</v>
      </c>
      <c r="X857">
        <v>0.26900000000000002</v>
      </c>
      <c r="Z857">
        <v>65</v>
      </c>
      <c r="AA857">
        <v>0</v>
      </c>
      <c r="AB857">
        <v>0</v>
      </c>
      <c r="AD857">
        <v>0</v>
      </c>
      <c r="AE857">
        <v>0</v>
      </c>
      <c r="AF857">
        <v>0</v>
      </c>
      <c r="AG857">
        <v>15722</v>
      </c>
      <c r="AH857" s="2">
        <f t="shared" si="107"/>
        <v>-9.0493030341647014</v>
      </c>
      <c r="AJ857" s="2">
        <f t="shared" si="112"/>
        <v>-2.5025539444631106</v>
      </c>
      <c r="AK857" s="2">
        <f t="shared" si="108"/>
        <v>-1.535362013584342</v>
      </c>
      <c r="AL857" s="2">
        <f t="shared" si="109"/>
        <v>-2.5879503497259004</v>
      </c>
      <c r="AM857" s="2">
        <f t="shared" si="110"/>
        <v>-0.63119284002543297</v>
      </c>
      <c r="AN857" s="2">
        <f t="shared" si="111"/>
        <v>-1.7922438863659154</v>
      </c>
    </row>
    <row r="858" spans="1:40" x14ac:dyDescent="0.2">
      <c r="A858">
        <v>857</v>
      </c>
      <c r="B858" t="s">
        <v>1402</v>
      </c>
      <c r="C858" t="s">
        <v>63</v>
      </c>
      <c r="D858">
        <v>0</v>
      </c>
      <c r="E858">
        <v>1</v>
      </c>
      <c r="F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T858">
        <v>0.23499999999999999</v>
      </c>
      <c r="U858">
        <v>0.30299999999999999</v>
      </c>
      <c r="V858">
        <v>0.33800000000000002</v>
      </c>
      <c r="W858">
        <v>0.64100000000000001</v>
      </c>
      <c r="X858">
        <v>0.27900000000000003</v>
      </c>
      <c r="Z858">
        <v>68</v>
      </c>
      <c r="AA858">
        <v>0</v>
      </c>
      <c r="AB858">
        <v>0</v>
      </c>
      <c r="AD858">
        <v>0</v>
      </c>
      <c r="AE858">
        <v>0</v>
      </c>
      <c r="AF858">
        <v>0</v>
      </c>
      <c r="AG858" t="s">
        <v>1403</v>
      </c>
      <c r="AH858" s="2">
        <f t="shared" si="107"/>
        <v>-9.0502951435731589</v>
      </c>
      <c r="AJ858" s="2">
        <f t="shared" si="112"/>
        <v>-2.5025539444631106</v>
      </c>
      <c r="AK858" s="2">
        <f t="shared" si="108"/>
        <v>-1.535362013584342</v>
      </c>
      <c r="AL858" s="2">
        <f t="shared" si="109"/>
        <v>-2.5879503497259004</v>
      </c>
      <c r="AM858" s="2">
        <f t="shared" si="110"/>
        <v>-0.87572749058541755</v>
      </c>
      <c r="AN858" s="2">
        <f t="shared" si="111"/>
        <v>-1.5487013452143887</v>
      </c>
    </row>
    <row r="859" spans="1:40" x14ac:dyDescent="0.2">
      <c r="A859">
        <v>858</v>
      </c>
      <c r="B859" t="s">
        <v>1033</v>
      </c>
      <c r="C859" t="s">
        <v>35</v>
      </c>
      <c r="D859">
        <v>0</v>
      </c>
      <c r="E859">
        <v>1</v>
      </c>
      <c r="F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T859">
        <v>0.22500000000000001</v>
      </c>
      <c r="U859">
        <v>0.314</v>
      </c>
      <c r="V859">
        <v>0.36099999999999999</v>
      </c>
      <c r="W859">
        <v>0.67500000000000004</v>
      </c>
      <c r="X859">
        <v>0.29299999999999998</v>
      </c>
      <c r="Z859">
        <v>76</v>
      </c>
      <c r="AA859">
        <v>0</v>
      </c>
      <c r="AB859">
        <v>0</v>
      </c>
      <c r="AD859">
        <v>0</v>
      </c>
      <c r="AE859">
        <v>0</v>
      </c>
      <c r="AF859">
        <v>0</v>
      </c>
      <c r="AG859" t="s">
        <v>1034</v>
      </c>
      <c r="AH859" s="2">
        <f t="shared" si="107"/>
        <v>-9.0522793623900757</v>
      </c>
      <c r="AJ859" s="2">
        <f t="shared" si="112"/>
        <v>-2.5025539444631106</v>
      </c>
      <c r="AK859" s="2">
        <f t="shared" si="108"/>
        <v>-1.535362013584342</v>
      </c>
      <c r="AL859" s="2">
        <f t="shared" si="109"/>
        <v>-2.5879503497259004</v>
      </c>
      <c r="AM859" s="2">
        <f t="shared" si="110"/>
        <v>-1.3647967917053854</v>
      </c>
      <c r="AN859" s="2">
        <f t="shared" si="111"/>
        <v>-1.0616162629113355</v>
      </c>
    </row>
    <row r="860" spans="1:40" x14ac:dyDescent="0.2">
      <c r="A860">
        <v>859</v>
      </c>
      <c r="B860" t="s">
        <v>1638</v>
      </c>
      <c r="D860">
        <v>0</v>
      </c>
      <c r="E860">
        <v>1</v>
      </c>
      <c r="F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0.23400000000000001</v>
      </c>
      <c r="U860">
        <v>0.30199999999999999</v>
      </c>
      <c r="V860">
        <v>0.34200000000000003</v>
      </c>
      <c r="W860">
        <v>0.64400000000000002</v>
      </c>
      <c r="X860">
        <v>0.28000000000000003</v>
      </c>
      <c r="Z860">
        <v>70</v>
      </c>
      <c r="AA860">
        <v>0</v>
      </c>
      <c r="AB860">
        <v>0</v>
      </c>
      <c r="AD860">
        <v>0</v>
      </c>
      <c r="AE860">
        <v>0</v>
      </c>
      <c r="AF860">
        <v>0</v>
      </c>
      <c r="AG860" t="s">
        <v>1639</v>
      </c>
      <c r="AH860" s="2">
        <f t="shared" si="107"/>
        <v>-9.0562239781878269</v>
      </c>
      <c r="AJ860" s="2">
        <f t="shared" si="112"/>
        <v>-2.5025539444631106</v>
      </c>
      <c r="AK860" s="2">
        <f t="shared" si="108"/>
        <v>-1.535362013584342</v>
      </c>
      <c r="AL860" s="2">
        <f t="shared" si="109"/>
        <v>-2.5879503497259004</v>
      </c>
      <c r="AM860" s="2">
        <f t="shared" si="110"/>
        <v>-0.92463442069741308</v>
      </c>
      <c r="AN860" s="2">
        <f t="shared" si="111"/>
        <v>-1.5057232497170605</v>
      </c>
    </row>
    <row r="861" spans="1:40" x14ac:dyDescent="0.2">
      <c r="A861">
        <v>860</v>
      </c>
      <c r="B861" t="s">
        <v>1005</v>
      </c>
      <c r="C861" t="s">
        <v>198</v>
      </c>
      <c r="D861">
        <v>0</v>
      </c>
      <c r="E861">
        <v>1</v>
      </c>
      <c r="F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0.23100000000000001</v>
      </c>
      <c r="U861">
        <v>0.28899999999999998</v>
      </c>
      <c r="V861">
        <v>0.36499999999999999</v>
      </c>
      <c r="W861">
        <v>0.65400000000000003</v>
      </c>
      <c r="X861">
        <v>0.28000000000000003</v>
      </c>
      <c r="Z861">
        <v>70</v>
      </c>
      <c r="AA861">
        <v>0</v>
      </c>
      <c r="AB861">
        <v>0</v>
      </c>
      <c r="AD861">
        <v>0</v>
      </c>
      <c r="AE861">
        <v>0</v>
      </c>
      <c r="AF861">
        <v>0</v>
      </c>
      <c r="AG861" t="s">
        <v>1006</v>
      </c>
      <c r="AH861" s="2">
        <f t="shared" si="107"/>
        <v>-9.0596844501993914</v>
      </c>
      <c r="AJ861" s="2">
        <f t="shared" si="112"/>
        <v>-2.5025539444631106</v>
      </c>
      <c r="AK861" s="2">
        <f t="shared" si="108"/>
        <v>-1.535362013584342</v>
      </c>
      <c r="AL861" s="2">
        <f t="shared" si="109"/>
        <v>-2.5879503497259004</v>
      </c>
      <c r="AM861" s="2">
        <f t="shared" si="110"/>
        <v>-1.0713552110334039</v>
      </c>
      <c r="AN861" s="2">
        <f t="shared" si="111"/>
        <v>-1.3624629313926331</v>
      </c>
    </row>
    <row r="862" spans="1:40" x14ac:dyDescent="0.2">
      <c r="A862">
        <v>861</v>
      </c>
      <c r="B862" t="s">
        <v>970</v>
      </c>
      <c r="C862" t="s">
        <v>47</v>
      </c>
      <c r="D862">
        <v>0</v>
      </c>
      <c r="E862">
        <v>1</v>
      </c>
      <c r="F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0.23799999999999999</v>
      </c>
      <c r="U862">
        <v>0.28699999999999998</v>
      </c>
      <c r="V862">
        <v>0.34300000000000003</v>
      </c>
      <c r="W862">
        <v>0.63</v>
      </c>
      <c r="X862">
        <v>0.27200000000000002</v>
      </c>
      <c r="Z862">
        <v>66</v>
      </c>
      <c r="AA862">
        <v>0</v>
      </c>
      <c r="AB862">
        <v>0</v>
      </c>
      <c r="AD862">
        <v>0</v>
      </c>
      <c r="AE862">
        <v>0</v>
      </c>
      <c r="AF862">
        <v>0</v>
      </c>
      <c r="AG862" t="s">
        <v>971</v>
      </c>
      <c r="AH862" s="2">
        <f t="shared" si="107"/>
        <v>-9.0611607033940391</v>
      </c>
      <c r="AJ862" s="2">
        <f t="shared" si="112"/>
        <v>-2.5025539444631106</v>
      </c>
      <c r="AK862" s="2">
        <f t="shared" si="108"/>
        <v>-1.535362013584342</v>
      </c>
      <c r="AL862" s="2">
        <f t="shared" si="109"/>
        <v>-2.5879503497259004</v>
      </c>
      <c r="AM862" s="2">
        <f t="shared" si="110"/>
        <v>-0.72900670024942682</v>
      </c>
      <c r="AN862" s="2">
        <f t="shared" si="111"/>
        <v>-1.7062876953712589</v>
      </c>
    </row>
    <row r="863" spans="1:40" x14ac:dyDescent="0.2">
      <c r="A863">
        <v>862</v>
      </c>
      <c r="B863" t="s">
        <v>1198</v>
      </c>
      <c r="D863">
        <v>0</v>
      </c>
      <c r="E863">
        <v>1</v>
      </c>
      <c r="F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0.23300000000000001</v>
      </c>
      <c r="U863">
        <v>0.27700000000000002</v>
      </c>
      <c r="V863">
        <v>0.37</v>
      </c>
      <c r="W863">
        <v>0.64700000000000002</v>
      </c>
      <c r="X863">
        <v>0.27400000000000002</v>
      </c>
      <c r="Z863">
        <v>68</v>
      </c>
      <c r="AA863">
        <v>0</v>
      </c>
      <c r="AB863">
        <v>0</v>
      </c>
      <c r="AD863">
        <v>0</v>
      </c>
      <c r="AE863">
        <v>0</v>
      </c>
      <c r="AF863">
        <v>0</v>
      </c>
      <c r="AG863">
        <v>12926</v>
      </c>
      <c r="AH863" s="2">
        <f t="shared" si="107"/>
        <v>-9.0621528128024966</v>
      </c>
      <c r="AJ863" s="2">
        <f t="shared" si="112"/>
        <v>-2.5025539444631106</v>
      </c>
      <c r="AK863" s="2">
        <f t="shared" si="108"/>
        <v>-1.535362013584342</v>
      </c>
      <c r="AL863" s="2">
        <f t="shared" si="109"/>
        <v>-2.5879503497259004</v>
      </c>
      <c r="AM863" s="2">
        <f t="shared" si="110"/>
        <v>-0.97354135080941007</v>
      </c>
      <c r="AN863" s="2">
        <f t="shared" si="111"/>
        <v>-1.4627451542197323</v>
      </c>
    </row>
    <row r="864" spans="1:40" x14ac:dyDescent="0.2">
      <c r="A864">
        <v>863</v>
      </c>
      <c r="B864" t="s">
        <v>1424</v>
      </c>
      <c r="C864" t="s">
        <v>198</v>
      </c>
      <c r="D864">
        <v>0</v>
      </c>
      <c r="E864">
        <v>1</v>
      </c>
      <c r="F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0.23</v>
      </c>
      <c r="U864">
        <v>0.27900000000000003</v>
      </c>
      <c r="V864">
        <v>0.379</v>
      </c>
      <c r="W864">
        <v>0.65700000000000003</v>
      </c>
      <c r="X864">
        <v>0.27900000000000003</v>
      </c>
      <c r="Z864">
        <v>70</v>
      </c>
      <c r="AA864">
        <v>0</v>
      </c>
      <c r="AB864">
        <v>0</v>
      </c>
      <c r="AD864">
        <v>0</v>
      </c>
      <c r="AE864">
        <v>0</v>
      </c>
      <c r="AF864">
        <v>0</v>
      </c>
      <c r="AG864" t="s">
        <v>1425</v>
      </c>
      <c r="AH864" s="2">
        <f t="shared" si="107"/>
        <v>-9.0656132848140594</v>
      </c>
      <c r="AJ864" s="2">
        <f t="shared" si="112"/>
        <v>-2.5025539444631106</v>
      </c>
      <c r="AK864" s="2">
        <f t="shared" si="108"/>
        <v>-1.535362013584342</v>
      </c>
      <c r="AL864" s="2">
        <f t="shared" si="109"/>
        <v>-2.5879503497259004</v>
      </c>
      <c r="AM864" s="2">
        <f t="shared" si="110"/>
        <v>-1.1202621411454008</v>
      </c>
      <c r="AN864" s="2">
        <f t="shared" si="111"/>
        <v>-1.3194848358953049</v>
      </c>
    </row>
    <row r="865" spans="1:40" x14ac:dyDescent="0.2">
      <c r="A865">
        <v>864</v>
      </c>
      <c r="B865" t="s">
        <v>556</v>
      </c>
      <c r="C865" t="s">
        <v>29</v>
      </c>
      <c r="D865">
        <v>3</v>
      </c>
      <c r="E865">
        <v>13</v>
      </c>
      <c r="F865">
        <v>12</v>
      </c>
      <c r="G865">
        <f>F865*V865</f>
        <v>5.1120000000000001</v>
      </c>
      <c r="H865">
        <v>3</v>
      </c>
      <c r="I865">
        <v>1</v>
      </c>
      <c r="J865">
        <v>0</v>
      </c>
      <c r="K865">
        <v>1</v>
      </c>
      <c r="L865">
        <v>2</v>
      </c>
      <c r="M865">
        <v>2</v>
      </c>
      <c r="N865">
        <v>1</v>
      </c>
      <c r="O865">
        <v>4</v>
      </c>
      <c r="P865">
        <v>0</v>
      </c>
      <c r="Q865">
        <v>0</v>
      </c>
      <c r="R865">
        <v>0</v>
      </c>
      <c r="T865">
        <v>0.23599999999999999</v>
      </c>
      <c r="U865">
        <v>0.30399999999999999</v>
      </c>
      <c r="V865">
        <v>0.42599999999999999</v>
      </c>
      <c r="W865">
        <v>0.73</v>
      </c>
      <c r="X865">
        <v>0.308</v>
      </c>
      <c r="Z865">
        <v>92</v>
      </c>
      <c r="AA865">
        <v>0</v>
      </c>
      <c r="AB865">
        <v>0</v>
      </c>
      <c r="AD865">
        <v>-0.1</v>
      </c>
      <c r="AE865">
        <v>-0.2</v>
      </c>
      <c r="AF865">
        <v>0</v>
      </c>
      <c r="AG865">
        <v>18607</v>
      </c>
      <c r="AH865" s="2">
        <f t="shared" si="107"/>
        <v>-9.06586742662269</v>
      </c>
      <c r="AI865" s="2">
        <f>(L865-45.75551)/28.81119</f>
        <v>-1.5186984640342867</v>
      </c>
      <c r="AJ865" s="2">
        <f t="shared" si="112"/>
        <v>-2.3892341679523739</v>
      </c>
      <c r="AK865" s="2">
        <f t="shared" si="108"/>
        <v>-1.4694793723097237</v>
      </c>
      <c r="AL865" s="2">
        <f t="shared" si="109"/>
        <v>-2.5879503497259004</v>
      </c>
      <c r="AM865" s="2">
        <f t="shared" si="110"/>
        <v>-0.82682056047342067</v>
      </c>
      <c r="AN865" s="2">
        <f t="shared" si="111"/>
        <v>-0.27368451212698608</v>
      </c>
    </row>
    <row r="866" spans="1:40" x14ac:dyDescent="0.2">
      <c r="A866">
        <v>865</v>
      </c>
      <c r="B866" t="s">
        <v>2303</v>
      </c>
      <c r="D866">
        <v>0</v>
      </c>
      <c r="E866">
        <v>1</v>
      </c>
      <c r="F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0.24199999999999999</v>
      </c>
      <c r="U866">
        <v>0.28399999999999997</v>
      </c>
      <c r="V866">
        <v>0.33200000000000002</v>
      </c>
      <c r="W866">
        <v>0.61599999999999999</v>
      </c>
      <c r="X866">
        <v>0.26600000000000001</v>
      </c>
      <c r="Z866">
        <v>61</v>
      </c>
      <c r="AA866">
        <v>0</v>
      </c>
      <c r="AB866">
        <v>0</v>
      </c>
      <c r="AD866">
        <v>-0.1</v>
      </c>
      <c r="AE866">
        <v>0</v>
      </c>
      <c r="AF866">
        <v>0</v>
      </c>
      <c r="AG866" t="s">
        <v>2304</v>
      </c>
      <c r="AH866" s="2">
        <f t="shared" si="107"/>
        <v>-9.0660974286002496</v>
      </c>
      <c r="AJ866" s="2">
        <f t="shared" si="112"/>
        <v>-2.5025539444631106</v>
      </c>
      <c r="AK866" s="2">
        <f t="shared" si="108"/>
        <v>-1.535362013584342</v>
      </c>
      <c r="AL866" s="2">
        <f t="shared" si="109"/>
        <v>-2.5879503497259004</v>
      </c>
      <c r="AM866" s="2">
        <f t="shared" si="110"/>
        <v>-0.53337897980143922</v>
      </c>
      <c r="AN866" s="2">
        <f t="shared" si="111"/>
        <v>-1.9068521410254573</v>
      </c>
    </row>
    <row r="867" spans="1:40" x14ac:dyDescent="0.2">
      <c r="A867">
        <v>866</v>
      </c>
      <c r="B867" t="s">
        <v>1900</v>
      </c>
      <c r="D867">
        <v>0</v>
      </c>
      <c r="E867">
        <v>1</v>
      </c>
      <c r="F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0.23699999999999999</v>
      </c>
      <c r="U867">
        <v>0.28899999999999998</v>
      </c>
      <c r="V867">
        <v>0.34499999999999997</v>
      </c>
      <c r="W867">
        <v>0.63300000000000001</v>
      </c>
      <c r="X867">
        <v>0.27300000000000002</v>
      </c>
      <c r="Z867">
        <v>66</v>
      </c>
      <c r="AA867">
        <v>0</v>
      </c>
      <c r="AB867">
        <v>0</v>
      </c>
      <c r="AD867">
        <v>0</v>
      </c>
      <c r="AE867">
        <v>0</v>
      </c>
      <c r="AF867">
        <v>0</v>
      </c>
      <c r="AG867" t="s">
        <v>1901</v>
      </c>
      <c r="AH867" s="2">
        <f t="shared" si="107"/>
        <v>-9.0670895380087071</v>
      </c>
      <c r="AJ867" s="2">
        <f t="shared" si="112"/>
        <v>-2.5025539444631106</v>
      </c>
      <c r="AK867" s="2">
        <f t="shared" si="108"/>
        <v>-1.535362013584342</v>
      </c>
      <c r="AL867" s="2">
        <f t="shared" si="109"/>
        <v>-2.5879503497259004</v>
      </c>
      <c r="AM867" s="2">
        <f t="shared" si="110"/>
        <v>-0.77791363036142369</v>
      </c>
      <c r="AN867" s="2">
        <f t="shared" si="111"/>
        <v>-1.6633095998739307</v>
      </c>
    </row>
    <row r="868" spans="1:40" x14ac:dyDescent="0.2">
      <c r="A868">
        <v>867</v>
      </c>
      <c r="B868" t="s">
        <v>472</v>
      </c>
      <c r="C868" t="s">
        <v>129</v>
      </c>
      <c r="D868">
        <v>16</v>
      </c>
      <c r="E868">
        <v>65</v>
      </c>
      <c r="F868">
        <v>57</v>
      </c>
      <c r="G868">
        <f>F868*V868</f>
        <v>21.146999999999998</v>
      </c>
      <c r="H868">
        <v>14</v>
      </c>
      <c r="I868">
        <v>3</v>
      </c>
      <c r="J868">
        <v>0</v>
      </c>
      <c r="K868">
        <v>1</v>
      </c>
      <c r="L868">
        <v>7</v>
      </c>
      <c r="M868">
        <v>6</v>
      </c>
      <c r="N868">
        <v>6</v>
      </c>
      <c r="O868">
        <v>16</v>
      </c>
      <c r="P868">
        <v>1</v>
      </c>
      <c r="Q868">
        <v>1</v>
      </c>
      <c r="R868">
        <v>0</v>
      </c>
      <c r="T868">
        <v>0.24199999999999999</v>
      </c>
      <c r="U868">
        <v>0.317</v>
      </c>
      <c r="V868">
        <v>0.371</v>
      </c>
      <c r="W868">
        <v>0.68799999999999994</v>
      </c>
      <c r="X868">
        <v>0.29699999999999999</v>
      </c>
      <c r="Z868">
        <v>81</v>
      </c>
      <c r="AA868">
        <v>0</v>
      </c>
      <c r="AB868">
        <v>-0.4</v>
      </c>
      <c r="AD868">
        <v>-1.6</v>
      </c>
      <c r="AE868">
        <v>0</v>
      </c>
      <c r="AF868">
        <v>0.1</v>
      </c>
      <c r="AG868">
        <v>13788</v>
      </c>
      <c r="AH868" s="2">
        <f t="shared" si="107"/>
        <v>-9.0688102182044634</v>
      </c>
      <c r="AI868" s="2">
        <f>(L868-45.75551)/28.81119</f>
        <v>-1.3451547818746814</v>
      </c>
      <c r="AJ868" s="2">
        <f t="shared" si="112"/>
        <v>-2.3892341679523739</v>
      </c>
      <c r="AK868" s="2">
        <f t="shared" si="108"/>
        <v>-1.3377140897604871</v>
      </c>
      <c r="AL868" s="2">
        <f t="shared" si="109"/>
        <v>-2.5879503497259004</v>
      </c>
      <c r="AM868" s="2">
        <f t="shared" si="110"/>
        <v>-0.53337897980143922</v>
      </c>
      <c r="AN868" s="2">
        <f t="shared" si="111"/>
        <v>-0.87537784908958127</v>
      </c>
    </row>
    <row r="869" spans="1:40" x14ac:dyDescent="0.2">
      <c r="A869">
        <v>868</v>
      </c>
      <c r="B869" t="s">
        <v>919</v>
      </c>
      <c r="D869">
        <v>0</v>
      </c>
      <c r="E869">
        <v>1</v>
      </c>
      <c r="F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0.217</v>
      </c>
      <c r="U869">
        <v>0.28599999999999998</v>
      </c>
      <c r="V869">
        <v>0.41499999999999998</v>
      </c>
      <c r="W869">
        <v>0.70099999999999996</v>
      </c>
      <c r="X869">
        <v>0.29599999999999999</v>
      </c>
      <c r="Z869">
        <v>84</v>
      </c>
      <c r="AA869">
        <v>0</v>
      </c>
      <c r="AB869">
        <v>0</v>
      </c>
      <c r="AD869">
        <v>0</v>
      </c>
      <c r="AE869">
        <v>0</v>
      </c>
      <c r="AF869">
        <v>0</v>
      </c>
      <c r="AG869">
        <v>7226</v>
      </c>
      <c r="AH869" s="2">
        <f t="shared" si="107"/>
        <v>-9.0710579756425407</v>
      </c>
      <c r="AJ869" s="2">
        <f t="shared" si="112"/>
        <v>-2.5025539444631106</v>
      </c>
      <c r="AK869" s="2">
        <f t="shared" si="108"/>
        <v>-1.535362013584342</v>
      </c>
      <c r="AL869" s="2">
        <f t="shared" si="109"/>
        <v>-2.5879503497259004</v>
      </c>
      <c r="AM869" s="2">
        <f t="shared" si="110"/>
        <v>-1.7560522326013606</v>
      </c>
      <c r="AN869" s="2">
        <f t="shared" si="111"/>
        <v>-0.68913943526782562</v>
      </c>
    </row>
    <row r="870" spans="1:40" x14ac:dyDescent="0.2">
      <c r="A870">
        <v>869</v>
      </c>
      <c r="B870" t="s">
        <v>1620</v>
      </c>
      <c r="C870" t="s">
        <v>129</v>
      </c>
      <c r="D870">
        <v>0</v>
      </c>
      <c r="E870">
        <v>1</v>
      </c>
      <c r="F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0.23100000000000001</v>
      </c>
      <c r="U870">
        <v>0.27700000000000002</v>
      </c>
      <c r="V870">
        <v>0.376</v>
      </c>
      <c r="W870">
        <v>0.65300000000000002</v>
      </c>
      <c r="X870">
        <v>0.27700000000000002</v>
      </c>
      <c r="Z870">
        <v>68</v>
      </c>
      <c r="AA870">
        <v>0</v>
      </c>
      <c r="AB870">
        <v>0</v>
      </c>
      <c r="AD870">
        <v>0</v>
      </c>
      <c r="AE870">
        <v>0</v>
      </c>
      <c r="AF870">
        <v>0</v>
      </c>
      <c r="AG870" t="s">
        <v>1621</v>
      </c>
      <c r="AH870" s="2">
        <f t="shared" si="107"/>
        <v>-9.0740104820318326</v>
      </c>
      <c r="AJ870" s="2">
        <f t="shared" si="112"/>
        <v>-2.5025539444631106</v>
      </c>
      <c r="AK870" s="2">
        <f t="shared" si="108"/>
        <v>-1.535362013584342</v>
      </c>
      <c r="AL870" s="2">
        <f t="shared" si="109"/>
        <v>-2.5879503497259004</v>
      </c>
      <c r="AM870" s="2">
        <f t="shared" si="110"/>
        <v>-1.0713552110334039</v>
      </c>
      <c r="AN870" s="2">
        <f t="shared" si="111"/>
        <v>-1.3767889632250758</v>
      </c>
    </row>
    <row r="871" spans="1:40" x14ac:dyDescent="0.2">
      <c r="A871">
        <v>870</v>
      </c>
      <c r="B871" t="s">
        <v>1338</v>
      </c>
      <c r="D871">
        <v>0</v>
      </c>
      <c r="E871">
        <v>1</v>
      </c>
      <c r="F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0.23300000000000001</v>
      </c>
      <c r="U871">
        <v>0.307</v>
      </c>
      <c r="V871">
        <v>0.33900000000000002</v>
      </c>
      <c r="W871">
        <v>0.64600000000000002</v>
      </c>
      <c r="X871">
        <v>0.28100000000000003</v>
      </c>
      <c r="Z871">
        <v>71</v>
      </c>
      <c r="AA871">
        <v>0</v>
      </c>
      <c r="AB871">
        <v>0</v>
      </c>
      <c r="AD871">
        <v>0</v>
      </c>
      <c r="AE871">
        <v>0</v>
      </c>
      <c r="AF871">
        <v>0</v>
      </c>
      <c r="AG871">
        <v>15197</v>
      </c>
      <c r="AH871" s="2">
        <f t="shared" si="107"/>
        <v>-9.0764788446349378</v>
      </c>
      <c r="AJ871" s="2">
        <f t="shared" si="112"/>
        <v>-2.5025539444631106</v>
      </c>
      <c r="AK871" s="2">
        <f t="shared" si="108"/>
        <v>-1.535362013584342</v>
      </c>
      <c r="AL871" s="2">
        <f t="shared" si="109"/>
        <v>-2.5879503497259004</v>
      </c>
      <c r="AM871" s="2">
        <f t="shared" si="110"/>
        <v>-0.97354135080941007</v>
      </c>
      <c r="AN871" s="2">
        <f t="shared" si="111"/>
        <v>-1.477071186052175</v>
      </c>
    </row>
    <row r="872" spans="1:40" x14ac:dyDescent="0.2">
      <c r="A872">
        <v>871</v>
      </c>
      <c r="B872" t="s">
        <v>866</v>
      </c>
      <c r="D872">
        <v>0</v>
      </c>
      <c r="E872">
        <v>1</v>
      </c>
      <c r="F872">
        <v>1</v>
      </c>
      <c r="G872">
        <f>F872*V872</f>
        <v>0.40500000000000003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0.21099999999999999</v>
      </c>
      <c r="U872">
        <v>0.316</v>
      </c>
      <c r="V872">
        <v>0.40500000000000003</v>
      </c>
      <c r="W872">
        <v>0.72099999999999997</v>
      </c>
      <c r="X872">
        <v>0.309</v>
      </c>
      <c r="Z872">
        <v>90</v>
      </c>
      <c r="AA872">
        <v>0</v>
      </c>
      <c r="AB872">
        <v>0</v>
      </c>
      <c r="AD872">
        <v>0</v>
      </c>
      <c r="AE872">
        <v>0</v>
      </c>
      <c r="AF872">
        <v>0</v>
      </c>
      <c r="AG872">
        <v>11247</v>
      </c>
      <c r="AH872" s="2">
        <f t="shared" si="107"/>
        <v>-9.0779789196656662</v>
      </c>
      <c r="AJ872" s="2">
        <f t="shared" si="112"/>
        <v>-2.5025539444631106</v>
      </c>
      <c r="AK872" s="2">
        <f t="shared" si="108"/>
        <v>-1.535362013584342</v>
      </c>
      <c r="AL872" s="2">
        <f t="shared" si="109"/>
        <v>-2.5879503497259004</v>
      </c>
      <c r="AM872" s="2">
        <f t="shared" si="110"/>
        <v>-2.049493813273342</v>
      </c>
      <c r="AN872" s="2">
        <f t="shared" si="111"/>
        <v>-0.40261879861897076</v>
      </c>
    </row>
    <row r="873" spans="1:40" x14ac:dyDescent="0.2">
      <c r="A873">
        <v>872</v>
      </c>
      <c r="B873" t="s">
        <v>1449</v>
      </c>
      <c r="D873">
        <v>0</v>
      </c>
      <c r="E873">
        <v>1</v>
      </c>
      <c r="F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>
        <v>0.23</v>
      </c>
      <c r="U873">
        <v>0.29499999999999998</v>
      </c>
      <c r="V873">
        <v>0.36099999999999999</v>
      </c>
      <c r="W873">
        <v>0.65600000000000003</v>
      </c>
      <c r="X873">
        <v>0.28199999999999997</v>
      </c>
      <c r="Z873">
        <v>72</v>
      </c>
      <c r="AA873">
        <v>0</v>
      </c>
      <c r="AB873">
        <v>0</v>
      </c>
      <c r="AD873">
        <v>0</v>
      </c>
      <c r="AE873">
        <v>0</v>
      </c>
      <c r="AF873">
        <v>0</v>
      </c>
      <c r="AG873" t="s">
        <v>1450</v>
      </c>
      <c r="AH873" s="2">
        <f t="shared" si="107"/>
        <v>-9.0799393166465023</v>
      </c>
      <c r="AJ873" s="2">
        <f t="shared" si="112"/>
        <v>-2.5025539444631106</v>
      </c>
      <c r="AK873" s="2">
        <f t="shared" si="108"/>
        <v>-1.535362013584342</v>
      </c>
      <c r="AL873" s="2">
        <f t="shared" si="109"/>
        <v>-2.5879503497259004</v>
      </c>
      <c r="AM873" s="2">
        <f t="shared" si="110"/>
        <v>-1.1202621411454008</v>
      </c>
      <c r="AN873" s="2">
        <f t="shared" si="111"/>
        <v>-1.3338108677277476</v>
      </c>
    </row>
    <row r="874" spans="1:40" x14ac:dyDescent="0.2">
      <c r="A874">
        <v>873</v>
      </c>
      <c r="B874" t="s">
        <v>1466</v>
      </c>
      <c r="C874" t="s">
        <v>61</v>
      </c>
      <c r="D874">
        <v>0</v>
      </c>
      <c r="E874">
        <v>1</v>
      </c>
      <c r="F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>
        <v>0.23200000000000001</v>
      </c>
      <c r="U874">
        <v>0.3</v>
      </c>
      <c r="V874">
        <v>0.34899999999999998</v>
      </c>
      <c r="W874">
        <v>0.64900000000000002</v>
      </c>
      <c r="X874">
        <v>0.28100000000000003</v>
      </c>
      <c r="Z874">
        <v>73</v>
      </c>
      <c r="AA874">
        <v>0</v>
      </c>
      <c r="AB874">
        <v>0</v>
      </c>
      <c r="AD874">
        <v>0</v>
      </c>
      <c r="AE874">
        <v>0</v>
      </c>
      <c r="AF874">
        <v>0</v>
      </c>
      <c r="AG874" t="s">
        <v>1467</v>
      </c>
      <c r="AH874" s="2">
        <f t="shared" si="107"/>
        <v>-9.0824076792496076</v>
      </c>
      <c r="AJ874" s="2">
        <f t="shared" si="112"/>
        <v>-2.5025539444631106</v>
      </c>
      <c r="AK874" s="2">
        <f t="shared" si="108"/>
        <v>-1.535362013584342</v>
      </c>
      <c r="AL874" s="2">
        <f t="shared" si="109"/>
        <v>-2.5879503497259004</v>
      </c>
      <c r="AM874" s="2">
        <f t="shared" si="110"/>
        <v>-1.022448280921407</v>
      </c>
      <c r="AN874" s="2">
        <f t="shared" si="111"/>
        <v>-1.4340930905548468</v>
      </c>
    </row>
    <row r="875" spans="1:40" x14ac:dyDescent="0.2">
      <c r="A875">
        <v>874</v>
      </c>
      <c r="B875" t="s">
        <v>2112</v>
      </c>
      <c r="D875">
        <v>0</v>
      </c>
      <c r="E875">
        <v>1</v>
      </c>
      <c r="F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>
        <v>0.22700000000000001</v>
      </c>
      <c r="U875">
        <v>0.28599999999999998</v>
      </c>
      <c r="V875">
        <v>0.38100000000000001</v>
      </c>
      <c r="W875">
        <v>0.66600000000000004</v>
      </c>
      <c r="X875">
        <v>0.28299999999999997</v>
      </c>
      <c r="Z875">
        <v>73</v>
      </c>
      <c r="AA875">
        <v>0</v>
      </c>
      <c r="AB875">
        <v>0</v>
      </c>
      <c r="AD875">
        <v>0</v>
      </c>
      <c r="AE875">
        <v>0</v>
      </c>
      <c r="AF875">
        <v>0</v>
      </c>
      <c r="AG875" t="s">
        <v>2113</v>
      </c>
      <c r="AH875" s="2">
        <f t="shared" si="107"/>
        <v>-9.0833997886580669</v>
      </c>
      <c r="AJ875" s="2">
        <f t="shared" si="112"/>
        <v>-2.5025539444631106</v>
      </c>
      <c r="AK875" s="2">
        <f t="shared" si="108"/>
        <v>-1.535362013584342</v>
      </c>
      <c r="AL875" s="2">
        <f t="shared" si="109"/>
        <v>-2.5879503497259004</v>
      </c>
      <c r="AM875" s="2">
        <f t="shared" si="110"/>
        <v>-1.2669829314813916</v>
      </c>
      <c r="AN875" s="2">
        <f t="shared" si="111"/>
        <v>-1.1905505494033202</v>
      </c>
    </row>
    <row r="876" spans="1:40" x14ac:dyDescent="0.2">
      <c r="A876">
        <v>875</v>
      </c>
      <c r="B876" t="s">
        <v>1825</v>
      </c>
      <c r="D876">
        <v>0</v>
      </c>
      <c r="E876">
        <v>1</v>
      </c>
      <c r="F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0.24099999999999999</v>
      </c>
      <c r="U876">
        <v>0.28499999999999998</v>
      </c>
      <c r="V876">
        <v>0.33200000000000002</v>
      </c>
      <c r="W876">
        <v>0.61799999999999999</v>
      </c>
      <c r="X876">
        <v>0.26600000000000001</v>
      </c>
      <c r="Z876">
        <v>61</v>
      </c>
      <c r="AA876">
        <v>0</v>
      </c>
      <c r="AB876">
        <v>0</v>
      </c>
      <c r="AD876">
        <v>0</v>
      </c>
      <c r="AE876">
        <v>0</v>
      </c>
      <c r="AF876">
        <v>0</v>
      </c>
      <c r="AG876">
        <v>13153</v>
      </c>
      <c r="AH876" s="2">
        <f t="shared" si="107"/>
        <v>-9.0863522950473623</v>
      </c>
      <c r="AJ876" s="2">
        <f t="shared" si="112"/>
        <v>-2.5025539444631106</v>
      </c>
      <c r="AK876" s="2">
        <f t="shared" si="108"/>
        <v>-1.535362013584342</v>
      </c>
      <c r="AL876" s="2">
        <f t="shared" si="109"/>
        <v>-2.5879503497259004</v>
      </c>
      <c r="AM876" s="2">
        <f t="shared" si="110"/>
        <v>-0.58228590991343609</v>
      </c>
      <c r="AN876" s="2">
        <f t="shared" si="111"/>
        <v>-1.8782000773605718</v>
      </c>
    </row>
    <row r="877" spans="1:40" x14ac:dyDescent="0.2">
      <c r="A877">
        <v>876</v>
      </c>
      <c r="B877" t="s">
        <v>423</v>
      </c>
      <c r="C877" t="s">
        <v>118</v>
      </c>
      <c r="D877">
        <v>39</v>
      </c>
      <c r="E877">
        <v>153</v>
      </c>
      <c r="F877">
        <v>138</v>
      </c>
      <c r="G877">
        <f>F877*V877</f>
        <v>51.335999999999999</v>
      </c>
      <c r="H877">
        <v>31</v>
      </c>
      <c r="I877">
        <v>6</v>
      </c>
      <c r="J877">
        <v>0</v>
      </c>
      <c r="K877">
        <v>4</v>
      </c>
      <c r="L877">
        <v>16</v>
      </c>
      <c r="M877">
        <v>16</v>
      </c>
      <c r="N877">
        <v>12</v>
      </c>
      <c r="O877">
        <v>39</v>
      </c>
      <c r="P877">
        <v>1</v>
      </c>
      <c r="Q877">
        <v>1</v>
      </c>
      <c r="R877">
        <v>0</v>
      </c>
      <c r="T877">
        <v>0.22800000000000001</v>
      </c>
      <c r="U877">
        <v>0.29399999999999998</v>
      </c>
      <c r="V877">
        <v>0.372</v>
      </c>
      <c r="W877">
        <v>0.66600000000000004</v>
      </c>
      <c r="X877">
        <v>0.28599999999999998</v>
      </c>
      <c r="Z877">
        <v>79</v>
      </c>
      <c r="AA877">
        <v>0</v>
      </c>
      <c r="AB877">
        <v>0.2</v>
      </c>
      <c r="AD877">
        <v>-4.0999999999999996</v>
      </c>
      <c r="AE877">
        <v>3.4</v>
      </c>
      <c r="AF877">
        <v>0.2</v>
      </c>
      <c r="AG877">
        <v>12977</v>
      </c>
      <c r="AH877" s="2">
        <f t="shared" si="107"/>
        <v>-9.0869287762935649</v>
      </c>
      <c r="AI877" s="2">
        <f>(L877-45.75551)/28.81119</f>
        <v>-1.0327761539873916</v>
      </c>
      <c r="AJ877" s="2">
        <f t="shared" si="112"/>
        <v>-2.0492748384201636</v>
      </c>
      <c r="AK877" s="2">
        <f t="shared" si="108"/>
        <v>-1.0083008833873957</v>
      </c>
      <c r="AL877" s="2">
        <f t="shared" si="109"/>
        <v>-2.5879503497259004</v>
      </c>
      <c r="AM877" s="2">
        <f t="shared" si="110"/>
        <v>-1.2180760013693945</v>
      </c>
      <c r="AN877" s="2">
        <f t="shared" si="111"/>
        <v>-1.1905505494033202</v>
      </c>
    </row>
    <row r="878" spans="1:40" x14ac:dyDescent="0.2">
      <c r="A878">
        <v>877</v>
      </c>
      <c r="B878" t="s">
        <v>606</v>
      </c>
      <c r="C878" t="s">
        <v>45</v>
      </c>
      <c r="D878">
        <v>0</v>
      </c>
      <c r="E878">
        <v>1</v>
      </c>
      <c r="F878">
        <v>1</v>
      </c>
      <c r="G878">
        <f>F878*V878</f>
        <v>0.35899999999999999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0.26200000000000001</v>
      </c>
      <c r="U878">
        <v>0.29799999999999999</v>
      </c>
      <c r="V878">
        <v>0.35899999999999999</v>
      </c>
      <c r="W878">
        <v>0.65700000000000003</v>
      </c>
      <c r="X878">
        <v>0.28199999999999997</v>
      </c>
      <c r="Z878">
        <v>72</v>
      </c>
      <c r="AA878">
        <v>0</v>
      </c>
      <c r="AB878">
        <v>0</v>
      </c>
      <c r="AD878">
        <v>0</v>
      </c>
      <c r="AE878">
        <v>0</v>
      </c>
      <c r="AF878">
        <v>0</v>
      </c>
      <c r="AG878">
        <v>5398</v>
      </c>
      <c r="AH878" s="2">
        <f t="shared" si="107"/>
        <v>-9.0887074581282867</v>
      </c>
      <c r="AI878" s="2">
        <f>(L878-45.75551)/28.81119</f>
        <v>-1.5881159368981288</v>
      </c>
      <c r="AJ878" s="2">
        <f t="shared" si="112"/>
        <v>-2.5025539444631106</v>
      </c>
      <c r="AK878" s="2">
        <f t="shared" si="108"/>
        <v>-1.535362013584342</v>
      </c>
      <c r="AL878" s="2">
        <f t="shared" si="109"/>
        <v>-2.5879503497259004</v>
      </c>
      <c r="AM878" s="2">
        <f t="shared" si="110"/>
        <v>0.44475962243849909</v>
      </c>
      <c r="AN878" s="2">
        <f t="shared" si="111"/>
        <v>-1.3194848358953049</v>
      </c>
    </row>
    <row r="879" spans="1:40" x14ac:dyDescent="0.2">
      <c r="A879">
        <v>878</v>
      </c>
      <c r="B879" t="s">
        <v>917</v>
      </c>
      <c r="C879" t="s">
        <v>198</v>
      </c>
      <c r="D879">
        <v>0</v>
      </c>
      <c r="E879">
        <v>1</v>
      </c>
      <c r="F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0.22600000000000001</v>
      </c>
      <c r="U879">
        <v>0.28599999999999998</v>
      </c>
      <c r="V879">
        <v>0.38300000000000001</v>
      </c>
      <c r="W879">
        <v>0.66900000000000004</v>
      </c>
      <c r="X879">
        <v>0.28299999999999997</v>
      </c>
      <c r="Z879">
        <v>72</v>
      </c>
      <c r="AA879">
        <v>0</v>
      </c>
      <c r="AB879">
        <v>0</v>
      </c>
      <c r="AD879">
        <v>0</v>
      </c>
      <c r="AE879">
        <v>0</v>
      </c>
      <c r="AF879">
        <v>0</v>
      </c>
      <c r="AG879" t="s">
        <v>918</v>
      </c>
      <c r="AH879" s="2">
        <f t="shared" si="107"/>
        <v>-9.0893286232727348</v>
      </c>
      <c r="AJ879" s="2">
        <f t="shared" si="112"/>
        <v>-2.5025539444631106</v>
      </c>
      <c r="AK879" s="2">
        <f t="shared" si="108"/>
        <v>-1.535362013584342</v>
      </c>
      <c r="AL879" s="2">
        <f t="shared" si="109"/>
        <v>-2.5879503497259004</v>
      </c>
      <c r="AM879" s="2">
        <f t="shared" si="110"/>
        <v>-1.3158898615933885</v>
      </c>
      <c r="AN879" s="2">
        <f t="shared" si="111"/>
        <v>-1.1475724539059919</v>
      </c>
    </row>
    <row r="880" spans="1:40" x14ac:dyDescent="0.2">
      <c r="A880">
        <v>879</v>
      </c>
      <c r="B880" t="s">
        <v>1087</v>
      </c>
      <c r="D880">
        <v>0</v>
      </c>
      <c r="E880">
        <v>1</v>
      </c>
      <c r="F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0.216</v>
      </c>
      <c r="U880">
        <v>0.31</v>
      </c>
      <c r="V880">
        <v>0.39300000000000002</v>
      </c>
      <c r="W880">
        <v>0.70299999999999996</v>
      </c>
      <c r="X880">
        <v>0.30199999999999999</v>
      </c>
      <c r="Z880">
        <v>85</v>
      </c>
      <c r="AA880">
        <v>0</v>
      </c>
      <c r="AB880">
        <v>0</v>
      </c>
      <c r="AD880">
        <v>0</v>
      </c>
      <c r="AE880">
        <v>0</v>
      </c>
      <c r="AF880">
        <v>0</v>
      </c>
      <c r="AG880">
        <v>4747</v>
      </c>
      <c r="AH880" s="2">
        <f t="shared" si="107"/>
        <v>-9.0913128420896516</v>
      </c>
      <c r="AJ880" s="2">
        <f t="shared" si="112"/>
        <v>-2.5025539444631106</v>
      </c>
      <c r="AK880" s="2">
        <f t="shared" si="108"/>
        <v>-1.535362013584342</v>
      </c>
      <c r="AL880" s="2">
        <f t="shared" si="109"/>
        <v>-2.5879503497259004</v>
      </c>
      <c r="AM880" s="2">
        <f t="shared" si="110"/>
        <v>-1.8049591627133577</v>
      </c>
      <c r="AN880" s="2">
        <f t="shared" si="111"/>
        <v>-0.66048737160294013</v>
      </c>
    </row>
    <row r="881" spans="1:40" x14ac:dyDescent="0.2">
      <c r="A881">
        <v>880</v>
      </c>
      <c r="B881" t="s">
        <v>2226</v>
      </c>
      <c r="C881" t="s">
        <v>176</v>
      </c>
      <c r="D881">
        <v>0</v>
      </c>
      <c r="E881">
        <v>1</v>
      </c>
      <c r="F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0.247</v>
      </c>
      <c r="U881">
        <v>0.27200000000000002</v>
      </c>
      <c r="V881">
        <v>0.32500000000000001</v>
      </c>
      <c r="W881">
        <v>0.59699999999999998</v>
      </c>
      <c r="X881">
        <v>0.25700000000000001</v>
      </c>
      <c r="Z881">
        <v>54</v>
      </c>
      <c r="AA881">
        <v>0</v>
      </c>
      <c r="AB881">
        <v>0</v>
      </c>
      <c r="AD881">
        <v>-0.1</v>
      </c>
      <c r="AE881">
        <v>0</v>
      </c>
      <c r="AF881">
        <v>0</v>
      </c>
      <c r="AG881" t="s">
        <v>2227</v>
      </c>
      <c r="AH881" s="2">
        <f t="shared" si="107"/>
        <v>-9.093757382856678</v>
      </c>
      <c r="AJ881" s="2">
        <f t="shared" si="112"/>
        <v>-2.5025539444631106</v>
      </c>
      <c r="AK881" s="2">
        <f t="shared" si="108"/>
        <v>-1.535362013584342</v>
      </c>
      <c r="AL881" s="2">
        <f t="shared" si="109"/>
        <v>-2.5879503497259004</v>
      </c>
      <c r="AM881" s="2">
        <f t="shared" si="110"/>
        <v>-0.28884432924145459</v>
      </c>
      <c r="AN881" s="2">
        <f t="shared" si="111"/>
        <v>-2.1790467458418692</v>
      </c>
    </row>
    <row r="882" spans="1:40" x14ac:dyDescent="0.2">
      <c r="A882">
        <v>881</v>
      </c>
      <c r="B882" t="s">
        <v>1655</v>
      </c>
      <c r="D882">
        <v>0</v>
      </c>
      <c r="E882">
        <v>1</v>
      </c>
      <c r="F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0.24199999999999999</v>
      </c>
      <c r="U882">
        <v>0.29599999999999999</v>
      </c>
      <c r="V882">
        <v>0.318</v>
      </c>
      <c r="W882">
        <v>0.61399999999999999</v>
      </c>
      <c r="X882">
        <v>0.26900000000000002</v>
      </c>
      <c r="Z882">
        <v>63</v>
      </c>
      <c r="AA882">
        <v>0</v>
      </c>
      <c r="AB882">
        <v>0</v>
      </c>
      <c r="AD882">
        <v>0</v>
      </c>
      <c r="AE882">
        <v>0</v>
      </c>
      <c r="AF882">
        <v>0</v>
      </c>
      <c r="AG882" t="s">
        <v>1656</v>
      </c>
      <c r="AH882" s="2">
        <f t="shared" si="107"/>
        <v>-9.0947494922651355</v>
      </c>
      <c r="AJ882" s="2">
        <f t="shared" si="112"/>
        <v>-2.5025539444631106</v>
      </c>
      <c r="AK882" s="2">
        <f t="shared" si="108"/>
        <v>-1.535362013584342</v>
      </c>
      <c r="AL882" s="2">
        <f t="shared" si="109"/>
        <v>-2.5879503497259004</v>
      </c>
      <c r="AM882" s="2">
        <f t="shared" si="110"/>
        <v>-0.53337897980143922</v>
      </c>
      <c r="AN882" s="2">
        <f t="shared" si="111"/>
        <v>-1.9355042046903428</v>
      </c>
    </row>
    <row r="883" spans="1:40" x14ac:dyDescent="0.2">
      <c r="A883">
        <v>882</v>
      </c>
      <c r="B883" t="s">
        <v>2046</v>
      </c>
      <c r="C883" t="s">
        <v>88</v>
      </c>
      <c r="D883">
        <v>0</v>
      </c>
      <c r="E883">
        <v>1</v>
      </c>
      <c r="F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T883">
        <v>0.23200000000000001</v>
      </c>
      <c r="U883">
        <v>0.29799999999999999</v>
      </c>
      <c r="V883">
        <v>0.35</v>
      </c>
      <c r="W883">
        <v>0.64800000000000002</v>
      </c>
      <c r="X883">
        <v>0.28000000000000003</v>
      </c>
      <c r="Z883">
        <v>75</v>
      </c>
      <c r="AA883">
        <v>0</v>
      </c>
      <c r="AB883">
        <v>0</v>
      </c>
      <c r="AD883">
        <v>0</v>
      </c>
      <c r="AE883">
        <v>0</v>
      </c>
      <c r="AF883">
        <v>0</v>
      </c>
      <c r="AG883" t="s">
        <v>2047</v>
      </c>
      <c r="AH883" s="2">
        <f t="shared" si="107"/>
        <v>-9.0967337110820505</v>
      </c>
      <c r="AJ883" s="2">
        <f t="shared" si="112"/>
        <v>-2.5025539444631106</v>
      </c>
      <c r="AK883" s="2">
        <f t="shared" si="108"/>
        <v>-1.535362013584342</v>
      </c>
      <c r="AL883" s="2">
        <f t="shared" si="109"/>
        <v>-2.5879503497259004</v>
      </c>
      <c r="AM883" s="2">
        <f t="shared" si="110"/>
        <v>-1.022448280921407</v>
      </c>
      <c r="AN883" s="2">
        <f t="shared" si="111"/>
        <v>-1.4484191223872895</v>
      </c>
    </row>
    <row r="884" spans="1:40" x14ac:dyDescent="0.2">
      <c r="A884">
        <v>883</v>
      </c>
      <c r="B884" t="s">
        <v>1334</v>
      </c>
      <c r="D884">
        <v>0</v>
      </c>
      <c r="E884">
        <v>1</v>
      </c>
      <c r="F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0.22700000000000001</v>
      </c>
      <c r="U884">
        <v>0.28699999999999998</v>
      </c>
      <c r="V884">
        <v>0.378</v>
      </c>
      <c r="W884">
        <v>0.66500000000000004</v>
      </c>
      <c r="X884">
        <v>0.28399999999999997</v>
      </c>
      <c r="Z884">
        <v>73</v>
      </c>
      <c r="AA884">
        <v>0</v>
      </c>
      <c r="AB884">
        <v>0</v>
      </c>
      <c r="AD884">
        <v>0</v>
      </c>
      <c r="AE884">
        <v>0</v>
      </c>
      <c r="AF884">
        <v>0</v>
      </c>
      <c r="AG884" t="s">
        <v>1335</v>
      </c>
      <c r="AH884" s="2">
        <f t="shared" si="107"/>
        <v>-9.097725820490508</v>
      </c>
      <c r="AJ884" s="2">
        <f t="shared" si="112"/>
        <v>-2.5025539444631106</v>
      </c>
      <c r="AK884" s="2">
        <f t="shared" si="108"/>
        <v>-1.535362013584342</v>
      </c>
      <c r="AL884" s="2">
        <f t="shared" si="109"/>
        <v>-2.5879503497259004</v>
      </c>
      <c r="AM884" s="2">
        <f t="shared" si="110"/>
        <v>-1.2669829314813916</v>
      </c>
      <c r="AN884" s="2">
        <f t="shared" si="111"/>
        <v>-1.2048765812357629</v>
      </c>
    </row>
    <row r="885" spans="1:40" x14ac:dyDescent="0.2">
      <c r="A885">
        <v>884</v>
      </c>
      <c r="B885" t="s">
        <v>1130</v>
      </c>
      <c r="D885">
        <v>0</v>
      </c>
      <c r="E885">
        <v>1</v>
      </c>
      <c r="F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0.222</v>
      </c>
      <c r="U885">
        <v>0.28000000000000003</v>
      </c>
      <c r="V885">
        <v>0.40200000000000002</v>
      </c>
      <c r="W885">
        <v>0.68200000000000005</v>
      </c>
      <c r="X885">
        <v>0.28799999999999998</v>
      </c>
      <c r="Z885">
        <v>76</v>
      </c>
      <c r="AA885">
        <v>0</v>
      </c>
      <c r="AB885">
        <v>0</v>
      </c>
      <c r="AD885">
        <v>0</v>
      </c>
      <c r="AE885">
        <v>0</v>
      </c>
      <c r="AF885">
        <v>0</v>
      </c>
      <c r="AG885" t="s">
        <v>1131</v>
      </c>
      <c r="AH885" s="2">
        <f t="shared" si="107"/>
        <v>-9.0987179298989656</v>
      </c>
      <c r="AJ885" s="2">
        <f t="shared" si="112"/>
        <v>-2.5025539444631106</v>
      </c>
      <c r="AK885" s="2">
        <f t="shared" si="108"/>
        <v>-1.535362013584342</v>
      </c>
      <c r="AL885" s="2">
        <f t="shared" si="109"/>
        <v>-2.5879503497259004</v>
      </c>
      <c r="AM885" s="2">
        <f t="shared" si="110"/>
        <v>-1.511517582041376</v>
      </c>
      <c r="AN885" s="2">
        <f t="shared" si="111"/>
        <v>-0.96133404008423617</v>
      </c>
    </row>
    <row r="886" spans="1:40" x14ac:dyDescent="0.2">
      <c r="A886">
        <v>885</v>
      </c>
      <c r="B886" t="s">
        <v>1736</v>
      </c>
      <c r="D886">
        <v>0</v>
      </c>
      <c r="E886">
        <v>1</v>
      </c>
      <c r="F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0.23200000000000001</v>
      </c>
      <c r="U886">
        <v>0.28000000000000003</v>
      </c>
      <c r="V886">
        <v>0.36699999999999999</v>
      </c>
      <c r="W886">
        <v>0.64700000000000002</v>
      </c>
      <c r="X886">
        <v>0.27600000000000002</v>
      </c>
      <c r="Z886">
        <v>68</v>
      </c>
      <c r="AA886">
        <v>0</v>
      </c>
      <c r="AB886">
        <v>0</v>
      </c>
      <c r="AD886">
        <v>0</v>
      </c>
      <c r="AE886">
        <v>0</v>
      </c>
      <c r="AF886">
        <v>0</v>
      </c>
      <c r="AG886" t="s">
        <v>1737</v>
      </c>
      <c r="AH886" s="2">
        <f t="shared" si="107"/>
        <v>-9.1110597429144935</v>
      </c>
      <c r="AJ886" s="2">
        <f t="shared" si="112"/>
        <v>-2.5025539444631106</v>
      </c>
      <c r="AK886" s="2">
        <f t="shared" si="108"/>
        <v>-1.535362013584342</v>
      </c>
      <c r="AL886" s="2">
        <f t="shared" si="109"/>
        <v>-2.5879503497259004</v>
      </c>
      <c r="AM886" s="2">
        <f t="shared" si="110"/>
        <v>-1.022448280921407</v>
      </c>
      <c r="AN886" s="2">
        <f t="shared" si="111"/>
        <v>-1.4627451542197323</v>
      </c>
    </row>
    <row r="887" spans="1:40" x14ac:dyDescent="0.2">
      <c r="A887">
        <v>886</v>
      </c>
      <c r="B887" t="s">
        <v>1809</v>
      </c>
      <c r="D887">
        <v>0</v>
      </c>
      <c r="E887">
        <v>1</v>
      </c>
      <c r="F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0.23899999999999999</v>
      </c>
      <c r="U887">
        <v>0.28199999999999997</v>
      </c>
      <c r="V887">
        <v>0.34</v>
      </c>
      <c r="W887">
        <v>0.623</v>
      </c>
      <c r="X887">
        <v>0.26700000000000002</v>
      </c>
      <c r="Z887">
        <v>62</v>
      </c>
      <c r="AA887">
        <v>0</v>
      </c>
      <c r="AB887">
        <v>0</v>
      </c>
      <c r="AD887">
        <v>-0.1</v>
      </c>
      <c r="AE887">
        <v>0</v>
      </c>
      <c r="AF887">
        <v>0</v>
      </c>
      <c r="AG887" t="s">
        <v>1810</v>
      </c>
      <c r="AH887" s="2">
        <f t="shared" si="107"/>
        <v>-9.1125359961091412</v>
      </c>
      <c r="AJ887" s="2">
        <f t="shared" si="112"/>
        <v>-2.5025539444631106</v>
      </c>
      <c r="AK887" s="2">
        <f t="shared" si="108"/>
        <v>-1.535362013584342</v>
      </c>
      <c r="AL887" s="2">
        <f t="shared" si="109"/>
        <v>-2.5879503497259004</v>
      </c>
      <c r="AM887" s="2">
        <f t="shared" si="110"/>
        <v>-0.68009977013742995</v>
      </c>
      <c r="AN887" s="2">
        <f t="shared" si="111"/>
        <v>-1.8065699181983581</v>
      </c>
    </row>
    <row r="888" spans="1:40" x14ac:dyDescent="0.2">
      <c r="A888">
        <v>887</v>
      </c>
      <c r="B888" t="s">
        <v>1123</v>
      </c>
      <c r="C888" t="s">
        <v>39</v>
      </c>
      <c r="D888">
        <v>0</v>
      </c>
      <c r="E888">
        <v>1</v>
      </c>
      <c r="F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0.22600000000000001</v>
      </c>
      <c r="U888">
        <v>0.28699999999999998</v>
      </c>
      <c r="V888">
        <v>0.38</v>
      </c>
      <c r="W888">
        <v>0.66700000000000004</v>
      </c>
      <c r="X888">
        <v>0.28399999999999997</v>
      </c>
      <c r="Z888">
        <v>71</v>
      </c>
      <c r="AA888">
        <v>0</v>
      </c>
      <c r="AB888">
        <v>0</v>
      </c>
      <c r="AD888">
        <v>0</v>
      </c>
      <c r="AE888">
        <v>0</v>
      </c>
      <c r="AF888">
        <v>0</v>
      </c>
      <c r="AG888" t="s">
        <v>1124</v>
      </c>
      <c r="AH888" s="2">
        <f t="shared" si="107"/>
        <v>-9.1179806869376208</v>
      </c>
      <c r="AJ888" s="2">
        <f t="shared" si="112"/>
        <v>-2.5025539444631106</v>
      </c>
      <c r="AK888" s="2">
        <f t="shared" si="108"/>
        <v>-1.535362013584342</v>
      </c>
      <c r="AL888" s="2">
        <f t="shared" si="109"/>
        <v>-2.5879503497259004</v>
      </c>
      <c r="AM888" s="2">
        <f t="shared" si="110"/>
        <v>-1.3158898615933885</v>
      </c>
      <c r="AN888" s="2">
        <f t="shared" si="111"/>
        <v>-1.1762245175708774</v>
      </c>
    </row>
    <row r="889" spans="1:40" x14ac:dyDescent="0.2">
      <c r="A889">
        <v>888</v>
      </c>
      <c r="B889" t="s">
        <v>540</v>
      </c>
      <c r="C889" t="s">
        <v>51</v>
      </c>
      <c r="D889">
        <v>3</v>
      </c>
      <c r="E889">
        <v>14</v>
      </c>
      <c r="F889">
        <v>12</v>
      </c>
      <c r="G889">
        <f>F889*V889</f>
        <v>5.0039999999999996</v>
      </c>
      <c r="H889">
        <v>3</v>
      </c>
      <c r="I889">
        <v>1</v>
      </c>
      <c r="J889">
        <v>0</v>
      </c>
      <c r="K889">
        <v>0</v>
      </c>
      <c r="L889">
        <v>2</v>
      </c>
      <c r="M889">
        <v>2</v>
      </c>
      <c r="N889">
        <v>1</v>
      </c>
      <c r="O889">
        <v>3</v>
      </c>
      <c r="P889">
        <v>0</v>
      </c>
      <c r="Q889">
        <v>0</v>
      </c>
      <c r="R889">
        <v>0</v>
      </c>
      <c r="T889">
        <v>0.23599999999999999</v>
      </c>
      <c r="U889">
        <v>0.317</v>
      </c>
      <c r="V889">
        <v>0.41699999999999998</v>
      </c>
      <c r="W889">
        <v>0.73399999999999999</v>
      </c>
      <c r="X889">
        <v>0.312</v>
      </c>
      <c r="Z889">
        <v>95</v>
      </c>
      <c r="AA889">
        <v>0</v>
      </c>
      <c r="AB889">
        <v>-0.1</v>
      </c>
      <c r="AD889">
        <v>-0.1</v>
      </c>
      <c r="AE889">
        <v>-0.2</v>
      </c>
      <c r="AF889">
        <v>0</v>
      </c>
      <c r="AG889">
        <v>13157</v>
      </c>
      <c r="AH889" s="2">
        <f t="shared" si="107"/>
        <v>-9.1218830758036571</v>
      </c>
      <c r="AI889" s="2">
        <f>(L889-45.75551)/28.81119</f>
        <v>-1.5186984640342867</v>
      </c>
      <c r="AJ889" s="2">
        <f t="shared" si="112"/>
        <v>-2.5025539444631106</v>
      </c>
      <c r="AK889" s="2">
        <f t="shared" si="108"/>
        <v>-1.4694793723097237</v>
      </c>
      <c r="AL889" s="2">
        <f t="shared" si="109"/>
        <v>-2.5879503497259004</v>
      </c>
      <c r="AM889" s="2">
        <f t="shared" si="110"/>
        <v>-0.82682056047342067</v>
      </c>
      <c r="AN889" s="2">
        <f t="shared" si="111"/>
        <v>-0.21638038479721511</v>
      </c>
    </row>
    <row r="890" spans="1:40" x14ac:dyDescent="0.2">
      <c r="A890">
        <v>889</v>
      </c>
      <c r="B890" t="s">
        <v>1836</v>
      </c>
      <c r="D890">
        <v>0</v>
      </c>
      <c r="E890">
        <v>1</v>
      </c>
      <c r="F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0.23899999999999999</v>
      </c>
      <c r="U890">
        <v>0.28699999999999998</v>
      </c>
      <c r="V890">
        <v>0.33600000000000002</v>
      </c>
      <c r="W890">
        <v>0.622</v>
      </c>
      <c r="X890">
        <v>0.26900000000000002</v>
      </c>
      <c r="Z890">
        <v>63</v>
      </c>
      <c r="AA890">
        <v>0</v>
      </c>
      <c r="AB890">
        <v>0</v>
      </c>
      <c r="AD890">
        <v>0</v>
      </c>
      <c r="AE890">
        <v>0</v>
      </c>
      <c r="AF890">
        <v>0</v>
      </c>
      <c r="AG890">
        <v>13269</v>
      </c>
      <c r="AH890" s="2">
        <f t="shared" si="107"/>
        <v>-9.1268620279415842</v>
      </c>
      <c r="AJ890" s="2">
        <f t="shared" si="112"/>
        <v>-2.5025539444631106</v>
      </c>
      <c r="AK890" s="2">
        <f t="shared" si="108"/>
        <v>-1.535362013584342</v>
      </c>
      <c r="AL890" s="2">
        <f t="shared" si="109"/>
        <v>-2.5879503497259004</v>
      </c>
      <c r="AM890" s="2">
        <f t="shared" si="110"/>
        <v>-0.68009977013742995</v>
      </c>
      <c r="AN890" s="2">
        <f t="shared" si="111"/>
        <v>-1.8208959500308008</v>
      </c>
    </row>
    <row r="891" spans="1:40" x14ac:dyDescent="0.2">
      <c r="A891">
        <v>890</v>
      </c>
      <c r="B891" t="s">
        <v>7540</v>
      </c>
      <c r="C891" t="s">
        <v>63</v>
      </c>
      <c r="D891">
        <v>26</v>
      </c>
      <c r="E891">
        <v>105</v>
      </c>
      <c r="F891">
        <v>96</v>
      </c>
      <c r="G891">
        <f>F891*V891</f>
        <v>36.192</v>
      </c>
      <c r="H891">
        <v>23</v>
      </c>
      <c r="I891">
        <v>5</v>
      </c>
      <c r="J891">
        <v>1</v>
      </c>
      <c r="K891">
        <v>3</v>
      </c>
      <c r="L891">
        <v>10</v>
      </c>
      <c r="M891">
        <v>11</v>
      </c>
      <c r="N891">
        <v>6</v>
      </c>
      <c r="O891">
        <v>27</v>
      </c>
      <c r="P891">
        <v>1</v>
      </c>
      <c r="Q891">
        <v>1</v>
      </c>
      <c r="R891">
        <v>0</v>
      </c>
      <c r="T891">
        <v>0.23799999999999999</v>
      </c>
      <c r="U891">
        <v>0.28499999999999998</v>
      </c>
      <c r="V891">
        <v>0.377</v>
      </c>
      <c r="W891">
        <v>0.66300000000000003</v>
      </c>
      <c r="X891">
        <v>0.28000000000000003</v>
      </c>
      <c r="Z891">
        <v>69</v>
      </c>
      <c r="AA891">
        <v>0.1</v>
      </c>
      <c r="AB891">
        <v>0</v>
      </c>
      <c r="AD891">
        <v>-4.3</v>
      </c>
      <c r="AE891">
        <v>-1.4</v>
      </c>
      <c r="AF891">
        <v>-0.2</v>
      </c>
      <c r="AG891">
        <v>3298</v>
      </c>
      <c r="AH891" s="2">
        <f t="shared" si="107"/>
        <v>-9.1271163689597348</v>
      </c>
      <c r="AI891" s="2">
        <f>(L891-45.75551)/28.81119</f>
        <v>-1.2410285725789181</v>
      </c>
      <c r="AJ891" s="2">
        <f t="shared" si="112"/>
        <v>-2.1625946149309003</v>
      </c>
      <c r="AK891" s="2">
        <f t="shared" si="108"/>
        <v>-1.1730074865739413</v>
      </c>
      <c r="AL891" s="2">
        <f t="shared" si="109"/>
        <v>-2.5879503497259004</v>
      </c>
      <c r="AM891" s="2">
        <f t="shared" si="110"/>
        <v>-0.72900670024942682</v>
      </c>
      <c r="AN891" s="2">
        <f t="shared" si="111"/>
        <v>-1.2335286449006484</v>
      </c>
    </row>
    <row r="892" spans="1:40" x14ac:dyDescent="0.2">
      <c r="A892">
        <v>891</v>
      </c>
      <c r="B892" t="s">
        <v>1249</v>
      </c>
      <c r="C892" t="s">
        <v>39</v>
      </c>
      <c r="D892">
        <v>0</v>
      </c>
      <c r="E892">
        <v>1</v>
      </c>
      <c r="F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0.22900000000000001</v>
      </c>
      <c r="U892">
        <v>0.29099999999999998</v>
      </c>
      <c r="V892">
        <v>0.36499999999999999</v>
      </c>
      <c r="W892">
        <v>0.65600000000000003</v>
      </c>
      <c r="X892">
        <v>0.28100000000000003</v>
      </c>
      <c r="Z892">
        <v>69</v>
      </c>
      <c r="AA892">
        <v>0</v>
      </c>
      <c r="AB892">
        <v>0</v>
      </c>
      <c r="AD892">
        <v>0</v>
      </c>
      <c r="AE892">
        <v>0</v>
      </c>
      <c r="AF892">
        <v>0</v>
      </c>
      <c r="AG892" t="s">
        <v>1250</v>
      </c>
      <c r="AH892" s="2">
        <f t="shared" si="107"/>
        <v>-9.1288462467584992</v>
      </c>
      <c r="AJ892" s="2">
        <f t="shared" si="112"/>
        <v>-2.5025539444631106</v>
      </c>
      <c r="AK892" s="2">
        <f t="shared" si="108"/>
        <v>-1.535362013584342</v>
      </c>
      <c r="AL892" s="2">
        <f t="shared" si="109"/>
        <v>-2.5879503497259004</v>
      </c>
      <c r="AM892" s="2">
        <f t="shared" si="110"/>
        <v>-1.1691690712573977</v>
      </c>
      <c r="AN892" s="2">
        <f t="shared" si="111"/>
        <v>-1.3338108677277476</v>
      </c>
    </row>
    <row r="893" spans="1:40" x14ac:dyDescent="0.2">
      <c r="A893">
        <v>892</v>
      </c>
      <c r="B893" t="s">
        <v>822</v>
      </c>
      <c r="C893" t="s">
        <v>61</v>
      </c>
      <c r="D893">
        <v>0</v>
      </c>
      <c r="E893">
        <v>1</v>
      </c>
      <c r="F893">
        <v>1</v>
      </c>
      <c r="G893">
        <f>F893*V893</f>
        <v>0.34399999999999997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T893">
        <v>0.23599999999999999</v>
      </c>
      <c r="U893">
        <v>0.28799999999999998</v>
      </c>
      <c r="V893">
        <v>0.34399999999999997</v>
      </c>
      <c r="W893">
        <v>0.63200000000000001</v>
      </c>
      <c r="X893">
        <v>0.27300000000000002</v>
      </c>
      <c r="Z893">
        <v>67</v>
      </c>
      <c r="AA893">
        <v>0</v>
      </c>
      <c r="AB893">
        <v>0</v>
      </c>
      <c r="AD893">
        <v>0</v>
      </c>
      <c r="AE893">
        <v>0</v>
      </c>
      <c r="AF893">
        <v>0</v>
      </c>
      <c r="AG893" t="s">
        <v>823</v>
      </c>
      <c r="AH893" s="2">
        <f t="shared" si="107"/>
        <v>-9.1303224999531469</v>
      </c>
      <c r="AJ893" s="2">
        <f t="shared" si="112"/>
        <v>-2.5025539444631106</v>
      </c>
      <c r="AK893" s="2">
        <f t="shared" si="108"/>
        <v>-1.535362013584342</v>
      </c>
      <c r="AL893" s="2">
        <f t="shared" si="109"/>
        <v>-2.5879503497259004</v>
      </c>
      <c r="AM893" s="2">
        <f t="shared" si="110"/>
        <v>-0.82682056047342067</v>
      </c>
      <c r="AN893" s="2">
        <f t="shared" si="111"/>
        <v>-1.6776356317063734</v>
      </c>
    </row>
    <row r="894" spans="1:40" x14ac:dyDescent="0.2">
      <c r="A894">
        <v>893</v>
      </c>
      <c r="B894" t="s">
        <v>1316</v>
      </c>
      <c r="C894" t="s">
        <v>65</v>
      </c>
      <c r="D894">
        <v>0</v>
      </c>
      <c r="E894">
        <v>1</v>
      </c>
      <c r="F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>
        <v>0.221</v>
      </c>
      <c r="U894">
        <v>0.28000000000000003</v>
      </c>
      <c r="V894">
        <v>0.40400000000000003</v>
      </c>
      <c r="W894">
        <v>0.68300000000000005</v>
      </c>
      <c r="X894">
        <v>0.28899999999999998</v>
      </c>
      <c r="Z894">
        <v>75</v>
      </c>
      <c r="AA894">
        <v>0</v>
      </c>
      <c r="AB894">
        <v>0</v>
      </c>
      <c r="AD894">
        <v>0</v>
      </c>
      <c r="AE894">
        <v>0</v>
      </c>
      <c r="AF894">
        <v>0</v>
      </c>
      <c r="AG894" t="s">
        <v>1317</v>
      </c>
      <c r="AH894" s="2">
        <f t="shared" si="107"/>
        <v>-9.1332988281785212</v>
      </c>
      <c r="AJ894" s="2">
        <f t="shared" si="112"/>
        <v>-2.5025539444631106</v>
      </c>
      <c r="AK894" s="2">
        <f t="shared" si="108"/>
        <v>-1.535362013584342</v>
      </c>
      <c r="AL894" s="2">
        <f t="shared" si="109"/>
        <v>-2.5879503497259004</v>
      </c>
      <c r="AM894" s="2">
        <f t="shared" si="110"/>
        <v>-1.5604245121533731</v>
      </c>
      <c r="AN894" s="2">
        <f t="shared" si="111"/>
        <v>-0.94700800825179343</v>
      </c>
    </row>
    <row r="895" spans="1:40" x14ac:dyDescent="0.2">
      <c r="A895">
        <v>894</v>
      </c>
      <c r="B895" t="s">
        <v>1142</v>
      </c>
      <c r="D895">
        <v>0</v>
      </c>
      <c r="E895">
        <v>1</v>
      </c>
      <c r="F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0.22800000000000001</v>
      </c>
      <c r="U895">
        <v>0.30499999999999999</v>
      </c>
      <c r="V895">
        <v>0.35399999999999998</v>
      </c>
      <c r="W895">
        <v>0.65900000000000003</v>
      </c>
      <c r="X895">
        <v>0.28599999999999998</v>
      </c>
      <c r="Z895">
        <v>75</v>
      </c>
      <c r="AA895">
        <v>0</v>
      </c>
      <c r="AB895">
        <v>0</v>
      </c>
      <c r="AD895">
        <v>0</v>
      </c>
      <c r="AE895">
        <v>0</v>
      </c>
      <c r="AF895">
        <v>0</v>
      </c>
      <c r="AG895">
        <v>4720</v>
      </c>
      <c r="AH895" s="2">
        <f t="shared" si="107"/>
        <v>-9.1347750813731672</v>
      </c>
      <c r="AJ895" s="2">
        <f t="shared" si="112"/>
        <v>-2.5025539444631106</v>
      </c>
      <c r="AK895" s="2">
        <f t="shared" si="108"/>
        <v>-1.535362013584342</v>
      </c>
      <c r="AL895" s="2">
        <f t="shared" si="109"/>
        <v>-2.5879503497259004</v>
      </c>
      <c r="AM895" s="2">
        <f t="shared" si="110"/>
        <v>-1.2180760013693945</v>
      </c>
      <c r="AN895" s="2">
        <f t="shared" si="111"/>
        <v>-1.2908327722304194</v>
      </c>
    </row>
    <row r="896" spans="1:40" x14ac:dyDescent="0.2">
      <c r="A896">
        <v>895</v>
      </c>
      <c r="B896" t="s">
        <v>1920</v>
      </c>
      <c r="D896">
        <v>0</v>
      </c>
      <c r="E896">
        <v>1</v>
      </c>
      <c r="F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0.24199999999999999</v>
      </c>
      <c r="U896">
        <v>0.28100000000000003</v>
      </c>
      <c r="V896">
        <v>0.33</v>
      </c>
      <c r="W896">
        <v>0.61099999999999999</v>
      </c>
      <c r="X896">
        <v>0.26400000000000001</v>
      </c>
      <c r="Z896">
        <v>60</v>
      </c>
      <c r="AA896">
        <v>0</v>
      </c>
      <c r="AB896">
        <v>0</v>
      </c>
      <c r="AD896">
        <v>-0.1</v>
      </c>
      <c r="AE896">
        <v>0</v>
      </c>
      <c r="AF896">
        <v>0</v>
      </c>
      <c r="AG896" t="s">
        <v>1921</v>
      </c>
      <c r="AH896" s="2">
        <f t="shared" si="107"/>
        <v>-9.1377275877624644</v>
      </c>
      <c r="AJ896" s="2">
        <f t="shared" si="112"/>
        <v>-2.5025539444631106</v>
      </c>
      <c r="AK896" s="2">
        <f t="shared" si="108"/>
        <v>-1.535362013584342</v>
      </c>
      <c r="AL896" s="2">
        <f t="shared" si="109"/>
        <v>-2.5879503497259004</v>
      </c>
      <c r="AM896" s="2">
        <f t="shared" si="110"/>
        <v>-0.53337897980143922</v>
      </c>
      <c r="AN896" s="2">
        <f t="shared" si="111"/>
        <v>-1.978482300187671</v>
      </c>
    </row>
    <row r="897" spans="1:40" x14ac:dyDescent="0.2">
      <c r="A897">
        <v>896</v>
      </c>
      <c r="B897" t="s">
        <v>1379</v>
      </c>
      <c r="D897">
        <v>0</v>
      </c>
      <c r="E897">
        <v>1</v>
      </c>
      <c r="F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0.23200000000000001</v>
      </c>
      <c r="U897">
        <v>0.28699999999999998</v>
      </c>
      <c r="V897">
        <v>0.35799999999999998</v>
      </c>
      <c r="W897">
        <v>0.64500000000000002</v>
      </c>
      <c r="X897">
        <v>0.27700000000000002</v>
      </c>
      <c r="Z897">
        <v>68</v>
      </c>
      <c r="AA897">
        <v>0</v>
      </c>
      <c r="AB897">
        <v>0</v>
      </c>
      <c r="AD897">
        <v>0</v>
      </c>
      <c r="AE897">
        <v>0</v>
      </c>
      <c r="AF897">
        <v>0</v>
      </c>
      <c r="AG897">
        <v>11494</v>
      </c>
      <c r="AH897" s="2">
        <f t="shared" si="107"/>
        <v>-9.1397118065793777</v>
      </c>
      <c r="AJ897" s="2">
        <f t="shared" si="112"/>
        <v>-2.5025539444631106</v>
      </c>
      <c r="AK897" s="2">
        <f t="shared" si="108"/>
        <v>-1.535362013584342</v>
      </c>
      <c r="AL897" s="2">
        <f t="shared" si="109"/>
        <v>-2.5879503497259004</v>
      </c>
      <c r="AM897" s="2">
        <f t="shared" si="110"/>
        <v>-1.022448280921407</v>
      </c>
      <c r="AN897" s="2">
        <f t="shared" si="111"/>
        <v>-1.4913972178846178</v>
      </c>
    </row>
    <row r="898" spans="1:40" x14ac:dyDescent="0.2">
      <c r="A898">
        <v>897</v>
      </c>
      <c r="B898" t="s">
        <v>498</v>
      </c>
      <c r="C898" t="s">
        <v>88</v>
      </c>
      <c r="D898">
        <v>12</v>
      </c>
      <c r="E898">
        <v>47</v>
      </c>
      <c r="F898">
        <v>41</v>
      </c>
      <c r="G898">
        <f>F898*V898</f>
        <v>14.267999999999999</v>
      </c>
      <c r="H898">
        <v>10</v>
      </c>
      <c r="I898">
        <v>2</v>
      </c>
      <c r="J898">
        <v>0</v>
      </c>
      <c r="K898">
        <v>1</v>
      </c>
      <c r="L898">
        <v>4</v>
      </c>
      <c r="M898">
        <v>4</v>
      </c>
      <c r="N898">
        <v>4</v>
      </c>
      <c r="O898">
        <v>8</v>
      </c>
      <c r="P898">
        <v>0</v>
      </c>
      <c r="Q898">
        <v>1</v>
      </c>
      <c r="R898">
        <v>0</v>
      </c>
      <c r="T898">
        <v>0.249</v>
      </c>
      <c r="U898">
        <v>0.32200000000000001</v>
      </c>
      <c r="V898">
        <v>0.34799999999999998</v>
      </c>
      <c r="W898">
        <v>0.67100000000000004</v>
      </c>
      <c r="X898">
        <v>0.29399999999999998</v>
      </c>
      <c r="Z898">
        <v>84</v>
      </c>
      <c r="AA898">
        <v>0</v>
      </c>
      <c r="AB898">
        <v>-0.3</v>
      </c>
      <c r="AD898">
        <v>-1</v>
      </c>
      <c r="AE898">
        <v>-0.2</v>
      </c>
      <c r="AF898">
        <v>0</v>
      </c>
      <c r="AG898">
        <v>16451</v>
      </c>
      <c r="AH898" s="2">
        <f t="shared" ref="AH898:AH961" si="113">SUM(AI898:AN898)</f>
        <v>-9.1400130991423918</v>
      </c>
      <c r="AI898" s="2">
        <f>(L898-45.75551)/28.81119</f>
        <v>-1.4492809911704445</v>
      </c>
      <c r="AJ898" s="2">
        <f t="shared" si="112"/>
        <v>-2.3892341679523739</v>
      </c>
      <c r="AK898" s="2">
        <f t="shared" ref="AK898:AK961" si="114">(M898-46.609)/30.35701</f>
        <v>-1.4035967310351054</v>
      </c>
      <c r="AL898" s="2">
        <f t="shared" ref="AL898:AL961" si="115">(S898-70.42522)/27.21274</f>
        <v>-2.5879503497259004</v>
      </c>
      <c r="AM898" s="2">
        <f t="shared" ref="AM898:AM961" si="116">(T898-0.252906)/0.020447</f>
        <v>-0.19103046901746079</v>
      </c>
      <c r="AN898" s="2">
        <f t="shared" ref="AN898:AN961" si="117">(W898-0.749104)/0.069803</f>
        <v>-1.1189203902411065</v>
      </c>
    </row>
    <row r="899" spans="1:40" x14ac:dyDescent="0.2">
      <c r="A899">
        <v>898</v>
      </c>
      <c r="B899" t="s">
        <v>885</v>
      </c>
      <c r="C899" t="s">
        <v>90</v>
      </c>
      <c r="D899">
        <v>0</v>
      </c>
      <c r="E899">
        <v>1</v>
      </c>
      <c r="F899">
        <v>1</v>
      </c>
      <c r="G899">
        <f>F899*V899</f>
        <v>0.34599999999999997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0.23400000000000001</v>
      </c>
      <c r="U899">
        <v>0.29299999999999998</v>
      </c>
      <c r="V899">
        <v>0.34599999999999997</v>
      </c>
      <c r="W899">
        <v>0.63800000000000001</v>
      </c>
      <c r="X899">
        <v>0.27600000000000002</v>
      </c>
      <c r="Z899">
        <v>71</v>
      </c>
      <c r="AA899">
        <v>0</v>
      </c>
      <c r="AB899">
        <v>0</v>
      </c>
      <c r="AD899">
        <v>0</v>
      </c>
      <c r="AE899">
        <v>0</v>
      </c>
      <c r="AF899">
        <v>0</v>
      </c>
      <c r="AG899" t="s">
        <v>886</v>
      </c>
      <c r="AH899" s="2">
        <f t="shared" si="113"/>
        <v>-9.1421801691824847</v>
      </c>
      <c r="AJ899" s="2">
        <f t="shared" si="112"/>
        <v>-2.5025539444631106</v>
      </c>
      <c r="AK899" s="2">
        <f t="shared" si="114"/>
        <v>-1.535362013584342</v>
      </c>
      <c r="AL899" s="2">
        <f t="shared" si="115"/>
        <v>-2.5879503497259004</v>
      </c>
      <c r="AM899" s="2">
        <f t="shared" si="116"/>
        <v>-0.92463442069741308</v>
      </c>
      <c r="AN899" s="2">
        <f t="shared" si="117"/>
        <v>-1.591679440711717</v>
      </c>
    </row>
    <row r="900" spans="1:40" x14ac:dyDescent="0.2">
      <c r="A900">
        <v>899</v>
      </c>
      <c r="B900" t="s">
        <v>1558</v>
      </c>
      <c r="C900" t="s">
        <v>51</v>
      </c>
      <c r="D900">
        <v>0</v>
      </c>
      <c r="E900">
        <v>1</v>
      </c>
      <c r="F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0.23400000000000001</v>
      </c>
      <c r="U900">
        <v>0.28399999999999997</v>
      </c>
      <c r="V900">
        <v>0.35299999999999998</v>
      </c>
      <c r="W900">
        <v>0.63800000000000001</v>
      </c>
      <c r="X900">
        <v>0.27300000000000002</v>
      </c>
      <c r="Z900">
        <v>69</v>
      </c>
      <c r="AA900">
        <v>0</v>
      </c>
      <c r="AB900">
        <v>0</v>
      </c>
      <c r="AD900">
        <v>0</v>
      </c>
      <c r="AE900">
        <v>0</v>
      </c>
      <c r="AF900">
        <v>0</v>
      </c>
      <c r="AG900" t="s">
        <v>1559</v>
      </c>
      <c r="AH900" s="2">
        <f t="shared" si="113"/>
        <v>-9.1421801691824847</v>
      </c>
      <c r="AJ900" s="2">
        <f t="shared" si="112"/>
        <v>-2.5025539444631106</v>
      </c>
      <c r="AK900" s="2">
        <f t="shared" si="114"/>
        <v>-1.535362013584342</v>
      </c>
      <c r="AL900" s="2">
        <f t="shared" si="115"/>
        <v>-2.5879503497259004</v>
      </c>
      <c r="AM900" s="2">
        <f t="shared" si="116"/>
        <v>-0.92463442069741308</v>
      </c>
      <c r="AN900" s="2">
        <f t="shared" si="117"/>
        <v>-1.591679440711717</v>
      </c>
    </row>
    <row r="901" spans="1:40" x14ac:dyDescent="0.2">
      <c r="A901">
        <v>900</v>
      </c>
      <c r="B901" t="s">
        <v>2141</v>
      </c>
      <c r="D901">
        <v>0</v>
      </c>
      <c r="E901">
        <v>1</v>
      </c>
      <c r="F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0.24099999999999999</v>
      </c>
      <c r="U901">
        <v>0.28299999999999997</v>
      </c>
      <c r="V901">
        <v>0.33100000000000002</v>
      </c>
      <c r="W901">
        <v>0.61399999999999999</v>
      </c>
      <c r="X901">
        <v>0.26600000000000001</v>
      </c>
      <c r="Z901">
        <v>63</v>
      </c>
      <c r="AA901">
        <v>0</v>
      </c>
      <c r="AB901">
        <v>0</v>
      </c>
      <c r="AD901">
        <v>0</v>
      </c>
      <c r="AE901">
        <v>0</v>
      </c>
      <c r="AF901">
        <v>0</v>
      </c>
      <c r="AG901">
        <v>13877</v>
      </c>
      <c r="AH901" s="2">
        <f t="shared" si="113"/>
        <v>-9.1436564223771324</v>
      </c>
      <c r="AJ901" s="2">
        <f t="shared" si="112"/>
        <v>-2.5025539444631106</v>
      </c>
      <c r="AK901" s="2">
        <f t="shared" si="114"/>
        <v>-1.535362013584342</v>
      </c>
      <c r="AL901" s="2">
        <f t="shared" si="115"/>
        <v>-2.5879503497259004</v>
      </c>
      <c r="AM901" s="2">
        <f t="shared" si="116"/>
        <v>-0.58228590991343609</v>
      </c>
      <c r="AN901" s="2">
        <f t="shared" si="117"/>
        <v>-1.9355042046903428</v>
      </c>
    </row>
    <row r="902" spans="1:40" x14ac:dyDescent="0.2">
      <c r="A902">
        <v>901</v>
      </c>
      <c r="B902" t="s">
        <v>959</v>
      </c>
      <c r="C902" t="s">
        <v>33</v>
      </c>
      <c r="D902">
        <v>0</v>
      </c>
      <c r="E902">
        <v>1</v>
      </c>
      <c r="F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0.224</v>
      </c>
      <c r="U902">
        <v>0.27900000000000003</v>
      </c>
      <c r="V902">
        <v>0.39300000000000002</v>
      </c>
      <c r="W902">
        <v>0.67200000000000004</v>
      </c>
      <c r="X902">
        <v>0.28399999999999997</v>
      </c>
      <c r="Z902">
        <v>78</v>
      </c>
      <c r="AA902">
        <v>0</v>
      </c>
      <c r="AB902">
        <v>0</v>
      </c>
      <c r="AD902">
        <v>0</v>
      </c>
      <c r="AE902">
        <v>0</v>
      </c>
      <c r="AF902">
        <v>0</v>
      </c>
      <c r="AG902" t="s">
        <v>960</v>
      </c>
      <c r="AH902" s="2">
        <f t="shared" si="113"/>
        <v>-9.1441643879993997</v>
      </c>
      <c r="AJ902" s="2">
        <f t="shared" si="112"/>
        <v>-2.5025539444631106</v>
      </c>
      <c r="AK902" s="2">
        <f t="shared" si="114"/>
        <v>-1.535362013584342</v>
      </c>
      <c r="AL902" s="2">
        <f t="shared" si="115"/>
        <v>-2.5879503497259004</v>
      </c>
      <c r="AM902" s="2">
        <f t="shared" si="116"/>
        <v>-1.4137037218173822</v>
      </c>
      <c r="AN902" s="2">
        <f t="shared" si="117"/>
        <v>-1.1045943584086637</v>
      </c>
    </row>
    <row r="903" spans="1:40" x14ac:dyDescent="0.2">
      <c r="A903">
        <v>902</v>
      </c>
      <c r="B903" t="s">
        <v>759</v>
      </c>
      <c r="C903" t="s">
        <v>144</v>
      </c>
      <c r="D903">
        <v>0</v>
      </c>
      <c r="E903">
        <v>1</v>
      </c>
      <c r="F903">
        <v>1</v>
      </c>
      <c r="G903">
        <f>F903*V903</f>
        <v>0.34200000000000003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T903">
        <v>0.23100000000000001</v>
      </c>
      <c r="U903">
        <v>0.307</v>
      </c>
      <c r="V903">
        <v>0.34200000000000003</v>
      </c>
      <c r="W903">
        <v>0.64800000000000002</v>
      </c>
      <c r="X903">
        <v>0.28299999999999997</v>
      </c>
      <c r="Z903">
        <v>76</v>
      </c>
      <c r="AA903">
        <v>0</v>
      </c>
      <c r="AB903">
        <v>0</v>
      </c>
      <c r="AD903">
        <v>0</v>
      </c>
      <c r="AE903">
        <v>0</v>
      </c>
      <c r="AF903">
        <v>0</v>
      </c>
      <c r="AG903" t="s">
        <v>760</v>
      </c>
      <c r="AH903" s="2">
        <f t="shared" si="113"/>
        <v>-9.1456406411940474</v>
      </c>
      <c r="AJ903" s="2">
        <f t="shared" si="112"/>
        <v>-2.5025539444631106</v>
      </c>
      <c r="AK903" s="2">
        <f t="shared" si="114"/>
        <v>-1.535362013584342</v>
      </c>
      <c r="AL903" s="2">
        <f t="shared" si="115"/>
        <v>-2.5879503497259004</v>
      </c>
      <c r="AM903" s="2">
        <f t="shared" si="116"/>
        <v>-1.0713552110334039</v>
      </c>
      <c r="AN903" s="2">
        <f t="shared" si="117"/>
        <v>-1.4484191223872895</v>
      </c>
    </row>
    <row r="904" spans="1:40" x14ac:dyDescent="0.2">
      <c r="A904">
        <v>903</v>
      </c>
      <c r="B904" t="s">
        <v>2274</v>
      </c>
      <c r="D904">
        <v>0</v>
      </c>
      <c r="E904">
        <v>1</v>
      </c>
      <c r="F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T904">
        <v>0.245</v>
      </c>
      <c r="U904">
        <v>0.27600000000000002</v>
      </c>
      <c r="V904">
        <v>0.32400000000000001</v>
      </c>
      <c r="W904">
        <v>0.6</v>
      </c>
      <c r="X904">
        <v>0.25800000000000001</v>
      </c>
      <c r="Z904">
        <v>56</v>
      </c>
      <c r="AA904">
        <v>0</v>
      </c>
      <c r="AB904">
        <v>0</v>
      </c>
      <c r="AD904">
        <v>-0.1</v>
      </c>
      <c r="AE904">
        <v>0</v>
      </c>
      <c r="AF904">
        <v>0</v>
      </c>
      <c r="AG904" t="s">
        <v>2275</v>
      </c>
      <c r="AH904" s="2">
        <f t="shared" si="113"/>
        <v>-9.1485931475833429</v>
      </c>
      <c r="AJ904" s="2">
        <f t="shared" si="112"/>
        <v>-2.5025539444631106</v>
      </c>
      <c r="AK904" s="2">
        <f t="shared" si="114"/>
        <v>-1.535362013584342</v>
      </c>
      <c r="AL904" s="2">
        <f t="shared" si="115"/>
        <v>-2.5879503497259004</v>
      </c>
      <c r="AM904" s="2">
        <f t="shared" si="116"/>
        <v>-0.38665818946544844</v>
      </c>
      <c r="AN904" s="2">
        <f t="shared" si="117"/>
        <v>-2.1360686503445412</v>
      </c>
    </row>
    <row r="905" spans="1:40" x14ac:dyDescent="0.2">
      <c r="A905">
        <v>904</v>
      </c>
      <c r="B905" t="s">
        <v>1596</v>
      </c>
      <c r="C905" t="s">
        <v>90</v>
      </c>
      <c r="D905">
        <v>0</v>
      </c>
      <c r="E905">
        <v>1</v>
      </c>
      <c r="F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0.23499999999999999</v>
      </c>
      <c r="U905">
        <v>0.30299999999999999</v>
      </c>
      <c r="V905">
        <v>0.33</v>
      </c>
      <c r="W905">
        <v>0.63400000000000001</v>
      </c>
      <c r="X905">
        <v>0.27700000000000002</v>
      </c>
      <c r="Z905">
        <v>71</v>
      </c>
      <c r="AA905">
        <v>0</v>
      </c>
      <c r="AB905">
        <v>0</v>
      </c>
      <c r="AD905">
        <v>0</v>
      </c>
      <c r="AE905">
        <v>0</v>
      </c>
      <c r="AF905">
        <v>0</v>
      </c>
      <c r="AG905" t="s">
        <v>1597</v>
      </c>
      <c r="AH905" s="2">
        <f t="shared" si="113"/>
        <v>-9.1505773664002596</v>
      </c>
      <c r="AJ905" s="2">
        <f t="shared" si="112"/>
        <v>-2.5025539444631106</v>
      </c>
      <c r="AK905" s="2">
        <f t="shared" si="114"/>
        <v>-1.535362013584342</v>
      </c>
      <c r="AL905" s="2">
        <f t="shared" si="115"/>
        <v>-2.5879503497259004</v>
      </c>
      <c r="AM905" s="2">
        <f t="shared" si="116"/>
        <v>-0.87572749058541755</v>
      </c>
      <c r="AN905" s="2">
        <f t="shared" si="117"/>
        <v>-1.6489835680414879</v>
      </c>
    </row>
    <row r="906" spans="1:40" x14ac:dyDescent="0.2">
      <c r="A906">
        <v>905</v>
      </c>
      <c r="B906" t="s">
        <v>1220</v>
      </c>
      <c r="D906">
        <v>0</v>
      </c>
      <c r="E906">
        <v>1</v>
      </c>
      <c r="F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>
        <v>0.22</v>
      </c>
      <c r="U906">
        <v>0.30099999999999999</v>
      </c>
      <c r="V906">
        <v>0.38500000000000001</v>
      </c>
      <c r="W906">
        <v>0.68500000000000005</v>
      </c>
      <c r="X906">
        <v>0.29399999999999998</v>
      </c>
      <c r="Z906">
        <v>80</v>
      </c>
      <c r="AA906">
        <v>0</v>
      </c>
      <c r="AB906">
        <v>0</v>
      </c>
      <c r="AD906">
        <v>0</v>
      </c>
      <c r="AE906">
        <v>0</v>
      </c>
      <c r="AF906">
        <v>0</v>
      </c>
      <c r="AG906">
        <v>11270</v>
      </c>
      <c r="AH906" s="2">
        <f t="shared" si="113"/>
        <v>-9.1535536946256322</v>
      </c>
      <c r="AJ906" s="2">
        <f t="shared" si="112"/>
        <v>-2.5025539444631106</v>
      </c>
      <c r="AK906" s="2">
        <f t="shared" si="114"/>
        <v>-1.535362013584342</v>
      </c>
      <c r="AL906" s="2">
        <f t="shared" si="115"/>
        <v>-2.5879503497259004</v>
      </c>
      <c r="AM906" s="2">
        <f t="shared" si="116"/>
        <v>-1.6093314422653699</v>
      </c>
      <c r="AN906" s="2">
        <f t="shared" si="117"/>
        <v>-0.91835594458690795</v>
      </c>
    </row>
    <row r="907" spans="1:40" x14ac:dyDescent="0.2">
      <c r="A907">
        <v>906</v>
      </c>
      <c r="B907" t="s">
        <v>2185</v>
      </c>
      <c r="D907">
        <v>0</v>
      </c>
      <c r="E907">
        <v>1</v>
      </c>
      <c r="F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0.24299999999999999</v>
      </c>
      <c r="U907">
        <v>0.28100000000000003</v>
      </c>
      <c r="V907">
        <v>0.32500000000000001</v>
      </c>
      <c r="W907">
        <v>0.60599999999999998</v>
      </c>
      <c r="X907">
        <v>0.26100000000000001</v>
      </c>
      <c r="Z907">
        <v>58</v>
      </c>
      <c r="AA907">
        <v>0</v>
      </c>
      <c r="AB907">
        <v>0</v>
      </c>
      <c r="AD907">
        <v>-0.1</v>
      </c>
      <c r="AE907">
        <v>0</v>
      </c>
      <c r="AF907">
        <v>0</v>
      </c>
      <c r="AG907">
        <v>15450</v>
      </c>
      <c r="AH907" s="2">
        <f t="shared" si="113"/>
        <v>-9.1604508168126806</v>
      </c>
      <c r="AJ907" s="2">
        <f t="shared" si="112"/>
        <v>-2.5025539444631106</v>
      </c>
      <c r="AK907" s="2">
        <f t="shared" si="114"/>
        <v>-1.535362013584342</v>
      </c>
      <c r="AL907" s="2">
        <f t="shared" si="115"/>
        <v>-2.5879503497259004</v>
      </c>
      <c r="AM907" s="2">
        <f t="shared" si="116"/>
        <v>-0.48447204968944224</v>
      </c>
      <c r="AN907" s="2">
        <f t="shared" si="117"/>
        <v>-2.0501124593498847</v>
      </c>
    </row>
    <row r="908" spans="1:40" x14ac:dyDescent="0.2">
      <c r="A908">
        <v>907</v>
      </c>
      <c r="B908" t="s">
        <v>2311</v>
      </c>
      <c r="D908">
        <v>0</v>
      </c>
      <c r="E908">
        <v>1</v>
      </c>
      <c r="F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T908">
        <v>0.23799999999999999</v>
      </c>
      <c r="U908">
        <v>0.27700000000000002</v>
      </c>
      <c r="V908">
        <v>0.34599999999999997</v>
      </c>
      <c r="W908">
        <v>0.623</v>
      </c>
      <c r="X908">
        <v>0.26700000000000002</v>
      </c>
      <c r="Z908">
        <v>62</v>
      </c>
      <c r="AA908">
        <v>0</v>
      </c>
      <c r="AB908">
        <v>0</v>
      </c>
      <c r="AD908">
        <v>-0.1</v>
      </c>
      <c r="AE908">
        <v>0</v>
      </c>
      <c r="AF908">
        <v>0</v>
      </c>
      <c r="AG908" t="s">
        <v>2312</v>
      </c>
      <c r="AH908" s="2">
        <f t="shared" si="113"/>
        <v>-9.1614429262211381</v>
      </c>
      <c r="AJ908" s="2">
        <f t="shared" si="112"/>
        <v>-2.5025539444631106</v>
      </c>
      <c r="AK908" s="2">
        <f t="shared" si="114"/>
        <v>-1.535362013584342</v>
      </c>
      <c r="AL908" s="2">
        <f t="shared" si="115"/>
        <v>-2.5879503497259004</v>
      </c>
      <c r="AM908" s="2">
        <f t="shared" si="116"/>
        <v>-0.72900670024942682</v>
      </c>
      <c r="AN908" s="2">
        <f t="shared" si="117"/>
        <v>-1.8065699181983581</v>
      </c>
    </row>
    <row r="909" spans="1:40" x14ac:dyDescent="0.2">
      <c r="A909">
        <v>908</v>
      </c>
      <c r="B909" t="s">
        <v>499</v>
      </c>
      <c r="D909">
        <v>13</v>
      </c>
      <c r="E909">
        <v>53</v>
      </c>
      <c r="F909">
        <v>47</v>
      </c>
      <c r="G909">
        <f>F909*V909</f>
        <v>20.303999999999998</v>
      </c>
      <c r="H909">
        <v>11</v>
      </c>
      <c r="I909">
        <v>2</v>
      </c>
      <c r="J909">
        <v>0</v>
      </c>
      <c r="K909">
        <v>2</v>
      </c>
      <c r="L909">
        <v>6</v>
      </c>
      <c r="M909">
        <v>7</v>
      </c>
      <c r="N909">
        <v>5</v>
      </c>
      <c r="O909">
        <v>18</v>
      </c>
      <c r="P909">
        <v>0</v>
      </c>
      <c r="Q909">
        <v>1</v>
      </c>
      <c r="R909">
        <v>0</v>
      </c>
      <c r="T909">
        <v>0.224</v>
      </c>
      <c r="U909">
        <v>0.30199999999999999</v>
      </c>
      <c r="V909">
        <v>0.432</v>
      </c>
      <c r="W909">
        <v>0.73499999999999999</v>
      </c>
      <c r="X909">
        <v>0.309</v>
      </c>
      <c r="Z909">
        <v>90</v>
      </c>
      <c r="AA909">
        <v>0.1</v>
      </c>
      <c r="AB909">
        <v>-0.1</v>
      </c>
      <c r="AD909">
        <v>-0.6</v>
      </c>
      <c r="AE909">
        <v>-0.8</v>
      </c>
      <c r="AF909">
        <v>0</v>
      </c>
      <c r="AG909">
        <v>11850</v>
      </c>
      <c r="AH909" s="2">
        <f t="shared" si="113"/>
        <v>-9.1642591033794734</v>
      </c>
      <c r="AI909" s="2">
        <f>(L909-45.75551)/28.81119</f>
        <v>-1.3798635183066024</v>
      </c>
      <c r="AJ909" s="2">
        <f t="shared" si="112"/>
        <v>-2.2759143914416371</v>
      </c>
      <c r="AK909" s="2">
        <f t="shared" si="114"/>
        <v>-1.3047727691231779</v>
      </c>
      <c r="AL909" s="2">
        <f t="shared" si="115"/>
        <v>-2.5879503497259004</v>
      </c>
      <c r="AM909" s="2">
        <f t="shared" si="116"/>
        <v>-1.4137037218173822</v>
      </c>
      <c r="AN909" s="2">
        <f t="shared" si="117"/>
        <v>-0.20205435296477237</v>
      </c>
    </row>
    <row r="910" spans="1:40" x14ac:dyDescent="0.2">
      <c r="A910">
        <v>909</v>
      </c>
      <c r="B910" t="s">
        <v>1777</v>
      </c>
      <c r="D910">
        <v>0</v>
      </c>
      <c r="E910">
        <v>1</v>
      </c>
      <c r="F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0.223</v>
      </c>
      <c r="U910">
        <v>0.307</v>
      </c>
      <c r="V910">
        <v>0.36699999999999999</v>
      </c>
      <c r="W910">
        <v>0.67400000000000004</v>
      </c>
      <c r="X910">
        <v>0.29099999999999998</v>
      </c>
      <c r="Z910">
        <v>78</v>
      </c>
      <c r="AA910">
        <v>0</v>
      </c>
      <c r="AB910">
        <v>0</v>
      </c>
      <c r="AD910">
        <v>0</v>
      </c>
      <c r="AE910">
        <v>0</v>
      </c>
      <c r="AF910">
        <v>0</v>
      </c>
      <c r="AG910" t="s">
        <v>1778</v>
      </c>
      <c r="AH910" s="2">
        <f t="shared" si="113"/>
        <v>-9.1644192544465106</v>
      </c>
      <c r="AJ910" s="2">
        <f t="shared" ref="AJ910:AJ973" si="118">(K910-22.084)/8.824585</f>
        <v>-2.5025539444631106</v>
      </c>
      <c r="AK910" s="2">
        <f t="shared" si="114"/>
        <v>-1.535362013584342</v>
      </c>
      <c r="AL910" s="2">
        <f t="shared" si="115"/>
        <v>-2.5879503497259004</v>
      </c>
      <c r="AM910" s="2">
        <f t="shared" si="116"/>
        <v>-1.4626106519293791</v>
      </c>
      <c r="AN910" s="2">
        <f t="shared" si="117"/>
        <v>-1.0759422947437782</v>
      </c>
    </row>
    <row r="911" spans="1:40" x14ac:dyDescent="0.2">
      <c r="A911">
        <v>910</v>
      </c>
      <c r="B911" t="s">
        <v>1642</v>
      </c>
      <c r="C911" t="s">
        <v>61</v>
      </c>
      <c r="D911">
        <v>0</v>
      </c>
      <c r="E911">
        <v>1</v>
      </c>
      <c r="F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0.23599999999999999</v>
      </c>
      <c r="U911">
        <v>0.28999999999999998</v>
      </c>
      <c r="V911">
        <v>0.33900000000000002</v>
      </c>
      <c r="W911">
        <v>0.629</v>
      </c>
      <c r="X911">
        <v>0.27200000000000002</v>
      </c>
      <c r="Z911">
        <v>67</v>
      </c>
      <c r="AA911">
        <v>0</v>
      </c>
      <c r="AB911">
        <v>0</v>
      </c>
      <c r="AD911">
        <v>0</v>
      </c>
      <c r="AE911">
        <v>0</v>
      </c>
      <c r="AF911">
        <v>0</v>
      </c>
      <c r="AG911">
        <v>13905</v>
      </c>
      <c r="AH911" s="2">
        <f t="shared" si="113"/>
        <v>-9.1733005954504758</v>
      </c>
      <c r="AJ911" s="2">
        <f t="shared" si="118"/>
        <v>-2.5025539444631106</v>
      </c>
      <c r="AK911" s="2">
        <f t="shared" si="114"/>
        <v>-1.535362013584342</v>
      </c>
      <c r="AL911" s="2">
        <f t="shared" si="115"/>
        <v>-2.5879503497259004</v>
      </c>
      <c r="AM911" s="2">
        <f t="shared" si="116"/>
        <v>-0.82682056047342067</v>
      </c>
      <c r="AN911" s="2">
        <f t="shared" si="117"/>
        <v>-1.7206137272037016</v>
      </c>
    </row>
    <row r="912" spans="1:40" x14ac:dyDescent="0.2">
      <c r="A912">
        <v>911</v>
      </c>
      <c r="B912" t="s">
        <v>1270</v>
      </c>
      <c r="C912" t="s">
        <v>93</v>
      </c>
      <c r="D912">
        <v>0</v>
      </c>
      <c r="E912">
        <v>1</v>
      </c>
      <c r="F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0.23100000000000001</v>
      </c>
      <c r="U912">
        <v>0.27700000000000002</v>
      </c>
      <c r="V912">
        <v>0.36899999999999999</v>
      </c>
      <c r="W912">
        <v>0.64600000000000002</v>
      </c>
      <c r="X912">
        <v>0.27500000000000002</v>
      </c>
      <c r="Z912">
        <v>69</v>
      </c>
      <c r="AA912">
        <v>0</v>
      </c>
      <c r="AB912">
        <v>0</v>
      </c>
      <c r="AD912">
        <v>0</v>
      </c>
      <c r="AE912">
        <v>0</v>
      </c>
      <c r="AF912">
        <v>0</v>
      </c>
      <c r="AG912" t="s">
        <v>1271</v>
      </c>
      <c r="AH912" s="2">
        <f t="shared" si="113"/>
        <v>-9.1742927048589316</v>
      </c>
      <c r="AJ912" s="2">
        <f t="shared" si="118"/>
        <v>-2.5025539444631106</v>
      </c>
      <c r="AK912" s="2">
        <f t="shared" si="114"/>
        <v>-1.535362013584342</v>
      </c>
      <c r="AL912" s="2">
        <f t="shared" si="115"/>
        <v>-2.5879503497259004</v>
      </c>
      <c r="AM912" s="2">
        <f t="shared" si="116"/>
        <v>-1.0713552110334039</v>
      </c>
      <c r="AN912" s="2">
        <f t="shared" si="117"/>
        <v>-1.477071186052175</v>
      </c>
    </row>
    <row r="913" spans="1:40" x14ac:dyDescent="0.2">
      <c r="A913">
        <v>912</v>
      </c>
      <c r="B913" t="s">
        <v>897</v>
      </c>
      <c r="D913">
        <v>0</v>
      </c>
      <c r="E913">
        <v>1</v>
      </c>
      <c r="F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0.22900000000000001</v>
      </c>
      <c r="U913">
        <v>0.27200000000000002</v>
      </c>
      <c r="V913">
        <v>0.38</v>
      </c>
      <c r="W913">
        <v>0.65200000000000002</v>
      </c>
      <c r="X913">
        <v>0.27600000000000002</v>
      </c>
      <c r="Z913">
        <v>70</v>
      </c>
      <c r="AA913">
        <v>0</v>
      </c>
      <c r="AB913">
        <v>0</v>
      </c>
      <c r="AD913">
        <v>0</v>
      </c>
      <c r="AE913">
        <v>0</v>
      </c>
      <c r="AF913">
        <v>0</v>
      </c>
      <c r="AG913">
        <v>10028</v>
      </c>
      <c r="AH913" s="2">
        <f t="shared" si="113"/>
        <v>-9.1861503740882693</v>
      </c>
      <c r="AJ913" s="2">
        <f t="shared" si="118"/>
        <v>-2.5025539444631106</v>
      </c>
      <c r="AK913" s="2">
        <f t="shared" si="114"/>
        <v>-1.535362013584342</v>
      </c>
      <c r="AL913" s="2">
        <f t="shared" si="115"/>
        <v>-2.5879503497259004</v>
      </c>
      <c r="AM913" s="2">
        <f t="shared" si="116"/>
        <v>-1.1691690712573977</v>
      </c>
      <c r="AN913" s="2">
        <f t="shared" si="117"/>
        <v>-1.3911149950575186</v>
      </c>
    </row>
    <row r="914" spans="1:40" x14ac:dyDescent="0.2">
      <c r="A914">
        <v>913</v>
      </c>
      <c r="B914" t="s">
        <v>965</v>
      </c>
      <c r="C914" t="s">
        <v>74</v>
      </c>
      <c r="D914">
        <v>0</v>
      </c>
      <c r="E914">
        <v>1</v>
      </c>
      <c r="F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>
        <v>0.223</v>
      </c>
      <c r="U914">
        <v>0.29799999999999999</v>
      </c>
      <c r="V914">
        <v>0.375</v>
      </c>
      <c r="W914">
        <v>0.67200000000000004</v>
      </c>
      <c r="X914">
        <v>0.28899999999999998</v>
      </c>
      <c r="Z914">
        <v>75</v>
      </c>
      <c r="AA914">
        <v>0</v>
      </c>
      <c r="AB914">
        <v>0</v>
      </c>
      <c r="AD914">
        <v>0</v>
      </c>
      <c r="AE914">
        <v>0</v>
      </c>
      <c r="AF914">
        <v>0</v>
      </c>
      <c r="AG914" t="s">
        <v>966</v>
      </c>
      <c r="AH914" s="2">
        <f t="shared" si="113"/>
        <v>-9.1930713181113966</v>
      </c>
      <c r="AJ914" s="2">
        <f t="shared" si="118"/>
        <v>-2.5025539444631106</v>
      </c>
      <c r="AK914" s="2">
        <f t="shared" si="114"/>
        <v>-1.535362013584342</v>
      </c>
      <c r="AL914" s="2">
        <f t="shared" si="115"/>
        <v>-2.5879503497259004</v>
      </c>
      <c r="AM914" s="2">
        <f t="shared" si="116"/>
        <v>-1.4626106519293791</v>
      </c>
      <c r="AN914" s="2">
        <f t="shared" si="117"/>
        <v>-1.1045943584086637</v>
      </c>
    </row>
    <row r="915" spans="1:40" x14ac:dyDescent="0.2">
      <c r="A915">
        <v>914</v>
      </c>
      <c r="B915" t="s">
        <v>909</v>
      </c>
      <c r="C915" t="s">
        <v>118</v>
      </c>
      <c r="D915">
        <v>0</v>
      </c>
      <c r="E915">
        <v>1</v>
      </c>
      <c r="F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0.22500000000000001</v>
      </c>
      <c r="U915">
        <v>0.29199999999999998</v>
      </c>
      <c r="V915">
        <v>0.373</v>
      </c>
      <c r="W915">
        <v>0.66500000000000004</v>
      </c>
      <c r="X915">
        <v>0.28499999999999998</v>
      </c>
      <c r="Z915">
        <v>78</v>
      </c>
      <c r="AA915">
        <v>0</v>
      </c>
      <c r="AB915">
        <v>0</v>
      </c>
      <c r="AD915">
        <v>0</v>
      </c>
      <c r="AE915">
        <v>0</v>
      </c>
      <c r="AF915">
        <v>0</v>
      </c>
      <c r="AG915" t="s">
        <v>910</v>
      </c>
      <c r="AH915" s="2">
        <f t="shared" si="113"/>
        <v>-9.1955396807145018</v>
      </c>
      <c r="AJ915" s="2">
        <f t="shared" si="118"/>
        <v>-2.5025539444631106</v>
      </c>
      <c r="AK915" s="2">
        <f t="shared" si="114"/>
        <v>-1.535362013584342</v>
      </c>
      <c r="AL915" s="2">
        <f t="shared" si="115"/>
        <v>-2.5879503497259004</v>
      </c>
      <c r="AM915" s="2">
        <f t="shared" si="116"/>
        <v>-1.3647967917053854</v>
      </c>
      <c r="AN915" s="2">
        <f t="shared" si="117"/>
        <v>-1.2048765812357629</v>
      </c>
    </row>
    <row r="916" spans="1:40" x14ac:dyDescent="0.2">
      <c r="A916">
        <v>915</v>
      </c>
      <c r="B916" t="s">
        <v>2344</v>
      </c>
      <c r="C916" t="s">
        <v>103</v>
      </c>
      <c r="D916">
        <v>0</v>
      </c>
      <c r="E916">
        <v>1</v>
      </c>
      <c r="F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>
        <v>0.23200000000000001</v>
      </c>
      <c r="U916">
        <v>0.28199999999999997</v>
      </c>
      <c r="V916">
        <v>0.35899999999999999</v>
      </c>
      <c r="W916">
        <v>0.64100000000000001</v>
      </c>
      <c r="X916">
        <v>0.27500000000000002</v>
      </c>
      <c r="Z916">
        <v>59</v>
      </c>
      <c r="AA916">
        <v>0</v>
      </c>
      <c r="AB916">
        <v>0</v>
      </c>
      <c r="AD916">
        <v>-0.1</v>
      </c>
      <c r="AE916">
        <v>0</v>
      </c>
      <c r="AF916">
        <v>0</v>
      </c>
      <c r="AG916" t="s">
        <v>2345</v>
      </c>
      <c r="AH916" s="2">
        <f t="shared" si="113"/>
        <v>-9.1970159339091495</v>
      </c>
      <c r="AJ916" s="2">
        <f t="shared" si="118"/>
        <v>-2.5025539444631106</v>
      </c>
      <c r="AK916" s="2">
        <f t="shared" si="114"/>
        <v>-1.535362013584342</v>
      </c>
      <c r="AL916" s="2">
        <f t="shared" si="115"/>
        <v>-2.5879503497259004</v>
      </c>
      <c r="AM916" s="2">
        <f t="shared" si="116"/>
        <v>-1.022448280921407</v>
      </c>
      <c r="AN916" s="2">
        <f t="shared" si="117"/>
        <v>-1.5487013452143887</v>
      </c>
    </row>
    <row r="917" spans="1:40" x14ac:dyDescent="0.2">
      <c r="A917">
        <v>916</v>
      </c>
      <c r="B917" t="s">
        <v>1811</v>
      </c>
      <c r="C917" t="s">
        <v>35</v>
      </c>
      <c r="D917">
        <v>0</v>
      </c>
      <c r="E917">
        <v>1</v>
      </c>
      <c r="F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0.24399999999999999</v>
      </c>
      <c r="U917">
        <v>0.27800000000000002</v>
      </c>
      <c r="V917">
        <v>0.32200000000000001</v>
      </c>
      <c r="W917">
        <v>0.6</v>
      </c>
      <c r="X917">
        <v>0.26</v>
      </c>
      <c r="Z917">
        <v>54</v>
      </c>
      <c r="AA917">
        <v>0</v>
      </c>
      <c r="AB917">
        <v>0</v>
      </c>
      <c r="AD917">
        <v>-0.1</v>
      </c>
      <c r="AE917">
        <v>0</v>
      </c>
      <c r="AF917">
        <v>0</v>
      </c>
      <c r="AG917" t="s">
        <v>1812</v>
      </c>
      <c r="AH917" s="2">
        <f t="shared" si="113"/>
        <v>-9.1975000776953397</v>
      </c>
      <c r="AJ917" s="2">
        <f t="shared" si="118"/>
        <v>-2.5025539444631106</v>
      </c>
      <c r="AK917" s="2">
        <f t="shared" si="114"/>
        <v>-1.535362013584342</v>
      </c>
      <c r="AL917" s="2">
        <f t="shared" si="115"/>
        <v>-2.5879503497259004</v>
      </c>
      <c r="AM917" s="2">
        <f t="shared" si="116"/>
        <v>-0.43556511957744537</v>
      </c>
      <c r="AN917" s="2">
        <f t="shared" si="117"/>
        <v>-2.1360686503445412</v>
      </c>
    </row>
    <row r="918" spans="1:40" x14ac:dyDescent="0.2">
      <c r="A918">
        <v>917</v>
      </c>
      <c r="B918" t="s">
        <v>1675</v>
      </c>
      <c r="C918" t="s">
        <v>31</v>
      </c>
      <c r="D918">
        <v>0</v>
      </c>
      <c r="E918">
        <v>1</v>
      </c>
      <c r="F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0.24099999999999999</v>
      </c>
      <c r="U918">
        <v>0.27900000000000003</v>
      </c>
      <c r="V918">
        <v>0.33100000000000002</v>
      </c>
      <c r="W918">
        <v>0.61</v>
      </c>
      <c r="X918">
        <v>0.26300000000000001</v>
      </c>
      <c r="Z918">
        <v>55</v>
      </c>
      <c r="AA918">
        <v>0</v>
      </c>
      <c r="AB918">
        <v>0</v>
      </c>
      <c r="AD918">
        <v>-0.1</v>
      </c>
      <c r="AE918">
        <v>0</v>
      </c>
      <c r="AF918">
        <v>0</v>
      </c>
      <c r="AG918" t="s">
        <v>1676</v>
      </c>
      <c r="AH918" s="2">
        <f t="shared" si="113"/>
        <v>-9.2009605497069025</v>
      </c>
      <c r="AJ918" s="2">
        <f t="shared" si="118"/>
        <v>-2.5025539444631106</v>
      </c>
      <c r="AK918" s="2">
        <f t="shared" si="114"/>
        <v>-1.535362013584342</v>
      </c>
      <c r="AL918" s="2">
        <f t="shared" si="115"/>
        <v>-2.5879503497259004</v>
      </c>
      <c r="AM918" s="2">
        <f t="shared" si="116"/>
        <v>-0.58228590991343609</v>
      </c>
      <c r="AN918" s="2">
        <f t="shared" si="117"/>
        <v>-1.9928083320201138</v>
      </c>
    </row>
    <row r="919" spans="1:40" x14ac:dyDescent="0.2">
      <c r="A919">
        <v>918</v>
      </c>
      <c r="B919" t="s">
        <v>7538</v>
      </c>
      <c r="C919" t="s">
        <v>114</v>
      </c>
      <c r="D919">
        <v>42</v>
      </c>
      <c r="E919">
        <v>179</v>
      </c>
      <c r="F919">
        <v>158</v>
      </c>
      <c r="G919">
        <f>F919*V919</f>
        <v>50.876000000000005</v>
      </c>
      <c r="H919">
        <v>38</v>
      </c>
      <c r="I919">
        <v>6</v>
      </c>
      <c r="J919">
        <v>1</v>
      </c>
      <c r="K919">
        <v>2</v>
      </c>
      <c r="L919">
        <v>18</v>
      </c>
      <c r="M919">
        <v>14</v>
      </c>
      <c r="N919">
        <v>17</v>
      </c>
      <c r="O919">
        <v>41</v>
      </c>
      <c r="P919">
        <v>1</v>
      </c>
      <c r="Q919">
        <v>6</v>
      </c>
      <c r="R919">
        <v>2</v>
      </c>
      <c r="T919">
        <v>0.23799999999999999</v>
      </c>
      <c r="U919">
        <v>0.317</v>
      </c>
      <c r="V919">
        <v>0.32200000000000001</v>
      </c>
      <c r="W919">
        <v>0.63900000000000001</v>
      </c>
      <c r="X919">
        <v>0.28299999999999997</v>
      </c>
      <c r="Z919">
        <v>69</v>
      </c>
      <c r="AA919">
        <v>0.5</v>
      </c>
      <c r="AB919">
        <v>-1.2</v>
      </c>
      <c r="AD919">
        <v>-6.9</v>
      </c>
      <c r="AE919">
        <v>-1</v>
      </c>
      <c r="AF919">
        <v>-0.2</v>
      </c>
      <c r="AG919">
        <v>13768</v>
      </c>
      <c r="AH919" s="2">
        <f t="shared" si="113"/>
        <v>-9.207767056081801</v>
      </c>
      <c r="AI919" s="2">
        <f>(L919-45.75551)/28.81119</f>
        <v>-0.96335868112354961</v>
      </c>
      <c r="AJ919" s="2">
        <f t="shared" si="118"/>
        <v>-2.2759143914416371</v>
      </c>
      <c r="AK919" s="2">
        <f t="shared" si="114"/>
        <v>-1.0741835246620139</v>
      </c>
      <c r="AL919" s="2">
        <f t="shared" si="115"/>
        <v>-2.5879503497259004</v>
      </c>
      <c r="AM919" s="2">
        <f t="shared" si="116"/>
        <v>-0.72900670024942682</v>
      </c>
      <c r="AN919" s="2">
        <f t="shared" si="117"/>
        <v>-1.5773534088792742</v>
      </c>
    </row>
    <row r="920" spans="1:40" x14ac:dyDescent="0.2">
      <c r="A920">
        <v>919</v>
      </c>
      <c r="B920" t="s">
        <v>1398</v>
      </c>
      <c r="C920" t="s">
        <v>118</v>
      </c>
      <c r="D920">
        <v>0</v>
      </c>
      <c r="E920">
        <v>1</v>
      </c>
      <c r="F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T920">
        <v>0.23400000000000001</v>
      </c>
      <c r="U920">
        <v>0.28699999999999998</v>
      </c>
      <c r="V920">
        <v>0.34599999999999997</v>
      </c>
      <c r="W920">
        <v>0.63300000000000001</v>
      </c>
      <c r="X920">
        <v>0.27300000000000002</v>
      </c>
      <c r="Z920">
        <v>70</v>
      </c>
      <c r="AA920">
        <v>0</v>
      </c>
      <c r="AB920">
        <v>0</v>
      </c>
      <c r="AD920">
        <v>0</v>
      </c>
      <c r="AE920">
        <v>0</v>
      </c>
      <c r="AF920">
        <v>0</v>
      </c>
      <c r="AG920" t="s">
        <v>1399</v>
      </c>
      <c r="AH920" s="2">
        <f t="shared" si="113"/>
        <v>-9.2138103283446977</v>
      </c>
      <c r="AJ920" s="2">
        <f t="shared" si="118"/>
        <v>-2.5025539444631106</v>
      </c>
      <c r="AK920" s="2">
        <f t="shared" si="114"/>
        <v>-1.535362013584342</v>
      </c>
      <c r="AL920" s="2">
        <f t="shared" si="115"/>
        <v>-2.5879503497259004</v>
      </c>
      <c r="AM920" s="2">
        <f t="shared" si="116"/>
        <v>-0.92463442069741308</v>
      </c>
      <c r="AN920" s="2">
        <f t="shared" si="117"/>
        <v>-1.6633095998739307</v>
      </c>
    </row>
    <row r="921" spans="1:40" x14ac:dyDescent="0.2">
      <c r="A921">
        <v>920</v>
      </c>
      <c r="B921" t="s">
        <v>1406</v>
      </c>
      <c r="D921">
        <v>0</v>
      </c>
      <c r="E921">
        <v>1</v>
      </c>
      <c r="F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T921">
        <v>0.22900000000000001</v>
      </c>
      <c r="U921">
        <v>0.30299999999999999</v>
      </c>
      <c r="V921">
        <v>0.34699999999999998</v>
      </c>
      <c r="W921">
        <v>0.65</v>
      </c>
      <c r="X921">
        <v>0.28299999999999997</v>
      </c>
      <c r="Z921">
        <v>72</v>
      </c>
      <c r="AA921">
        <v>0</v>
      </c>
      <c r="AB921">
        <v>0</v>
      </c>
      <c r="AD921">
        <v>0</v>
      </c>
      <c r="AE921">
        <v>0</v>
      </c>
      <c r="AF921">
        <v>0</v>
      </c>
      <c r="AG921">
        <v>12797</v>
      </c>
      <c r="AH921" s="2">
        <f t="shared" si="113"/>
        <v>-9.2148024377531552</v>
      </c>
      <c r="AJ921" s="2">
        <f t="shared" si="118"/>
        <v>-2.5025539444631106</v>
      </c>
      <c r="AK921" s="2">
        <f t="shared" si="114"/>
        <v>-1.535362013584342</v>
      </c>
      <c r="AL921" s="2">
        <f t="shared" si="115"/>
        <v>-2.5879503497259004</v>
      </c>
      <c r="AM921" s="2">
        <f t="shared" si="116"/>
        <v>-1.1691690712573977</v>
      </c>
      <c r="AN921" s="2">
        <f t="shared" si="117"/>
        <v>-1.4197670587224041</v>
      </c>
    </row>
    <row r="922" spans="1:40" x14ac:dyDescent="0.2">
      <c r="A922">
        <v>921</v>
      </c>
      <c r="B922" t="s">
        <v>1927</v>
      </c>
      <c r="C922" t="s">
        <v>129</v>
      </c>
      <c r="D922">
        <v>0</v>
      </c>
      <c r="E922">
        <v>1</v>
      </c>
      <c r="F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T922">
        <v>0.23300000000000001</v>
      </c>
      <c r="U922">
        <v>0.28100000000000003</v>
      </c>
      <c r="V922">
        <v>0.35499999999999998</v>
      </c>
      <c r="W922">
        <v>0.63600000000000001</v>
      </c>
      <c r="X922">
        <v>0.27200000000000002</v>
      </c>
      <c r="Z922">
        <v>64</v>
      </c>
      <c r="AA922">
        <v>0</v>
      </c>
      <c r="AB922">
        <v>0</v>
      </c>
      <c r="AD922">
        <v>0</v>
      </c>
      <c r="AE922">
        <v>0</v>
      </c>
      <c r="AF922">
        <v>0</v>
      </c>
      <c r="AG922" t="s">
        <v>1928</v>
      </c>
      <c r="AH922" s="2">
        <f t="shared" si="113"/>
        <v>-9.2197391629593657</v>
      </c>
      <c r="AJ922" s="2">
        <f t="shared" si="118"/>
        <v>-2.5025539444631106</v>
      </c>
      <c r="AK922" s="2">
        <f t="shared" si="114"/>
        <v>-1.535362013584342</v>
      </c>
      <c r="AL922" s="2">
        <f t="shared" si="115"/>
        <v>-2.5879503497259004</v>
      </c>
      <c r="AM922" s="2">
        <f t="shared" si="116"/>
        <v>-0.97354135080941007</v>
      </c>
      <c r="AN922" s="2">
        <f t="shared" si="117"/>
        <v>-1.6203315043766024</v>
      </c>
    </row>
    <row r="923" spans="1:40" x14ac:dyDescent="0.2">
      <c r="A923">
        <v>922</v>
      </c>
      <c r="B923" t="s">
        <v>1260</v>
      </c>
      <c r="D923">
        <v>0</v>
      </c>
      <c r="E923">
        <v>1</v>
      </c>
      <c r="F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0.23699999999999999</v>
      </c>
      <c r="U923">
        <v>0.28599999999999998</v>
      </c>
      <c r="V923">
        <v>0.33600000000000002</v>
      </c>
      <c r="W923">
        <v>0.622</v>
      </c>
      <c r="X923">
        <v>0.26900000000000002</v>
      </c>
      <c r="Z923">
        <v>63</v>
      </c>
      <c r="AA923">
        <v>0</v>
      </c>
      <c r="AB923">
        <v>0</v>
      </c>
      <c r="AD923">
        <v>0</v>
      </c>
      <c r="AE923">
        <v>0</v>
      </c>
      <c r="AF923">
        <v>0</v>
      </c>
      <c r="AG923" t="s">
        <v>1261</v>
      </c>
      <c r="AH923" s="2">
        <f t="shared" si="113"/>
        <v>-9.2246758881655779</v>
      </c>
      <c r="AJ923" s="2">
        <f t="shared" si="118"/>
        <v>-2.5025539444631106</v>
      </c>
      <c r="AK923" s="2">
        <f t="shared" si="114"/>
        <v>-1.535362013584342</v>
      </c>
      <c r="AL923" s="2">
        <f t="shared" si="115"/>
        <v>-2.5879503497259004</v>
      </c>
      <c r="AM923" s="2">
        <f t="shared" si="116"/>
        <v>-0.77791363036142369</v>
      </c>
      <c r="AN923" s="2">
        <f t="shared" si="117"/>
        <v>-1.8208959500308008</v>
      </c>
    </row>
    <row r="924" spans="1:40" x14ac:dyDescent="0.2">
      <c r="A924">
        <v>923</v>
      </c>
      <c r="B924" t="s">
        <v>1364</v>
      </c>
      <c r="C924" t="s">
        <v>45</v>
      </c>
      <c r="D924">
        <v>0</v>
      </c>
      <c r="E924">
        <v>1</v>
      </c>
      <c r="F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T924">
        <v>0.23699999999999999</v>
      </c>
      <c r="U924">
        <v>0.29699999999999999</v>
      </c>
      <c r="V924">
        <v>0.32500000000000001</v>
      </c>
      <c r="W924">
        <v>0.622</v>
      </c>
      <c r="X924">
        <v>0.27200000000000002</v>
      </c>
      <c r="Z924">
        <v>65</v>
      </c>
      <c r="AA924">
        <v>0</v>
      </c>
      <c r="AB924">
        <v>0</v>
      </c>
      <c r="AD924">
        <v>0</v>
      </c>
      <c r="AE924">
        <v>0</v>
      </c>
      <c r="AF924">
        <v>0</v>
      </c>
      <c r="AG924">
        <v>14938</v>
      </c>
      <c r="AH924" s="2">
        <f t="shared" si="113"/>
        <v>-9.2246758881655779</v>
      </c>
      <c r="AJ924" s="2">
        <f t="shared" si="118"/>
        <v>-2.5025539444631106</v>
      </c>
      <c r="AK924" s="2">
        <f t="shared" si="114"/>
        <v>-1.535362013584342</v>
      </c>
      <c r="AL924" s="2">
        <f t="shared" si="115"/>
        <v>-2.5879503497259004</v>
      </c>
      <c r="AM924" s="2">
        <f t="shared" si="116"/>
        <v>-0.77791363036142369</v>
      </c>
      <c r="AN924" s="2">
        <f t="shared" si="117"/>
        <v>-1.8208959500308008</v>
      </c>
    </row>
    <row r="925" spans="1:40" x14ac:dyDescent="0.2">
      <c r="A925">
        <v>924</v>
      </c>
      <c r="B925" t="s">
        <v>1120</v>
      </c>
      <c r="C925" t="s">
        <v>37</v>
      </c>
      <c r="D925">
        <v>0</v>
      </c>
      <c r="E925">
        <v>1</v>
      </c>
      <c r="F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>
        <v>0.22900000000000001</v>
      </c>
      <c r="U925">
        <v>0.28100000000000003</v>
      </c>
      <c r="V925">
        <v>0.36799999999999999</v>
      </c>
      <c r="W925">
        <v>0.64900000000000002</v>
      </c>
      <c r="X925">
        <v>0.27600000000000002</v>
      </c>
      <c r="Z925">
        <v>71</v>
      </c>
      <c r="AA925">
        <v>0</v>
      </c>
      <c r="AB925">
        <v>0</v>
      </c>
      <c r="AD925">
        <v>0</v>
      </c>
      <c r="AE925">
        <v>0</v>
      </c>
      <c r="AF925">
        <v>0</v>
      </c>
      <c r="AG925" t="s">
        <v>1121</v>
      </c>
      <c r="AH925" s="2">
        <f t="shared" si="113"/>
        <v>-9.2291284695855982</v>
      </c>
      <c r="AJ925" s="2">
        <f t="shared" si="118"/>
        <v>-2.5025539444631106</v>
      </c>
      <c r="AK925" s="2">
        <f t="shared" si="114"/>
        <v>-1.535362013584342</v>
      </c>
      <c r="AL925" s="2">
        <f t="shared" si="115"/>
        <v>-2.5879503497259004</v>
      </c>
      <c r="AM925" s="2">
        <f t="shared" si="116"/>
        <v>-1.1691690712573977</v>
      </c>
      <c r="AN925" s="2">
        <f t="shared" si="117"/>
        <v>-1.4340930905548468</v>
      </c>
    </row>
    <row r="926" spans="1:40" x14ac:dyDescent="0.2">
      <c r="A926">
        <v>925</v>
      </c>
      <c r="B926" t="s">
        <v>1731</v>
      </c>
      <c r="D926">
        <v>0</v>
      </c>
      <c r="E926">
        <v>1</v>
      </c>
      <c r="F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>
        <v>0.23599999999999999</v>
      </c>
      <c r="U926">
        <v>0.29299999999999998</v>
      </c>
      <c r="V926">
        <v>0.33200000000000002</v>
      </c>
      <c r="W926">
        <v>0.625</v>
      </c>
      <c r="X926">
        <v>0.27200000000000002</v>
      </c>
      <c r="Z926">
        <v>65</v>
      </c>
      <c r="AA926">
        <v>0</v>
      </c>
      <c r="AB926">
        <v>0</v>
      </c>
      <c r="AD926">
        <v>0</v>
      </c>
      <c r="AE926">
        <v>0</v>
      </c>
      <c r="AF926">
        <v>0</v>
      </c>
      <c r="AG926">
        <v>15156</v>
      </c>
      <c r="AH926" s="2">
        <f t="shared" si="113"/>
        <v>-9.2306047227802459</v>
      </c>
      <c r="AJ926" s="2">
        <f t="shared" si="118"/>
        <v>-2.5025539444631106</v>
      </c>
      <c r="AK926" s="2">
        <f t="shared" si="114"/>
        <v>-1.535362013584342</v>
      </c>
      <c r="AL926" s="2">
        <f t="shared" si="115"/>
        <v>-2.5879503497259004</v>
      </c>
      <c r="AM926" s="2">
        <f t="shared" si="116"/>
        <v>-0.82682056047342067</v>
      </c>
      <c r="AN926" s="2">
        <f t="shared" si="117"/>
        <v>-1.7779178545334726</v>
      </c>
    </row>
    <row r="927" spans="1:40" x14ac:dyDescent="0.2">
      <c r="A927">
        <v>926</v>
      </c>
      <c r="B927" t="s">
        <v>7519</v>
      </c>
      <c r="C927" t="s">
        <v>65</v>
      </c>
      <c r="D927">
        <v>17</v>
      </c>
      <c r="E927">
        <v>73</v>
      </c>
      <c r="F927">
        <v>63</v>
      </c>
      <c r="G927">
        <f>F927*V927</f>
        <v>22.049999999999997</v>
      </c>
      <c r="H927">
        <v>15</v>
      </c>
      <c r="I927">
        <v>3</v>
      </c>
      <c r="J927">
        <v>0</v>
      </c>
      <c r="K927">
        <v>1</v>
      </c>
      <c r="L927">
        <v>8</v>
      </c>
      <c r="M927">
        <v>6</v>
      </c>
      <c r="N927">
        <v>8</v>
      </c>
      <c r="O927">
        <v>17</v>
      </c>
      <c r="P927">
        <v>1</v>
      </c>
      <c r="Q927">
        <v>0</v>
      </c>
      <c r="R927">
        <v>0</v>
      </c>
      <c r="T927">
        <v>0.24</v>
      </c>
      <c r="U927">
        <v>0.33</v>
      </c>
      <c r="V927">
        <v>0.35</v>
      </c>
      <c r="W927">
        <v>0.68100000000000005</v>
      </c>
      <c r="X927">
        <v>0.29899999999999999</v>
      </c>
      <c r="Z927">
        <v>81</v>
      </c>
      <c r="AA927">
        <v>0.1</v>
      </c>
      <c r="AB927">
        <v>-0.1</v>
      </c>
      <c r="AD927">
        <v>-1.7</v>
      </c>
      <c r="AE927">
        <v>-1.6</v>
      </c>
      <c r="AF927">
        <v>-0.1</v>
      </c>
      <c r="AG927">
        <v>12005</v>
      </c>
      <c r="AH927" s="2">
        <f t="shared" si="113"/>
        <v>-9.2321975648236325</v>
      </c>
      <c r="AI927" s="2">
        <f>(L927-45.75551)/28.81119</f>
        <v>-1.3104460454427602</v>
      </c>
      <c r="AJ927" s="2">
        <f t="shared" si="118"/>
        <v>-2.3892341679523739</v>
      </c>
      <c r="AK927" s="2">
        <f t="shared" si="114"/>
        <v>-1.3377140897604871</v>
      </c>
      <c r="AL927" s="2">
        <f t="shared" si="115"/>
        <v>-2.5879503497259004</v>
      </c>
      <c r="AM927" s="2">
        <f t="shared" si="116"/>
        <v>-0.63119284002543297</v>
      </c>
      <c r="AN927" s="2">
        <f t="shared" si="117"/>
        <v>-0.97566007191667892</v>
      </c>
    </row>
    <row r="928" spans="1:40" x14ac:dyDescent="0.2">
      <c r="A928">
        <v>927</v>
      </c>
      <c r="B928" t="s">
        <v>1229</v>
      </c>
      <c r="D928">
        <v>0</v>
      </c>
      <c r="E928">
        <v>1</v>
      </c>
      <c r="F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0.22600000000000001</v>
      </c>
      <c r="U928">
        <v>0.29099999999999998</v>
      </c>
      <c r="V928">
        <v>0.36799999999999999</v>
      </c>
      <c r="W928">
        <v>0.65900000000000003</v>
      </c>
      <c r="X928">
        <v>0.28199999999999997</v>
      </c>
      <c r="Z928">
        <v>77</v>
      </c>
      <c r="AA928">
        <v>0</v>
      </c>
      <c r="AB928">
        <v>0</v>
      </c>
      <c r="AD928">
        <v>0</v>
      </c>
      <c r="AE928">
        <v>0</v>
      </c>
      <c r="AF928">
        <v>0</v>
      </c>
      <c r="AG928">
        <v>14936</v>
      </c>
      <c r="AH928" s="2">
        <f t="shared" si="113"/>
        <v>-9.2325889415971627</v>
      </c>
      <c r="AJ928" s="2">
        <f t="shared" si="118"/>
        <v>-2.5025539444631106</v>
      </c>
      <c r="AK928" s="2">
        <f t="shared" si="114"/>
        <v>-1.535362013584342</v>
      </c>
      <c r="AL928" s="2">
        <f t="shared" si="115"/>
        <v>-2.5879503497259004</v>
      </c>
      <c r="AM928" s="2">
        <f t="shared" si="116"/>
        <v>-1.3158898615933885</v>
      </c>
      <c r="AN928" s="2">
        <f t="shared" si="117"/>
        <v>-1.2908327722304194</v>
      </c>
    </row>
    <row r="929" spans="1:40" x14ac:dyDescent="0.2">
      <c r="A929">
        <v>928</v>
      </c>
      <c r="B929" t="s">
        <v>7524</v>
      </c>
      <c r="C929" t="s">
        <v>144</v>
      </c>
      <c r="D929">
        <v>42</v>
      </c>
      <c r="E929">
        <v>174</v>
      </c>
      <c r="F929">
        <v>158</v>
      </c>
      <c r="G929">
        <f>F929*V929</f>
        <v>58.302</v>
      </c>
      <c r="H929">
        <v>35</v>
      </c>
      <c r="I929">
        <v>6</v>
      </c>
      <c r="J929">
        <v>1</v>
      </c>
      <c r="K929">
        <v>5</v>
      </c>
      <c r="L929">
        <v>17</v>
      </c>
      <c r="M929">
        <v>18</v>
      </c>
      <c r="N929">
        <v>12</v>
      </c>
      <c r="O929">
        <v>55</v>
      </c>
      <c r="P929">
        <v>2</v>
      </c>
      <c r="Q929">
        <v>6</v>
      </c>
      <c r="R929">
        <v>2</v>
      </c>
      <c r="T929">
        <v>0.224</v>
      </c>
      <c r="U929">
        <v>0.28399999999999997</v>
      </c>
      <c r="V929">
        <v>0.36899999999999999</v>
      </c>
      <c r="W929">
        <v>0.65400000000000003</v>
      </c>
      <c r="X929">
        <v>0.28000000000000003</v>
      </c>
      <c r="Z929">
        <v>74</v>
      </c>
      <c r="AA929">
        <v>0.3</v>
      </c>
      <c r="AB929">
        <v>0</v>
      </c>
      <c r="AD929">
        <v>-5.8</v>
      </c>
      <c r="AE929">
        <v>-0.9</v>
      </c>
      <c r="AF929">
        <v>-0.1</v>
      </c>
      <c r="AG929" t="s">
        <v>7525</v>
      </c>
      <c r="AH929" s="2">
        <f t="shared" si="113"/>
        <v>-9.2405577245135913</v>
      </c>
      <c r="AI929" s="2">
        <f>(L929-45.75551)/28.81119</f>
        <v>-0.99806741755547068</v>
      </c>
      <c r="AJ929" s="2">
        <f t="shared" si="118"/>
        <v>-1.9359550619094268</v>
      </c>
      <c r="AK929" s="2">
        <f t="shared" si="114"/>
        <v>-0.94241824211277736</v>
      </c>
      <c r="AL929" s="2">
        <f t="shared" si="115"/>
        <v>-2.5879503497259004</v>
      </c>
      <c r="AM929" s="2">
        <f t="shared" si="116"/>
        <v>-1.4137037218173822</v>
      </c>
      <c r="AN929" s="2">
        <f t="shared" si="117"/>
        <v>-1.3624629313926331</v>
      </c>
    </row>
    <row r="930" spans="1:40" x14ac:dyDescent="0.2">
      <c r="A930">
        <v>929</v>
      </c>
      <c r="B930" t="s">
        <v>1411</v>
      </c>
      <c r="C930" t="s">
        <v>90</v>
      </c>
      <c r="D930">
        <v>0</v>
      </c>
      <c r="E930">
        <v>1</v>
      </c>
      <c r="F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0.22900000000000001</v>
      </c>
      <c r="U930">
        <v>0.29199999999999998</v>
      </c>
      <c r="V930">
        <v>0.35599999999999998</v>
      </c>
      <c r="W930">
        <v>0.64800000000000002</v>
      </c>
      <c r="X930">
        <v>0.28000000000000003</v>
      </c>
      <c r="Z930">
        <v>73</v>
      </c>
      <c r="AA930">
        <v>0</v>
      </c>
      <c r="AB930">
        <v>0</v>
      </c>
      <c r="AD930">
        <v>0</v>
      </c>
      <c r="AE930">
        <v>0</v>
      </c>
      <c r="AF930">
        <v>0</v>
      </c>
      <c r="AG930" t="s">
        <v>1412</v>
      </c>
      <c r="AH930" s="2">
        <f t="shared" si="113"/>
        <v>-9.2434545014180411</v>
      </c>
      <c r="AJ930" s="2">
        <f t="shared" si="118"/>
        <v>-2.5025539444631106</v>
      </c>
      <c r="AK930" s="2">
        <f t="shared" si="114"/>
        <v>-1.535362013584342</v>
      </c>
      <c r="AL930" s="2">
        <f t="shared" si="115"/>
        <v>-2.5879503497259004</v>
      </c>
      <c r="AM930" s="2">
        <f t="shared" si="116"/>
        <v>-1.1691690712573977</v>
      </c>
      <c r="AN930" s="2">
        <f t="shared" si="117"/>
        <v>-1.4484191223872895</v>
      </c>
    </row>
    <row r="931" spans="1:40" x14ac:dyDescent="0.2">
      <c r="A931">
        <v>930</v>
      </c>
      <c r="B931" t="s">
        <v>561</v>
      </c>
      <c r="C931" t="s">
        <v>45</v>
      </c>
      <c r="D931">
        <v>3</v>
      </c>
      <c r="E931">
        <v>13</v>
      </c>
      <c r="F931">
        <v>12</v>
      </c>
      <c r="G931">
        <f>F931*V931</f>
        <v>4.3919999999999995</v>
      </c>
      <c r="H931">
        <v>3</v>
      </c>
      <c r="I931">
        <v>1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3</v>
      </c>
      <c r="P931">
        <v>0</v>
      </c>
      <c r="Q931">
        <v>0</v>
      </c>
      <c r="R931">
        <v>0</v>
      </c>
      <c r="T931">
        <v>0.255</v>
      </c>
      <c r="U931">
        <v>0.29799999999999999</v>
      </c>
      <c r="V931">
        <v>0.36599999999999999</v>
      </c>
      <c r="W931">
        <v>0.66500000000000004</v>
      </c>
      <c r="X931">
        <v>0.28499999999999998</v>
      </c>
      <c r="Z931">
        <v>74</v>
      </c>
      <c r="AA931">
        <v>0</v>
      </c>
      <c r="AB931">
        <v>0</v>
      </c>
      <c r="AD931">
        <v>-0.4</v>
      </c>
      <c r="AE931">
        <v>0.1</v>
      </c>
      <c r="AF931">
        <v>0</v>
      </c>
      <c r="AG931" t="s">
        <v>562</v>
      </c>
      <c r="AH931" s="2">
        <f t="shared" si="113"/>
        <v>-9.2487976571834931</v>
      </c>
      <c r="AI931" s="2">
        <f>(L931-45.75551)/28.81119</f>
        <v>-1.5534072004662078</v>
      </c>
      <c r="AJ931" s="2">
        <f t="shared" si="118"/>
        <v>-2.5025539444631106</v>
      </c>
      <c r="AK931" s="2">
        <f t="shared" si="114"/>
        <v>-1.5024206929470327</v>
      </c>
      <c r="AL931" s="2">
        <f t="shared" si="115"/>
        <v>-2.5879503497259004</v>
      </c>
      <c r="AM931" s="2">
        <f t="shared" si="116"/>
        <v>0.1024111116545207</v>
      </c>
      <c r="AN931" s="2">
        <f t="shared" si="117"/>
        <v>-1.2048765812357629</v>
      </c>
    </row>
    <row r="932" spans="1:40" x14ac:dyDescent="0.2">
      <c r="A932">
        <v>931</v>
      </c>
      <c r="B932" t="s">
        <v>1577</v>
      </c>
      <c r="C932" t="s">
        <v>198</v>
      </c>
      <c r="D932">
        <v>0</v>
      </c>
      <c r="E932">
        <v>1</v>
      </c>
      <c r="F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0.23</v>
      </c>
      <c r="U932">
        <v>0.28499999999999998</v>
      </c>
      <c r="V932">
        <v>0.35899999999999999</v>
      </c>
      <c r="W932">
        <v>0.64400000000000002</v>
      </c>
      <c r="X932">
        <v>0.27700000000000002</v>
      </c>
      <c r="Z932">
        <v>68</v>
      </c>
      <c r="AA932">
        <v>0</v>
      </c>
      <c r="AB932">
        <v>0</v>
      </c>
      <c r="AD932">
        <v>0</v>
      </c>
      <c r="AE932">
        <v>0</v>
      </c>
      <c r="AF932">
        <v>0</v>
      </c>
      <c r="AG932" t="s">
        <v>1578</v>
      </c>
      <c r="AH932" s="2">
        <f t="shared" si="113"/>
        <v>-9.2518516986358144</v>
      </c>
      <c r="AJ932" s="2">
        <f t="shared" si="118"/>
        <v>-2.5025539444631106</v>
      </c>
      <c r="AK932" s="2">
        <f t="shared" si="114"/>
        <v>-1.535362013584342</v>
      </c>
      <c r="AL932" s="2">
        <f t="shared" si="115"/>
        <v>-2.5879503497259004</v>
      </c>
      <c r="AM932" s="2">
        <f t="shared" si="116"/>
        <v>-1.1202621411454008</v>
      </c>
      <c r="AN932" s="2">
        <f t="shared" si="117"/>
        <v>-1.5057232497170605</v>
      </c>
    </row>
    <row r="933" spans="1:40" x14ac:dyDescent="0.2">
      <c r="A933">
        <v>932</v>
      </c>
      <c r="B933" t="s">
        <v>2081</v>
      </c>
      <c r="D933">
        <v>0</v>
      </c>
      <c r="E933">
        <v>1</v>
      </c>
      <c r="F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T933">
        <v>0.23</v>
      </c>
      <c r="U933">
        <v>0.27600000000000002</v>
      </c>
      <c r="V933">
        <v>0.36799999999999999</v>
      </c>
      <c r="W933">
        <v>0.64400000000000002</v>
      </c>
      <c r="X933">
        <v>0.27400000000000002</v>
      </c>
      <c r="Z933">
        <v>65</v>
      </c>
      <c r="AA933">
        <v>0</v>
      </c>
      <c r="AB933">
        <v>0</v>
      </c>
      <c r="AD933">
        <v>0</v>
      </c>
      <c r="AE933">
        <v>0</v>
      </c>
      <c r="AF933">
        <v>0</v>
      </c>
      <c r="AG933" t="s">
        <v>2082</v>
      </c>
      <c r="AH933" s="2">
        <f t="shared" si="113"/>
        <v>-9.2518516986358144</v>
      </c>
      <c r="AJ933" s="2">
        <f t="shared" si="118"/>
        <v>-2.5025539444631106</v>
      </c>
      <c r="AK933" s="2">
        <f t="shared" si="114"/>
        <v>-1.535362013584342</v>
      </c>
      <c r="AL933" s="2">
        <f t="shared" si="115"/>
        <v>-2.5879503497259004</v>
      </c>
      <c r="AM933" s="2">
        <f t="shared" si="116"/>
        <v>-1.1202621411454008</v>
      </c>
      <c r="AN933" s="2">
        <f t="shared" si="117"/>
        <v>-1.5057232497170605</v>
      </c>
    </row>
    <row r="934" spans="1:40" x14ac:dyDescent="0.2">
      <c r="A934">
        <v>933</v>
      </c>
      <c r="B934" t="s">
        <v>1298</v>
      </c>
      <c r="C934" t="s">
        <v>39</v>
      </c>
      <c r="D934">
        <v>0</v>
      </c>
      <c r="E934">
        <v>1</v>
      </c>
      <c r="F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T934">
        <v>0.22500000000000001</v>
      </c>
      <c r="U934">
        <v>0.28000000000000003</v>
      </c>
      <c r="V934">
        <v>0.38100000000000001</v>
      </c>
      <c r="W934">
        <v>0.66100000000000003</v>
      </c>
      <c r="X934">
        <v>0.28100000000000003</v>
      </c>
      <c r="Z934">
        <v>69</v>
      </c>
      <c r="AA934">
        <v>0</v>
      </c>
      <c r="AB934">
        <v>0</v>
      </c>
      <c r="AD934">
        <v>0</v>
      </c>
      <c r="AE934">
        <v>0</v>
      </c>
      <c r="AF934">
        <v>0</v>
      </c>
      <c r="AG934" t="s">
        <v>1299</v>
      </c>
      <c r="AH934" s="2">
        <f t="shared" si="113"/>
        <v>-9.2528438080442736</v>
      </c>
      <c r="AJ934" s="2">
        <f t="shared" si="118"/>
        <v>-2.5025539444631106</v>
      </c>
      <c r="AK934" s="2">
        <f t="shared" si="114"/>
        <v>-1.535362013584342</v>
      </c>
      <c r="AL934" s="2">
        <f t="shared" si="115"/>
        <v>-2.5879503497259004</v>
      </c>
      <c r="AM934" s="2">
        <f t="shared" si="116"/>
        <v>-1.3647967917053854</v>
      </c>
      <c r="AN934" s="2">
        <f t="shared" si="117"/>
        <v>-1.2621807085655339</v>
      </c>
    </row>
    <row r="935" spans="1:40" x14ac:dyDescent="0.2">
      <c r="A935">
        <v>934</v>
      </c>
      <c r="B935" t="s">
        <v>1693</v>
      </c>
      <c r="C935" t="s">
        <v>39</v>
      </c>
      <c r="D935">
        <v>0</v>
      </c>
      <c r="E935">
        <v>1</v>
      </c>
      <c r="F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0.23200000000000001</v>
      </c>
      <c r="U935">
        <v>0.28799999999999998</v>
      </c>
      <c r="V935">
        <v>0.34899999999999998</v>
      </c>
      <c r="W935">
        <v>0.63700000000000001</v>
      </c>
      <c r="X935">
        <v>0.27400000000000002</v>
      </c>
      <c r="Z935">
        <v>64</v>
      </c>
      <c r="AA935">
        <v>0</v>
      </c>
      <c r="AB935">
        <v>0</v>
      </c>
      <c r="AD935">
        <v>0</v>
      </c>
      <c r="AE935">
        <v>0</v>
      </c>
      <c r="AF935">
        <v>0</v>
      </c>
      <c r="AG935" t="s">
        <v>1694</v>
      </c>
      <c r="AH935" s="2">
        <f t="shared" si="113"/>
        <v>-9.2543200612389196</v>
      </c>
      <c r="AJ935" s="2">
        <f t="shared" si="118"/>
        <v>-2.5025539444631106</v>
      </c>
      <c r="AK935" s="2">
        <f t="shared" si="114"/>
        <v>-1.535362013584342</v>
      </c>
      <c r="AL935" s="2">
        <f t="shared" si="115"/>
        <v>-2.5879503497259004</v>
      </c>
      <c r="AM935" s="2">
        <f t="shared" si="116"/>
        <v>-1.022448280921407</v>
      </c>
      <c r="AN935" s="2">
        <f t="shared" si="117"/>
        <v>-1.6060054725441597</v>
      </c>
    </row>
    <row r="936" spans="1:40" x14ac:dyDescent="0.2">
      <c r="A936">
        <v>935</v>
      </c>
      <c r="B936" t="s">
        <v>826</v>
      </c>
      <c r="D936">
        <v>0</v>
      </c>
      <c r="E936">
        <v>1</v>
      </c>
      <c r="F936">
        <v>1</v>
      </c>
      <c r="G936">
        <f>F936*V936</f>
        <v>0.34899999999999998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>
        <v>0.22900000000000001</v>
      </c>
      <c r="U936">
        <v>0.29799999999999999</v>
      </c>
      <c r="V936">
        <v>0.34899999999999998</v>
      </c>
      <c r="W936">
        <v>0.64700000000000002</v>
      </c>
      <c r="X936">
        <v>0.28100000000000003</v>
      </c>
      <c r="Z936">
        <v>71</v>
      </c>
      <c r="AA936">
        <v>0</v>
      </c>
      <c r="AB936">
        <v>0</v>
      </c>
      <c r="AD936">
        <v>0</v>
      </c>
      <c r="AE936">
        <v>0</v>
      </c>
      <c r="AF936">
        <v>0</v>
      </c>
      <c r="AG936" t="s">
        <v>827</v>
      </c>
      <c r="AH936" s="2">
        <f t="shared" si="113"/>
        <v>-9.2577805332504841</v>
      </c>
      <c r="AJ936" s="2">
        <f t="shared" si="118"/>
        <v>-2.5025539444631106</v>
      </c>
      <c r="AK936" s="2">
        <f t="shared" si="114"/>
        <v>-1.535362013584342</v>
      </c>
      <c r="AL936" s="2">
        <f t="shared" si="115"/>
        <v>-2.5879503497259004</v>
      </c>
      <c r="AM936" s="2">
        <f t="shared" si="116"/>
        <v>-1.1691690712573977</v>
      </c>
      <c r="AN936" s="2">
        <f t="shared" si="117"/>
        <v>-1.4627451542197323</v>
      </c>
    </row>
    <row r="937" spans="1:40" x14ac:dyDescent="0.2">
      <c r="A937">
        <v>936</v>
      </c>
      <c r="B937" t="s">
        <v>724</v>
      </c>
      <c r="D937">
        <v>0</v>
      </c>
      <c r="E937">
        <v>1</v>
      </c>
      <c r="F937">
        <v>1</v>
      </c>
      <c r="G937">
        <f>F937*V937</f>
        <v>0.36699999999999999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0.22800000000000001</v>
      </c>
      <c r="U937">
        <v>0.28299999999999997</v>
      </c>
      <c r="V937">
        <v>0.36699999999999999</v>
      </c>
      <c r="W937">
        <v>0.65</v>
      </c>
      <c r="X937">
        <v>0.27800000000000002</v>
      </c>
      <c r="Z937">
        <v>69</v>
      </c>
      <c r="AA937">
        <v>0</v>
      </c>
      <c r="AB937">
        <v>0</v>
      </c>
      <c r="AD937">
        <v>0</v>
      </c>
      <c r="AE937">
        <v>0</v>
      </c>
      <c r="AF937">
        <v>0</v>
      </c>
      <c r="AG937" t="s">
        <v>725</v>
      </c>
      <c r="AH937" s="2">
        <f t="shared" si="113"/>
        <v>-9.2637093678651521</v>
      </c>
      <c r="AJ937" s="2">
        <f t="shared" si="118"/>
        <v>-2.5025539444631106</v>
      </c>
      <c r="AK937" s="2">
        <f t="shared" si="114"/>
        <v>-1.535362013584342</v>
      </c>
      <c r="AL937" s="2">
        <f t="shared" si="115"/>
        <v>-2.5879503497259004</v>
      </c>
      <c r="AM937" s="2">
        <f t="shared" si="116"/>
        <v>-1.2180760013693945</v>
      </c>
      <c r="AN937" s="2">
        <f t="shared" si="117"/>
        <v>-1.4197670587224041</v>
      </c>
    </row>
    <row r="938" spans="1:40" x14ac:dyDescent="0.2">
      <c r="A938">
        <v>937</v>
      </c>
      <c r="B938" t="s">
        <v>1816</v>
      </c>
      <c r="D938">
        <v>0</v>
      </c>
      <c r="E938">
        <v>1</v>
      </c>
      <c r="F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>
        <v>0.23499999999999999</v>
      </c>
      <c r="U938">
        <v>0.30099999999999999</v>
      </c>
      <c r="V938">
        <v>0.32500000000000001</v>
      </c>
      <c r="W938">
        <v>0.626</v>
      </c>
      <c r="X938">
        <v>0.27500000000000002</v>
      </c>
      <c r="Z938">
        <v>67</v>
      </c>
      <c r="AA938">
        <v>0</v>
      </c>
      <c r="AB938">
        <v>0</v>
      </c>
      <c r="AD938">
        <v>0</v>
      </c>
      <c r="AE938">
        <v>0</v>
      </c>
      <c r="AF938">
        <v>0</v>
      </c>
      <c r="AG938" t="s">
        <v>1817</v>
      </c>
      <c r="AH938" s="2">
        <f t="shared" si="113"/>
        <v>-9.2651856210597998</v>
      </c>
      <c r="AJ938" s="2">
        <f t="shared" si="118"/>
        <v>-2.5025539444631106</v>
      </c>
      <c r="AK938" s="2">
        <f t="shared" si="114"/>
        <v>-1.535362013584342</v>
      </c>
      <c r="AL938" s="2">
        <f t="shared" si="115"/>
        <v>-2.5879503497259004</v>
      </c>
      <c r="AM938" s="2">
        <f t="shared" si="116"/>
        <v>-0.87572749058541755</v>
      </c>
      <c r="AN938" s="2">
        <f t="shared" si="117"/>
        <v>-1.7635918227010299</v>
      </c>
    </row>
    <row r="939" spans="1:40" x14ac:dyDescent="0.2">
      <c r="A939">
        <v>938</v>
      </c>
      <c r="B939" t="s">
        <v>1204</v>
      </c>
      <c r="D939">
        <v>0</v>
      </c>
      <c r="E939">
        <v>1</v>
      </c>
      <c r="F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T939">
        <v>0.23699999999999999</v>
      </c>
      <c r="U939">
        <v>0.28699999999999998</v>
      </c>
      <c r="V939">
        <v>0.33200000000000002</v>
      </c>
      <c r="W939">
        <v>0.61899999999999999</v>
      </c>
      <c r="X939">
        <v>0.26800000000000002</v>
      </c>
      <c r="Z939">
        <v>63</v>
      </c>
      <c r="AA939">
        <v>0</v>
      </c>
      <c r="AB939">
        <v>0</v>
      </c>
      <c r="AD939">
        <v>0</v>
      </c>
      <c r="AE939">
        <v>0</v>
      </c>
      <c r="AF939">
        <v>0</v>
      </c>
      <c r="AG939" t="s">
        <v>1205</v>
      </c>
      <c r="AH939" s="2">
        <f t="shared" si="113"/>
        <v>-9.2676539836629068</v>
      </c>
      <c r="AJ939" s="2">
        <f t="shared" si="118"/>
        <v>-2.5025539444631106</v>
      </c>
      <c r="AK939" s="2">
        <f t="shared" si="114"/>
        <v>-1.535362013584342</v>
      </c>
      <c r="AL939" s="2">
        <f t="shared" si="115"/>
        <v>-2.5879503497259004</v>
      </c>
      <c r="AM939" s="2">
        <f t="shared" si="116"/>
        <v>-0.77791363036142369</v>
      </c>
      <c r="AN939" s="2">
        <f t="shared" si="117"/>
        <v>-1.8638740455281291</v>
      </c>
    </row>
    <row r="940" spans="1:40" x14ac:dyDescent="0.2">
      <c r="A940">
        <v>939</v>
      </c>
      <c r="B940" t="s">
        <v>955</v>
      </c>
      <c r="C940" t="s">
        <v>51</v>
      </c>
      <c r="D940">
        <v>0</v>
      </c>
      <c r="E940">
        <v>1</v>
      </c>
      <c r="F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0.22900000000000001</v>
      </c>
      <c r="U940">
        <v>0.28699999999999998</v>
      </c>
      <c r="V940">
        <v>0.36</v>
      </c>
      <c r="W940">
        <v>0.64600000000000002</v>
      </c>
      <c r="X940">
        <v>0.27700000000000002</v>
      </c>
      <c r="Z940">
        <v>72</v>
      </c>
      <c r="AA940">
        <v>0</v>
      </c>
      <c r="AB940">
        <v>0</v>
      </c>
      <c r="AD940">
        <v>0</v>
      </c>
      <c r="AE940">
        <v>0</v>
      </c>
      <c r="AF940">
        <v>0</v>
      </c>
      <c r="AG940" t="s">
        <v>956</v>
      </c>
      <c r="AH940" s="2">
        <f t="shared" si="113"/>
        <v>-9.2721065650829253</v>
      </c>
      <c r="AJ940" s="2">
        <f t="shared" si="118"/>
        <v>-2.5025539444631106</v>
      </c>
      <c r="AK940" s="2">
        <f t="shared" si="114"/>
        <v>-1.535362013584342</v>
      </c>
      <c r="AL940" s="2">
        <f t="shared" si="115"/>
        <v>-2.5879503497259004</v>
      </c>
      <c r="AM940" s="2">
        <f t="shared" si="116"/>
        <v>-1.1691690712573977</v>
      </c>
      <c r="AN940" s="2">
        <f t="shared" si="117"/>
        <v>-1.477071186052175</v>
      </c>
    </row>
    <row r="941" spans="1:40" x14ac:dyDescent="0.2">
      <c r="A941">
        <v>940</v>
      </c>
      <c r="B941" t="s">
        <v>1116</v>
      </c>
      <c r="D941">
        <v>0</v>
      </c>
      <c r="E941">
        <v>1</v>
      </c>
      <c r="F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T941">
        <v>0.22800000000000001</v>
      </c>
      <c r="U941">
        <v>0.28799999999999998</v>
      </c>
      <c r="V941">
        <v>0.36099999999999999</v>
      </c>
      <c r="W941">
        <v>0.64900000000000002</v>
      </c>
      <c r="X941">
        <v>0.27900000000000003</v>
      </c>
      <c r="Z941">
        <v>70</v>
      </c>
      <c r="AA941">
        <v>0</v>
      </c>
      <c r="AB941">
        <v>0</v>
      </c>
      <c r="AD941">
        <v>0</v>
      </c>
      <c r="AE941">
        <v>0</v>
      </c>
      <c r="AF941">
        <v>0</v>
      </c>
      <c r="AG941" t="s">
        <v>1117</v>
      </c>
      <c r="AH941" s="2">
        <f t="shared" si="113"/>
        <v>-9.2780353996975951</v>
      </c>
      <c r="AJ941" s="2">
        <f t="shared" si="118"/>
        <v>-2.5025539444631106</v>
      </c>
      <c r="AK941" s="2">
        <f t="shared" si="114"/>
        <v>-1.535362013584342</v>
      </c>
      <c r="AL941" s="2">
        <f t="shared" si="115"/>
        <v>-2.5879503497259004</v>
      </c>
      <c r="AM941" s="2">
        <f t="shared" si="116"/>
        <v>-1.2180760013693945</v>
      </c>
      <c r="AN941" s="2">
        <f t="shared" si="117"/>
        <v>-1.4340930905548468</v>
      </c>
    </row>
    <row r="942" spans="1:40" x14ac:dyDescent="0.2">
      <c r="A942">
        <v>941</v>
      </c>
      <c r="B942" t="s">
        <v>1520</v>
      </c>
      <c r="C942" t="s">
        <v>125</v>
      </c>
      <c r="D942">
        <v>0</v>
      </c>
      <c r="E942">
        <v>1</v>
      </c>
      <c r="F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0.22500000000000001</v>
      </c>
      <c r="U942">
        <v>0.28799999999999998</v>
      </c>
      <c r="V942">
        <v>0.371</v>
      </c>
      <c r="W942">
        <v>0.65900000000000003</v>
      </c>
      <c r="X942">
        <v>0.28199999999999997</v>
      </c>
      <c r="Z942">
        <v>72</v>
      </c>
      <c r="AA942">
        <v>0</v>
      </c>
      <c r="AB942">
        <v>0</v>
      </c>
      <c r="AD942">
        <v>0</v>
      </c>
      <c r="AE942">
        <v>0</v>
      </c>
      <c r="AF942">
        <v>0</v>
      </c>
      <c r="AG942" t="s">
        <v>1521</v>
      </c>
      <c r="AH942" s="2">
        <f t="shared" si="113"/>
        <v>-9.2814958717091596</v>
      </c>
      <c r="AJ942" s="2">
        <f t="shared" si="118"/>
        <v>-2.5025539444631106</v>
      </c>
      <c r="AK942" s="2">
        <f t="shared" si="114"/>
        <v>-1.535362013584342</v>
      </c>
      <c r="AL942" s="2">
        <f t="shared" si="115"/>
        <v>-2.5879503497259004</v>
      </c>
      <c r="AM942" s="2">
        <f t="shared" si="116"/>
        <v>-1.3647967917053854</v>
      </c>
      <c r="AN942" s="2">
        <f t="shared" si="117"/>
        <v>-1.2908327722304194</v>
      </c>
    </row>
    <row r="943" spans="1:40" x14ac:dyDescent="0.2">
      <c r="A943">
        <v>942</v>
      </c>
      <c r="B943" t="s">
        <v>503</v>
      </c>
      <c r="C943" t="s">
        <v>83</v>
      </c>
      <c r="D943">
        <v>6</v>
      </c>
      <c r="E943">
        <v>26</v>
      </c>
      <c r="F943">
        <v>24</v>
      </c>
      <c r="G943">
        <f>F943*V943</f>
        <v>8.64</v>
      </c>
      <c r="H943">
        <v>6</v>
      </c>
      <c r="I943">
        <v>1</v>
      </c>
      <c r="J943">
        <v>0</v>
      </c>
      <c r="K943">
        <v>0</v>
      </c>
      <c r="L943">
        <v>3</v>
      </c>
      <c r="M943">
        <v>3</v>
      </c>
      <c r="N943">
        <v>2</v>
      </c>
      <c r="O943">
        <v>4</v>
      </c>
      <c r="P943">
        <v>0</v>
      </c>
      <c r="Q943">
        <v>1</v>
      </c>
      <c r="R943">
        <v>0</v>
      </c>
      <c r="T943">
        <v>0.253</v>
      </c>
      <c r="U943">
        <v>0.3</v>
      </c>
      <c r="V943">
        <v>0.36</v>
      </c>
      <c r="W943">
        <v>0.66</v>
      </c>
      <c r="X943">
        <v>0.28399999999999997</v>
      </c>
      <c r="Z943">
        <v>74</v>
      </c>
      <c r="AA943">
        <v>0</v>
      </c>
      <c r="AB943">
        <v>0</v>
      </c>
      <c r="AD943">
        <v>-0.9</v>
      </c>
      <c r="AE943">
        <v>0.3</v>
      </c>
      <c r="AF943">
        <v>0</v>
      </c>
      <c r="AG943" t="s">
        <v>504</v>
      </c>
      <c r="AH943" s="2">
        <f t="shared" si="113"/>
        <v>-9.2829415624312421</v>
      </c>
      <c r="AI943" s="2">
        <f>(L943-45.75551)/28.81119</f>
        <v>-1.4839897276023657</v>
      </c>
      <c r="AJ943" s="2">
        <f t="shared" si="118"/>
        <v>-2.5025539444631106</v>
      </c>
      <c r="AK943" s="2">
        <f t="shared" si="114"/>
        <v>-1.4365380516724144</v>
      </c>
      <c r="AL943" s="2">
        <f t="shared" si="115"/>
        <v>-2.5879503497259004</v>
      </c>
      <c r="AM943" s="2">
        <f t="shared" si="116"/>
        <v>4.5972514305268738E-3</v>
      </c>
      <c r="AN943" s="2">
        <f t="shared" si="117"/>
        <v>-1.2765067403979766</v>
      </c>
    </row>
    <row r="944" spans="1:40" x14ac:dyDescent="0.2">
      <c r="A944">
        <v>943</v>
      </c>
      <c r="B944" t="s">
        <v>2150</v>
      </c>
      <c r="D944">
        <v>0</v>
      </c>
      <c r="E944">
        <v>1</v>
      </c>
      <c r="F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T944">
        <v>0.24299999999999999</v>
      </c>
      <c r="U944">
        <v>0.28299999999999997</v>
      </c>
      <c r="V944">
        <v>0.314</v>
      </c>
      <c r="W944">
        <v>0.59699999999999998</v>
      </c>
      <c r="X944">
        <v>0.25900000000000001</v>
      </c>
      <c r="Z944">
        <v>57</v>
      </c>
      <c r="AA944">
        <v>0</v>
      </c>
      <c r="AB944">
        <v>0</v>
      </c>
      <c r="AD944">
        <v>-0.1</v>
      </c>
      <c r="AE944">
        <v>0</v>
      </c>
      <c r="AF944">
        <v>0</v>
      </c>
      <c r="AG944" t="s">
        <v>2151</v>
      </c>
      <c r="AH944" s="2">
        <f t="shared" si="113"/>
        <v>-9.2893851033046655</v>
      </c>
      <c r="AJ944" s="2">
        <f t="shared" si="118"/>
        <v>-2.5025539444631106</v>
      </c>
      <c r="AK944" s="2">
        <f t="shared" si="114"/>
        <v>-1.535362013584342</v>
      </c>
      <c r="AL944" s="2">
        <f t="shared" si="115"/>
        <v>-2.5879503497259004</v>
      </c>
      <c r="AM944" s="2">
        <f t="shared" si="116"/>
        <v>-0.48447204968944224</v>
      </c>
      <c r="AN944" s="2">
        <f t="shared" si="117"/>
        <v>-2.1790467458418692</v>
      </c>
    </row>
    <row r="945" spans="1:40" x14ac:dyDescent="0.2">
      <c r="A945">
        <v>944</v>
      </c>
      <c r="B945" t="s">
        <v>1206</v>
      </c>
      <c r="C945" t="s">
        <v>103</v>
      </c>
      <c r="D945">
        <v>0</v>
      </c>
      <c r="E945">
        <v>1</v>
      </c>
      <c r="F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0.23</v>
      </c>
      <c r="U945">
        <v>0.29799999999999999</v>
      </c>
      <c r="V945">
        <v>0.34300000000000003</v>
      </c>
      <c r="W945">
        <v>0.64100000000000001</v>
      </c>
      <c r="X945">
        <v>0.27800000000000002</v>
      </c>
      <c r="Z945">
        <v>61</v>
      </c>
      <c r="AA945">
        <v>0</v>
      </c>
      <c r="AB945">
        <v>0</v>
      </c>
      <c r="AD945">
        <v>0</v>
      </c>
      <c r="AE945">
        <v>0</v>
      </c>
      <c r="AF945">
        <v>0</v>
      </c>
      <c r="AG945" t="s">
        <v>1207</v>
      </c>
      <c r="AH945" s="2">
        <f t="shared" si="113"/>
        <v>-9.2948297941331433</v>
      </c>
      <c r="AJ945" s="2">
        <f t="shared" si="118"/>
        <v>-2.5025539444631106</v>
      </c>
      <c r="AK945" s="2">
        <f t="shared" si="114"/>
        <v>-1.535362013584342</v>
      </c>
      <c r="AL945" s="2">
        <f t="shared" si="115"/>
        <v>-2.5879503497259004</v>
      </c>
      <c r="AM945" s="2">
        <f t="shared" si="116"/>
        <v>-1.1202621411454008</v>
      </c>
      <c r="AN945" s="2">
        <f t="shared" si="117"/>
        <v>-1.5487013452143887</v>
      </c>
    </row>
    <row r="946" spans="1:40" x14ac:dyDescent="0.2">
      <c r="A946">
        <v>945</v>
      </c>
      <c r="B946" t="s">
        <v>505</v>
      </c>
      <c r="D946">
        <v>24</v>
      </c>
      <c r="E946">
        <v>99</v>
      </c>
      <c r="F946">
        <v>89</v>
      </c>
      <c r="G946">
        <f>F946*V946</f>
        <v>32.841000000000001</v>
      </c>
      <c r="H946">
        <v>21</v>
      </c>
      <c r="I946">
        <v>5</v>
      </c>
      <c r="J946">
        <v>0</v>
      </c>
      <c r="K946">
        <v>2</v>
      </c>
      <c r="L946">
        <v>10</v>
      </c>
      <c r="M946">
        <v>10</v>
      </c>
      <c r="N946">
        <v>7</v>
      </c>
      <c r="O946">
        <v>22</v>
      </c>
      <c r="P946">
        <v>1</v>
      </c>
      <c r="Q946">
        <v>1</v>
      </c>
      <c r="R946">
        <v>0</v>
      </c>
      <c r="T946">
        <v>0.23599999999999999</v>
      </c>
      <c r="U946">
        <v>0.29799999999999999</v>
      </c>
      <c r="V946">
        <v>0.36899999999999999</v>
      </c>
      <c r="W946">
        <v>0.66800000000000004</v>
      </c>
      <c r="X946">
        <v>0.28699999999999998</v>
      </c>
      <c r="Z946">
        <v>75</v>
      </c>
      <c r="AA946">
        <v>-0.1</v>
      </c>
      <c r="AB946">
        <v>-0.1</v>
      </c>
      <c r="AD946">
        <v>-3.3</v>
      </c>
      <c r="AE946">
        <v>0.3</v>
      </c>
      <c r="AF946">
        <v>0</v>
      </c>
      <c r="AG946">
        <v>9015</v>
      </c>
      <c r="AH946" s="2">
        <f t="shared" si="113"/>
        <v>-9.2995611671695624</v>
      </c>
      <c r="AI946" s="2">
        <f>(L946-45.75551)/28.81119</f>
        <v>-1.2410285725789181</v>
      </c>
      <c r="AJ946" s="2">
        <f t="shared" si="118"/>
        <v>-2.2759143914416371</v>
      </c>
      <c r="AK946" s="2">
        <f t="shared" si="114"/>
        <v>-1.2059488072112505</v>
      </c>
      <c r="AL946" s="2">
        <f t="shared" si="115"/>
        <v>-2.5879503497259004</v>
      </c>
      <c r="AM946" s="2">
        <f t="shared" si="116"/>
        <v>-0.82682056047342067</v>
      </c>
      <c r="AN946" s="2">
        <f t="shared" si="117"/>
        <v>-1.1618984857384347</v>
      </c>
    </row>
    <row r="947" spans="1:40" x14ac:dyDescent="0.2">
      <c r="A947">
        <v>946</v>
      </c>
      <c r="B947" t="s">
        <v>4819</v>
      </c>
      <c r="C947" t="s">
        <v>90</v>
      </c>
      <c r="D947">
        <v>6</v>
      </c>
      <c r="E947">
        <v>26</v>
      </c>
      <c r="F947">
        <v>23</v>
      </c>
      <c r="G947">
        <f>F947*V947</f>
        <v>9.4529999999999994</v>
      </c>
      <c r="H947">
        <v>6</v>
      </c>
      <c r="I947">
        <v>1</v>
      </c>
      <c r="J947">
        <v>0</v>
      </c>
      <c r="K947">
        <v>1</v>
      </c>
      <c r="L947">
        <v>3</v>
      </c>
      <c r="M947">
        <v>3</v>
      </c>
      <c r="N947">
        <v>2</v>
      </c>
      <c r="O947">
        <v>8</v>
      </c>
      <c r="P947">
        <v>0</v>
      </c>
      <c r="Q947">
        <v>0</v>
      </c>
      <c r="R947">
        <v>0</v>
      </c>
      <c r="T947">
        <v>0.23799999999999999</v>
      </c>
      <c r="U947">
        <v>0.29199999999999998</v>
      </c>
      <c r="V947">
        <v>0.41099999999999998</v>
      </c>
      <c r="W947">
        <v>0.70199999999999996</v>
      </c>
      <c r="X947">
        <v>0.29599999999999999</v>
      </c>
      <c r="Z947">
        <v>84</v>
      </c>
      <c r="AA947">
        <v>0</v>
      </c>
      <c r="AB947">
        <v>-0.1</v>
      </c>
      <c r="AD947">
        <v>-0.5</v>
      </c>
      <c r="AE947">
        <v>-0.4</v>
      </c>
      <c r="AF947">
        <v>0</v>
      </c>
      <c r="AG947">
        <v>17738</v>
      </c>
      <c r="AH947" s="2">
        <f t="shared" si="113"/>
        <v>-9.3015324006378641</v>
      </c>
      <c r="AI947" s="2">
        <f>(L947-45.75551)/28.81119</f>
        <v>-1.4839897276023657</v>
      </c>
      <c r="AJ947" s="2">
        <f t="shared" si="118"/>
        <v>-2.3892341679523739</v>
      </c>
      <c r="AK947" s="2">
        <f t="shared" si="114"/>
        <v>-1.4365380516724144</v>
      </c>
      <c r="AL947" s="2">
        <f t="shared" si="115"/>
        <v>-2.5879503497259004</v>
      </c>
      <c r="AM947" s="2">
        <f t="shared" si="116"/>
        <v>-0.72900670024942682</v>
      </c>
      <c r="AN947" s="2">
        <f t="shared" si="117"/>
        <v>-0.67481340343538287</v>
      </c>
    </row>
    <row r="948" spans="1:40" x14ac:dyDescent="0.2">
      <c r="A948">
        <v>947</v>
      </c>
      <c r="B948" t="s">
        <v>1251</v>
      </c>
      <c r="C948" t="s">
        <v>176</v>
      </c>
      <c r="D948">
        <v>0</v>
      </c>
      <c r="E948">
        <v>1</v>
      </c>
      <c r="F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0.23599999999999999</v>
      </c>
      <c r="U948">
        <v>0.28100000000000003</v>
      </c>
      <c r="V948">
        <v>0.33900000000000002</v>
      </c>
      <c r="W948">
        <v>0.62</v>
      </c>
      <c r="X948">
        <v>0.26700000000000002</v>
      </c>
      <c r="Z948">
        <v>61</v>
      </c>
      <c r="AA948">
        <v>0</v>
      </c>
      <c r="AB948">
        <v>0</v>
      </c>
      <c r="AD948">
        <v>0</v>
      </c>
      <c r="AE948">
        <v>0</v>
      </c>
      <c r="AF948">
        <v>0</v>
      </c>
      <c r="AG948" t="s">
        <v>1252</v>
      </c>
      <c r="AH948" s="2">
        <f t="shared" si="113"/>
        <v>-9.3022348819424607</v>
      </c>
      <c r="AJ948" s="2">
        <f t="shared" si="118"/>
        <v>-2.5025539444631106</v>
      </c>
      <c r="AK948" s="2">
        <f t="shared" si="114"/>
        <v>-1.535362013584342</v>
      </c>
      <c r="AL948" s="2">
        <f t="shared" si="115"/>
        <v>-2.5879503497259004</v>
      </c>
      <c r="AM948" s="2">
        <f t="shared" si="116"/>
        <v>-0.82682056047342067</v>
      </c>
      <c r="AN948" s="2">
        <f t="shared" si="117"/>
        <v>-1.8495480136956863</v>
      </c>
    </row>
    <row r="949" spans="1:40" x14ac:dyDescent="0.2">
      <c r="A949">
        <v>948</v>
      </c>
      <c r="B949" t="s">
        <v>737</v>
      </c>
      <c r="C949" t="s">
        <v>47</v>
      </c>
      <c r="D949">
        <v>0</v>
      </c>
      <c r="E949">
        <v>1</v>
      </c>
      <c r="F949">
        <v>1</v>
      </c>
      <c r="G949">
        <f>F949*V949</f>
        <v>0.32800000000000001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T949">
        <v>0.23100000000000001</v>
      </c>
      <c r="U949">
        <v>0.309</v>
      </c>
      <c r="V949">
        <v>0.32800000000000001</v>
      </c>
      <c r="W949">
        <v>0.63700000000000001</v>
      </c>
      <c r="X949">
        <v>0.28100000000000003</v>
      </c>
      <c r="Z949">
        <v>72</v>
      </c>
      <c r="AA949">
        <v>0</v>
      </c>
      <c r="AB949">
        <v>0</v>
      </c>
      <c r="AD949">
        <v>0</v>
      </c>
      <c r="AE949">
        <v>0</v>
      </c>
      <c r="AF949">
        <v>0</v>
      </c>
      <c r="AG949" t="s">
        <v>738</v>
      </c>
      <c r="AH949" s="2">
        <f t="shared" si="113"/>
        <v>-9.3032269913509165</v>
      </c>
      <c r="AJ949" s="2">
        <f t="shared" si="118"/>
        <v>-2.5025539444631106</v>
      </c>
      <c r="AK949" s="2">
        <f t="shared" si="114"/>
        <v>-1.535362013584342</v>
      </c>
      <c r="AL949" s="2">
        <f t="shared" si="115"/>
        <v>-2.5879503497259004</v>
      </c>
      <c r="AM949" s="2">
        <f t="shared" si="116"/>
        <v>-1.0713552110334039</v>
      </c>
      <c r="AN949" s="2">
        <f t="shared" si="117"/>
        <v>-1.6060054725441597</v>
      </c>
    </row>
    <row r="950" spans="1:40" x14ac:dyDescent="0.2">
      <c r="A950">
        <v>949</v>
      </c>
      <c r="B950" t="s">
        <v>1687</v>
      </c>
      <c r="C950" t="s">
        <v>61</v>
      </c>
      <c r="D950">
        <v>0</v>
      </c>
      <c r="E950">
        <v>1</v>
      </c>
      <c r="F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T950">
        <v>0.22800000000000001</v>
      </c>
      <c r="U950">
        <v>0.28599999999999998</v>
      </c>
      <c r="V950">
        <v>0.36099999999999999</v>
      </c>
      <c r="W950">
        <v>0.64700000000000002</v>
      </c>
      <c r="X950">
        <v>0.27700000000000002</v>
      </c>
      <c r="Z950">
        <v>70</v>
      </c>
      <c r="AA950">
        <v>0</v>
      </c>
      <c r="AB950">
        <v>0</v>
      </c>
      <c r="AD950">
        <v>0</v>
      </c>
      <c r="AE950">
        <v>0</v>
      </c>
      <c r="AF950">
        <v>0</v>
      </c>
      <c r="AG950" t="s">
        <v>1688</v>
      </c>
      <c r="AH950" s="2">
        <f t="shared" si="113"/>
        <v>-9.306687463362481</v>
      </c>
      <c r="AJ950" s="2">
        <f t="shared" si="118"/>
        <v>-2.5025539444631106</v>
      </c>
      <c r="AK950" s="2">
        <f t="shared" si="114"/>
        <v>-1.535362013584342</v>
      </c>
      <c r="AL950" s="2">
        <f t="shared" si="115"/>
        <v>-2.5879503497259004</v>
      </c>
      <c r="AM950" s="2">
        <f t="shared" si="116"/>
        <v>-1.2180760013693945</v>
      </c>
      <c r="AN950" s="2">
        <f t="shared" si="117"/>
        <v>-1.4627451542197323</v>
      </c>
    </row>
    <row r="951" spans="1:40" x14ac:dyDescent="0.2">
      <c r="A951">
        <v>950</v>
      </c>
      <c r="B951" t="s">
        <v>525</v>
      </c>
      <c r="C951" t="s">
        <v>93</v>
      </c>
      <c r="D951">
        <v>3</v>
      </c>
      <c r="E951">
        <v>13</v>
      </c>
      <c r="F951">
        <v>12</v>
      </c>
      <c r="G951">
        <f>F951*V951</f>
        <v>4.6319999999999997</v>
      </c>
      <c r="H951">
        <v>3</v>
      </c>
      <c r="I951">
        <v>1</v>
      </c>
      <c r="J951">
        <v>0</v>
      </c>
      <c r="K951">
        <v>0</v>
      </c>
      <c r="L951">
        <v>1</v>
      </c>
      <c r="M951">
        <v>1</v>
      </c>
      <c r="N951">
        <v>1</v>
      </c>
      <c r="O951">
        <v>3</v>
      </c>
      <c r="P951">
        <v>0</v>
      </c>
      <c r="Q951">
        <v>0</v>
      </c>
      <c r="R951">
        <v>0</v>
      </c>
      <c r="T951">
        <v>0.245</v>
      </c>
      <c r="U951">
        <v>0.31</v>
      </c>
      <c r="V951">
        <v>0.38600000000000001</v>
      </c>
      <c r="W951">
        <v>0.69499999999999995</v>
      </c>
      <c r="X951">
        <v>0.29799999999999999</v>
      </c>
      <c r="Z951">
        <v>85</v>
      </c>
      <c r="AA951">
        <v>0</v>
      </c>
      <c r="AB951">
        <v>0</v>
      </c>
      <c r="AD951">
        <v>-0.3</v>
      </c>
      <c r="AE951">
        <v>0.1</v>
      </c>
      <c r="AF951">
        <v>0</v>
      </c>
      <c r="AG951" t="s">
        <v>526</v>
      </c>
      <c r="AH951" s="2">
        <f t="shared" si="113"/>
        <v>-9.3080860033301818</v>
      </c>
      <c r="AI951" s="2">
        <f>(L951-45.75551)/28.81119</f>
        <v>-1.5534072004662078</v>
      </c>
      <c r="AJ951" s="2">
        <f t="shared" si="118"/>
        <v>-2.5025539444631106</v>
      </c>
      <c r="AK951" s="2">
        <f t="shared" si="114"/>
        <v>-1.5024206929470327</v>
      </c>
      <c r="AL951" s="2">
        <f t="shared" si="115"/>
        <v>-2.5879503497259004</v>
      </c>
      <c r="AM951" s="2">
        <f t="shared" si="116"/>
        <v>-0.38665818946544844</v>
      </c>
      <c r="AN951" s="2">
        <f t="shared" si="117"/>
        <v>-0.77509562626248207</v>
      </c>
    </row>
    <row r="952" spans="1:40" x14ac:dyDescent="0.2">
      <c r="A952">
        <v>951</v>
      </c>
      <c r="B952" t="s">
        <v>764</v>
      </c>
      <c r="C952" t="s">
        <v>144</v>
      </c>
      <c r="D952">
        <v>0</v>
      </c>
      <c r="E952">
        <v>1</v>
      </c>
      <c r="F952">
        <v>1</v>
      </c>
      <c r="G952">
        <f>F952*V952</f>
        <v>0.35799999999999998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0.22500000000000001</v>
      </c>
      <c r="U952">
        <v>0.29899999999999999</v>
      </c>
      <c r="V952">
        <v>0.35799999999999998</v>
      </c>
      <c r="W952">
        <v>0.65700000000000003</v>
      </c>
      <c r="X952">
        <v>0.28499999999999998</v>
      </c>
      <c r="Z952">
        <v>77</v>
      </c>
      <c r="AA952">
        <v>0</v>
      </c>
      <c r="AB952">
        <v>0</v>
      </c>
      <c r="AD952">
        <v>0</v>
      </c>
      <c r="AE952">
        <v>0</v>
      </c>
      <c r="AF952">
        <v>0</v>
      </c>
      <c r="AG952">
        <v>8879</v>
      </c>
      <c r="AH952" s="2">
        <f t="shared" si="113"/>
        <v>-9.3101479353740437</v>
      </c>
      <c r="AJ952" s="2">
        <f t="shared" si="118"/>
        <v>-2.5025539444631106</v>
      </c>
      <c r="AK952" s="2">
        <f t="shared" si="114"/>
        <v>-1.535362013584342</v>
      </c>
      <c r="AL952" s="2">
        <f t="shared" si="115"/>
        <v>-2.5879503497259004</v>
      </c>
      <c r="AM952" s="2">
        <f t="shared" si="116"/>
        <v>-1.3647967917053854</v>
      </c>
      <c r="AN952" s="2">
        <f t="shared" si="117"/>
        <v>-1.3194848358953049</v>
      </c>
    </row>
    <row r="953" spans="1:40" x14ac:dyDescent="0.2">
      <c r="A953">
        <v>952</v>
      </c>
      <c r="B953" t="s">
        <v>1384</v>
      </c>
      <c r="D953">
        <v>0</v>
      </c>
      <c r="E953">
        <v>1</v>
      </c>
      <c r="F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0.22500000000000001</v>
      </c>
      <c r="U953">
        <v>0.307</v>
      </c>
      <c r="V953">
        <v>0.35</v>
      </c>
      <c r="W953">
        <v>0.65700000000000003</v>
      </c>
      <c r="X953">
        <v>0.28599999999999998</v>
      </c>
      <c r="Z953">
        <v>74</v>
      </c>
      <c r="AA953">
        <v>0</v>
      </c>
      <c r="AB953">
        <v>0</v>
      </c>
      <c r="AD953">
        <v>0</v>
      </c>
      <c r="AE953">
        <v>0</v>
      </c>
      <c r="AF953">
        <v>0</v>
      </c>
      <c r="AG953">
        <v>5677</v>
      </c>
      <c r="AH953" s="2">
        <f t="shared" si="113"/>
        <v>-9.3101479353740437</v>
      </c>
      <c r="AJ953" s="2">
        <f t="shared" si="118"/>
        <v>-2.5025539444631106</v>
      </c>
      <c r="AK953" s="2">
        <f t="shared" si="114"/>
        <v>-1.535362013584342</v>
      </c>
      <c r="AL953" s="2">
        <f t="shared" si="115"/>
        <v>-2.5879503497259004</v>
      </c>
      <c r="AM953" s="2">
        <f t="shared" si="116"/>
        <v>-1.3647967917053854</v>
      </c>
      <c r="AN953" s="2">
        <f t="shared" si="117"/>
        <v>-1.3194848358953049</v>
      </c>
    </row>
    <row r="954" spans="1:40" x14ac:dyDescent="0.2">
      <c r="A954">
        <v>953</v>
      </c>
      <c r="B954" t="s">
        <v>1509</v>
      </c>
      <c r="C954" t="s">
        <v>35</v>
      </c>
      <c r="D954">
        <v>0</v>
      </c>
      <c r="E954">
        <v>1</v>
      </c>
      <c r="F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T954">
        <v>0.22500000000000001</v>
      </c>
      <c r="U954">
        <v>0.29099999999999998</v>
      </c>
      <c r="V954">
        <v>0.36599999999999999</v>
      </c>
      <c r="W954">
        <v>0.65700000000000003</v>
      </c>
      <c r="X954">
        <v>0.28299999999999997</v>
      </c>
      <c r="Z954">
        <v>69</v>
      </c>
      <c r="AA954">
        <v>0</v>
      </c>
      <c r="AB954">
        <v>0</v>
      </c>
      <c r="AD954">
        <v>0</v>
      </c>
      <c r="AE954">
        <v>0</v>
      </c>
      <c r="AF954">
        <v>0</v>
      </c>
      <c r="AG954" t="s">
        <v>1510</v>
      </c>
      <c r="AH954" s="2">
        <f t="shared" si="113"/>
        <v>-9.3101479353740437</v>
      </c>
      <c r="AJ954" s="2">
        <f t="shared" si="118"/>
        <v>-2.5025539444631106</v>
      </c>
      <c r="AK954" s="2">
        <f t="shared" si="114"/>
        <v>-1.535362013584342</v>
      </c>
      <c r="AL954" s="2">
        <f t="shared" si="115"/>
        <v>-2.5879503497259004</v>
      </c>
      <c r="AM954" s="2">
        <f t="shared" si="116"/>
        <v>-1.3647967917053854</v>
      </c>
      <c r="AN954" s="2">
        <f t="shared" si="117"/>
        <v>-1.3194848358953049</v>
      </c>
    </row>
    <row r="955" spans="1:40" x14ac:dyDescent="0.2">
      <c r="A955">
        <v>954</v>
      </c>
      <c r="B955" t="s">
        <v>1337</v>
      </c>
      <c r="D955">
        <v>0</v>
      </c>
      <c r="E955">
        <v>1</v>
      </c>
      <c r="F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0.22700000000000001</v>
      </c>
      <c r="U955">
        <v>0.27300000000000002</v>
      </c>
      <c r="V955">
        <v>0.377</v>
      </c>
      <c r="W955">
        <v>0.65</v>
      </c>
      <c r="X955">
        <v>0.27600000000000002</v>
      </c>
      <c r="Z955">
        <v>68</v>
      </c>
      <c r="AA955">
        <v>0</v>
      </c>
      <c r="AB955">
        <v>0</v>
      </c>
      <c r="AD955">
        <v>0</v>
      </c>
      <c r="AE955">
        <v>0</v>
      </c>
      <c r="AF955">
        <v>0</v>
      </c>
      <c r="AG955">
        <v>12547</v>
      </c>
      <c r="AH955" s="2">
        <f t="shared" si="113"/>
        <v>-9.3126162979771507</v>
      </c>
      <c r="AJ955" s="2">
        <f t="shared" si="118"/>
        <v>-2.5025539444631106</v>
      </c>
      <c r="AK955" s="2">
        <f t="shared" si="114"/>
        <v>-1.535362013584342</v>
      </c>
      <c r="AL955" s="2">
        <f t="shared" si="115"/>
        <v>-2.5879503497259004</v>
      </c>
      <c r="AM955" s="2">
        <f t="shared" si="116"/>
        <v>-1.2669829314813916</v>
      </c>
      <c r="AN955" s="2">
        <f t="shared" si="117"/>
        <v>-1.4197670587224041</v>
      </c>
    </row>
    <row r="956" spans="1:40" x14ac:dyDescent="0.2">
      <c r="A956">
        <v>955</v>
      </c>
      <c r="B956" t="s">
        <v>803</v>
      </c>
      <c r="C956" t="s">
        <v>90</v>
      </c>
      <c r="D956">
        <v>0</v>
      </c>
      <c r="E956">
        <v>1</v>
      </c>
      <c r="F956">
        <v>1</v>
      </c>
      <c r="G956">
        <f>F956*V956</f>
        <v>0.4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T956">
        <v>0.217</v>
      </c>
      <c r="U956">
        <v>0.28399999999999997</v>
      </c>
      <c r="V956">
        <v>0.4</v>
      </c>
      <c r="W956">
        <v>0.68400000000000005</v>
      </c>
      <c r="X956">
        <v>0.28899999999999998</v>
      </c>
      <c r="Z956">
        <v>79</v>
      </c>
      <c r="AA956">
        <v>0</v>
      </c>
      <c r="AB956">
        <v>0</v>
      </c>
      <c r="AD956">
        <v>0</v>
      </c>
      <c r="AE956">
        <v>0</v>
      </c>
      <c r="AF956">
        <v>0</v>
      </c>
      <c r="AG956">
        <v>14973</v>
      </c>
      <c r="AH956" s="2">
        <f t="shared" si="113"/>
        <v>-9.3146005167940658</v>
      </c>
      <c r="AJ956" s="2">
        <f t="shared" si="118"/>
        <v>-2.5025539444631106</v>
      </c>
      <c r="AK956" s="2">
        <f t="shared" si="114"/>
        <v>-1.535362013584342</v>
      </c>
      <c r="AL956" s="2">
        <f t="shared" si="115"/>
        <v>-2.5879503497259004</v>
      </c>
      <c r="AM956" s="2">
        <f t="shared" si="116"/>
        <v>-1.7560522326013606</v>
      </c>
      <c r="AN956" s="2">
        <f t="shared" si="117"/>
        <v>-0.93268197641935069</v>
      </c>
    </row>
    <row r="957" spans="1:40" x14ac:dyDescent="0.2">
      <c r="A957">
        <v>956</v>
      </c>
      <c r="B957" t="s">
        <v>1422</v>
      </c>
      <c r="C957" t="s">
        <v>114</v>
      </c>
      <c r="D957">
        <v>0</v>
      </c>
      <c r="E957">
        <v>1</v>
      </c>
      <c r="F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>
        <v>0.22500000000000001</v>
      </c>
      <c r="U957">
        <v>0.28599999999999998</v>
      </c>
      <c r="V957">
        <v>0.371</v>
      </c>
      <c r="W957">
        <v>0.65600000000000003</v>
      </c>
      <c r="X957">
        <v>0.28000000000000003</v>
      </c>
      <c r="Z957">
        <v>67</v>
      </c>
      <c r="AA957">
        <v>0</v>
      </c>
      <c r="AB957">
        <v>0</v>
      </c>
      <c r="AD957">
        <v>0</v>
      </c>
      <c r="AE957">
        <v>0</v>
      </c>
      <c r="AF957">
        <v>0</v>
      </c>
      <c r="AG957" t="s">
        <v>1423</v>
      </c>
      <c r="AH957" s="2">
        <f t="shared" si="113"/>
        <v>-9.3244739672064867</v>
      </c>
      <c r="AJ957" s="2">
        <f t="shared" si="118"/>
        <v>-2.5025539444631106</v>
      </c>
      <c r="AK957" s="2">
        <f t="shared" si="114"/>
        <v>-1.535362013584342</v>
      </c>
      <c r="AL957" s="2">
        <f t="shared" si="115"/>
        <v>-2.5879503497259004</v>
      </c>
      <c r="AM957" s="2">
        <f t="shared" si="116"/>
        <v>-1.3647967917053854</v>
      </c>
      <c r="AN957" s="2">
        <f t="shared" si="117"/>
        <v>-1.3338108677277476</v>
      </c>
    </row>
    <row r="958" spans="1:40" x14ac:dyDescent="0.2">
      <c r="A958">
        <v>957</v>
      </c>
      <c r="B958" t="s">
        <v>7517</v>
      </c>
      <c r="D958">
        <v>29</v>
      </c>
      <c r="E958">
        <v>120</v>
      </c>
      <c r="F958">
        <v>107</v>
      </c>
      <c r="G958">
        <f>F958*V958</f>
        <v>37.449999999999996</v>
      </c>
      <c r="H958">
        <v>25</v>
      </c>
      <c r="I958">
        <v>5</v>
      </c>
      <c r="J958">
        <v>1</v>
      </c>
      <c r="K958">
        <v>2</v>
      </c>
      <c r="L958">
        <v>12</v>
      </c>
      <c r="M958">
        <v>11</v>
      </c>
      <c r="N958">
        <v>10</v>
      </c>
      <c r="O958">
        <v>23</v>
      </c>
      <c r="P958">
        <v>1</v>
      </c>
      <c r="Q958">
        <v>2</v>
      </c>
      <c r="R958">
        <v>1</v>
      </c>
      <c r="T958">
        <v>0.23599999999999999</v>
      </c>
      <c r="U958">
        <v>0.309</v>
      </c>
      <c r="V958">
        <v>0.35</v>
      </c>
      <c r="W958">
        <v>0.65900000000000003</v>
      </c>
      <c r="X958">
        <v>0.28599999999999998</v>
      </c>
      <c r="Z958">
        <v>75</v>
      </c>
      <c r="AA958">
        <v>0.1</v>
      </c>
      <c r="AB958">
        <v>-1.6</v>
      </c>
      <c r="AD958">
        <v>-3.9</v>
      </c>
      <c r="AE958">
        <v>-1.1000000000000001</v>
      </c>
      <c r="AF958">
        <v>-0.1</v>
      </c>
      <c r="AG958">
        <v>4727</v>
      </c>
      <c r="AH958" s="2">
        <f t="shared" si="113"/>
        <v>-9.3261366601603957</v>
      </c>
      <c r="AI958" s="2">
        <f>(L958-45.75551)/28.81119</f>
        <v>-1.1716110997150759</v>
      </c>
      <c r="AJ958" s="2">
        <f t="shared" si="118"/>
        <v>-2.2759143914416371</v>
      </c>
      <c r="AK958" s="2">
        <f t="shared" si="114"/>
        <v>-1.1730074865739413</v>
      </c>
      <c r="AL958" s="2">
        <f t="shared" si="115"/>
        <v>-2.5879503497259004</v>
      </c>
      <c r="AM958" s="2">
        <f t="shared" si="116"/>
        <v>-0.82682056047342067</v>
      </c>
      <c r="AN958" s="2">
        <f t="shared" si="117"/>
        <v>-1.2908327722304194</v>
      </c>
    </row>
    <row r="959" spans="1:40" x14ac:dyDescent="0.2">
      <c r="A959">
        <v>958</v>
      </c>
      <c r="B959" t="s">
        <v>2008</v>
      </c>
      <c r="D959">
        <v>0</v>
      </c>
      <c r="E959">
        <v>1</v>
      </c>
      <c r="F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0.23899999999999999</v>
      </c>
      <c r="U959">
        <v>0.27800000000000002</v>
      </c>
      <c r="V959">
        <v>0.33</v>
      </c>
      <c r="W959">
        <v>0.60799999999999998</v>
      </c>
      <c r="X959">
        <v>0.26200000000000001</v>
      </c>
      <c r="Z959">
        <v>59</v>
      </c>
      <c r="AA959">
        <v>0</v>
      </c>
      <c r="AB959">
        <v>0</v>
      </c>
      <c r="AD959">
        <v>-0.1</v>
      </c>
      <c r="AE959">
        <v>0</v>
      </c>
      <c r="AF959">
        <v>0</v>
      </c>
      <c r="AG959" t="s">
        <v>2009</v>
      </c>
      <c r="AH959" s="2">
        <f t="shared" si="113"/>
        <v>-9.3274264735957821</v>
      </c>
      <c r="AJ959" s="2">
        <f t="shared" si="118"/>
        <v>-2.5025539444631106</v>
      </c>
      <c r="AK959" s="2">
        <f t="shared" si="114"/>
        <v>-1.535362013584342</v>
      </c>
      <c r="AL959" s="2">
        <f t="shared" si="115"/>
        <v>-2.5879503497259004</v>
      </c>
      <c r="AM959" s="2">
        <f t="shared" si="116"/>
        <v>-0.68009977013742995</v>
      </c>
      <c r="AN959" s="2">
        <f t="shared" si="117"/>
        <v>-2.0214603956849992</v>
      </c>
    </row>
    <row r="960" spans="1:40" x14ac:dyDescent="0.2">
      <c r="A960">
        <v>959</v>
      </c>
      <c r="B960" t="s">
        <v>7535</v>
      </c>
      <c r="D960">
        <v>24</v>
      </c>
      <c r="E960">
        <v>100</v>
      </c>
      <c r="F960">
        <v>90</v>
      </c>
      <c r="G960">
        <f>F960*V960</f>
        <v>31.95</v>
      </c>
      <c r="H960">
        <v>22</v>
      </c>
      <c r="I960">
        <v>5</v>
      </c>
      <c r="J960">
        <v>0</v>
      </c>
      <c r="K960">
        <v>2</v>
      </c>
      <c r="L960">
        <v>10</v>
      </c>
      <c r="M960">
        <v>9</v>
      </c>
      <c r="N960">
        <v>8</v>
      </c>
      <c r="O960">
        <v>30</v>
      </c>
      <c r="P960">
        <v>1</v>
      </c>
      <c r="Q960">
        <v>1</v>
      </c>
      <c r="R960">
        <v>0</v>
      </c>
      <c r="T960">
        <v>0.23899999999999999</v>
      </c>
      <c r="U960">
        <v>0.30299999999999999</v>
      </c>
      <c r="V960">
        <v>0.35499999999999998</v>
      </c>
      <c r="W960">
        <v>0.65800000000000003</v>
      </c>
      <c r="X960">
        <v>0.28399999999999997</v>
      </c>
      <c r="Z960">
        <v>73</v>
      </c>
      <c r="AA960">
        <v>0</v>
      </c>
      <c r="AB960">
        <v>-1</v>
      </c>
      <c r="AD960">
        <v>-3.5</v>
      </c>
      <c r="AE960">
        <v>-1.6</v>
      </c>
      <c r="AF960">
        <v>-0.2</v>
      </c>
      <c r="AG960">
        <v>9848</v>
      </c>
      <c r="AH960" s="2">
        <f t="shared" si="113"/>
        <v>-9.3290420157953058</v>
      </c>
      <c r="AI960" s="2">
        <f>(L960-45.75551)/28.81119</f>
        <v>-1.2410285725789181</v>
      </c>
      <c r="AJ960" s="2">
        <f t="shared" si="118"/>
        <v>-2.2759143914416371</v>
      </c>
      <c r="AK960" s="2">
        <f t="shared" si="114"/>
        <v>-1.2388901278485596</v>
      </c>
      <c r="AL960" s="2">
        <f t="shared" si="115"/>
        <v>-2.5879503497259004</v>
      </c>
      <c r="AM960" s="2">
        <f t="shared" si="116"/>
        <v>-0.68009977013742995</v>
      </c>
      <c r="AN960" s="2">
        <f t="shared" si="117"/>
        <v>-1.3051588040628621</v>
      </c>
    </row>
    <row r="961" spans="1:40" x14ac:dyDescent="0.2">
      <c r="A961">
        <v>960</v>
      </c>
      <c r="B961" t="s">
        <v>1865</v>
      </c>
      <c r="D961">
        <v>0</v>
      </c>
      <c r="E961">
        <v>1</v>
      </c>
      <c r="F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0.23599999999999999</v>
      </c>
      <c r="U961">
        <v>0.27700000000000002</v>
      </c>
      <c r="V961">
        <v>0.34100000000000003</v>
      </c>
      <c r="W961">
        <v>0.61799999999999999</v>
      </c>
      <c r="X961">
        <v>0.26500000000000001</v>
      </c>
      <c r="Z961">
        <v>60</v>
      </c>
      <c r="AA961">
        <v>0</v>
      </c>
      <c r="AB961">
        <v>0</v>
      </c>
      <c r="AD961">
        <v>-0.1</v>
      </c>
      <c r="AE961">
        <v>0</v>
      </c>
      <c r="AF961">
        <v>0</v>
      </c>
      <c r="AG961" t="s">
        <v>1866</v>
      </c>
      <c r="AH961" s="2">
        <f t="shared" si="113"/>
        <v>-9.3308869456073467</v>
      </c>
      <c r="AJ961" s="2">
        <f t="shared" si="118"/>
        <v>-2.5025539444631106</v>
      </c>
      <c r="AK961" s="2">
        <f t="shared" si="114"/>
        <v>-1.535362013584342</v>
      </c>
      <c r="AL961" s="2">
        <f t="shared" si="115"/>
        <v>-2.5879503497259004</v>
      </c>
      <c r="AM961" s="2">
        <f t="shared" si="116"/>
        <v>-0.82682056047342067</v>
      </c>
      <c r="AN961" s="2">
        <f t="shared" si="117"/>
        <v>-1.8782000773605718</v>
      </c>
    </row>
    <row r="962" spans="1:40" x14ac:dyDescent="0.2">
      <c r="A962">
        <v>961</v>
      </c>
      <c r="B962" t="s">
        <v>1181</v>
      </c>
      <c r="D962">
        <v>0</v>
      </c>
      <c r="E962">
        <v>1</v>
      </c>
      <c r="F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T962">
        <v>0.223</v>
      </c>
      <c r="U962">
        <v>0.29799999999999999</v>
      </c>
      <c r="V962">
        <v>0.36399999999999999</v>
      </c>
      <c r="W962">
        <v>0.66200000000000003</v>
      </c>
      <c r="X962">
        <v>0.28499999999999998</v>
      </c>
      <c r="Z962">
        <v>77</v>
      </c>
      <c r="AA962">
        <v>0</v>
      </c>
      <c r="AB962">
        <v>0</v>
      </c>
      <c r="AD962">
        <v>0</v>
      </c>
      <c r="AE962">
        <v>0</v>
      </c>
      <c r="AF962">
        <v>0</v>
      </c>
      <c r="AG962" t="s">
        <v>1182</v>
      </c>
      <c r="AH962" s="2">
        <f t="shared" ref="AH962:AH1025" si="119">SUM(AI962:AN962)</f>
        <v>-9.3363316364358244</v>
      </c>
      <c r="AJ962" s="2">
        <f t="shared" si="118"/>
        <v>-2.5025539444631106</v>
      </c>
      <c r="AK962" s="2">
        <f t="shared" ref="AK962:AK1025" si="120">(M962-46.609)/30.35701</f>
        <v>-1.535362013584342</v>
      </c>
      <c r="AL962" s="2">
        <f t="shared" ref="AL962:AL1025" si="121">(S962-70.42522)/27.21274</f>
        <v>-2.5879503497259004</v>
      </c>
      <c r="AM962" s="2">
        <f t="shared" ref="AM962:AM1025" si="122">(T962-0.252906)/0.020447</f>
        <v>-1.4626106519293791</v>
      </c>
      <c r="AN962" s="2">
        <f t="shared" ref="AN962:AN1025" si="123">(W962-0.749104)/0.069803</f>
        <v>-1.2478546767330911</v>
      </c>
    </row>
    <row r="963" spans="1:40" x14ac:dyDescent="0.2">
      <c r="A963">
        <v>962</v>
      </c>
      <c r="B963" t="s">
        <v>1350</v>
      </c>
      <c r="C963" t="s">
        <v>176</v>
      </c>
      <c r="D963">
        <v>0</v>
      </c>
      <c r="E963">
        <v>1</v>
      </c>
      <c r="F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>
        <v>0.23</v>
      </c>
      <c r="U963">
        <v>0.29699999999999999</v>
      </c>
      <c r="V963">
        <v>0.34100000000000003</v>
      </c>
      <c r="W963">
        <v>0.63800000000000001</v>
      </c>
      <c r="X963">
        <v>0.27700000000000002</v>
      </c>
      <c r="Z963">
        <v>68</v>
      </c>
      <c r="AA963">
        <v>0</v>
      </c>
      <c r="AB963">
        <v>0</v>
      </c>
      <c r="AD963">
        <v>0</v>
      </c>
      <c r="AE963">
        <v>0</v>
      </c>
      <c r="AF963">
        <v>0</v>
      </c>
      <c r="AG963">
        <v>14548</v>
      </c>
      <c r="AH963" s="2">
        <f t="shared" si="119"/>
        <v>-9.3378078896304721</v>
      </c>
      <c r="AJ963" s="2">
        <f t="shared" si="118"/>
        <v>-2.5025539444631106</v>
      </c>
      <c r="AK963" s="2">
        <f t="shared" si="120"/>
        <v>-1.535362013584342</v>
      </c>
      <c r="AL963" s="2">
        <f t="shared" si="121"/>
        <v>-2.5879503497259004</v>
      </c>
      <c r="AM963" s="2">
        <f t="shared" si="122"/>
        <v>-1.1202621411454008</v>
      </c>
      <c r="AN963" s="2">
        <f t="shared" si="123"/>
        <v>-1.591679440711717</v>
      </c>
    </row>
    <row r="964" spans="1:40" x14ac:dyDescent="0.2">
      <c r="A964">
        <v>963</v>
      </c>
      <c r="B964" t="s">
        <v>881</v>
      </c>
      <c r="D964">
        <v>0</v>
      </c>
      <c r="E964">
        <v>1</v>
      </c>
      <c r="F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>
        <v>0.23899999999999999</v>
      </c>
      <c r="U964">
        <v>0.27300000000000002</v>
      </c>
      <c r="V964">
        <v>0.33300000000000002</v>
      </c>
      <c r="W964">
        <v>0.60699999999999998</v>
      </c>
      <c r="X964">
        <v>0.26100000000000001</v>
      </c>
      <c r="Z964">
        <v>57</v>
      </c>
      <c r="AA964">
        <v>0</v>
      </c>
      <c r="AB964">
        <v>0</v>
      </c>
      <c r="AD964">
        <v>-0.1</v>
      </c>
      <c r="AE964">
        <v>0</v>
      </c>
      <c r="AF964">
        <v>0</v>
      </c>
      <c r="AG964" t="s">
        <v>1661</v>
      </c>
      <c r="AH964" s="2">
        <f t="shared" si="119"/>
        <v>-9.3417525054282251</v>
      </c>
      <c r="AJ964" s="2">
        <f t="shared" si="118"/>
        <v>-2.5025539444631106</v>
      </c>
      <c r="AK964" s="2">
        <f t="shared" si="120"/>
        <v>-1.535362013584342</v>
      </c>
      <c r="AL964" s="2">
        <f t="shared" si="121"/>
        <v>-2.5879503497259004</v>
      </c>
      <c r="AM964" s="2">
        <f t="shared" si="122"/>
        <v>-0.68009977013742995</v>
      </c>
      <c r="AN964" s="2">
        <f t="shared" si="123"/>
        <v>-2.0357864275174418</v>
      </c>
    </row>
    <row r="965" spans="1:40" x14ac:dyDescent="0.2">
      <c r="A965">
        <v>964</v>
      </c>
      <c r="B965" t="s">
        <v>731</v>
      </c>
      <c r="C965" t="s">
        <v>45</v>
      </c>
      <c r="D965">
        <v>0</v>
      </c>
      <c r="E965">
        <v>1</v>
      </c>
      <c r="F965">
        <v>1</v>
      </c>
      <c r="G965">
        <f>F965*V965</f>
        <v>0.35099999999999998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0.22900000000000001</v>
      </c>
      <c r="U965">
        <v>0.28999999999999998</v>
      </c>
      <c r="V965">
        <v>0.35099999999999998</v>
      </c>
      <c r="W965">
        <v>0.64100000000000001</v>
      </c>
      <c r="X965">
        <v>0.27500000000000002</v>
      </c>
      <c r="Z965">
        <v>67</v>
      </c>
      <c r="AA965">
        <v>0</v>
      </c>
      <c r="AB965">
        <v>0</v>
      </c>
      <c r="AD965">
        <v>0</v>
      </c>
      <c r="AE965">
        <v>0</v>
      </c>
      <c r="AF965">
        <v>0</v>
      </c>
      <c r="AG965" t="s">
        <v>732</v>
      </c>
      <c r="AH965" s="2">
        <f t="shared" si="119"/>
        <v>-9.3437367242451401</v>
      </c>
      <c r="AJ965" s="2">
        <f t="shared" si="118"/>
        <v>-2.5025539444631106</v>
      </c>
      <c r="AK965" s="2">
        <f t="shared" si="120"/>
        <v>-1.535362013584342</v>
      </c>
      <c r="AL965" s="2">
        <f t="shared" si="121"/>
        <v>-2.5879503497259004</v>
      </c>
      <c r="AM965" s="2">
        <f t="shared" si="122"/>
        <v>-1.1691690712573977</v>
      </c>
      <c r="AN965" s="2">
        <f t="shared" si="123"/>
        <v>-1.5487013452143887</v>
      </c>
    </row>
    <row r="966" spans="1:40" x14ac:dyDescent="0.2">
      <c r="A966">
        <v>965</v>
      </c>
      <c r="B966" t="s">
        <v>1286</v>
      </c>
      <c r="D966">
        <v>0</v>
      </c>
      <c r="E966">
        <v>1</v>
      </c>
      <c r="F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0.22900000000000001</v>
      </c>
      <c r="U966">
        <v>0.28599999999999998</v>
      </c>
      <c r="V966">
        <v>0.35599999999999998</v>
      </c>
      <c r="W966">
        <v>0.64100000000000001</v>
      </c>
      <c r="X966">
        <v>0.27500000000000002</v>
      </c>
      <c r="Z966">
        <v>67</v>
      </c>
      <c r="AA966">
        <v>0</v>
      </c>
      <c r="AB966">
        <v>0</v>
      </c>
      <c r="AD966">
        <v>0</v>
      </c>
      <c r="AE966">
        <v>0</v>
      </c>
      <c r="AF966">
        <v>0</v>
      </c>
      <c r="AG966" t="s">
        <v>1287</v>
      </c>
      <c r="AH966" s="2">
        <f t="shared" si="119"/>
        <v>-9.3437367242451401</v>
      </c>
      <c r="AJ966" s="2">
        <f t="shared" si="118"/>
        <v>-2.5025539444631106</v>
      </c>
      <c r="AK966" s="2">
        <f t="shared" si="120"/>
        <v>-1.535362013584342</v>
      </c>
      <c r="AL966" s="2">
        <f t="shared" si="121"/>
        <v>-2.5879503497259004</v>
      </c>
      <c r="AM966" s="2">
        <f t="shared" si="122"/>
        <v>-1.1691690712573977</v>
      </c>
      <c r="AN966" s="2">
        <f t="shared" si="123"/>
        <v>-1.5487013452143887</v>
      </c>
    </row>
    <row r="967" spans="1:40" x14ac:dyDescent="0.2">
      <c r="A967">
        <v>966</v>
      </c>
      <c r="B967" t="s">
        <v>1924</v>
      </c>
      <c r="D967">
        <v>0</v>
      </c>
      <c r="E967">
        <v>1</v>
      </c>
      <c r="F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T967">
        <v>0.23100000000000001</v>
      </c>
      <c r="U967">
        <v>0.28599999999999998</v>
      </c>
      <c r="V967">
        <v>0.34799999999999998</v>
      </c>
      <c r="W967">
        <v>0.63400000000000001</v>
      </c>
      <c r="X967">
        <v>0.27300000000000002</v>
      </c>
      <c r="Z967">
        <v>66</v>
      </c>
      <c r="AA967">
        <v>0</v>
      </c>
      <c r="AB967">
        <v>0</v>
      </c>
      <c r="AD967">
        <v>0</v>
      </c>
      <c r="AE967">
        <v>0</v>
      </c>
      <c r="AF967">
        <v>0</v>
      </c>
      <c r="AG967" t="s">
        <v>1925</v>
      </c>
      <c r="AH967" s="2">
        <f t="shared" si="119"/>
        <v>-9.3462050868482454</v>
      </c>
      <c r="AJ967" s="2">
        <f t="shared" si="118"/>
        <v>-2.5025539444631106</v>
      </c>
      <c r="AK967" s="2">
        <f t="shared" si="120"/>
        <v>-1.535362013584342</v>
      </c>
      <c r="AL967" s="2">
        <f t="shared" si="121"/>
        <v>-2.5879503497259004</v>
      </c>
      <c r="AM967" s="2">
        <f t="shared" si="122"/>
        <v>-1.0713552110334039</v>
      </c>
      <c r="AN967" s="2">
        <f t="shared" si="123"/>
        <v>-1.6489835680414879</v>
      </c>
    </row>
    <row r="968" spans="1:40" x14ac:dyDescent="0.2">
      <c r="A968">
        <v>967</v>
      </c>
      <c r="B968" t="s">
        <v>1413</v>
      </c>
      <c r="D968">
        <v>0</v>
      </c>
      <c r="E968">
        <v>1</v>
      </c>
      <c r="F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0.23799999999999999</v>
      </c>
      <c r="U968">
        <v>0.28899999999999998</v>
      </c>
      <c r="V968">
        <v>0.32100000000000001</v>
      </c>
      <c r="W968">
        <v>0.61</v>
      </c>
      <c r="X968">
        <v>0.26500000000000001</v>
      </c>
      <c r="Z968">
        <v>61</v>
      </c>
      <c r="AA968">
        <v>0</v>
      </c>
      <c r="AB968">
        <v>0</v>
      </c>
      <c r="AD968">
        <v>-0.1</v>
      </c>
      <c r="AE968">
        <v>0</v>
      </c>
      <c r="AF968">
        <v>0</v>
      </c>
      <c r="AG968" t="s">
        <v>1414</v>
      </c>
      <c r="AH968" s="2">
        <f t="shared" si="119"/>
        <v>-9.3476813400428931</v>
      </c>
      <c r="AJ968" s="2">
        <f t="shared" si="118"/>
        <v>-2.5025539444631106</v>
      </c>
      <c r="AK968" s="2">
        <f t="shared" si="120"/>
        <v>-1.535362013584342</v>
      </c>
      <c r="AL968" s="2">
        <f t="shared" si="121"/>
        <v>-2.5879503497259004</v>
      </c>
      <c r="AM968" s="2">
        <f t="shared" si="122"/>
        <v>-0.72900670024942682</v>
      </c>
      <c r="AN968" s="2">
        <f t="shared" si="123"/>
        <v>-1.9928083320201138</v>
      </c>
    </row>
    <row r="969" spans="1:40" x14ac:dyDescent="0.2">
      <c r="A969">
        <v>968</v>
      </c>
      <c r="B969" t="s">
        <v>2298</v>
      </c>
      <c r="C969" t="s">
        <v>53</v>
      </c>
      <c r="D969">
        <v>0</v>
      </c>
      <c r="E969">
        <v>1</v>
      </c>
      <c r="F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0.22800000000000001</v>
      </c>
      <c r="U969">
        <v>0.28599999999999998</v>
      </c>
      <c r="V969">
        <v>0.35799999999999998</v>
      </c>
      <c r="W969">
        <v>0.64400000000000002</v>
      </c>
      <c r="X969">
        <v>0.27700000000000002</v>
      </c>
      <c r="Z969">
        <v>53</v>
      </c>
      <c r="AA969">
        <v>0</v>
      </c>
      <c r="AB969">
        <v>0</v>
      </c>
      <c r="AD969">
        <v>-0.1</v>
      </c>
      <c r="AE969">
        <v>0</v>
      </c>
      <c r="AF969">
        <v>0</v>
      </c>
      <c r="AG969">
        <v>13795</v>
      </c>
      <c r="AH969" s="2">
        <f t="shared" si="119"/>
        <v>-9.3496655588598081</v>
      </c>
      <c r="AJ969" s="2">
        <f t="shared" si="118"/>
        <v>-2.5025539444631106</v>
      </c>
      <c r="AK969" s="2">
        <f t="shared" si="120"/>
        <v>-1.535362013584342</v>
      </c>
      <c r="AL969" s="2">
        <f t="shared" si="121"/>
        <v>-2.5879503497259004</v>
      </c>
      <c r="AM969" s="2">
        <f t="shared" si="122"/>
        <v>-1.2180760013693945</v>
      </c>
      <c r="AN969" s="2">
        <f t="shared" si="123"/>
        <v>-1.5057232497170605</v>
      </c>
    </row>
    <row r="970" spans="1:40" x14ac:dyDescent="0.2">
      <c r="A970">
        <v>969</v>
      </c>
      <c r="B970" t="s">
        <v>1881</v>
      </c>
      <c r="C970" t="s">
        <v>65</v>
      </c>
      <c r="D970">
        <v>0</v>
      </c>
      <c r="E970">
        <v>1</v>
      </c>
      <c r="F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0.22500000000000001</v>
      </c>
      <c r="U970">
        <v>0.28199999999999997</v>
      </c>
      <c r="V970">
        <v>0.373</v>
      </c>
      <c r="W970">
        <v>0.65400000000000003</v>
      </c>
      <c r="X970">
        <v>0.27800000000000002</v>
      </c>
      <c r="Z970">
        <v>68</v>
      </c>
      <c r="AA970">
        <v>0</v>
      </c>
      <c r="AB970">
        <v>0</v>
      </c>
      <c r="AD970">
        <v>0</v>
      </c>
      <c r="AE970">
        <v>0</v>
      </c>
      <c r="AF970">
        <v>0</v>
      </c>
      <c r="AG970" t="s">
        <v>1882</v>
      </c>
      <c r="AH970" s="2">
        <f t="shared" si="119"/>
        <v>-9.3531260308713726</v>
      </c>
      <c r="AJ970" s="2">
        <f t="shared" si="118"/>
        <v>-2.5025539444631106</v>
      </c>
      <c r="AK970" s="2">
        <f t="shared" si="120"/>
        <v>-1.535362013584342</v>
      </c>
      <c r="AL970" s="2">
        <f t="shared" si="121"/>
        <v>-2.5879503497259004</v>
      </c>
      <c r="AM970" s="2">
        <f t="shared" si="122"/>
        <v>-1.3647967917053854</v>
      </c>
      <c r="AN970" s="2">
        <f t="shared" si="123"/>
        <v>-1.3624629313926331</v>
      </c>
    </row>
    <row r="971" spans="1:40" x14ac:dyDescent="0.2">
      <c r="A971">
        <v>970</v>
      </c>
      <c r="B971" t="s">
        <v>1516</v>
      </c>
      <c r="C971" t="s">
        <v>37</v>
      </c>
      <c r="D971">
        <v>0</v>
      </c>
      <c r="E971">
        <v>1</v>
      </c>
      <c r="F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T971">
        <v>0.22</v>
      </c>
      <c r="U971">
        <v>0.27</v>
      </c>
      <c r="V971">
        <v>0.40100000000000002</v>
      </c>
      <c r="W971">
        <v>0.67100000000000004</v>
      </c>
      <c r="X971">
        <v>0.28100000000000003</v>
      </c>
      <c r="Z971">
        <v>74</v>
      </c>
      <c r="AA971">
        <v>0</v>
      </c>
      <c r="AB971">
        <v>0</v>
      </c>
      <c r="AD971">
        <v>0</v>
      </c>
      <c r="AE971">
        <v>0</v>
      </c>
      <c r="AF971">
        <v>0</v>
      </c>
      <c r="AG971">
        <v>18063</v>
      </c>
      <c r="AH971" s="2">
        <f t="shared" si="119"/>
        <v>-9.3541181402798301</v>
      </c>
      <c r="AJ971" s="2">
        <f t="shared" si="118"/>
        <v>-2.5025539444631106</v>
      </c>
      <c r="AK971" s="2">
        <f t="shared" si="120"/>
        <v>-1.535362013584342</v>
      </c>
      <c r="AL971" s="2">
        <f t="shared" si="121"/>
        <v>-2.5879503497259004</v>
      </c>
      <c r="AM971" s="2">
        <f t="shared" si="122"/>
        <v>-1.6093314422653699</v>
      </c>
      <c r="AN971" s="2">
        <f t="shared" si="123"/>
        <v>-1.1189203902411065</v>
      </c>
    </row>
    <row r="972" spans="1:40" x14ac:dyDescent="0.2">
      <c r="A972">
        <v>971</v>
      </c>
      <c r="B972" t="s">
        <v>549</v>
      </c>
      <c r="C972" t="s">
        <v>33</v>
      </c>
      <c r="D972">
        <v>3</v>
      </c>
      <c r="E972">
        <v>13</v>
      </c>
      <c r="F972">
        <v>12</v>
      </c>
      <c r="G972">
        <f>F972*V972</f>
        <v>4.548</v>
      </c>
      <c r="H972">
        <v>3</v>
      </c>
      <c r="I972">
        <v>0</v>
      </c>
      <c r="J972">
        <v>0</v>
      </c>
      <c r="K972">
        <v>0</v>
      </c>
      <c r="L972">
        <v>2</v>
      </c>
      <c r="M972">
        <v>1</v>
      </c>
      <c r="N972">
        <v>1</v>
      </c>
      <c r="O972">
        <v>2</v>
      </c>
      <c r="P972">
        <v>0</v>
      </c>
      <c r="Q972">
        <v>0</v>
      </c>
      <c r="R972">
        <v>0</v>
      </c>
      <c r="T972">
        <v>0.24299999999999999</v>
      </c>
      <c r="U972">
        <v>0.317</v>
      </c>
      <c r="V972">
        <v>0.379</v>
      </c>
      <c r="W972">
        <v>0.69599999999999995</v>
      </c>
      <c r="X972">
        <v>0.3</v>
      </c>
      <c r="Z972">
        <v>88</v>
      </c>
      <c r="AA972">
        <v>0</v>
      </c>
      <c r="AB972">
        <v>0</v>
      </c>
      <c r="AD972">
        <v>-0.2</v>
      </c>
      <c r="AE972">
        <v>-0.2</v>
      </c>
      <c r="AF972">
        <v>0</v>
      </c>
      <c r="AG972" t="s">
        <v>550</v>
      </c>
      <c r="AH972" s="2">
        <f t="shared" si="119"/>
        <v>-9.3568650952898125</v>
      </c>
      <c r="AI972" s="2">
        <f>(L972-45.75551)/28.81119</f>
        <v>-1.5186984640342867</v>
      </c>
      <c r="AJ972" s="2">
        <f t="shared" si="118"/>
        <v>-2.5025539444631106</v>
      </c>
      <c r="AK972" s="2">
        <f t="shared" si="120"/>
        <v>-1.5024206929470327</v>
      </c>
      <c r="AL972" s="2">
        <f t="shared" si="121"/>
        <v>-2.5879503497259004</v>
      </c>
      <c r="AM972" s="2">
        <f t="shared" si="122"/>
        <v>-0.48447204968944224</v>
      </c>
      <c r="AN972" s="2">
        <f t="shared" si="123"/>
        <v>-0.76076959443003933</v>
      </c>
    </row>
    <row r="973" spans="1:40" x14ac:dyDescent="0.2">
      <c r="A973">
        <v>972</v>
      </c>
      <c r="B973" t="s">
        <v>1432</v>
      </c>
      <c r="C973" t="s">
        <v>129</v>
      </c>
      <c r="D973">
        <v>0</v>
      </c>
      <c r="E973">
        <v>1</v>
      </c>
      <c r="F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0.22900000000000001</v>
      </c>
      <c r="U973">
        <v>0.30399999999999999</v>
      </c>
      <c r="V973">
        <v>0.33600000000000002</v>
      </c>
      <c r="W973">
        <v>0.64</v>
      </c>
      <c r="X973">
        <v>0.28000000000000003</v>
      </c>
      <c r="Z973">
        <v>70</v>
      </c>
      <c r="AA973">
        <v>0</v>
      </c>
      <c r="AB973">
        <v>0</v>
      </c>
      <c r="AD973">
        <v>0</v>
      </c>
      <c r="AE973">
        <v>0</v>
      </c>
      <c r="AF973">
        <v>0</v>
      </c>
      <c r="AG973" t="s">
        <v>1433</v>
      </c>
      <c r="AH973" s="2">
        <f t="shared" si="119"/>
        <v>-9.3580627560775831</v>
      </c>
      <c r="AJ973" s="2">
        <f t="shared" si="118"/>
        <v>-2.5025539444631106</v>
      </c>
      <c r="AK973" s="2">
        <f t="shared" si="120"/>
        <v>-1.535362013584342</v>
      </c>
      <c r="AL973" s="2">
        <f t="shared" si="121"/>
        <v>-2.5879503497259004</v>
      </c>
      <c r="AM973" s="2">
        <f t="shared" si="122"/>
        <v>-1.1691690712573977</v>
      </c>
      <c r="AN973" s="2">
        <f t="shared" si="123"/>
        <v>-1.5630273770468315</v>
      </c>
    </row>
    <row r="974" spans="1:40" x14ac:dyDescent="0.2">
      <c r="A974">
        <v>973</v>
      </c>
      <c r="B974" t="s">
        <v>2203</v>
      </c>
      <c r="D974">
        <v>0</v>
      </c>
      <c r="E974">
        <v>1</v>
      </c>
      <c r="F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T974">
        <v>0.23300000000000001</v>
      </c>
      <c r="U974">
        <v>0.27800000000000002</v>
      </c>
      <c r="V974">
        <v>0.34799999999999998</v>
      </c>
      <c r="W974">
        <v>0.626</v>
      </c>
      <c r="X974">
        <v>0.26800000000000002</v>
      </c>
      <c r="Z974">
        <v>63</v>
      </c>
      <c r="AA974">
        <v>0</v>
      </c>
      <c r="AB974">
        <v>0</v>
      </c>
      <c r="AD974">
        <v>0</v>
      </c>
      <c r="AE974">
        <v>0</v>
      </c>
      <c r="AF974">
        <v>0</v>
      </c>
      <c r="AG974" t="s">
        <v>2204</v>
      </c>
      <c r="AH974" s="2">
        <f t="shared" si="119"/>
        <v>-9.3629994812837936</v>
      </c>
      <c r="AJ974" s="2">
        <f t="shared" ref="AJ974:AJ1037" si="124">(K974-22.084)/8.824585</f>
        <v>-2.5025539444631106</v>
      </c>
      <c r="AK974" s="2">
        <f t="shared" si="120"/>
        <v>-1.535362013584342</v>
      </c>
      <c r="AL974" s="2">
        <f t="shared" si="121"/>
        <v>-2.5879503497259004</v>
      </c>
      <c r="AM974" s="2">
        <f t="shared" si="122"/>
        <v>-0.97354135080941007</v>
      </c>
      <c r="AN974" s="2">
        <f t="shared" si="123"/>
        <v>-1.7635918227010299</v>
      </c>
    </row>
    <row r="975" spans="1:40" x14ac:dyDescent="0.2">
      <c r="A975">
        <v>974</v>
      </c>
      <c r="B975" t="s">
        <v>1948</v>
      </c>
      <c r="D975">
        <v>0</v>
      </c>
      <c r="E975">
        <v>1</v>
      </c>
      <c r="F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0.24</v>
      </c>
      <c r="U975">
        <v>0.26500000000000001</v>
      </c>
      <c r="V975">
        <v>0.33800000000000002</v>
      </c>
      <c r="W975">
        <v>0.60199999999999998</v>
      </c>
      <c r="X975">
        <v>0.25700000000000001</v>
      </c>
      <c r="Z975">
        <v>55</v>
      </c>
      <c r="AA975">
        <v>0</v>
      </c>
      <c r="AB975">
        <v>0</v>
      </c>
      <c r="AD975">
        <v>-0.1</v>
      </c>
      <c r="AE975">
        <v>0</v>
      </c>
      <c r="AF975">
        <v>0</v>
      </c>
      <c r="AG975" t="s">
        <v>1949</v>
      </c>
      <c r="AH975" s="2">
        <f t="shared" si="119"/>
        <v>-9.3644757344784431</v>
      </c>
      <c r="AJ975" s="2">
        <f t="shared" si="124"/>
        <v>-2.5025539444631106</v>
      </c>
      <c r="AK975" s="2">
        <f t="shared" si="120"/>
        <v>-1.535362013584342</v>
      </c>
      <c r="AL975" s="2">
        <f t="shared" si="121"/>
        <v>-2.5879503497259004</v>
      </c>
      <c r="AM975" s="2">
        <f t="shared" si="122"/>
        <v>-0.63119284002543297</v>
      </c>
      <c r="AN975" s="2">
        <f t="shared" si="123"/>
        <v>-2.1074165866796557</v>
      </c>
    </row>
    <row r="976" spans="1:40" x14ac:dyDescent="0.2">
      <c r="A976">
        <v>975</v>
      </c>
      <c r="B976" t="s">
        <v>1470</v>
      </c>
      <c r="C976" t="s">
        <v>93</v>
      </c>
      <c r="D976">
        <v>0</v>
      </c>
      <c r="E976">
        <v>1</v>
      </c>
      <c r="F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0.23699999999999999</v>
      </c>
      <c r="U976">
        <v>0.27400000000000002</v>
      </c>
      <c r="V976">
        <v>0.33700000000000002</v>
      </c>
      <c r="W976">
        <v>0.61199999999999999</v>
      </c>
      <c r="X976">
        <v>0.26300000000000001</v>
      </c>
      <c r="Z976">
        <v>61</v>
      </c>
      <c r="AA976">
        <v>0</v>
      </c>
      <c r="AB976">
        <v>0</v>
      </c>
      <c r="AD976">
        <v>-0.1</v>
      </c>
      <c r="AE976">
        <v>0</v>
      </c>
      <c r="AF976">
        <v>0</v>
      </c>
      <c r="AG976" t="s">
        <v>1471</v>
      </c>
      <c r="AH976" s="2">
        <f t="shared" si="119"/>
        <v>-9.3679362064900058</v>
      </c>
      <c r="AJ976" s="2">
        <f t="shared" si="124"/>
        <v>-2.5025539444631106</v>
      </c>
      <c r="AK976" s="2">
        <f t="shared" si="120"/>
        <v>-1.535362013584342</v>
      </c>
      <c r="AL976" s="2">
        <f t="shared" si="121"/>
        <v>-2.5879503497259004</v>
      </c>
      <c r="AM976" s="2">
        <f t="shared" si="122"/>
        <v>-0.77791363036142369</v>
      </c>
      <c r="AN976" s="2">
        <f t="shared" si="123"/>
        <v>-1.9641562683552283</v>
      </c>
    </row>
    <row r="977" spans="1:40" x14ac:dyDescent="0.2">
      <c r="A977">
        <v>976</v>
      </c>
      <c r="B977" t="s">
        <v>636</v>
      </c>
      <c r="C977" t="s">
        <v>118</v>
      </c>
      <c r="D977">
        <v>0</v>
      </c>
      <c r="E977">
        <v>1</v>
      </c>
      <c r="F977">
        <v>1</v>
      </c>
      <c r="G977">
        <f>F977*V977</f>
        <v>0.38600000000000001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0.215</v>
      </c>
      <c r="U977">
        <v>0.30199999999999999</v>
      </c>
      <c r="V977">
        <v>0.38600000000000001</v>
      </c>
      <c r="W977">
        <v>0.68700000000000006</v>
      </c>
      <c r="X977">
        <v>0.29399999999999998</v>
      </c>
      <c r="Z977">
        <v>85</v>
      </c>
      <c r="AA977">
        <v>0</v>
      </c>
      <c r="AB977">
        <v>0</v>
      </c>
      <c r="AD977">
        <v>0</v>
      </c>
      <c r="AE977">
        <v>0</v>
      </c>
      <c r="AF977">
        <v>0</v>
      </c>
      <c r="AG977" t="s">
        <v>637</v>
      </c>
      <c r="AH977" s="2">
        <f t="shared" si="119"/>
        <v>-9.3694362815207306</v>
      </c>
      <c r="AJ977" s="2">
        <f t="shared" si="124"/>
        <v>-2.5025539444631106</v>
      </c>
      <c r="AK977" s="2">
        <f t="shared" si="120"/>
        <v>-1.535362013584342</v>
      </c>
      <c r="AL977" s="2">
        <f t="shared" si="121"/>
        <v>-2.5879503497259004</v>
      </c>
      <c r="AM977" s="2">
        <f t="shared" si="122"/>
        <v>-1.8538660928253545</v>
      </c>
      <c r="AN977" s="2">
        <f t="shared" si="123"/>
        <v>-0.88970388092202246</v>
      </c>
    </row>
    <row r="978" spans="1:40" x14ac:dyDescent="0.2">
      <c r="A978">
        <v>977</v>
      </c>
      <c r="B978" t="s">
        <v>431</v>
      </c>
      <c r="C978" t="s">
        <v>33</v>
      </c>
      <c r="D978">
        <v>32</v>
      </c>
      <c r="E978">
        <v>132</v>
      </c>
      <c r="F978">
        <v>117</v>
      </c>
      <c r="G978">
        <f>F978*V978</f>
        <v>41.067</v>
      </c>
      <c r="H978">
        <v>27</v>
      </c>
      <c r="I978">
        <v>6</v>
      </c>
      <c r="J978">
        <v>0</v>
      </c>
      <c r="K978">
        <v>3</v>
      </c>
      <c r="L978">
        <v>15</v>
      </c>
      <c r="M978">
        <v>13</v>
      </c>
      <c r="N978">
        <v>11</v>
      </c>
      <c r="O978">
        <v>27</v>
      </c>
      <c r="P978">
        <v>1</v>
      </c>
      <c r="Q978">
        <v>3</v>
      </c>
      <c r="R978">
        <v>1</v>
      </c>
      <c r="T978">
        <v>0.23100000000000001</v>
      </c>
      <c r="U978">
        <v>0.30199999999999999</v>
      </c>
      <c r="V978">
        <v>0.35099999999999998</v>
      </c>
      <c r="W978">
        <v>0.65300000000000002</v>
      </c>
      <c r="X978">
        <v>0.28299999999999997</v>
      </c>
      <c r="Z978">
        <v>77</v>
      </c>
      <c r="AA978">
        <v>0.2</v>
      </c>
      <c r="AB978">
        <v>0</v>
      </c>
      <c r="AD978">
        <v>-3.7</v>
      </c>
      <c r="AE978">
        <v>2.6</v>
      </c>
      <c r="AF978">
        <v>0.2</v>
      </c>
      <c r="AG978">
        <v>18067</v>
      </c>
      <c r="AH978" s="2">
        <f t="shared" si="119"/>
        <v>-9.3732988746339156</v>
      </c>
      <c r="AI978" s="2">
        <f>(L978-45.75551)/28.81119</f>
        <v>-1.0674848904193128</v>
      </c>
      <c r="AJ978" s="2">
        <f t="shared" si="124"/>
        <v>-2.1625946149309003</v>
      </c>
      <c r="AK978" s="2">
        <f t="shared" si="120"/>
        <v>-1.107124845299323</v>
      </c>
      <c r="AL978" s="2">
        <f t="shared" si="121"/>
        <v>-2.5879503497259004</v>
      </c>
      <c r="AM978" s="2">
        <f t="shared" si="122"/>
        <v>-1.0713552110334039</v>
      </c>
      <c r="AN978" s="2">
        <f t="shared" si="123"/>
        <v>-1.3767889632250758</v>
      </c>
    </row>
    <row r="979" spans="1:40" x14ac:dyDescent="0.2">
      <c r="A979">
        <v>978</v>
      </c>
      <c r="B979" t="s">
        <v>1122</v>
      </c>
      <c r="D979">
        <v>0</v>
      </c>
      <c r="E979">
        <v>1</v>
      </c>
      <c r="F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0.224</v>
      </c>
      <c r="U979">
        <v>0.29199999999999998</v>
      </c>
      <c r="V979">
        <v>0.36499999999999999</v>
      </c>
      <c r="W979">
        <v>0.65600000000000003</v>
      </c>
      <c r="X979">
        <v>0.28299999999999997</v>
      </c>
      <c r="Z979">
        <v>72</v>
      </c>
      <c r="AA979">
        <v>0</v>
      </c>
      <c r="AB979">
        <v>0</v>
      </c>
      <c r="AD979">
        <v>0</v>
      </c>
      <c r="AE979">
        <v>0</v>
      </c>
      <c r="AF979">
        <v>0</v>
      </c>
      <c r="AG979">
        <v>10807</v>
      </c>
      <c r="AH979" s="2">
        <f t="shared" si="119"/>
        <v>-9.3733808973184836</v>
      </c>
      <c r="AJ979" s="2">
        <f t="shared" si="124"/>
        <v>-2.5025539444631106</v>
      </c>
      <c r="AK979" s="2">
        <f t="shared" si="120"/>
        <v>-1.535362013584342</v>
      </c>
      <c r="AL979" s="2">
        <f t="shared" si="121"/>
        <v>-2.5879503497259004</v>
      </c>
      <c r="AM979" s="2">
        <f t="shared" si="122"/>
        <v>-1.4137037218173822</v>
      </c>
      <c r="AN979" s="2">
        <f t="shared" si="123"/>
        <v>-1.3338108677277476</v>
      </c>
    </row>
    <row r="980" spans="1:40" x14ac:dyDescent="0.2">
      <c r="A980">
        <v>979</v>
      </c>
      <c r="B980" t="s">
        <v>1616</v>
      </c>
      <c r="C980" t="s">
        <v>176</v>
      </c>
      <c r="D980">
        <v>0</v>
      </c>
      <c r="E980">
        <v>1</v>
      </c>
      <c r="F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T980">
        <v>0.23300000000000001</v>
      </c>
      <c r="U980">
        <v>0.27700000000000002</v>
      </c>
      <c r="V980">
        <v>0.34699999999999998</v>
      </c>
      <c r="W980">
        <v>0.625</v>
      </c>
      <c r="X980">
        <v>0.26800000000000002</v>
      </c>
      <c r="Z980">
        <v>62</v>
      </c>
      <c r="AA980">
        <v>0</v>
      </c>
      <c r="AB980">
        <v>0</v>
      </c>
      <c r="AD980">
        <v>0</v>
      </c>
      <c r="AE980">
        <v>0</v>
      </c>
      <c r="AF980">
        <v>0</v>
      </c>
      <c r="AG980" t="s">
        <v>1617</v>
      </c>
      <c r="AH980" s="2">
        <f t="shared" si="119"/>
        <v>-9.3773255131162365</v>
      </c>
      <c r="AJ980" s="2">
        <f t="shared" si="124"/>
        <v>-2.5025539444631106</v>
      </c>
      <c r="AK980" s="2">
        <f t="shared" si="120"/>
        <v>-1.535362013584342</v>
      </c>
      <c r="AL980" s="2">
        <f t="shared" si="121"/>
        <v>-2.5879503497259004</v>
      </c>
      <c r="AM980" s="2">
        <f t="shared" si="122"/>
        <v>-0.97354135080941007</v>
      </c>
      <c r="AN980" s="2">
        <f t="shared" si="123"/>
        <v>-1.7779178545334726</v>
      </c>
    </row>
    <row r="981" spans="1:40" x14ac:dyDescent="0.2">
      <c r="A981">
        <v>980</v>
      </c>
      <c r="B981" t="s">
        <v>1243</v>
      </c>
      <c r="C981" t="s">
        <v>125</v>
      </c>
      <c r="D981">
        <v>0</v>
      </c>
      <c r="E981">
        <v>1</v>
      </c>
      <c r="F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0.23499999999999999</v>
      </c>
      <c r="U981">
        <v>0.29399999999999998</v>
      </c>
      <c r="V981">
        <v>0.32400000000000001</v>
      </c>
      <c r="W981">
        <v>0.61799999999999999</v>
      </c>
      <c r="X981">
        <v>0.27</v>
      </c>
      <c r="Z981">
        <v>64</v>
      </c>
      <c r="AA981">
        <v>0</v>
      </c>
      <c r="AB981">
        <v>0</v>
      </c>
      <c r="AD981">
        <v>0</v>
      </c>
      <c r="AE981">
        <v>0</v>
      </c>
      <c r="AF981">
        <v>0</v>
      </c>
      <c r="AG981" t="s">
        <v>1244</v>
      </c>
      <c r="AH981" s="2">
        <f t="shared" si="119"/>
        <v>-9.3797938757193435</v>
      </c>
      <c r="AJ981" s="2">
        <f t="shared" si="124"/>
        <v>-2.5025539444631106</v>
      </c>
      <c r="AK981" s="2">
        <f t="shared" si="120"/>
        <v>-1.535362013584342</v>
      </c>
      <c r="AL981" s="2">
        <f t="shared" si="121"/>
        <v>-2.5879503497259004</v>
      </c>
      <c r="AM981" s="2">
        <f t="shared" si="122"/>
        <v>-0.87572749058541755</v>
      </c>
      <c r="AN981" s="2">
        <f t="shared" si="123"/>
        <v>-1.8782000773605718</v>
      </c>
    </row>
    <row r="982" spans="1:40" x14ac:dyDescent="0.2">
      <c r="A982">
        <v>981</v>
      </c>
      <c r="B982" t="s">
        <v>1802</v>
      </c>
      <c r="D982">
        <v>0</v>
      </c>
      <c r="E982">
        <v>1</v>
      </c>
      <c r="F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T982">
        <v>0.22700000000000001</v>
      </c>
      <c r="U982">
        <v>0.28199999999999997</v>
      </c>
      <c r="V982">
        <v>0.36299999999999999</v>
      </c>
      <c r="W982">
        <v>0.64500000000000002</v>
      </c>
      <c r="X982">
        <v>0.27600000000000002</v>
      </c>
      <c r="Z982">
        <v>67</v>
      </c>
      <c r="AA982">
        <v>0</v>
      </c>
      <c r="AB982">
        <v>0</v>
      </c>
      <c r="AD982">
        <v>0</v>
      </c>
      <c r="AE982">
        <v>0</v>
      </c>
      <c r="AF982">
        <v>0</v>
      </c>
      <c r="AG982" t="s">
        <v>1803</v>
      </c>
      <c r="AH982" s="2">
        <f t="shared" si="119"/>
        <v>-9.3842464571393638</v>
      </c>
      <c r="AJ982" s="2">
        <f t="shared" si="124"/>
        <v>-2.5025539444631106</v>
      </c>
      <c r="AK982" s="2">
        <f t="shared" si="120"/>
        <v>-1.535362013584342</v>
      </c>
      <c r="AL982" s="2">
        <f t="shared" si="121"/>
        <v>-2.5879503497259004</v>
      </c>
      <c r="AM982" s="2">
        <f t="shared" si="122"/>
        <v>-1.2669829314813916</v>
      </c>
      <c r="AN982" s="2">
        <f t="shared" si="123"/>
        <v>-1.4913972178846178</v>
      </c>
    </row>
    <row r="983" spans="1:40" x14ac:dyDescent="0.2">
      <c r="A983">
        <v>982</v>
      </c>
      <c r="B983" t="s">
        <v>771</v>
      </c>
      <c r="C983" t="s">
        <v>118</v>
      </c>
      <c r="D983">
        <v>0</v>
      </c>
      <c r="E983">
        <v>1</v>
      </c>
      <c r="F983">
        <v>1</v>
      </c>
      <c r="G983">
        <f>F983*V983</f>
        <v>0.373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>
        <v>0.222</v>
      </c>
      <c r="U983">
        <v>0.28899999999999998</v>
      </c>
      <c r="V983">
        <v>0.373</v>
      </c>
      <c r="W983">
        <v>0.66200000000000003</v>
      </c>
      <c r="X983">
        <v>0.28299999999999997</v>
      </c>
      <c r="Z983">
        <v>77</v>
      </c>
      <c r="AA983">
        <v>0</v>
      </c>
      <c r="AB983">
        <v>0</v>
      </c>
      <c r="AD983">
        <v>0</v>
      </c>
      <c r="AE983">
        <v>0</v>
      </c>
      <c r="AF983">
        <v>0</v>
      </c>
      <c r="AG983" t="s">
        <v>772</v>
      </c>
      <c r="AH983" s="2">
        <f t="shared" si="119"/>
        <v>-9.3852385665478213</v>
      </c>
      <c r="AJ983" s="2">
        <f t="shared" si="124"/>
        <v>-2.5025539444631106</v>
      </c>
      <c r="AK983" s="2">
        <f t="shared" si="120"/>
        <v>-1.535362013584342</v>
      </c>
      <c r="AL983" s="2">
        <f t="shared" si="121"/>
        <v>-2.5879503497259004</v>
      </c>
      <c r="AM983" s="2">
        <f t="shared" si="122"/>
        <v>-1.511517582041376</v>
      </c>
      <c r="AN983" s="2">
        <f t="shared" si="123"/>
        <v>-1.2478546767330911</v>
      </c>
    </row>
    <row r="984" spans="1:40" x14ac:dyDescent="0.2">
      <c r="A984">
        <v>983</v>
      </c>
      <c r="B984" t="s">
        <v>845</v>
      </c>
      <c r="D984">
        <v>0</v>
      </c>
      <c r="E984">
        <v>1</v>
      </c>
      <c r="F984">
        <v>1</v>
      </c>
      <c r="G984">
        <f>F984*V984</f>
        <v>0.34699999999999998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T984">
        <v>0.23100000000000001</v>
      </c>
      <c r="U984">
        <v>0.28399999999999997</v>
      </c>
      <c r="V984">
        <v>0.34699999999999998</v>
      </c>
      <c r="W984">
        <v>0.63100000000000001</v>
      </c>
      <c r="X984">
        <v>0.27200000000000002</v>
      </c>
      <c r="Z984">
        <v>65</v>
      </c>
      <c r="AA984">
        <v>0</v>
      </c>
      <c r="AB984">
        <v>0</v>
      </c>
      <c r="AD984">
        <v>0</v>
      </c>
      <c r="AE984">
        <v>0</v>
      </c>
      <c r="AF984">
        <v>0</v>
      </c>
      <c r="AG984" t="s">
        <v>846</v>
      </c>
      <c r="AH984" s="2">
        <f t="shared" si="119"/>
        <v>-9.3891831823455743</v>
      </c>
      <c r="AJ984" s="2">
        <f t="shared" si="124"/>
        <v>-2.5025539444631106</v>
      </c>
      <c r="AK984" s="2">
        <f t="shared" si="120"/>
        <v>-1.535362013584342</v>
      </c>
      <c r="AL984" s="2">
        <f t="shared" si="121"/>
        <v>-2.5879503497259004</v>
      </c>
      <c r="AM984" s="2">
        <f t="shared" si="122"/>
        <v>-1.0713552110334039</v>
      </c>
      <c r="AN984" s="2">
        <f t="shared" si="123"/>
        <v>-1.6919616635388162</v>
      </c>
    </row>
    <row r="985" spans="1:40" x14ac:dyDescent="0.2">
      <c r="A985">
        <v>984</v>
      </c>
      <c r="B985" t="s">
        <v>851</v>
      </c>
      <c r="C985" t="s">
        <v>57</v>
      </c>
      <c r="D985">
        <v>0</v>
      </c>
      <c r="E985">
        <v>1</v>
      </c>
      <c r="F985">
        <v>1</v>
      </c>
      <c r="G985">
        <f>F985*V985</f>
        <v>0.33600000000000002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0.23100000000000001</v>
      </c>
      <c r="U985">
        <v>0.29599999999999999</v>
      </c>
      <c r="V985">
        <v>0.33600000000000002</v>
      </c>
      <c r="W985">
        <v>0.63100000000000001</v>
      </c>
      <c r="X985">
        <v>0.27500000000000002</v>
      </c>
      <c r="Z985">
        <v>66</v>
      </c>
      <c r="AA985">
        <v>0</v>
      </c>
      <c r="AB985">
        <v>0</v>
      </c>
      <c r="AD985">
        <v>0</v>
      </c>
      <c r="AE985">
        <v>0</v>
      </c>
      <c r="AF985">
        <v>0</v>
      </c>
      <c r="AG985" t="s">
        <v>852</v>
      </c>
      <c r="AH985" s="2">
        <f t="shared" si="119"/>
        <v>-9.3891831823455743</v>
      </c>
      <c r="AJ985" s="2">
        <f t="shared" si="124"/>
        <v>-2.5025539444631106</v>
      </c>
      <c r="AK985" s="2">
        <f t="shared" si="120"/>
        <v>-1.535362013584342</v>
      </c>
      <c r="AL985" s="2">
        <f t="shared" si="121"/>
        <v>-2.5879503497259004</v>
      </c>
      <c r="AM985" s="2">
        <f t="shared" si="122"/>
        <v>-1.0713552110334039</v>
      </c>
      <c r="AN985" s="2">
        <f t="shared" si="123"/>
        <v>-1.6919616635388162</v>
      </c>
    </row>
    <row r="986" spans="1:40" x14ac:dyDescent="0.2">
      <c r="A986">
        <v>985</v>
      </c>
      <c r="B986" t="s">
        <v>667</v>
      </c>
      <c r="D986">
        <v>0</v>
      </c>
      <c r="E986">
        <v>1</v>
      </c>
      <c r="F986">
        <v>1</v>
      </c>
      <c r="G986">
        <f>F986*V986</f>
        <v>0.35399999999999998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0.22600000000000001</v>
      </c>
      <c r="U986">
        <v>0.29399999999999998</v>
      </c>
      <c r="V986">
        <v>0.35399999999999998</v>
      </c>
      <c r="W986">
        <v>0.64800000000000002</v>
      </c>
      <c r="X986">
        <v>0.28000000000000003</v>
      </c>
      <c r="Z986">
        <v>72</v>
      </c>
      <c r="AA986">
        <v>0</v>
      </c>
      <c r="AB986">
        <v>0</v>
      </c>
      <c r="AD986">
        <v>0</v>
      </c>
      <c r="AE986">
        <v>0</v>
      </c>
      <c r="AF986">
        <v>0</v>
      </c>
      <c r="AG986" t="s">
        <v>668</v>
      </c>
      <c r="AH986" s="2">
        <f t="shared" si="119"/>
        <v>-9.3901752917540318</v>
      </c>
      <c r="AJ986" s="2">
        <f t="shared" si="124"/>
        <v>-2.5025539444631106</v>
      </c>
      <c r="AK986" s="2">
        <f t="shared" si="120"/>
        <v>-1.535362013584342</v>
      </c>
      <c r="AL986" s="2">
        <f t="shared" si="121"/>
        <v>-2.5879503497259004</v>
      </c>
      <c r="AM986" s="2">
        <f t="shared" si="122"/>
        <v>-1.3158898615933885</v>
      </c>
      <c r="AN986" s="2">
        <f t="shared" si="123"/>
        <v>-1.4484191223872895</v>
      </c>
    </row>
    <row r="987" spans="1:40" x14ac:dyDescent="0.2">
      <c r="A987">
        <v>986</v>
      </c>
      <c r="B987" t="s">
        <v>1505</v>
      </c>
      <c r="C987" t="s">
        <v>198</v>
      </c>
      <c r="D987">
        <v>0</v>
      </c>
      <c r="E987">
        <v>1</v>
      </c>
      <c r="F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0.23300000000000001</v>
      </c>
      <c r="U987">
        <v>0.28100000000000003</v>
      </c>
      <c r="V987">
        <v>0.34300000000000003</v>
      </c>
      <c r="W987">
        <v>0.624</v>
      </c>
      <c r="X987">
        <v>0.26900000000000002</v>
      </c>
      <c r="Z987">
        <v>63</v>
      </c>
      <c r="AA987">
        <v>0</v>
      </c>
      <c r="AB987">
        <v>0</v>
      </c>
      <c r="AD987">
        <v>0</v>
      </c>
      <c r="AE987">
        <v>0</v>
      </c>
      <c r="AF987">
        <v>0</v>
      </c>
      <c r="AG987" t="s">
        <v>1506</v>
      </c>
      <c r="AH987" s="2">
        <f t="shared" si="119"/>
        <v>-9.3916515449486795</v>
      </c>
      <c r="AJ987" s="2">
        <f t="shared" si="124"/>
        <v>-2.5025539444631106</v>
      </c>
      <c r="AK987" s="2">
        <f t="shared" si="120"/>
        <v>-1.535362013584342</v>
      </c>
      <c r="AL987" s="2">
        <f t="shared" si="121"/>
        <v>-2.5879503497259004</v>
      </c>
      <c r="AM987" s="2">
        <f t="shared" si="122"/>
        <v>-0.97354135080941007</v>
      </c>
      <c r="AN987" s="2">
        <f t="shared" si="123"/>
        <v>-1.7922438863659154</v>
      </c>
    </row>
    <row r="988" spans="1:40" x14ac:dyDescent="0.2">
      <c r="A988">
        <v>987</v>
      </c>
      <c r="B988" t="s">
        <v>1980</v>
      </c>
      <c r="C988" t="s">
        <v>29</v>
      </c>
      <c r="D988">
        <v>0</v>
      </c>
      <c r="E988">
        <v>1</v>
      </c>
      <c r="F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0.23699999999999999</v>
      </c>
      <c r="U988">
        <v>0.28599999999999998</v>
      </c>
      <c r="V988">
        <v>0.32400000000000001</v>
      </c>
      <c r="W988">
        <v>0.61</v>
      </c>
      <c r="X988">
        <v>0.26500000000000001</v>
      </c>
      <c r="Z988">
        <v>64</v>
      </c>
      <c r="AA988">
        <v>0</v>
      </c>
      <c r="AB988">
        <v>0</v>
      </c>
      <c r="AD988">
        <v>0</v>
      </c>
      <c r="AE988">
        <v>0</v>
      </c>
      <c r="AF988">
        <v>0</v>
      </c>
      <c r="AG988" t="s">
        <v>1981</v>
      </c>
      <c r="AH988" s="2">
        <f t="shared" si="119"/>
        <v>-9.39658827015489</v>
      </c>
      <c r="AJ988" s="2">
        <f t="shared" si="124"/>
        <v>-2.5025539444631106</v>
      </c>
      <c r="AK988" s="2">
        <f t="shared" si="120"/>
        <v>-1.535362013584342</v>
      </c>
      <c r="AL988" s="2">
        <f t="shared" si="121"/>
        <v>-2.5879503497259004</v>
      </c>
      <c r="AM988" s="2">
        <f t="shared" si="122"/>
        <v>-0.77791363036142369</v>
      </c>
      <c r="AN988" s="2">
        <f t="shared" si="123"/>
        <v>-1.9928083320201138</v>
      </c>
    </row>
    <row r="989" spans="1:40" x14ac:dyDescent="0.2">
      <c r="A989">
        <v>988</v>
      </c>
      <c r="B989" t="s">
        <v>1418</v>
      </c>
      <c r="C989" t="s">
        <v>31</v>
      </c>
      <c r="D989">
        <v>0</v>
      </c>
      <c r="E989">
        <v>1</v>
      </c>
      <c r="F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0.22</v>
      </c>
      <c r="U989">
        <v>0.28599999999999998</v>
      </c>
      <c r="V989">
        <v>0.38200000000000001</v>
      </c>
      <c r="W989">
        <v>0.66800000000000004</v>
      </c>
      <c r="X989">
        <v>0.28599999999999998</v>
      </c>
      <c r="Z989">
        <v>71</v>
      </c>
      <c r="AA989">
        <v>0</v>
      </c>
      <c r="AB989">
        <v>0</v>
      </c>
      <c r="AD989">
        <v>0</v>
      </c>
      <c r="AE989">
        <v>0</v>
      </c>
      <c r="AF989">
        <v>0</v>
      </c>
      <c r="AG989" t="s">
        <v>1419</v>
      </c>
      <c r="AH989" s="2">
        <f t="shared" si="119"/>
        <v>-9.397096235777159</v>
      </c>
      <c r="AJ989" s="2">
        <f t="shared" si="124"/>
        <v>-2.5025539444631106</v>
      </c>
      <c r="AK989" s="2">
        <f t="shared" si="120"/>
        <v>-1.535362013584342</v>
      </c>
      <c r="AL989" s="2">
        <f t="shared" si="121"/>
        <v>-2.5879503497259004</v>
      </c>
      <c r="AM989" s="2">
        <f t="shared" si="122"/>
        <v>-1.6093314422653699</v>
      </c>
      <c r="AN989" s="2">
        <f t="shared" si="123"/>
        <v>-1.1618984857384347</v>
      </c>
    </row>
    <row r="990" spans="1:40" x14ac:dyDescent="0.2">
      <c r="A990">
        <v>989</v>
      </c>
      <c r="B990" t="s">
        <v>7490</v>
      </c>
      <c r="D990">
        <v>40</v>
      </c>
      <c r="E990">
        <v>163</v>
      </c>
      <c r="F990">
        <v>142</v>
      </c>
      <c r="G990">
        <f>F990*V990</f>
        <v>53.817999999999998</v>
      </c>
      <c r="H990">
        <v>30</v>
      </c>
      <c r="I990">
        <v>6</v>
      </c>
      <c r="J990">
        <v>1</v>
      </c>
      <c r="K990">
        <v>6</v>
      </c>
      <c r="L990">
        <v>17</v>
      </c>
      <c r="M990">
        <v>18</v>
      </c>
      <c r="N990">
        <v>16</v>
      </c>
      <c r="O990">
        <v>54</v>
      </c>
      <c r="P990">
        <v>2</v>
      </c>
      <c r="Q990">
        <v>2</v>
      </c>
      <c r="R990">
        <v>1</v>
      </c>
      <c r="T990">
        <v>0.21099999999999999</v>
      </c>
      <c r="U990">
        <v>0.3</v>
      </c>
      <c r="V990">
        <v>0.379</v>
      </c>
      <c r="W990">
        <v>0.67900000000000005</v>
      </c>
      <c r="X990">
        <v>0.29199999999999998</v>
      </c>
      <c r="Z990">
        <v>78</v>
      </c>
      <c r="AA990">
        <v>-0.2</v>
      </c>
      <c r="AB990">
        <v>-0.9</v>
      </c>
      <c r="AD990">
        <v>-4.8</v>
      </c>
      <c r="AE990">
        <v>-1.1000000000000001</v>
      </c>
      <c r="AF990">
        <v>0</v>
      </c>
      <c r="AG990">
        <v>6589</v>
      </c>
      <c r="AH990" s="2">
        <f t="shared" si="119"/>
        <v>-9.4048772436477446</v>
      </c>
      <c r="AI990" s="2">
        <f>(L990-45.75551)/28.81119</f>
        <v>-0.99806741755547068</v>
      </c>
      <c r="AJ990" s="2">
        <f t="shared" si="124"/>
        <v>-1.82263528539869</v>
      </c>
      <c r="AK990" s="2">
        <f t="shared" si="120"/>
        <v>-0.94241824211277736</v>
      </c>
      <c r="AL990" s="2">
        <f t="shared" si="121"/>
        <v>-2.5879503497259004</v>
      </c>
      <c r="AM990" s="2">
        <f t="shared" si="122"/>
        <v>-2.049493813273342</v>
      </c>
      <c r="AN990" s="2">
        <f t="shared" si="123"/>
        <v>-1.0043121355815645</v>
      </c>
    </row>
    <row r="991" spans="1:40" x14ac:dyDescent="0.2">
      <c r="A991">
        <v>990</v>
      </c>
      <c r="B991" t="s">
        <v>2137</v>
      </c>
      <c r="C991" t="s">
        <v>114</v>
      </c>
      <c r="D991">
        <v>0</v>
      </c>
      <c r="E991">
        <v>1</v>
      </c>
      <c r="F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0.21099999999999999</v>
      </c>
      <c r="U991">
        <v>0.26600000000000001</v>
      </c>
      <c r="V991">
        <v>0.432</v>
      </c>
      <c r="W991">
        <v>0.69799999999999995</v>
      </c>
      <c r="X991">
        <v>0.28999999999999998</v>
      </c>
      <c r="Z991">
        <v>74</v>
      </c>
      <c r="AA991">
        <v>0</v>
      </c>
      <c r="AB991">
        <v>0</v>
      </c>
      <c r="AD991">
        <v>0</v>
      </c>
      <c r="AE991">
        <v>0</v>
      </c>
      <c r="AF991">
        <v>0</v>
      </c>
      <c r="AG991" t="s">
        <v>2138</v>
      </c>
      <c r="AH991" s="2">
        <f t="shared" si="119"/>
        <v>-9.407477651811849</v>
      </c>
      <c r="AJ991" s="2">
        <f t="shared" si="124"/>
        <v>-2.5025539444631106</v>
      </c>
      <c r="AK991" s="2">
        <f t="shared" si="120"/>
        <v>-1.535362013584342</v>
      </c>
      <c r="AL991" s="2">
        <f t="shared" si="121"/>
        <v>-2.5879503497259004</v>
      </c>
      <c r="AM991" s="2">
        <f t="shared" si="122"/>
        <v>-2.049493813273342</v>
      </c>
      <c r="AN991" s="2">
        <f t="shared" si="123"/>
        <v>-0.73211753076515385</v>
      </c>
    </row>
    <row r="992" spans="1:40" x14ac:dyDescent="0.2">
      <c r="A992">
        <v>991</v>
      </c>
      <c r="B992" t="s">
        <v>2327</v>
      </c>
      <c r="D992">
        <v>0</v>
      </c>
      <c r="E992">
        <v>1</v>
      </c>
      <c r="F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0.23300000000000001</v>
      </c>
      <c r="U992">
        <v>0.27100000000000002</v>
      </c>
      <c r="V992">
        <v>0.35099999999999998</v>
      </c>
      <c r="W992">
        <v>0.622</v>
      </c>
      <c r="X992">
        <v>0.26500000000000001</v>
      </c>
      <c r="Z992">
        <v>61</v>
      </c>
      <c r="AA992">
        <v>0</v>
      </c>
      <c r="AB992">
        <v>0</v>
      </c>
      <c r="AD992">
        <v>-0.1</v>
      </c>
      <c r="AE992">
        <v>0</v>
      </c>
      <c r="AF992">
        <v>0</v>
      </c>
      <c r="AG992" t="s">
        <v>2328</v>
      </c>
      <c r="AH992" s="2">
        <f t="shared" si="119"/>
        <v>-9.4203036086135654</v>
      </c>
      <c r="AJ992" s="2">
        <f t="shared" si="124"/>
        <v>-2.5025539444631106</v>
      </c>
      <c r="AK992" s="2">
        <f t="shared" si="120"/>
        <v>-1.535362013584342</v>
      </c>
      <c r="AL992" s="2">
        <f t="shared" si="121"/>
        <v>-2.5879503497259004</v>
      </c>
      <c r="AM992" s="2">
        <f t="shared" si="122"/>
        <v>-0.97354135080941007</v>
      </c>
      <c r="AN992" s="2">
        <f t="shared" si="123"/>
        <v>-1.8208959500308008</v>
      </c>
    </row>
    <row r="993" spans="1:40" x14ac:dyDescent="0.2">
      <c r="A993">
        <v>992</v>
      </c>
      <c r="B993" t="s">
        <v>444</v>
      </c>
      <c r="C993" t="s">
        <v>198</v>
      </c>
      <c r="D993">
        <v>42</v>
      </c>
      <c r="E993">
        <v>166</v>
      </c>
      <c r="F993">
        <v>149</v>
      </c>
      <c r="G993">
        <f>F993*V993</f>
        <v>53.341999999999999</v>
      </c>
      <c r="H993">
        <v>34</v>
      </c>
      <c r="I993">
        <v>6</v>
      </c>
      <c r="J993">
        <v>1</v>
      </c>
      <c r="K993">
        <v>4</v>
      </c>
      <c r="L993">
        <v>16</v>
      </c>
      <c r="M993">
        <v>17</v>
      </c>
      <c r="N993">
        <v>13</v>
      </c>
      <c r="O993">
        <v>45</v>
      </c>
      <c r="P993">
        <v>1</v>
      </c>
      <c r="Q993">
        <v>1</v>
      </c>
      <c r="R993">
        <v>0</v>
      </c>
      <c r="T993">
        <v>0.22500000000000001</v>
      </c>
      <c r="U993">
        <v>0.29199999999999998</v>
      </c>
      <c r="V993">
        <v>0.35799999999999998</v>
      </c>
      <c r="W993">
        <v>0.65</v>
      </c>
      <c r="X993">
        <v>0.28000000000000003</v>
      </c>
      <c r="Z993">
        <v>71</v>
      </c>
      <c r="AA993">
        <v>0</v>
      </c>
      <c r="AB993">
        <v>-0.3</v>
      </c>
      <c r="AD993">
        <v>-6.2</v>
      </c>
      <c r="AE993">
        <v>3.2</v>
      </c>
      <c r="AF993">
        <v>0.1</v>
      </c>
      <c r="AG993">
        <v>17062</v>
      </c>
      <c r="AH993" s="2">
        <f t="shared" si="119"/>
        <v>-9.4299247553113332</v>
      </c>
      <c r="AI993" s="2">
        <f>(L993-45.75551)/28.81119</f>
        <v>-1.0327761539873916</v>
      </c>
      <c r="AJ993" s="2">
        <f t="shared" si="124"/>
        <v>-2.0492748384201636</v>
      </c>
      <c r="AK993" s="2">
        <f t="shared" si="120"/>
        <v>-0.97535956275008651</v>
      </c>
      <c r="AL993" s="2">
        <f t="shared" si="121"/>
        <v>-2.5879503497259004</v>
      </c>
      <c r="AM993" s="2">
        <f t="shared" si="122"/>
        <v>-1.3647967917053854</v>
      </c>
      <c r="AN993" s="2">
        <f t="shared" si="123"/>
        <v>-1.4197670587224041</v>
      </c>
    </row>
    <row r="994" spans="1:40" x14ac:dyDescent="0.2">
      <c r="A994">
        <v>993</v>
      </c>
      <c r="B994" t="s">
        <v>1076</v>
      </c>
      <c r="D994">
        <v>0</v>
      </c>
      <c r="E994">
        <v>1</v>
      </c>
      <c r="F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>
        <v>0.21199999999999999</v>
      </c>
      <c r="U994">
        <v>0.29199999999999998</v>
      </c>
      <c r="V994">
        <v>0.40100000000000002</v>
      </c>
      <c r="W994">
        <v>0.69299999999999995</v>
      </c>
      <c r="X994">
        <v>0.29299999999999998</v>
      </c>
      <c r="Z994">
        <v>79</v>
      </c>
      <c r="AA994">
        <v>0</v>
      </c>
      <c r="AB994">
        <v>0</v>
      </c>
      <c r="AD994">
        <v>0</v>
      </c>
      <c r="AE994">
        <v>0</v>
      </c>
      <c r="AF994">
        <v>0</v>
      </c>
      <c r="AG994">
        <v>4969</v>
      </c>
      <c r="AH994" s="2">
        <f t="shared" si="119"/>
        <v>-9.430200880862067</v>
      </c>
      <c r="AJ994" s="2">
        <f t="shared" si="124"/>
        <v>-2.5025539444631106</v>
      </c>
      <c r="AK994" s="2">
        <f t="shared" si="120"/>
        <v>-1.535362013584342</v>
      </c>
      <c r="AL994" s="2">
        <f t="shared" si="121"/>
        <v>-2.5879503497259004</v>
      </c>
      <c r="AM994" s="2">
        <f t="shared" si="122"/>
        <v>-2.0005868831613451</v>
      </c>
      <c r="AN994" s="2">
        <f t="shared" si="123"/>
        <v>-0.80374768992736756</v>
      </c>
    </row>
    <row r="995" spans="1:40" x14ac:dyDescent="0.2">
      <c r="A995">
        <v>994</v>
      </c>
      <c r="B995" t="s">
        <v>1732</v>
      </c>
      <c r="C995" t="s">
        <v>35</v>
      </c>
      <c r="D995">
        <v>0</v>
      </c>
      <c r="E995">
        <v>1</v>
      </c>
      <c r="F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0.23300000000000001</v>
      </c>
      <c r="U995">
        <v>0.28899999999999998</v>
      </c>
      <c r="V995">
        <v>0.33200000000000002</v>
      </c>
      <c r="W995">
        <v>0.621</v>
      </c>
      <c r="X995">
        <v>0.27</v>
      </c>
      <c r="Z995">
        <v>60</v>
      </c>
      <c r="AA995">
        <v>0</v>
      </c>
      <c r="AB995">
        <v>0</v>
      </c>
      <c r="AD995">
        <v>-0.1</v>
      </c>
      <c r="AE995">
        <v>0</v>
      </c>
      <c r="AF995">
        <v>0</v>
      </c>
      <c r="AG995" t="s">
        <v>1733</v>
      </c>
      <c r="AH995" s="2">
        <f t="shared" si="119"/>
        <v>-9.4346296404460066</v>
      </c>
      <c r="AJ995" s="2">
        <f t="shared" si="124"/>
        <v>-2.5025539444631106</v>
      </c>
      <c r="AK995" s="2">
        <f t="shared" si="120"/>
        <v>-1.535362013584342</v>
      </c>
      <c r="AL995" s="2">
        <f t="shared" si="121"/>
        <v>-2.5879503497259004</v>
      </c>
      <c r="AM995" s="2">
        <f t="shared" si="122"/>
        <v>-0.97354135080941007</v>
      </c>
      <c r="AN995" s="2">
        <f t="shared" si="123"/>
        <v>-1.8352219818632436</v>
      </c>
    </row>
    <row r="996" spans="1:40" x14ac:dyDescent="0.2">
      <c r="A996">
        <v>995</v>
      </c>
      <c r="B996" t="s">
        <v>489</v>
      </c>
      <c r="C996" t="s">
        <v>47</v>
      </c>
      <c r="D996">
        <v>29</v>
      </c>
      <c r="E996">
        <v>116</v>
      </c>
      <c r="F996">
        <v>104</v>
      </c>
      <c r="G996">
        <f>F996*V996</f>
        <v>36.087999999999994</v>
      </c>
      <c r="H996">
        <v>25</v>
      </c>
      <c r="I996">
        <v>5</v>
      </c>
      <c r="J996">
        <v>1</v>
      </c>
      <c r="K996">
        <v>2</v>
      </c>
      <c r="L996">
        <v>12</v>
      </c>
      <c r="M996">
        <v>11</v>
      </c>
      <c r="N996">
        <v>9</v>
      </c>
      <c r="O996">
        <v>28</v>
      </c>
      <c r="P996">
        <v>1</v>
      </c>
      <c r="Q996">
        <v>4</v>
      </c>
      <c r="R996">
        <v>1</v>
      </c>
      <c r="T996">
        <v>0.23699999999999999</v>
      </c>
      <c r="U996">
        <v>0.30099999999999999</v>
      </c>
      <c r="V996">
        <v>0.34699999999999998</v>
      </c>
      <c r="W996">
        <v>0.64800000000000002</v>
      </c>
      <c r="X996">
        <v>0.28000000000000003</v>
      </c>
      <c r="Z996">
        <v>72</v>
      </c>
      <c r="AA996">
        <v>0.3</v>
      </c>
      <c r="AB996">
        <v>-0.3</v>
      </c>
      <c r="AD996">
        <v>-3.8</v>
      </c>
      <c r="AE996">
        <v>0.2</v>
      </c>
      <c r="AF996">
        <v>0</v>
      </c>
      <c r="AG996">
        <v>15730</v>
      </c>
      <c r="AH996" s="2">
        <f t="shared" si="119"/>
        <v>-9.4348160802052679</v>
      </c>
      <c r="AI996" s="2">
        <f>(L996-45.75551)/28.81119</f>
        <v>-1.1716110997150759</v>
      </c>
      <c r="AJ996" s="2">
        <f t="shared" si="124"/>
        <v>-2.2759143914416371</v>
      </c>
      <c r="AK996" s="2">
        <f t="shared" si="120"/>
        <v>-1.1730074865739413</v>
      </c>
      <c r="AL996" s="2">
        <f t="shared" si="121"/>
        <v>-2.5879503497259004</v>
      </c>
      <c r="AM996" s="2">
        <f t="shared" si="122"/>
        <v>-0.77791363036142369</v>
      </c>
      <c r="AN996" s="2">
        <f t="shared" si="123"/>
        <v>-1.4484191223872895</v>
      </c>
    </row>
    <row r="997" spans="1:40" x14ac:dyDescent="0.2">
      <c r="A997">
        <v>996</v>
      </c>
      <c r="B997" t="s">
        <v>979</v>
      </c>
      <c r="D997">
        <v>0</v>
      </c>
      <c r="E997">
        <v>1</v>
      </c>
      <c r="F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0.22</v>
      </c>
      <c r="U997">
        <v>0.28399999999999997</v>
      </c>
      <c r="V997">
        <v>0.38100000000000001</v>
      </c>
      <c r="W997">
        <v>0.66500000000000004</v>
      </c>
      <c r="X997">
        <v>0.28399999999999997</v>
      </c>
      <c r="Z997">
        <v>73</v>
      </c>
      <c r="AA997">
        <v>0</v>
      </c>
      <c r="AB997">
        <v>0</v>
      </c>
      <c r="AD997">
        <v>0</v>
      </c>
      <c r="AE997">
        <v>0</v>
      </c>
      <c r="AF997">
        <v>0</v>
      </c>
      <c r="AG997" t="s">
        <v>980</v>
      </c>
      <c r="AH997" s="2">
        <f t="shared" si="119"/>
        <v>-9.4400743312744861</v>
      </c>
      <c r="AJ997" s="2">
        <f t="shared" si="124"/>
        <v>-2.5025539444631106</v>
      </c>
      <c r="AK997" s="2">
        <f t="shared" si="120"/>
        <v>-1.535362013584342</v>
      </c>
      <c r="AL997" s="2">
        <f t="shared" si="121"/>
        <v>-2.5879503497259004</v>
      </c>
      <c r="AM997" s="2">
        <f t="shared" si="122"/>
        <v>-1.6093314422653699</v>
      </c>
      <c r="AN997" s="2">
        <f t="shared" si="123"/>
        <v>-1.2048765812357629</v>
      </c>
    </row>
    <row r="998" spans="1:40" x14ac:dyDescent="0.2">
      <c r="A998">
        <v>997</v>
      </c>
      <c r="B998" t="s">
        <v>1640</v>
      </c>
      <c r="C998" t="s">
        <v>129</v>
      </c>
      <c r="D998">
        <v>0</v>
      </c>
      <c r="E998">
        <v>1</v>
      </c>
      <c r="F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0.23799999999999999</v>
      </c>
      <c r="U998">
        <v>0.27700000000000002</v>
      </c>
      <c r="V998">
        <v>0.32600000000000001</v>
      </c>
      <c r="W998">
        <v>0.60299999999999998</v>
      </c>
      <c r="X998">
        <v>0.25900000000000001</v>
      </c>
      <c r="Z998">
        <v>56</v>
      </c>
      <c r="AA998">
        <v>0</v>
      </c>
      <c r="AB998">
        <v>0</v>
      </c>
      <c r="AD998">
        <v>-0.1</v>
      </c>
      <c r="AE998">
        <v>0</v>
      </c>
      <c r="AF998">
        <v>0</v>
      </c>
      <c r="AG998" t="s">
        <v>1641</v>
      </c>
      <c r="AH998" s="2">
        <f t="shared" si="119"/>
        <v>-9.4479635628699938</v>
      </c>
      <c r="AJ998" s="2">
        <f t="shared" si="124"/>
        <v>-2.5025539444631106</v>
      </c>
      <c r="AK998" s="2">
        <f t="shared" si="120"/>
        <v>-1.535362013584342</v>
      </c>
      <c r="AL998" s="2">
        <f t="shared" si="121"/>
        <v>-2.5879503497259004</v>
      </c>
      <c r="AM998" s="2">
        <f t="shared" si="122"/>
        <v>-0.72900670024942682</v>
      </c>
      <c r="AN998" s="2">
        <f t="shared" si="123"/>
        <v>-2.0930905548472127</v>
      </c>
    </row>
    <row r="999" spans="1:40" x14ac:dyDescent="0.2">
      <c r="A999">
        <v>998</v>
      </c>
      <c r="B999" t="s">
        <v>537</v>
      </c>
      <c r="C999" t="s">
        <v>198</v>
      </c>
      <c r="D999">
        <v>13</v>
      </c>
      <c r="E999">
        <v>54</v>
      </c>
      <c r="F999">
        <v>47</v>
      </c>
      <c r="G999">
        <f>F999*V999</f>
        <v>18.377000000000002</v>
      </c>
      <c r="H999">
        <v>11</v>
      </c>
      <c r="I999">
        <v>2</v>
      </c>
      <c r="J999">
        <v>0</v>
      </c>
      <c r="K999">
        <v>2</v>
      </c>
      <c r="L999">
        <v>6</v>
      </c>
      <c r="M999">
        <v>6</v>
      </c>
      <c r="N999">
        <v>5</v>
      </c>
      <c r="O999">
        <v>13</v>
      </c>
      <c r="P999">
        <v>1</v>
      </c>
      <c r="Q999">
        <v>1</v>
      </c>
      <c r="R999">
        <v>1</v>
      </c>
      <c r="T999">
        <v>0.23</v>
      </c>
      <c r="U999">
        <v>0.30599999999999999</v>
      </c>
      <c r="V999">
        <v>0.39100000000000001</v>
      </c>
      <c r="W999">
        <v>0.69699999999999995</v>
      </c>
      <c r="X999">
        <v>0.29899999999999999</v>
      </c>
      <c r="Z999">
        <v>83</v>
      </c>
      <c r="AA999">
        <v>0.1</v>
      </c>
      <c r="AB999">
        <v>0</v>
      </c>
      <c r="AD999">
        <v>-1.1000000000000001</v>
      </c>
      <c r="AE999">
        <v>-0.6</v>
      </c>
      <c r="AF999">
        <v>0</v>
      </c>
      <c r="AG999" t="s">
        <v>538</v>
      </c>
      <c r="AH999" s="2">
        <f t="shared" si="119"/>
        <v>-9.4481480529776256</v>
      </c>
      <c r="AI999" s="2">
        <f>(L999-45.75551)/28.81119</f>
        <v>-1.3798635183066024</v>
      </c>
      <c r="AJ999" s="2">
        <f t="shared" si="124"/>
        <v>-2.2759143914416371</v>
      </c>
      <c r="AK999" s="2">
        <f t="shared" si="120"/>
        <v>-1.3377140897604871</v>
      </c>
      <c r="AL999" s="2">
        <f t="shared" si="121"/>
        <v>-2.5879503497259004</v>
      </c>
      <c r="AM999" s="2">
        <f t="shared" si="122"/>
        <v>-1.1202621411454008</v>
      </c>
      <c r="AN999" s="2">
        <f t="shared" si="123"/>
        <v>-0.74644356259759659</v>
      </c>
    </row>
    <row r="1000" spans="1:40" x14ac:dyDescent="0.2">
      <c r="A1000">
        <v>999</v>
      </c>
      <c r="B1000" t="s">
        <v>543</v>
      </c>
      <c r="C1000" t="s">
        <v>90</v>
      </c>
      <c r="D1000">
        <v>6</v>
      </c>
      <c r="E1000">
        <v>26</v>
      </c>
      <c r="F1000">
        <v>24</v>
      </c>
      <c r="G1000">
        <f>F1000*V1000</f>
        <v>8.5440000000000005</v>
      </c>
      <c r="H1000">
        <v>6</v>
      </c>
      <c r="I1000">
        <v>1</v>
      </c>
      <c r="J1000">
        <v>0</v>
      </c>
      <c r="K1000">
        <v>0</v>
      </c>
      <c r="L1000">
        <v>2</v>
      </c>
      <c r="M1000">
        <v>2</v>
      </c>
      <c r="N1000">
        <v>2</v>
      </c>
      <c r="O1000">
        <v>6</v>
      </c>
      <c r="P1000">
        <v>0</v>
      </c>
      <c r="Q1000">
        <v>0</v>
      </c>
      <c r="R1000">
        <v>0</v>
      </c>
      <c r="T1000">
        <v>0.251</v>
      </c>
      <c r="U1000">
        <v>0.30399999999999999</v>
      </c>
      <c r="V1000">
        <v>0.35599999999999998</v>
      </c>
      <c r="W1000">
        <v>0.66</v>
      </c>
      <c r="X1000">
        <v>0.28399999999999997</v>
      </c>
      <c r="Z1000">
        <v>76</v>
      </c>
      <c r="AA1000">
        <v>0</v>
      </c>
      <c r="AB1000">
        <v>0</v>
      </c>
      <c r="AD1000">
        <v>-0.8</v>
      </c>
      <c r="AE1000">
        <v>0.1</v>
      </c>
      <c r="AF1000">
        <v>0</v>
      </c>
      <c r="AG1000">
        <v>15994</v>
      </c>
      <c r="AH1000" s="2">
        <f t="shared" si="119"/>
        <v>-9.4484054797244656</v>
      </c>
      <c r="AI1000" s="2">
        <f>(L1000-45.75551)/28.81119</f>
        <v>-1.5186984640342867</v>
      </c>
      <c r="AJ1000" s="2">
        <f t="shared" si="124"/>
        <v>-2.5025539444631106</v>
      </c>
      <c r="AK1000" s="2">
        <f t="shared" si="120"/>
        <v>-1.4694793723097237</v>
      </c>
      <c r="AL1000" s="2">
        <f t="shared" si="121"/>
        <v>-2.5879503497259004</v>
      </c>
      <c r="AM1000" s="2">
        <f t="shared" si="122"/>
        <v>-9.3216608793466951E-2</v>
      </c>
      <c r="AN1000" s="2">
        <f t="shared" si="123"/>
        <v>-1.2765067403979766</v>
      </c>
    </row>
    <row r="1001" spans="1:40" x14ac:dyDescent="0.2">
      <c r="A1001">
        <v>1000</v>
      </c>
      <c r="B1001" t="s">
        <v>1256</v>
      </c>
      <c r="C1001" t="s">
        <v>139</v>
      </c>
      <c r="D1001">
        <v>3</v>
      </c>
      <c r="E1001">
        <v>13</v>
      </c>
      <c r="F1001">
        <v>12</v>
      </c>
      <c r="G1001">
        <f>F1001*V1001</f>
        <v>4.32</v>
      </c>
      <c r="H1001">
        <v>3</v>
      </c>
      <c r="I1001">
        <v>1</v>
      </c>
      <c r="J1001">
        <v>0</v>
      </c>
      <c r="K1001">
        <v>0</v>
      </c>
      <c r="L1001">
        <v>1</v>
      </c>
      <c r="M1001">
        <v>1</v>
      </c>
      <c r="N1001">
        <v>1</v>
      </c>
      <c r="O1001">
        <v>3</v>
      </c>
      <c r="P1001">
        <v>0</v>
      </c>
      <c r="Q1001">
        <v>1</v>
      </c>
      <c r="R1001">
        <v>0</v>
      </c>
      <c r="T1001">
        <v>0.25</v>
      </c>
      <c r="U1001">
        <v>0.308</v>
      </c>
      <c r="V1001">
        <v>0.36</v>
      </c>
      <c r="W1001">
        <v>0.66800000000000004</v>
      </c>
      <c r="X1001">
        <v>0.28899999999999998</v>
      </c>
      <c r="Z1001">
        <v>81</v>
      </c>
      <c r="AA1001">
        <v>0</v>
      </c>
      <c r="AB1001">
        <v>0</v>
      </c>
      <c r="AD1001">
        <v>-0.3</v>
      </c>
      <c r="AE1001">
        <v>-0.2</v>
      </c>
      <c r="AF1001">
        <v>0</v>
      </c>
      <c r="AG1001">
        <v>14137</v>
      </c>
      <c r="AH1001" s="2">
        <f t="shared" si="119"/>
        <v>-9.4503542122461504</v>
      </c>
      <c r="AI1001" s="2">
        <f>(L1001-45.75551)/28.81119</f>
        <v>-1.5534072004662078</v>
      </c>
      <c r="AJ1001" s="2">
        <f t="shared" si="124"/>
        <v>-2.5025539444631106</v>
      </c>
      <c r="AK1001" s="2">
        <f t="shared" si="120"/>
        <v>-1.5024206929470327</v>
      </c>
      <c r="AL1001" s="2">
        <f t="shared" si="121"/>
        <v>-2.5879503497259004</v>
      </c>
      <c r="AM1001" s="2">
        <f t="shared" si="122"/>
        <v>-0.14212353890546386</v>
      </c>
      <c r="AN1001" s="2">
        <f t="shared" si="123"/>
        <v>-1.1618984857384347</v>
      </c>
    </row>
    <row r="1002" spans="1:40" x14ac:dyDescent="0.2">
      <c r="A1002">
        <v>1001</v>
      </c>
      <c r="B1002" t="s">
        <v>2469</v>
      </c>
      <c r="C1002" t="s">
        <v>103</v>
      </c>
      <c r="D1002">
        <v>0</v>
      </c>
      <c r="E1002">
        <v>1</v>
      </c>
      <c r="F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0.23</v>
      </c>
      <c r="U1002">
        <v>0.28100000000000003</v>
      </c>
      <c r="V1002">
        <v>0.34899999999999998</v>
      </c>
      <c r="W1002">
        <v>0.63</v>
      </c>
      <c r="X1002">
        <v>0.27100000000000002</v>
      </c>
      <c r="Z1002">
        <v>56</v>
      </c>
      <c r="AA1002">
        <v>0</v>
      </c>
      <c r="AB1002">
        <v>0</v>
      </c>
      <c r="AD1002">
        <v>-0.1</v>
      </c>
      <c r="AE1002">
        <v>0</v>
      </c>
      <c r="AF1002">
        <v>0</v>
      </c>
      <c r="AG1002" t="s">
        <v>2470</v>
      </c>
      <c r="AH1002" s="2">
        <f t="shared" si="119"/>
        <v>-9.4524161442900123</v>
      </c>
      <c r="AJ1002" s="2">
        <f t="shared" si="124"/>
        <v>-2.5025539444631106</v>
      </c>
      <c r="AK1002" s="2">
        <f t="shared" si="120"/>
        <v>-1.535362013584342</v>
      </c>
      <c r="AL1002" s="2">
        <f t="shared" si="121"/>
        <v>-2.5879503497259004</v>
      </c>
      <c r="AM1002" s="2">
        <f t="shared" si="122"/>
        <v>-1.1202621411454008</v>
      </c>
      <c r="AN1002" s="2">
        <f t="shared" si="123"/>
        <v>-1.7062876953712589</v>
      </c>
    </row>
    <row r="1003" spans="1:40" x14ac:dyDescent="0.2">
      <c r="A1003">
        <v>1002</v>
      </c>
      <c r="B1003" t="s">
        <v>2166</v>
      </c>
      <c r="D1003">
        <v>0</v>
      </c>
      <c r="E1003">
        <v>1</v>
      </c>
      <c r="F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0.23200000000000001</v>
      </c>
      <c r="U1003">
        <v>0.28100000000000003</v>
      </c>
      <c r="V1003">
        <v>0.34200000000000003</v>
      </c>
      <c r="W1003">
        <v>0.623</v>
      </c>
      <c r="X1003">
        <v>0.26900000000000002</v>
      </c>
      <c r="Z1003">
        <v>63</v>
      </c>
      <c r="AA1003">
        <v>0</v>
      </c>
      <c r="AB1003">
        <v>0</v>
      </c>
      <c r="AD1003">
        <v>0</v>
      </c>
      <c r="AE1003">
        <v>0</v>
      </c>
      <c r="AF1003">
        <v>0</v>
      </c>
      <c r="AG1003" t="s">
        <v>2167</v>
      </c>
      <c r="AH1003" s="2">
        <f t="shared" si="119"/>
        <v>-9.4548845068931193</v>
      </c>
      <c r="AJ1003" s="2">
        <f t="shared" si="124"/>
        <v>-2.5025539444631106</v>
      </c>
      <c r="AK1003" s="2">
        <f t="shared" si="120"/>
        <v>-1.535362013584342</v>
      </c>
      <c r="AL1003" s="2">
        <f t="shared" si="121"/>
        <v>-2.5879503497259004</v>
      </c>
      <c r="AM1003" s="2">
        <f t="shared" si="122"/>
        <v>-1.022448280921407</v>
      </c>
      <c r="AN1003" s="2">
        <f t="shared" si="123"/>
        <v>-1.8065699181983581</v>
      </c>
    </row>
    <row r="1004" spans="1:40" x14ac:dyDescent="0.2">
      <c r="A1004">
        <v>1003</v>
      </c>
      <c r="B1004" t="s">
        <v>1192</v>
      </c>
      <c r="D1004">
        <v>0</v>
      </c>
      <c r="E1004">
        <v>1</v>
      </c>
      <c r="F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0.22700000000000001</v>
      </c>
      <c r="U1004">
        <v>0.28100000000000003</v>
      </c>
      <c r="V1004">
        <v>0.35899999999999999</v>
      </c>
      <c r="W1004">
        <v>0.64</v>
      </c>
      <c r="X1004">
        <v>0.27400000000000002</v>
      </c>
      <c r="Z1004">
        <v>67</v>
      </c>
      <c r="AA1004">
        <v>0</v>
      </c>
      <c r="AB1004">
        <v>0</v>
      </c>
      <c r="AD1004">
        <v>0</v>
      </c>
      <c r="AE1004">
        <v>0</v>
      </c>
      <c r="AF1004">
        <v>0</v>
      </c>
      <c r="AG1004" t="s">
        <v>1193</v>
      </c>
      <c r="AH1004" s="2">
        <f t="shared" si="119"/>
        <v>-9.4558766163015768</v>
      </c>
      <c r="AJ1004" s="2">
        <f t="shared" si="124"/>
        <v>-2.5025539444631106</v>
      </c>
      <c r="AK1004" s="2">
        <f t="shared" si="120"/>
        <v>-1.535362013584342</v>
      </c>
      <c r="AL1004" s="2">
        <f t="shared" si="121"/>
        <v>-2.5879503497259004</v>
      </c>
      <c r="AM1004" s="2">
        <f t="shared" si="122"/>
        <v>-1.2669829314813916</v>
      </c>
      <c r="AN1004" s="2">
        <f t="shared" si="123"/>
        <v>-1.5630273770468315</v>
      </c>
    </row>
    <row r="1005" spans="1:40" x14ac:dyDescent="0.2">
      <c r="A1005">
        <v>1004</v>
      </c>
      <c r="B1005" t="s">
        <v>7498</v>
      </c>
      <c r="C1005" t="s">
        <v>31</v>
      </c>
      <c r="D1005">
        <v>29</v>
      </c>
      <c r="E1005">
        <v>118</v>
      </c>
      <c r="F1005">
        <v>108</v>
      </c>
      <c r="G1005">
        <f>F1005*V1005</f>
        <v>38.664000000000001</v>
      </c>
      <c r="H1005">
        <v>26</v>
      </c>
      <c r="I1005">
        <v>5</v>
      </c>
      <c r="J1005">
        <v>1</v>
      </c>
      <c r="K1005">
        <v>2</v>
      </c>
      <c r="L1005">
        <v>13</v>
      </c>
      <c r="M1005">
        <v>12</v>
      </c>
      <c r="N1005">
        <v>7</v>
      </c>
      <c r="O1005">
        <v>23</v>
      </c>
      <c r="P1005">
        <v>1</v>
      </c>
      <c r="Q1005">
        <v>2</v>
      </c>
      <c r="R1005">
        <v>1</v>
      </c>
      <c r="T1005">
        <v>0.23599999999999999</v>
      </c>
      <c r="U1005">
        <v>0.28699999999999998</v>
      </c>
      <c r="V1005">
        <v>0.35799999999999998</v>
      </c>
      <c r="W1005">
        <v>0.64500000000000002</v>
      </c>
      <c r="X1005">
        <v>0.27700000000000002</v>
      </c>
      <c r="Z1005">
        <v>65</v>
      </c>
      <c r="AA1005">
        <v>0.1</v>
      </c>
      <c r="AB1005">
        <v>0</v>
      </c>
      <c r="AD1005">
        <v>-5.2</v>
      </c>
      <c r="AE1005">
        <v>0.6</v>
      </c>
      <c r="AF1005">
        <v>0</v>
      </c>
      <c r="AG1005" t="s">
        <v>7499</v>
      </c>
      <c r="AH1005" s="2">
        <f t="shared" si="119"/>
        <v>-9.4590510487453638</v>
      </c>
      <c r="AI1005" s="2">
        <f>(L1005-45.75551)/28.81119</f>
        <v>-1.136902363283155</v>
      </c>
      <c r="AJ1005" s="2">
        <f t="shared" si="124"/>
        <v>-2.2759143914416371</v>
      </c>
      <c r="AK1005" s="2">
        <f t="shared" si="120"/>
        <v>-1.1400661659366322</v>
      </c>
      <c r="AL1005" s="2">
        <f t="shared" si="121"/>
        <v>-2.5879503497259004</v>
      </c>
      <c r="AM1005" s="2">
        <f t="shared" si="122"/>
        <v>-0.82682056047342067</v>
      </c>
      <c r="AN1005" s="2">
        <f t="shared" si="123"/>
        <v>-1.4913972178846178</v>
      </c>
    </row>
    <row r="1006" spans="1:40" x14ac:dyDescent="0.2">
      <c r="A1006">
        <v>1005</v>
      </c>
      <c r="B1006" t="s">
        <v>1933</v>
      </c>
      <c r="C1006" t="s">
        <v>31</v>
      </c>
      <c r="D1006">
        <v>0</v>
      </c>
      <c r="E1006">
        <v>1</v>
      </c>
      <c r="F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0.24</v>
      </c>
      <c r="U1006">
        <v>0.27900000000000003</v>
      </c>
      <c r="V1006">
        <v>0.315</v>
      </c>
      <c r="W1006">
        <v>0.59499999999999997</v>
      </c>
      <c r="X1006">
        <v>0.25800000000000001</v>
      </c>
      <c r="Z1006">
        <v>52</v>
      </c>
      <c r="AA1006">
        <v>0</v>
      </c>
      <c r="AB1006">
        <v>0</v>
      </c>
      <c r="AD1006">
        <v>-0.1</v>
      </c>
      <c r="AE1006">
        <v>0</v>
      </c>
      <c r="AF1006">
        <v>0</v>
      </c>
      <c r="AG1006" t="s">
        <v>1934</v>
      </c>
      <c r="AH1006" s="2">
        <f t="shared" si="119"/>
        <v>-9.4647579573055403</v>
      </c>
      <c r="AJ1006" s="2">
        <f t="shared" si="124"/>
        <v>-2.5025539444631106</v>
      </c>
      <c r="AK1006" s="2">
        <f t="shared" si="120"/>
        <v>-1.535362013584342</v>
      </c>
      <c r="AL1006" s="2">
        <f t="shared" si="121"/>
        <v>-2.5879503497259004</v>
      </c>
      <c r="AM1006" s="2">
        <f t="shared" si="122"/>
        <v>-0.63119284002543297</v>
      </c>
      <c r="AN1006" s="2">
        <f t="shared" si="123"/>
        <v>-2.2076988095067547</v>
      </c>
    </row>
    <row r="1007" spans="1:40" x14ac:dyDescent="0.2">
      <c r="A1007">
        <v>1006</v>
      </c>
      <c r="B1007" t="s">
        <v>1407</v>
      </c>
      <c r="C1007" t="s">
        <v>61</v>
      </c>
      <c r="D1007">
        <v>0</v>
      </c>
      <c r="E1007">
        <v>1</v>
      </c>
      <c r="F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0.22500000000000001</v>
      </c>
      <c r="U1007">
        <v>0.30299999999999999</v>
      </c>
      <c r="V1007">
        <v>0.34300000000000003</v>
      </c>
      <c r="W1007">
        <v>0.64600000000000002</v>
      </c>
      <c r="X1007">
        <v>0.28199999999999997</v>
      </c>
      <c r="Z1007">
        <v>73</v>
      </c>
      <c r="AA1007">
        <v>0</v>
      </c>
      <c r="AB1007">
        <v>0</v>
      </c>
      <c r="AD1007">
        <v>0</v>
      </c>
      <c r="AE1007">
        <v>0</v>
      </c>
      <c r="AF1007">
        <v>0</v>
      </c>
      <c r="AG1007" t="s">
        <v>1408</v>
      </c>
      <c r="AH1007" s="2">
        <f t="shared" si="119"/>
        <v>-9.4677342855309146</v>
      </c>
      <c r="AJ1007" s="2">
        <f t="shared" si="124"/>
        <v>-2.5025539444631106</v>
      </c>
      <c r="AK1007" s="2">
        <f t="shared" si="120"/>
        <v>-1.535362013584342</v>
      </c>
      <c r="AL1007" s="2">
        <f t="shared" si="121"/>
        <v>-2.5879503497259004</v>
      </c>
      <c r="AM1007" s="2">
        <f t="shared" si="122"/>
        <v>-1.3647967917053854</v>
      </c>
      <c r="AN1007" s="2">
        <f t="shared" si="123"/>
        <v>-1.477071186052175</v>
      </c>
    </row>
    <row r="1008" spans="1:40" x14ac:dyDescent="0.2">
      <c r="A1008">
        <v>1007</v>
      </c>
      <c r="B1008" t="s">
        <v>765</v>
      </c>
      <c r="C1008" t="s">
        <v>83</v>
      </c>
      <c r="D1008">
        <v>0</v>
      </c>
      <c r="E1008">
        <v>1</v>
      </c>
      <c r="F1008">
        <v>1</v>
      </c>
      <c r="G1008">
        <f>F1008*V1008</f>
        <v>0.37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0.22700000000000001</v>
      </c>
      <c r="U1008">
        <v>0.27</v>
      </c>
      <c r="V1008">
        <v>0.37</v>
      </c>
      <c r="W1008">
        <v>0.63900000000000001</v>
      </c>
      <c r="X1008">
        <v>0.27100000000000002</v>
      </c>
      <c r="Z1008">
        <v>66</v>
      </c>
      <c r="AA1008">
        <v>0</v>
      </c>
      <c r="AB1008">
        <v>0</v>
      </c>
      <c r="AD1008">
        <v>0</v>
      </c>
      <c r="AE1008">
        <v>0</v>
      </c>
      <c r="AF1008">
        <v>0</v>
      </c>
      <c r="AG1008" t="s">
        <v>766</v>
      </c>
      <c r="AH1008" s="2">
        <f t="shared" si="119"/>
        <v>-9.4702026481340198</v>
      </c>
      <c r="AJ1008" s="2">
        <f t="shared" si="124"/>
        <v>-2.5025539444631106</v>
      </c>
      <c r="AK1008" s="2">
        <f t="shared" si="120"/>
        <v>-1.535362013584342</v>
      </c>
      <c r="AL1008" s="2">
        <f t="shared" si="121"/>
        <v>-2.5879503497259004</v>
      </c>
      <c r="AM1008" s="2">
        <f t="shared" si="122"/>
        <v>-1.2669829314813916</v>
      </c>
      <c r="AN1008" s="2">
        <f t="shared" si="123"/>
        <v>-1.5773534088792742</v>
      </c>
    </row>
    <row r="1009" spans="1:40" x14ac:dyDescent="0.2">
      <c r="A1009">
        <v>1008</v>
      </c>
      <c r="B1009" t="s">
        <v>2068</v>
      </c>
      <c r="D1009">
        <v>0</v>
      </c>
      <c r="E1009">
        <v>1</v>
      </c>
      <c r="F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0.22700000000000001</v>
      </c>
      <c r="U1009">
        <v>0.27300000000000002</v>
      </c>
      <c r="V1009">
        <v>0.36599999999999999</v>
      </c>
      <c r="W1009">
        <v>0.63900000000000001</v>
      </c>
      <c r="X1009">
        <v>0.27200000000000002</v>
      </c>
      <c r="Z1009">
        <v>65</v>
      </c>
      <c r="AA1009">
        <v>0</v>
      </c>
      <c r="AB1009">
        <v>0</v>
      </c>
      <c r="AD1009">
        <v>0</v>
      </c>
      <c r="AE1009">
        <v>0</v>
      </c>
      <c r="AF1009">
        <v>0</v>
      </c>
      <c r="AG1009">
        <v>2578</v>
      </c>
      <c r="AH1009" s="2">
        <f t="shared" si="119"/>
        <v>-9.4702026481340198</v>
      </c>
      <c r="AJ1009" s="2">
        <f t="shared" si="124"/>
        <v>-2.5025539444631106</v>
      </c>
      <c r="AK1009" s="2">
        <f t="shared" si="120"/>
        <v>-1.535362013584342</v>
      </c>
      <c r="AL1009" s="2">
        <f t="shared" si="121"/>
        <v>-2.5879503497259004</v>
      </c>
      <c r="AM1009" s="2">
        <f t="shared" si="122"/>
        <v>-1.2669829314813916</v>
      </c>
      <c r="AN1009" s="2">
        <f t="shared" si="123"/>
        <v>-1.5773534088792742</v>
      </c>
    </row>
    <row r="1010" spans="1:40" x14ac:dyDescent="0.2">
      <c r="A1010">
        <v>1009</v>
      </c>
      <c r="B1010" t="s">
        <v>2438</v>
      </c>
      <c r="C1010" t="s">
        <v>74</v>
      </c>
      <c r="D1010">
        <v>0</v>
      </c>
      <c r="E1010">
        <v>1</v>
      </c>
      <c r="F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0.23100000000000001</v>
      </c>
      <c r="U1010">
        <v>0.27900000000000003</v>
      </c>
      <c r="V1010">
        <v>0.34499999999999997</v>
      </c>
      <c r="W1010">
        <v>0.625</v>
      </c>
      <c r="X1010">
        <v>0.26800000000000002</v>
      </c>
      <c r="Z1010">
        <v>61</v>
      </c>
      <c r="AA1010">
        <v>0</v>
      </c>
      <c r="AB1010">
        <v>0</v>
      </c>
      <c r="AD1010">
        <v>-0.1</v>
      </c>
      <c r="AE1010">
        <v>0</v>
      </c>
      <c r="AF1010">
        <v>0</v>
      </c>
      <c r="AG1010" t="s">
        <v>2439</v>
      </c>
      <c r="AH1010" s="2">
        <f t="shared" si="119"/>
        <v>-9.4751393733402303</v>
      </c>
      <c r="AJ1010" s="2">
        <f t="shared" si="124"/>
        <v>-2.5025539444631106</v>
      </c>
      <c r="AK1010" s="2">
        <f t="shared" si="120"/>
        <v>-1.535362013584342</v>
      </c>
      <c r="AL1010" s="2">
        <f t="shared" si="121"/>
        <v>-2.5879503497259004</v>
      </c>
      <c r="AM1010" s="2">
        <f t="shared" si="122"/>
        <v>-1.0713552110334039</v>
      </c>
      <c r="AN1010" s="2">
        <f t="shared" si="123"/>
        <v>-1.7779178545334726</v>
      </c>
    </row>
    <row r="1011" spans="1:40" x14ac:dyDescent="0.2">
      <c r="A1011">
        <v>1010</v>
      </c>
      <c r="B1011" t="s">
        <v>843</v>
      </c>
      <c r="C1011" t="s">
        <v>31</v>
      </c>
      <c r="D1011">
        <v>0</v>
      </c>
      <c r="E1011">
        <v>1</v>
      </c>
      <c r="F1011">
        <v>1</v>
      </c>
      <c r="G1011">
        <f>F1011*V1011</f>
        <v>0.372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0.223</v>
      </c>
      <c r="U1011">
        <v>0.28000000000000003</v>
      </c>
      <c r="V1011">
        <v>0.372</v>
      </c>
      <c r="W1011">
        <v>0.65200000000000002</v>
      </c>
      <c r="X1011">
        <v>0.27800000000000002</v>
      </c>
      <c r="Z1011">
        <v>66</v>
      </c>
      <c r="AA1011">
        <v>0</v>
      </c>
      <c r="AB1011">
        <v>0</v>
      </c>
      <c r="AD1011">
        <v>0</v>
      </c>
      <c r="AE1011">
        <v>0</v>
      </c>
      <c r="AF1011">
        <v>0</v>
      </c>
      <c r="AG1011">
        <v>12508</v>
      </c>
      <c r="AH1011" s="2">
        <f t="shared" si="119"/>
        <v>-9.4795919547602523</v>
      </c>
      <c r="AJ1011" s="2">
        <f t="shared" si="124"/>
        <v>-2.5025539444631106</v>
      </c>
      <c r="AK1011" s="2">
        <f t="shared" si="120"/>
        <v>-1.535362013584342</v>
      </c>
      <c r="AL1011" s="2">
        <f t="shared" si="121"/>
        <v>-2.5879503497259004</v>
      </c>
      <c r="AM1011" s="2">
        <f t="shared" si="122"/>
        <v>-1.4626106519293791</v>
      </c>
      <c r="AN1011" s="2">
        <f t="shared" si="123"/>
        <v>-1.3911149950575186</v>
      </c>
    </row>
    <row r="1012" spans="1:40" x14ac:dyDescent="0.2">
      <c r="A1012">
        <v>1011</v>
      </c>
      <c r="B1012" t="s">
        <v>1426</v>
      </c>
      <c r="C1012" t="s">
        <v>118</v>
      </c>
      <c r="D1012">
        <v>0</v>
      </c>
      <c r="E1012">
        <v>1</v>
      </c>
      <c r="F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0.24199999999999999</v>
      </c>
      <c r="U1012">
        <v>0.28199999999999997</v>
      </c>
      <c r="V1012">
        <v>0.30599999999999999</v>
      </c>
      <c r="W1012">
        <v>0.58699999999999997</v>
      </c>
      <c r="X1012">
        <v>0.255</v>
      </c>
      <c r="Z1012">
        <v>58</v>
      </c>
      <c r="AA1012">
        <v>0</v>
      </c>
      <c r="AB1012">
        <v>0</v>
      </c>
      <c r="AD1012">
        <v>-0.1</v>
      </c>
      <c r="AE1012">
        <v>0</v>
      </c>
      <c r="AF1012">
        <v>0</v>
      </c>
      <c r="AG1012" t="s">
        <v>1427</v>
      </c>
      <c r="AH1012" s="2">
        <f t="shared" si="119"/>
        <v>-9.4815523517410902</v>
      </c>
      <c r="AJ1012" s="2">
        <f t="shared" si="124"/>
        <v>-2.5025539444631106</v>
      </c>
      <c r="AK1012" s="2">
        <f t="shared" si="120"/>
        <v>-1.535362013584342</v>
      </c>
      <c r="AL1012" s="2">
        <f t="shared" si="121"/>
        <v>-2.5879503497259004</v>
      </c>
      <c r="AM1012" s="2">
        <f t="shared" si="122"/>
        <v>-0.53337897980143922</v>
      </c>
      <c r="AN1012" s="2">
        <f t="shared" si="123"/>
        <v>-2.3223070641662966</v>
      </c>
    </row>
    <row r="1013" spans="1:40" x14ac:dyDescent="0.2">
      <c r="A1013">
        <v>1012</v>
      </c>
      <c r="B1013" t="s">
        <v>2325</v>
      </c>
      <c r="C1013" t="s">
        <v>198</v>
      </c>
      <c r="D1013">
        <v>0</v>
      </c>
      <c r="E1013">
        <v>1</v>
      </c>
      <c r="F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T1013">
        <v>0.24199999999999999</v>
      </c>
      <c r="U1013">
        <v>0.27300000000000002</v>
      </c>
      <c r="V1013">
        <v>0.314</v>
      </c>
      <c r="W1013">
        <v>0.58699999999999997</v>
      </c>
      <c r="X1013">
        <v>0.254</v>
      </c>
      <c r="Z1013">
        <v>53</v>
      </c>
      <c r="AA1013">
        <v>0</v>
      </c>
      <c r="AB1013">
        <v>0</v>
      </c>
      <c r="AD1013">
        <v>-0.1</v>
      </c>
      <c r="AE1013">
        <v>0</v>
      </c>
      <c r="AF1013">
        <v>0</v>
      </c>
      <c r="AG1013" t="s">
        <v>2326</v>
      </c>
      <c r="AH1013" s="2">
        <f t="shared" si="119"/>
        <v>-9.4815523517410902</v>
      </c>
      <c r="AJ1013" s="2">
        <f t="shared" si="124"/>
        <v>-2.5025539444631106</v>
      </c>
      <c r="AK1013" s="2">
        <f t="shared" si="120"/>
        <v>-1.535362013584342</v>
      </c>
      <c r="AL1013" s="2">
        <f t="shared" si="121"/>
        <v>-2.5879503497259004</v>
      </c>
      <c r="AM1013" s="2">
        <f t="shared" si="122"/>
        <v>-0.53337897980143922</v>
      </c>
      <c r="AN1013" s="2">
        <f t="shared" si="123"/>
        <v>-2.3223070641662966</v>
      </c>
    </row>
    <row r="1014" spans="1:40" x14ac:dyDescent="0.2">
      <c r="A1014">
        <v>1013</v>
      </c>
      <c r="B1014" t="s">
        <v>937</v>
      </c>
      <c r="D1014">
        <v>0</v>
      </c>
      <c r="E1014">
        <v>1</v>
      </c>
      <c r="F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0.22500000000000001</v>
      </c>
      <c r="U1014">
        <v>0.28000000000000003</v>
      </c>
      <c r="V1014">
        <v>0.36499999999999999</v>
      </c>
      <c r="W1014">
        <v>0.64500000000000002</v>
      </c>
      <c r="X1014">
        <v>0.27600000000000002</v>
      </c>
      <c r="Z1014">
        <v>68</v>
      </c>
      <c r="AA1014">
        <v>0</v>
      </c>
      <c r="AB1014">
        <v>0</v>
      </c>
      <c r="AD1014">
        <v>0</v>
      </c>
      <c r="AE1014">
        <v>0</v>
      </c>
      <c r="AF1014">
        <v>0</v>
      </c>
      <c r="AG1014">
        <v>12594</v>
      </c>
      <c r="AH1014" s="2">
        <f t="shared" si="119"/>
        <v>-9.4820603173633575</v>
      </c>
      <c r="AJ1014" s="2">
        <f t="shared" si="124"/>
        <v>-2.5025539444631106</v>
      </c>
      <c r="AK1014" s="2">
        <f t="shared" si="120"/>
        <v>-1.535362013584342</v>
      </c>
      <c r="AL1014" s="2">
        <f t="shared" si="121"/>
        <v>-2.5879503497259004</v>
      </c>
      <c r="AM1014" s="2">
        <f t="shared" si="122"/>
        <v>-1.3647967917053854</v>
      </c>
      <c r="AN1014" s="2">
        <f t="shared" si="123"/>
        <v>-1.4913972178846178</v>
      </c>
    </row>
    <row r="1015" spans="1:40" x14ac:dyDescent="0.2">
      <c r="A1015">
        <v>1014</v>
      </c>
      <c r="B1015" t="s">
        <v>1154</v>
      </c>
      <c r="C1015" t="s">
        <v>37</v>
      </c>
      <c r="D1015">
        <v>0</v>
      </c>
      <c r="E1015">
        <v>1</v>
      </c>
      <c r="F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T1015">
        <v>0.23200000000000001</v>
      </c>
      <c r="U1015">
        <v>0.28199999999999997</v>
      </c>
      <c r="V1015">
        <v>0.33900000000000002</v>
      </c>
      <c r="W1015">
        <v>0.621</v>
      </c>
      <c r="X1015">
        <v>0.26800000000000002</v>
      </c>
      <c r="Z1015">
        <v>65</v>
      </c>
      <c r="AA1015">
        <v>0</v>
      </c>
      <c r="AB1015">
        <v>0</v>
      </c>
      <c r="AD1015">
        <v>0</v>
      </c>
      <c r="AE1015">
        <v>0</v>
      </c>
      <c r="AF1015">
        <v>0</v>
      </c>
      <c r="AG1015" t="s">
        <v>1155</v>
      </c>
      <c r="AH1015" s="2">
        <f t="shared" si="119"/>
        <v>-9.4835365705580035</v>
      </c>
      <c r="AJ1015" s="2">
        <f t="shared" si="124"/>
        <v>-2.5025539444631106</v>
      </c>
      <c r="AK1015" s="2">
        <f t="shared" si="120"/>
        <v>-1.535362013584342</v>
      </c>
      <c r="AL1015" s="2">
        <f t="shared" si="121"/>
        <v>-2.5879503497259004</v>
      </c>
      <c r="AM1015" s="2">
        <f t="shared" si="122"/>
        <v>-1.022448280921407</v>
      </c>
      <c r="AN1015" s="2">
        <f t="shared" si="123"/>
        <v>-1.8352219818632436</v>
      </c>
    </row>
    <row r="1016" spans="1:40" x14ac:dyDescent="0.2">
      <c r="A1016">
        <v>1015</v>
      </c>
      <c r="B1016" t="s">
        <v>727</v>
      </c>
      <c r="C1016" t="s">
        <v>37</v>
      </c>
      <c r="D1016">
        <v>0</v>
      </c>
      <c r="E1016">
        <v>1</v>
      </c>
      <c r="F1016">
        <v>1</v>
      </c>
      <c r="G1016">
        <f>F1016*V1016</f>
        <v>0.34899999999999998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0.22700000000000001</v>
      </c>
      <c r="U1016">
        <v>0.28899999999999998</v>
      </c>
      <c r="V1016">
        <v>0.34899999999999998</v>
      </c>
      <c r="W1016">
        <v>0.63800000000000001</v>
      </c>
      <c r="X1016">
        <v>0.27600000000000002</v>
      </c>
      <c r="Z1016">
        <v>71</v>
      </c>
      <c r="AA1016">
        <v>0</v>
      </c>
      <c r="AB1016">
        <v>0</v>
      </c>
      <c r="AD1016">
        <v>0</v>
      </c>
      <c r="AE1016">
        <v>0</v>
      </c>
      <c r="AF1016">
        <v>0</v>
      </c>
      <c r="AG1016" t="s">
        <v>728</v>
      </c>
      <c r="AH1016" s="2">
        <f t="shared" si="119"/>
        <v>-9.4845286799664628</v>
      </c>
      <c r="AJ1016" s="2">
        <f t="shared" si="124"/>
        <v>-2.5025539444631106</v>
      </c>
      <c r="AK1016" s="2">
        <f t="shared" si="120"/>
        <v>-1.535362013584342</v>
      </c>
      <c r="AL1016" s="2">
        <f t="shared" si="121"/>
        <v>-2.5879503497259004</v>
      </c>
      <c r="AM1016" s="2">
        <f t="shared" si="122"/>
        <v>-1.2669829314813916</v>
      </c>
      <c r="AN1016" s="2">
        <f t="shared" si="123"/>
        <v>-1.591679440711717</v>
      </c>
    </row>
    <row r="1017" spans="1:40" x14ac:dyDescent="0.2">
      <c r="A1017">
        <v>1016</v>
      </c>
      <c r="B1017" t="s">
        <v>511</v>
      </c>
      <c r="C1017" t="s">
        <v>139</v>
      </c>
      <c r="D1017">
        <v>3</v>
      </c>
      <c r="E1017">
        <v>13</v>
      </c>
      <c r="F1017">
        <v>12</v>
      </c>
      <c r="G1017">
        <f>F1017*V1017</f>
        <v>4.2359999999999998</v>
      </c>
      <c r="H1017">
        <v>3</v>
      </c>
      <c r="I1017">
        <v>1</v>
      </c>
      <c r="J1017">
        <v>0</v>
      </c>
      <c r="K1017">
        <v>0</v>
      </c>
      <c r="L1017">
        <v>1</v>
      </c>
      <c r="M1017">
        <v>1</v>
      </c>
      <c r="N1017">
        <v>1</v>
      </c>
      <c r="O1017">
        <v>2</v>
      </c>
      <c r="P1017">
        <v>0</v>
      </c>
      <c r="Q1017">
        <v>0</v>
      </c>
      <c r="R1017">
        <v>0</v>
      </c>
      <c r="T1017">
        <v>0.249</v>
      </c>
      <c r="U1017">
        <v>0.316</v>
      </c>
      <c r="V1017">
        <v>0.35299999999999998</v>
      </c>
      <c r="W1017">
        <v>0.66900000000000004</v>
      </c>
      <c r="X1017">
        <v>0.29099999999999998</v>
      </c>
      <c r="Z1017">
        <v>83</v>
      </c>
      <c r="AA1017">
        <v>0</v>
      </c>
      <c r="AB1017">
        <v>-0.1</v>
      </c>
      <c r="AD1017">
        <v>-0.3</v>
      </c>
      <c r="AE1017">
        <v>0.1</v>
      </c>
      <c r="AF1017">
        <v>0</v>
      </c>
      <c r="AG1017">
        <v>19314</v>
      </c>
      <c r="AH1017" s="2">
        <f t="shared" si="119"/>
        <v>-9.4849351105257043</v>
      </c>
      <c r="AI1017" s="2">
        <f>(L1017-45.75551)/28.81119</f>
        <v>-1.5534072004662078</v>
      </c>
      <c r="AJ1017" s="2">
        <f t="shared" si="124"/>
        <v>-2.5025539444631106</v>
      </c>
      <c r="AK1017" s="2">
        <f t="shared" si="120"/>
        <v>-1.5024206929470327</v>
      </c>
      <c r="AL1017" s="2">
        <f t="shared" si="121"/>
        <v>-2.5879503497259004</v>
      </c>
      <c r="AM1017" s="2">
        <f t="shared" si="122"/>
        <v>-0.19103046901746079</v>
      </c>
      <c r="AN1017" s="2">
        <f t="shared" si="123"/>
        <v>-1.1475724539059919</v>
      </c>
    </row>
    <row r="1018" spans="1:40" x14ac:dyDescent="0.2">
      <c r="A1018">
        <v>1017</v>
      </c>
      <c r="B1018" t="s">
        <v>2192</v>
      </c>
      <c r="C1018" t="s">
        <v>129</v>
      </c>
      <c r="D1018">
        <v>0</v>
      </c>
      <c r="E1018">
        <v>1</v>
      </c>
      <c r="F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0.23400000000000001</v>
      </c>
      <c r="U1018">
        <v>0.28699999999999998</v>
      </c>
      <c r="V1018">
        <v>0.32800000000000001</v>
      </c>
      <c r="W1018">
        <v>0.61399999999999999</v>
      </c>
      <c r="X1018">
        <v>0.26700000000000002</v>
      </c>
      <c r="Z1018">
        <v>61</v>
      </c>
      <c r="AA1018">
        <v>0</v>
      </c>
      <c r="AB1018">
        <v>0</v>
      </c>
      <c r="AD1018">
        <v>0</v>
      </c>
      <c r="AE1018">
        <v>0</v>
      </c>
      <c r="AF1018">
        <v>0</v>
      </c>
      <c r="AG1018" t="s">
        <v>2193</v>
      </c>
      <c r="AH1018" s="2">
        <f t="shared" si="119"/>
        <v>-9.4860049331611087</v>
      </c>
      <c r="AJ1018" s="2">
        <f t="shared" si="124"/>
        <v>-2.5025539444631106</v>
      </c>
      <c r="AK1018" s="2">
        <f t="shared" si="120"/>
        <v>-1.535362013584342</v>
      </c>
      <c r="AL1018" s="2">
        <f t="shared" si="121"/>
        <v>-2.5879503497259004</v>
      </c>
      <c r="AM1018" s="2">
        <f t="shared" si="122"/>
        <v>-0.92463442069741308</v>
      </c>
      <c r="AN1018" s="2">
        <f t="shared" si="123"/>
        <v>-1.9355042046903428</v>
      </c>
    </row>
    <row r="1019" spans="1:40" x14ac:dyDescent="0.2">
      <c r="A1019">
        <v>1018</v>
      </c>
      <c r="B1019" t="s">
        <v>1912</v>
      </c>
      <c r="C1019" t="s">
        <v>93</v>
      </c>
      <c r="D1019">
        <v>0</v>
      </c>
      <c r="E1019">
        <v>1</v>
      </c>
      <c r="F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0.22900000000000001</v>
      </c>
      <c r="U1019">
        <v>0.28499999999999998</v>
      </c>
      <c r="V1019">
        <v>0.34499999999999997</v>
      </c>
      <c r="W1019">
        <v>0.63100000000000001</v>
      </c>
      <c r="X1019">
        <v>0.27200000000000002</v>
      </c>
      <c r="Z1019">
        <v>68</v>
      </c>
      <c r="AA1019">
        <v>0</v>
      </c>
      <c r="AB1019">
        <v>0</v>
      </c>
      <c r="AD1019">
        <v>0</v>
      </c>
      <c r="AE1019">
        <v>0</v>
      </c>
      <c r="AF1019">
        <v>0</v>
      </c>
      <c r="AG1019" t="s">
        <v>1913</v>
      </c>
      <c r="AH1019" s="2">
        <f t="shared" si="119"/>
        <v>-9.486997042569568</v>
      </c>
      <c r="AJ1019" s="2">
        <f t="shared" si="124"/>
        <v>-2.5025539444631106</v>
      </c>
      <c r="AK1019" s="2">
        <f t="shared" si="120"/>
        <v>-1.535362013584342</v>
      </c>
      <c r="AL1019" s="2">
        <f t="shared" si="121"/>
        <v>-2.5879503497259004</v>
      </c>
      <c r="AM1019" s="2">
        <f t="shared" si="122"/>
        <v>-1.1691690712573977</v>
      </c>
      <c r="AN1019" s="2">
        <f t="shared" si="123"/>
        <v>-1.6919616635388162</v>
      </c>
    </row>
    <row r="1020" spans="1:40" x14ac:dyDescent="0.2">
      <c r="A1020">
        <v>1019</v>
      </c>
      <c r="B1020" t="s">
        <v>7468</v>
      </c>
      <c r="C1020" t="s">
        <v>198</v>
      </c>
      <c r="D1020">
        <v>6</v>
      </c>
      <c r="E1020">
        <v>27</v>
      </c>
      <c r="F1020">
        <v>25</v>
      </c>
      <c r="G1020">
        <f>F1020*V1020</f>
        <v>10.174999999999999</v>
      </c>
      <c r="H1020">
        <v>6</v>
      </c>
      <c r="I1020">
        <v>1</v>
      </c>
      <c r="J1020">
        <v>0</v>
      </c>
      <c r="K1020">
        <v>1</v>
      </c>
      <c r="L1020">
        <v>3</v>
      </c>
      <c r="M1020">
        <v>3</v>
      </c>
      <c r="N1020">
        <v>1</v>
      </c>
      <c r="O1020">
        <v>8</v>
      </c>
      <c r="P1020">
        <v>0</v>
      </c>
      <c r="Q1020">
        <v>0</v>
      </c>
      <c r="R1020">
        <v>0</v>
      </c>
      <c r="T1020">
        <v>0.23699999999999999</v>
      </c>
      <c r="U1020">
        <v>0.28399999999999997</v>
      </c>
      <c r="V1020">
        <v>0.40699999999999997</v>
      </c>
      <c r="W1020">
        <v>0.69199999999999995</v>
      </c>
      <c r="X1020">
        <v>0.29199999999999998</v>
      </c>
      <c r="Z1020">
        <v>78</v>
      </c>
      <c r="AA1020">
        <v>0</v>
      </c>
      <c r="AB1020">
        <v>-0.3</v>
      </c>
      <c r="AD1020">
        <v>-0.7</v>
      </c>
      <c r="AE1020">
        <v>-0.4</v>
      </c>
      <c r="AF1020">
        <v>0</v>
      </c>
      <c r="AG1020">
        <v>15214</v>
      </c>
      <c r="AH1020" s="2">
        <f t="shared" si="119"/>
        <v>-9.4936996490742889</v>
      </c>
      <c r="AI1020" s="2">
        <f>(L1020-45.75551)/28.81119</f>
        <v>-1.4839897276023657</v>
      </c>
      <c r="AJ1020" s="2">
        <f t="shared" si="124"/>
        <v>-2.3892341679523739</v>
      </c>
      <c r="AK1020" s="2">
        <f t="shared" si="120"/>
        <v>-1.4365380516724144</v>
      </c>
      <c r="AL1020" s="2">
        <f t="shared" si="121"/>
        <v>-2.5879503497259004</v>
      </c>
      <c r="AM1020" s="2">
        <f t="shared" si="122"/>
        <v>-0.77791363036142369</v>
      </c>
      <c r="AN1020" s="2">
        <f t="shared" si="123"/>
        <v>-0.8180737217598103</v>
      </c>
    </row>
    <row r="1021" spans="1:40" x14ac:dyDescent="0.2">
      <c r="A1021">
        <v>1020</v>
      </c>
      <c r="B1021" t="s">
        <v>1015</v>
      </c>
      <c r="C1021" t="s">
        <v>33</v>
      </c>
      <c r="D1021">
        <v>0</v>
      </c>
      <c r="E1021">
        <v>1</v>
      </c>
      <c r="F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0.223</v>
      </c>
      <c r="U1021">
        <v>0.29699999999999999</v>
      </c>
      <c r="V1021">
        <v>0.35399999999999998</v>
      </c>
      <c r="W1021">
        <v>0.65100000000000002</v>
      </c>
      <c r="X1021">
        <v>0.28199999999999997</v>
      </c>
      <c r="Z1021">
        <v>76</v>
      </c>
      <c r="AA1021">
        <v>0</v>
      </c>
      <c r="AB1021">
        <v>0</v>
      </c>
      <c r="AD1021">
        <v>0</v>
      </c>
      <c r="AE1021">
        <v>0</v>
      </c>
      <c r="AF1021">
        <v>0</v>
      </c>
      <c r="AG1021" t="s">
        <v>1016</v>
      </c>
      <c r="AH1021" s="2">
        <f t="shared" si="119"/>
        <v>-9.4939179865926953</v>
      </c>
      <c r="AJ1021" s="2">
        <f t="shared" si="124"/>
        <v>-2.5025539444631106</v>
      </c>
      <c r="AK1021" s="2">
        <f t="shared" si="120"/>
        <v>-1.535362013584342</v>
      </c>
      <c r="AL1021" s="2">
        <f t="shared" si="121"/>
        <v>-2.5879503497259004</v>
      </c>
      <c r="AM1021" s="2">
        <f t="shared" si="122"/>
        <v>-1.4626106519293791</v>
      </c>
      <c r="AN1021" s="2">
        <f t="shared" si="123"/>
        <v>-1.4054410268899613</v>
      </c>
    </row>
    <row r="1022" spans="1:40" x14ac:dyDescent="0.2">
      <c r="A1022">
        <v>1021</v>
      </c>
      <c r="B1022" t="s">
        <v>1445</v>
      </c>
      <c r="C1022" t="s">
        <v>125</v>
      </c>
      <c r="D1022">
        <v>0</v>
      </c>
      <c r="E1022">
        <v>1</v>
      </c>
      <c r="F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0.23</v>
      </c>
      <c r="U1022">
        <v>0.29899999999999999</v>
      </c>
      <c r="V1022">
        <v>0.32800000000000001</v>
      </c>
      <c r="W1022">
        <v>0.627</v>
      </c>
      <c r="X1022">
        <v>0.27400000000000002</v>
      </c>
      <c r="Z1022">
        <v>67</v>
      </c>
      <c r="AA1022">
        <v>0</v>
      </c>
      <c r="AB1022">
        <v>0</v>
      </c>
      <c r="AD1022">
        <v>0</v>
      </c>
      <c r="AE1022">
        <v>0</v>
      </c>
      <c r="AF1022">
        <v>0</v>
      </c>
      <c r="AG1022" t="s">
        <v>1446</v>
      </c>
      <c r="AH1022" s="2">
        <f t="shared" si="119"/>
        <v>-9.4953942397873412</v>
      </c>
      <c r="AJ1022" s="2">
        <f t="shared" si="124"/>
        <v>-2.5025539444631106</v>
      </c>
      <c r="AK1022" s="2">
        <f t="shared" si="120"/>
        <v>-1.535362013584342</v>
      </c>
      <c r="AL1022" s="2">
        <f t="shared" si="121"/>
        <v>-2.5879503497259004</v>
      </c>
      <c r="AM1022" s="2">
        <f t="shared" si="122"/>
        <v>-1.1202621411454008</v>
      </c>
      <c r="AN1022" s="2">
        <f t="shared" si="123"/>
        <v>-1.7492657908685871</v>
      </c>
    </row>
    <row r="1023" spans="1:40" x14ac:dyDescent="0.2">
      <c r="A1023">
        <v>1022</v>
      </c>
      <c r="B1023" t="s">
        <v>750</v>
      </c>
      <c r="D1023">
        <v>0</v>
      </c>
      <c r="E1023">
        <v>1</v>
      </c>
      <c r="F1023">
        <v>1</v>
      </c>
      <c r="G1023">
        <f>F1023*V1023</f>
        <v>0.34300000000000003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0.22700000000000001</v>
      </c>
      <c r="U1023">
        <v>0.29399999999999998</v>
      </c>
      <c r="V1023">
        <v>0.34300000000000003</v>
      </c>
      <c r="W1023">
        <v>0.63700000000000001</v>
      </c>
      <c r="X1023">
        <v>0.27700000000000002</v>
      </c>
      <c r="Z1023">
        <v>68</v>
      </c>
      <c r="AA1023">
        <v>0</v>
      </c>
      <c r="AB1023">
        <v>0</v>
      </c>
      <c r="AD1023">
        <v>0</v>
      </c>
      <c r="AE1023">
        <v>0</v>
      </c>
      <c r="AF1023">
        <v>0</v>
      </c>
      <c r="AG1023" t="s">
        <v>751</v>
      </c>
      <c r="AH1023" s="2">
        <f t="shared" si="119"/>
        <v>-9.4988547117989057</v>
      </c>
      <c r="AJ1023" s="2">
        <f t="shared" si="124"/>
        <v>-2.5025539444631106</v>
      </c>
      <c r="AK1023" s="2">
        <f t="shared" si="120"/>
        <v>-1.535362013584342</v>
      </c>
      <c r="AL1023" s="2">
        <f t="shared" si="121"/>
        <v>-2.5879503497259004</v>
      </c>
      <c r="AM1023" s="2">
        <f t="shared" si="122"/>
        <v>-1.2669829314813916</v>
      </c>
      <c r="AN1023" s="2">
        <f t="shared" si="123"/>
        <v>-1.6060054725441597</v>
      </c>
    </row>
    <row r="1024" spans="1:40" x14ac:dyDescent="0.2">
      <c r="A1024">
        <v>1023</v>
      </c>
      <c r="B1024" t="s">
        <v>2174</v>
      </c>
      <c r="D1024">
        <v>0</v>
      </c>
      <c r="E1024">
        <v>1</v>
      </c>
      <c r="F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0.23400000000000001</v>
      </c>
      <c r="U1024">
        <v>0.28399999999999997</v>
      </c>
      <c r="V1024">
        <v>0.32900000000000001</v>
      </c>
      <c r="W1024">
        <v>0.61299999999999999</v>
      </c>
      <c r="X1024">
        <v>0.26500000000000001</v>
      </c>
      <c r="Z1024">
        <v>61</v>
      </c>
      <c r="AA1024">
        <v>0</v>
      </c>
      <c r="AB1024">
        <v>0</v>
      </c>
      <c r="AD1024">
        <v>-0.1</v>
      </c>
      <c r="AE1024">
        <v>0</v>
      </c>
      <c r="AF1024">
        <v>0</v>
      </c>
      <c r="AG1024">
        <v>15830</v>
      </c>
      <c r="AH1024" s="2">
        <f t="shared" si="119"/>
        <v>-9.5003309649935517</v>
      </c>
      <c r="AJ1024" s="2">
        <f t="shared" si="124"/>
        <v>-2.5025539444631106</v>
      </c>
      <c r="AK1024" s="2">
        <f t="shared" si="120"/>
        <v>-1.535362013584342</v>
      </c>
      <c r="AL1024" s="2">
        <f t="shared" si="121"/>
        <v>-2.5879503497259004</v>
      </c>
      <c r="AM1024" s="2">
        <f t="shared" si="122"/>
        <v>-0.92463442069741308</v>
      </c>
      <c r="AN1024" s="2">
        <f t="shared" si="123"/>
        <v>-1.9498302365227855</v>
      </c>
    </row>
    <row r="1025" spans="1:40" x14ac:dyDescent="0.2">
      <c r="A1025">
        <v>1024</v>
      </c>
      <c r="B1025" t="s">
        <v>2329</v>
      </c>
      <c r="D1025">
        <v>0</v>
      </c>
      <c r="E1025">
        <v>1</v>
      </c>
      <c r="F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0.22900000000000001</v>
      </c>
      <c r="U1025">
        <v>0.27400000000000002</v>
      </c>
      <c r="V1025">
        <v>0.35599999999999998</v>
      </c>
      <c r="W1025">
        <v>0.63</v>
      </c>
      <c r="X1025">
        <v>0.26800000000000002</v>
      </c>
      <c r="Z1025">
        <v>62</v>
      </c>
      <c r="AA1025">
        <v>0</v>
      </c>
      <c r="AB1025">
        <v>0</v>
      </c>
      <c r="AD1025">
        <v>-0.1</v>
      </c>
      <c r="AE1025">
        <v>0</v>
      </c>
      <c r="AF1025">
        <v>0</v>
      </c>
      <c r="AG1025">
        <v>5124</v>
      </c>
      <c r="AH1025" s="2">
        <f t="shared" si="119"/>
        <v>-9.5013230744020092</v>
      </c>
      <c r="AJ1025" s="2">
        <f t="shared" si="124"/>
        <v>-2.5025539444631106</v>
      </c>
      <c r="AK1025" s="2">
        <f t="shared" si="120"/>
        <v>-1.535362013584342</v>
      </c>
      <c r="AL1025" s="2">
        <f t="shared" si="121"/>
        <v>-2.5879503497259004</v>
      </c>
      <c r="AM1025" s="2">
        <f t="shared" si="122"/>
        <v>-1.1691690712573977</v>
      </c>
      <c r="AN1025" s="2">
        <f t="shared" si="123"/>
        <v>-1.7062876953712589</v>
      </c>
    </row>
    <row r="1026" spans="1:40" x14ac:dyDescent="0.2">
      <c r="A1026">
        <v>1025</v>
      </c>
      <c r="B1026" t="s">
        <v>2218</v>
      </c>
      <c r="C1026" t="s">
        <v>129</v>
      </c>
      <c r="D1026">
        <v>0</v>
      </c>
      <c r="E1026">
        <v>1</v>
      </c>
      <c r="F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0.24099999999999999</v>
      </c>
      <c r="U1026">
        <v>0.28199999999999997</v>
      </c>
      <c r="V1026">
        <v>0.308</v>
      </c>
      <c r="W1026">
        <v>0.58899999999999997</v>
      </c>
      <c r="X1026">
        <v>0.25700000000000001</v>
      </c>
      <c r="Z1026">
        <v>54</v>
      </c>
      <c r="AA1026">
        <v>0</v>
      </c>
      <c r="AB1026">
        <v>0</v>
      </c>
      <c r="AD1026">
        <v>-0.1</v>
      </c>
      <c r="AE1026">
        <v>0</v>
      </c>
      <c r="AF1026">
        <v>0</v>
      </c>
      <c r="AG1026" t="s">
        <v>2219</v>
      </c>
      <c r="AH1026" s="2">
        <f t="shared" ref="AH1026:AH1089" si="125">SUM(AI1026:AN1026)</f>
        <v>-9.5018072181882012</v>
      </c>
      <c r="AJ1026" s="2">
        <f t="shared" si="124"/>
        <v>-2.5025539444631106</v>
      </c>
      <c r="AK1026" s="2">
        <f t="shared" ref="AK1026:AK1089" si="126">(M1026-46.609)/30.35701</f>
        <v>-1.535362013584342</v>
      </c>
      <c r="AL1026" s="2">
        <f t="shared" ref="AL1026:AL1089" si="127">(S1026-70.42522)/27.21274</f>
        <v>-2.5879503497259004</v>
      </c>
      <c r="AM1026" s="2">
        <f t="shared" ref="AM1026:AM1089" si="128">(T1026-0.252906)/0.020447</f>
        <v>-0.58228590991343609</v>
      </c>
      <c r="AN1026" s="2">
        <f t="shared" ref="AN1026:AN1089" si="129">(W1026-0.749104)/0.069803</f>
        <v>-2.2936550005014111</v>
      </c>
    </row>
    <row r="1027" spans="1:40" x14ac:dyDescent="0.2">
      <c r="A1027">
        <v>1026</v>
      </c>
      <c r="B1027" t="s">
        <v>973</v>
      </c>
      <c r="C1027" t="s">
        <v>57</v>
      </c>
      <c r="D1027">
        <v>0</v>
      </c>
      <c r="E1027">
        <v>1</v>
      </c>
      <c r="F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0.23100000000000001</v>
      </c>
      <c r="U1027">
        <v>0.29799999999999999</v>
      </c>
      <c r="V1027">
        <v>0.32500000000000001</v>
      </c>
      <c r="W1027">
        <v>0.623</v>
      </c>
      <c r="X1027">
        <v>0.27200000000000002</v>
      </c>
      <c r="Z1027">
        <v>64</v>
      </c>
      <c r="AA1027">
        <v>0</v>
      </c>
      <c r="AB1027">
        <v>0</v>
      </c>
      <c r="AD1027">
        <v>0</v>
      </c>
      <c r="AE1027">
        <v>0</v>
      </c>
      <c r="AF1027">
        <v>0</v>
      </c>
      <c r="AG1027" t="s">
        <v>974</v>
      </c>
      <c r="AH1027" s="2">
        <f t="shared" si="125"/>
        <v>-9.5037914370051162</v>
      </c>
      <c r="AJ1027" s="2">
        <f t="shared" si="124"/>
        <v>-2.5025539444631106</v>
      </c>
      <c r="AK1027" s="2">
        <f t="shared" si="126"/>
        <v>-1.535362013584342</v>
      </c>
      <c r="AL1027" s="2">
        <f t="shared" si="127"/>
        <v>-2.5879503497259004</v>
      </c>
      <c r="AM1027" s="2">
        <f t="shared" si="128"/>
        <v>-1.0713552110334039</v>
      </c>
      <c r="AN1027" s="2">
        <f t="shared" si="129"/>
        <v>-1.8065699181983581</v>
      </c>
    </row>
    <row r="1028" spans="1:40" x14ac:dyDescent="0.2">
      <c r="A1028">
        <v>1027</v>
      </c>
      <c r="B1028" t="s">
        <v>1707</v>
      </c>
      <c r="C1028" t="s">
        <v>129</v>
      </c>
      <c r="D1028">
        <v>0</v>
      </c>
      <c r="E1028">
        <v>1</v>
      </c>
      <c r="F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0.22500000000000001</v>
      </c>
      <c r="U1028">
        <v>0.28199999999999997</v>
      </c>
      <c r="V1028">
        <v>0.36099999999999999</v>
      </c>
      <c r="W1028">
        <v>0.64300000000000002</v>
      </c>
      <c r="X1028">
        <v>0.27500000000000002</v>
      </c>
      <c r="Z1028">
        <v>66</v>
      </c>
      <c r="AA1028">
        <v>0</v>
      </c>
      <c r="AB1028">
        <v>0</v>
      </c>
      <c r="AD1028">
        <v>0</v>
      </c>
      <c r="AE1028">
        <v>0</v>
      </c>
      <c r="AF1028">
        <v>0</v>
      </c>
      <c r="AG1028" t="s">
        <v>1708</v>
      </c>
      <c r="AH1028" s="2">
        <f t="shared" si="125"/>
        <v>-9.5107123810282435</v>
      </c>
      <c r="AJ1028" s="2">
        <f t="shared" si="124"/>
        <v>-2.5025539444631106</v>
      </c>
      <c r="AK1028" s="2">
        <f t="shared" si="126"/>
        <v>-1.535362013584342</v>
      </c>
      <c r="AL1028" s="2">
        <f t="shared" si="127"/>
        <v>-2.5879503497259004</v>
      </c>
      <c r="AM1028" s="2">
        <f t="shared" si="128"/>
        <v>-1.3647967917053854</v>
      </c>
      <c r="AN1028" s="2">
        <f t="shared" si="129"/>
        <v>-1.5200492815495033</v>
      </c>
    </row>
    <row r="1029" spans="1:40" x14ac:dyDescent="0.2">
      <c r="A1029">
        <v>1028</v>
      </c>
      <c r="B1029" t="s">
        <v>2006</v>
      </c>
      <c r="C1029" t="s">
        <v>63</v>
      </c>
      <c r="D1029">
        <v>0</v>
      </c>
      <c r="E1029">
        <v>1</v>
      </c>
      <c r="F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0.22500000000000001</v>
      </c>
      <c r="U1029">
        <v>0.28899999999999998</v>
      </c>
      <c r="V1029">
        <v>0.35399999999999998</v>
      </c>
      <c r="W1029">
        <v>0.64300000000000002</v>
      </c>
      <c r="X1029">
        <v>0.27700000000000002</v>
      </c>
      <c r="Z1029">
        <v>67</v>
      </c>
      <c r="AA1029">
        <v>0</v>
      </c>
      <c r="AB1029">
        <v>0</v>
      </c>
      <c r="AD1029">
        <v>0</v>
      </c>
      <c r="AE1029">
        <v>0</v>
      </c>
      <c r="AF1029">
        <v>0</v>
      </c>
      <c r="AG1029" t="s">
        <v>2007</v>
      </c>
      <c r="AH1029" s="2">
        <f t="shared" si="125"/>
        <v>-9.5107123810282435</v>
      </c>
      <c r="AJ1029" s="2">
        <f t="shared" si="124"/>
        <v>-2.5025539444631106</v>
      </c>
      <c r="AK1029" s="2">
        <f t="shared" si="126"/>
        <v>-1.535362013584342</v>
      </c>
      <c r="AL1029" s="2">
        <f t="shared" si="127"/>
        <v>-2.5879503497259004</v>
      </c>
      <c r="AM1029" s="2">
        <f t="shared" si="128"/>
        <v>-1.3647967917053854</v>
      </c>
      <c r="AN1029" s="2">
        <f t="shared" si="129"/>
        <v>-1.5200492815495033</v>
      </c>
    </row>
    <row r="1030" spans="1:40" x14ac:dyDescent="0.2">
      <c r="A1030">
        <v>1029</v>
      </c>
      <c r="B1030" t="s">
        <v>1727</v>
      </c>
      <c r="C1030" t="s">
        <v>63</v>
      </c>
      <c r="D1030">
        <v>0</v>
      </c>
      <c r="E1030">
        <v>1</v>
      </c>
      <c r="F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0.22700000000000001</v>
      </c>
      <c r="U1030">
        <v>0.28499999999999998</v>
      </c>
      <c r="V1030">
        <v>0.35099999999999998</v>
      </c>
      <c r="W1030">
        <v>0.63600000000000001</v>
      </c>
      <c r="X1030">
        <v>0.27300000000000002</v>
      </c>
      <c r="Z1030">
        <v>64</v>
      </c>
      <c r="AA1030">
        <v>0</v>
      </c>
      <c r="AB1030">
        <v>0</v>
      </c>
      <c r="AD1030">
        <v>0</v>
      </c>
      <c r="AE1030">
        <v>0</v>
      </c>
      <c r="AF1030">
        <v>0</v>
      </c>
      <c r="AG1030" t="s">
        <v>1728</v>
      </c>
      <c r="AH1030" s="2">
        <f t="shared" si="125"/>
        <v>-9.5131807436313487</v>
      </c>
      <c r="AJ1030" s="2">
        <f t="shared" si="124"/>
        <v>-2.5025539444631106</v>
      </c>
      <c r="AK1030" s="2">
        <f t="shared" si="126"/>
        <v>-1.535362013584342</v>
      </c>
      <c r="AL1030" s="2">
        <f t="shared" si="127"/>
        <v>-2.5879503497259004</v>
      </c>
      <c r="AM1030" s="2">
        <f t="shared" si="128"/>
        <v>-1.2669829314813916</v>
      </c>
      <c r="AN1030" s="2">
        <f t="shared" si="129"/>
        <v>-1.6203315043766024</v>
      </c>
    </row>
    <row r="1031" spans="1:40" x14ac:dyDescent="0.2">
      <c r="A1031">
        <v>1030</v>
      </c>
      <c r="B1031" t="s">
        <v>993</v>
      </c>
      <c r="C1031" t="s">
        <v>55</v>
      </c>
      <c r="D1031">
        <v>0</v>
      </c>
      <c r="E1031">
        <v>1</v>
      </c>
      <c r="F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0.22500000000000001</v>
      </c>
      <c r="U1031">
        <v>0.28000000000000003</v>
      </c>
      <c r="V1031">
        <v>0.36199999999999999</v>
      </c>
      <c r="W1031">
        <v>0.64200000000000002</v>
      </c>
      <c r="X1031">
        <v>0.27400000000000002</v>
      </c>
      <c r="Z1031">
        <v>63</v>
      </c>
      <c r="AA1031">
        <v>0</v>
      </c>
      <c r="AB1031">
        <v>0</v>
      </c>
      <c r="AD1031">
        <v>0</v>
      </c>
      <c r="AE1031">
        <v>0</v>
      </c>
      <c r="AF1031">
        <v>0</v>
      </c>
      <c r="AG1031" t="s">
        <v>994</v>
      </c>
      <c r="AH1031" s="2">
        <f t="shared" si="125"/>
        <v>-9.5250384128606846</v>
      </c>
      <c r="AJ1031" s="2">
        <f t="shared" si="124"/>
        <v>-2.5025539444631106</v>
      </c>
      <c r="AK1031" s="2">
        <f t="shared" si="126"/>
        <v>-1.535362013584342</v>
      </c>
      <c r="AL1031" s="2">
        <f t="shared" si="127"/>
        <v>-2.5879503497259004</v>
      </c>
      <c r="AM1031" s="2">
        <f t="shared" si="128"/>
        <v>-1.3647967917053854</v>
      </c>
      <c r="AN1031" s="2">
        <f t="shared" si="129"/>
        <v>-1.534375313381946</v>
      </c>
    </row>
    <row r="1032" spans="1:40" x14ac:dyDescent="0.2">
      <c r="A1032">
        <v>1031</v>
      </c>
      <c r="B1032" t="s">
        <v>1324</v>
      </c>
      <c r="C1032" t="s">
        <v>139</v>
      </c>
      <c r="D1032">
        <v>0</v>
      </c>
      <c r="E1032">
        <v>1</v>
      </c>
      <c r="F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0.23699999999999999</v>
      </c>
      <c r="U1032">
        <v>0.29599999999999999</v>
      </c>
      <c r="V1032">
        <v>0.30499999999999999</v>
      </c>
      <c r="W1032">
        <v>0.60099999999999998</v>
      </c>
      <c r="X1032">
        <v>0.26500000000000001</v>
      </c>
      <c r="Z1032">
        <v>65</v>
      </c>
      <c r="AA1032">
        <v>0</v>
      </c>
      <c r="AB1032">
        <v>0</v>
      </c>
      <c r="AD1032">
        <v>0</v>
      </c>
      <c r="AE1032">
        <v>0</v>
      </c>
      <c r="AF1032">
        <v>0</v>
      </c>
      <c r="AG1032" t="s">
        <v>1325</v>
      </c>
      <c r="AH1032" s="2">
        <f t="shared" si="125"/>
        <v>-9.5255225566468749</v>
      </c>
      <c r="AJ1032" s="2">
        <f t="shared" si="124"/>
        <v>-2.5025539444631106</v>
      </c>
      <c r="AK1032" s="2">
        <f t="shared" si="126"/>
        <v>-1.535362013584342</v>
      </c>
      <c r="AL1032" s="2">
        <f t="shared" si="127"/>
        <v>-2.5879503497259004</v>
      </c>
      <c r="AM1032" s="2">
        <f t="shared" si="128"/>
        <v>-0.77791363036142369</v>
      </c>
      <c r="AN1032" s="2">
        <f t="shared" si="129"/>
        <v>-2.1217426185120982</v>
      </c>
    </row>
    <row r="1033" spans="1:40" x14ac:dyDescent="0.2">
      <c r="A1033">
        <v>1032</v>
      </c>
      <c r="B1033" t="s">
        <v>1590</v>
      </c>
      <c r="C1033" t="s">
        <v>57</v>
      </c>
      <c r="D1033">
        <v>0</v>
      </c>
      <c r="E1033">
        <v>1</v>
      </c>
      <c r="F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0.22</v>
      </c>
      <c r="U1033">
        <v>0.312</v>
      </c>
      <c r="V1033">
        <v>0.34699999999999998</v>
      </c>
      <c r="W1033">
        <v>0.65900000000000003</v>
      </c>
      <c r="X1033">
        <v>0.28899999999999998</v>
      </c>
      <c r="Z1033">
        <v>75</v>
      </c>
      <c r="AA1033">
        <v>0</v>
      </c>
      <c r="AB1033">
        <v>0</v>
      </c>
      <c r="AD1033">
        <v>0</v>
      </c>
      <c r="AE1033">
        <v>0</v>
      </c>
      <c r="AF1033">
        <v>0</v>
      </c>
      <c r="AG1033">
        <v>16565</v>
      </c>
      <c r="AH1033" s="2">
        <f t="shared" si="125"/>
        <v>-9.5260305222691439</v>
      </c>
      <c r="AJ1033" s="2">
        <f t="shared" si="124"/>
        <v>-2.5025539444631106</v>
      </c>
      <c r="AK1033" s="2">
        <f t="shared" si="126"/>
        <v>-1.535362013584342</v>
      </c>
      <c r="AL1033" s="2">
        <f t="shared" si="127"/>
        <v>-2.5879503497259004</v>
      </c>
      <c r="AM1033" s="2">
        <f t="shared" si="128"/>
        <v>-1.6093314422653699</v>
      </c>
      <c r="AN1033" s="2">
        <f t="shared" si="129"/>
        <v>-1.2908327722304194</v>
      </c>
    </row>
    <row r="1034" spans="1:40" x14ac:dyDescent="0.2">
      <c r="A1034">
        <v>1033</v>
      </c>
      <c r="B1034" t="s">
        <v>3066</v>
      </c>
      <c r="C1034" t="s">
        <v>176</v>
      </c>
      <c r="D1034">
        <v>0</v>
      </c>
      <c r="E1034">
        <v>1</v>
      </c>
      <c r="F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0.23200000000000001</v>
      </c>
      <c r="U1034">
        <v>0.26700000000000002</v>
      </c>
      <c r="V1034">
        <v>0.35099999999999998</v>
      </c>
      <c r="W1034">
        <v>0.61799999999999999</v>
      </c>
      <c r="X1034">
        <v>0.26200000000000001</v>
      </c>
      <c r="Z1034">
        <v>58</v>
      </c>
      <c r="AA1034">
        <v>0</v>
      </c>
      <c r="AB1034">
        <v>0</v>
      </c>
      <c r="AD1034">
        <v>-0.1</v>
      </c>
      <c r="AE1034">
        <v>0</v>
      </c>
      <c r="AF1034">
        <v>0</v>
      </c>
      <c r="AG1034" t="s">
        <v>3067</v>
      </c>
      <c r="AH1034" s="2">
        <f t="shared" si="125"/>
        <v>-9.5265146660553324</v>
      </c>
      <c r="AJ1034" s="2">
        <f t="shared" si="124"/>
        <v>-2.5025539444631106</v>
      </c>
      <c r="AK1034" s="2">
        <f t="shared" si="126"/>
        <v>-1.535362013584342</v>
      </c>
      <c r="AL1034" s="2">
        <f t="shared" si="127"/>
        <v>-2.5879503497259004</v>
      </c>
      <c r="AM1034" s="2">
        <f t="shared" si="128"/>
        <v>-1.022448280921407</v>
      </c>
      <c r="AN1034" s="2">
        <f t="shared" si="129"/>
        <v>-1.8782000773605718</v>
      </c>
    </row>
    <row r="1035" spans="1:40" x14ac:dyDescent="0.2">
      <c r="A1035">
        <v>1034</v>
      </c>
      <c r="B1035" t="s">
        <v>816</v>
      </c>
      <c r="C1035" t="s">
        <v>139</v>
      </c>
      <c r="D1035">
        <v>0</v>
      </c>
      <c r="E1035">
        <v>1</v>
      </c>
      <c r="F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0.22900000000000001</v>
      </c>
      <c r="U1035">
        <v>0.27200000000000002</v>
      </c>
      <c r="V1035">
        <v>0.35699999999999998</v>
      </c>
      <c r="W1035">
        <v>0.628</v>
      </c>
      <c r="X1035">
        <v>0.26800000000000002</v>
      </c>
      <c r="Z1035">
        <v>67</v>
      </c>
      <c r="AA1035">
        <v>0</v>
      </c>
      <c r="AB1035">
        <v>0</v>
      </c>
      <c r="AD1035">
        <v>0</v>
      </c>
      <c r="AE1035">
        <v>0</v>
      </c>
      <c r="AF1035">
        <v>0</v>
      </c>
      <c r="AG1035" t="s">
        <v>1668</v>
      </c>
      <c r="AH1035" s="2">
        <f t="shared" si="125"/>
        <v>-9.5299751380668951</v>
      </c>
      <c r="AJ1035" s="2">
        <f t="shared" si="124"/>
        <v>-2.5025539444631106</v>
      </c>
      <c r="AK1035" s="2">
        <f t="shared" si="126"/>
        <v>-1.535362013584342</v>
      </c>
      <c r="AL1035" s="2">
        <f t="shared" si="127"/>
        <v>-2.5879503497259004</v>
      </c>
      <c r="AM1035" s="2">
        <f t="shared" si="128"/>
        <v>-1.1691690712573977</v>
      </c>
      <c r="AN1035" s="2">
        <f t="shared" si="129"/>
        <v>-1.7349397590361444</v>
      </c>
    </row>
    <row r="1036" spans="1:40" x14ac:dyDescent="0.2">
      <c r="A1036">
        <v>1035</v>
      </c>
      <c r="B1036" t="s">
        <v>1132</v>
      </c>
      <c r="C1036" t="s">
        <v>42</v>
      </c>
      <c r="D1036">
        <v>0</v>
      </c>
      <c r="E1036">
        <v>1</v>
      </c>
      <c r="F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T1036">
        <v>0.23300000000000001</v>
      </c>
      <c r="U1036">
        <v>0.29699999999999999</v>
      </c>
      <c r="V1036">
        <v>0.318</v>
      </c>
      <c r="W1036">
        <v>0.61399999999999999</v>
      </c>
      <c r="X1036">
        <v>0.27</v>
      </c>
      <c r="Z1036">
        <v>68</v>
      </c>
      <c r="AA1036">
        <v>0</v>
      </c>
      <c r="AB1036">
        <v>0</v>
      </c>
      <c r="AD1036">
        <v>0</v>
      </c>
      <c r="AE1036">
        <v>0</v>
      </c>
      <c r="AF1036">
        <v>0</v>
      </c>
      <c r="AG1036" t="s">
        <v>1133</v>
      </c>
      <c r="AH1036" s="2">
        <f t="shared" si="125"/>
        <v>-9.5349118632731056</v>
      </c>
      <c r="AJ1036" s="2">
        <f t="shared" si="124"/>
        <v>-2.5025539444631106</v>
      </c>
      <c r="AK1036" s="2">
        <f t="shared" si="126"/>
        <v>-1.535362013584342</v>
      </c>
      <c r="AL1036" s="2">
        <f t="shared" si="127"/>
        <v>-2.5879503497259004</v>
      </c>
      <c r="AM1036" s="2">
        <f t="shared" si="128"/>
        <v>-0.97354135080941007</v>
      </c>
      <c r="AN1036" s="2">
        <f t="shared" si="129"/>
        <v>-1.9355042046903428</v>
      </c>
    </row>
    <row r="1037" spans="1:40" x14ac:dyDescent="0.2">
      <c r="A1037">
        <v>1036</v>
      </c>
      <c r="B1037" t="s">
        <v>2139</v>
      </c>
      <c r="C1037" t="s">
        <v>144</v>
      </c>
      <c r="D1037">
        <v>0</v>
      </c>
      <c r="E1037">
        <v>1</v>
      </c>
      <c r="F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T1037">
        <v>0.23300000000000001</v>
      </c>
      <c r="U1037">
        <v>0.28499999999999998</v>
      </c>
      <c r="V1037">
        <v>0.32900000000000001</v>
      </c>
      <c r="W1037">
        <v>0.61399999999999999</v>
      </c>
      <c r="X1037">
        <v>0.26600000000000001</v>
      </c>
      <c r="Z1037">
        <v>65</v>
      </c>
      <c r="AA1037">
        <v>0</v>
      </c>
      <c r="AB1037">
        <v>0</v>
      </c>
      <c r="AD1037">
        <v>0</v>
      </c>
      <c r="AE1037">
        <v>0</v>
      </c>
      <c r="AF1037">
        <v>0</v>
      </c>
      <c r="AG1037" t="s">
        <v>2140</v>
      </c>
      <c r="AH1037" s="2">
        <f t="shared" si="125"/>
        <v>-9.5349118632731056</v>
      </c>
      <c r="AJ1037" s="2">
        <f t="shared" si="124"/>
        <v>-2.5025539444631106</v>
      </c>
      <c r="AK1037" s="2">
        <f t="shared" si="126"/>
        <v>-1.535362013584342</v>
      </c>
      <c r="AL1037" s="2">
        <f t="shared" si="127"/>
        <v>-2.5879503497259004</v>
      </c>
      <c r="AM1037" s="2">
        <f t="shared" si="128"/>
        <v>-0.97354135080941007</v>
      </c>
      <c r="AN1037" s="2">
        <f t="shared" si="129"/>
        <v>-1.9355042046903428</v>
      </c>
    </row>
    <row r="1038" spans="1:40" x14ac:dyDescent="0.2">
      <c r="A1038">
        <v>1037</v>
      </c>
      <c r="B1038" t="s">
        <v>1415</v>
      </c>
      <c r="C1038" t="s">
        <v>63</v>
      </c>
      <c r="D1038">
        <v>0</v>
      </c>
      <c r="E1038">
        <v>1</v>
      </c>
      <c r="F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0.223</v>
      </c>
      <c r="U1038">
        <v>0.28799999999999998</v>
      </c>
      <c r="V1038">
        <v>0.36</v>
      </c>
      <c r="W1038">
        <v>0.64800000000000002</v>
      </c>
      <c r="X1038">
        <v>0.27800000000000002</v>
      </c>
      <c r="Z1038">
        <v>67</v>
      </c>
      <c r="AA1038">
        <v>0</v>
      </c>
      <c r="AB1038">
        <v>0</v>
      </c>
      <c r="AD1038">
        <v>0</v>
      </c>
      <c r="AE1038">
        <v>0</v>
      </c>
      <c r="AF1038">
        <v>0</v>
      </c>
      <c r="AG1038" t="s">
        <v>1416</v>
      </c>
      <c r="AH1038" s="2">
        <f t="shared" si="125"/>
        <v>-9.5368960820900224</v>
      </c>
      <c r="AJ1038" s="2">
        <f t="shared" ref="AJ1038:AJ1101" si="130">(K1038-22.084)/8.824585</f>
        <v>-2.5025539444631106</v>
      </c>
      <c r="AK1038" s="2">
        <f t="shared" si="126"/>
        <v>-1.535362013584342</v>
      </c>
      <c r="AL1038" s="2">
        <f t="shared" si="127"/>
        <v>-2.5879503497259004</v>
      </c>
      <c r="AM1038" s="2">
        <f t="shared" si="128"/>
        <v>-1.4626106519293791</v>
      </c>
      <c r="AN1038" s="2">
        <f t="shared" si="129"/>
        <v>-1.4484191223872895</v>
      </c>
    </row>
    <row r="1039" spans="1:40" x14ac:dyDescent="0.2">
      <c r="A1039">
        <v>1038</v>
      </c>
      <c r="B1039" t="s">
        <v>1841</v>
      </c>
      <c r="D1039">
        <v>0</v>
      </c>
      <c r="E1039">
        <v>1</v>
      </c>
      <c r="F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0.21299999999999999</v>
      </c>
      <c r="U1039">
        <v>0.29299999999999998</v>
      </c>
      <c r="V1039">
        <v>0.38900000000000001</v>
      </c>
      <c r="W1039">
        <v>0.68200000000000005</v>
      </c>
      <c r="X1039">
        <v>0.28899999999999998</v>
      </c>
      <c r="Z1039">
        <v>77</v>
      </c>
      <c r="AA1039">
        <v>0</v>
      </c>
      <c r="AB1039">
        <v>0</v>
      </c>
      <c r="AD1039">
        <v>0</v>
      </c>
      <c r="AE1039">
        <v>0</v>
      </c>
      <c r="AF1039">
        <v>0</v>
      </c>
      <c r="AG1039" t="s">
        <v>1842</v>
      </c>
      <c r="AH1039" s="2">
        <f t="shared" si="125"/>
        <v>-9.5388803009069374</v>
      </c>
      <c r="AJ1039" s="2">
        <f t="shared" si="130"/>
        <v>-2.5025539444631106</v>
      </c>
      <c r="AK1039" s="2">
        <f t="shared" si="126"/>
        <v>-1.535362013584342</v>
      </c>
      <c r="AL1039" s="2">
        <f t="shared" si="127"/>
        <v>-2.5879503497259004</v>
      </c>
      <c r="AM1039" s="2">
        <f t="shared" si="128"/>
        <v>-1.9516799530493483</v>
      </c>
      <c r="AN1039" s="2">
        <f t="shared" si="129"/>
        <v>-0.96133404008423617</v>
      </c>
    </row>
    <row r="1040" spans="1:40" x14ac:dyDescent="0.2">
      <c r="A1040">
        <v>1039</v>
      </c>
      <c r="B1040" t="s">
        <v>2689</v>
      </c>
      <c r="D1040">
        <v>0</v>
      </c>
      <c r="E1040">
        <v>1</v>
      </c>
      <c r="F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0.22500000000000001</v>
      </c>
      <c r="U1040">
        <v>0.28100000000000003</v>
      </c>
      <c r="V1040">
        <v>0.36</v>
      </c>
      <c r="W1040">
        <v>0.64100000000000001</v>
      </c>
      <c r="X1040">
        <v>0.27200000000000002</v>
      </c>
      <c r="Z1040">
        <v>65</v>
      </c>
      <c r="AA1040">
        <v>0</v>
      </c>
      <c r="AB1040">
        <v>0</v>
      </c>
      <c r="AD1040">
        <v>0</v>
      </c>
      <c r="AE1040">
        <v>0</v>
      </c>
      <c r="AF1040">
        <v>0</v>
      </c>
      <c r="AG1040" t="s">
        <v>2690</v>
      </c>
      <c r="AH1040" s="2">
        <f t="shared" si="125"/>
        <v>-9.5393644446931276</v>
      </c>
      <c r="AJ1040" s="2">
        <f t="shared" si="130"/>
        <v>-2.5025539444631106</v>
      </c>
      <c r="AK1040" s="2">
        <f t="shared" si="126"/>
        <v>-1.535362013584342</v>
      </c>
      <c r="AL1040" s="2">
        <f t="shared" si="127"/>
        <v>-2.5879503497259004</v>
      </c>
      <c r="AM1040" s="2">
        <f t="shared" si="128"/>
        <v>-1.3647967917053854</v>
      </c>
      <c r="AN1040" s="2">
        <f t="shared" si="129"/>
        <v>-1.5487013452143887</v>
      </c>
    </row>
    <row r="1041" spans="1:40" x14ac:dyDescent="0.2">
      <c r="A1041">
        <v>1040</v>
      </c>
      <c r="B1041" t="s">
        <v>1850</v>
      </c>
      <c r="D1041">
        <v>0</v>
      </c>
      <c r="E1041">
        <v>1</v>
      </c>
      <c r="F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>
        <v>0.23200000000000001</v>
      </c>
      <c r="U1041">
        <v>0.28000000000000003</v>
      </c>
      <c r="V1041">
        <v>0.33800000000000002</v>
      </c>
      <c r="W1041">
        <v>0.61699999999999999</v>
      </c>
      <c r="X1041">
        <v>0.26600000000000001</v>
      </c>
      <c r="Z1041">
        <v>61</v>
      </c>
      <c r="AA1041">
        <v>0</v>
      </c>
      <c r="AB1041">
        <v>0</v>
      </c>
      <c r="AD1041">
        <v>-0.1</v>
      </c>
      <c r="AE1041">
        <v>0</v>
      </c>
      <c r="AF1041">
        <v>0</v>
      </c>
      <c r="AG1041" t="s">
        <v>1851</v>
      </c>
      <c r="AH1041" s="2">
        <f t="shared" si="125"/>
        <v>-9.5408406978877753</v>
      </c>
      <c r="AJ1041" s="2">
        <f t="shared" si="130"/>
        <v>-2.5025539444631106</v>
      </c>
      <c r="AK1041" s="2">
        <f t="shared" si="126"/>
        <v>-1.535362013584342</v>
      </c>
      <c r="AL1041" s="2">
        <f t="shared" si="127"/>
        <v>-2.5879503497259004</v>
      </c>
      <c r="AM1041" s="2">
        <f t="shared" si="128"/>
        <v>-1.022448280921407</v>
      </c>
      <c r="AN1041" s="2">
        <f t="shared" si="129"/>
        <v>-1.8925261091930146</v>
      </c>
    </row>
    <row r="1042" spans="1:40" x14ac:dyDescent="0.2">
      <c r="A1042">
        <v>1041</v>
      </c>
      <c r="B1042" t="s">
        <v>1751</v>
      </c>
      <c r="D1042">
        <v>0</v>
      </c>
      <c r="E1042">
        <v>1</v>
      </c>
      <c r="F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T1042">
        <v>0.222</v>
      </c>
      <c r="U1042">
        <v>0.28399999999999997</v>
      </c>
      <c r="V1042">
        <v>0.36699999999999999</v>
      </c>
      <c r="W1042">
        <v>0.65100000000000002</v>
      </c>
      <c r="X1042">
        <v>0.27900000000000003</v>
      </c>
      <c r="Z1042">
        <v>70</v>
      </c>
      <c r="AA1042">
        <v>0</v>
      </c>
      <c r="AB1042">
        <v>0</v>
      </c>
      <c r="AD1042">
        <v>0</v>
      </c>
      <c r="AE1042">
        <v>0</v>
      </c>
      <c r="AF1042">
        <v>0</v>
      </c>
      <c r="AG1042" t="s">
        <v>1752</v>
      </c>
      <c r="AH1042" s="2">
        <f t="shared" si="125"/>
        <v>-9.5428249167046921</v>
      </c>
      <c r="AJ1042" s="2">
        <f t="shared" si="130"/>
        <v>-2.5025539444631106</v>
      </c>
      <c r="AK1042" s="2">
        <f t="shared" si="126"/>
        <v>-1.535362013584342</v>
      </c>
      <c r="AL1042" s="2">
        <f t="shared" si="127"/>
        <v>-2.5879503497259004</v>
      </c>
      <c r="AM1042" s="2">
        <f t="shared" si="128"/>
        <v>-1.511517582041376</v>
      </c>
      <c r="AN1042" s="2">
        <f t="shared" si="129"/>
        <v>-1.4054410268899613</v>
      </c>
    </row>
    <row r="1043" spans="1:40" x14ac:dyDescent="0.2">
      <c r="A1043">
        <v>1042</v>
      </c>
      <c r="B1043" t="s">
        <v>1389</v>
      </c>
      <c r="D1043">
        <v>0</v>
      </c>
      <c r="E1043">
        <v>1</v>
      </c>
      <c r="F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0.23400000000000001</v>
      </c>
      <c r="U1043">
        <v>0.28499999999999998</v>
      </c>
      <c r="V1043">
        <v>0.32600000000000001</v>
      </c>
      <c r="W1043">
        <v>0.61</v>
      </c>
      <c r="X1043">
        <v>0.26500000000000001</v>
      </c>
      <c r="Z1043">
        <v>60</v>
      </c>
      <c r="AA1043">
        <v>0</v>
      </c>
      <c r="AB1043">
        <v>0</v>
      </c>
      <c r="AD1043">
        <v>-0.1</v>
      </c>
      <c r="AE1043">
        <v>0</v>
      </c>
      <c r="AF1043">
        <v>0</v>
      </c>
      <c r="AG1043" t="s">
        <v>1390</v>
      </c>
      <c r="AH1043" s="2">
        <f t="shared" si="125"/>
        <v>-9.5433090604908806</v>
      </c>
      <c r="AJ1043" s="2">
        <f t="shared" si="130"/>
        <v>-2.5025539444631106</v>
      </c>
      <c r="AK1043" s="2">
        <f t="shared" si="126"/>
        <v>-1.535362013584342</v>
      </c>
      <c r="AL1043" s="2">
        <f t="shared" si="127"/>
        <v>-2.5879503497259004</v>
      </c>
      <c r="AM1043" s="2">
        <f t="shared" si="128"/>
        <v>-0.92463442069741308</v>
      </c>
      <c r="AN1043" s="2">
        <f t="shared" si="129"/>
        <v>-1.9928083320201138</v>
      </c>
    </row>
    <row r="1044" spans="1:40" x14ac:dyDescent="0.2">
      <c r="A1044">
        <v>1043</v>
      </c>
      <c r="B1044" t="s">
        <v>1773</v>
      </c>
      <c r="C1044" t="s">
        <v>74</v>
      </c>
      <c r="D1044">
        <v>0</v>
      </c>
      <c r="E1044">
        <v>1</v>
      </c>
      <c r="F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T1044">
        <v>0.22900000000000001</v>
      </c>
      <c r="U1044">
        <v>0.28799999999999998</v>
      </c>
      <c r="V1044">
        <v>0.34</v>
      </c>
      <c r="W1044">
        <v>0.627</v>
      </c>
      <c r="X1044">
        <v>0.27200000000000002</v>
      </c>
      <c r="Z1044">
        <v>63</v>
      </c>
      <c r="AA1044">
        <v>0</v>
      </c>
      <c r="AB1044">
        <v>0</v>
      </c>
      <c r="AD1044">
        <v>0</v>
      </c>
      <c r="AE1044">
        <v>0</v>
      </c>
      <c r="AF1044">
        <v>0</v>
      </c>
      <c r="AG1044" t="s">
        <v>1774</v>
      </c>
      <c r="AH1044" s="2">
        <f t="shared" si="125"/>
        <v>-9.5443011698993381</v>
      </c>
      <c r="AJ1044" s="2">
        <f t="shared" si="130"/>
        <v>-2.5025539444631106</v>
      </c>
      <c r="AK1044" s="2">
        <f t="shared" si="126"/>
        <v>-1.535362013584342</v>
      </c>
      <c r="AL1044" s="2">
        <f t="shared" si="127"/>
        <v>-2.5879503497259004</v>
      </c>
      <c r="AM1044" s="2">
        <f t="shared" si="128"/>
        <v>-1.1691690712573977</v>
      </c>
      <c r="AN1044" s="2">
        <f t="shared" si="129"/>
        <v>-1.7492657908685871</v>
      </c>
    </row>
    <row r="1045" spans="1:40" x14ac:dyDescent="0.2">
      <c r="A1045">
        <v>1044</v>
      </c>
      <c r="B1045" t="s">
        <v>2052</v>
      </c>
      <c r="C1045" t="s">
        <v>65</v>
      </c>
      <c r="D1045">
        <v>3</v>
      </c>
      <c r="E1045">
        <v>13</v>
      </c>
      <c r="F1045">
        <v>12</v>
      </c>
      <c r="G1045">
        <f>F1045*V1045</f>
        <v>4.4160000000000004</v>
      </c>
      <c r="H1045">
        <v>3</v>
      </c>
      <c r="I1045">
        <v>1</v>
      </c>
      <c r="J1045">
        <v>0</v>
      </c>
      <c r="K1045">
        <v>0</v>
      </c>
      <c r="L1045">
        <v>1</v>
      </c>
      <c r="M1045">
        <v>1</v>
      </c>
      <c r="N1045">
        <v>1</v>
      </c>
      <c r="O1045">
        <v>3</v>
      </c>
      <c r="P1045">
        <v>0</v>
      </c>
      <c r="Q1045">
        <v>0</v>
      </c>
      <c r="R1045">
        <v>0</v>
      </c>
      <c r="T1045">
        <v>0.246</v>
      </c>
      <c r="U1045">
        <v>0.307</v>
      </c>
      <c r="V1045">
        <v>0.36799999999999999</v>
      </c>
      <c r="W1045">
        <v>0.67500000000000004</v>
      </c>
      <c r="X1045">
        <v>0.29099999999999998</v>
      </c>
      <c r="Z1045">
        <v>76</v>
      </c>
      <c r="AA1045">
        <v>0</v>
      </c>
      <c r="AB1045">
        <v>-0.1</v>
      </c>
      <c r="AD1045">
        <v>-0.4</v>
      </c>
      <c r="AE1045">
        <v>0</v>
      </c>
      <c r="AF1045">
        <v>0</v>
      </c>
      <c r="AG1045">
        <v>10953</v>
      </c>
      <c r="AH1045" s="2">
        <f t="shared" si="125"/>
        <v>-9.5456997098670389</v>
      </c>
      <c r="AI1045" s="2">
        <f>(L1045-45.75551)/28.81119</f>
        <v>-1.5534072004662078</v>
      </c>
      <c r="AJ1045" s="2">
        <f t="shared" si="130"/>
        <v>-2.5025539444631106</v>
      </c>
      <c r="AK1045" s="2">
        <f t="shared" si="126"/>
        <v>-1.5024206929470327</v>
      </c>
      <c r="AL1045" s="2">
        <f t="shared" si="127"/>
        <v>-2.5879503497259004</v>
      </c>
      <c r="AM1045" s="2">
        <f t="shared" si="128"/>
        <v>-0.33775125935345152</v>
      </c>
      <c r="AN1045" s="2">
        <f t="shared" si="129"/>
        <v>-1.0616162629113355</v>
      </c>
    </row>
    <row r="1046" spans="1:40" x14ac:dyDescent="0.2">
      <c r="A1046">
        <v>1045</v>
      </c>
      <c r="B1046" t="s">
        <v>702</v>
      </c>
      <c r="C1046" t="s">
        <v>83</v>
      </c>
      <c r="D1046">
        <v>0</v>
      </c>
      <c r="E1046">
        <v>1</v>
      </c>
      <c r="F1046">
        <v>1</v>
      </c>
      <c r="G1046">
        <f>F1046*V1046</f>
        <v>0.34399999999999997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T1046">
        <v>0.22600000000000001</v>
      </c>
      <c r="U1046">
        <v>0.29299999999999998</v>
      </c>
      <c r="V1046">
        <v>0.34399999999999997</v>
      </c>
      <c r="W1046">
        <v>0.63700000000000001</v>
      </c>
      <c r="X1046">
        <v>0.27600000000000002</v>
      </c>
      <c r="Z1046">
        <v>69</v>
      </c>
      <c r="AA1046">
        <v>0</v>
      </c>
      <c r="AB1046">
        <v>0</v>
      </c>
      <c r="AD1046">
        <v>0</v>
      </c>
      <c r="AE1046">
        <v>0</v>
      </c>
      <c r="AF1046">
        <v>0</v>
      </c>
      <c r="AG1046" t="s">
        <v>703</v>
      </c>
      <c r="AH1046" s="2">
        <f t="shared" si="125"/>
        <v>-9.5477616419109026</v>
      </c>
      <c r="AJ1046" s="2">
        <f t="shared" si="130"/>
        <v>-2.5025539444631106</v>
      </c>
      <c r="AK1046" s="2">
        <f t="shared" si="126"/>
        <v>-1.535362013584342</v>
      </c>
      <c r="AL1046" s="2">
        <f t="shared" si="127"/>
        <v>-2.5879503497259004</v>
      </c>
      <c r="AM1046" s="2">
        <f t="shared" si="128"/>
        <v>-1.3158898615933885</v>
      </c>
      <c r="AN1046" s="2">
        <f t="shared" si="129"/>
        <v>-1.6060054725441597</v>
      </c>
    </row>
    <row r="1047" spans="1:40" x14ac:dyDescent="0.2">
      <c r="A1047">
        <v>1046</v>
      </c>
      <c r="B1047" t="s">
        <v>1904</v>
      </c>
      <c r="C1047" t="s">
        <v>103</v>
      </c>
      <c r="D1047">
        <v>0</v>
      </c>
      <c r="E1047">
        <v>1</v>
      </c>
      <c r="F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T1047">
        <v>0.221</v>
      </c>
      <c r="U1047">
        <v>0.29199999999999998</v>
      </c>
      <c r="V1047">
        <v>0.36199999999999999</v>
      </c>
      <c r="W1047">
        <v>0.65400000000000003</v>
      </c>
      <c r="X1047">
        <v>0.28299999999999997</v>
      </c>
      <c r="Z1047">
        <v>64</v>
      </c>
      <c r="AA1047">
        <v>0</v>
      </c>
      <c r="AB1047">
        <v>0</v>
      </c>
      <c r="AD1047">
        <v>0</v>
      </c>
      <c r="AE1047">
        <v>0</v>
      </c>
      <c r="AF1047">
        <v>0</v>
      </c>
      <c r="AG1047" t="s">
        <v>1905</v>
      </c>
      <c r="AH1047" s="2">
        <f t="shared" si="125"/>
        <v>-9.5487537513193601</v>
      </c>
      <c r="AJ1047" s="2">
        <f t="shared" si="130"/>
        <v>-2.5025539444631106</v>
      </c>
      <c r="AK1047" s="2">
        <f t="shared" si="126"/>
        <v>-1.535362013584342</v>
      </c>
      <c r="AL1047" s="2">
        <f t="shared" si="127"/>
        <v>-2.5879503497259004</v>
      </c>
      <c r="AM1047" s="2">
        <f t="shared" si="128"/>
        <v>-1.5604245121533731</v>
      </c>
      <c r="AN1047" s="2">
        <f t="shared" si="129"/>
        <v>-1.3624629313926331</v>
      </c>
    </row>
    <row r="1048" spans="1:40" x14ac:dyDescent="0.2">
      <c r="A1048">
        <v>1047</v>
      </c>
      <c r="B1048" t="s">
        <v>1584</v>
      </c>
      <c r="D1048">
        <v>0</v>
      </c>
      <c r="E1048">
        <v>1</v>
      </c>
      <c r="F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0.218</v>
      </c>
      <c r="U1048">
        <v>0.26600000000000001</v>
      </c>
      <c r="V1048">
        <v>0.39800000000000002</v>
      </c>
      <c r="W1048">
        <v>0.66400000000000003</v>
      </c>
      <c r="X1048">
        <v>0.27900000000000003</v>
      </c>
      <c r="Z1048">
        <v>70</v>
      </c>
      <c r="AA1048">
        <v>0</v>
      </c>
      <c r="AB1048">
        <v>0</v>
      </c>
      <c r="AD1048">
        <v>0</v>
      </c>
      <c r="AE1048">
        <v>0</v>
      </c>
      <c r="AF1048">
        <v>0</v>
      </c>
      <c r="AG1048" t="s">
        <v>1585</v>
      </c>
      <c r="AH1048" s="2">
        <f t="shared" si="125"/>
        <v>-9.5522142233309228</v>
      </c>
      <c r="AJ1048" s="2">
        <f t="shared" si="130"/>
        <v>-2.5025539444631106</v>
      </c>
      <c r="AK1048" s="2">
        <f t="shared" si="126"/>
        <v>-1.535362013584342</v>
      </c>
      <c r="AL1048" s="2">
        <f t="shared" si="127"/>
        <v>-2.5879503497259004</v>
      </c>
      <c r="AM1048" s="2">
        <f t="shared" si="128"/>
        <v>-1.7071453024893637</v>
      </c>
      <c r="AN1048" s="2">
        <f t="shared" si="129"/>
        <v>-1.2192026130682057</v>
      </c>
    </row>
    <row r="1049" spans="1:40" x14ac:dyDescent="0.2">
      <c r="A1049">
        <v>1048</v>
      </c>
      <c r="B1049" t="s">
        <v>627</v>
      </c>
      <c r="C1049" t="s">
        <v>37</v>
      </c>
      <c r="D1049">
        <v>0</v>
      </c>
      <c r="E1049">
        <v>1</v>
      </c>
      <c r="F1049">
        <v>1</v>
      </c>
      <c r="G1049">
        <f>F1049*V1049</f>
        <v>0.36699999999999999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T1049">
        <v>0.249</v>
      </c>
      <c r="U1049">
        <v>0.30199999999999999</v>
      </c>
      <c r="V1049">
        <v>0.36699999999999999</v>
      </c>
      <c r="W1049">
        <v>0.66900000000000004</v>
      </c>
      <c r="X1049">
        <v>0.28599999999999998</v>
      </c>
      <c r="Z1049">
        <v>78</v>
      </c>
      <c r="AA1049">
        <v>0</v>
      </c>
      <c r="AB1049">
        <v>0</v>
      </c>
      <c r="AD1049">
        <v>0</v>
      </c>
      <c r="AE1049">
        <v>0</v>
      </c>
      <c r="AF1049">
        <v>0</v>
      </c>
      <c r="AG1049" t="s">
        <v>628</v>
      </c>
      <c r="AH1049" s="2">
        <f t="shared" si="125"/>
        <v>-9.552585167594934</v>
      </c>
      <c r="AI1049" s="2">
        <f>(L1049-45.75551)/28.81119</f>
        <v>-1.5881159368981288</v>
      </c>
      <c r="AJ1049" s="2">
        <f t="shared" si="130"/>
        <v>-2.5025539444631106</v>
      </c>
      <c r="AK1049" s="2">
        <f t="shared" si="126"/>
        <v>-1.535362013584342</v>
      </c>
      <c r="AL1049" s="2">
        <f t="shared" si="127"/>
        <v>-2.5879503497259004</v>
      </c>
      <c r="AM1049" s="2">
        <f t="shared" si="128"/>
        <v>-0.19103046901746079</v>
      </c>
      <c r="AN1049" s="2">
        <f t="shared" si="129"/>
        <v>-1.1475724539059919</v>
      </c>
    </row>
    <row r="1050" spans="1:40" x14ac:dyDescent="0.2">
      <c r="A1050">
        <v>1049</v>
      </c>
      <c r="B1050" t="s">
        <v>1830</v>
      </c>
      <c r="C1050" t="s">
        <v>51</v>
      </c>
      <c r="D1050">
        <v>0</v>
      </c>
      <c r="E1050">
        <v>1</v>
      </c>
      <c r="F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T1050">
        <v>0.23200000000000001</v>
      </c>
      <c r="U1050">
        <v>0.28399999999999997</v>
      </c>
      <c r="V1050">
        <v>0.33200000000000002</v>
      </c>
      <c r="W1050">
        <v>0.61599999999999999</v>
      </c>
      <c r="X1050">
        <v>0.26700000000000002</v>
      </c>
      <c r="Z1050">
        <v>65</v>
      </c>
      <c r="AA1050">
        <v>0</v>
      </c>
      <c r="AB1050">
        <v>0</v>
      </c>
      <c r="AD1050">
        <v>0</v>
      </c>
      <c r="AE1050">
        <v>0</v>
      </c>
      <c r="AF1050">
        <v>0</v>
      </c>
      <c r="AG1050" t="s">
        <v>1831</v>
      </c>
      <c r="AH1050" s="2">
        <f t="shared" si="125"/>
        <v>-9.5551667297202183</v>
      </c>
      <c r="AJ1050" s="2">
        <f t="shared" si="130"/>
        <v>-2.5025539444631106</v>
      </c>
      <c r="AK1050" s="2">
        <f t="shared" si="126"/>
        <v>-1.535362013584342</v>
      </c>
      <c r="AL1050" s="2">
        <f t="shared" si="127"/>
        <v>-2.5879503497259004</v>
      </c>
      <c r="AM1050" s="2">
        <f t="shared" si="128"/>
        <v>-1.022448280921407</v>
      </c>
      <c r="AN1050" s="2">
        <f t="shared" si="129"/>
        <v>-1.9068521410254573</v>
      </c>
    </row>
    <row r="1051" spans="1:40" x14ac:dyDescent="0.2">
      <c r="A1051">
        <v>1050</v>
      </c>
      <c r="B1051" t="s">
        <v>1864</v>
      </c>
      <c r="D1051">
        <v>0</v>
      </c>
      <c r="E1051">
        <v>1</v>
      </c>
      <c r="F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T1051">
        <v>0.23200000000000001</v>
      </c>
      <c r="U1051">
        <v>0.28899999999999998</v>
      </c>
      <c r="V1051">
        <v>0.32700000000000001</v>
      </c>
      <c r="W1051">
        <v>0.61599999999999999</v>
      </c>
      <c r="X1051">
        <v>0.26800000000000002</v>
      </c>
      <c r="Z1051">
        <v>67</v>
      </c>
      <c r="AA1051">
        <v>0</v>
      </c>
      <c r="AB1051">
        <v>0</v>
      </c>
      <c r="AD1051">
        <v>0</v>
      </c>
      <c r="AE1051">
        <v>0</v>
      </c>
      <c r="AF1051">
        <v>0</v>
      </c>
      <c r="AG1051">
        <v>5519</v>
      </c>
      <c r="AH1051" s="2">
        <f t="shared" si="125"/>
        <v>-9.5551667297202183</v>
      </c>
      <c r="AJ1051" s="2">
        <f t="shared" si="130"/>
        <v>-2.5025539444631106</v>
      </c>
      <c r="AK1051" s="2">
        <f t="shared" si="126"/>
        <v>-1.535362013584342</v>
      </c>
      <c r="AL1051" s="2">
        <f t="shared" si="127"/>
        <v>-2.5879503497259004</v>
      </c>
      <c r="AM1051" s="2">
        <f t="shared" si="128"/>
        <v>-1.022448280921407</v>
      </c>
      <c r="AN1051" s="2">
        <f t="shared" si="129"/>
        <v>-1.9068521410254573</v>
      </c>
    </row>
    <row r="1052" spans="1:40" x14ac:dyDescent="0.2">
      <c r="A1052">
        <v>1051</v>
      </c>
      <c r="B1052" t="s">
        <v>557</v>
      </c>
      <c r="C1052" t="s">
        <v>129</v>
      </c>
      <c r="D1052">
        <v>5</v>
      </c>
      <c r="E1052">
        <v>20</v>
      </c>
      <c r="F1052">
        <v>18</v>
      </c>
      <c r="G1052">
        <f>F1052*V1052</f>
        <v>6.12</v>
      </c>
      <c r="H1052">
        <v>5</v>
      </c>
      <c r="I1052">
        <v>1</v>
      </c>
      <c r="J1052">
        <v>0</v>
      </c>
      <c r="K1052">
        <v>0</v>
      </c>
      <c r="L1052">
        <v>2</v>
      </c>
      <c r="M1052">
        <v>2</v>
      </c>
      <c r="N1052">
        <v>1</v>
      </c>
      <c r="O1052">
        <v>3</v>
      </c>
      <c r="P1052">
        <v>0</v>
      </c>
      <c r="Q1052">
        <v>0</v>
      </c>
      <c r="R1052">
        <v>0</v>
      </c>
      <c r="T1052">
        <v>0.25700000000000001</v>
      </c>
      <c r="U1052">
        <v>0.29199999999999998</v>
      </c>
      <c r="V1052">
        <v>0.34</v>
      </c>
      <c r="W1052">
        <v>0.63200000000000001</v>
      </c>
      <c r="X1052">
        <v>0.27300000000000002</v>
      </c>
      <c r="Z1052">
        <v>65</v>
      </c>
      <c r="AA1052">
        <v>0</v>
      </c>
      <c r="AB1052">
        <v>0.1</v>
      </c>
      <c r="AD1052">
        <v>-0.9</v>
      </c>
      <c r="AE1052">
        <v>0.3</v>
      </c>
      <c r="AF1052">
        <v>0</v>
      </c>
      <c r="AG1052">
        <v>13595</v>
      </c>
      <c r="AH1052" s="2">
        <f t="shared" si="125"/>
        <v>-9.5560927903608803</v>
      </c>
      <c r="AI1052" s="2">
        <f>(L1052-45.75551)/28.81119</f>
        <v>-1.5186984640342867</v>
      </c>
      <c r="AJ1052" s="2">
        <f t="shared" si="130"/>
        <v>-2.5025539444631106</v>
      </c>
      <c r="AK1052" s="2">
        <f t="shared" si="126"/>
        <v>-1.4694793723097237</v>
      </c>
      <c r="AL1052" s="2">
        <f t="shared" si="127"/>
        <v>-2.5879503497259004</v>
      </c>
      <c r="AM1052" s="2">
        <f t="shared" si="128"/>
        <v>0.20022497187851454</v>
      </c>
      <c r="AN1052" s="2">
        <f t="shared" si="129"/>
        <v>-1.6776356317063734</v>
      </c>
    </row>
    <row r="1053" spans="1:40" x14ac:dyDescent="0.2">
      <c r="A1053">
        <v>1052</v>
      </c>
      <c r="B1053" t="s">
        <v>494</v>
      </c>
      <c r="C1053" t="s">
        <v>61</v>
      </c>
      <c r="D1053">
        <v>5</v>
      </c>
      <c r="E1053">
        <v>20</v>
      </c>
      <c r="F1053">
        <v>18</v>
      </c>
      <c r="G1053">
        <f>F1053*V1053</f>
        <v>6.984</v>
      </c>
      <c r="H1053">
        <v>4</v>
      </c>
      <c r="I1053">
        <v>1</v>
      </c>
      <c r="J1053">
        <v>0</v>
      </c>
      <c r="K1053">
        <v>1</v>
      </c>
      <c r="L1053">
        <v>2</v>
      </c>
      <c r="M1053">
        <v>2</v>
      </c>
      <c r="N1053">
        <v>2</v>
      </c>
      <c r="O1053">
        <v>5</v>
      </c>
      <c r="P1053">
        <v>0</v>
      </c>
      <c r="Q1053">
        <v>0</v>
      </c>
      <c r="R1053">
        <v>0</v>
      </c>
      <c r="T1053">
        <v>0.23300000000000001</v>
      </c>
      <c r="U1053">
        <v>0.318</v>
      </c>
      <c r="V1053">
        <v>0.38800000000000001</v>
      </c>
      <c r="W1053">
        <v>0.70599999999999996</v>
      </c>
      <c r="X1053">
        <v>0.30399999999999999</v>
      </c>
      <c r="Z1053">
        <v>88</v>
      </c>
      <c r="AA1053">
        <v>0</v>
      </c>
      <c r="AB1053">
        <v>0</v>
      </c>
      <c r="AD1053">
        <v>-0.3</v>
      </c>
      <c r="AE1053">
        <v>0.1</v>
      </c>
      <c r="AF1053">
        <v>0</v>
      </c>
      <c r="AG1053" t="s">
        <v>495</v>
      </c>
      <c r="AH1053" s="2">
        <f t="shared" si="125"/>
        <v>-9.5564129809373064</v>
      </c>
      <c r="AI1053" s="2">
        <f>(L1053-45.75551)/28.81119</f>
        <v>-1.5186984640342867</v>
      </c>
      <c r="AJ1053" s="2">
        <f t="shared" si="130"/>
        <v>-2.3892341679523739</v>
      </c>
      <c r="AK1053" s="2">
        <f t="shared" si="126"/>
        <v>-1.4694793723097237</v>
      </c>
      <c r="AL1053" s="2">
        <f t="shared" si="127"/>
        <v>-2.5879503497259004</v>
      </c>
      <c r="AM1053" s="2">
        <f t="shared" si="128"/>
        <v>-0.97354135080941007</v>
      </c>
      <c r="AN1053" s="2">
        <f t="shared" si="129"/>
        <v>-0.6175092761056119</v>
      </c>
    </row>
    <row r="1054" spans="1:40" x14ac:dyDescent="0.2">
      <c r="A1054">
        <v>1053</v>
      </c>
      <c r="B1054" t="s">
        <v>718</v>
      </c>
      <c r="C1054" t="s">
        <v>29</v>
      </c>
      <c r="D1054">
        <v>0</v>
      </c>
      <c r="E1054">
        <v>1</v>
      </c>
      <c r="F1054">
        <v>1</v>
      </c>
      <c r="G1054">
        <f>F1054*V1054</f>
        <v>0.34100000000000003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T1054">
        <v>0.217</v>
      </c>
      <c r="U1054">
        <v>0.32600000000000001</v>
      </c>
      <c r="V1054">
        <v>0.34100000000000003</v>
      </c>
      <c r="W1054">
        <v>0.66700000000000004</v>
      </c>
      <c r="X1054">
        <v>0.29599999999999999</v>
      </c>
      <c r="Z1054">
        <v>84</v>
      </c>
      <c r="AA1054">
        <v>0</v>
      </c>
      <c r="AB1054">
        <v>0</v>
      </c>
      <c r="AD1054">
        <v>0</v>
      </c>
      <c r="AE1054">
        <v>0</v>
      </c>
      <c r="AF1054">
        <v>0</v>
      </c>
      <c r="AG1054">
        <v>10961</v>
      </c>
      <c r="AH1054" s="2">
        <f t="shared" si="125"/>
        <v>-9.5581430579455926</v>
      </c>
      <c r="AJ1054" s="2">
        <f t="shared" si="130"/>
        <v>-2.5025539444631106</v>
      </c>
      <c r="AK1054" s="2">
        <f t="shared" si="126"/>
        <v>-1.535362013584342</v>
      </c>
      <c r="AL1054" s="2">
        <f t="shared" si="127"/>
        <v>-2.5879503497259004</v>
      </c>
      <c r="AM1054" s="2">
        <f t="shared" si="128"/>
        <v>-1.7560522326013606</v>
      </c>
      <c r="AN1054" s="2">
        <f t="shared" si="129"/>
        <v>-1.1762245175708774</v>
      </c>
    </row>
    <row r="1055" spans="1:40" x14ac:dyDescent="0.2">
      <c r="A1055">
        <v>1054</v>
      </c>
      <c r="B1055" t="s">
        <v>1304</v>
      </c>
      <c r="C1055" t="s">
        <v>83</v>
      </c>
      <c r="D1055">
        <v>0</v>
      </c>
      <c r="E1055">
        <v>1</v>
      </c>
      <c r="F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T1055">
        <v>0.22900000000000001</v>
      </c>
      <c r="U1055">
        <v>0.28499999999999998</v>
      </c>
      <c r="V1055">
        <v>0.34100000000000003</v>
      </c>
      <c r="W1055">
        <v>0.626</v>
      </c>
      <c r="X1055">
        <v>0.27</v>
      </c>
      <c r="Z1055">
        <v>65</v>
      </c>
      <c r="AA1055">
        <v>0</v>
      </c>
      <c r="AB1055">
        <v>0</v>
      </c>
      <c r="AD1055">
        <v>0</v>
      </c>
      <c r="AE1055">
        <v>0</v>
      </c>
      <c r="AF1055">
        <v>0</v>
      </c>
      <c r="AG1055" t="s">
        <v>1305</v>
      </c>
      <c r="AH1055" s="2">
        <f t="shared" si="125"/>
        <v>-9.558627201731781</v>
      </c>
      <c r="AJ1055" s="2">
        <f t="shared" si="130"/>
        <v>-2.5025539444631106</v>
      </c>
      <c r="AK1055" s="2">
        <f t="shared" si="126"/>
        <v>-1.535362013584342</v>
      </c>
      <c r="AL1055" s="2">
        <f t="shared" si="127"/>
        <v>-2.5879503497259004</v>
      </c>
      <c r="AM1055" s="2">
        <f t="shared" si="128"/>
        <v>-1.1691690712573977</v>
      </c>
      <c r="AN1055" s="2">
        <f t="shared" si="129"/>
        <v>-1.7635918227010299</v>
      </c>
    </row>
    <row r="1056" spans="1:40" x14ac:dyDescent="0.2">
      <c r="A1056">
        <v>1055</v>
      </c>
      <c r="B1056" t="s">
        <v>2286</v>
      </c>
      <c r="D1056">
        <v>0</v>
      </c>
      <c r="E1056">
        <v>1</v>
      </c>
      <c r="F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T1056">
        <v>0.221</v>
      </c>
      <c r="U1056">
        <v>0.29599999999999999</v>
      </c>
      <c r="V1056">
        <v>0.35699999999999998</v>
      </c>
      <c r="W1056">
        <v>0.65300000000000002</v>
      </c>
      <c r="X1056">
        <v>0.28199999999999997</v>
      </c>
      <c r="Z1056">
        <v>69</v>
      </c>
      <c r="AA1056">
        <v>0</v>
      </c>
      <c r="AB1056">
        <v>0</v>
      </c>
      <c r="AD1056">
        <v>0</v>
      </c>
      <c r="AE1056">
        <v>0</v>
      </c>
      <c r="AF1056">
        <v>0</v>
      </c>
      <c r="AG1056" t="s">
        <v>2287</v>
      </c>
      <c r="AH1056" s="2">
        <f t="shared" si="125"/>
        <v>-9.5630797831518031</v>
      </c>
      <c r="AJ1056" s="2">
        <f t="shared" si="130"/>
        <v>-2.5025539444631106</v>
      </c>
      <c r="AK1056" s="2">
        <f t="shared" si="126"/>
        <v>-1.535362013584342</v>
      </c>
      <c r="AL1056" s="2">
        <f t="shared" si="127"/>
        <v>-2.5879503497259004</v>
      </c>
      <c r="AM1056" s="2">
        <f t="shared" si="128"/>
        <v>-1.5604245121533731</v>
      </c>
      <c r="AN1056" s="2">
        <f t="shared" si="129"/>
        <v>-1.3767889632250758</v>
      </c>
    </row>
    <row r="1057" spans="1:40" x14ac:dyDescent="0.2">
      <c r="A1057">
        <v>1056</v>
      </c>
      <c r="B1057" t="s">
        <v>1663</v>
      </c>
      <c r="C1057" t="s">
        <v>51</v>
      </c>
      <c r="D1057">
        <v>0</v>
      </c>
      <c r="E1057">
        <v>1</v>
      </c>
      <c r="F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T1057">
        <v>0.23200000000000001</v>
      </c>
      <c r="U1057">
        <v>0.28299999999999997</v>
      </c>
      <c r="V1057">
        <v>0.33200000000000002</v>
      </c>
      <c r="W1057">
        <v>0.61499999999999999</v>
      </c>
      <c r="X1057">
        <v>0.26600000000000001</v>
      </c>
      <c r="Z1057">
        <v>64</v>
      </c>
      <c r="AA1057">
        <v>0</v>
      </c>
      <c r="AB1057">
        <v>0</v>
      </c>
      <c r="AD1057">
        <v>0</v>
      </c>
      <c r="AE1057">
        <v>0</v>
      </c>
      <c r="AF1057">
        <v>0</v>
      </c>
      <c r="AG1057">
        <v>1159</v>
      </c>
      <c r="AH1057" s="2">
        <f t="shared" si="125"/>
        <v>-9.5694927615526613</v>
      </c>
      <c r="AJ1057" s="2">
        <f t="shared" si="130"/>
        <v>-2.5025539444631106</v>
      </c>
      <c r="AK1057" s="2">
        <f t="shared" si="126"/>
        <v>-1.535362013584342</v>
      </c>
      <c r="AL1057" s="2">
        <f t="shared" si="127"/>
        <v>-2.5879503497259004</v>
      </c>
      <c r="AM1057" s="2">
        <f t="shared" si="128"/>
        <v>-1.022448280921407</v>
      </c>
      <c r="AN1057" s="2">
        <f t="shared" si="129"/>
        <v>-1.9211781728579</v>
      </c>
    </row>
    <row r="1058" spans="1:40" x14ac:dyDescent="0.2">
      <c r="A1058">
        <v>1057</v>
      </c>
      <c r="B1058" t="s">
        <v>1382</v>
      </c>
      <c r="C1058" t="s">
        <v>144</v>
      </c>
      <c r="D1058">
        <v>0</v>
      </c>
      <c r="E1058">
        <v>1</v>
      </c>
      <c r="F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T1058">
        <v>0.23599999999999999</v>
      </c>
      <c r="U1058">
        <v>0.29099999999999998</v>
      </c>
      <c r="V1058">
        <v>0.31</v>
      </c>
      <c r="W1058">
        <v>0.60099999999999998</v>
      </c>
      <c r="X1058">
        <v>0.26300000000000001</v>
      </c>
      <c r="Z1058">
        <v>62</v>
      </c>
      <c r="AA1058">
        <v>0</v>
      </c>
      <c r="AB1058">
        <v>0</v>
      </c>
      <c r="AD1058">
        <v>0</v>
      </c>
      <c r="AE1058">
        <v>0</v>
      </c>
      <c r="AF1058">
        <v>0</v>
      </c>
      <c r="AG1058" t="s">
        <v>1383</v>
      </c>
      <c r="AH1058" s="2">
        <f t="shared" si="125"/>
        <v>-9.5744294867588717</v>
      </c>
      <c r="AJ1058" s="2">
        <f t="shared" si="130"/>
        <v>-2.5025539444631106</v>
      </c>
      <c r="AK1058" s="2">
        <f t="shared" si="126"/>
        <v>-1.535362013584342</v>
      </c>
      <c r="AL1058" s="2">
        <f t="shared" si="127"/>
        <v>-2.5879503497259004</v>
      </c>
      <c r="AM1058" s="2">
        <f t="shared" si="128"/>
        <v>-0.82682056047342067</v>
      </c>
      <c r="AN1058" s="2">
        <f t="shared" si="129"/>
        <v>-2.1217426185120982</v>
      </c>
    </row>
    <row r="1059" spans="1:40" x14ac:dyDescent="0.2">
      <c r="A1059">
        <v>1058</v>
      </c>
      <c r="B1059" t="s">
        <v>1677</v>
      </c>
      <c r="D1059">
        <v>0</v>
      </c>
      <c r="E1059">
        <v>1</v>
      </c>
      <c r="F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T1059">
        <v>0.221</v>
      </c>
      <c r="U1059">
        <v>0.27600000000000002</v>
      </c>
      <c r="V1059">
        <v>0.376</v>
      </c>
      <c r="W1059">
        <v>0.65200000000000002</v>
      </c>
      <c r="X1059">
        <v>0.27800000000000002</v>
      </c>
      <c r="Z1059">
        <v>69</v>
      </c>
      <c r="AA1059">
        <v>0</v>
      </c>
      <c r="AB1059">
        <v>0</v>
      </c>
      <c r="AD1059">
        <v>0</v>
      </c>
      <c r="AE1059">
        <v>0</v>
      </c>
      <c r="AF1059">
        <v>0</v>
      </c>
      <c r="AG1059" t="s">
        <v>1678</v>
      </c>
      <c r="AH1059" s="2">
        <f t="shared" si="125"/>
        <v>-9.577405814984246</v>
      </c>
      <c r="AJ1059" s="2">
        <f t="shared" si="130"/>
        <v>-2.5025539444631106</v>
      </c>
      <c r="AK1059" s="2">
        <f t="shared" si="126"/>
        <v>-1.535362013584342</v>
      </c>
      <c r="AL1059" s="2">
        <f t="shared" si="127"/>
        <v>-2.5879503497259004</v>
      </c>
      <c r="AM1059" s="2">
        <f t="shared" si="128"/>
        <v>-1.5604245121533731</v>
      </c>
      <c r="AN1059" s="2">
        <f t="shared" si="129"/>
        <v>-1.3911149950575186</v>
      </c>
    </row>
    <row r="1060" spans="1:40" x14ac:dyDescent="0.2">
      <c r="A1060">
        <v>1059</v>
      </c>
      <c r="B1060" t="s">
        <v>1491</v>
      </c>
      <c r="C1060" t="s">
        <v>198</v>
      </c>
      <c r="D1060">
        <v>0</v>
      </c>
      <c r="E1060">
        <v>1</v>
      </c>
      <c r="F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T1060">
        <v>0.223</v>
      </c>
      <c r="U1060">
        <v>0.28999999999999998</v>
      </c>
      <c r="V1060">
        <v>0.35399999999999998</v>
      </c>
      <c r="W1060">
        <v>0.64500000000000002</v>
      </c>
      <c r="X1060">
        <v>0.27800000000000002</v>
      </c>
      <c r="Z1060">
        <v>69</v>
      </c>
      <c r="AA1060">
        <v>0</v>
      </c>
      <c r="AB1060">
        <v>0</v>
      </c>
      <c r="AD1060">
        <v>0</v>
      </c>
      <c r="AE1060">
        <v>0</v>
      </c>
      <c r="AF1060">
        <v>0</v>
      </c>
      <c r="AG1060" t="s">
        <v>1492</v>
      </c>
      <c r="AH1060" s="2">
        <f t="shared" si="125"/>
        <v>-9.5798741775873513</v>
      </c>
      <c r="AJ1060" s="2">
        <f t="shared" si="130"/>
        <v>-2.5025539444631106</v>
      </c>
      <c r="AK1060" s="2">
        <f t="shared" si="126"/>
        <v>-1.535362013584342</v>
      </c>
      <c r="AL1060" s="2">
        <f t="shared" si="127"/>
        <v>-2.5879503497259004</v>
      </c>
      <c r="AM1060" s="2">
        <f t="shared" si="128"/>
        <v>-1.4626106519293791</v>
      </c>
      <c r="AN1060" s="2">
        <f t="shared" si="129"/>
        <v>-1.4913972178846178</v>
      </c>
    </row>
    <row r="1061" spans="1:40" x14ac:dyDescent="0.2">
      <c r="A1061">
        <v>1060</v>
      </c>
      <c r="B1061" t="s">
        <v>1893</v>
      </c>
      <c r="D1061">
        <v>0</v>
      </c>
      <c r="E1061">
        <v>1</v>
      </c>
      <c r="F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T1061">
        <v>0.223</v>
      </c>
      <c r="U1061">
        <v>0.27700000000000002</v>
      </c>
      <c r="V1061">
        <v>0.36799999999999999</v>
      </c>
      <c r="W1061">
        <v>0.64500000000000002</v>
      </c>
      <c r="X1061">
        <v>0.27400000000000002</v>
      </c>
      <c r="Z1061">
        <v>63</v>
      </c>
      <c r="AA1061">
        <v>0</v>
      </c>
      <c r="AB1061">
        <v>0</v>
      </c>
      <c r="AD1061">
        <v>0</v>
      </c>
      <c r="AE1061">
        <v>0</v>
      </c>
      <c r="AF1061">
        <v>0</v>
      </c>
      <c r="AG1061">
        <v>10711</v>
      </c>
      <c r="AH1061" s="2">
        <f t="shared" si="125"/>
        <v>-9.5798741775873513</v>
      </c>
      <c r="AJ1061" s="2">
        <f t="shared" si="130"/>
        <v>-2.5025539444631106</v>
      </c>
      <c r="AK1061" s="2">
        <f t="shared" si="126"/>
        <v>-1.535362013584342</v>
      </c>
      <c r="AL1061" s="2">
        <f t="shared" si="127"/>
        <v>-2.5879503497259004</v>
      </c>
      <c r="AM1061" s="2">
        <f t="shared" si="128"/>
        <v>-1.4626106519293791</v>
      </c>
      <c r="AN1061" s="2">
        <f t="shared" si="129"/>
        <v>-1.4913972178846178</v>
      </c>
    </row>
    <row r="1062" spans="1:40" x14ac:dyDescent="0.2">
      <c r="A1062">
        <v>1061</v>
      </c>
      <c r="B1062" t="s">
        <v>2048</v>
      </c>
      <c r="C1062" t="s">
        <v>39</v>
      </c>
      <c r="D1062">
        <v>0</v>
      </c>
      <c r="E1062">
        <v>1</v>
      </c>
      <c r="F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T1062">
        <v>0.23</v>
      </c>
      <c r="U1062">
        <v>0.27900000000000003</v>
      </c>
      <c r="V1062">
        <v>0.34100000000000003</v>
      </c>
      <c r="W1062">
        <v>0.621</v>
      </c>
      <c r="X1062">
        <v>0.26700000000000002</v>
      </c>
      <c r="Z1062">
        <v>60</v>
      </c>
      <c r="AA1062">
        <v>0</v>
      </c>
      <c r="AB1062">
        <v>0</v>
      </c>
      <c r="AD1062">
        <v>-0.1</v>
      </c>
      <c r="AE1062">
        <v>0</v>
      </c>
      <c r="AF1062">
        <v>0</v>
      </c>
      <c r="AG1062" t="s">
        <v>2049</v>
      </c>
      <c r="AH1062" s="2">
        <f t="shared" si="125"/>
        <v>-9.5813504307819972</v>
      </c>
      <c r="AJ1062" s="2">
        <f t="shared" si="130"/>
        <v>-2.5025539444631106</v>
      </c>
      <c r="AK1062" s="2">
        <f t="shared" si="126"/>
        <v>-1.535362013584342</v>
      </c>
      <c r="AL1062" s="2">
        <f t="shared" si="127"/>
        <v>-2.5879503497259004</v>
      </c>
      <c r="AM1062" s="2">
        <f t="shared" si="128"/>
        <v>-1.1202621411454008</v>
      </c>
      <c r="AN1062" s="2">
        <f t="shared" si="129"/>
        <v>-1.8352219818632436</v>
      </c>
    </row>
    <row r="1063" spans="1:40" x14ac:dyDescent="0.2">
      <c r="A1063">
        <v>1062</v>
      </c>
      <c r="B1063" t="s">
        <v>2196</v>
      </c>
      <c r="D1063">
        <v>0</v>
      </c>
      <c r="E1063">
        <v>1</v>
      </c>
      <c r="F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T1063">
        <v>0.23</v>
      </c>
      <c r="U1063">
        <v>0.28399999999999997</v>
      </c>
      <c r="V1063">
        <v>0.33700000000000002</v>
      </c>
      <c r="W1063">
        <v>0.621</v>
      </c>
      <c r="X1063">
        <v>0.26800000000000002</v>
      </c>
      <c r="Z1063">
        <v>62</v>
      </c>
      <c r="AA1063">
        <v>0</v>
      </c>
      <c r="AB1063">
        <v>0</v>
      </c>
      <c r="AD1063">
        <v>0</v>
      </c>
      <c r="AE1063">
        <v>0</v>
      </c>
      <c r="AF1063">
        <v>0</v>
      </c>
      <c r="AG1063" t="s">
        <v>2197</v>
      </c>
      <c r="AH1063" s="2">
        <f t="shared" si="125"/>
        <v>-9.5813504307819972</v>
      </c>
      <c r="AJ1063" s="2">
        <f t="shared" si="130"/>
        <v>-2.5025539444631106</v>
      </c>
      <c r="AK1063" s="2">
        <f t="shared" si="126"/>
        <v>-1.535362013584342</v>
      </c>
      <c r="AL1063" s="2">
        <f t="shared" si="127"/>
        <v>-2.5879503497259004</v>
      </c>
      <c r="AM1063" s="2">
        <f t="shared" si="128"/>
        <v>-1.1202621411454008</v>
      </c>
      <c r="AN1063" s="2">
        <f t="shared" si="129"/>
        <v>-1.8352219818632436</v>
      </c>
    </row>
    <row r="1064" spans="1:40" x14ac:dyDescent="0.2">
      <c r="A1064">
        <v>1063</v>
      </c>
      <c r="B1064" t="s">
        <v>2086</v>
      </c>
      <c r="C1064" t="s">
        <v>114</v>
      </c>
      <c r="D1064">
        <v>0</v>
      </c>
      <c r="E1064">
        <v>1</v>
      </c>
      <c r="F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T1064">
        <v>0.22500000000000001</v>
      </c>
      <c r="U1064">
        <v>0.29899999999999999</v>
      </c>
      <c r="V1064">
        <v>0.33800000000000002</v>
      </c>
      <c r="W1064">
        <v>0.63800000000000001</v>
      </c>
      <c r="X1064">
        <v>0.27800000000000002</v>
      </c>
      <c r="Z1064">
        <v>65</v>
      </c>
      <c r="AA1064">
        <v>0</v>
      </c>
      <c r="AB1064">
        <v>0</v>
      </c>
      <c r="AD1064">
        <v>0</v>
      </c>
      <c r="AE1064">
        <v>0</v>
      </c>
      <c r="AF1064">
        <v>0</v>
      </c>
      <c r="AG1064" t="s">
        <v>2087</v>
      </c>
      <c r="AH1064" s="2">
        <f t="shared" si="125"/>
        <v>-9.5823425401904565</v>
      </c>
      <c r="AJ1064" s="2">
        <f t="shared" si="130"/>
        <v>-2.5025539444631106</v>
      </c>
      <c r="AK1064" s="2">
        <f t="shared" si="126"/>
        <v>-1.535362013584342</v>
      </c>
      <c r="AL1064" s="2">
        <f t="shared" si="127"/>
        <v>-2.5879503497259004</v>
      </c>
      <c r="AM1064" s="2">
        <f t="shared" si="128"/>
        <v>-1.3647967917053854</v>
      </c>
      <c r="AN1064" s="2">
        <f t="shared" si="129"/>
        <v>-1.591679440711717</v>
      </c>
    </row>
    <row r="1065" spans="1:40" x14ac:dyDescent="0.2">
      <c r="A1065">
        <v>1064</v>
      </c>
      <c r="B1065" t="s">
        <v>2875</v>
      </c>
      <c r="C1065" t="s">
        <v>39</v>
      </c>
      <c r="D1065">
        <v>0</v>
      </c>
      <c r="E1065">
        <v>1</v>
      </c>
      <c r="F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0.22500000000000001</v>
      </c>
      <c r="U1065">
        <v>0.28299999999999997</v>
      </c>
      <c r="V1065">
        <v>0.35399999999999998</v>
      </c>
      <c r="W1065">
        <v>0.63800000000000001</v>
      </c>
      <c r="X1065">
        <v>0.27300000000000002</v>
      </c>
      <c r="Z1065">
        <v>64</v>
      </c>
      <c r="AA1065">
        <v>0</v>
      </c>
      <c r="AB1065">
        <v>0</v>
      </c>
      <c r="AD1065">
        <v>0</v>
      </c>
      <c r="AE1065">
        <v>0</v>
      </c>
      <c r="AF1065">
        <v>0</v>
      </c>
      <c r="AG1065" t="s">
        <v>2876</v>
      </c>
      <c r="AH1065" s="2">
        <f t="shared" si="125"/>
        <v>-9.5823425401904565</v>
      </c>
      <c r="AJ1065" s="2">
        <f t="shared" si="130"/>
        <v>-2.5025539444631106</v>
      </c>
      <c r="AK1065" s="2">
        <f t="shared" si="126"/>
        <v>-1.535362013584342</v>
      </c>
      <c r="AL1065" s="2">
        <f t="shared" si="127"/>
        <v>-2.5879503497259004</v>
      </c>
      <c r="AM1065" s="2">
        <f t="shared" si="128"/>
        <v>-1.3647967917053854</v>
      </c>
      <c r="AN1065" s="2">
        <f t="shared" si="129"/>
        <v>-1.591679440711717</v>
      </c>
    </row>
    <row r="1066" spans="1:40" x14ac:dyDescent="0.2">
      <c r="A1066">
        <v>1065</v>
      </c>
      <c r="B1066" t="s">
        <v>7480</v>
      </c>
      <c r="C1066" t="s">
        <v>55</v>
      </c>
      <c r="D1066">
        <v>5</v>
      </c>
      <c r="E1066">
        <v>19</v>
      </c>
      <c r="F1066">
        <v>17</v>
      </c>
      <c r="G1066">
        <f>F1066*V1066</f>
        <v>5.9499999999999993</v>
      </c>
      <c r="H1066">
        <v>4</v>
      </c>
      <c r="I1066">
        <v>1</v>
      </c>
      <c r="J1066">
        <v>0</v>
      </c>
      <c r="K1066">
        <v>0</v>
      </c>
      <c r="L1066">
        <v>2</v>
      </c>
      <c r="M1066">
        <v>2</v>
      </c>
      <c r="N1066">
        <v>1</v>
      </c>
      <c r="O1066">
        <v>5</v>
      </c>
      <c r="P1066">
        <v>0</v>
      </c>
      <c r="Q1066">
        <v>0</v>
      </c>
      <c r="R1066">
        <v>0</v>
      </c>
      <c r="T1066">
        <v>0.25</v>
      </c>
      <c r="U1066">
        <v>0.30399999999999999</v>
      </c>
      <c r="V1066">
        <v>0.35</v>
      </c>
      <c r="W1066">
        <v>0.65400000000000003</v>
      </c>
      <c r="X1066">
        <v>0.28299999999999997</v>
      </c>
      <c r="Z1066">
        <v>69</v>
      </c>
      <c r="AA1066">
        <v>0</v>
      </c>
      <c r="AB1066">
        <v>-0.1</v>
      </c>
      <c r="AD1066">
        <v>-0.8</v>
      </c>
      <c r="AE1066">
        <v>-0.1</v>
      </c>
      <c r="AF1066">
        <v>0</v>
      </c>
      <c r="AG1066">
        <v>17932</v>
      </c>
      <c r="AH1066" s="2">
        <f t="shared" si="125"/>
        <v>-9.5832686008311185</v>
      </c>
      <c r="AI1066" s="2">
        <f>(L1066-45.75551)/28.81119</f>
        <v>-1.5186984640342867</v>
      </c>
      <c r="AJ1066" s="2">
        <f t="shared" si="130"/>
        <v>-2.5025539444631106</v>
      </c>
      <c r="AK1066" s="2">
        <f t="shared" si="126"/>
        <v>-1.4694793723097237</v>
      </c>
      <c r="AL1066" s="2">
        <f t="shared" si="127"/>
        <v>-2.5879503497259004</v>
      </c>
      <c r="AM1066" s="2">
        <f t="shared" si="128"/>
        <v>-0.14212353890546386</v>
      </c>
      <c r="AN1066" s="2">
        <f t="shared" si="129"/>
        <v>-1.3624629313926331</v>
      </c>
    </row>
    <row r="1067" spans="1:40" x14ac:dyDescent="0.2">
      <c r="A1067">
        <v>1066</v>
      </c>
      <c r="B1067" t="s">
        <v>1669</v>
      </c>
      <c r="D1067">
        <v>0</v>
      </c>
      <c r="E1067">
        <v>1</v>
      </c>
      <c r="F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T1067">
        <v>0.217</v>
      </c>
      <c r="U1067">
        <v>0.27600000000000002</v>
      </c>
      <c r="V1067">
        <v>0.38900000000000001</v>
      </c>
      <c r="W1067">
        <v>0.66500000000000004</v>
      </c>
      <c r="X1067">
        <v>0.28000000000000003</v>
      </c>
      <c r="Z1067">
        <v>70</v>
      </c>
      <c r="AA1067">
        <v>0</v>
      </c>
      <c r="AB1067">
        <v>0</v>
      </c>
      <c r="AD1067">
        <v>0</v>
      </c>
      <c r="AE1067">
        <v>0</v>
      </c>
      <c r="AF1067">
        <v>0</v>
      </c>
      <c r="AG1067" t="s">
        <v>1670</v>
      </c>
      <c r="AH1067" s="2">
        <f t="shared" si="125"/>
        <v>-9.5867951216104768</v>
      </c>
      <c r="AJ1067" s="2">
        <f t="shared" si="130"/>
        <v>-2.5025539444631106</v>
      </c>
      <c r="AK1067" s="2">
        <f t="shared" si="126"/>
        <v>-1.535362013584342</v>
      </c>
      <c r="AL1067" s="2">
        <f t="shared" si="127"/>
        <v>-2.5879503497259004</v>
      </c>
      <c r="AM1067" s="2">
        <f t="shared" si="128"/>
        <v>-1.7560522326013606</v>
      </c>
      <c r="AN1067" s="2">
        <f t="shared" si="129"/>
        <v>-1.2048765812357629</v>
      </c>
    </row>
    <row r="1068" spans="1:40" x14ac:dyDescent="0.2">
      <c r="A1068">
        <v>1067</v>
      </c>
      <c r="B1068" t="s">
        <v>3049</v>
      </c>
      <c r="C1068" t="s">
        <v>88</v>
      </c>
      <c r="D1068">
        <v>3</v>
      </c>
      <c r="E1068">
        <v>12</v>
      </c>
      <c r="F1068">
        <v>11</v>
      </c>
      <c r="G1068">
        <f>F1068*V1068</f>
        <v>4.9720000000000004</v>
      </c>
      <c r="H1068">
        <v>2</v>
      </c>
      <c r="I1068">
        <v>0</v>
      </c>
      <c r="J1068">
        <v>0</v>
      </c>
      <c r="K1068">
        <v>1</v>
      </c>
      <c r="L1068">
        <v>1</v>
      </c>
      <c r="M1068">
        <v>2</v>
      </c>
      <c r="N1068">
        <v>1</v>
      </c>
      <c r="O1068">
        <v>4</v>
      </c>
      <c r="P1068">
        <v>0</v>
      </c>
      <c r="Q1068">
        <v>0</v>
      </c>
      <c r="R1068">
        <v>0</v>
      </c>
      <c r="T1068">
        <v>0.224</v>
      </c>
      <c r="U1068">
        <v>0.28499999999999998</v>
      </c>
      <c r="V1068">
        <v>0.45200000000000001</v>
      </c>
      <c r="W1068">
        <v>0.73699999999999999</v>
      </c>
      <c r="X1068">
        <v>0.30499999999999999</v>
      </c>
      <c r="Z1068">
        <v>91</v>
      </c>
      <c r="AA1068">
        <v>0</v>
      </c>
      <c r="AB1068">
        <v>0</v>
      </c>
      <c r="AD1068">
        <v>-0.2</v>
      </c>
      <c r="AE1068">
        <v>-0.3</v>
      </c>
      <c r="AF1068">
        <v>0</v>
      </c>
      <c r="AG1068">
        <v>9393</v>
      </c>
      <c r="AH1068" s="2">
        <f t="shared" si="125"/>
        <v>-9.5871771015714753</v>
      </c>
      <c r="AI1068" s="2">
        <f>(L1068-45.75551)/28.81119</f>
        <v>-1.5534072004662078</v>
      </c>
      <c r="AJ1068" s="2">
        <f t="shared" si="130"/>
        <v>-2.3892341679523739</v>
      </c>
      <c r="AK1068" s="2">
        <f t="shared" si="126"/>
        <v>-1.4694793723097237</v>
      </c>
      <c r="AL1068" s="2">
        <f t="shared" si="127"/>
        <v>-2.5879503497259004</v>
      </c>
      <c r="AM1068" s="2">
        <f t="shared" si="128"/>
        <v>-1.4137037218173822</v>
      </c>
      <c r="AN1068" s="2">
        <f t="shared" si="129"/>
        <v>-0.17340228929988688</v>
      </c>
    </row>
    <row r="1069" spans="1:40" x14ac:dyDescent="0.2">
      <c r="A1069">
        <v>1068</v>
      </c>
      <c r="B1069" t="s">
        <v>2444</v>
      </c>
      <c r="C1069" t="s">
        <v>63</v>
      </c>
      <c r="D1069">
        <v>0</v>
      </c>
      <c r="E1069">
        <v>1</v>
      </c>
      <c r="F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0.24299999999999999</v>
      </c>
      <c r="U1069">
        <v>0.27800000000000002</v>
      </c>
      <c r="V1069">
        <v>0.29699999999999999</v>
      </c>
      <c r="W1069">
        <v>0.57599999999999996</v>
      </c>
      <c r="X1069">
        <v>0.251</v>
      </c>
      <c r="Z1069">
        <v>49</v>
      </c>
      <c r="AA1069">
        <v>0</v>
      </c>
      <c r="AB1069">
        <v>0</v>
      </c>
      <c r="AD1069">
        <v>-0.1</v>
      </c>
      <c r="AE1069">
        <v>0</v>
      </c>
      <c r="AF1069">
        <v>0</v>
      </c>
      <c r="AG1069" t="s">
        <v>2445</v>
      </c>
      <c r="AH1069" s="2">
        <f t="shared" si="125"/>
        <v>-9.5902317717859624</v>
      </c>
      <c r="AJ1069" s="2">
        <f t="shared" si="130"/>
        <v>-2.5025539444631106</v>
      </c>
      <c r="AK1069" s="2">
        <f t="shared" si="126"/>
        <v>-1.535362013584342</v>
      </c>
      <c r="AL1069" s="2">
        <f t="shared" si="127"/>
        <v>-2.5879503497259004</v>
      </c>
      <c r="AM1069" s="2">
        <f t="shared" si="128"/>
        <v>-0.48447204968944224</v>
      </c>
      <c r="AN1069" s="2">
        <f t="shared" si="129"/>
        <v>-2.479893414323167</v>
      </c>
    </row>
    <row r="1070" spans="1:40" x14ac:dyDescent="0.2">
      <c r="A1070">
        <v>1069</v>
      </c>
      <c r="B1070" t="s">
        <v>1570</v>
      </c>
      <c r="C1070" t="s">
        <v>31</v>
      </c>
      <c r="D1070">
        <v>8</v>
      </c>
      <c r="E1070">
        <v>33</v>
      </c>
      <c r="F1070">
        <v>30</v>
      </c>
      <c r="G1070">
        <f>F1070*V1070</f>
        <v>10.68</v>
      </c>
      <c r="H1070">
        <v>7</v>
      </c>
      <c r="I1070">
        <v>2</v>
      </c>
      <c r="J1070">
        <v>0</v>
      </c>
      <c r="K1070">
        <v>0</v>
      </c>
      <c r="L1070">
        <v>4</v>
      </c>
      <c r="M1070">
        <v>3</v>
      </c>
      <c r="N1070">
        <v>2</v>
      </c>
      <c r="O1070">
        <v>8</v>
      </c>
      <c r="P1070">
        <v>0</v>
      </c>
      <c r="Q1070">
        <v>1</v>
      </c>
      <c r="R1070">
        <v>0</v>
      </c>
      <c r="T1070">
        <v>0.246</v>
      </c>
      <c r="U1070">
        <v>0.30399999999999999</v>
      </c>
      <c r="V1070">
        <v>0.35599999999999998</v>
      </c>
      <c r="W1070">
        <v>0.66</v>
      </c>
      <c r="X1070">
        <v>0.28499999999999998</v>
      </c>
      <c r="Z1070">
        <v>70</v>
      </c>
      <c r="AA1070">
        <v>0</v>
      </c>
      <c r="AB1070">
        <v>0.1</v>
      </c>
      <c r="AD1070">
        <v>-1.2</v>
      </c>
      <c r="AE1070">
        <v>0.1</v>
      </c>
      <c r="AF1070">
        <v>0</v>
      </c>
      <c r="AG1070">
        <v>14678</v>
      </c>
      <c r="AH1070" s="2">
        <f t="shared" si="125"/>
        <v>-9.5905813367832984</v>
      </c>
      <c r="AI1070" s="2">
        <f>(L1070-45.75551)/28.81119</f>
        <v>-1.4492809911704445</v>
      </c>
      <c r="AJ1070" s="2">
        <f t="shared" si="130"/>
        <v>-2.5025539444631106</v>
      </c>
      <c r="AK1070" s="2">
        <f t="shared" si="126"/>
        <v>-1.4365380516724144</v>
      </c>
      <c r="AL1070" s="2">
        <f t="shared" si="127"/>
        <v>-2.5879503497259004</v>
      </c>
      <c r="AM1070" s="2">
        <f t="shared" si="128"/>
        <v>-0.33775125935345152</v>
      </c>
      <c r="AN1070" s="2">
        <f t="shared" si="129"/>
        <v>-1.2765067403979766</v>
      </c>
    </row>
    <row r="1071" spans="1:40" x14ac:dyDescent="0.2">
      <c r="A1071">
        <v>1070</v>
      </c>
      <c r="B1071" t="s">
        <v>1477</v>
      </c>
      <c r="C1071" t="s">
        <v>139</v>
      </c>
      <c r="D1071">
        <v>0</v>
      </c>
      <c r="E1071">
        <v>1</v>
      </c>
      <c r="F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T1071">
        <v>0.22600000000000001</v>
      </c>
      <c r="U1071">
        <v>0.28100000000000003</v>
      </c>
      <c r="V1071">
        <v>0.35299999999999998</v>
      </c>
      <c r="W1071">
        <v>0.63400000000000001</v>
      </c>
      <c r="X1071">
        <v>0.27100000000000002</v>
      </c>
      <c r="Z1071">
        <v>70</v>
      </c>
      <c r="AA1071">
        <v>0</v>
      </c>
      <c r="AB1071">
        <v>0</v>
      </c>
      <c r="AD1071">
        <v>0</v>
      </c>
      <c r="AE1071">
        <v>0</v>
      </c>
      <c r="AF1071">
        <v>0</v>
      </c>
      <c r="AG1071" t="s">
        <v>1478</v>
      </c>
      <c r="AH1071" s="2">
        <f t="shared" si="125"/>
        <v>-9.5907397374082315</v>
      </c>
      <c r="AJ1071" s="2">
        <f t="shared" si="130"/>
        <v>-2.5025539444631106</v>
      </c>
      <c r="AK1071" s="2">
        <f t="shared" si="126"/>
        <v>-1.535362013584342</v>
      </c>
      <c r="AL1071" s="2">
        <f t="shared" si="127"/>
        <v>-2.5879503497259004</v>
      </c>
      <c r="AM1071" s="2">
        <f t="shared" si="128"/>
        <v>-1.3158898615933885</v>
      </c>
      <c r="AN1071" s="2">
        <f t="shared" si="129"/>
        <v>-1.6489835680414879</v>
      </c>
    </row>
    <row r="1072" spans="1:40" x14ac:dyDescent="0.2">
      <c r="A1072">
        <v>1071</v>
      </c>
      <c r="B1072" t="s">
        <v>1308</v>
      </c>
      <c r="D1072">
        <v>0</v>
      </c>
      <c r="E1072">
        <v>1</v>
      </c>
      <c r="F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T1072">
        <v>0.22500000000000001</v>
      </c>
      <c r="U1072">
        <v>0.28499999999999998</v>
      </c>
      <c r="V1072">
        <v>0.35299999999999998</v>
      </c>
      <c r="W1072">
        <v>0.63700000000000001</v>
      </c>
      <c r="X1072">
        <v>0.27500000000000002</v>
      </c>
      <c r="Z1072">
        <v>67</v>
      </c>
      <c r="AA1072">
        <v>0</v>
      </c>
      <c r="AB1072">
        <v>0</v>
      </c>
      <c r="AD1072">
        <v>0</v>
      </c>
      <c r="AE1072">
        <v>0</v>
      </c>
      <c r="AF1072">
        <v>0</v>
      </c>
      <c r="AG1072" t="s">
        <v>1309</v>
      </c>
      <c r="AH1072" s="2">
        <f t="shared" si="125"/>
        <v>-9.5966685720228995</v>
      </c>
      <c r="AJ1072" s="2">
        <f t="shared" si="130"/>
        <v>-2.5025539444631106</v>
      </c>
      <c r="AK1072" s="2">
        <f t="shared" si="126"/>
        <v>-1.535362013584342</v>
      </c>
      <c r="AL1072" s="2">
        <f t="shared" si="127"/>
        <v>-2.5879503497259004</v>
      </c>
      <c r="AM1072" s="2">
        <f t="shared" si="128"/>
        <v>-1.3647967917053854</v>
      </c>
      <c r="AN1072" s="2">
        <f t="shared" si="129"/>
        <v>-1.6060054725441597</v>
      </c>
    </row>
    <row r="1073" spans="1:40" x14ac:dyDescent="0.2">
      <c r="A1073">
        <v>1072</v>
      </c>
      <c r="B1073" t="s">
        <v>2059</v>
      </c>
      <c r="D1073">
        <v>0</v>
      </c>
      <c r="E1073">
        <v>1</v>
      </c>
      <c r="F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>
        <v>0.23699999999999999</v>
      </c>
      <c r="U1073">
        <v>0.28999999999999998</v>
      </c>
      <c r="V1073">
        <v>0.30599999999999999</v>
      </c>
      <c r="W1073">
        <v>0.59599999999999997</v>
      </c>
      <c r="X1073">
        <v>0.26200000000000001</v>
      </c>
      <c r="Z1073">
        <v>58</v>
      </c>
      <c r="AA1073">
        <v>0</v>
      </c>
      <c r="AB1073">
        <v>0</v>
      </c>
      <c r="AD1073">
        <v>-0.1</v>
      </c>
      <c r="AE1073">
        <v>0</v>
      </c>
      <c r="AF1073">
        <v>0</v>
      </c>
      <c r="AG1073" t="s">
        <v>2060</v>
      </c>
      <c r="AH1073" s="2">
        <f t="shared" si="125"/>
        <v>-9.5971527158090897</v>
      </c>
      <c r="AJ1073" s="2">
        <f t="shared" si="130"/>
        <v>-2.5025539444631106</v>
      </c>
      <c r="AK1073" s="2">
        <f t="shared" si="126"/>
        <v>-1.535362013584342</v>
      </c>
      <c r="AL1073" s="2">
        <f t="shared" si="127"/>
        <v>-2.5879503497259004</v>
      </c>
      <c r="AM1073" s="2">
        <f t="shared" si="128"/>
        <v>-0.77791363036142369</v>
      </c>
      <c r="AN1073" s="2">
        <f t="shared" si="129"/>
        <v>-2.1933727776743122</v>
      </c>
    </row>
    <row r="1074" spans="1:40" x14ac:dyDescent="0.2">
      <c r="A1074">
        <v>1073</v>
      </c>
      <c r="B1074" t="s">
        <v>1782</v>
      </c>
      <c r="D1074">
        <v>0</v>
      </c>
      <c r="E1074">
        <v>1</v>
      </c>
      <c r="F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T1074">
        <v>0.222</v>
      </c>
      <c r="U1074">
        <v>0.28999999999999998</v>
      </c>
      <c r="V1074">
        <v>0.35699999999999998</v>
      </c>
      <c r="W1074">
        <v>0.64700000000000002</v>
      </c>
      <c r="X1074">
        <v>0.27900000000000003</v>
      </c>
      <c r="Z1074">
        <v>70</v>
      </c>
      <c r="AA1074">
        <v>0</v>
      </c>
      <c r="AB1074">
        <v>0</v>
      </c>
      <c r="AD1074">
        <v>0</v>
      </c>
      <c r="AE1074">
        <v>0</v>
      </c>
      <c r="AF1074">
        <v>0</v>
      </c>
      <c r="AG1074">
        <v>4146</v>
      </c>
      <c r="AH1074" s="2">
        <f t="shared" si="125"/>
        <v>-9.6001290440344622</v>
      </c>
      <c r="AJ1074" s="2">
        <f t="shared" si="130"/>
        <v>-2.5025539444631106</v>
      </c>
      <c r="AK1074" s="2">
        <f t="shared" si="126"/>
        <v>-1.535362013584342</v>
      </c>
      <c r="AL1074" s="2">
        <f t="shared" si="127"/>
        <v>-2.5879503497259004</v>
      </c>
      <c r="AM1074" s="2">
        <f t="shared" si="128"/>
        <v>-1.511517582041376</v>
      </c>
      <c r="AN1074" s="2">
        <f t="shared" si="129"/>
        <v>-1.4627451542197323</v>
      </c>
    </row>
    <row r="1075" spans="1:40" x14ac:dyDescent="0.2">
      <c r="A1075">
        <v>1074</v>
      </c>
      <c r="B1075" t="s">
        <v>551</v>
      </c>
      <c r="C1075" t="s">
        <v>74</v>
      </c>
      <c r="D1075">
        <v>2</v>
      </c>
      <c r="E1075">
        <v>7</v>
      </c>
      <c r="F1075">
        <v>6</v>
      </c>
      <c r="G1075">
        <f>F1075*V1075</f>
        <v>2.4119999999999999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1</v>
      </c>
      <c r="O1075">
        <v>2</v>
      </c>
      <c r="P1075">
        <v>0</v>
      </c>
      <c r="Q1075">
        <v>0</v>
      </c>
      <c r="R1075">
        <v>0</v>
      </c>
      <c r="T1075">
        <v>0.23400000000000001</v>
      </c>
      <c r="U1075">
        <v>0.311</v>
      </c>
      <c r="V1075">
        <v>0.40200000000000002</v>
      </c>
      <c r="W1075">
        <v>0.71199999999999997</v>
      </c>
      <c r="X1075">
        <v>0.30499999999999999</v>
      </c>
      <c r="Z1075">
        <v>85</v>
      </c>
      <c r="AA1075">
        <v>0</v>
      </c>
      <c r="AB1075">
        <v>0</v>
      </c>
      <c r="AD1075">
        <v>-0.1</v>
      </c>
      <c r="AE1075">
        <v>0</v>
      </c>
      <c r="AF1075">
        <v>0</v>
      </c>
      <c r="AG1075" t="s">
        <v>552</v>
      </c>
      <c r="AH1075" s="2">
        <f t="shared" si="125"/>
        <v>-9.6025196934106187</v>
      </c>
      <c r="AI1075" s="2">
        <f>(L1075-45.75551)/28.81119</f>
        <v>-1.5534072004662078</v>
      </c>
      <c r="AJ1075" s="2">
        <f t="shared" si="130"/>
        <v>-2.5025539444631106</v>
      </c>
      <c r="AK1075" s="2">
        <f t="shared" si="126"/>
        <v>-1.5024206929470327</v>
      </c>
      <c r="AL1075" s="2">
        <f t="shared" si="127"/>
        <v>-2.5879503497259004</v>
      </c>
      <c r="AM1075" s="2">
        <f t="shared" si="128"/>
        <v>-0.92463442069741308</v>
      </c>
      <c r="AN1075" s="2">
        <f t="shared" si="129"/>
        <v>-0.53155308511095545</v>
      </c>
    </row>
    <row r="1076" spans="1:40" x14ac:dyDescent="0.2">
      <c r="A1076">
        <v>1075</v>
      </c>
      <c r="B1076" t="s">
        <v>1843</v>
      </c>
      <c r="D1076">
        <v>0</v>
      </c>
      <c r="E1076">
        <v>1</v>
      </c>
      <c r="F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T1076">
        <v>0.219</v>
      </c>
      <c r="U1076">
        <v>0.28299999999999997</v>
      </c>
      <c r="V1076">
        <v>0.373</v>
      </c>
      <c r="W1076">
        <v>0.65700000000000003</v>
      </c>
      <c r="X1076">
        <v>0.28100000000000003</v>
      </c>
      <c r="Z1076">
        <v>71</v>
      </c>
      <c r="AA1076">
        <v>0</v>
      </c>
      <c r="AB1076">
        <v>0</v>
      </c>
      <c r="AD1076">
        <v>0</v>
      </c>
      <c r="AE1076">
        <v>0</v>
      </c>
      <c r="AF1076">
        <v>0</v>
      </c>
      <c r="AG1076">
        <v>5408</v>
      </c>
      <c r="AH1076" s="2">
        <f t="shared" si="125"/>
        <v>-9.603589516046025</v>
      </c>
      <c r="AJ1076" s="2">
        <f t="shared" si="130"/>
        <v>-2.5025539444631106</v>
      </c>
      <c r="AK1076" s="2">
        <f t="shared" si="126"/>
        <v>-1.535362013584342</v>
      </c>
      <c r="AL1076" s="2">
        <f t="shared" si="127"/>
        <v>-2.5879503497259004</v>
      </c>
      <c r="AM1076" s="2">
        <f t="shared" si="128"/>
        <v>-1.6582383723773668</v>
      </c>
      <c r="AN1076" s="2">
        <f t="shared" si="129"/>
        <v>-1.3194848358953049</v>
      </c>
    </row>
    <row r="1077" spans="1:40" x14ac:dyDescent="0.2">
      <c r="A1077">
        <v>1076</v>
      </c>
      <c r="B1077" t="s">
        <v>1268</v>
      </c>
      <c r="C1077" t="s">
        <v>61</v>
      </c>
      <c r="D1077">
        <v>0</v>
      </c>
      <c r="E1077">
        <v>1</v>
      </c>
      <c r="F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0.23100000000000001</v>
      </c>
      <c r="U1077">
        <v>0.28999999999999998</v>
      </c>
      <c r="V1077">
        <v>0.32600000000000001</v>
      </c>
      <c r="W1077">
        <v>0.61599999999999999</v>
      </c>
      <c r="X1077">
        <v>0.26800000000000002</v>
      </c>
      <c r="Z1077">
        <v>64</v>
      </c>
      <c r="AA1077">
        <v>0</v>
      </c>
      <c r="AB1077">
        <v>0</v>
      </c>
      <c r="AD1077">
        <v>0</v>
      </c>
      <c r="AE1077">
        <v>0</v>
      </c>
      <c r="AF1077">
        <v>0</v>
      </c>
      <c r="AG1077" t="s">
        <v>1269</v>
      </c>
      <c r="AH1077" s="2">
        <f t="shared" si="125"/>
        <v>-9.6040736598322152</v>
      </c>
      <c r="AJ1077" s="2">
        <f t="shared" si="130"/>
        <v>-2.5025539444631106</v>
      </c>
      <c r="AK1077" s="2">
        <f t="shared" si="126"/>
        <v>-1.535362013584342</v>
      </c>
      <c r="AL1077" s="2">
        <f t="shared" si="127"/>
        <v>-2.5879503497259004</v>
      </c>
      <c r="AM1077" s="2">
        <f t="shared" si="128"/>
        <v>-1.0713552110334039</v>
      </c>
      <c r="AN1077" s="2">
        <f t="shared" si="129"/>
        <v>-1.9068521410254573</v>
      </c>
    </row>
    <row r="1078" spans="1:40" x14ac:dyDescent="0.2">
      <c r="A1078">
        <v>1077</v>
      </c>
      <c r="B1078" t="s">
        <v>7501</v>
      </c>
      <c r="C1078" t="s">
        <v>129</v>
      </c>
      <c r="D1078">
        <v>21</v>
      </c>
      <c r="E1078">
        <v>83</v>
      </c>
      <c r="F1078">
        <v>75</v>
      </c>
      <c r="G1078">
        <f>F1078*V1078</f>
        <v>26.25</v>
      </c>
      <c r="H1078">
        <v>18</v>
      </c>
      <c r="I1078">
        <v>4</v>
      </c>
      <c r="J1078">
        <v>0</v>
      </c>
      <c r="K1078">
        <v>1</v>
      </c>
      <c r="L1078">
        <v>8</v>
      </c>
      <c r="M1078">
        <v>8</v>
      </c>
      <c r="N1078">
        <v>6</v>
      </c>
      <c r="O1078">
        <v>20</v>
      </c>
      <c r="P1078">
        <v>1</v>
      </c>
      <c r="Q1078">
        <v>1</v>
      </c>
      <c r="R1078">
        <v>0</v>
      </c>
      <c r="T1078">
        <v>0.24099999999999999</v>
      </c>
      <c r="U1078">
        <v>0.29699999999999999</v>
      </c>
      <c r="V1078">
        <v>0.35</v>
      </c>
      <c r="W1078">
        <v>0.64700000000000002</v>
      </c>
      <c r="X1078">
        <v>0.28000000000000003</v>
      </c>
      <c r="Z1078">
        <v>70</v>
      </c>
      <c r="AA1078">
        <v>0</v>
      </c>
      <c r="AB1078">
        <v>0.4</v>
      </c>
      <c r="AD1078">
        <v>-3.2</v>
      </c>
      <c r="AE1078">
        <v>2.1</v>
      </c>
      <c r="AF1078">
        <v>0</v>
      </c>
      <c r="AG1078">
        <v>17109</v>
      </c>
      <c r="AH1078" s="2">
        <f t="shared" si="125"/>
        <v>-9.6044930757400717</v>
      </c>
      <c r="AI1078" s="2">
        <f>(L1078-45.75551)/28.81119</f>
        <v>-1.3104460454427602</v>
      </c>
      <c r="AJ1078" s="2">
        <f t="shared" si="130"/>
        <v>-2.3892341679523739</v>
      </c>
      <c r="AK1078" s="2">
        <f t="shared" si="126"/>
        <v>-1.2718314484858688</v>
      </c>
      <c r="AL1078" s="2">
        <f t="shared" si="127"/>
        <v>-2.5879503497259004</v>
      </c>
      <c r="AM1078" s="2">
        <f t="shared" si="128"/>
        <v>-0.58228590991343609</v>
      </c>
      <c r="AN1078" s="2">
        <f t="shared" si="129"/>
        <v>-1.4627451542197323</v>
      </c>
    </row>
    <row r="1079" spans="1:40" x14ac:dyDescent="0.2">
      <c r="A1079">
        <v>1078</v>
      </c>
      <c r="B1079" t="s">
        <v>7503</v>
      </c>
      <c r="C1079" t="s">
        <v>37</v>
      </c>
      <c r="D1079">
        <v>8</v>
      </c>
      <c r="E1079">
        <v>33</v>
      </c>
      <c r="F1079">
        <v>30</v>
      </c>
      <c r="G1079">
        <f>F1079*V1079</f>
        <v>12.87</v>
      </c>
      <c r="H1079">
        <v>7</v>
      </c>
      <c r="I1079">
        <v>1</v>
      </c>
      <c r="J1079">
        <v>0</v>
      </c>
      <c r="K1079">
        <v>2</v>
      </c>
      <c r="L1079">
        <v>4</v>
      </c>
      <c r="M1079">
        <v>4</v>
      </c>
      <c r="N1079">
        <v>2</v>
      </c>
      <c r="O1079">
        <v>12</v>
      </c>
      <c r="P1079">
        <v>0</v>
      </c>
      <c r="Q1079">
        <v>0</v>
      </c>
      <c r="R1079">
        <v>0</v>
      </c>
      <c r="T1079">
        <v>0.22600000000000001</v>
      </c>
      <c r="U1079">
        <v>0.28000000000000003</v>
      </c>
      <c r="V1079">
        <v>0.42899999999999999</v>
      </c>
      <c r="W1079">
        <v>0.70899999999999996</v>
      </c>
      <c r="X1079">
        <v>0.29599999999999999</v>
      </c>
      <c r="Z1079">
        <v>84</v>
      </c>
      <c r="AA1079">
        <v>0</v>
      </c>
      <c r="AB1079">
        <v>0</v>
      </c>
      <c r="AD1079">
        <v>-0.7</v>
      </c>
      <c r="AE1079">
        <v>-0.9</v>
      </c>
      <c r="AF1079">
        <v>-0.1</v>
      </c>
      <c r="AG1079">
        <v>18316</v>
      </c>
      <c r="AH1079" s="2">
        <f t="shared" si="125"/>
        <v>-9.6071635055747606</v>
      </c>
      <c r="AI1079" s="2">
        <f>(L1079-45.75551)/28.81119</f>
        <v>-1.4492809911704445</v>
      </c>
      <c r="AJ1079" s="2">
        <f t="shared" si="130"/>
        <v>-2.2759143914416371</v>
      </c>
      <c r="AK1079" s="2">
        <f t="shared" si="126"/>
        <v>-1.4035967310351054</v>
      </c>
      <c r="AL1079" s="2">
        <f t="shared" si="127"/>
        <v>-2.5879503497259004</v>
      </c>
      <c r="AM1079" s="2">
        <f t="shared" si="128"/>
        <v>-1.3158898615933885</v>
      </c>
      <c r="AN1079" s="2">
        <f t="shared" si="129"/>
        <v>-0.57453118060828368</v>
      </c>
    </row>
    <row r="1080" spans="1:40" x14ac:dyDescent="0.2">
      <c r="A1080">
        <v>1079</v>
      </c>
      <c r="B1080" t="s">
        <v>1018</v>
      </c>
      <c r="C1080" t="s">
        <v>61</v>
      </c>
      <c r="D1080">
        <v>0</v>
      </c>
      <c r="E1080">
        <v>1</v>
      </c>
      <c r="F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0.218</v>
      </c>
      <c r="U1080">
        <v>0.28399999999999997</v>
      </c>
      <c r="V1080">
        <v>0.376</v>
      </c>
      <c r="W1080">
        <v>0.66</v>
      </c>
      <c r="X1080">
        <v>0.28199999999999997</v>
      </c>
      <c r="Z1080">
        <v>73</v>
      </c>
      <c r="AA1080">
        <v>0</v>
      </c>
      <c r="AB1080">
        <v>0</v>
      </c>
      <c r="AD1080">
        <v>0</v>
      </c>
      <c r="AE1080">
        <v>0</v>
      </c>
      <c r="AF1080">
        <v>0</v>
      </c>
      <c r="AG1080" t="s">
        <v>1019</v>
      </c>
      <c r="AH1080" s="2">
        <f t="shared" si="125"/>
        <v>-9.6095183506606947</v>
      </c>
      <c r="AJ1080" s="2">
        <f t="shared" si="130"/>
        <v>-2.5025539444631106</v>
      </c>
      <c r="AK1080" s="2">
        <f t="shared" si="126"/>
        <v>-1.535362013584342</v>
      </c>
      <c r="AL1080" s="2">
        <f t="shared" si="127"/>
        <v>-2.5879503497259004</v>
      </c>
      <c r="AM1080" s="2">
        <f t="shared" si="128"/>
        <v>-1.7071453024893637</v>
      </c>
      <c r="AN1080" s="2">
        <f t="shared" si="129"/>
        <v>-1.2765067403979766</v>
      </c>
    </row>
    <row r="1081" spans="1:40" x14ac:dyDescent="0.2">
      <c r="A1081">
        <v>1080</v>
      </c>
      <c r="B1081" t="s">
        <v>1612</v>
      </c>
      <c r="C1081" t="s">
        <v>129</v>
      </c>
      <c r="D1081">
        <v>0</v>
      </c>
      <c r="E1081">
        <v>1</v>
      </c>
      <c r="F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0.22500000000000001</v>
      </c>
      <c r="U1081">
        <v>0.29799999999999999</v>
      </c>
      <c r="V1081">
        <v>0.33800000000000002</v>
      </c>
      <c r="W1081">
        <v>0.63600000000000001</v>
      </c>
      <c r="X1081">
        <v>0.27700000000000002</v>
      </c>
      <c r="Z1081">
        <v>68</v>
      </c>
      <c r="AA1081">
        <v>0</v>
      </c>
      <c r="AB1081">
        <v>0</v>
      </c>
      <c r="AD1081">
        <v>0</v>
      </c>
      <c r="AE1081">
        <v>0</v>
      </c>
      <c r="AF1081">
        <v>0</v>
      </c>
      <c r="AG1081" t="s">
        <v>1613</v>
      </c>
      <c r="AH1081" s="2">
        <f t="shared" si="125"/>
        <v>-9.6109946038553424</v>
      </c>
      <c r="AJ1081" s="2">
        <f t="shared" si="130"/>
        <v>-2.5025539444631106</v>
      </c>
      <c r="AK1081" s="2">
        <f t="shared" si="126"/>
        <v>-1.535362013584342</v>
      </c>
      <c r="AL1081" s="2">
        <f t="shared" si="127"/>
        <v>-2.5879503497259004</v>
      </c>
      <c r="AM1081" s="2">
        <f t="shared" si="128"/>
        <v>-1.3647967917053854</v>
      </c>
      <c r="AN1081" s="2">
        <f t="shared" si="129"/>
        <v>-1.6203315043766024</v>
      </c>
    </row>
    <row r="1082" spans="1:40" x14ac:dyDescent="0.2">
      <c r="A1082">
        <v>1081</v>
      </c>
      <c r="B1082" t="s">
        <v>524</v>
      </c>
      <c r="C1082" t="s">
        <v>65</v>
      </c>
      <c r="D1082">
        <v>3</v>
      </c>
      <c r="E1082">
        <v>12</v>
      </c>
      <c r="F1082">
        <v>11</v>
      </c>
      <c r="G1082">
        <f>F1082*V1082</f>
        <v>4.6419999999999995</v>
      </c>
      <c r="H1082">
        <v>3</v>
      </c>
      <c r="I1082">
        <v>0</v>
      </c>
      <c r="J1082">
        <v>0</v>
      </c>
      <c r="K1082">
        <v>1</v>
      </c>
      <c r="L1082">
        <v>1</v>
      </c>
      <c r="M1082">
        <v>2</v>
      </c>
      <c r="N1082">
        <v>1</v>
      </c>
      <c r="O1082">
        <v>4</v>
      </c>
      <c r="P1082">
        <v>0</v>
      </c>
      <c r="Q1082">
        <v>0</v>
      </c>
      <c r="R1082">
        <v>0</v>
      </c>
      <c r="T1082">
        <v>0.23200000000000001</v>
      </c>
      <c r="U1082">
        <v>0.28599999999999998</v>
      </c>
      <c r="V1082">
        <v>0.42199999999999999</v>
      </c>
      <c r="W1082">
        <v>0.70799999999999996</v>
      </c>
      <c r="X1082">
        <v>0.29799999999999999</v>
      </c>
      <c r="Z1082">
        <v>81</v>
      </c>
      <c r="AA1082">
        <v>0</v>
      </c>
      <c r="AB1082">
        <v>0</v>
      </c>
      <c r="AD1082">
        <v>-0.3</v>
      </c>
      <c r="AE1082">
        <v>0.3</v>
      </c>
      <c r="AF1082">
        <v>0</v>
      </c>
      <c r="AG1082">
        <v>15988</v>
      </c>
      <c r="AH1082" s="2">
        <f t="shared" si="125"/>
        <v>-9.611376583816341</v>
      </c>
      <c r="AI1082" s="2">
        <f>(L1082-45.75551)/28.81119</f>
        <v>-1.5534072004662078</v>
      </c>
      <c r="AJ1082" s="2">
        <f t="shared" si="130"/>
        <v>-2.3892341679523739</v>
      </c>
      <c r="AK1082" s="2">
        <f t="shared" si="126"/>
        <v>-1.4694793723097237</v>
      </c>
      <c r="AL1082" s="2">
        <f t="shared" si="127"/>
        <v>-2.5879503497259004</v>
      </c>
      <c r="AM1082" s="2">
        <f t="shared" si="128"/>
        <v>-1.022448280921407</v>
      </c>
      <c r="AN1082" s="2">
        <f t="shared" si="129"/>
        <v>-0.58885721244072642</v>
      </c>
    </row>
    <row r="1083" spans="1:40" x14ac:dyDescent="0.2">
      <c r="A1083">
        <v>1082</v>
      </c>
      <c r="B1083" t="s">
        <v>5483</v>
      </c>
      <c r="C1083" t="s">
        <v>35</v>
      </c>
      <c r="D1083">
        <v>13</v>
      </c>
      <c r="E1083">
        <v>53</v>
      </c>
      <c r="F1083">
        <v>49</v>
      </c>
      <c r="G1083">
        <f>F1083*V1083</f>
        <v>18.277000000000001</v>
      </c>
      <c r="H1083">
        <v>12</v>
      </c>
      <c r="I1083">
        <v>2</v>
      </c>
      <c r="J1083">
        <v>0</v>
      </c>
      <c r="K1083">
        <v>1</v>
      </c>
      <c r="L1083">
        <v>6</v>
      </c>
      <c r="M1083">
        <v>6</v>
      </c>
      <c r="N1083">
        <v>3</v>
      </c>
      <c r="O1083">
        <v>14</v>
      </c>
      <c r="P1083">
        <v>0</v>
      </c>
      <c r="Q1083">
        <v>2</v>
      </c>
      <c r="R1083">
        <v>1</v>
      </c>
      <c r="T1083">
        <v>0.24</v>
      </c>
      <c r="U1083">
        <v>0.28699999999999998</v>
      </c>
      <c r="V1083">
        <v>0.373</v>
      </c>
      <c r="W1083">
        <v>0.65900000000000003</v>
      </c>
      <c r="X1083">
        <v>0.28100000000000003</v>
      </c>
      <c r="Z1083">
        <v>68</v>
      </c>
      <c r="AA1083">
        <v>0.1</v>
      </c>
      <c r="AB1083">
        <v>-0.2</v>
      </c>
      <c r="AD1083">
        <v>-2.1</v>
      </c>
      <c r="AE1083">
        <v>0.1</v>
      </c>
      <c r="AF1083">
        <v>0</v>
      </c>
      <c r="AG1083">
        <v>14196</v>
      </c>
      <c r="AH1083" s="2">
        <f t="shared" si="125"/>
        <v>-9.6167877380012161</v>
      </c>
      <c r="AI1083" s="2">
        <f>(L1083-45.75551)/28.81119</f>
        <v>-1.3798635183066024</v>
      </c>
      <c r="AJ1083" s="2">
        <f t="shared" si="130"/>
        <v>-2.3892341679523739</v>
      </c>
      <c r="AK1083" s="2">
        <f t="shared" si="126"/>
        <v>-1.3377140897604871</v>
      </c>
      <c r="AL1083" s="2">
        <f t="shared" si="127"/>
        <v>-2.5879503497259004</v>
      </c>
      <c r="AM1083" s="2">
        <f t="shared" si="128"/>
        <v>-0.63119284002543297</v>
      </c>
      <c r="AN1083" s="2">
        <f t="shared" si="129"/>
        <v>-1.2908327722304194</v>
      </c>
    </row>
    <row r="1084" spans="1:40" x14ac:dyDescent="0.2">
      <c r="A1084">
        <v>1083</v>
      </c>
      <c r="B1084" t="s">
        <v>3518</v>
      </c>
      <c r="C1084" t="s">
        <v>53</v>
      </c>
      <c r="D1084">
        <v>0</v>
      </c>
      <c r="E1084">
        <v>1</v>
      </c>
      <c r="F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T1084">
        <v>0.23100000000000001</v>
      </c>
      <c r="U1084">
        <v>0.28499999999999998</v>
      </c>
      <c r="V1084">
        <v>0.33100000000000002</v>
      </c>
      <c r="W1084">
        <v>0.61499999999999999</v>
      </c>
      <c r="X1084">
        <v>0.26700000000000002</v>
      </c>
      <c r="Z1084">
        <v>47</v>
      </c>
      <c r="AA1084">
        <v>0</v>
      </c>
      <c r="AB1084">
        <v>0</v>
      </c>
      <c r="AD1084">
        <v>-0.1</v>
      </c>
      <c r="AE1084">
        <v>0</v>
      </c>
      <c r="AF1084">
        <v>0</v>
      </c>
      <c r="AG1084" t="s">
        <v>3519</v>
      </c>
      <c r="AH1084" s="2">
        <f t="shared" si="125"/>
        <v>-9.6183996916646581</v>
      </c>
      <c r="AJ1084" s="2">
        <f t="shared" si="130"/>
        <v>-2.5025539444631106</v>
      </c>
      <c r="AK1084" s="2">
        <f t="shared" si="126"/>
        <v>-1.535362013584342</v>
      </c>
      <c r="AL1084" s="2">
        <f t="shared" si="127"/>
        <v>-2.5879503497259004</v>
      </c>
      <c r="AM1084" s="2">
        <f t="shared" si="128"/>
        <v>-1.0713552110334039</v>
      </c>
      <c r="AN1084" s="2">
        <f t="shared" si="129"/>
        <v>-1.9211781728579</v>
      </c>
    </row>
    <row r="1085" spans="1:40" x14ac:dyDescent="0.2">
      <c r="A1085">
        <v>1084</v>
      </c>
      <c r="B1085" t="s">
        <v>621</v>
      </c>
      <c r="D1085">
        <v>0</v>
      </c>
      <c r="E1085">
        <v>1</v>
      </c>
      <c r="F1085">
        <v>1</v>
      </c>
      <c r="G1085">
        <f>F1085*V1085</f>
        <v>0.38600000000000001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T1085">
        <v>0.24399999999999999</v>
      </c>
      <c r="U1085">
        <v>0.29499999999999998</v>
      </c>
      <c r="V1085">
        <v>0.38600000000000001</v>
      </c>
      <c r="W1085">
        <v>0.68100000000000005</v>
      </c>
      <c r="X1085">
        <v>0.28999999999999998</v>
      </c>
      <c r="Z1085">
        <v>77</v>
      </c>
      <c r="AA1085">
        <v>0</v>
      </c>
      <c r="AB1085">
        <v>0</v>
      </c>
      <c r="AD1085">
        <v>0</v>
      </c>
      <c r="AE1085">
        <v>0</v>
      </c>
      <c r="AF1085">
        <v>0</v>
      </c>
      <c r="AG1085" t="s">
        <v>622</v>
      </c>
      <c r="AH1085" s="2">
        <f t="shared" si="125"/>
        <v>-9.6252074361656046</v>
      </c>
      <c r="AI1085" s="2">
        <f>(L1085-45.75551)/28.81119</f>
        <v>-1.5881159368981288</v>
      </c>
      <c r="AJ1085" s="2">
        <f t="shared" si="130"/>
        <v>-2.5025539444631106</v>
      </c>
      <c r="AK1085" s="2">
        <f t="shared" si="126"/>
        <v>-1.535362013584342</v>
      </c>
      <c r="AL1085" s="2">
        <f t="shared" si="127"/>
        <v>-2.5879503497259004</v>
      </c>
      <c r="AM1085" s="2">
        <f t="shared" si="128"/>
        <v>-0.43556511957744537</v>
      </c>
      <c r="AN1085" s="2">
        <f t="shared" si="129"/>
        <v>-0.97566007191667892</v>
      </c>
    </row>
    <row r="1086" spans="1:40" x14ac:dyDescent="0.2">
      <c r="A1086">
        <v>1085</v>
      </c>
      <c r="B1086" t="s">
        <v>1306</v>
      </c>
      <c r="C1086" t="s">
        <v>33</v>
      </c>
      <c r="D1086">
        <v>0</v>
      </c>
      <c r="E1086">
        <v>1</v>
      </c>
      <c r="F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0.22500000000000001</v>
      </c>
      <c r="U1086">
        <v>0.28999999999999998</v>
      </c>
      <c r="V1086">
        <v>0.34499999999999997</v>
      </c>
      <c r="W1086">
        <v>0.63500000000000001</v>
      </c>
      <c r="X1086">
        <v>0.27500000000000002</v>
      </c>
      <c r="Z1086">
        <v>71</v>
      </c>
      <c r="AA1086">
        <v>0</v>
      </c>
      <c r="AB1086">
        <v>0</v>
      </c>
      <c r="AD1086">
        <v>0</v>
      </c>
      <c r="AE1086">
        <v>0</v>
      </c>
      <c r="AF1086">
        <v>0</v>
      </c>
      <c r="AG1086" t="s">
        <v>1307</v>
      </c>
      <c r="AH1086" s="2">
        <f t="shared" si="125"/>
        <v>-9.6253206356877854</v>
      </c>
      <c r="AJ1086" s="2">
        <f t="shared" si="130"/>
        <v>-2.5025539444631106</v>
      </c>
      <c r="AK1086" s="2">
        <f t="shared" si="126"/>
        <v>-1.535362013584342</v>
      </c>
      <c r="AL1086" s="2">
        <f t="shared" si="127"/>
        <v>-2.5879503497259004</v>
      </c>
      <c r="AM1086" s="2">
        <f t="shared" si="128"/>
        <v>-1.3647967917053854</v>
      </c>
      <c r="AN1086" s="2">
        <f t="shared" si="129"/>
        <v>-1.6346575362090452</v>
      </c>
    </row>
    <row r="1087" spans="1:40" x14ac:dyDescent="0.2">
      <c r="A1087">
        <v>1086</v>
      </c>
      <c r="B1087" t="s">
        <v>646</v>
      </c>
      <c r="C1087" t="s">
        <v>83</v>
      </c>
      <c r="D1087">
        <v>0</v>
      </c>
      <c r="E1087">
        <v>1</v>
      </c>
      <c r="F1087">
        <v>1</v>
      </c>
      <c r="G1087">
        <f>F1087*V1087</f>
        <v>0.35899999999999999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0.22</v>
      </c>
      <c r="U1087">
        <v>0.29299999999999998</v>
      </c>
      <c r="V1087">
        <v>0.35899999999999999</v>
      </c>
      <c r="W1087">
        <v>0.65200000000000002</v>
      </c>
      <c r="X1087">
        <v>0.28199999999999997</v>
      </c>
      <c r="Z1087">
        <v>73</v>
      </c>
      <c r="AA1087">
        <v>0</v>
      </c>
      <c r="AB1087">
        <v>0</v>
      </c>
      <c r="AD1087">
        <v>0</v>
      </c>
      <c r="AE1087">
        <v>0</v>
      </c>
      <c r="AF1087">
        <v>0</v>
      </c>
      <c r="AG1087" t="s">
        <v>647</v>
      </c>
      <c r="AH1087" s="2">
        <f t="shared" si="125"/>
        <v>-9.6263127450962429</v>
      </c>
      <c r="AJ1087" s="2">
        <f t="shared" si="130"/>
        <v>-2.5025539444631106</v>
      </c>
      <c r="AK1087" s="2">
        <f t="shared" si="126"/>
        <v>-1.535362013584342</v>
      </c>
      <c r="AL1087" s="2">
        <f t="shared" si="127"/>
        <v>-2.5879503497259004</v>
      </c>
      <c r="AM1087" s="2">
        <f t="shared" si="128"/>
        <v>-1.6093314422653699</v>
      </c>
      <c r="AN1087" s="2">
        <f t="shared" si="129"/>
        <v>-1.3911149950575186</v>
      </c>
    </row>
    <row r="1088" spans="1:40" x14ac:dyDescent="0.2">
      <c r="A1088">
        <v>1087</v>
      </c>
      <c r="B1088" t="s">
        <v>1296</v>
      </c>
      <c r="C1088" t="s">
        <v>65</v>
      </c>
      <c r="D1088">
        <v>0</v>
      </c>
      <c r="E1088">
        <v>1</v>
      </c>
      <c r="F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T1088">
        <v>0.22700000000000001</v>
      </c>
      <c r="U1088">
        <v>0.28999999999999998</v>
      </c>
      <c r="V1088">
        <v>0.33800000000000002</v>
      </c>
      <c r="W1088">
        <v>0.628</v>
      </c>
      <c r="X1088">
        <v>0.27200000000000002</v>
      </c>
      <c r="Z1088">
        <v>64</v>
      </c>
      <c r="AA1088">
        <v>0</v>
      </c>
      <c r="AB1088">
        <v>0</v>
      </c>
      <c r="AD1088">
        <v>0</v>
      </c>
      <c r="AE1088">
        <v>0</v>
      </c>
      <c r="AF1088">
        <v>0</v>
      </c>
      <c r="AG1088" t="s">
        <v>1297</v>
      </c>
      <c r="AH1088" s="2">
        <f t="shared" si="125"/>
        <v>-9.6277889982908906</v>
      </c>
      <c r="AJ1088" s="2">
        <f t="shared" si="130"/>
        <v>-2.5025539444631106</v>
      </c>
      <c r="AK1088" s="2">
        <f t="shared" si="126"/>
        <v>-1.535362013584342</v>
      </c>
      <c r="AL1088" s="2">
        <f t="shared" si="127"/>
        <v>-2.5879503497259004</v>
      </c>
      <c r="AM1088" s="2">
        <f t="shared" si="128"/>
        <v>-1.2669829314813916</v>
      </c>
      <c r="AN1088" s="2">
        <f t="shared" si="129"/>
        <v>-1.7349397590361444</v>
      </c>
    </row>
    <row r="1089" spans="1:40" x14ac:dyDescent="0.2">
      <c r="A1089">
        <v>1088</v>
      </c>
      <c r="B1089" t="s">
        <v>2040</v>
      </c>
      <c r="C1089" t="s">
        <v>57</v>
      </c>
      <c r="D1089">
        <v>0</v>
      </c>
      <c r="E1089">
        <v>1</v>
      </c>
      <c r="F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T1089">
        <v>0.22700000000000001</v>
      </c>
      <c r="U1089">
        <v>0.30299999999999999</v>
      </c>
      <c r="V1089">
        <v>0.32400000000000001</v>
      </c>
      <c r="W1089">
        <v>0.628</v>
      </c>
      <c r="X1089">
        <v>0.27500000000000002</v>
      </c>
      <c r="Z1089">
        <v>66</v>
      </c>
      <c r="AA1089">
        <v>0</v>
      </c>
      <c r="AB1089">
        <v>0</v>
      </c>
      <c r="AD1089">
        <v>0</v>
      </c>
      <c r="AE1089">
        <v>0</v>
      </c>
      <c r="AF1089">
        <v>0</v>
      </c>
      <c r="AG1089" t="s">
        <v>2041</v>
      </c>
      <c r="AH1089" s="2">
        <f t="shared" si="125"/>
        <v>-9.6277889982908906</v>
      </c>
      <c r="AJ1089" s="2">
        <f t="shared" si="130"/>
        <v>-2.5025539444631106</v>
      </c>
      <c r="AK1089" s="2">
        <f t="shared" si="126"/>
        <v>-1.535362013584342</v>
      </c>
      <c r="AL1089" s="2">
        <f t="shared" si="127"/>
        <v>-2.5879503497259004</v>
      </c>
      <c r="AM1089" s="2">
        <f t="shared" si="128"/>
        <v>-1.2669829314813916</v>
      </c>
      <c r="AN1089" s="2">
        <f t="shared" si="129"/>
        <v>-1.7349397590361444</v>
      </c>
    </row>
    <row r="1090" spans="1:40" x14ac:dyDescent="0.2">
      <c r="A1090">
        <v>1089</v>
      </c>
      <c r="B1090" t="s">
        <v>546</v>
      </c>
      <c r="C1090" t="s">
        <v>176</v>
      </c>
      <c r="D1090">
        <v>8</v>
      </c>
      <c r="E1090">
        <v>35</v>
      </c>
      <c r="F1090">
        <v>32</v>
      </c>
      <c r="G1090">
        <f>F1090*V1090</f>
        <v>12.064</v>
      </c>
      <c r="H1090">
        <v>8</v>
      </c>
      <c r="I1090">
        <v>1</v>
      </c>
      <c r="J1090">
        <v>0</v>
      </c>
      <c r="K1090">
        <v>1</v>
      </c>
      <c r="L1090">
        <v>4</v>
      </c>
      <c r="M1090">
        <v>3</v>
      </c>
      <c r="N1090">
        <v>2</v>
      </c>
      <c r="O1090">
        <v>6</v>
      </c>
      <c r="P1090">
        <v>0</v>
      </c>
      <c r="Q1090">
        <v>1</v>
      </c>
      <c r="R1090">
        <v>0</v>
      </c>
      <c r="T1090">
        <v>0.23899999999999999</v>
      </c>
      <c r="U1090">
        <v>0.29599999999999999</v>
      </c>
      <c r="V1090">
        <v>0.377</v>
      </c>
      <c r="W1090">
        <v>0.67300000000000004</v>
      </c>
      <c r="X1090">
        <v>0.28699999999999998</v>
      </c>
      <c r="Z1090">
        <v>75</v>
      </c>
      <c r="AA1090">
        <v>0.1</v>
      </c>
      <c r="AB1090">
        <v>-0.2</v>
      </c>
      <c r="AD1090">
        <v>-1</v>
      </c>
      <c r="AE1090">
        <v>-0.1</v>
      </c>
      <c r="AF1090">
        <v>0</v>
      </c>
      <c r="AG1090">
        <v>17929</v>
      </c>
      <c r="AH1090" s="2">
        <f t="shared" ref="AH1090:AH1153" si="131">SUM(AI1090:AN1090)</f>
        <v>-9.6333716572347825</v>
      </c>
      <c r="AI1090" s="2">
        <f>(L1090-45.75551)/28.81119</f>
        <v>-1.4492809911704445</v>
      </c>
      <c r="AJ1090" s="2">
        <f t="shared" si="130"/>
        <v>-2.3892341679523739</v>
      </c>
      <c r="AK1090" s="2">
        <f t="shared" ref="AK1090:AK1153" si="132">(M1090-46.609)/30.35701</f>
        <v>-1.4365380516724144</v>
      </c>
      <c r="AL1090" s="2">
        <f t="shared" ref="AL1090:AL1153" si="133">(S1090-70.42522)/27.21274</f>
        <v>-2.5879503497259004</v>
      </c>
      <c r="AM1090" s="2">
        <f t="shared" ref="AM1090:AM1153" si="134">(T1090-0.252906)/0.020447</f>
        <v>-0.68009977013742995</v>
      </c>
      <c r="AN1090" s="2">
        <f t="shared" ref="AN1090:AN1153" si="135">(W1090-0.749104)/0.069803</f>
        <v>-1.090268326576221</v>
      </c>
    </row>
    <row r="1091" spans="1:40" x14ac:dyDescent="0.2">
      <c r="A1091">
        <v>1090</v>
      </c>
      <c r="B1091" t="s">
        <v>1391</v>
      </c>
      <c r="D1091">
        <v>0</v>
      </c>
      <c r="E1091">
        <v>1</v>
      </c>
      <c r="F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T1091">
        <v>0.22600000000000001</v>
      </c>
      <c r="U1091">
        <v>0.30199999999999999</v>
      </c>
      <c r="V1091">
        <v>0.32900000000000001</v>
      </c>
      <c r="W1091">
        <v>0.63100000000000001</v>
      </c>
      <c r="X1091">
        <v>0.27500000000000002</v>
      </c>
      <c r="Z1091">
        <v>64</v>
      </c>
      <c r="AA1091">
        <v>0</v>
      </c>
      <c r="AB1091">
        <v>0</v>
      </c>
      <c r="AD1091">
        <v>0</v>
      </c>
      <c r="AE1091">
        <v>0</v>
      </c>
      <c r="AF1091">
        <v>0</v>
      </c>
      <c r="AG1091" t="s">
        <v>1392</v>
      </c>
      <c r="AH1091" s="2">
        <f t="shared" si="131"/>
        <v>-9.6337178329055586</v>
      </c>
      <c r="AJ1091" s="2">
        <f t="shared" si="130"/>
        <v>-2.5025539444631106</v>
      </c>
      <c r="AK1091" s="2">
        <f t="shared" si="132"/>
        <v>-1.535362013584342</v>
      </c>
      <c r="AL1091" s="2">
        <f t="shared" si="133"/>
        <v>-2.5879503497259004</v>
      </c>
      <c r="AM1091" s="2">
        <f t="shared" si="134"/>
        <v>-1.3158898615933885</v>
      </c>
      <c r="AN1091" s="2">
        <f t="shared" si="135"/>
        <v>-1.6919616635388162</v>
      </c>
    </row>
    <row r="1092" spans="1:40" x14ac:dyDescent="0.2">
      <c r="A1092">
        <v>1091</v>
      </c>
      <c r="B1092" t="s">
        <v>1085</v>
      </c>
      <c r="C1092" t="s">
        <v>42</v>
      </c>
      <c r="D1092">
        <v>0</v>
      </c>
      <c r="E1092">
        <v>1</v>
      </c>
      <c r="F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0.223</v>
      </c>
      <c r="U1092">
        <v>0.30299999999999999</v>
      </c>
      <c r="V1092">
        <v>0.33800000000000002</v>
      </c>
      <c r="W1092">
        <v>0.64100000000000001</v>
      </c>
      <c r="X1092">
        <v>0.28000000000000003</v>
      </c>
      <c r="Z1092">
        <v>75</v>
      </c>
      <c r="AA1092">
        <v>0</v>
      </c>
      <c r="AB1092">
        <v>0</v>
      </c>
      <c r="AD1092">
        <v>0</v>
      </c>
      <c r="AE1092">
        <v>0</v>
      </c>
      <c r="AF1092">
        <v>0</v>
      </c>
      <c r="AG1092" t="s">
        <v>1086</v>
      </c>
      <c r="AH1092" s="2">
        <f t="shared" si="131"/>
        <v>-9.6371783049171214</v>
      </c>
      <c r="AJ1092" s="2">
        <f t="shared" si="130"/>
        <v>-2.5025539444631106</v>
      </c>
      <c r="AK1092" s="2">
        <f t="shared" si="132"/>
        <v>-1.535362013584342</v>
      </c>
      <c r="AL1092" s="2">
        <f t="shared" si="133"/>
        <v>-2.5879503497259004</v>
      </c>
      <c r="AM1092" s="2">
        <f t="shared" si="134"/>
        <v>-1.4626106519293791</v>
      </c>
      <c r="AN1092" s="2">
        <f t="shared" si="135"/>
        <v>-1.5487013452143887</v>
      </c>
    </row>
    <row r="1093" spans="1:40" x14ac:dyDescent="0.2">
      <c r="A1093">
        <v>1092</v>
      </c>
      <c r="B1093" t="s">
        <v>2079</v>
      </c>
      <c r="C1093" t="s">
        <v>57</v>
      </c>
      <c r="D1093">
        <v>0</v>
      </c>
      <c r="E1093">
        <v>1</v>
      </c>
      <c r="F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0.223</v>
      </c>
      <c r="U1093">
        <v>0.27600000000000002</v>
      </c>
      <c r="V1093">
        <v>0.36499999999999999</v>
      </c>
      <c r="W1093">
        <v>0.64100000000000001</v>
      </c>
      <c r="X1093">
        <v>0.27400000000000002</v>
      </c>
      <c r="Z1093">
        <v>66</v>
      </c>
      <c r="AA1093">
        <v>0</v>
      </c>
      <c r="AB1093">
        <v>0</v>
      </c>
      <c r="AD1093">
        <v>0</v>
      </c>
      <c r="AE1093">
        <v>0</v>
      </c>
      <c r="AF1093">
        <v>0</v>
      </c>
      <c r="AG1093" t="s">
        <v>2080</v>
      </c>
      <c r="AH1093" s="2">
        <f t="shared" si="131"/>
        <v>-9.6371783049171214</v>
      </c>
      <c r="AJ1093" s="2">
        <f t="shared" si="130"/>
        <v>-2.5025539444631106</v>
      </c>
      <c r="AK1093" s="2">
        <f t="shared" si="132"/>
        <v>-1.535362013584342</v>
      </c>
      <c r="AL1093" s="2">
        <f t="shared" si="133"/>
        <v>-2.5879503497259004</v>
      </c>
      <c r="AM1093" s="2">
        <f t="shared" si="134"/>
        <v>-1.4626106519293791</v>
      </c>
      <c r="AN1093" s="2">
        <f t="shared" si="135"/>
        <v>-1.5487013452143887</v>
      </c>
    </row>
    <row r="1094" spans="1:40" x14ac:dyDescent="0.2">
      <c r="A1094">
        <v>1093</v>
      </c>
      <c r="B1094" t="s">
        <v>1984</v>
      </c>
      <c r="D1094">
        <v>0</v>
      </c>
      <c r="E1094">
        <v>1</v>
      </c>
      <c r="F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>
        <v>0.23</v>
      </c>
      <c r="U1094">
        <v>0.30299999999999999</v>
      </c>
      <c r="V1094">
        <v>0.314</v>
      </c>
      <c r="W1094">
        <v>0.61699999999999999</v>
      </c>
      <c r="X1094">
        <v>0.27200000000000002</v>
      </c>
      <c r="Z1094">
        <v>65</v>
      </c>
      <c r="AA1094">
        <v>0</v>
      </c>
      <c r="AB1094">
        <v>0</v>
      </c>
      <c r="AD1094">
        <v>0</v>
      </c>
      <c r="AE1094">
        <v>0</v>
      </c>
      <c r="AF1094">
        <v>0</v>
      </c>
      <c r="AG1094" t="s">
        <v>1985</v>
      </c>
      <c r="AH1094" s="2">
        <f t="shared" si="131"/>
        <v>-9.6386545581117691</v>
      </c>
      <c r="AJ1094" s="2">
        <f t="shared" si="130"/>
        <v>-2.5025539444631106</v>
      </c>
      <c r="AK1094" s="2">
        <f t="shared" si="132"/>
        <v>-1.535362013584342</v>
      </c>
      <c r="AL1094" s="2">
        <f t="shared" si="133"/>
        <v>-2.5879503497259004</v>
      </c>
      <c r="AM1094" s="2">
        <f t="shared" si="134"/>
        <v>-1.1202621411454008</v>
      </c>
      <c r="AN1094" s="2">
        <f t="shared" si="135"/>
        <v>-1.8925261091930146</v>
      </c>
    </row>
    <row r="1095" spans="1:40" x14ac:dyDescent="0.2">
      <c r="A1095">
        <v>1094</v>
      </c>
      <c r="B1095" t="s">
        <v>1049</v>
      </c>
      <c r="D1095">
        <v>0</v>
      </c>
      <c r="E1095">
        <v>1</v>
      </c>
      <c r="F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>
        <v>0.22500000000000001</v>
      </c>
      <c r="U1095">
        <v>0.28100000000000003</v>
      </c>
      <c r="V1095">
        <v>0.35299999999999998</v>
      </c>
      <c r="W1095">
        <v>0.63400000000000001</v>
      </c>
      <c r="X1095">
        <v>0.27200000000000002</v>
      </c>
      <c r="Z1095">
        <v>65</v>
      </c>
      <c r="AA1095">
        <v>0</v>
      </c>
      <c r="AB1095">
        <v>0</v>
      </c>
      <c r="AD1095">
        <v>0</v>
      </c>
      <c r="AE1095">
        <v>0</v>
      </c>
      <c r="AF1095">
        <v>0</v>
      </c>
      <c r="AG1095" t="s">
        <v>1050</v>
      </c>
      <c r="AH1095" s="2">
        <f t="shared" si="131"/>
        <v>-9.6396466675202284</v>
      </c>
      <c r="AJ1095" s="2">
        <f t="shared" si="130"/>
        <v>-2.5025539444631106</v>
      </c>
      <c r="AK1095" s="2">
        <f t="shared" si="132"/>
        <v>-1.535362013584342</v>
      </c>
      <c r="AL1095" s="2">
        <f t="shared" si="133"/>
        <v>-2.5879503497259004</v>
      </c>
      <c r="AM1095" s="2">
        <f t="shared" si="134"/>
        <v>-1.3647967917053854</v>
      </c>
      <c r="AN1095" s="2">
        <f t="shared" si="135"/>
        <v>-1.6489835680414879</v>
      </c>
    </row>
    <row r="1096" spans="1:40" x14ac:dyDescent="0.2">
      <c r="A1096">
        <v>1095</v>
      </c>
      <c r="B1096" t="s">
        <v>1375</v>
      </c>
      <c r="D1096">
        <v>0</v>
      </c>
      <c r="E1096">
        <v>1</v>
      </c>
      <c r="F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T1096">
        <v>0.222</v>
      </c>
      <c r="U1096">
        <v>0.27500000000000002</v>
      </c>
      <c r="V1096">
        <v>0.36899999999999999</v>
      </c>
      <c r="W1096">
        <v>0.64400000000000002</v>
      </c>
      <c r="X1096">
        <v>0.27300000000000002</v>
      </c>
      <c r="Z1096">
        <v>66</v>
      </c>
      <c r="AA1096">
        <v>0</v>
      </c>
      <c r="AB1096">
        <v>0</v>
      </c>
      <c r="AD1096">
        <v>0</v>
      </c>
      <c r="AE1096">
        <v>0</v>
      </c>
      <c r="AF1096">
        <v>0</v>
      </c>
      <c r="AG1096" t="s">
        <v>1376</v>
      </c>
      <c r="AH1096" s="2">
        <f t="shared" si="131"/>
        <v>-9.6431071395317911</v>
      </c>
      <c r="AJ1096" s="2">
        <f t="shared" si="130"/>
        <v>-2.5025539444631106</v>
      </c>
      <c r="AK1096" s="2">
        <f t="shared" si="132"/>
        <v>-1.535362013584342</v>
      </c>
      <c r="AL1096" s="2">
        <f t="shared" si="133"/>
        <v>-2.5879503497259004</v>
      </c>
      <c r="AM1096" s="2">
        <f t="shared" si="134"/>
        <v>-1.511517582041376</v>
      </c>
      <c r="AN1096" s="2">
        <f t="shared" si="135"/>
        <v>-1.5057232497170605</v>
      </c>
    </row>
    <row r="1097" spans="1:40" x14ac:dyDescent="0.2">
      <c r="A1097">
        <v>1096</v>
      </c>
      <c r="B1097" t="s">
        <v>1971</v>
      </c>
      <c r="D1097">
        <v>0</v>
      </c>
      <c r="E1097">
        <v>1</v>
      </c>
      <c r="F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T1097">
        <v>0.23400000000000001</v>
      </c>
      <c r="U1097">
        <v>0.27500000000000002</v>
      </c>
      <c r="V1097">
        <v>0.32800000000000001</v>
      </c>
      <c r="W1097">
        <v>0.60299999999999998</v>
      </c>
      <c r="X1097">
        <v>0.25900000000000001</v>
      </c>
      <c r="Z1097">
        <v>57</v>
      </c>
      <c r="AA1097">
        <v>0</v>
      </c>
      <c r="AB1097">
        <v>0</v>
      </c>
      <c r="AD1097">
        <v>-0.1</v>
      </c>
      <c r="AE1097">
        <v>0</v>
      </c>
      <c r="AF1097">
        <v>0</v>
      </c>
      <c r="AG1097">
        <v>6310</v>
      </c>
      <c r="AH1097" s="2">
        <f t="shared" si="131"/>
        <v>-9.6435912833179795</v>
      </c>
      <c r="AJ1097" s="2">
        <f t="shared" si="130"/>
        <v>-2.5025539444631106</v>
      </c>
      <c r="AK1097" s="2">
        <f t="shared" si="132"/>
        <v>-1.535362013584342</v>
      </c>
      <c r="AL1097" s="2">
        <f t="shared" si="133"/>
        <v>-2.5879503497259004</v>
      </c>
      <c r="AM1097" s="2">
        <f t="shared" si="134"/>
        <v>-0.92463442069741308</v>
      </c>
      <c r="AN1097" s="2">
        <f t="shared" si="135"/>
        <v>-2.0930905548472127</v>
      </c>
    </row>
    <row r="1098" spans="1:40" x14ac:dyDescent="0.2">
      <c r="A1098">
        <v>1097</v>
      </c>
      <c r="B1098" t="s">
        <v>1024</v>
      </c>
      <c r="C1098" t="s">
        <v>93</v>
      </c>
      <c r="D1098">
        <v>0</v>
      </c>
      <c r="E1098">
        <v>1</v>
      </c>
      <c r="F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T1098">
        <v>0.22900000000000001</v>
      </c>
      <c r="U1098">
        <v>0.27100000000000002</v>
      </c>
      <c r="V1098">
        <v>0.34899999999999998</v>
      </c>
      <c r="W1098">
        <v>0.62</v>
      </c>
      <c r="X1098">
        <v>0.26500000000000001</v>
      </c>
      <c r="Z1098">
        <v>62</v>
      </c>
      <c r="AA1098">
        <v>0</v>
      </c>
      <c r="AB1098">
        <v>0</v>
      </c>
      <c r="AD1098">
        <v>0</v>
      </c>
      <c r="AE1098">
        <v>0</v>
      </c>
      <c r="AF1098">
        <v>0</v>
      </c>
      <c r="AG1098" t="s">
        <v>1025</v>
      </c>
      <c r="AH1098" s="2">
        <f t="shared" si="131"/>
        <v>-9.6445833927264371</v>
      </c>
      <c r="AJ1098" s="2">
        <f t="shared" si="130"/>
        <v>-2.5025539444631106</v>
      </c>
      <c r="AK1098" s="2">
        <f t="shared" si="132"/>
        <v>-1.535362013584342</v>
      </c>
      <c r="AL1098" s="2">
        <f t="shared" si="133"/>
        <v>-2.5879503497259004</v>
      </c>
      <c r="AM1098" s="2">
        <f t="shared" si="134"/>
        <v>-1.1691690712573977</v>
      </c>
      <c r="AN1098" s="2">
        <f t="shared" si="135"/>
        <v>-1.8495480136956863</v>
      </c>
    </row>
    <row r="1099" spans="1:40" x14ac:dyDescent="0.2">
      <c r="A1099">
        <v>1098</v>
      </c>
      <c r="B1099" t="s">
        <v>1367</v>
      </c>
      <c r="D1099">
        <v>0</v>
      </c>
      <c r="E1099">
        <v>1</v>
      </c>
      <c r="F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T1099">
        <v>0.219</v>
      </c>
      <c r="U1099">
        <v>0.29699999999999999</v>
      </c>
      <c r="V1099">
        <v>0.35699999999999998</v>
      </c>
      <c r="W1099">
        <v>0.65400000000000003</v>
      </c>
      <c r="X1099">
        <v>0.28299999999999997</v>
      </c>
      <c r="Z1099">
        <v>72</v>
      </c>
      <c r="AA1099">
        <v>0</v>
      </c>
      <c r="AB1099">
        <v>0</v>
      </c>
      <c r="AD1099">
        <v>0</v>
      </c>
      <c r="AE1099">
        <v>0</v>
      </c>
      <c r="AF1099">
        <v>0</v>
      </c>
      <c r="AG1099" t="s">
        <v>1368</v>
      </c>
      <c r="AH1099" s="2">
        <f t="shared" si="131"/>
        <v>-9.6465676115433538</v>
      </c>
      <c r="AJ1099" s="2">
        <f t="shared" si="130"/>
        <v>-2.5025539444631106</v>
      </c>
      <c r="AK1099" s="2">
        <f t="shared" si="132"/>
        <v>-1.535362013584342</v>
      </c>
      <c r="AL1099" s="2">
        <f t="shared" si="133"/>
        <v>-2.5879503497259004</v>
      </c>
      <c r="AM1099" s="2">
        <f t="shared" si="134"/>
        <v>-1.6582383723773668</v>
      </c>
      <c r="AN1099" s="2">
        <f t="shared" si="135"/>
        <v>-1.3624629313926331</v>
      </c>
    </row>
    <row r="1100" spans="1:40" x14ac:dyDescent="0.2">
      <c r="A1100">
        <v>1099</v>
      </c>
      <c r="B1100" t="s">
        <v>2307</v>
      </c>
      <c r="D1100">
        <v>0</v>
      </c>
      <c r="E1100">
        <v>1</v>
      </c>
      <c r="F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T1100">
        <v>0.22800000000000001</v>
      </c>
      <c r="U1100">
        <v>0.27100000000000002</v>
      </c>
      <c r="V1100">
        <v>0.35199999999999998</v>
      </c>
      <c r="W1100">
        <v>0.623</v>
      </c>
      <c r="X1100">
        <v>0.26600000000000001</v>
      </c>
      <c r="Z1100">
        <v>61</v>
      </c>
      <c r="AA1100">
        <v>0</v>
      </c>
      <c r="AB1100">
        <v>0</v>
      </c>
      <c r="AD1100">
        <v>-0.1</v>
      </c>
      <c r="AE1100">
        <v>0</v>
      </c>
      <c r="AF1100">
        <v>0</v>
      </c>
      <c r="AG1100" t="s">
        <v>2308</v>
      </c>
      <c r="AH1100" s="2">
        <f t="shared" si="131"/>
        <v>-9.6505122273411068</v>
      </c>
      <c r="AJ1100" s="2">
        <f t="shared" si="130"/>
        <v>-2.5025539444631106</v>
      </c>
      <c r="AK1100" s="2">
        <f t="shared" si="132"/>
        <v>-1.535362013584342</v>
      </c>
      <c r="AL1100" s="2">
        <f t="shared" si="133"/>
        <v>-2.5879503497259004</v>
      </c>
      <c r="AM1100" s="2">
        <f t="shared" si="134"/>
        <v>-1.2180760013693945</v>
      </c>
      <c r="AN1100" s="2">
        <f t="shared" si="135"/>
        <v>-1.8065699181983581</v>
      </c>
    </row>
    <row r="1101" spans="1:40" x14ac:dyDescent="0.2">
      <c r="A1101">
        <v>1100</v>
      </c>
      <c r="B1101" t="s">
        <v>1029</v>
      </c>
      <c r="D1101">
        <v>0</v>
      </c>
      <c r="E1101">
        <v>1</v>
      </c>
      <c r="F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0.218</v>
      </c>
      <c r="U1101">
        <v>0.28599999999999998</v>
      </c>
      <c r="V1101">
        <v>0.371</v>
      </c>
      <c r="W1101">
        <v>0.65700000000000003</v>
      </c>
      <c r="X1101">
        <v>0.28199999999999997</v>
      </c>
      <c r="Z1101">
        <v>71</v>
      </c>
      <c r="AA1101">
        <v>0</v>
      </c>
      <c r="AB1101">
        <v>0</v>
      </c>
      <c r="AD1101">
        <v>0</v>
      </c>
      <c r="AE1101">
        <v>0</v>
      </c>
      <c r="AF1101">
        <v>0</v>
      </c>
      <c r="AG1101" t="s">
        <v>1030</v>
      </c>
      <c r="AH1101" s="2">
        <f t="shared" si="131"/>
        <v>-9.6524964461580218</v>
      </c>
      <c r="AJ1101" s="2">
        <f t="shared" si="130"/>
        <v>-2.5025539444631106</v>
      </c>
      <c r="AK1101" s="2">
        <f t="shared" si="132"/>
        <v>-1.535362013584342</v>
      </c>
      <c r="AL1101" s="2">
        <f t="shared" si="133"/>
        <v>-2.5879503497259004</v>
      </c>
      <c r="AM1101" s="2">
        <f t="shared" si="134"/>
        <v>-1.7071453024893637</v>
      </c>
      <c r="AN1101" s="2">
        <f t="shared" si="135"/>
        <v>-1.3194848358953049</v>
      </c>
    </row>
    <row r="1102" spans="1:40" x14ac:dyDescent="0.2">
      <c r="A1102">
        <v>1101</v>
      </c>
      <c r="B1102" t="s">
        <v>7543</v>
      </c>
      <c r="D1102">
        <v>29</v>
      </c>
      <c r="E1102">
        <v>118</v>
      </c>
      <c r="F1102">
        <v>103</v>
      </c>
      <c r="G1102">
        <f>F1102*V1102</f>
        <v>39.861000000000004</v>
      </c>
      <c r="H1102">
        <v>22</v>
      </c>
      <c r="I1102">
        <v>4</v>
      </c>
      <c r="J1102">
        <v>0</v>
      </c>
      <c r="K1102">
        <v>4</v>
      </c>
      <c r="L1102">
        <v>13</v>
      </c>
      <c r="M1102">
        <v>14</v>
      </c>
      <c r="N1102">
        <v>12</v>
      </c>
      <c r="O1102">
        <v>39</v>
      </c>
      <c r="P1102">
        <v>1</v>
      </c>
      <c r="Q1102">
        <v>1</v>
      </c>
      <c r="R1102">
        <v>0</v>
      </c>
      <c r="T1102">
        <v>0.214</v>
      </c>
      <c r="U1102">
        <v>0.29899999999999999</v>
      </c>
      <c r="V1102">
        <v>0.38700000000000001</v>
      </c>
      <c r="W1102">
        <v>0.68600000000000005</v>
      </c>
      <c r="X1102">
        <v>0.29399999999999998</v>
      </c>
      <c r="Z1102">
        <v>80</v>
      </c>
      <c r="AA1102">
        <v>-0.5</v>
      </c>
      <c r="AB1102">
        <v>-0.3</v>
      </c>
      <c r="AD1102">
        <v>-3.6</v>
      </c>
      <c r="AE1102">
        <v>-3.2</v>
      </c>
      <c r="AF1102">
        <v>-0.3</v>
      </c>
      <c r="AG1102">
        <v>7619</v>
      </c>
      <c r="AH1102" s="2">
        <f t="shared" si="131"/>
        <v>-9.6551140117830503</v>
      </c>
      <c r="AI1102" s="2">
        <f>(L1102-45.75551)/28.81119</f>
        <v>-1.136902363283155</v>
      </c>
      <c r="AJ1102" s="2">
        <f t="shared" ref="AJ1102:AJ1165" si="136">(K1102-22.084)/8.824585</f>
        <v>-2.0492748384201636</v>
      </c>
      <c r="AK1102" s="2">
        <f t="shared" si="132"/>
        <v>-1.0741835246620139</v>
      </c>
      <c r="AL1102" s="2">
        <f t="shared" si="133"/>
        <v>-2.5879503497259004</v>
      </c>
      <c r="AM1102" s="2">
        <f t="shared" si="134"/>
        <v>-1.9027730229373514</v>
      </c>
      <c r="AN1102" s="2">
        <f t="shared" si="135"/>
        <v>-0.9040299127544652</v>
      </c>
    </row>
    <row r="1103" spans="1:40" x14ac:dyDescent="0.2">
      <c r="A1103">
        <v>1102</v>
      </c>
      <c r="B1103" t="s">
        <v>2499</v>
      </c>
      <c r="C1103" t="s">
        <v>144</v>
      </c>
      <c r="D1103">
        <v>0</v>
      </c>
      <c r="E1103">
        <v>1</v>
      </c>
      <c r="F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T1103">
        <v>0.23400000000000001</v>
      </c>
      <c r="U1103">
        <v>0.27300000000000002</v>
      </c>
      <c r="V1103">
        <v>0.32900000000000001</v>
      </c>
      <c r="W1103">
        <v>0.60199999999999998</v>
      </c>
      <c r="X1103">
        <v>0.25900000000000001</v>
      </c>
      <c r="Z1103">
        <v>60</v>
      </c>
      <c r="AA1103">
        <v>0</v>
      </c>
      <c r="AB1103">
        <v>0</v>
      </c>
      <c r="AD1103">
        <v>-0.1</v>
      </c>
      <c r="AE1103">
        <v>0</v>
      </c>
      <c r="AF1103">
        <v>0</v>
      </c>
      <c r="AG1103" t="s">
        <v>2500</v>
      </c>
      <c r="AH1103" s="2">
        <f t="shared" si="131"/>
        <v>-9.6579173151504225</v>
      </c>
      <c r="AJ1103" s="2">
        <f t="shared" si="136"/>
        <v>-2.5025539444631106</v>
      </c>
      <c r="AK1103" s="2">
        <f t="shared" si="132"/>
        <v>-1.535362013584342</v>
      </c>
      <c r="AL1103" s="2">
        <f t="shared" si="133"/>
        <v>-2.5879503497259004</v>
      </c>
      <c r="AM1103" s="2">
        <f t="shared" si="134"/>
        <v>-0.92463442069741308</v>
      </c>
      <c r="AN1103" s="2">
        <f t="shared" si="135"/>
        <v>-2.1074165866796557</v>
      </c>
    </row>
    <row r="1104" spans="1:40" x14ac:dyDescent="0.2">
      <c r="A1104">
        <v>1103</v>
      </c>
      <c r="B1104" t="s">
        <v>1468</v>
      </c>
      <c r="D1104">
        <v>0</v>
      </c>
      <c r="E1104">
        <v>1</v>
      </c>
      <c r="F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0.22600000000000001</v>
      </c>
      <c r="U1104">
        <v>0.28599999999999998</v>
      </c>
      <c r="V1104">
        <v>0.34300000000000003</v>
      </c>
      <c r="W1104">
        <v>0.629</v>
      </c>
      <c r="X1104">
        <v>0.27200000000000002</v>
      </c>
      <c r="Z1104">
        <v>65</v>
      </c>
      <c r="AA1104">
        <v>0</v>
      </c>
      <c r="AB1104">
        <v>0</v>
      </c>
      <c r="AD1104">
        <v>0</v>
      </c>
      <c r="AE1104">
        <v>0</v>
      </c>
      <c r="AF1104">
        <v>0</v>
      </c>
      <c r="AG1104" t="s">
        <v>1469</v>
      </c>
      <c r="AH1104" s="2">
        <f t="shared" si="131"/>
        <v>-9.6623698965704445</v>
      </c>
      <c r="AJ1104" s="2">
        <f t="shared" si="136"/>
        <v>-2.5025539444631106</v>
      </c>
      <c r="AK1104" s="2">
        <f t="shared" si="132"/>
        <v>-1.535362013584342</v>
      </c>
      <c r="AL1104" s="2">
        <f t="shared" si="133"/>
        <v>-2.5879503497259004</v>
      </c>
      <c r="AM1104" s="2">
        <f t="shared" si="134"/>
        <v>-1.3158898615933885</v>
      </c>
      <c r="AN1104" s="2">
        <f t="shared" si="135"/>
        <v>-1.7206137272037016</v>
      </c>
    </row>
    <row r="1105" spans="1:40" x14ac:dyDescent="0.2">
      <c r="A1105">
        <v>1104</v>
      </c>
      <c r="B1105" t="s">
        <v>1593</v>
      </c>
      <c r="D1105">
        <v>0</v>
      </c>
      <c r="E1105">
        <v>1</v>
      </c>
      <c r="F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T1105">
        <v>0.221</v>
      </c>
      <c r="U1105">
        <v>0.28000000000000003</v>
      </c>
      <c r="V1105">
        <v>0.36599999999999999</v>
      </c>
      <c r="W1105">
        <v>0.64600000000000002</v>
      </c>
      <c r="X1105">
        <v>0.27600000000000002</v>
      </c>
      <c r="Z1105">
        <v>71</v>
      </c>
      <c r="AA1105">
        <v>0</v>
      </c>
      <c r="AB1105">
        <v>0</v>
      </c>
      <c r="AD1105">
        <v>0</v>
      </c>
      <c r="AE1105">
        <v>0</v>
      </c>
      <c r="AF1105">
        <v>0</v>
      </c>
      <c r="AG1105">
        <v>15181</v>
      </c>
      <c r="AH1105" s="2">
        <f t="shared" si="131"/>
        <v>-9.663362005978902</v>
      </c>
      <c r="AJ1105" s="2">
        <f t="shared" si="136"/>
        <v>-2.5025539444631106</v>
      </c>
      <c r="AK1105" s="2">
        <f t="shared" si="132"/>
        <v>-1.535362013584342</v>
      </c>
      <c r="AL1105" s="2">
        <f t="shared" si="133"/>
        <v>-2.5879503497259004</v>
      </c>
      <c r="AM1105" s="2">
        <f t="shared" si="134"/>
        <v>-1.5604245121533731</v>
      </c>
      <c r="AN1105" s="2">
        <f t="shared" si="135"/>
        <v>-1.477071186052175</v>
      </c>
    </row>
    <row r="1106" spans="1:40" x14ac:dyDescent="0.2">
      <c r="A1106">
        <v>1105</v>
      </c>
      <c r="B1106" t="s">
        <v>585</v>
      </c>
      <c r="C1106" t="s">
        <v>55</v>
      </c>
      <c r="D1106">
        <v>2</v>
      </c>
      <c r="E1106">
        <v>6</v>
      </c>
      <c r="F1106">
        <v>6</v>
      </c>
      <c r="G1106">
        <f>F1106*V1106</f>
        <v>2.3820000000000001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0</v>
      </c>
      <c r="T1106">
        <v>0.24199999999999999</v>
      </c>
      <c r="U1106">
        <v>0.28299999999999997</v>
      </c>
      <c r="V1106">
        <v>0.39700000000000002</v>
      </c>
      <c r="W1106">
        <v>0.68</v>
      </c>
      <c r="X1106">
        <v>0.28599999999999998</v>
      </c>
      <c r="Z1106">
        <v>71</v>
      </c>
      <c r="AA1106">
        <v>0</v>
      </c>
      <c r="AB1106">
        <v>0</v>
      </c>
      <c r="AD1106">
        <v>-0.2</v>
      </c>
      <c r="AE1106">
        <v>0.1</v>
      </c>
      <c r="AF1106">
        <v>0</v>
      </c>
      <c r="AG1106">
        <v>15766</v>
      </c>
      <c r="AH1106" s="2">
        <f t="shared" si="131"/>
        <v>-9.6696972711528115</v>
      </c>
      <c r="AI1106" s="2">
        <f>(L1106-45.75551)/28.81119</f>
        <v>-1.5534072004662078</v>
      </c>
      <c r="AJ1106" s="2">
        <f t="shared" si="136"/>
        <v>-2.5025539444631106</v>
      </c>
      <c r="AK1106" s="2">
        <f t="shared" si="132"/>
        <v>-1.5024206929470327</v>
      </c>
      <c r="AL1106" s="2">
        <f t="shared" si="133"/>
        <v>-2.5879503497259004</v>
      </c>
      <c r="AM1106" s="2">
        <f t="shared" si="134"/>
        <v>-0.53337897980143922</v>
      </c>
      <c r="AN1106" s="2">
        <f t="shared" si="135"/>
        <v>-0.98998610374912166</v>
      </c>
    </row>
    <row r="1107" spans="1:40" x14ac:dyDescent="0.2">
      <c r="A1107">
        <v>1106</v>
      </c>
      <c r="B1107" t="s">
        <v>767</v>
      </c>
      <c r="D1107">
        <v>0</v>
      </c>
      <c r="E1107">
        <v>1</v>
      </c>
      <c r="F1107">
        <v>1</v>
      </c>
      <c r="G1107">
        <f>F1107*V1107</f>
        <v>0.35899999999999999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T1107">
        <v>0.222</v>
      </c>
      <c r="U1107">
        <v>0.28399999999999997</v>
      </c>
      <c r="V1107">
        <v>0.35899999999999999</v>
      </c>
      <c r="W1107">
        <v>0.64200000000000002</v>
      </c>
      <c r="X1107">
        <v>0.27600000000000002</v>
      </c>
      <c r="Z1107">
        <v>68</v>
      </c>
      <c r="AA1107">
        <v>0</v>
      </c>
      <c r="AB1107">
        <v>0</v>
      </c>
      <c r="AD1107">
        <v>0</v>
      </c>
      <c r="AE1107">
        <v>0</v>
      </c>
      <c r="AF1107">
        <v>0</v>
      </c>
      <c r="AG1107" t="s">
        <v>768</v>
      </c>
      <c r="AH1107" s="2">
        <f t="shared" si="131"/>
        <v>-9.6717592031966753</v>
      </c>
      <c r="AJ1107" s="2">
        <f t="shared" si="136"/>
        <v>-2.5025539444631106</v>
      </c>
      <c r="AK1107" s="2">
        <f t="shared" si="132"/>
        <v>-1.535362013584342</v>
      </c>
      <c r="AL1107" s="2">
        <f t="shared" si="133"/>
        <v>-2.5879503497259004</v>
      </c>
      <c r="AM1107" s="2">
        <f t="shared" si="134"/>
        <v>-1.511517582041376</v>
      </c>
      <c r="AN1107" s="2">
        <f t="shared" si="135"/>
        <v>-1.534375313381946</v>
      </c>
    </row>
    <row r="1108" spans="1:40" x14ac:dyDescent="0.2">
      <c r="A1108">
        <v>1107</v>
      </c>
      <c r="B1108" t="s">
        <v>1867</v>
      </c>
      <c r="D1108">
        <v>0</v>
      </c>
      <c r="E1108">
        <v>1</v>
      </c>
      <c r="F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T1108">
        <v>0.222</v>
      </c>
      <c r="U1108">
        <v>0.27800000000000002</v>
      </c>
      <c r="V1108">
        <v>0.36399999999999999</v>
      </c>
      <c r="W1108">
        <v>0.64200000000000002</v>
      </c>
      <c r="X1108">
        <v>0.27400000000000002</v>
      </c>
      <c r="Z1108">
        <v>66</v>
      </c>
      <c r="AA1108">
        <v>0</v>
      </c>
      <c r="AB1108">
        <v>0</v>
      </c>
      <c r="AD1108">
        <v>0</v>
      </c>
      <c r="AE1108">
        <v>0</v>
      </c>
      <c r="AF1108">
        <v>0</v>
      </c>
      <c r="AG1108" t="s">
        <v>1868</v>
      </c>
      <c r="AH1108" s="2">
        <f t="shared" si="131"/>
        <v>-9.6717592031966753</v>
      </c>
      <c r="AJ1108" s="2">
        <f t="shared" si="136"/>
        <v>-2.5025539444631106</v>
      </c>
      <c r="AK1108" s="2">
        <f t="shared" si="132"/>
        <v>-1.535362013584342</v>
      </c>
      <c r="AL1108" s="2">
        <f t="shared" si="133"/>
        <v>-2.5879503497259004</v>
      </c>
      <c r="AM1108" s="2">
        <f t="shared" si="134"/>
        <v>-1.511517582041376</v>
      </c>
      <c r="AN1108" s="2">
        <f t="shared" si="135"/>
        <v>-1.534375313381946</v>
      </c>
    </row>
    <row r="1109" spans="1:40" x14ac:dyDescent="0.2">
      <c r="A1109">
        <v>1108</v>
      </c>
      <c r="B1109" t="s">
        <v>7518</v>
      </c>
      <c r="C1109" t="s">
        <v>129</v>
      </c>
      <c r="D1109">
        <v>26</v>
      </c>
      <c r="E1109">
        <v>105</v>
      </c>
      <c r="F1109">
        <v>97</v>
      </c>
      <c r="G1109">
        <f>F1109*V1109</f>
        <v>34.92</v>
      </c>
      <c r="H1109">
        <v>23</v>
      </c>
      <c r="I1109">
        <v>5</v>
      </c>
      <c r="J1109">
        <v>0</v>
      </c>
      <c r="K1109">
        <v>2</v>
      </c>
      <c r="L1109">
        <v>10</v>
      </c>
      <c r="M1109">
        <v>10</v>
      </c>
      <c r="N1109">
        <v>6</v>
      </c>
      <c r="O1109">
        <v>27</v>
      </c>
      <c r="P1109">
        <v>1</v>
      </c>
      <c r="Q1109">
        <v>1</v>
      </c>
      <c r="R1109">
        <v>1</v>
      </c>
      <c r="T1109">
        <v>0.23599999999999999</v>
      </c>
      <c r="U1109">
        <v>0.28299999999999997</v>
      </c>
      <c r="V1109">
        <v>0.36</v>
      </c>
      <c r="W1109">
        <v>0.64200000000000002</v>
      </c>
      <c r="X1109">
        <v>0.27500000000000002</v>
      </c>
      <c r="Z1109">
        <v>66</v>
      </c>
      <c r="AA1109">
        <v>0.1</v>
      </c>
      <c r="AB1109">
        <v>-0.3</v>
      </c>
      <c r="AD1109">
        <v>-4.5</v>
      </c>
      <c r="AE1109">
        <v>-0.2</v>
      </c>
      <c r="AF1109">
        <v>-0.1</v>
      </c>
      <c r="AG1109">
        <v>13356</v>
      </c>
      <c r="AH1109" s="2">
        <f t="shared" si="131"/>
        <v>-9.6720379948130741</v>
      </c>
      <c r="AI1109" s="2">
        <f>(L1109-45.75551)/28.81119</f>
        <v>-1.2410285725789181</v>
      </c>
      <c r="AJ1109" s="2">
        <f t="shared" si="136"/>
        <v>-2.2759143914416371</v>
      </c>
      <c r="AK1109" s="2">
        <f t="shared" si="132"/>
        <v>-1.2059488072112505</v>
      </c>
      <c r="AL1109" s="2">
        <f t="shared" si="133"/>
        <v>-2.5879503497259004</v>
      </c>
      <c r="AM1109" s="2">
        <f t="shared" si="134"/>
        <v>-0.82682056047342067</v>
      </c>
      <c r="AN1109" s="2">
        <f t="shared" si="135"/>
        <v>-1.534375313381946</v>
      </c>
    </row>
    <row r="1110" spans="1:40" x14ac:dyDescent="0.2">
      <c r="A1110">
        <v>1109</v>
      </c>
      <c r="B1110" t="s">
        <v>1489</v>
      </c>
      <c r="C1110" t="s">
        <v>118</v>
      </c>
      <c r="D1110">
        <v>0</v>
      </c>
      <c r="E1110">
        <v>1</v>
      </c>
      <c r="F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T1110">
        <v>0.22900000000000001</v>
      </c>
      <c r="U1110">
        <v>0.29799999999999999</v>
      </c>
      <c r="V1110">
        <v>0.32</v>
      </c>
      <c r="W1110">
        <v>0.61799999999999999</v>
      </c>
      <c r="X1110">
        <v>0.27200000000000002</v>
      </c>
      <c r="Z1110">
        <v>69</v>
      </c>
      <c r="AA1110">
        <v>0</v>
      </c>
      <c r="AB1110">
        <v>0</v>
      </c>
      <c r="AD1110">
        <v>0</v>
      </c>
      <c r="AE1110">
        <v>0</v>
      </c>
      <c r="AF1110">
        <v>0</v>
      </c>
      <c r="AG1110" t="s">
        <v>1490</v>
      </c>
      <c r="AH1110" s="2">
        <f t="shared" si="131"/>
        <v>-9.673235456391323</v>
      </c>
      <c r="AJ1110" s="2">
        <f t="shared" si="136"/>
        <v>-2.5025539444631106</v>
      </c>
      <c r="AK1110" s="2">
        <f t="shared" si="132"/>
        <v>-1.535362013584342</v>
      </c>
      <c r="AL1110" s="2">
        <f t="shared" si="133"/>
        <v>-2.5879503497259004</v>
      </c>
      <c r="AM1110" s="2">
        <f t="shared" si="134"/>
        <v>-1.1691690712573977</v>
      </c>
      <c r="AN1110" s="2">
        <f t="shared" si="135"/>
        <v>-1.8782000773605718</v>
      </c>
    </row>
    <row r="1111" spans="1:40" x14ac:dyDescent="0.2">
      <c r="A1111">
        <v>1110</v>
      </c>
      <c r="B1111" t="s">
        <v>2000</v>
      </c>
      <c r="D1111">
        <v>0</v>
      </c>
      <c r="E1111">
        <v>1</v>
      </c>
      <c r="F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T1111">
        <v>0.23100000000000001</v>
      </c>
      <c r="U1111">
        <v>0.27900000000000003</v>
      </c>
      <c r="V1111">
        <v>0.33200000000000002</v>
      </c>
      <c r="W1111">
        <v>0.61099999999999999</v>
      </c>
      <c r="X1111">
        <v>0.26400000000000001</v>
      </c>
      <c r="Z1111">
        <v>59</v>
      </c>
      <c r="AA1111">
        <v>0</v>
      </c>
      <c r="AB1111">
        <v>0</v>
      </c>
      <c r="AD1111">
        <v>-0.1</v>
      </c>
      <c r="AE1111">
        <v>0</v>
      </c>
      <c r="AF1111">
        <v>0</v>
      </c>
      <c r="AG1111" t="s">
        <v>2001</v>
      </c>
      <c r="AH1111" s="2">
        <f t="shared" si="131"/>
        <v>-9.6757038189944282</v>
      </c>
      <c r="AJ1111" s="2">
        <f t="shared" si="136"/>
        <v>-2.5025539444631106</v>
      </c>
      <c r="AK1111" s="2">
        <f t="shared" si="132"/>
        <v>-1.535362013584342</v>
      </c>
      <c r="AL1111" s="2">
        <f t="shared" si="133"/>
        <v>-2.5879503497259004</v>
      </c>
      <c r="AM1111" s="2">
        <f t="shared" si="134"/>
        <v>-1.0713552110334039</v>
      </c>
      <c r="AN1111" s="2">
        <f t="shared" si="135"/>
        <v>-1.978482300187671</v>
      </c>
    </row>
    <row r="1112" spans="1:40" x14ac:dyDescent="0.2">
      <c r="A1112">
        <v>1111</v>
      </c>
      <c r="B1112" t="s">
        <v>930</v>
      </c>
      <c r="C1112" t="s">
        <v>93</v>
      </c>
      <c r="D1112">
        <v>0</v>
      </c>
      <c r="E1112">
        <v>1</v>
      </c>
      <c r="F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T1112">
        <v>0.22600000000000001</v>
      </c>
      <c r="U1112">
        <v>0.30299999999999999</v>
      </c>
      <c r="V1112">
        <v>0.32500000000000001</v>
      </c>
      <c r="W1112">
        <v>0.628</v>
      </c>
      <c r="X1112">
        <v>0.27700000000000002</v>
      </c>
      <c r="Z1112">
        <v>70</v>
      </c>
      <c r="AA1112">
        <v>0</v>
      </c>
      <c r="AB1112">
        <v>0</v>
      </c>
      <c r="AD1112">
        <v>0</v>
      </c>
      <c r="AE1112">
        <v>0</v>
      </c>
      <c r="AF1112">
        <v>0</v>
      </c>
      <c r="AG1112" t="s">
        <v>931</v>
      </c>
      <c r="AH1112" s="2">
        <f t="shared" si="131"/>
        <v>-9.6766959284028875</v>
      </c>
      <c r="AJ1112" s="2">
        <f t="shared" si="136"/>
        <v>-2.5025539444631106</v>
      </c>
      <c r="AK1112" s="2">
        <f t="shared" si="132"/>
        <v>-1.535362013584342</v>
      </c>
      <c r="AL1112" s="2">
        <f t="shared" si="133"/>
        <v>-2.5879503497259004</v>
      </c>
      <c r="AM1112" s="2">
        <f t="shared" si="134"/>
        <v>-1.3158898615933885</v>
      </c>
      <c r="AN1112" s="2">
        <f t="shared" si="135"/>
        <v>-1.7349397590361444</v>
      </c>
    </row>
    <row r="1113" spans="1:40" x14ac:dyDescent="0.2">
      <c r="A1113">
        <v>1112</v>
      </c>
      <c r="B1113" t="s">
        <v>1871</v>
      </c>
      <c r="C1113" t="s">
        <v>198</v>
      </c>
      <c r="D1113">
        <v>0</v>
      </c>
      <c r="E1113">
        <v>1</v>
      </c>
      <c r="F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0.23799999999999999</v>
      </c>
      <c r="U1113">
        <v>0.27400000000000002</v>
      </c>
      <c r="V1113">
        <v>0.313</v>
      </c>
      <c r="W1113">
        <v>0.58699999999999997</v>
      </c>
      <c r="X1113">
        <v>0.254</v>
      </c>
      <c r="Z1113">
        <v>53</v>
      </c>
      <c r="AA1113">
        <v>0</v>
      </c>
      <c r="AB1113">
        <v>0</v>
      </c>
      <c r="AD1113">
        <v>-0.1</v>
      </c>
      <c r="AE1113">
        <v>0</v>
      </c>
      <c r="AF1113">
        <v>0</v>
      </c>
      <c r="AG1113" t="s">
        <v>1872</v>
      </c>
      <c r="AH1113" s="2">
        <f t="shared" si="131"/>
        <v>-9.6771800721890777</v>
      </c>
      <c r="AJ1113" s="2">
        <f t="shared" si="136"/>
        <v>-2.5025539444631106</v>
      </c>
      <c r="AK1113" s="2">
        <f t="shared" si="132"/>
        <v>-1.535362013584342</v>
      </c>
      <c r="AL1113" s="2">
        <f t="shared" si="133"/>
        <v>-2.5879503497259004</v>
      </c>
      <c r="AM1113" s="2">
        <f t="shared" si="134"/>
        <v>-0.72900670024942682</v>
      </c>
      <c r="AN1113" s="2">
        <f t="shared" si="135"/>
        <v>-2.3223070641662966</v>
      </c>
    </row>
    <row r="1114" spans="1:40" x14ac:dyDescent="0.2">
      <c r="A1114">
        <v>1113</v>
      </c>
      <c r="B1114" t="s">
        <v>757</v>
      </c>
      <c r="C1114" t="s">
        <v>37</v>
      </c>
      <c r="D1114">
        <v>0</v>
      </c>
      <c r="E1114">
        <v>1</v>
      </c>
      <c r="F1114">
        <v>1</v>
      </c>
      <c r="G1114">
        <f>F1114*V1114</f>
        <v>0.374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0.221</v>
      </c>
      <c r="U1114">
        <v>0.27100000000000002</v>
      </c>
      <c r="V1114">
        <v>0.374</v>
      </c>
      <c r="W1114">
        <v>0.64500000000000002</v>
      </c>
      <c r="X1114">
        <v>0.27400000000000002</v>
      </c>
      <c r="Z1114">
        <v>70</v>
      </c>
      <c r="AA1114">
        <v>0</v>
      </c>
      <c r="AB1114">
        <v>0</v>
      </c>
      <c r="AD1114">
        <v>0</v>
      </c>
      <c r="AE1114">
        <v>0</v>
      </c>
      <c r="AF1114">
        <v>0</v>
      </c>
      <c r="AG1114" t="s">
        <v>758</v>
      </c>
      <c r="AH1114" s="2">
        <f t="shared" si="131"/>
        <v>-9.677688037811345</v>
      </c>
      <c r="AJ1114" s="2">
        <f t="shared" si="136"/>
        <v>-2.5025539444631106</v>
      </c>
      <c r="AK1114" s="2">
        <f t="shared" si="132"/>
        <v>-1.535362013584342</v>
      </c>
      <c r="AL1114" s="2">
        <f t="shared" si="133"/>
        <v>-2.5879503497259004</v>
      </c>
      <c r="AM1114" s="2">
        <f t="shared" si="134"/>
        <v>-1.5604245121533731</v>
      </c>
      <c r="AN1114" s="2">
        <f t="shared" si="135"/>
        <v>-1.4913972178846178</v>
      </c>
    </row>
    <row r="1115" spans="1:40" x14ac:dyDescent="0.2">
      <c r="A1115">
        <v>1114</v>
      </c>
      <c r="B1115" t="s">
        <v>594</v>
      </c>
      <c r="D1115">
        <v>0</v>
      </c>
      <c r="E1115">
        <v>1</v>
      </c>
      <c r="F1115">
        <v>1</v>
      </c>
      <c r="G1115">
        <f>F1115*V1115</f>
        <v>0.371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T1115">
        <v>0.24399999999999999</v>
      </c>
      <c r="U1115">
        <v>0.30599999999999999</v>
      </c>
      <c r="V1115">
        <v>0.371</v>
      </c>
      <c r="W1115">
        <v>0.67700000000000005</v>
      </c>
      <c r="X1115">
        <v>0.29099999999999998</v>
      </c>
      <c r="Z1115">
        <v>81</v>
      </c>
      <c r="AA1115">
        <v>0</v>
      </c>
      <c r="AB1115">
        <v>0</v>
      </c>
      <c r="AD1115">
        <v>0</v>
      </c>
      <c r="AE1115">
        <v>0</v>
      </c>
      <c r="AF1115">
        <v>0</v>
      </c>
      <c r="AG1115">
        <v>13897</v>
      </c>
      <c r="AH1115" s="2">
        <f t="shared" si="131"/>
        <v>-9.6825115634953764</v>
      </c>
      <c r="AI1115" s="2">
        <f>(L1115-45.75551)/28.81119</f>
        <v>-1.5881159368981288</v>
      </c>
      <c r="AJ1115" s="2">
        <f t="shared" si="136"/>
        <v>-2.5025539444631106</v>
      </c>
      <c r="AK1115" s="2">
        <f t="shared" si="132"/>
        <v>-1.535362013584342</v>
      </c>
      <c r="AL1115" s="2">
        <f t="shared" si="133"/>
        <v>-2.5879503497259004</v>
      </c>
      <c r="AM1115" s="2">
        <f t="shared" si="134"/>
        <v>-0.43556511957744537</v>
      </c>
      <c r="AN1115" s="2">
        <f t="shared" si="135"/>
        <v>-1.03296419924645</v>
      </c>
    </row>
    <row r="1116" spans="1:40" x14ac:dyDescent="0.2">
      <c r="A1116">
        <v>1115</v>
      </c>
      <c r="B1116" t="s">
        <v>2285</v>
      </c>
      <c r="D1116">
        <v>0</v>
      </c>
      <c r="E1116">
        <v>1</v>
      </c>
      <c r="F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0.222</v>
      </c>
      <c r="U1116">
        <v>0.26800000000000002</v>
      </c>
      <c r="V1116">
        <v>0.373</v>
      </c>
      <c r="W1116">
        <v>0.64100000000000001</v>
      </c>
      <c r="X1116">
        <v>0.27200000000000002</v>
      </c>
      <c r="Z1116">
        <v>65</v>
      </c>
      <c r="AA1116">
        <v>0</v>
      </c>
      <c r="AB1116">
        <v>0</v>
      </c>
      <c r="AD1116">
        <v>0</v>
      </c>
      <c r="AE1116">
        <v>0</v>
      </c>
      <c r="AF1116">
        <v>0</v>
      </c>
      <c r="AG1116">
        <v>15048</v>
      </c>
      <c r="AH1116" s="2">
        <f t="shared" si="131"/>
        <v>-9.6860852350291182</v>
      </c>
      <c r="AJ1116" s="2">
        <f t="shared" si="136"/>
        <v>-2.5025539444631106</v>
      </c>
      <c r="AK1116" s="2">
        <f t="shared" si="132"/>
        <v>-1.535362013584342</v>
      </c>
      <c r="AL1116" s="2">
        <f t="shared" si="133"/>
        <v>-2.5879503497259004</v>
      </c>
      <c r="AM1116" s="2">
        <f t="shared" si="134"/>
        <v>-1.511517582041376</v>
      </c>
      <c r="AN1116" s="2">
        <f t="shared" si="135"/>
        <v>-1.5487013452143887</v>
      </c>
    </row>
    <row r="1117" spans="1:40" x14ac:dyDescent="0.2">
      <c r="A1117">
        <v>1116</v>
      </c>
      <c r="B1117" t="s">
        <v>1436</v>
      </c>
      <c r="C1117" t="s">
        <v>42</v>
      </c>
      <c r="D1117">
        <v>0</v>
      </c>
      <c r="E1117">
        <v>1</v>
      </c>
      <c r="F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T1117">
        <v>0.224</v>
      </c>
      <c r="U1117">
        <v>0.28399999999999997</v>
      </c>
      <c r="V1117">
        <v>0.35099999999999998</v>
      </c>
      <c r="W1117">
        <v>0.63400000000000001</v>
      </c>
      <c r="X1117">
        <v>0.27300000000000002</v>
      </c>
      <c r="Z1117">
        <v>70</v>
      </c>
      <c r="AA1117">
        <v>0</v>
      </c>
      <c r="AB1117">
        <v>0</v>
      </c>
      <c r="AD1117">
        <v>0</v>
      </c>
      <c r="AE1117">
        <v>0</v>
      </c>
      <c r="AF1117">
        <v>0</v>
      </c>
      <c r="AG1117" t="s">
        <v>1437</v>
      </c>
      <c r="AH1117" s="2">
        <f t="shared" si="131"/>
        <v>-9.6885535976322252</v>
      </c>
      <c r="AJ1117" s="2">
        <f t="shared" si="136"/>
        <v>-2.5025539444631106</v>
      </c>
      <c r="AK1117" s="2">
        <f t="shared" si="132"/>
        <v>-1.535362013584342</v>
      </c>
      <c r="AL1117" s="2">
        <f t="shared" si="133"/>
        <v>-2.5879503497259004</v>
      </c>
      <c r="AM1117" s="2">
        <f t="shared" si="134"/>
        <v>-1.4137037218173822</v>
      </c>
      <c r="AN1117" s="2">
        <f t="shared" si="135"/>
        <v>-1.6489835680414879</v>
      </c>
    </row>
    <row r="1118" spans="1:40" x14ac:dyDescent="0.2">
      <c r="A1118">
        <v>1117</v>
      </c>
      <c r="B1118" t="s">
        <v>1458</v>
      </c>
      <c r="C1118" t="s">
        <v>33</v>
      </c>
      <c r="D1118">
        <v>0</v>
      </c>
      <c r="E1118">
        <v>1</v>
      </c>
      <c r="F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0.224</v>
      </c>
      <c r="U1118">
        <v>0.28100000000000003</v>
      </c>
      <c r="V1118">
        <v>0.35199999999999998</v>
      </c>
      <c r="W1118">
        <v>0.63400000000000001</v>
      </c>
      <c r="X1118">
        <v>0.27200000000000002</v>
      </c>
      <c r="Z1118">
        <v>70</v>
      </c>
      <c r="AA1118">
        <v>0</v>
      </c>
      <c r="AB1118">
        <v>0</v>
      </c>
      <c r="AD1118">
        <v>0</v>
      </c>
      <c r="AE1118">
        <v>0</v>
      </c>
      <c r="AF1118">
        <v>0</v>
      </c>
      <c r="AG1118" t="s">
        <v>1459</v>
      </c>
      <c r="AH1118" s="2">
        <f t="shared" si="131"/>
        <v>-9.6885535976322252</v>
      </c>
      <c r="AJ1118" s="2">
        <f t="shared" si="136"/>
        <v>-2.5025539444631106</v>
      </c>
      <c r="AK1118" s="2">
        <f t="shared" si="132"/>
        <v>-1.535362013584342</v>
      </c>
      <c r="AL1118" s="2">
        <f t="shared" si="133"/>
        <v>-2.5879503497259004</v>
      </c>
      <c r="AM1118" s="2">
        <f t="shared" si="134"/>
        <v>-1.4137037218173822</v>
      </c>
      <c r="AN1118" s="2">
        <f t="shared" si="135"/>
        <v>-1.6489835680414879</v>
      </c>
    </row>
    <row r="1119" spans="1:40" x14ac:dyDescent="0.2">
      <c r="A1119">
        <v>1118</v>
      </c>
      <c r="B1119" t="s">
        <v>336</v>
      </c>
      <c r="C1119" t="s">
        <v>35</v>
      </c>
      <c r="D1119">
        <v>57</v>
      </c>
      <c r="E1119">
        <v>223</v>
      </c>
      <c r="F1119">
        <v>202</v>
      </c>
      <c r="G1119">
        <f>F1119*V1119</f>
        <v>69.69</v>
      </c>
      <c r="H1119">
        <v>44</v>
      </c>
      <c r="I1119">
        <v>9</v>
      </c>
      <c r="J1119">
        <v>0</v>
      </c>
      <c r="K1119">
        <v>5</v>
      </c>
      <c r="L1119">
        <v>22</v>
      </c>
      <c r="M1119">
        <v>23</v>
      </c>
      <c r="N1119">
        <v>16</v>
      </c>
      <c r="O1119">
        <v>58</v>
      </c>
      <c r="P1119">
        <v>2</v>
      </c>
      <c r="Q1119">
        <v>1</v>
      </c>
      <c r="R1119">
        <v>1</v>
      </c>
      <c r="T1119">
        <v>0.217</v>
      </c>
      <c r="U1119">
        <v>0.27800000000000002</v>
      </c>
      <c r="V1119">
        <v>0.34499999999999997</v>
      </c>
      <c r="W1119">
        <v>0.623</v>
      </c>
      <c r="X1119">
        <v>0.26900000000000002</v>
      </c>
      <c r="Z1119">
        <v>60</v>
      </c>
      <c r="AA1119">
        <v>-0.5</v>
      </c>
      <c r="AB1119">
        <v>0.6</v>
      </c>
      <c r="AD1119">
        <v>-12</v>
      </c>
      <c r="AE1119">
        <v>5.4</v>
      </c>
      <c r="AF1119">
        <v>0.5</v>
      </c>
      <c r="AG1119">
        <v>5273</v>
      </c>
      <c r="AH1119" s="2">
        <f t="shared" si="131"/>
        <v>-9.6887629367571435</v>
      </c>
      <c r="AI1119" s="2">
        <f>(L1119-45.75551)/28.81119</f>
        <v>-0.82452373539586532</v>
      </c>
      <c r="AJ1119" s="2">
        <f t="shared" si="136"/>
        <v>-1.9359550619094268</v>
      </c>
      <c r="AK1119" s="2">
        <f t="shared" si="132"/>
        <v>-0.77771163892623163</v>
      </c>
      <c r="AL1119" s="2">
        <f t="shared" si="133"/>
        <v>-2.5879503497259004</v>
      </c>
      <c r="AM1119" s="2">
        <f t="shared" si="134"/>
        <v>-1.7560522326013606</v>
      </c>
      <c r="AN1119" s="2">
        <f t="shared" si="135"/>
        <v>-1.8065699181983581</v>
      </c>
    </row>
    <row r="1120" spans="1:40" x14ac:dyDescent="0.2">
      <c r="A1120">
        <v>1119</v>
      </c>
      <c r="B1120" t="s">
        <v>1575</v>
      </c>
      <c r="C1120" t="s">
        <v>93</v>
      </c>
      <c r="D1120">
        <v>0</v>
      </c>
      <c r="E1120">
        <v>1</v>
      </c>
      <c r="F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T1120">
        <v>0.22800000000000001</v>
      </c>
      <c r="U1120">
        <v>0.28699999999999998</v>
      </c>
      <c r="V1120">
        <v>0.33300000000000002</v>
      </c>
      <c r="W1120">
        <v>0.62</v>
      </c>
      <c r="X1120">
        <v>0.26900000000000002</v>
      </c>
      <c r="Z1120">
        <v>66</v>
      </c>
      <c r="AA1120">
        <v>0</v>
      </c>
      <c r="AB1120">
        <v>0</v>
      </c>
      <c r="AD1120">
        <v>0</v>
      </c>
      <c r="AE1120">
        <v>0</v>
      </c>
      <c r="AF1120">
        <v>0</v>
      </c>
      <c r="AG1120" t="s">
        <v>1576</v>
      </c>
      <c r="AH1120" s="2">
        <f t="shared" si="131"/>
        <v>-9.6934903228384339</v>
      </c>
      <c r="AJ1120" s="2">
        <f t="shared" si="136"/>
        <v>-2.5025539444631106</v>
      </c>
      <c r="AK1120" s="2">
        <f t="shared" si="132"/>
        <v>-1.535362013584342</v>
      </c>
      <c r="AL1120" s="2">
        <f t="shared" si="133"/>
        <v>-2.5879503497259004</v>
      </c>
      <c r="AM1120" s="2">
        <f t="shared" si="134"/>
        <v>-1.2180760013693945</v>
      </c>
      <c r="AN1120" s="2">
        <f t="shared" si="135"/>
        <v>-1.8495480136956863</v>
      </c>
    </row>
    <row r="1121" spans="1:40" x14ac:dyDescent="0.2">
      <c r="A1121">
        <v>1120</v>
      </c>
      <c r="B1121" t="s">
        <v>1605</v>
      </c>
      <c r="D1121">
        <v>0</v>
      </c>
      <c r="E1121">
        <v>1</v>
      </c>
      <c r="F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T1121">
        <v>0.223</v>
      </c>
      <c r="U1121">
        <v>0.27</v>
      </c>
      <c r="V1121">
        <v>0.36699999999999999</v>
      </c>
      <c r="W1121">
        <v>0.63700000000000001</v>
      </c>
      <c r="X1121">
        <v>0.27</v>
      </c>
      <c r="Z1121">
        <v>64</v>
      </c>
      <c r="AA1121">
        <v>0</v>
      </c>
      <c r="AB1121">
        <v>0</v>
      </c>
      <c r="AD1121">
        <v>0</v>
      </c>
      <c r="AE1121">
        <v>0</v>
      </c>
      <c r="AF1121">
        <v>0</v>
      </c>
      <c r="AG1121" t="s">
        <v>1606</v>
      </c>
      <c r="AH1121" s="2">
        <f t="shared" si="131"/>
        <v>-9.6944824322468932</v>
      </c>
      <c r="AJ1121" s="2">
        <f t="shared" si="136"/>
        <v>-2.5025539444631106</v>
      </c>
      <c r="AK1121" s="2">
        <f t="shared" si="132"/>
        <v>-1.535362013584342</v>
      </c>
      <c r="AL1121" s="2">
        <f t="shared" si="133"/>
        <v>-2.5879503497259004</v>
      </c>
      <c r="AM1121" s="2">
        <f t="shared" si="134"/>
        <v>-1.4626106519293791</v>
      </c>
      <c r="AN1121" s="2">
        <f t="shared" si="135"/>
        <v>-1.6060054725441597</v>
      </c>
    </row>
    <row r="1122" spans="1:40" x14ac:dyDescent="0.2">
      <c r="A1122">
        <v>1121</v>
      </c>
      <c r="B1122" t="s">
        <v>1990</v>
      </c>
      <c r="D1122">
        <v>0</v>
      </c>
      <c r="E1122">
        <v>1</v>
      </c>
      <c r="F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T1122">
        <v>0.23499999999999999</v>
      </c>
      <c r="U1122">
        <v>0.26700000000000002</v>
      </c>
      <c r="V1122">
        <v>0.32900000000000001</v>
      </c>
      <c r="W1122">
        <v>0.59599999999999997</v>
      </c>
      <c r="X1122">
        <v>0.254</v>
      </c>
      <c r="Z1122">
        <v>53</v>
      </c>
      <c r="AA1122">
        <v>0</v>
      </c>
      <c r="AB1122">
        <v>0</v>
      </c>
      <c r="AD1122">
        <v>-0.1</v>
      </c>
      <c r="AE1122">
        <v>0</v>
      </c>
      <c r="AF1122">
        <v>0</v>
      </c>
      <c r="AG1122" t="s">
        <v>1991</v>
      </c>
      <c r="AH1122" s="2">
        <f t="shared" si="131"/>
        <v>-9.6949665760330834</v>
      </c>
      <c r="AJ1122" s="2">
        <f t="shared" si="136"/>
        <v>-2.5025539444631106</v>
      </c>
      <c r="AK1122" s="2">
        <f t="shared" si="132"/>
        <v>-1.535362013584342</v>
      </c>
      <c r="AL1122" s="2">
        <f t="shared" si="133"/>
        <v>-2.5879503497259004</v>
      </c>
      <c r="AM1122" s="2">
        <f t="shared" si="134"/>
        <v>-0.87572749058541755</v>
      </c>
      <c r="AN1122" s="2">
        <f t="shared" si="135"/>
        <v>-2.1933727776743122</v>
      </c>
    </row>
    <row r="1123" spans="1:40" x14ac:dyDescent="0.2">
      <c r="A1123">
        <v>1122</v>
      </c>
      <c r="B1123" t="s">
        <v>2055</v>
      </c>
      <c r="C1123" t="s">
        <v>144</v>
      </c>
      <c r="D1123">
        <v>0</v>
      </c>
      <c r="E1123">
        <v>1</v>
      </c>
      <c r="F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T1123">
        <v>0.224</v>
      </c>
      <c r="U1123">
        <v>0.26300000000000001</v>
      </c>
      <c r="V1123">
        <v>0.37</v>
      </c>
      <c r="W1123">
        <v>0.63300000000000001</v>
      </c>
      <c r="X1123">
        <v>0.26800000000000002</v>
      </c>
      <c r="Z1123">
        <v>66</v>
      </c>
      <c r="AA1123">
        <v>0</v>
      </c>
      <c r="AB1123">
        <v>0</v>
      </c>
      <c r="AD1123">
        <v>0</v>
      </c>
      <c r="AE1123">
        <v>0</v>
      </c>
      <c r="AF1123">
        <v>0</v>
      </c>
      <c r="AG1123" t="s">
        <v>2056</v>
      </c>
      <c r="AH1123" s="2">
        <f t="shared" si="131"/>
        <v>-9.7028796294646664</v>
      </c>
      <c r="AJ1123" s="2">
        <f t="shared" si="136"/>
        <v>-2.5025539444631106</v>
      </c>
      <c r="AK1123" s="2">
        <f t="shared" si="132"/>
        <v>-1.535362013584342</v>
      </c>
      <c r="AL1123" s="2">
        <f t="shared" si="133"/>
        <v>-2.5879503497259004</v>
      </c>
      <c r="AM1123" s="2">
        <f t="shared" si="134"/>
        <v>-1.4137037218173822</v>
      </c>
      <c r="AN1123" s="2">
        <f t="shared" si="135"/>
        <v>-1.6633095998739307</v>
      </c>
    </row>
    <row r="1124" spans="1:40" x14ac:dyDescent="0.2">
      <c r="A1124">
        <v>1123</v>
      </c>
      <c r="B1124" t="s">
        <v>2564</v>
      </c>
      <c r="D1124">
        <v>0</v>
      </c>
      <c r="E1124">
        <v>1</v>
      </c>
      <c r="F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T1124">
        <v>0.23300000000000001</v>
      </c>
      <c r="U1124">
        <v>0.27300000000000002</v>
      </c>
      <c r="V1124">
        <v>0.32900000000000001</v>
      </c>
      <c r="W1124">
        <v>0.60199999999999998</v>
      </c>
      <c r="X1124">
        <v>0.25900000000000001</v>
      </c>
      <c r="Z1124">
        <v>57</v>
      </c>
      <c r="AA1124">
        <v>0</v>
      </c>
      <c r="AB1124">
        <v>0</v>
      </c>
      <c r="AD1124">
        <v>-0.1</v>
      </c>
      <c r="AE1124">
        <v>0</v>
      </c>
      <c r="AF1124">
        <v>0</v>
      </c>
      <c r="AG1124">
        <v>14113</v>
      </c>
      <c r="AH1124" s="2">
        <f t="shared" si="131"/>
        <v>-9.7068242452624194</v>
      </c>
      <c r="AJ1124" s="2">
        <f t="shared" si="136"/>
        <v>-2.5025539444631106</v>
      </c>
      <c r="AK1124" s="2">
        <f t="shared" si="132"/>
        <v>-1.535362013584342</v>
      </c>
      <c r="AL1124" s="2">
        <f t="shared" si="133"/>
        <v>-2.5879503497259004</v>
      </c>
      <c r="AM1124" s="2">
        <f t="shared" si="134"/>
        <v>-0.97354135080941007</v>
      </c>
      <c r="AN1124" s="2">
        <f t="shared" si="135"/>
        <v>-2.1074165866796557</v>
      </c>
    </row>
    <row r="1125" spans="1:40" x14ac:dyDescent="0.2">
      <c r="A1125">
        <v>1124</v>
      </c>
      <c r="B1125" t="s">
        <v>1721</v>
      </c>
      <c r="D1125">
        <v>0</v>
      </c>
      <c r="E1125">
        <v>1</v>
      </c>
      <c r="F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0.22800000000000001</v>
      </c>
      <c r="U1125">
        <v>0.28399999999999997</v>
      </c>
      <c r="V1125">
        <v>0.33500000000000002</v>
      </c>
      <c r="W1125">
        <v>0.61899999999999999</v>
      </c>
      <c r="X1125">
        <v>0.26800000000000002</v>
      </c>
      <c r="Z1125">
        <v>62</v>
      </c>
      <c r="AA1125">
        <v>0</v>
      </c>
      <c r="AB1125">
        <v>0</v>
      </c>
      <c r="AD1125">
        <v>0</v>
      </c>
      <c r="AE1125">
        <v>0</v>
      </c>
      <c r="AF1125">
        <v>0</v>
      </c>
      <c r="AG1125" t="s">
        <v>1722</v>
      </c>
      <c r="AH1125" s="2">
        <f t="shared" si="131"/>
        <v>-9.7078163546708769</v>
      </c>
      <c r="AJ1125" s="2">
        <f t="shared" si="136"/>
        <v>-2.5025539444631106</v>
      </c>
      <c r="AK1125" s="2">
        <f t="shared" si="132"/>
        <v>-1.535362013584342</v>
      </c>
      <c r="AL1125" s="2">
        <f t="shared" si="133"/>
        <v>-2.5879503497259004</v>
      </c>
      <c r="AM1125" s="2">
        <f t="shared" si="134"/>
        <v>-1.2180760013693945</v>
      </c>
      <c r="AN1125" s="2">
        <f t="shared" si="135"/>
        <v>-1.8638740455281291</v>
      </c>
    </row>
    <row r="1126" spans="1:40" x14ac:dyDescent="0.2">
      <c r="A1126">
        <v>1125</v>
      </c>
      <c r="B1126" t="s">
        <v>446</v>
      </c>
      <c r="C1126" t="s">
        <v>53</v>
      </c>
      <c r="D1126">
        <v>15</v>
      </c>
      <c r="E1126">
        <v>60</v>
      </c>
      <c r="F1126">
        <v>53</v>
      </c>
      <c r="G1126">
        <f>F1126*V1126</f>
        <v>20.829000000000001</v>
      </c>
      <c r="H1126">
        <v>12</v>
      </c>
      <c r="I1126">
        <v>2</v>
      </c>
      <c r="J1126">
        <v>0</v>
      </c>
      <c r="K1126">
        <v>2</v>
      </c>
      <c r="L1126">
        <v>7</v>
      </c>
      <c r="M1126">
        <v>7</v>
      </c>
      <c r="N1126">
        <v>6</v>
      </c>
      <c r="O1126">
        <v>16</v>
      </c>
      <c r="P1126">
        <v>1</v>
      </c>
      <c r="Q1126">
        <v>1</v>
      </c>
      <c r="R1126">
        <v>0</v>
      </c>
      <c r="T1126">
        <v>0.223</v>
      </c>
      <c r="U1126">
        <v>0.30499999999999999</v>
      </c>
      <c r="V1126">
        <v>0.39300000000000002</v>
      </c>
      <c r="W1126">
        <v>0.69799999999999995</v>
      </c>
      <c r="X1126">
        <v>0.29799999999999999</v>
      </c>
      <c r="Z1126">
        <v>67</v>
      </c>
      <c r="AA1126">
        <v>0</v>
      </c>
      <c r="AB1126">
        <v>-0.1</v>
      </c>
      <c r="AD1126">
        <v>-2.6</v>
      </c>
      <c r="AE1126">
        <v>1.1000000000000001</v>
      </c>
      <c r="AF1126">
        <v>0.1</v>
      </c>
      <c r="AG1126">
        <v>15055</v>
      </c>
      <c r="AH1126" s="2">
        <f t="shared" si="131"/>
        <v>-9.7085204748599292</v>
      </c>
      <c r="AI1126" s="2">
        <f>(L1126-45.75551)/28.81119</f>
        <v>-1.3451547818746814</v>
      </c>
      <c r="AJ1126" s="2">
        <f t="shared" si="136"/>
        <v>-2.2759143914416371</v>
      </c>
      <c r="AK1126" s="2">
        <f t="shared" si="132"/>
        <v>-1.3047727691231779</v>
      </c>
      <c r="AL1126" s="2">
        <f t="shared" si="133"/>
        <v>-2.5879503497259004</v>
      </c>
      <c r="AM1126" s="2">
        <f t="shared" si="134"/>
        <v>-1.4626106519293791</v>
      </c>
      <c r="AN1126" s="2">
        <f t="shared" si="135"/>
        <v>-0.73211753076515385</v>
      </c>
    </row>
    <row r="1127" spans="1:40" x14ac:dyDescent="0.2">
      <c r="A1127">
        <v>1126</v>
      </c>
      <c r="B1127" t="s">
        <v>808</v>
      </c>
      <c r="D1127">
        <v>0</v>
      </c>
      <c r="E1127">
        <v>1</v>
      </c>
      <c r="F1127">
        <v>1</v>
      </c>
      <c r="G1127">
        <f>F1127*V1127</f>
        <v>0.33600000000000002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T1127">
        <v>0.223</v>
      </c>
      <c r="U1127">
        <v>0.29899999999999999</v>
      </c>
      <c r="V1127">
        <v>0.33600000000000002</v>
      </c>
      <c r="W1127">
        <v>0.63600000000000001</v>
      </c>
      <c r="X1127">
        <v>0.27800000000000002</v>
      </c>
      <c r="Z1127">
        <v>69</v>
      </c>
      <c r="AA1127">
        <v>0</v>
      </c>
      <c r="AB1127">
        <v>0</v>
      </c>
      <c r="AD1127">
        <v>0</v>
      </c>
      <c r="AE1127">
        <v>0</v>
      </c>
      <c r="AF1127">
        <v>0</v>
      </c>
      <c r="AG1127">
        <v>9968</v>
      </c>
      <c r="AH1127" s="2">
        <f t="shared" si="131"/>
        <v>-9.7088084640793362</v>
      </c>
      <c r="AJ1127" s="2">
        <f t="shared" si="136"/>
        <v>-2.5025539444631106</v>
      </c>
      <c r="AK1127" s="2">
        <f t="shared" si="132"/>
        <v>-1.535362013584342</v>
      </c>
      <c r="AL1127" s="2">
        <f t="shared" si="133"/>
        <v>-2.5879503497259004</v>
      </c>
      <c r="AM1127" s="2">
        <f t="shared" si="134"/>
        <v>-1.4626106519293791</v>
      </c>
      <c r="AN1127" s="2">
        <f t="shared" si="135"/>
        <v>-1.6203315043766024</v>
      </c>
    </row>
    <row r="1128" spans="1:40" x14ac:dyDescent="0.2">
      <c r="A1128">
        <v>1127</v>
      </c>
      <c r="B1128" t="s">
        <v>2042</v>
      </c>
      <c r="D1128">
        <v>0</v>
      </c>
      <c r="E1128">
        <v>1</v>
      </c>
      <c r="F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0.22500000000000001</v>
      </c>
      <c r="U1128">
        <v>0.28899999999999998</v>
      </c>
      <c r="V1128">
        <v>0.34</v>
      </c>
      <c r="W1128">
        <v>0.629</v>
      </c>
      <c r="X1128">
        <v>0.27200000000000002</v>
      </c>
      <c r="Z1128">
        <v>65</v>
      </c>
      <c r="AA1128">
        <v>0</v>
      </c>
      <c r="AB1128">
        <v>0</v>
      </c>
      <c r="AD1128">
        <v>0</v>
      </c>
      <c r="AE1128">
        <v>0</v>
      </c>
      <c r="AF1128">
        <v>0</v>
      </c>
      <c r="AG1128" t="s">
        <v>2043</v>
      </c>
      <c r="AH1128" s="2">
        <f t="shared" si="131"/>
        <v>-9.7112768266824414</v>
      </c>
      <c r="AJ1128" s="2">
        <f t="shared" si="136"/>
        <v>-2.5025539444631106</v>
      </c>
      <c r="AK1128" s="2">
        <f t="shared" si="132"/>
        <v>-1.535362013584342</v>
      </c>
      <c r="AL1128" s="2">
        <f t="shared" si="133"/>
        <v>-2.5879503497259004</v>
      </c>
      <c r="AM1128" s="2">
        <f t="shared" si="134"/>
        <v>-1.3647967917053854</v>
      </c>
      <c r="AN1128" s="2">
        <f t="shared" si="135"/>
        <v>-1.7206137272037016</v>
      </c>
    </row>
    <row r="1129" spans="1:40" x14ac:dyDescent="0.2">
      <c r="A1129">
        <v>1128</v>
      </c>
      <c r="B1129" t="s">
        <v>1697</v>
      </c>
      <c r="D1129">
        <v>0</v>
      </c>
      <c r="E1129">
        <v>1</v>
      </c>
      <c r="F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>
        <v>0.22800000000000001</v>
      </c>
      <c r="U1129">
        <v>0.28799999999999998</v>
      </c>
      <c r="V1129">
        <v>0.33</v>
      </c>
      <c r="W1129">
        <v>0.61799999999999999</v>
      </c>
      <c r="X1129">
        <v>0.26800000000000002</v>
      </c>
      <c r="Z1129">
        <v>63</v>
      </c>
      <c r="AA1129">
        <v>0</v>
      </c>
      <c r="AB1129">
        <v>0</v>
      </c>
      <c r="AD1129">
        <v>0</v>
      </c>
      <c r="AE1129">
        <v>0</v>
      </c>
      <c r="AF1129">
        <v>0</v>
      </c>
      <c r="AG1129" t="s">
        <v>1698</v>
      </c>
      <c r="AH1129" s="2">
        <f t="shared" si="131"/>
        <v>-9.7221423865033199</v>
      </c>
      <c r="AJ1129" s="2">
        <f t="shared" si="136"/>
        <v>-2.5025539444631106</v>
      </c>
      <c r="AK1129" s="2">
        <f t="shared" si="132"/>
        <v>-1.535362013584342</v>
      </c>
      <c r="AL1129" s="2">
        <f t="shared" si="133"/>
        <v>-2.5879503497259004</v>
      </c>
      <c r="AM1129" s="2">
        <f t="shared" si="134"/>
        <v>-1.2180760013693945</v>
      </c>
      <c r="AN1129" s="2">
        <f t="shared" si="135"/>
        <v>-1.8782000773605718</v>
      </c>
    </row>
    <row r="1130" spans="1:40" x14ac:dyDescent="0.2">
      <c r="A1130">
        <v>1129</v>
      </c>
      <c r="B1130" t="s">
        <v>2305</v>
      </c>
      <c r="D1130">
        <v>0</v>
      </c>
      <c r="E1130">
        <v>1</v>
      </c>
      <c r="F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0.22800000000000001</v>
      </c>
      <c r="U1130">
        <v>0.28100000000000003</v>
      </c>
      <c r="V1130">
        <v>0.33700000000000002</v>
      </c>
      <c r="W1130">
        <v>0.61799999999999999</v>
      </c>
      <c r="X1130">
        <v>0.26600000000000001</v>
      </c>
      <c r="Z1130">
        <v>61</v>
      </c>
      <c r="AA1130">
        <v>0</v>
      </c>
      <c r="AB1130">
        <v>0</v>
      </c>
      <c r="AD1130">
        <v>-0.1</v>
      </c>
      <c r="AE1130">
        <v>0</v>
      </c>
      <c r="AF1130">
        <v>0</v>
      </c>
      <c r="AG1130" t="s">
        <v>2306</v>
      </c>
      <c r="AH1130" s="2">
        <f t="shared" si="131"/>
        <v>-9.7221423865033199</v>
      </c>
      <c r="AJ1130" s="2">
        <f t="shared" si="136"/>
        <v>-2.5025539444631106</v>
      </c>
      <c r="AK1130" s="2">
        <f t="shared" si="132"/>
        <v>-1.535362013584342</v>
      </c>
      <c r="AL1130" s="2">
        <f t="shared" si="133"/>
        <v>-2.5879503497259004</v>
      </c>
      <c r="AM1130" s="2">
        <f t="shared" si="134"/>
        <v>-1.2180760013693945</v>
      </c>
      <c r="AN1130" s="2">
        <f t="shared" si="135"/>
        <v>-1.8782000773605718</v>
      </c>
    </row>
    <row r="1131" spans="1:40" x14ac:dyDescent="0.2">
      <c r="A1131">
        <v>1130</v>
      </c>
      <c r="B1131" t="s">
        <v>7495</v>
      </c>
      <c r="D1131">
        <v>5</v>
      </c>
      <c r="E1131">
        <v>18</v>
      </c>
      <c r="F1131">
        <v>17</v>
      </c>
      <c r="G1131">
        <f>F1131*V1131</f>
        <v>6.0009999999999994</v>
      </c>
      <c r="H1131">
        <v>4</v>
      </c>
      <c r="I1131">
        <v>1</v>
      </c>
      <c r="J1131">
        <v>0</v>
      </c>
      <c r="K1131">
        <v>0</v>
      </c>
      <c r="L1131">
        <v>2</v>
      </c>
      <c r="M1131">
        <v>2</v>
      </c>
      <c r="N1131">
        <v>1</v>
      </c>
      <c r="O1131">
        <v>3</v>
      </c>
      <c r="P1131">
        <v>0</v>
      </c>
      <c r="Q1131">
        <v>0</v>
      </c>
      <c r="R1131">
        <v>0</v>
      </c>
      <c r="T1131">
        <v>0.247</v>
      </c>
      <c r="U1131">
        <v>0.30099999999999999</v>
      </c>
      <c r="V1131">
        <v>0.35299999999999998</v>
      </c>
      <c r="W1131">
        <v>0.65400000000000003</v>
      </c>
      <c r="X1131">
        <v>0.28199999999999997</v>
      </c>
      <c r="Z1131">
        <v>68</v>
      </c>
      <c r="AA1131">
        <v>0</v>
      </c>
      <c r="AB1131">
        <v>-0.1</v>
      </c>
      <c r="AD1131">
        <v>-0.8</v>
      </c>
      <c r="AE1131">
        <v>0.2</v>
      </c>
      <c r="AF1131">
        <v>0</v>
      </c>
      <c r="AG1131">
        <v>7168</v>
      </c>
      <c r="AH1131" s="2">
        <f t="shared" si="131"/>
        <v>-9.7299893911671091</v>
      </c>
      <c r="AI1131" s="2">
        <f>(L1131-45.75551)/28.81119</f>
        <v>-1.5186984640342867</v>
      </c>
      <c r="AJ1131" s="2">
        <f t="shared" si="136"/>
        <v>-2.5025539444631106</v>
      </c>
      <c r="AK1131" s="2">
        <f t="shared" si="132"/>
        <v>-1.4694793723097237</v>
      </c>
      <c r="AL1131" s="2">
        <f t="shared" si="133"/>
        <v>-2.5879503497259004</v>
      </c>
      <c r="AM1131" s="2">
        <f t="shared" si="134"/>
        <v>-0.28884432924145459</v>
      </c>
      <c r="AN1131" s="2">
        <f t="shared" si="135"/>
        <v>-1.3624629313926331</v>
      </c>
    </row>
    <row r="1132" spans="1:40" x14ac:dyDescent="0.2">
      <c r="A1132">
        <v>1131</v>
      </c>
      <c r="B1132" t="s">
        <v>1485</v>
      </c>
      <c r="D1132">
        <v>0</v>
      </c>
      <c r="E1132">
        <v>1</v>
      </c>
      <c r="F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>
        <v>0.20699999999999999</v>
      </c>
      <c r="U1132">
        <v>0.31900000000000001</v>
      </c>
      <c r="V1132">
        <v>0.37</v>
      </c>
      <c r="W1132">
        <v>0.68899999999999995</v>
      </c>
      <c r="X1132">
        <v>0.3</v>
      </c>
      <c r="Z1132">
        <v>83</v>
      </c>
      <c r="AA1132">
        <v>0</v>
      </c>
      <c r="AB1132">
        <v>0</v>
      </c>
      <c r="AD1132">
        <v>0</v>
      </c>
      <c r="AE1132">
        <v>0</v>
      </c>
      <c r="AF1132">
        <v>0</v>
      </c>
      <c r="AG1132">
        <v>1887</v>
      </c>
      <c r="AH1132" s="2">
        <f t="shared" si="131"/>
        <v>-9.7320396587518214</v>
      </c>
      <c r="AJ1132" s="2">
        <f t="shared" si="136"/>
        <v>-2.5025539444631106</v>
      </c>
      <c r="AK1132" s="2">
        <f t="shared" si="132"/>
        <v>-1.535362013584342</v>
      </c>
      <c r="AL1132" s="2">
        <f t="shared" si="133"/>
        <v>-2.5879503497259004</v>
      </c>
      <c r="AM1132" s="2">
        <f t="shared" si="134"/>
        <v>-2.2451215337213299</v>
      </c>
      <c r="AN1132" s="2">
        <f t="shared" si="135"/>
        <v>-0.86105181725713853</v>
      </c>
    </row>
    <row r="1133" spans="1:40" x14ac:dyDescent="0.2">
      <c r="A1133">
        <v>1132</v>
      </c>
      <c r="B1133" t="s">
        <v>507</v>
      </c>
      <c r="C1133" t="s">
        <v>103</v>
      </c>
      <c r="D1133">
        <v>8</v>
      </c>
      <c r="E1133">
        <v>29</v>
      </c>
      <c r="F1133">
        <v>27</v>
      </c>
      <c r="G1133">
        <f>F1133*V1133</f>
        <v>9.8819999999999997</v>
      </c>
      <c r="H1133">
        <v>7</v>
      </c>
      <c r="I1133">
        <v>1</v>
      </c>
      <c r="J1133">
        <v>0</v>
      </c>
      <c r="K1133">
        <v>1</v>
      </c>
      <c r="L1133">
        <v>3</v>
      </c>
      <c r="M1133">
        <v>3</v>
      </c>
      <c r="N1133">
        <v>1</v>
      </c>
      <c r="O1133">
        <v>5</v>
      </c>
      <c r="P1133">
        <v>0</v>
      </c>
      <c r="Q1133">
        <v>0</v>
      </c>
      <c r="R1133">
        <v>0</v>
      </c>
      <c r="T1133">
        <v>0.245</v>
      </c>
      <c r="U1133">
        <v>0.28199999999999997</v>
      </c>
      <c r="V1133">
        <v>0.36599999999999999</v>
      </c>
      <c r="W1133">
        <v>0.64800000000000002</v>
      </c>
      <c r="X1133">
        <v>0.27600000000000002</v>
      </c>
      <c r="Z1133">
        <v>60</v>
      </c>
      <c r="AA1133">
        <v>-0.1</v>
      </c>
      <c r="AB1133">
        <v>0.1</v>
      </c>
      <c r="AD1133">
        <v>-1.5</v>
      </c>
      <c r="AE1133">
        <v>0.8</v>
      </c>
      <c r="AF1133">
        <v>0</v>
      </c>
      <c r="AG1133">
        <v>16725</v>
      </c>
      <c r="AH1133" s="2">
        <f t="shared" si="131"/>
        <v>-9.7327896088057919</v>
      </c>
      <c r="AI1133" s="2">
        <f>(L1133-45.75551)/28.81119</f>
        <v>-1.4839897276023657</v>
      </c>
      <c r="AJ1133" s="2">
        <f t="shared" si="136"/>
        <v>-2.3892341679523739</v>
      </c>
      <c r="AK1133" s="2">
        <f t="shared" si="132"/>
        <v>-1.4365380516724144</v>
      </c>
      <c r="AL1133" s="2">
        <f t="shared" si="133"/>
        <v>-2.5879503497259004</v>
      </c>
      <c r="AM1133" s="2">
        <f t="shared" si="134"/>
        <v>-0.38665818946544844</v>
      </c>
      <c r="AN1133" s="2">
        <f t="shared" si="135"/>
        <v>-1.4484191223872895</v>
      </c>
    </row>
    <row r="1134" spans="1:40" x14ac:dyDescent="0.2">
      <c r="A1134">
        <v>1133</v>
      </c>
      <c r="B1134" t="s">
        <v>1601</v>
      </c>
      <c r="C1134" t="s">
        <v>90</v>
      </c>
      <c r="D1134">
        <v>0</v>
      </c>
      <c r="E1134">
        <v>1</v>
      </c>
      <c r="F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T1134">
        <v>0.23300000000000001</v>
      </c>
      <c r="U1134">
        <v>0.27800000000000002</v>
      </c>
      <c r="V1134">
        <v>0.32200000000000001</v>
      </c>
      <c r="W1134">
        <v>0.6</v>
      </c>
      <c r="X1134">
        <v>0.26</v>
      </c>
      <c r="Z1134">
        <v>60</v>
      </c>
      <c r="AA1134">
        <v>0</v>
      </c>
      <c r="AB1134">
        <v>0</v>
      </c>
      <c r="AD1134">
        <v>-0.1</v>
      </c>
      <c r="AE1134">
        <v>0</v>
      </c>
      <c r="AF1134">
        <v>0</v>
      </c>
      <c r="AG1134" t="s">
        <v>1602</v>
      </c>
      <c r="AH1134" s="2">
        <f t="shared" si="131"/>
        <v>-9.7354763089273053</v>
      </c>
      <c r="AJ1134" s="2">
        <f t="shared" si="136"/>
        <v>-2.5025539444631106</v>
      </c>
      <c r="AK1134" s="2">
        <f t="shared" si="132"/>
        <v>-1.535362013584342</v>
      </c>
      <c r="AL1134" s="2">
        <f t="shared" si="133"/>
        <v>-2.5879503497259004</v>
      </c>
      <c r="AM1134" s="2">
        <f t="shared" si="134"/>
        <v>-0.97354135080941007</v>
      </c>
      <c r="AN1134" s="2">
        <f t="shared" si="135"/>
        <v>-2.1360686503445412</v>
      </c>
    </row>
    <row r="1135" spans="1:40" x14ac:dyDescent="0.2">
      <c r="A1135">
        <v>1134</v>
      </c>
      <c r="B1135" t="s">
        <v>3033</v>
      </c>
      <c r="C1135" t="s">
        <v>53</v>
      </c>
      <c r="D1135">
        <v>0</v>
      </c>
      <c r="E1135">
        <v>1</v>
      </c>
      <c r="F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0.218</v>
      </c>
      <c r="U1135">
        <v>0.27400000000000002</v>
      </c>
      <c r="V1135">
        <v>0.376</v>
      </c>
      <c r="W1135">
        <v>0.65100000000000002</v>
      </c>
      <c r="X1135">
        <v>0.27600000000000002</v>
      </c>
      <c r="Z1135">
        <v>53</v>
      </c>
      <c r="AA1135">
        <v>0</v>
      </c>
      <c r="AB1135">
        <v>0</v>
      </c>
      <c r="AD1135">
        <v>-0.1</v>
      </c>
      <c r="AE1135">
        <v>0</v>
      </c>
      <c r="AF1135">
        <v>0</v>
      </c>
      <c r="AG1135" t="s">
        <v>3034</v>
      </c>
      <c r="AH1135" s="2">
        <f t="shared" si="131"/>
        <v>-9.7384526371526796</v>
      </c>
      <c r="AJ1135" s="2">
        <f t="shared" si="136"/>
        <v>-2.5025539444631106</v>
      </c>
      <c r="AK1135" s="2">
        <f t="shared" si="132"/>
        <v>-1.535362013584342</v>
      </c>
      <c r="AL1135" s="2">
        <f t="shared" si="133"/>
        <v>-2.5879503497259004</v>
      </c>
      <c r="AM1135" s="2">
        <f t="shared" si="134"/>
        <v>-1.7071453024893637</v>
      </c>
      <c r="AN1135" s="2">
        <f t="shared" si="135"/>
        <v>-1.4054410268899613</v>
      </c>
    </row>
    <row r="1136" spans="1:40" x14ac:dyDescent="0.2">
      <c r="A1136">
        <v>1135</v>
      </c>
      <c r="B1136" t="s">
        <v>2014</v>
      </c>
      <c r="C1136" t="s">
        <v>118</v>
      </c>
      <c r="D1136">
        <v>0</v>
      </c>
      <c r="E1136">
        <v>1</v>
      </c>
      <c r="F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0.23</v>
      </c>
      <c r="U1136">
        <v>0.27200000000000002</v>
      </c>
      <c r="V1136">
        <v>0.33700000000000002</v>
      </c>
      <c r="W1136">
        <v>0.61</v>
      </c>
      <c r="X1136">
        <v>0.26200000000000001</v>
      </c>
      <c r="Z1136">
        <v>63</v>
      </c>
      <c r="AA1136">
        <v>0</v>
      </c>
      <c r="AB1136">
        <v>0</v>
      </c>
      <c r="AD1136">
        <v>0</v>
      </c>
      <c r="AE1136">
        <v>0</v>
      </c>
      <c r="AF1136">
        <v>0</v>
      </c>
      <c r="AG1136" t="s">
        <v>2015</v>
      </c>
      <c r="AH1136" s="2">
        <f t="shared" si="131"/>
        <v>-9.7389367809388681</v>
      </c>
      <c r="AJ1136" s="2">
        <f t="shared" si="136"/>
        <v>-2.5025539444631106</v>
      </c>
      <c r="AK1136" s="2">
        <f t="shared" si="132"/>
        <v>-1.535362013584342</v>
      </c>
      <c r="AL1136" s="2">
        <f t="shared" si="133"/>
        <v>-2.5879503497259004</v>
      </c>
      <c r="AM1136" s="2">
        <f t="shared" si="134"/>
        <v>-1.1202621411454008</v>
      </c>
      <c r="AN1136" s="2">
        <f t="shared" si="135"/>
        <v>-1.9928083320201138</v>
      </c>
    </row>
    <row r="1137" spans="1:40" x14ac:dyDescent="0.2">
      <c r="A1137">
        <v>1136</v>
      </c>
      <c r="B1137" t="s">
        <v>1104</v>
      </c>
      <c r="C1137" t="s">
        <v>88</v>
      </c>
      <c r="D1137">
        <v>0</v>
      </c>
      <c r="E1137">
        <v>1</v>
      </c>
      <c r="F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T1137">
        <v>0.20799999999999999</v>
      </c>
      <c r="U1137">
        <v>0.30099999999999999</v>
      </c>
      <c r="V1137">
        <v>0.38400000000000001</v>
      </c>
      <c r="W1137">
        <v>0.68500000000000005</v>
      </c>
      <c r="X1137">
        <v>0.29199999999999998</v>
      </c>
      <c r="Z1137">
        <v>83</v>
      </c>
      <c r="AA1137">
        <v>0</v>
      </c>
      <c r="AB1137">
        <v>0</v>
      </c>
      <c r="AD1137">
        <v>0</v>
      </c>
      <c r="AE1137">
        <v>0</v>
      </c>
      <c r="AF1137">
        <v>0</v>
      </c>
      <c r="AG1137">
        <v>11624</v>
      </c>
      <c r="AH1137" s="2">
        <f t="shared" si="131"/>
        <v>-9.7404368559695946</v>
      </c>
      <c r="AJ1137" s="2">
        <f t="shared" si="136"/>
        <v>-2.5025539444631106</v>
      </c>
      <c r="AK1137" s="2">
        <f t="shared" si="132"/>
        <v>-1.535362013584342</v>
      </c>
      <c r="AL1137" s="2">
        <f t="shared" si="133"/>
        <v>-2.5879503497259004</v>
      </c>
      <c r="AM1137" s="2">
        <f t="shared" si="134"/>
        <v>-2.1962146036093331</v>
      </c>
      <c r="AN1137" s="2">
        <f t="shared" si="135"/>
        <v>-0.91835594458690795</v>
      </c>
    </row>
    <row r="1138" spans="1:40" x14ac:dyDescent="0.2">
      <c r="A1138">
        <v>1137</v>
      </c>
      <c r="B1138" t="s">
        <v>2094</v>
      </c>
      <c r="D1138">
        <v>0</v>
      </c>
      <c r="E1138">
        <v>1</v>
      </c>
      <c r="F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T1138">
        <v>0.23200000000000001</v>
      </c>
      <c r="U1138">
        <v>0.27600000000000002</v>
      </c>
      <c r="V1138">
        <v>0.32700000000000001</v>
      </c>
      <c r="W1138">
        <v>0.60299999999999998</v>
      </c>
      <c r="X1138">
        <v>0.26100000000000001</v>
      </c>
      <c r="Z1138">
        <v>58</v>
      </c>
      <c r="AA1138">
        <v>0</v>
      </c>
      <c r="AB1138">
        <v>0</v>
      </c>
      <c r="AD1138">
        <v>-0.1</v>
      </c>
      <c r="AE1138">
        <v>0</v>
      </c>
      <c r="AF1138">
        <v>0</v>
      </c>
      <c r="AG1138" t="s">
        <v>2095</v>
      </c>
      <c r="AH1138" s="2">
        <f t="shared" si="131"/>
        <v>-9.7414051435419733</v>
      </c>
      <c r="AJ1138" s="2">
        <f t="shared" si="136"/>
        <v>-2.5025539444631106</v>
      </c>
      <c r="AK1138" s="2">
        <f t="shared" si="132"/>
        <v>-1.535362013584342</v>
      </c>
      <c r="AL1138" s="2">
        <f t="shared" si="133"/>
        <v>-2.5879503497259004</v>
      </c>
      <c r="AM1138" s="2">
        <f t="shared" si="134"/>
        <v>-1.022448280921407</v>
      </c>
      <c r="AN1138" s="2">
        <f t="shared" si="135"/>
        <v>-2.0930905548472127</v>
      </c>
    </row>
    <row r="1139" spans="1:40" x14ac:dyDescent="0.2">
      <c r="A1139">
        <v>1138</v>
      </c>
      <c r="B1139" t="s">
        <v>2354</v>
      </c>
      <c r="C1139" t="s">
        <v>45</v>
      </c>
      <c r="D1139">
        <v>0</v>
      </c>
      <c r="E1139">
        <v>1</v>
      </c>
      <c r="F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T1139">
        <v>0.23200000000000001</v>
      </c>
      <c r="U1139">
        <v>0.28199999999999997</v>
      </c>
      <c r="V1139">
        <v>0.32100000000000001</v>
      </c>
      <c r="W1139">
        <v>0.60299999999999998</v>
      </c>
      <c r="X1139">
        <v>0.26200000000000001</v>
      </c>
      <c r="Z1139">
        <v>59</v>
      </c>
      <c r="AA1139">
        <v>0</v>
      </c>
      <c r="AB1139">
        <v>0</v>
      </c>
      <c r="AD1139">
        <v>-0.1</v>
      </c>
      <c r="AE1139">
        <v>0</v>
      </c>
      <c r="AF1139">
        <v>0</v>
      </c>
      <c r="AG1139" t="s">
        <v>2355</v>
      </c>
      <c r="AH1139" s="2">
        <f t="shared" si="131"/>
        <v>-9.7414051435419733</v>
      </c>
      <c r="AJ1139" s="2">
        <f t="shared" si="136"/>
        <v>-2.5025539444631106</v>
      </c>
      <c r="AK1139" s="2">
        <f t="shared" si="132"/>
        <v>-1.535362013584342</v>
      </c>
      <c r="AL1139" s="2">
        <f t="shared" si="133"/>
        <v>-2.5879503497259004</v>
      </c>
      <c r="AM1139" s="2">
        <f t="shared" si="134"/>
        <v>-1.022448280921407</v>
      </c>
      <c r="AN1139" s="2">
        <f t="shared" si="135"/>
        <v>-2.0930905548472127</v>
      </c>
    </row>
    <row r="1140" spans="1:40" x14ac:dyDescent="0.2">
      <c r="A1140">
        <v>1139</v>
      </c>
      <c r="B1140" t="s">
        <v>1755</v>
      </c>
      <c r="D1140">
        <v>0</v>
      </c>
      <c r="E1140">
        <v>1</v>
      </c>
      <c r="F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T1140">
        <v>0.22700000000000001</v>
      </c>
      <c r="U1140">
        <v>0.28299999999999997</v>
      </c>
      <c r="V1140">
        <v>0.33700000000000002</v>
      </c>
      <c r="W1140">
        <v>0.62</v>
      </c>
      <c r="X1140">
        <v>0.26800000000000002</v>
      </c>
      <c r="Z1140">
        <v>63</v>
      </c>
      <c r="AA1140">
        <v>0</v>
      </c>
      <c r="AB1140">
        <v>0</v>
      </c>
      <c r="AD1140">
        <v>0</v>
      </c>
      <c r="AE1140">
        <v>0</v>
      </c>
      <c r="AF1140">
        <v>0</v>
      </c>
      <c r="AG1140" t="s">
        <v>1756</v>
      </c>
      <c r="AH1140" s="2">
        <f t="shared" si="131"/>
        <v>-9.7423972529504326</v>
      </c>
      <c r="AJ1140" s="2">
        <f t="shared" si="136"/>
        <v>-2.5025539444631106</v>
      </c>
      <c r="AK1140" s="2">
        <f t="shared" si="132"/>
        <v>-1.535362013584342</v>
      </c>
      <c r="AL1140" s="2">
        <f t="shared" si="133"/>
        <v>-2.5879503497259004</v>
      </c>
      <c r="AM1140" s="2">
        <f t="shared" si="134"/>
        <v>-1.2669829314813916</v>
      </c>
      <c r="AN1140" s="2">
        <f t="shared" si="135"/>
        <v>-1.8495480136956863</v>
      </c>
    </row>
    <row r="1141" spans="1:40" x14ac:dyDescent="0.2">
      <c r="A1141">
        <v>1140</v>
      </c>
      <c r="B1141" t="s">
        <v>2527</v>
      </c>
      <c r="D1141">
        <v>0</v>
      </c>
      <c r="E1141">
        <v>1</v>
      </c>
      <c r="F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T1141">
        <v>0.22600000000000001</v>
      </c>
      <c r="U1141">
        <v>0.27</v>
      </c>
      <c r="V1141">
        <v>0.35299999999999998</v>
      </c>
      <c r="W1141">
        <v>0.623</v>
      </c>
      <c r="X1141">
        <v>0.26500000000000001</v>
      </c>
      <c r="Z1141">
        <v>61</v>
      </c>
      <c r="AA1141">
        <v>0</v>
      </c>
      <c r="AB1141">
        <v>0</v>
      </c>
      <c r="AD1141">
        <v>-0.1</v>
      </c>
      <c r="AE1141">
        <v>0</v>
      </c>
      <c r="AF1141">
        <v>0</v>
      </c>
      <c r="AG1141">
        <v>8628</v>
      </c>
      <c r="AH1141" s="2">
        <f t="shared" si="131"/>
        <v>-9.7483260875651006</v>
      </c>
      <c r="AJ1141" s="2">
        <f t="shared" si="136"/>
        <v>-2.5025539444631106</v>
      </c>
      <c r="AK1141" s="2">
        <f t="shared" si="132"/>
        <v>-1.535362013584342</v>
      </c>
      <c r="AL1141" s="2">
        <f t="shared" si="133"/>
        <v>-2.5879503497259004</v>
      </c>
      <c r="AM1141" s="2">
        <f t="shared" si="134"/>
        <v>-1.3158898615933885</v>
      </c>
      <c r="AN1141" s="2">
        <f t="shared" si="135"/>
        <v>-1.8065699181983581</v>
      </c>
    </row>
    <row r="1142" spans="1:40" x14ac:dyDescent="0.2">
      <c r="A1142">
        <v>1141</v>
      </c>
      <c r="B1142" t="s">
        <v>700</v>
      </c>
      <c r="C1142" t="s">
        <v>88</v>
      </c>
      <c r="D1142">
        <v>0</v>
      </c>
      <c r="E1142">
        <v>1</v>
      </c>
      <c r="F1142">
        <v>1</v>
      </c>
      <c r="G1142">
        <f>F1142*V1142</f>
        <v>0.35399999999999998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T1142">
        <v>0.221</v>
      </c>
      <c r="U1142">
        <v>0.28599999999999998</v>
      </c>
      <c r="V1142">
        <v>0.35399999999999998</v>
      </c>
      <c r="W1142">
        <v>0.64</v>
      </c>
      <c r="X1142">
        <v>0.27600000000000002</v>
      </c>
      <c r="Z1142">
        <v>72</v>
      </c>
      <c r="AA1142">
        <v>0</v>
      </c>
      <c r="AB1142">
        <v>0</v>
      </c>
      <c r="AD1142">
        <v>0</v>
      </c>
      <c r="AE1142">
        <v>0</v>
      </c>
      <c r="AF1142">
        <v>0</v>
      </c>
      <c r="AG1142" t="s">
        <v>701</v>
      </c>
      <c r="AH1142" s="2">
        <f t="shared" si="131"/>
        <v>-9.7493181969735581</v>
      </c>
      <c r="AJ1142" s="2">
        <f t="shared" si="136"/>
        <v>-2.5025539444631106</v>
      </c>
      <c r="AK1142" s="2">
        <f t="shared" si="132"/>
        <v>-1.535362013584342</v>
      </c>
      <c r="AL1142" s="2">
        <f t="shared" si="133"/>
        <v>-2.5879503497259004</v>
      </c>
      <c r="AM1142" s="2">
        <f t="shared" si="134"/>
        <v>-1.5604245121533731</v>
      </c>
      <c r="AN1142" s="2">
        <f t="shared" si="135"/>
        <v>-1.5630273770468315</v>
      </c>
    </row>
    <row r="1143" spans="1:40" x14ac:dyDescent="0.2">
      <c r="A1143">
        <v>1142</v>
      </c>
      <c r="B1143" t="s">
        <v>1986</v>
      </c>
      <c r="C1143" t="s">
        <v>65</v>
      </c>
      <c r="D1143">
        <v>0</v>
      </c>
      <c r="E1143">
        <v>1</v>
      </c>
      <c r="F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>
        <v>0.221</v>
      </c>
      <c r="U1143">
        <v>0.28899999999999998</v>
      </c>
      <c r="V1143">
        <v>0.35099999999999998</v>
      </c>
      <c r="W1143">
        <v>0.64</v>
      </c>
      <c r="X1143">
        <v>0.27700000000000002</v>
      </c>
      <c r="Z1143">
        <v>67</v>
      </c>
      <c r="AA1143">
        <v>0</v>
      </c>
      <c r="AB1143">
        <v>0</v>
      </c>
      <c r="AD1143">
        <v>0</v>
      </c>
      <c r="AE1143">
        <v>0</v>
      </c>
      <c r="AF1143">
        <v>0</v>
      </c>
      <c r="AG1143" t="s">
        <v>1987</v>
      </c>
      <c r="AH1143" s="2">
        <f t="shared" si="131"/>
        <v>-9.7493181969735581</v>
      </c>
      <c r="AJ1143" s="2">
        <f t="shared" si="136"/>
        <v>-2.5025539444631106</v>
      </c>
      <c r="AK1143" s="2">
        <f t="shared" si="132"/>
        <v>-1.535362013584342</v>
      </c>
      <c r="AL1143" s="2">
        <f t="shared" si="133"/>
        <v>-2.5879503497259004</v>
      </c>
      <c r="AM1143" s="2">
        <f t="shared" si="134"/>
        <v>-1.5604245121533731</v>
      </c>
      <c r="AN1143" s="2">
        <f t="shared" si="135"/>
        <v>-1.5630273770468315</v>
      </c>
    </row>
    <row r="1144" spans="1:40" x14ac:dyDescent="0.2">
      <c r="A1144">
        <v>1143</v>
      </c>
      <c r="B1144" t="s">
        <v>2782</v>
      </c>
      <c r="D1144">
        <v>0</v>
      </c>
      <c r="E1144">
        <v>1</v>
      </c>
      <c r="F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>
        <v>0.23300000000000001</v>
      </c>
      <c r="U1144">
        <v>0.27300000000000002</v>
      </c>
      <c r="V1144">
        <v>0.32600000000000001</v>
      </c>
      <c r="W1144">
        <v>0.59899999999999998</v>
      </c>
      <c r="X1144">
        <v>0.25700000000000001</v>
      </c>
      <c r="Z1144">
        <v>55</v>
      </c>
      <c r="AA1144">
        <v>0</v>
      </c>
      <c r="AB1144">
        <v>0</v>
      </c>
      <c r="AD1144">
        <v>-0.1</v>
      </c>
      <c r="AE1144">
        <v>0</v>
      </c>
      <c r="AF1144">
        <v>0</v>
      </c>
      <c r="AG1144" t="s">
        <v>2783</v>
      </c>
      <c r="AH1144" s="2">
        <f t="shared" si="131"/>
        <v>-9.7498023407597465</v>
      </c>
      <c r="AJ1144" s="2">
        <f t="shared" si="136"/>
        <v>-2.5025539444631106</v>
      </c>
      <c r="AK1144" s="2">
        <f t="shared" si="132"/>
        <v>-1.535362013584342</v>
      </c>
      <c r="AL1144" s="2">
        <f t="shared" si="133"/>
        <v>-2.5879503497259004</v>
      </c>
      <c r="AM1144" s="2">
        <f t="shared" si="134"/>
        <v>-0.97354135080941007</v>
      </c>
      <c r="AN1144" s="2">
        <f t="shared" si="135"/>
        <v>-2.1503946821769837</v>
      </c>
    </row>
    <row r="1145" spans="1:40" x14ac:dyDescent="0.2">
      <c r="A1145">
        <v>1144</v>
      </c>
      <c r="B1145" t="s">
        <v>1070</v>
      </c>
      <c r="C1145" t="s">
        <v>29</v>
      </c>
      <c r="D1145">
        <v>0</v>
      </c>
      <c r="E1145">
        <v>1</v>
      </c>
      <c r="F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0.223</v>
      </c>
      <c r="U1145">
        <v>0.28199999999999997</v>
      </c>
      <c r="V1145">
        <v>0.35099999999999998</v>
      </c>
      <c r="W1145">
        <v>0.63300000000000001</v>
      </c>
      <c r="X1145">
        <v>0.27300000000000002</v>
      </c>
      <c r="Z1145">
        <v>69</v>
      </c>
      <c r="AA1145">
        <v>0</v>
      </c>
      <c r="AB1145">
        <v>0</v>
      </c>
      <c r="AD1145">
        <v>0</v>
      </c>
      <c r="AE1145">
        <v>0</v>
      </c>
      <c r="AF1145">
        <v>0</v>
      </c>
      <c r="AG1145" t="s">
        <v>1071</v>
      </c>
      <c r="AH1145" s="2">
        <f t="shared" si="131"/>
        <v>-9.7517865595766633</v>
      </c>
      <c r="AJ1145" s="2">
        <f t="shared" si="136"/>
        <v>-2.5025539444631106</v>
      </c>
      <c r="AK1145" s="2">
        <f t="shared" si="132"/>
        <v>-1.535362013584342</v>
      </c>
      <c r="AL1145" s="2">
        <f t="shared" si="133"/>
        <v>-2.5879503497259004</v>
      </c>
      <c r="AM1145" s="2">
        <f t="shared" si="134"/>
        <v>-1.4626106519293791</v>
      </c>
      <c r="AN1145" s="2">
        <f t="shared" si="135"/>
        <v>-1.6633095998739307</v>
      </c>
    </row>
    <row r="1146" spans="1:40" x14ac:dyDescent="0.2">
      <c r="A1146">
        <v>1145</v>
      </c>
      <c r="B1146" t="s">
        <v>2036</v>
      </c>
      <c r="C1146" t="s">
        <v>33</v>
      </c>
      <c r="D1146">
        <v>0</v>
      </c>
      <c r="E1146">
        <v>1</v>
      </c>
      <c r="F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T1146">
        <v>0.217</v>
      </c>
      <c r="U1146">
        <v>0.26800000000000002</v>
      </c>
      <c r="V1146">
        <v>0.38500000000000001</v>
      </c>
      <c r="W1146">
        <v>0.65300000000000002</v>
      </c>
      <c r="X1146">
        <v>0.27600000000000002</v>
      </c>
      <c r="Z1146">
        <v>72</v>
      </c>
      <c r="AA1146">
        <v>0</v>
      </c>
      <c r="AB1146">
        <v>0</v>
      </c>
      <c r="AD1146">
        <v>0</v>
      </c>
      <c r="AE1146">
        <v>0</v>
      </c>
      <c r="AF1146">
        <v>0</v>
      </c>
      <c r="AG1146" t="s">
        <v>2037</v>
      </c>
      <c r="AH1146" s="2">
        <f t="shared" si="131"/>
        <v>-9.7587075035997906</v>
      </c>
      <c r="AJ1146" s="2">
        <f t="shared" si="136"/>
        <v>-2.5025539444631106</v>
      </c>
      <c r="AK1146" s="2">
        <f t="shared" si="132"/>
        <v>-1.535362013584342</v>
      </c>
      <c r="AL1146" s="2">
        <f t="shared" si="133"/>
        <v>-2.5879503497259004</v>
      </c>
      <c r="AM1146" s="2">
        <f t="shared" si="134"/>
        <v>-1.7560522326013606</v>
      </c>
      <c r="AN1146" s="2">
        <f t="shared" si="135"/>
        <v>-1.3767889632250758</v>
      </c>
    </row>
    <row r="1147" spans="1:40" x14ac:dyDescent="0.2">
      <c r="A1147">
        <v>1146</v>
      </c>
      <c r="B1147" t="s">
        <v>928</v>
      </c>
      <c r="C1147" t="s">
        <v>83</v>
      </c>
      <c r="D1147">
        <v>0</v>
      </c>
      <c r="E1147">
        <v>1</v>
      </c>
      <c r="F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T1147">
        <v>0.219</v>
      </c>
      <c r="U1147">
        <v>0.26300000000000001</v>
      </c>
      <c r="V1147">
        <v>0.38300000000000001</v>
      </c>
      <c r="W1147">
        <v>0.64600000000000002</v>
      </c>
      <c r="X1147">
        <v>0.27200000000000002</v>
      </c>
      <c r="Z1147">
        <v>66</v>
      </c>
      <c r="AA1147">
        <v>0</v>
      </c>
      <c r="AB1147">
        <v>0</v>
      </c>
      <c r="AD1147">
        <v>0</v>
      </c>
      <c r="AE1147">
        <v>0</v>
      </c>
      <c r="AF1147">
        <v>0</v>
      </c>
      <c r="AG1147" t="s">
        <v>929</v>
      </c>
      <c r="AH1147" s="2">
        <f t="shared" si="131"/>
        <v>-9.7611758662028958</v>
      </c>
      <c r="AJ1147" s="2">
        <f t="shared" si="136"/>
        <v>-2.5025539444631106</v>
      </c>
      <c r="AK1147" s="2">
        <f t="shared" si="132"/>
        <v>-1.535362013584342</v>
      </c>
      <c r="AL1147" s="2">
        <f t="shared" si="133"/>
        <v>-2.5879503497259004</v>
      </c>
      <c r="AM1147" s="2">
        <f t="shared" si="134"/>
        <v>-1.6582383723773668</v>
      </c>
      <c r="AN1147" s="2">
        <f t="shared" si="135"/>
        <v>-1.477071186052175</v>
      </c>
    </row>
    <row r="1148" spans="1:40" x14ac:dyDescent="0.2">
      <c r="A1148">
        <v>1147</v>
      </c>
      <c r="B1148" t="s">
        <v>1937</v>
      </c>
      <c r="C1148" t="s">
        <v>37</v>
      </c>
      <c r="D1148">
        <v>0</v>
      </c>
      <c r="E1148">
        <v>1</v>
      </c>
      <c r="F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0.23100000000000001</v>
      </c>
      <c r="U1148">
        <v>0.27800000000000002</v>
      </c>
      <c r="V1148">
        <v>0.32800000000000001</v>
      </c>
      <c r="W1148">
        <v>0.60499999999999998</v>
      </c>
      <c r="X1148">
        <v>0.26100000000000001</v>
      </c>
      <c r="Z1148">
        <v>61</v>
      </c>
      <c r="AA1148">
        <v>0</v>
      </c>
      <c r="AB1148">
        <v>0</v>
      </c>
      <c r="AD1148">
        <v>-0.1</v>
      </c>
      <c r="AE1148">
        <v>0</v>
      </c>
      <c r="AF1148">
        <v>0</v>
      </c>
      <c r="AG1148" t="s">
        <v>1938</v>
      </c>
      <c r="AH1148" s="2">
        <f t="shared" si="131"/>
        <v>-9.7616600099890842</v>
      </c>
      <c r="AJ1148" s="2">
        <f t="shared" si="136"/>
        <v>-2.5025539444631106</v>
      </c>
      <c r="AK1148" s="2">
        <f t="shared" si="132"/>
        <v>-1.535362013584342</v>
      </c>
      <c r="AL1148" s="2">
        <f t="shared" si="133"/>
        <v>-2.5879503497259004</v>
      </c>
      <c r="AM1148" s="2">
        <f t="shared" si="134"/>
        <v>-1.0713552110334039</v>
      </c>
      <c r="AN1148" s="2">
        <f t="shared" si="135"/>
        <v>-2.0644384911823273</v>
      </c>
    </row>
    <row r="1149" spans="1:40" x14ac:dyDescent="0.2">
      <c r="A1149">
        <v>1148</v>
      </c>
      <c r="B1149" t="s">
        <v>454</v>
      </c>
      <c r="D1149">
        <v>12</v>
      </c>
      <c r="E1149">
        <v>48</v>
      </c>
      <c r="F1149">
        <v>41</v>
      </c>
      <c r="G1149">
        <f>F1149*V1149</f>
        <v>16.481999999999999</v>
      </c>
      <c r="H1149">
        <v>9</v>
      </c>
      <c r="I1149">
        <v>2</v>
      </c>
      <c r="J1149">
        <v>0</v>
      </c>
      <c r="K1149">
        <v>2</v>
      </c>
      <c r="L1149">
        <v>6</v>
      </c>
      <c r="M1149">
        <v>6</v>
      </c>
      <c r="N1149">
        <v>5</v>
      </c>
      <c r="O1149">
        <v>14</v>
      </c>
      <c r="P1149">
        <v>1</v>
      </c>
      <c r="Q1149">
        <v>0</v>
      </c>
      <c r="R1149">
        <v>0</v>
      </c>
      <c r="T1149">
        <v>0.218</v>
      </c>
      <c r="U1149">
        <v>0.314</v>
      </c>
      <c r="V1149">
        <v>0.40200000000000002</v>
      </c>
      <c r="W1149">
        <v>0.71599999999999997</v>
      </c>
      <c r="X1149">
        <v>0.30399999999999999</v>
      </c>
      <c r="Z1149">
        <v>88</v>
      </c>
      <c r="AA1149">
        <v>-0.2</v>
      </c>
      <c r="AB1149">
        <v>-0.2</v>
      </c>
      <c r="AD1149">
        <v>-1</v>
      </c>
      <c r="AE1149">
        <v>0.8</v>
      </c>
      <c r="AF1149">
        <v>0.1</v>
      </c>
      <c r="AG1149">
        <v>8267</v>
      </c>
      <c r="AH1149" s="2">
        <f t="shared" si="131"/>
        <v>-9.7628366095051771</v>
      </c>
      <c r="AI1149" s="2">
        <f>(L1149-45.75551)/28.81119</f>
        <v>-1.3798635183066024</v>
      </c>
      <c r="AJ1149" s="2">
        <f t="shared" si="136"/>
        <v>-2.2759143914416371</v>
      </c>
      <c r="AK1149" s="2">
        <f t="shared" si="132"/>
        <v>-1.3377140897604871</v>
      </c>
      <c r="AL1149" s="2">
        <f t="shared" si="133"/>
        <v>-2.5879503497259004</v>
      </c>
      <c r="AM1149" s="2">
        <f t="shared" si="134"/>
        <v>-1.7071453024893637</v>
      </c>
      <c r="AN1149" s="2">
        <f t="shared" si="135"/>
        <v>-0.47424895778118448</v>
      </c>
    </row>
    <row r="1150" spans="1:40" x14ac:dyDescent="0.2">
      <c r="A1150">
        <v>1149</v>
      </c>
      <c r="B1150" t="s">
        <v>2322</v>
      </c>
      <c r="D1150">
        <v>0</v>
      </c>
      <c r="E1150">
        <v>1</v>
      </c>
      <c r="F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>
        <v>0.23499999999999999</v>
      </c>
      <c r="U1150">
        <v>0.29199999999999998</v>
      </c>
      <c r="V1150">
        <v>0.29899999999999999</v>
      </c>
      <c r="W1150">
        <v>0.59099999999999997</v>
      </c>
      <c r="X1150">
        <v>0.26</v>
      </c>
      <c r="Z1150">
        <v>57</v>
      </c>
      <c r="AA1150">
        <v>0</v>
      </c>
      <c r="AB1150">
        <v>0</v>
      </c>
      <c r="AD1150">
        <v>-0.1</v>
      </c>
      <c r="AE1150">
        <v>0</v>
      </c>
      <c r="AF1150">
        <v>0</v>
      </c>
      <c r="AG1150">
        <v>13005</v>
      </c>
      <c r="AH1150" s="2">
        <f t="shared" si="131"/>
        <v>-9.7665967351952965</v>
      </c>
      <c r="AJ1150" s="2">
        <f t="shared" si="136"/>
        <v>-2.5025539444631106</v>
      </c>
      <c r="AK1150" s="2">
        <f t="shared" si="132"/>
        <v>-1.535362013584342</v>
      </c>
      <c r="AL1150" s="2">
        <f t="shared" si="133"/>
        <v>-2.5879503497259004</v>
      </c>
      <c r="AM1150" s="2">
        <f t="shared" si="134"/>
        <v>-0.87572749058541755</v>
      </c>
      <c r="AN1150" s="2">
        <f t="shared" si="135"/>
        <v>-2.2650029368365256</v>
      </c>
    </row>
    <row r="1151" spans="1:40" x14ac:dyDescent="0.2">
      <c r="A1151">
        <v>1150</v>
      </c>
      <c r="B1151" t="s">
        <v>1813</v>
      </c>
      <c r="D1151">
        <v>0</v>
      </c>
      <c r="E1151">
        <v>1</v>
      </c>
      <c r="F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0.22</v>
      </c>
      <c r="U1151">
        <v>0.28399999999999997</v>
      </c>
      <c r="V1151">
        <v>0.35799999999999998</v>
      </c>
      <c r="W1151">
        <v>0.64200000000000002</v>
      </c>
      <c r="X1151">
        <v>0.27600000000000002</v>
      </c>
      <c r="Z1151">
        <v>68</v>
      </c>
      <c r="AA1151">
        <v>0</v>
      </c>
      <c r="AB1151">
        <v>0</v>
      </c>
      <c r="AD1151">
        <v>0</v>
      </c>
      <c r="AE1151">
        <v>0</v>
      </c>
      <c r="AF1151">
        <v>0</v>
      </c>
      <c r="AG1151" t="s">
        <v>1814</v>
      </c>
      <c r="AH1151" s="2">
        <f t="shared" si="131"/>
        <v>-9.769573063420669</v>
      </c>
      <c r="AJ1151" s="2">
        <f t="shared" si="136"/>
        <v>-2.5025539444631106</v>
      </c>
      <c r="AK1151" s="2">
        <f t="shared" si="132"/>
        <v>-1.535362013584342</v>
      </c>
      <c r="AL1151" s="2">
        <f t="shared" si="133"/>
        <v>-2.5879503497259004</v>
      </c>
      <c r="AM1151" s="2">
        <f t="shared" si="134"/>
        <v>-1.6093314422653699</v>
      </c>
      <c r="AN1151" s="2">
        <f t="shared" si="135"/>
        <v>-1.534375313381946</v>
      </c>
    </row>
    <row r="1152" spans="1:40" x14ac:dyDescent="0.2">
      <c r="A1152">
        <v>1151</v>
      </c>
      <c r="B1152" t="s">
        <v>1914</v>
      </c>
      <c r="D1152">
        <v>0</v>
      </c>
      <c r="E1152">
        <v>1</v>
      </c>
      <c r="F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0.22</v>
      </c>
      <c r="U1152">
        <v>0.27700000000000002</v>
      </c>
      <c r="V1152">
        <v>0.36399999999999999</v>
      </c>
      <c r="W1152">
        <v>0.64200000000000002</v>
      </c>
      <c r="X1152">
        <v>0.27300000000000002</v>
      </c>
      <c r="Z1152">
        <v>66</v>
      </c>
      <c r="AA1152">
        <v>0</v>
      </c>
      <c r="AB1152">
        <v>0</v>
      </c>
      <c r="AD1152">
        <v>0</v>
      </c>
      <c r="AE1152">
        <v>0</v>
      </c>
      <c r="AF1152">
        <v>0</v>
      </c>
      <c r="AG1152" t="s">
        <v>1915</v>
      </c>
      <c r="AH1152" s="2">
        <f t="shared" si="131"/>
        <v>-9.769573063420669</v>
      </c>
      <c r="AJ1152" s="2">
        <f t="shared" si="136"/>
        <v>-2.5025539444631106</v>
      </c>
      <c r="AK1152" s="2">
        <f t="shared" si="132"/>
        <v>-1.535362013584342</v>
      </c>
      <c r="AL1152" s="2">
        <f t="shared" si="133"/>
        <v>-2.5879503497259004</v>
      </c>
      <c r="AM1152" s="2">
        <f t="shared" si="134"/>
        <v>-1.6093314422653699</v>
      </c>
      <c r="AN1152" s="2">
        <f t="shared" si="135"/>
        <v>-1.534375313381946</v>
      </c>
    </row>
    <row r="1153" spans="1:40" x14ac:dyDescent="0.2">
      <c r="A1153">
        <v>1152</v>
      </c>
      <c r="B1153" t="s">
        <v>1762</v>
      </c>
      <c r="D1153">
        <v>0</v>
      </c>
      <c r="E1153">
        <v>1</v>
      </c>
      <c r="F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>
        <v>0.22600000000000001</v>
      </c>
      <c r="U1153">
        <v>0.28599999999999998</v>
      </c>
      <c r="V1153">
        <v>0.33500000000000002</v>
      </c>
      <c r="W1153">
        <v>0.621</v>
      </c>
      <c r="X1153">
        <v>0.26800000000000002</v>
      </c>
      <c r="Z1153">
        <v>62</v>
      </c>
      <c r="AA1153">
        <v>0</v>
      </c>
      <c r="AB1153">
        <v>0</v>
      </c>
      <c r="AD1153">
        <v>0</v>
      </c>
      <c r="AE1153">
        <v>0</v>
      </c>
      <c r="AF1153">
        <v>0</v>
      </c>
      <c r="AG1153" t="s">
        <v>1763</v>
      </c>
      <c r="AH1153" s="2">
        <f t="shared" si="131"/>
        <v>-9.7769781512299865</v>
      </c>
      <c r="AJ1153" s="2">
        <f t="shared" si="136"/>
        <v>-2.5025539444631106</v>
      </c>
      <c r="AK1153" s="2">
        <f t="shared" si="132"/>
        <v>-1.535362013584342</v>
      </c>
      <c r="AL1153" s="2">
        <f t="shared" si="133"/>
        <v>-2.5879503497259004</v>
      </c>
      <c r="AM1153" s="2">
        <f t="shared" si="134"/>
        <v>-1.3158898615933885</v>
      </c>
      <c r="AN1153" s="2">
        <f t="shared" si="135"/>
        <v>-1.8352219818632436</v>
      </c>
    </row>
    <row r="1154" spans="1:40" x14ac:dyDescent="0.2">
      <c r="A1154">
        <v>1153</v>
      </c>
      <c r="B1154" t="s">
        <v>2635</v>
      </c>
      <c r="D1154">
        <v>0</v>
      </c>
      <c r="E1154">
        <v>1</v>
      </c>
      <c r="F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T1154">
        <v>0.23300000000000001</v>
      </c>
      <c r="U1154">
        <v>0.27700000000000002</v>
      </c>
      <c r="V1154">
        <v>0.32100000000000001</v>
      </c>
      <c r="W1154">
        <v>0.59699999999999998</v>
      </c>
      <c r="X1154">
        <v>0.25900000000000001</v>
      </c>
      <c r="Z1154">
        <v>56</v>
      </c>
      <c r="AA1154">
        <v>0</v>
      </c>
      <c r="AB1154">
        <v>0</v>
      </c>
      <c r="AD1154">
        <v>-0.1</v>
      </c>
      <c r="AE1154">
        <v>0</v>
      </c>
      <c r="AF1154">
        <v>0</v>
      </c>
      <c r="AG1154">
        <v>3812</v>
      </c>
      <c r="AH1154" s="2">
        <f t="shared" ref="AH1154:AH1217" si="137">SUM(AI1154:AN1154)</f>
        <v>-9.7784544044246324</v>
      </c>
      <c r="AJ1154" s="2">
        <f t="shared" si="136"/>
        <v>-2.5025539444631106</v>
      </c>
      <c r="AK1154" s="2">
        <f t="shared" ref="AK1154:AK1217" si="138">(M1154-46.609)/30.35701</f>
        <v>-1.535362013584342</v>
      </c>
      <c r="AL1154" s="2">
        <f t="shared" ref="AL1154:AL1217" si="139">(S1154-70.42522)/27.21274</f>
        <v>-2.5879503497259004</v>
      </c>
      <c r="AM1154" s="2">
        <f t="shared" ref="AM1154:AM1217" si="140">(T1154-0.252906)/0.020447</f>
        <v>-0.97354135080941007</v>
      </c>
      <c r="AN1154" s="2">
        <f t="shared" ref="AN1154:AN1217" si="141">(W1154-0.749104)/0.069803</f>
        <v>-2.1790467458418692</v>
      </c>
    </row>
    <row r="1155" spans="1:40" x14ac:dyDescent="0.2">
      <c r="A1155">
        <v>1154</v>
      </c>
      <c r="B1155" t="s">
        <v>7510</v>
      </c>
      <c r="C1155" t="s">
        <v>114</v>
      </c>
      <c r="D1155">
        <v>16</v>
      </c>
      <c r="E1155">
        <v>62</v>
      </c>
      <c r="F1155">
        <v>57</v>
      </c>
      <c r="G1155">
        <f>F1155*V1155</f>
        <v>21.204000000000001</v>
      </c>
      <c r="H1155">
        <v>13</v>
      </c>
      <c r="I1155">
        <v>3</v>
      </c>
      <c r="J1155">
        <v>0</v>
      </c>
      <c r="K1155">
        <v>1</v>
      </c>
      <c r="L1155">
        <v>6</v>
      </c>
      <c r="M1155">
        <v>6</v>
      </c>
      <c r="N1155">
        <v>4</v>
      </c>
      <c r="O1155">
        <v>15</v>
      </c>
      <c r="P1155">
        <v>1</v>
      </c>
      <c r="Q1155">
        <v>1</v>
      </c>
      <c r="R1155">
        <v>0</v>
      </c>
      <c r="T1155">
        <v>0.23599999999999999</v>
      </c>
      <c r="U1155">
        <v>0.28899999999999998</v>
      </c>
      <c r="V1155">
        <v>0.372</v>
      </c>
      <c r="W1155">
        <v>0.66100000000000003</v>
      </c>
      <c r="X1155">
        <v>0.28199999999999997</v>
      </c>
      <c r="Z1155">
        <v>68</v>
      </c>
      <c r="AA1155">
        <v>0</v>
      </c>
      <c r="AB1155">
        <v>0</v>
      </c>
      <c r="AD1155">
        <v>-2.6</v>
      </c>
      <c r="AE1155">
        <v>0.5</v>
      </c>
      <c r="AF1155">
        <v>-0.1</v>
      </c>
      <c r="AG1155">
        <v>14813</v>
      </c>
      <c r="AH1155" s="2">
        <f t="shared" si="137"/>
        <v>-9.7837633947843177</v>
      </c>
      <c r="AI1155" s="2">
        <f>(L1155-45.75551)/28.81119</f>
        <v>-1.3798635183066024</v>
      </c>
      <c r="AJ1155" s="2">
        <f t="shared" si="136"/>
        <v>-2.3892341679523739</v>
      </c>
      <c r="AK1155" s="2">
        <f t="shared" si="138"/>
        <v>-1.3377140897604871</v>
      </c>
      <c r="AL1155" s="2">
        <f t="shared" si="139"/>
        <v>-2.5879503497259004</v>
      </c>
      <c r="AM1155" s="2">
        <f t="shared" si="140"/>
        <v>-0.82682056047342067</v>
      </c>
      <c r="AN1155" s="2">
        <f t="shared" si="141"/>
        <v>-1.2621807085655339</v>
      </c>
    </row>
    <row r="1156" spans="1:40" x14ac:dyDescent="0.2">
      <c r="A1156">
        <v>1155</v>
      </c>
      <c r="B1156" t="s">
        <v>2452</v>
      </c>
      <c r="D1156">
        <v>0</v>
      </c>
      <c r="E1156">
        <v>1</v>
      </c>
      <c r="F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0.22700000000000001</v>
      </c>
      <c r="U1156">
        <v>0.28799999999999998</v>
      </c>
      <c r="V1156">
        <v>0.32900000000000001</v>
      </c>
      <c r="W1156">
        <v>0.61699999999999999</v>
      </c>
      <c r="X1156">
        <v>0.26900000000000002</v>
      </c>
      <c r="Z1156">
        <v>63</v>
      </c>
      <c r="AA1156">
        <v>0</v>
      </c>
      <c r="AB1156">
        <v>0</v>
      </c>
      <c r="AD1156">
        <v>0</v>
      </c>
      <c r="AE1156">
        <v>0</v>
      </c>
      <c r="AF1156">
        <v>0</v>
      </c>
      <c r="AG1156">
        <v>9571</v>
      </c>
      <c r="AH1156" s="2">
        <f t="shared" si="137"/>
        <v>-9.7853753484477597</v>
      </c>
      <c r="AJ1156" s="2">
        <f t="shared" si="136"/>
        <v>-2.5025539444631106</v>
      </c>
      <c r="AK1156" s="2">
        <f t="shared" si="138"/>
        <v>-1.535362013584342</v>
      </c>
      <c r="AL1156" s="2">
        <f t="shared" si="139"/>
        <v>-2.5879503497259004</v>
      </c>
      <c r="AM1156" s="2">
        <f t="shared" si="140"/>
        <v>-1.2669829314813916</v>
      </c>
      <c r="AN1156" s="2">
        <f t="shared" si="141"/>
        <v>-1.8925261091930146</v>
      </c>
    </row>
    <row r="1157" spans="1:40" x14ac:dyDescent="0.2">
      <c r="A1157">
        <v>1156</v>
      </c>
      <c r="B1157" t="s">
        <v>520</v>
      </c>
      <c r="D1157">
        <v>3</v>
      </c>
      <c r="E1157">
        <v>12</v>
      </c>
      <c r="F1157">
        <v>11</v>
      </c>
      <c r="G1157">
        <f>F1157*V1157</f>
        <v>4.0039999999999996</v>
      </c>
      <c r="H1157">
        <v>3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1</v>
      </c>
      <c r="O1157">
        <v>2</v>
      </c>
      <c r="P1157">
        <v>0</v>
      </c>
      <c r="Q1157">
        <v>0</v>
      </c>
      <c r="R1157">
        <v>0</v>
      </c>
      <c r="T1157">
        <v>0.24399999999999999</v>
      </c>
      <c r="U1157">
        <v>0.30099999999999999</v>
      </c>
      <c r="V1157">
        <v>0.36399999999999999</v>
      </c>
      <c r="W1157">
        <v>0.66500000000000004</v>
      </c>
      <c r="X1157">
        <v>0.28399999999999997</v>
      </c>
      <c r="Z1157">
        <v>76</v>
      </c>
      <c r="AA1157">
        <v>0</v>
      </c>
      <c r="AB1157">
        <v>0</v>
      </c>
      <c r="AD1157">
        <v>-0.4</v>
      </c>
      <c r="AE1157">
        <v>0.3</v>
      </c>
      <c r="AF1157">
        <v>0</v>
      </c>
      <c r="AG1157">
        <v>10655</v>
      </c>
      <c r="AH1157" s="2">
        <f t="shared" si="137"/>
        <v>-9.7867738884154587</v>
      </c>
      <c r="AI1157" s="2">
        <f>(L1157-45.75551)/28.81119</f>
        <v>-1.5534072004662078</v>
      </c>
      <c r="AJ1157" s="2">
        <f t="shared" si="136"/>
        <v>-2.5025539444631106</v>
      </c>
      <c r="AK1157" s="2">
        <f t="shared" si="138"/>
        <v>-1.5024206929470327</v>
      </c>
      <c r="AL1157" s="2">
        <f t="shared" si="139"/>
        <v>-2.5879503497259004</v>
      </c>
      <c r="AM1157" s="2">
        <f t="shared" si="140"/>
        <v>-0.43556511957744537</v>
      </c>
      <c r="AN1157" s="2">
        <f t="shared" si="141"/>
        <v>-1.2048765812357629</v>
      </c>
    </row>
    <row r="1158" spans="1:40" x14ac:dyDescent="0.2">
      <c r="A1158">
        <v>1157</v>
      </c>
      <c r="B1158" t="s">
        <v>222</v>
      </c>
      <c r="C1158" t="s">
        <v>29</v>
      </c>
      <c r="D1158">
        <v>53</v>
      </c>
      <c r="E1158">
        <v>207</v>
      </c>
      <c r="F1158">
        <v>183</v>
      </c>
      <c r="G1158">
        <f>F1158*V1158</f>
        <v>64.59899999999999</v>
      </c>
      <c r="H1158">
        <v>38</v>
      </c>
      <c r="I1158">
        <v>7</v>
      </c>
      <c r="J1158">
        <v>0</v>
      </c>
      <c r="K1158">
        <v>6</v>
      </c>
      <c r="L1158">
        <v>22</v>
      </c>
      <c r="M1158">
        <v>22</v>
      </c>
      <c r="N1158">
        <v>18</v>
      </c>
      <c r="O1158">
        <v>62</v>
      </c>
      <c r="P1158">
        <v>3</v>
      </c>
      <c r="Q1158">
        <v>1</v>
      </c>
      <c r="R1158">
        <v>1</v>
      </c>
      <c r="T1158">
        <v>0.20799999999999999</v>
      </c>
      <c r="U1158">
        <v>0.28799999999999998</v>
      </c>
      <c r="V1158">
        <v>0.35299999999999998</v>
      </c>
      <c r="W1158">
        <v>0.64100000000000001</v>
      </c>
      <c r="X1158">
        <v>0.27800000000000002</v>
      </c>
      <c r="Z1158">
        <v>72</v>
      </c>
      <c r="AA1158">
        <v>-0.3</v>
      </c>
      <c r="AB1158">
        <v>-1</v>
      </c>
      <c r="AD1158">
        <v>-7.6</v>
      </c>
      <c r="AE1158">
        <v>3.4</v>
      </c>
      <c r="AF1158">
        <v>1.4</v>
      </c>
      <c r="AG1158">
        <v>10059</v>
      </c>
      <c r="AH1158" s="2">
        <f t="shared" si="137"/>
        <v>-9.790678278907718</v>
      </c>
      <c r="AI1158" s="2">
        <f>(L1158-45.75551)/28.81119</f>
        <v>-0.82452373539586532</v>
      </c>
      <c r="AJ1158" s="2">
        <f t="shared" si="136"/>
        <v>-1.82263528539869</v>
      </c>
      <c r="AK1158" s="2">
        <f t="shared" si="138"/>
        <v>-0.81065295956354078</v>
      </c>
      <c r="AL1158" s="2">
        <f t="shared" si="139"/>
        <v>-2.5879503497259004</v>
      </c>
      <c r="AM1158" s="2">
        <f t="shared" si="140"/>
        <v>-2.1962146036093331</v>
      </c>
      <c r="AN1158" s="2">
        <f t="shared" si="141"/>
        <v>-1.5487013452143887</v>
      </c>
    </row>
    <row r="1159" spans="1:40" x14ac:dyDescent="0.2">
      <c r="A1159">
        <v>1158</v>
      </c>
      <c r="B1159" t="s">
        <v>1566</v>
      </c>
      <c r="D1159">
        <v>0</v>
      </c>
      <c r="E1159">
        <v>1</v>
      </c>
      <c r="F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T1159">
        <v>0.23300000000000001</v>
      </c>
      <c r="U1159">
        <v>0.29199999999999998</v>
      </c>
      <c r="V1159">
        <v>0.30499999999999999</v>
      </c>
      <c r="W1159">
        <v>0.59599999999999997</v>
      </c>
      <c r="X1159">
        <v>0.26300000000000001</v>
      </c>
      <c r="Z1159">
        <v>59</v>
      </c>
      <c r="AA1159">
        <v>0</v>
      </c>
      <c r="AB1159">
        <v>0</v>
      </c>
      <c r="AD1159">
        <v>-0.1</v>
      </c>
      <c r="AE1159">
        <v>0</v>
      </c>
      <c r="AF1159">
        <v>0</v>
      </c>
      <c r="AG1159" t="s">
        <v>1567</v>
      </c>
      <c r="AH1159" s="2">
        <f t="shared" si="137"/>
        <v>-9.7927804362570754</v>
      </c>
      <c r="AJ1159" s="2">
        <f t="shared" si="136"/>
        <v>-2.5025539444631106</v>
      </c>
      <c r="AK1159" s="2">
        <f t="shared" si="138"/>
        <v>-1.535362013584342</v>
      </c>
      <c r="AL1159" s="2">
        <f t="shared" si="139"/>
        <v>-2.5879503497259004</v>
      </c>
      <c r="AM1159" s="2">
        <f t="shared" si="140"/>
        <v>-0.97354135080941007</v>
      </c>
      <c r="AN1159" s="2">
        <f t="shared" si="141"/>
        <v>-2.1933727776743122</v>
      </c>
    </row>
    <row r="1160" spans="1:40" x14ac:dyDescent="0.2">
      <c r="A1160">
        <v>1159</v>
      </c>
      <c r="B1160" t="s">
        <v>529</v>
      </c>
      <c r="C1160" t="s">
        <v>57</v>
      </c>
      <c r="D1160">
        <v>3</v>
      </c>
      <c r="E1160">
        <v>13</v>
      </c>
      <c r="F1160">
        <v>12</v>
      </c>
      <c r="G1160">
        <f>F1160*V1160</f>
        <v>5.2320000000000002</v>
      </c>
      <c r="H1160">
        <v>3</v>
      </c>
      <c r="I1160">
        <v>0</v>
      </c>
      <c r="J1160">
        <v>0</v>
      </c>
      <c r="K1160">
        <v>1</v>
      </c>
      <c r="L1160">
        <v>2</v>
      </c>
      <c r="M1160">
        <v>2</v>
      </c>
      <c r="N1160">
        <v>1</v>
      </c>
      <c r="O1160">
        <v>5</v>
      </c>
      <c r="P1160">
        <v>0</v>
      </c>
      <c r="Q1160">
        <v>0</v>
      </c>
      <c r="R1160">
        <v>0</v>
      </c>
      <c r="T1160">
        <v>0.222</v>
      </c>
      <c r="U1160">
        <v>0.29099999999999998</v>
      </c>
      <c r="V1160">
        <v>0.436</v>
      </c>
      <c r="W1160">
        <v>0.72699999999999998</v>
      </c>
      <c r="X1160">
        <v>0.30499999999999999</v>
      </c>
      <c r="Z1160">
        <v>86</v>
      </c>
      <c r="AA1160">
        <v>0</v>
      </c>
      <c r="AB1160">
        <v>0</v>
      </c>
      <c r="AD1160">
        <v>-0.2</v>
      </c>
      <c r="AE1160">
        <v>0</v>
      </c>
      <c r="AF1160">
        <v>0</v>
      </c>
      <c r="AG1160">
        <v>13167</v>
      </c>
      <c r="AH1160" s="2">
        <f t="shared" si="137"/>
        <v>-9.7935425436879751</v>
      </c>
      <c r="AI1160" s="2">
        <f>(L1160-45.75551)/28.81119</f>
        <v>-1.5186984640342867</v>
      </c>
      <c r="AJ1160" s="2">
        <f t="shared" si="136"/>
        <v>-2.3892341679523739</v>
      </c>
      <c r="AK1160" s="2">
        <f t="shared" si="138"/>
        <v>-1.4694793723097237</v>
      </c>
      <c r="AL1160" s="2">
        <f t="shared" si="139"/>
        <v>-2.5879503497259004</v>
      </c>
      <c r="AM1160" s="2">
        <f t="shared" si="140"/>
        <v>-1.511517582041376</v>
      </c>
      <c r="AN1160" s="2">
        <f t="shared" si="141"/>
        <v>-0.31666260762431431</v>
      </c>
    </row>
    <row r="1161" spans="1:40" x14ac:dyDescent="0.2">
      <c r="A1161">
        <v>1160</v>
      </c>
      <c r="B1161" t="s">
        <v>1369</v>
      </c>
      <c r="D1161">
        <v>0</v>
      </c>
      <c r="E1161">
        <v>1</v>
      </c>
      <c r="F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0.215</v>
      </c>
      <c r="U1161">
        <v>0.29399999999999998</v>
      </c>
      <c r="V1161">
        <v>0.36299999999999999</v>
      </c>
      <c r="W1161">
        <v>0.65700000000000003</v>
      </c>
      <c r="X1161">
        <v>0.28299999999999997</v>
      </c>
      <c r="Z1161">
        <v>72</v>
      </c>
      <c r="AA1161">
        <v>0</v>
      </c>
      <c r="AB1161">
        <v>0</v>
      </c>
      <c r="AD1161">
        <v>0</v>
      </c>
      <c r="AE1161">
        <v>0</v>
      </c>
      <c r="AF1161">
        <v>0</v>
      </c>
      <c r="AG1161" t="s">
        <v>1370</v>
      </c>
      <c r="AH1161" s="2">
        <f t="shared" si="137"/>
        <v>-9.7992172364940124</v>
      </c>
      <c r="AJ1161" s="2">
        <f t="shared" si="136"/>
        <v>-2.5025539444631106</v>
      </c>
      <c r="AK1161" s="2">
        <f t="shared" si="138"/>
        <v>-1.535362013584342</v>
      </c>
      <c r="AL1161" s="2">
        <f t="shared" si="139"/>
        <v>-2.5879503497259004</v>
      </c>
      <c r="AM1161" s="2">
        <f t="shared" si="140"/>
        <v>-1.8538660928253545</v>
      </c>
      <c r="AN1161" s="2">
        <f t="shared" si="141"/>
        <v>-1.3194848358953049</v>
      </c>
    </row>
    <row r="1162" spans="1:40" x14ac:dyDescent="0.2">
      <c r="A1162">
        <v>1161</v>
      </c>
      <c r="B1162" t="s">
        <v>1497</v>
      </c>
      <c r="D1162">
        <v>0</v>
      </c>
      <c r="E1162">
        <v>1</v>
      </c>
      <c r="F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0.224</v>
      </c>
      <c r="U1162">
        <v>0.29799999999999999</v>
      </c>
      <c r="V1162">
        <v>0.32800000000000001</v>
      </c>
      <c r="W1162">
        <v>0.626</v>
      </c>
      <c r="X1162">
        <v>0.27400000000000002</v>
      </c>
      <c r="Z1162">
        <v>66</v>
      </c>
      <c r="AA1162">
        <v>0</v>
      </c>
      <c r="AB1162">
        <v>0</v>
      </c>
      <c r="AD1162">
        <v>0</v>
      </c>
      <c r="AE1162">
        <v>0</v>
      </c>
      <c r="AF1162">
        <v>0</v>
      </c>
      <c r="AG1162">
        <v>11472</v>
      </c>
      <c r="AH1162" s="2">
        <f t="shared" si="137"/>
        <v>-9.8031618522917654</v>
      </c>
      <c r="AJ1162" s="2">
        <f t="shared" si="136"/>
        <v>-2.5025539444631106</v>
      </c>
      <c r="AK1162" s="2">
        <f t="shared" si="138"/>
        <v>-1.535362013584342</v>
      </c>
      <c r="AL1162" s="2">
        <f t="shared" si="139"/>
        <v>-2.5879503497259004</v>
      </c>
      <c r="AM1162" s="2">
        <f t="shared" si="140"/>
        <v>-1.4137037218173822</v>
      </c>
      <c r="AN1162" s="2">
        <f t="shared" si="141"/>
        <v>-1.7635918227010299</v>
      </c>
    </row>
    <row r="1163" spans="1:40" x14ac:dyDescent="0.2">
      <c r="A1163">
        <v>1162</v>
      </c>
      <c r="B1163" t="s">
        <v>2116</v>
      </c>
      <c r="D1163">
        <v>0</v>
      </c>
      <c r="E1163">
        <v>1</v>
      </c>
      <c r="F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0.23100000000000001</v>
      </c>
      <c r="U1163">
        <v>0.27700000000000002</v>
      </c>
      <c r="V1163">
        <v>0.32500000000000001</v>
      </c>
      <c r="W1163">
        <v>0.60199999999999998</v>
      </c>
      <c r="X1163">
        <v>0.26</v>
      </c>
      <c r="Z1163">
        <v>57</v>
      </c>
      <c r="AA1163">
        <v>0</v>
      </c>
      <c r="AB1163">
        <v>0</v>
      </c>
      <c r="AD1163">
        <v>-0.1</v>
      </c>
      <c r="AE1163">
        <v>0</v>
      </c>
      <c r="AF1163">
        <v>0</v>
      </c>
      <c r="AG1163" t="s">
        <v>2117</v>
      </c>
      <c r="AH1163" s="2">
        <f t="shared" si="137"/>
        <v>-9.8046381054864131</v>
      </c>
      <c r="AJ1163" s="2">
        <f t="shared" si="136"/>
        <v>-2.5025539444631106</v>
      </c>
      <c r="AK1163" s="2">
        <f t="shared" si="138"/>
        <v>-1.535362013584342</v>
      </c>
      <c r="AL1163" s="2">
        <f t="shared" si="139"/>
        <v>-2.5879503497259004</v>
      </c>
      <c r="AM1163" s="2">
        <f t="shared" si="140"/>
        <v>-1.0713552110334039</v>
      </c>
      <c r="AN1163" s="2">
        <f t="shared" si="141"/>
        <v>-2.1074165866796557</v>
      </c>
    </row>
    <row r="1164" spans="1:40" x14ac:dyDescent="0.2">
      <c r="A1164">
        <v>1163</v>
      </c>
      <c r="B1164" t="s">
        <v>773</v>
      </c>
      <c r="D1164">
        <v>0</v>
      </c>
      <c r="E1164">
        <v>1</v>
      </c>
      <c r="F1164">
        <v>1</v>
      </c>
      <c r="G1164">
        <f>F1164*V1164</f>
        <v>0.34300000000000003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0.221</v>
      </c>
      <c r="U1164">
        <v>0.29299999999999998</v>
      </c>
      <c r="V1164">
        <v>0.34300000000000003</v>
      </c>
      <c r="W1164">
        <v>0.63600000000000001</v>
      </c>
      <c r="X1164">
        <v>0.27500000000000002</v>
      </c>
      <c r="Z1164">
        <v>72</v>
      </c>
      <c r="AA1164">
        <v>0</v>
      </c>
      <c r="AB1164">
        <v>0</v>
      </c>
      <c r="AD1164">
        <v>0</v>
      </c>
      <c r="AE1164">
        <v>0</v>
      </c>
      <c r="AF1164">
        <v>0</v>
      </c>
      <c r="AG1164">
        <v>13866</v>
      </c>
      <c r="AH1164" s="2">
        <f t="shared" si="137"/>
        <v>-9.8066223243033299</v>
      </c>
      <c r="AJ1164" s="2">
        <f t="shared" si="136"/>
        <v>-2.5025539444631106</v>
      </c>
      <c r="AK1164" s="2">
        <f t="shared" si="138"/>
        <v>-1.535362013584342</v>
      </c>
      <c r="AL1164" s="2">
        <f t="shared" si="139"/>
        <v>-2.5879503497259004</v>
      </c>
      <c r="AM1164" s="2">
        <f t="shared" si="140"/>
        <v>-1.5604245121533731</v>
      </c>
      <c r="AN1164" s="2">
        <f t="shared" si="141"/>
        <v>-1.6203315043766024</v>
      </c>
    </row>
    <row r="1165" spans="1:40" x14ac:dyDescent="0.2">
      <c r="A1165">
        <v>1164</v>
      </c>
      <c r="B1165" t="s">
        <v>1503</v>
      </c>
      <c r="C1165" t="s">
        <v>93</v>
      </c>
      <c r="D1165">
        <v>0</v>
      </c>
      <c r="E1165">
        <v>1</v>
      </c>
      <c r="F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0.23</v>
      </c>
      <c r="U1165">
        <v>0.28199999999999997</v>
      </c>
      <c r="V1165">
        <v>0.32300000000000001</v>
      </c>
      <c r="W1165">
        <v>0.60499999999999998</v>
      </c>
      <c r="X1165">
        <v>0.26300000000000001</v>
      </c>
      <c r="Z1165">
        <v>61</v>
      </c>
      <c r="AA1165">
        <v>0</v>
      </c>
      <c r="AB1165">
        <v>0</v>
      </c>
      <c r="AD1165">
        <v>-0.1</v>
      </c>
      <c r="AE1165">
        <v>0</v>
      </c>
      <c r="AF1165">
        <v>0</v>
      </c>
      <c r="AG1165" t="s">
        <v>1504</v>
      </c>
      <c r="AH1165" s="2">
        <f t="shared" si="137"/>
        <v>-9.8105669401010811</v>
      </c>
      <c r="AJ1165" s="2">
        <f t="shared" si="136"/>
        <v>-2.5025539444631106</v>
      </c>
      <c r="AK1165" s="2">
        <f t="shared" si="138"/>
        <v>-1.535362013584342</v>
      </c>
      <c r="AL1165" s="2">
        <f t="shared" si="139"/>
        <v>-2.5879503497259004</v>
      </c>
      <c r="AM1165" s="2">
        <f t="shared" si="140"/>
        <v>-1.1202621411454008</v>
      </c>
      <c r="AN1165" s="2">
        <f t="shared" si="141"/>
        <v>-2.0644384911823273</v>
      </c>
    </row>
    <row r="1166" spans="1:40" x14ac:dyDescent="0.2">
      <c r="A1166">
        <v>1165</v>
      </c>
      <c r="B1166" t="s">
        <v>1225</v>
      </c>
      <c r="C1166" t="s">
        <v>88</v>
      </c>
      <c r="D1166">
        <v>0</v>
      </c>
      <c r="E1166">
        <v>1</v>
      </c>
      <c r="F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>
        <v>0.22700000000000001</v>
      </c>
      <c r="U1166">
        <v>0.27500000000000002</v>
      </c>
      <c r="V1166">
        <v>0.34</v>
      </c>
      <c r="W1166">
        <v>0.61499999999999999</v>
      </c>
      <c r="X1166">
        <v>0.26500000000000001</v>
      </c>
      <c r="Z1166">
        <v>65</v>
      </c>
      <c r="AA1166">
        <v>0</v>
      </c>
      <c r="AB1166">
        <v>0</v>
      </c>
      <c r="AD1166">
        <v>0</v>
      </c>
      <c r="AE1166">
        <v>0</v>
      </c>
      <c r="AF1166">
        <v>0</v>
      </c>
      <c r="AG1166" t="s">
        <v>1226</v>
      </c>
      <c r="AH1166" s="2">
        <f t="shared" si="137"/>
        <v>-9.8140274121126456</v>
      </c>
      <c r="AJ1166" s="2">
        <f t="shared" ref="AJ1166:AJ1229" si="142">(K1166-22.084)/8.824585</f>
        <v>-2.5025539444631106</v>
      </c>
      <c r="AK1166" s="2">
        <f t="shared" si="138"/>
        <v>-1.535362013584342</v>
      </c>
      <c r="AL1166" s="2">
        <f t="shared" si="139"/>
        <v>-2.5879503497259004</v>
      </c>
      <c r="AM1166" s="2">
        <f t="shared" si="140"/>
        <v>-1.2669829314813916</v>
      </c>
      <c r="AN1166" s="2">
        <f t="shared" si="141"/>
        <v>-1.9211781728579</v>
      </c>
    </row>
    <row r="1167" spans="1:40" x14ac:dyDescent="0.2">
      <c r="A1167">
        <v>1166</v>
      </c>
      <c r="B1167" t="s">
        <v>1770</v>
      </c>
      <c r="D1167">
        <v>0</v>
      </c>
      <c r="E1167">
        <v>1</v>
      </c>
      <c r="F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T1167">
        <v>0.217</v>
      </c>
      <c r="U1167">
        <v>0.27800000000000002</v>
      </c>
      <c r="V1167">
        <v>0.371</v>
      </c>
      <c r="W1167">
        <v>0.64900000000000002</v>
      </c>
      <c r="X1167">
        <v>0.27600000000000002</v>
      </c>
      <c r="Z1167">
        <v>68</v>
      </c>
      <c r="AA1167">
        <v>0</v>
      </c>
      <c r="AB1167">
        <v>0</v>
      </c>
      <c r="AD1167">
        <v>0</v>
      </c>
      <c r="AE1167">
        <v>0</v>
      </c>
      <c r="AF1167">
        <v>0</v>
      </c>
      <c r="AG1167" t="s">
        <v>1771</v>
      </c>
      <c r="AH1167" s="2">
        <f t="shared" si="137"/>
        <v>-9.8160116309295606</v>
      </c>
      <c r="AJ1167" s="2">
        <f t="shared" si="142"/>
        <v>-2.5025539444631106</v>
      </c>
      <c r="AK1167" s="2">
        <f t="shared" si="138"/>
        <v>-1.535362013584342</v>
      </c>
      <c r="AL1167" s="2">
        <f t="shared" si="139"/>
        <v>-2.5879503497259004</v>
      </c>
      <c r="AM1167" s="2">
        <f t="shared" si="140"/>
        <v>-1.7560522326013606</v>
      </c>
      <c r="AN1167" s="2">
        <f t="shared" si="141"/>
        <v>-1.4340930905548468</v>
      </c>
    </row>
    <row r="1168" spans="1:40" x14ac:dyDescent="0.2">
      <c r="A1168">
        <v>1167</v>
      </c>
      <c r="B1168" t="s">
        <v>1479</v>
      </c>
      <c r="C1168" t="s">
        <v>88</v>
      </c>
      <c r="D1168">
        <v>0</v>
      </c>
      <c r="E1168">
        <v>1</v>
      </c>
      <c r="F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0.21199999999999999</v>
      </c>
      <c r="U1168">
        <v>0.29499999999999998</v>
      </c>
      <c r="V1168">
        <v>0.37</v>
      </c>
      <c r="W1168">
        <v>0.66600000000000004</v>
      </c>
      <c r="X1168">
        <v>0.28499999999999998</v>
      </c>
      <c r="Z1168">
        <v>78</v>
      </c>
      <c r="AA1168">
        <v>0</v>
      </c>
      <c r="AB1168">
        <v>0</v>
      </c>
      <c r="AD1168">
        <v>0</v>
      </c>
      <c r="AE1168">
        <v>0</v>
      </c>
      <c r="AF1168">
        <v>0</v>
      </c>
      <c r="AG1168">
        <v>5666</v>
      </c>
      <c r="AH1168" s="2">
        <f t="shared" si="137"/>
        <v>-9.8170037403380199</v>
      </c>
      <c r="AJ1168" s="2">
        <f t="shared" si="142"/>
        <v>-2.5025539444631106</v>
      </c>
      <c r="AK1168" s="2">
        <f t="shared" si="138"/>
        <v>-1.535362013584342</v>
      </c>
      <c r="AL1168" s="2">
        <f t="shared" si="139"/>
        <v>-2.5879503497259004</v>
      </c>
      <c r="AM1168" s="2">
        <f t="shared" si="140"/>
        <v>-2.0005868831613451</v>
      </c>
      <c r="AN1168" s="2">
        <f t="shared" si="141"/>
        <v>-1.1905505494033202</v>
      </c>
    </row>
    <row r="1169" spans="1:40" x14ac:dyDescent="0.2">
      <c r="A1169">
        <v>1168</v>
      </c>
      <c r="B1169" t="s">
        <v>604</v>
      </c>
      <c r="C1169" t="s">
        <v>118</v>
      </c>
      <c r="D1169">
        <v>0</v>
      </c>
      <c r="E1169">
        <v>1</v>
      </c>
      <c r="F1169">
        <v>1</v>
      </c>
      <c r="G1169">
        <f>F1169*V1169</f>
        <v>0.374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T1169">
        <v>0.245</v>
      </c>
      <c r="U1169">
        <v>0.28999999999999998</v>
      </c>
      <c r="V1169">
        <v>0.374</v>
      </c>
      <c r="W1169">
        <v>0.66400000000000003</v>
      </c>
      <c r="X1169">
        <v>0.28299999999999997</v>
      </c>
      <c r="Z1169">
        <v>77</v>
      </c>
      <c r="AA1169">
        <v>0</v>
      </c>
      <c r="AB1169">
        <v>0</v>
      </c>
      <c r="AD1169">
        <v>0</v>
      </c>
      <c r="AE1169">
        <v>0</v>
      </c>
      <c r="AF1169">
        <v>0</v>
      </c>
      <c r="AG1169" t="s">
        <v>605</v>
      </c>
      <c r="AH1169" s="2">
        <f t="shared" si="137"/>
        <v>-9.8198430472051346</v>
      </c>
      <c r="AI1169" s="2">
        <f>(L1169-45.75551)/28.81119</f>
        <v>-1.5881159368981288</v>
      </c>
      <c r="AJ1169" s="2">
        <f t="shared" si="142"/>
        <v>-2.5025539444631106</v>
      </c>
      <c r="AK1169" s="2">
        <f t="shared" si="138"/>
        <v>-1.535362013584342</v>
      </c>
      <c r="AL1169" s="2">
        <f t="shared" si="139"/>
        <v>-2.5879503497259004</v>
      </c>
      <c r="AM1169" s="2">
        <f t="shared" si="140"/>
        <v>-0.38665818946544844</v>
      </c>
      <c r="AN1169" s="2">
        <f t="shared" si="141"/>
        <v>-1.2192026130682057</v>
      </c>
    </row>
    <row r="1170" spans="1:40" x14ac:dyDescent="0.2">
      <c r="A1170">
        <v>1169</v>
      </c>
      <c r="B1170" t="s">
        <v>2580</v>
      </c>
      <c r="C1170" t="s">
        <v>63</v>
      </c>
      <c r="D1170">
        <v>0</v>
      </c>
      <c r="E1170">
        <v>1</v>
      </c>
      <c r="F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0.22800000000000001</v>
      </c>
      <c r="U1170">
        <v>0.28499999999999998</v>
      </c>
      <c r="V1170">
        <v>0.32600000000000001</v>
      </c>
      <c r="W1170">
        <v>0.61099999999999999</v>
      </c>
      <c r="X1170">
        <v>0.26600000000000001</v>
      </c>
      <c r="Z1170">
        <v>59</v>
      </c>
      <c r="AA1170">
        <v>0</v>
      </c>
      <c r="AB1170">
        <v>0</v>
      </c>
      <c r="AD1170">
        <v>-0.1</v>
      </c>
      <c r="AE1170">
        <v>0</v>
      </c>
      <c r="AF1170">
        <v>0</v>
      </c>
      <c r="AG1170" t="s">
        <v>2581</v>
      </c>
      <c r="AH1170" s="2">
        <f t="shared" si="137"/>
        <v>-9.8224246093304188</v>
      </c>
      <c r="AJ1170" s="2">
        <f t="shared" si="142"/>
        <v>-2.5025539444631106</v>
      </c>
      <c r="AK1170" s="2">
        <f t="shared" si="138"/>
        <v>-1.535362013584342</v>
      </c>
      <c r="AL1170" s="2">
        <f t="shared" si="139"/>
        <v>-2.5879503497259004</v>
      </c>
      <c r="AM1170" s="2">
        <f t="shared" si="140"/>
        <v>-1.2180760013693945</v>
      </c>
      <c r="AN1170" s="2">
        <f t="shared" si="141"/>
        <v>-1.978482300187671</v>
      </c>
    </row>
    <row r="1171" spans="1:40" x14ac:dyDescent="0.2">
      <c r="A1171">
        <v>1170</v>
      </c>
      <c r="B1171" t="s">
        <v>1542</v>
      </c>
      <c r="C1171" t="s">
        <v>57</v>
      </c>
      <c r="D1171">
        <v>0</v>
      </c>
      <c r="E1171">
        <v>1</v>
      </c>
      <c r="F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T1171">
        <v>0.218</v>
      </c>
      <c r="U1171">
        <v>0.27500000000000002</v>
      </c>
      <c r="V1171">
        <v>0.37</v>
      </c>
      <c r="W1171">
        <v>0.64500000000000002</v>
      </c>
      <c r="X1171">
        <v>0.27400000000000002</v>
      </c>
      <c r="Z1171">
        <v>66</v>
      </c>
      <c r="AA1171">
        <v>0</v>
      </c>
      <c r="AB1171">
        <v>0</v>
      </c>
      <c r="AD1171">
        <v>0</v>
      </c>
      <c r="AE1171">
        <v>0</v>
      </c>
      <c r="AF1171">
        <v>0</v>
      </c>
      <c r="AG1171" t="s">
        <v>1543</v>
      </c>
      <c r="AH1171" s="2">
        <f t="shared" si="137"/>
        <v>-9.8244088281473356</v>
      </c>
      <c r="AJ1171" s="2">
        <f t="shared" si="142"/>
        <v>-2.5025539444631106</v>
      </c>
      <c r="AK1171" s="2">
        <f t="shared" si="138"/>
        <v>-1.535362013584342</v>
      </c>
      <c r="AL1171" s="2">
        <f t="shared" si="139"/>
        <v>-2.5879503497259004</v>
      </c>
      <c r="AM1171" s="2">
        <f t="shared" si="140"/>
        <v>-1.7071453024893637</v>
      </c>
      <c r="AN1171" s="2">
        <f t="shared" si="141"/>
        <v>-1.4913972178846178</v>
      </c>
    </row>
    <row r="1172" spans="1:40" x14ac:dyDescent="0.2">
      <c r="A1172">
        <v>1171</v>
      </c>
      <c r="B1172" t="s">
        <v>1966</v>
      </c>
      <c r="C1172" t="s">
        <v>61</v>
      </c>
      <c r="D1172">
        <v>0</v>
      </c>
      <c r="E1172">
        <v>1</v>
      </c>
      <c r="F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T1172">
        <v>0.23</v>
      </c>
      <c r="U1172">
        <v>0.28199999999999997</v>
      </c>
      <c r="V1172">
        <v>0.32200000000000001</v>
      </c>
      <c r="W1172">
        <v>0.60399999999999998</v>
      </c>
      <c r="X1172">
        <v>0.26300000000000001</v>
      </c>
      <c r="Z1172">
        <v>61</v>
      </c>
      <c r="AA1172">
        <v>0</v>
      </c>
      <c r="AB1172">
        <v>0</v>
      </c>
      <c r="AD1172">
        <v>-0.1</v>
      </c>
      <c r="AE1172">
        <v>0</v>
      </c>
      <c r="AF1172">
        <v>0</v>
      </c>
      <c r="AG1172" t="s">
        <v>1967</v>
      </c>
      <c r="AH1172" s="2">
        <f t="shared" si="137"/>
        <v>-9.8248929719335241</v>
      </c>
      <c r="AJ1172" s="2">
        <f t="shared" si="142"/>
        <v>-2.5025539444631106</v>
      </c>
      <c r="AK1172" s="2">
        <f t="shared" si="138"/>
        <v>-1.535362013584342</v>
      </c>
      <c r="AL1172" s="2">
        <f t="shared" si="139"/>
        <v>-2.5879503497259004</v>
      </c>
      <c r="AM1172" s="2">
        <f t="shared" si="140"/>
        <v>-1.1202621411454008</v>
      </c>
      <c r="AN1172" s="2">
        <f t="shared" si="141"/>
        <v>-2.0787645230147702</v>
      </c>
    </row>
    <row r="1173" spans="1:40" x14ac:dyDescent="0.2">
      <c r="A1173">
        <v>1172</v>
      </c>
      <c r="B1173" t="s">
        <v>2594</v>
      </c>
      <c r="D1173">
        <v>0</v>
      </c>
      <c r="E1173">
        <v>1</v>
      </c>
      <c r="F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0.23</v>
      </c>
      <c r="U1173">
        <v>0.27400000000000002</v>
      </c>
      <c r="V1173">
        <v>0.33100000000000002</v>
      </c>
      <c r="W1173">
        <v>0.60399999999999998</v>
      </c>
      <c r="X1173">
        <v>0.26</v>
      </c>
      <c r="Z1173">
        <v>57</v>
      </c>
      <c r="AA1173">
        <v>0</v>
      </c>
      <c r="AB1173">
        <v>0</v>
      </c>
      <c r="AD1173">
        <v>-0.1</v>
      </c>
      <c r="AE1173">
        <v>0</v>
      </c>
      <c r="AF1173">
        <v>0</v>
      </c>
      <c r="AG1173" t="s">
        <v>2595</v>
      </c>
      <c r="AH1173" s="2">
        <f t="shared" si="137"/>
        <v>-9.8248929719335241</v>
      </c>
      <c r="AJ1173" s="2">
        <f t="shared" si="142"/>
        <v>-2.5025539444631106</v>
      </c>
      <c r="AK1173" s="2">
        <f t="shared" si="138"/>
        <v>-1.535362013584342</v>
      </c>
      <c r="AL1173" s="2">
        <f t="shared" si="139"/>
        <v>-2.5879503497259004</v>
      </c>
      <c r="AM1173" s="2">
        <f t="shared" si="140"/>
        <v>-1.1202621411454008</v>
      </c>
      <c r="AN1173" s="2">
        <f t="shared" si="141"/>
        <v>-2.0787645230147702</v>
      </c>
    </row>
    <row r="1174" spans="1:40" x14ac:dyDescent="0.2">
      <c r="A1174">
        <v>1173</v>
      </c>
      <c r="B1174" t="s">
        <v>1035</v>
      </c>
      <c r="C1174" t="s">
        <v>125</v>
      </c>
      <c r="D1174">
        <v>0</v>
      </c>
      <c r="E1174">
        <v>1</v>
      </c>
      <c r="F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0.22500000000000001</v>
      </c>
      <c r="U1174">
        <v>0.27500000000000002</v>
      </c>
      <c r="V1174">
        <v>0.34699999999999998</v>
      </c>
      <c r="W1174">
        <v>0.621</v>
      </c>
      <c r="X1174">
        <v>0.26700000000000002</v>
      </c>
      <c r="Z1174">
        <v>62</v>
      </c>
      <c r="AA1174">
        <v>0</v>
      </c>
      <c r="AB1174">
        <v>0</v>
      </c>
      <c r="AD1174">
        <v>0</v>
      </c>
      <c r="AE1174">
        <v>0</v>
      </c>
      <c r="AF1174">
        <v>0</v>
      </c>
      <c r="AG1174" t="s">
        <v>1036</v>
      </c>
      <c r="AH1174" s="2">
        <f t="shared" si="137"/>
        <v>-9.8258850813419834</v>
      </c>
      <c r="AJ1174" s="2">
        <f t="shared" si="142"/>
        <v>-2.5025539444631106</v>
      </c>
      <c r="AK1174" s="2">
        <f t="shared" si="138"/>
        <v>-1.535362013584342</v>
      </c>
      <c r="AL1174" s="2">
        <f t="shared" si="139"/>
        <v>-2.5879503497259004</v>
      </c>
      <c r="AM1174" s="2">
        <f t="shared" si="140"/>
        <v>-1.3647967917053854</v>
      </c>
      <c r="AN1174" s="2">
        <f t="shared" si="141"/>
        <v>-1.8352219818632436</v>
      </c>
    </row>
    <row r="1175" spans="1:40" x14ac:dyDescent="0.2">
      <c r="A1175">
        <v>1174</v>
      </c>
      <c r="B1175" t="s">
        <v>2997</v>
      </c>
      <c r="C1175" t="s">
        <v>53</v>
      </c>
      <c r="D1175">
        <v>0</v>
      </c>
      <c r="E1175">
        <v>1</v>
      </c>
      <c r="F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0.22500000000000001</v>
      </c>
      <c r="U1175">
        <v>0.27900000000000003</v>
      </c>
      <c r="V1175">
        <v>0.34200000000000003</v>
      </c>
      <c r="W1175">
        <v>0.621</v>
      </c>
      <c r="X1175">
        <v>0.26700000000000002</v>
      </c>
      <c r="Z1175">
        <v>47</v>
      </c>
      <c r="AA1175">
        <v>0</v>
      </c>
      <c r="AB1175">
        <v>0</v>
      </c>
      <c r="AD1175">
        <v>-0.1</v>
      </c>
      <c r="AE1175">
        <v>0</v>
      </c>
      <c r="AF1175">
        <v>0</v>
      </c>
      <c r="AG1175" t="s">
        <v>2998</v>
      </c>
      <c r="AH1175" s="2">
        <f t="shared" si="137"/>
        <v>-9.8258850813419834</v>
      </c>
      <c r="AJ1175" s="2">
        <f t="shared" si="142"/>
        <v>-2.5025539444631106</v>
      </c>
      <c r="AK1175" s="2">
        <f t="shared" si="138"/>
        <v>-1.535362013584342</v>
      </c>
      <c r="AL1175" s="2">
        <f t="shared" si="139"/>
        <v>-2.5879503497259004</v>
      </c>
      <c r="AM1175" s="2">
        <f t="shared" si="140"/>
        <v>-1.3647967917053854</v>
      </c>
      <c r="AN1175" s="2">
        <f t="shared" si="141"/>
        <v>-1.8352219818632436</v>
      </c>
    </row>
    <row r="1176" spans="1:40" x14ac:dyDescent="0.2">
      <c r="A1176">
        <v>1175</v>
      </c>
      <c r="B1176" t="s">
        <v>477</v>
      </c>
      <c r="C1176" t="s">
        <v>35</v>
      </c>
      <c r="D1176">
        <v>11</v>
      </c>
      <c r="E1176">
        <v>46</v>
      </c>
      <c r="F1176">
        <v>41</v>
      </c>
      <c r="G1176">
        <f>F1176*V1176</f>
        <v>15.662000000000001</v>
      </c>
      <c r="H1176">
        <v>9</v>
      </c>
      <c r="I1176">
        <v>2</v>
      </c>
      <c r="J1176">
        <v>0</v>
      </c>
      <c r="K1176">
        <v>1</v>
      </c>
      <c r="L1176">
        <v>5</v>
      </c>
      <c r="M1176">
        <v>5</v>
      </c>
      <c r="N1176">
        <v>4</v>
      </c>
      <c r="O1176">
        <v>15</v>
      </c>
      <c r="P1176">
        <v>1</v>
      </c>
      <c r="Q1176">
        <v>1</v>
      </c>
      <c r="R1176">
        <v>0</v>
      </c>
      <c r="T1176">
        <v>0.23</v>
      </c>
      <c r="U1176">
        <v>0.30199999999999999</v>
      </c>
      <c r="V1176">
        <v>0.38200000000000001</v>
      </c>
      <c r="W1176">
        <v>0.68300000000000005</v>
      </c>
      <c r="X1176">
        <v>0.29299999999999998</v>
      </c>
      <c r="Z1176">
        <v>76</v>
      </c>
      <c r="AA1176">
        <v>0.2</v>
      </c>
      <c r="AB1176">
        <v>0.3</v>
      </c>
      <c r="AD1176">
        <v>-1.3</v>
      </c>
      <c r="AE1176">
        <v>0.2</v>
      </c>
      <c r="AF1176">
        <v>0.1</v>
      </c>
      <c r="AG1176">
        <v>16221</v>
      </c>
      <c r="AH1176" s="2">
        <f t="shared" si="137"/>
        <v>-9.8296823322117888</v>
      </c>
      <c r="AI1176" s="2">
        <f>(L1176-45.75551)/28.81119</f>
        <v>-1.4145722547385235</v>
      </c>
      <c r="AJ1176" s="2">
        <f t="shared" si="142"/>
        <v>-2.3892341679523739</v>
      </c>
      <c r="AK1176" s="2">
        <f t="shared" si="138"/>
        <v>-1.3706554103977961</v>
      </c>
      <c r="AL1176" s="2">
        <f t="shared" si="139"/>
        <v>-2.5879503497259004</v>
      </c>
      <c r="AM1176" s="2">
        <f t="shared" si="140"/>
        <v>-1.1202621411454008</v>
      </c>
      <c r="AN1176" s="2">
        <f t="shared" si="141"/>
        <v>-0.94700800825179343</v>
      </c>
    </row>
    <row r="1177" spans="1:40" x14ac:dyDescent="0.2">
      <c r="A1177">
        <v>1176</v>
      </c>
      <c r="B1177" t="s">
        <v>565</v>
      </c>
      <c r="C1177" t="s">
        <v>42</v>
      </c>
      <c r="D1177">
        <v>2</v>
      </c>
      <c r="E1177">
        <v>7</v>
      </c>
      <c r="F1177">
        <v>6</v>
      </c>
      <c r="G1177">
        <f>F1177*V1177</f>
        <v>2.0640000000000001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0</v>
      </c>
      <c r="T1177">
        <v>0.24399999999999999</v>
      </c>
      <c r="U1177">
        <v>0.317</v>
      </c>
      <c r="V1177">
        <v>0.34399999999999997</v>
      </c>
      <c r="W1177">
        <v>0.66200000000000003</v>
      </c>
      <c r="X1177">
        <v>0.28599999999999998</v>
      </c>
      <c r="Z1177">
        <v>79</v>
      </c>
      <c r="AA1177">
        <v>0</v>
      </c>
      <c r="AB1177">
        <v>0</v>
      </c>
      <c r="AD1177">
        <v>-0.2</v>
      </c>
      <c r="AE1177">
        <v>0</v>
      </c>
      <c r="AF1177">
        <v>0</v>
      </c>
      <c r="AG1177" t="s">
        <v>566</v>
      </c>
      <c r="AH1177" s="2">
        <f t="shared" si="137"/>
        <v>-9.8297519839127876</v>
      </c>
      <c r="AI1177" s="2">
        <f>(L1177-45.75551)/28.81119</f>
        <v>-1.5534072004662078</v>
      </c>
      <c r="AJ1177" s="2">
        <f t="shared" si="142"/>
        <v>-2.5025539444631106</v>
      </c>
      <c r="AK1177" s="2">
        <f t="shared" si="138"/>
        <v>-1.5024206929470327</v>
      </c>
      <c r="AL1177" s="2">
        <f t="shared" si="139"/>
        <v>-2.5879503497259004</v>
      </c>
      <c r="AM1177" s="2">
        <f t="shared" si="140"/>
        <v>-0.43556511957744537</v>
      </c>
      <c r="AN1177" s="2">
        <f t="shared" si="141"/>
        <v>-1.2478546767330911</v>
      </c>
    </row>
    <row r="1178" spans="1:40" x14ac:dyDescent="0.2">
      <c r="A1178">
        <v>1177</v>
      </c>
      <c r="B1178" t="s">
        <v>1063</v>
      </c>
      <c r="D1178">
        <v>0</v>
      </c>
      <c r="E1178">
        <v>1</v>
      </c>
      <c r="F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0.224</v>
      </c>
      <c r="U1178">
        <v>0.26600000000000001</v>
      </c>
      <c r="V1178">
        <v>0.35799999999999998</v>
      </c>
      <c r="W1178">
        <v>0.624</v>
      </c>
      <c r="X1178">
        <v>0.26500000000000001</v>
      </c>
      <c r="Z1178">
        <v>61</v>
      </c>
      <c r="AA1178">
        <v>0</v>
      </c>
      <c r="AB1178">
        <v>0</v>
      </c>
      <c r="AD1178">
        <v>-0.1</v>
      </c>
      <c r="AE1178">
        <v>0</v>
      </c>
      <c r="AF1178">
        <v>0</v>
      </c>
      <c r="AG1178" t="s">
        <v>1064</v>
      </c>
      <c r="AH1178" s="2">
        <f t="shared" si="137"/>
        <v>-9.8318139159566513</v>
      </c>
      <c r="AJ1178" s="2">
        <f t="shared" si="142"/>
        <v>-2.5025539444631106</v>
      </c>
      <c r="AK1178" s="2">
        <f t="shared" si="138"/>
        <v>-1.535362013584342</v>
      </c>
      <c r="AL1178" s="2">
        <f t="shared" si="139"/>
        <v>-2.5879503497259004</v>
      </c>
      <c r="AM1178" s="2">
        <f t="shared" si="140"/>
        <v>-1.4137037218173822</v>
      </c>
      <c r="AN1178" s="2">
        <f t="shared" si="141"/>
        <v>-1.7922438863659154</v>
      </c>
    </row>
    <row r="1179" spans="1:40" x14ac:dyDescent="0.2">
      <c r="A1179">
        <v>1178</v>
      </c>
      <c r="B1179" t="s">
        <v>1718</v>
      </c>
      <c r="C1179" t="s">
        <v>103</v>
      </c>
      <c r="D1179">
        <v>0</v>
      </c>
      <c r="E1179">
        <v>1</v>
      </c>
      <c r="F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0.224</v>
      </c>
      <c r="U1179">
        <v>0.27900000000000003</v>
      </c>
      <c r="V1179">
        <v>0.34499999999999997</v>
      </c>
      <c r="W1179">
        <v>0.624</v>
      </c>
      <c r="X1179">
        <v>0.26800000000000002</v>
      </c>
      <c r="Z1179">
        <v>55</v>
      </c>
      <c r="AA1179">
        <v>0</v>
      </c>
      <c r="AB1179">
        <v>0</v>
      </c>
      <c r="AD1179">
        <v>-0.1</v>
      </c>
      <c r="AE1179">
        <v>0</v>
      </c>
      <c r="AF1179">
        <v>0</v>
      </c>
      <c r="AG1179">
        <v>16291</v>
      </c>
      <c r="AH1179" s="2">
        <f t="shared" si="137"/>
        <v>-9.8318139159566513</v>
      </c>
      <c r="AJ1179" s="2">
        <f t="shared" si="142"/>
        <v>-2.5025539444631106</v>
      </c>
      <c r="AK1179" s="2">
        <f t="shared" si="138"/>
        <v>-1.535362013584342</v>
      </c>
      <c r="AL1179" s="2">
        <f t="shared" si="139"/>
        <v>-2.5879503497259004</v>
      </c>
      <c r="AM1179" s="2">
        <f t="shared" si="140"/>
        <v>-1.4137037218173822</v>
      </c>
      <c r="AN1179" s="2">
        <f t="shared" si="141"/>
        <v>-1.7922438863659154</v>
      </c>
    </row>
    <row r="1180" spans="1:40" x14ac:dyDescent="0.2">
      <c r="A1180">
        <v>1179</v>
      </c>
      <c r="B1180" t="s">
        <v>2858</v>
      </c>
      <c r="D1180">
        <v>0</v>
      </c>
      <c r="E1180">
        <v>1</v>
      </c>
      <c r="F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0.23599999999999999</v>
      </c>
      <c r="U1180">
        <v>0.28000000000000003</v>
      </c>
      <c r="V1180">
        <v>0.30199999999999999</v>
      </c>
      <c r="W1180">
        <v>0.58299999999999996</v>
      </c>
      <c r="X1180">
        <v>0.254</v>
      </c>
      <c r="Z1180">
        <v>53</v>
      </c>
      <c r="AA1180">
        <v>0</v>
      </c>
      <c r="AB1180">
        <v>0</v>
      </c>
      <c r="AD1180">
        <v>-0.1</v>
      </c>
      <c r="AE1180">
        <v>0</v>
      </c>
      <c r="AF1180">
        <v>0</v>
      </c>
      <c r="AG1180" t="s">
        <v>2859</v>
      </c>
      <c r="AH1180" s="2">
        <f t="shared" si="137"/>
        <v>-9.8322980597428415</v>
      </c>
      <c r="AJ1180" s="2">
        <f t="shared" si="142"/>
        <v>-2.5025539444631106</v>
      </c>
      <c r="AK1180" s="2">
        <f t="shared" si="138"/>
        <v>-1.535362013584342</v>
      </c>
      <c r="AL1180" s="2">
        <f t="shared" si="139"/>
        <v>-2.5879503497259004</v>
      </c>
      <c r="AM1180" s="2">
        <f t="shared" si="140"/>
        <v>-0.82682056047342067</v>
      </c>
      <c r="AN1180" s="2">
        <f t="shared" si="141"/>
        <v>-2.3796111914960676</v>
      </c>
    </row>
    <row r="1181" spans="1:40" x14ac:dyDescent="0.2">
      <c r="A1181">
        <v>1180</v>
      </c>
      <c r="B1181" t="s">
        <v>1579</v>
      </c>
      <c r="D1181">
        <v>0</v>
      </c>
      <c r="E1181">
        <v>1</v>
      </c>
      <c r="F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0.214</v>
      </c>
      <c r="U1181">
        <v>0.27200000000000002</v>
      </c>
      <c r="V1181">
        <v>0.38600000000000001</v>
      </c>
      <c r="W1181">
        <v>0.65800000000000003</v>
      </c>
      <c r="X1181">
        <v>0.27800000000000002</v>
      </c>
      <c r="Z1181">
        <v>69</v>
      </c>
      <c r="AA1181">
        <v>0</v>
      </c>
      <c r="AB1181">
        <v>0</v>
      </c>
      <c r="AD1181">
        <v>0</v>
      </c>
      <c r="AE1181">
        <v>0</v>
      </c>
      <c r="AF1181">
        <v>0</v>
      </c>
      <c r="AG1181">
        <v>9856</v>
      </c>
      <c r="AH1181" s="2">
        <f t="shared" si="137"/>
        <v>-9.8337981347735663</v>
      </c>
      <c r="AJ1181" s="2">
        <f t="shared" si="142"/>
        <v>-2.5025539444631106</v>
      </c>
      <c r="AK1181" s="2">
        <f t="shared" si="138"/>
        <v>-1.535362013584342</v>
      </c>
      <c r="AL1181" s="2">
        <f t="shared" si="139"/>
        <v>-2.5879503497259004</v>
      </c>
      <c r="AM1181" s="2">
        <f t="shared" si="140"/>
        <v>-1.9027730229373514</v>
      </c>
      <c r="AN1181" s="2">
        <f t="shared" si="141"/>
        <v>-1.3051588040628621</v>
      </c>
    </row>
    <row r="1182" spans="1:40" x14ac:dyDescent="0.2">
      <c r="A1182">
        <v>1181</v>
      </c>
      <c r="B1182" t="s">
        <v>1929</v>
      </c>
      <c r="D1182">
        <v>0</v>
      </c>
      <c r="E1182">
        <v>1</v>
      </c>
      <c r="F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0.221</v>
      </c>
      <c r="U1182">
        <v>0.28499999999999998</v>
      </c>
      <c r="V1182">
        <v>0.34899999999999998</v>
      </c>
      <c r="W1182">
        <v>0.63400000000000001</v>
      </c>
      <c r="X1182">
        <v>0.27400000000000002</v>
      </c>
      <c r="Z1182">
        <v>66</v>
      </c>
      <c r="AA1182">
        <v>0</v>
      </c>
      <c r="AB1182">
        <v>0</v>
      </c>
      <c r="AD1182">
        <v>0</v>
      </c>
      <c r="AE1182">
        <v>0</v>
      </c>
      <c r="AF1182">
        <v>0</v>
      </c>
      <c r="AG1182" t="s">
        <v>1930</v>
      </c>
      <c r="AH1182" s="2">
        <f t="shared" si="137"/>
        <v>-9.8352743879682158</v>
      </c>
      <c r="AJ1182" s="2">
        <f t="shared" si="142"/>
        <v>-2.5025539444631106</v>
      </c>
      <c r="AK1182" s="2">
        <f t="shared" si="138"/>
        <v>-1.535362013584342</v>
      </c>
      <c r="AL1182" s="2">
        <f t="shared" si="139"/>
        <v>-2.5879503497259004</v>
      </c>
      <c r="AM1182" s="2">
        <f t="shared" si="140"/>
        <v>-1.5604245121533731</v>
      </c>
      <c r="AN1182" s="2">
        <f t="shared" si="141"/>
        <v>-1.6489835680414879</v>
      </c>
    </row>
    <row r="1183" spans="1:40" x14ac:dyDescent="0.2">
      <c r="A1183">
        <v>1182</v>
      </c>
      <c r="B1183" t="s">
        <v>2265</v>
      </c>
      <c r="D1183">
        <v>0</v>
      </c>
      <c r="E1183">
        <v>1</v>
      </c>
      <c r="F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T1183">
        <v>0.22800000000000001</v>
      </c>
      <c r="U1183">
        <v>0.28299999999999997</v>
      </c>
      <c r="V1183">
        <v>0.32700000000000001</v>
      </c>
      <c r="W1183">
        <v>0.61</v>
      </c>
      <c r="X1183">
        <v>0.26500000000000001</v>
      </c>
      <c r="Z1183">
        <v>64</v>
      </c>
      <c r="AA1183">
        <v>0</v>
      </c>
      <c r="AB1183">
        <v>0</v>
      </c>
      <c r="AD1183">
        <v>0</v>
      </c>
      <c r="AE1183">
        <v>0</v>
      </c>
      <c r="AF1183">
        <v>0</v>
      </c>
      <c r="AG1183" t="s">
        <v>2266</v>
      </c>
      <c r="AH1183" s="2">
        <f t="shared" si="137"/>
        <v>-9.8367506411628618</v>
      </c>
      <c r="AJ1183" s="2">
        <f t="shared" si="142"/>
        <v>-2.5025539444631106</v>
      </c>
      <c r="AK1183" s="2">
        <f t="shared" si="138"/>
        <v>-1.535362013584342</v>
      </c>
      <c r="AL1183" s="2">
        <f t="shared" si="139"/>
        <v>-2.5879503497259004</v>
      </c>
      <c r="AM1183" s="2">
        <f t="shared" si="140"/>
        <v>-1.2180760013693945</v>
      </c>
      <c r="AN1183" s="2">
        <f t="shared" si="141"/>
        <v>-1.9928083320201138</v>
      </c>
    </row>
    <row r="1184" spans="1:40" x14ac:dyDescent="0.2">
      <c r="A1184">
        <v>1183</v>
      </c>
      <c r="B1184" t="s">
        <v>951</v>
      </c>
      <c r="C1184" t="s">
        <v>29</v>
      </c>
      <c r="D1184">
        <v>0</v>
      </c>
      <c r="E1184">
        <v>1</v>
      </c>
      <c r="F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T1184">
        <v>0.23</v>
      </c>
      <c r="U1184">
        <v>0.27900000000000003</v>
      </c>
      <c r="V1184">
        <v>0.32400000000000001</v>
      </c>
      <c r="W1184">
        <v>0.60299999999999998</v>
      </c>
      <c r="X1184">
        <v>0.26100000000000001</v>
      </c>
      <c r="Z1184">
        <v>61</v>
      </c>
      <c r="AA1184">
        <v>0</v>
      </c>
      <c r="AB1184">
        <v>0</v>
      </c>
      <c r="AD1184">
        <v>0</v>
      </c>
      <c r="AE1184">
        <v>0</v>
      </c>
      <c r="AF1184">
        <v>0</v>
      </c>
      <c r="AG1184" t="s">
        <v>952</v>
      </c>
      <c r="AH1184" s="2">
        <f t="shared" si="137"/>
        <v>-9.839219003765967</v>
      </c>
      <c r="AJ1184" s="2">
        <f t="shared" si="142"/>
        <v>-2.5025539444631106</v>
      </c>
      <c r="AK1184" s="2">
        <f t="shared" si="138"/>
        <v>-1.535362013584342</v>
      </c>
      <c r="AL1184" s="2">
        <f t="shared" si="139"/>
        <v>-2.5879503497259004</v>
      </c>
      <c r="AM1184" s="2">
        <f t="shared" si="140"/>
        <v>-1.1202621411454008</v>
      </c>
      <c r="AN1184" s="2">
        <f t="shared" si="141"/>
        <v>-2.0930905548472127</v>
      </c>
    </row>
    <row r="1185" spans="1:40" x14ac:dyDescent="0.2">
      <c r="A1185">
        <v>1184</v>
      </c>
      <c r="B1185" t="s">
        <v>466</v>
      </c>
      <c r="C1185" t="s">
        <v>83</v>
      </c>
      <c r="D1185">
        <v>26</v>
      </c>
      <c r="E1185">
        <v>106</v>
      </c>
      <c r="F1185">
        <v>94</v>
      </c>
      <c r="G1185">
        <f>F1185*V1185</f>
        <v>33.652000000000001</v>
      </c>
      <c r="H1185">
        <v>21</v>
      </c>
      <c r="I1185">
        <v>5</v>
      </c>
      <c r="J1185">
        <v>1</v>
      </c>
      <c r="K1185">
        <v>2</v>
      </c>
      <c r="L1185">
        <v>11</v>
      </c>
      <c r="M1185">
        <v>10</v>
      </c>
      <c r="N1185">
        <v>8</v>
      </c>
      <c r="O1185">
        <v>27</v>
      </c>
      <c r="P1185">
        <v>2</v>
      </c>
      <c r="Q1185">
        <v>3</v>
      </c>
      <c r="R1185">
        <v>1</v>
      </c>
      <c r="T1185">
        <v>0.22600000000000001</v>
      </c>
      <c r="U1185">
        <v>0.30399999999999999</v>
      </c>
      <c r="V1185">
        <v>0.35799999999999998</v>
      </c>
      <c r="W1185">
        <v>0.66200000000000003</v>
      </c>
      <c r="X1185">
        <v>0.28699999999999998</v>
      </c>
      <c r="Z1185">
        <v>77</v>
      </c>
      <c r="AA1185">
        <v>0.1</v>
      </c>
      <c r="AB1185">
        <v>-0.3</v>
      </c>
      <c r="AD1185">
        <v>-3.1</v>
      </c>
      <c r="AE1185">
        <v>0.2</v>
      </c>
      <c r="AF1185">
        <v>0.1</v>
      </c>
      <c r="AG1185">
        <v>15104</v>
      </c>
      <c r="AH1185" s="2">
        <f t="shared" si="137"/>
        <v>-9.8398779228522653</v>
      </c>
      <c r="AI1185" s="2">
        <f>(L1185-45.75551)/28.81119</f>
        <v>-1.2063198361469971</v>
      </c>
      <c r="AJ1185" s="2">
        <f t="shared" si="142"/>
        <v>-2.2759143914416371</v>
      </c>
      <c r="AK1185" s="2">
        <f t="shared" si="138"/>
        <v>-1.2059488072112505</v>
      </c>
      <c r="AL1185" s="2">
        <f t="shared" si="139"/>
        <v>-2.5879503497259004</v>
      </c>
      <c r="AM1185" s="2">
        <f t="shared" si="140"/>
        <v>-1.3158898615933885</v>
      </c>
      <c r="AN1185" s="2">
        <f t="shared" si="141"/>
        <v>-1.2478546767330911</v>
      </c>
    </row>
    <row r="1186" spans="1:40" x14ac:dyDescent="0.2">
      <c r="A1186">
        <v>1185</v>
      </c>
      <c r="B1186" t="s">
        <v>1344</v>
      </c>
      <c r="C1186" t="s">
        <v>103</v>
      </c>
      <c r="D1186">
        <v>0</v>
      </c>
      <c r="E1186">
        <v>1</v>
      </c>
      <c r="F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0.22500000000000001</v>
      </c>
      <c r="U1186">
        <v>0.27600000000000002</v>
      </c>
      <c r="V1186">
        <v>0.34399999999999997</v>
      </c>
      <c r="W1186">
        <v>0.62</v>
      </c>
      <c r="X1186">
        <v>0.26700000000000002</v>
      </c>
      <c r="Z1186">
        <v>54</v>
      </c>
      <c r="AA1186">
        <v>0</v>
      </c>
      <c r="AB1186">
        <v>0</v>
      </c>
      <c r="AD1186">
        <v>-0.1</v>
      </c>
      <c r="AE1186">
        <v>0</v>
      </c>
      <c r="AF1186">
        <v>0</v>
      </c>
      <c r="AG1186" t="s">
        <v>1345</v>
      </c>
      <c r="AH1186" s="2">
        <f t="shared" si="137"/>
        <v>-9.8402111131744263</v>
      </c>
      <c r="AJ1186" s="2">
        <f t="shared" si="142"/>
        <v>-2.5025539444631106</v>
      </c>
      <c r="AK1186" s="2">
        <f t="shared" si="138"/>
        <v>-1.535362013584342</v>
      </c>
      <c r="AL1186" s="2">
        <f t="shared" si="139"/>
        <v>-2.5879503497259004</v>
      </c>
      <c r="AM1186" s="2">
        <f t="shared" si="140"/>
        <v>-1.3647967917053854</v>
      </c>
      <c r="AN1186" s="2">
        <f t="shared" si="141"/>
        <v>-1.8495480136956863</v>
      </c>
    </row>
    <row r="1187" spans="1:40" x14ac:dyDescent="0.2">
      <c r="A1187">
        <v>1186</v>
      </c>
      <c r="B1187" t="s">
        <v>1420</v>
      </c>
      <c r="C1187" t="s">
        <v>51</v>
      </c>
      <c r="D1187">
        <v>0</v>
      </c>
      <c r="E1187">
        <v>1</v>
      </c>
      <c r="F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T1187">
        <v>0.22700000000000001</v>
      </c>
      <c r="U1187">
        <v>0.28199999999999997</v>
      </c>
      <c r="V1187">
        <v>0.33100000000000002</v>
      </c>
      <c r="W1187">
        <v>0.61299999999999999</v>
      </c>
      <c r="X1187">
        <v>0.26600000000000001</v>
      </c>
      <c r="Z1187">
        <v>64</v>
      </c>
      <c r="AA1187">
        <v>0</v>
      </c>
      <c r="AB1187">
        <v>0</v>
      </c>
      <c r="AD1187">
        <v>0</v>
      </c>
      <c r="AE1187">
        <v>0</v>
      </c>
      <c r="AF1187">
        <v>0</v>
      </c>
      <c r="AG1187" t="s">
        <v>1421</v>
      </c>
      <c r="AH1187" s="2">
        <f t="shared" si="137"/>
        <v>-9.8426794757775316</v>
      </c>
      <c r="AJ1187" s="2">
        <f t="shared" si="142"/>
        <v>-2.5025539444631106</v>
      </c>
      <c r="AK1187" s="2">
        <f t="shared" si="138"/>
        <v>-1.535362013584342</v>
      </c>
      <c r="AL1187" s="2">
        <f t="shared" si="139"/>
        <v>-2.5879503497259004</v>
      </c>
      <c r="AM1187" s="2">
        <f t="shared" si="140"/>
        <v>-1.2669829314813916</v>
      </c>
      <c r="AN1187" s="2">
        <f t="shared" si="141"/>
        <v>-1.9498302365227855</v>
      </c>
    </row>
    <row r="1188" spans="1:40" x14ac:dyDescent="0.2">
      <c r="A1188">
        <v>1187</v>
      </c>
      <c r="B1188" t="s">
        <v>2330</v>
      </c>
      <c r="D1188">
        <v>0</v>
      </c>
      <c r="E1188">
        <v>1</v>
      </c>
      <c r="F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>
        <v>0.216</v>
      </c>
      <c r="U1188">
        <v>0.28799999999999998</v>
      </c>
      <c r="V1188">
        <v>0.36299999999999999</v>
      </c>
      <c r="W1188">
        <v>0.65</v>
      </c>
      <c r="X1188">
        <v>0.27900000000000003</v>
      </c>
      <c r="Z1188">
        <v>70</v>
      </c>
      <c r="AA1188">
        <v>0</v>
      </c>
      <c r="AB1188">
        <v>0</v>
      </c>
      <c r="AD1188">
        <v>0</v>
      </c>
      <c r="AE1188">
        <v>0</v>
      </c>
      <c r="AF1188">
        <v>0</v>
      </c>
      <c r="AG1188" t="s">
        <v>2331</v>
      </c>
      <c r="AH1188" s="2">
        <f t="shared" si="137"/>
        <v>-9.8505925292091163</v>
      </c>
      <c r="AJ1188" s="2">
        <f t="shared" si="142"/>
        <v>-2.5025539444631106</v>
      </c>
      <c r="AK1188" s="2">
        <f t="shared" si="138"/>
        <v>-1.535362013584342</v>
      </c>
      <c r="AL1188" s="2">
        <f t="shared" si="139"/>
        <v>-2.5879503497259004</v>
      </c>
      <c r="AM1188" s="2">
        <f t="shared" si="140"/>
        <v>-1.8049591627133577</v>
      </c>
      <c r="AN1188" s="2">
        <f t="shared" si="141"/>
        <v>-1.4197670587224041</v>
      </c>
    </row>
    <row r="1189" spans="1:40" x14ac:dyDescent="0.2">
      <c r="A1189">
        <v>1188</v>
      </c>
      <c r="B1189" t="s">
        <v>1794</v>
      </c>
      <c r="D1189">
        <v>0</v>
      </c>
      <c r="E1189">
        <v>1</v>
      </c>
      <c r="F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0.22800000000000001</v>
      </c>
      <c r="U1189">
        <v>0.29699999999999999</v>
      </c>
      <c r="V1189">
        <v>0.312</v>
      </c>
      <c r="W1189">
        <v>0.60899999999999999</v>
      </c>
      <c r="X1189">
        <v>0.26800000000000002</v>
      </c>
      <c r="Z1189">
        <v>62</v>
      </c>
      <c r="AA1189">
        <v>0</v>
      </c>
      <c r="AB1189">
        <v>0</v>
      </c>
      <c r="AD1189">
        <v>0</v>
      </c>
      <c r="AE1189">
        <v>0</v>
      </c>
      <c r="AF1189">
        <v>0</v>
      </c>
      <c r="AG1189" t="s">
        <v>1795</v>
      </c>
      <c r="AH1189" s="2">
        <f t="shared" si="137"/>
        <v>-9.8510766729953048</v>
      </c>
      <c r="AJ1189" s="2">
        <f t="shared" si="142"/>
        <v>-2.5025539444631106</v>
      </c>
      <c r="AK1189" s="2">
        <f t="shared" si="138"/>
        <v>-1.535362013584342</v>
      </c>
      <c r="AL1189" s="2">
        <f t="shared" si="139"/>
        <v>-2.5879503497259004</v>
      </c>
      <c r="AM1189" s="2">
        <f t="shared" si="140"/>
        <v>-1.2180760013693945</v>
      </c>
      <c r="AN1189" s="2">
        <f t="shared" si="141"/>
        <v>-2.0071343638525563</v>
      </c>
    </row>
    <row r="1190" spans="1:40" x14ac:dyDescent="0.2">
      <c r="A1190">
        <v>1189</v>
      </c>
      <c r="B1190" t="s">
        <v>547</v>
      </c>
      <c r="C1190" t="s">
        <v>176</v>
      </c>
      <c r="D1190">
        <v>6</v>
      </c>
      <c r="E1190">
        <v>24</v>
      </c>
      <c r="F1190">
        <v>21</v>
      </c>
      <c r="G1190">
        <f>F1190*V1190</f>
        <v>7.5179999999999998</v>
      </c>
      <c r="H1190">
        <v>5</v>
      </c>
      <c r="I1190">
        <v>1</v>
      </c>
      <c r="J1190">
        <v>0</v>
      </c>
      <c r="K1190">
        <v>1</v>
      </c>
      <c r="L1190">
        <v>2</v>
      </c>
      <c r="M1190">
        <v>2</v>
      </c>
      <c r="N1190">
        <v>2</v>
      </c>
      <c r="O1190">
        <v>5</v>
      </c>
      <c r="P1190">
        <v>0</v>
      </c>
      <c r="Q1190">
        <v>0</v>
      </c>
      <c r="R1190">
        <v>0</v>
      </c>
      <c r="T1190">
        <v>0.24099999999999999</v>
      </c>
      <c r="U1190">
        <v>0.3</v>
      </c>
      <c r="V1190">
        <v>0.35799999999999998</v>
      </c>
      <c r="W1190">
        <v>0.65800000000000003</v>
      </c>
      <c r="X1190">
        <v>0.28399999999999997</v>
      </c>
      <c r="Z1190">
        <v>73</v>
      </c>
      <c r="AA1190">
        <v>0</v>
      </c>
      <c r="AB1190">
        <v>0</v>
      </c>
      <c r="AD1190">
        <v>-0.8</v>
      </c>
      <c r="AE1190">
        <v>0.5</v>
      </c>
      <c r="AF1190">
        <v>0</v>
      </c>
      <c r="AG1190">
        <v>15271</v>
      </c>
      <c r="AH1190" s="2">
        <f t="shared" si="137"/>
        <v>-9.8528070679985831</v>
      </c>
      <c r="AI1190" s="2">
        <f>(L1190-45.75551)/28.81119</f>
        <v>-1.5186984640342867</v>
      </c>
      <c r="AJ1190" s="2">
        <f t="shared" si="142"/>
        <v>-2.3892341679523739</v>
      </c>
      <c r="AK1190" s="2">
        <f t="shared" si="138"/>
        <v>-1.4694793723097237</v>
      </c>
      <c r="AL1190" s="2">
        <f t="shared" si="139"/>
        <v>-2.5879503497259004</v>
      </c>
      <c r="AM1190" s="2">
        <f t="shared" si="140"/>
        <v>-0.58228590991343609</v>
      </c>
      <c r="AN1190" s="2">
        <f t="shared" si="141"/>
        <v>-1.3051588040628621</v>
      </c>
    </row>
    <row r="1191" spans="1:40" x14ac:dyDescent="0.2">
      <c r="A1191">
        <v>1190</v>
      </c>
      <c r="B1191" t="s">
        <v>2257</v>
      </c>
      <c r="D1191">
        <v>0</v>
      </c>
      <c r="E1191">
        <v>1</v>
      </c>
      <c r="F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T1191">
        <v>0.22</v>
      </c>
      <c r="U1191">
        <v>0.29099999999999998</v>
      </c>
      <c r="V1191">
        <v>0.34499999999999997</v>
      </c>
      <c r="W1191">
        <v>0.63600000000000001</v>
      </c>
      <c r="X1191">
        <v>0.27500000000000002</v>
      </c>
      <c r="Z1191">
        <v>67</v>
      </c>
      <c r="AA1191">
        <v>0</v>
      </c>
      <c r="AB1191">
        <v>0</v>
      </c>
      <c r="AD1191">
        <v>0</v>
      </c>
      <c r="AE1191">
        <v>0</v>
      </c>
      <c r="AF1191">
        <v>0</v>
      </c>
      <c r="AG1191">
        <v>3123</v>
      </c>
      <c r="AH1191" s="2">
        <f t="shared" si="137"/>
        <v>-9.8555292544153268</v>
      </c>
      <c r="AJ1191" s="2">
        <f t="shared" si="142"/>
        <v>-2.5025539444631106</v>
      </c>
      <c r="AK1191" s="2">
        <f t="shared" si="138"/>
        <v>-1.535362013584342</v>
      </c>
      <c r="AL1191" s="2">
        <f t="shared" si="139"/>
        <v>-2.5879503497259004</v>
      </c>
      <c r="AM1191" s="2">
        <f t="shared" si="140"/>
        <v>-1.6093314422653699</v>
      </c>
      <c r="AN1191" s="2">
        <f t="shared" si="141"/>
        <v>-1.6203315043766024</v>
      </c>
    </row>
    <row r="1192" spans="1:40" x14ac:dyDescent="0.2">
      <c r="A1192">
        <v>1191</v>
      </c>
      <c r="B1192" t="s">
        <v>403</v>
      </c>
      <c r="C1192" t="s">
        <v>88</v>
      </c>
      <c r="D1192">
        <v>39</v>
      </c>
      <c r="E1192">
        <v>155</v>
      </c>
      <c r="F1192">
        <v>144</v>
      </c>
      <c r="G1192">
        <f>F1192*V1192</f>
        <v>51.12</v>
      </c>
      <c r="H1192">
        <v>33</v>
      </c>
      <c r="I1192">
        <v>7</v>
      </c>
      <c r="J1192">
        <v>0</v>
      </c>
      <c r="K1192">
        <v>4</v>
      </c>
      <c r="L1192">
        <v>14</v>
      </c>
      <c r="M1192">
        <v>16</v>
      </c>
      <c r="N1192">
        <v>8</v>
      </c>
      <c r="O1192">
        <v>36</v>
      </c>
      <c r="P1192">
        <v>1</v>
      </c>
      <c r="Q1192">
        <v>1</v>
      </c>
      <c r="R1192">
        <v>0</v>
      </c>
      <c r="T1192">
        <v>0.22600000000000001</v>
      </c>
      <c r="U1192">
        <v>0.26900000000000002</v>
      </c>
      <c r="V1192">
        <v>0.35499999999999998</v>
      </c>
      <c r="W1192">
        <v>0.624</v>
      </c>
      <c r="X1192">
        <v>0.26500000000000001</v>
      </c>
      <c r="Z1192">
        <v>65</v>
      </c>
      <c r="AA1192">
        <v>-0.1</v>
      </c>
      <c r="AB1192">
        <v>-1.5</v>
      </c>
      <c r="AD1192">
        <v>-7.4</v>
      </c>
      <c r="AE1192">
        <v>1.8</v>
      </c>
      <c r="AF1192">
        <v>0.2</v>
      </c>
      <c r="AG1192">
        <v>13755</v>
      </c>
      <c r="AH1192" s="2">
        <f t="shared" si="137"/>
        <v>-9.855853446343998</v>
      </c>
      <c r="AI1192" s="2">
        <f>(L1192-45.75551)/28.81119</f>
        <v>-1.1021936268512338</v>
      </c>
      <c r="AJ1192" s="2">
        <f t="shared" si="142"/>
        <v>-2.0492748384201636</v>
      </c>
      <c r="AK1192" s="2">
        <f t="shared" si="138"/>
        <v>-1.0083008833873957</v>
      </c>
      <c r="AL1192" s="2">
        <f t="shared" si="139"/>
        <v>-2.5879503497259004</v>
      </c>
      <c r="AM1192" s="2">
        <f t="shared" si="140"/>
        <v>-1.3158898615933885</v>
      </c>
      <c r="AN1192" s="2">
        <f t="shared" si="141"/>
        <v>-1.7922438863659154</v>
      </c>
    </row>
    <row r="1193" spans="1:40" x14ac:dyDescent="0.2">
      <c r="A1193">
        <v>1192</v>
      </c>
      <c r="B1193" t="s">
        <v>560</v>
      </c>
      <c r="C1193" t="s">
        <v>55</v>
      </c>
      <c r="D1193">
        <v>2</v>
      </c>
      <c r="E1193">
        <v>6</v>
      </c>
      <c r="F1193">
        <v>6</v>
      </c>
      <c r="G1193">
        <f>F1193*V1193</f>
        <v>2.214</v>
      </c>
      <c r="H1193">
        <v>1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0</v>
      </c>
      <c r="T1193">
        <v>0.24199999999999999</v>
      </c>
      <c r="U1193">
        <v>0.29899999999999999</v>
      </c>
      <c r="V1193">
        <v>0.36899999999999999</v>
      </c>
      <c r="W1193">
        <v>0.66700000000000004</v>
      </c>
      <c r="X1193">
        <v>0.28699999999999998</v>
      </c>
      <c r="Z1193">
        <v>72</v>
      </c>
      <c r="AA1193">
        <v>0</v>
      </c>
      <c r="AB1193">
        <v>0</v>
      </c>
      <c r="AD1193">
        <v>-0.2</v>
      </c>
      <c r="AE1193">
        <v>0.1</v>
      </c>
      <c r="AF1193">
        <v>0</v>
      </c>
      <c r="AG1193">
        <v>19977</v>
      </c>
      <c r="AH1193" s="2">
        <f t="shared" si="137"/>
        <v>-9.8559356849745683</v>
      </c>
      <c r="AI1193" s="2">
        <f>(L1193-45.75551)/28.81119</f>
        <v>-1.5534072004662078</v>
      </c>
      <c r="AJ1193" s="2">
        <f t="shared" si="142"/>
        <v>-2.5025539444631106</v>
      </c>
      <c r="AK1193" s="2">
        <f t="shared" si="138"/>
        <v>-1.5024206929470327</v>
      </c>
      <c r="AL1193" s="2">
        <f t="shared" si="139"/>
        <v>-2.5879503497259004</v>
      </c>
      <c r="AM1193" s="2">
        <f t="shared" si="140"/>
        <v>-0.53337897980143922</v>
      </c>
      <c r="AN1193" s="2">
        <f t="shared" si="141"/>
        <v>-1.1762245175708774</v>
      </c>
    </row>
    <row r="1194" spans="1:40" x14ac:dyDescent="0.2">
      <c r="A1194">
        <v>1193</v>
      </c>
      <c r="B1194" t="s">
        <v>2418</v>
      </c>
      <c r="C1194" t="s">
        <v>114</v>
      </c>
      <c r="D1194">
        <v>0</v>
      </c>
      <c r="E1194">
        <v>1</v>
      </c>
      <c r="F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T1194">
        <v>0.22900000000000001</v>
      </c>
      <c r="U1194">
        <v>0.27800000000000002</v>
      </c>
      <c r="V1194">
        <v>0.32600000000000001</v>
      </c>
      <c r="W1194">
        <v>0.60499999999999998</v>
      </c>
      <c r="X1194">
        <v>0.26200000000000001</v>
      </c>
      <c r="Z1194">
        <v>55</v>
      </c>
      <c r="AA1194">
        <v>0</v>
      </c>
      <c r="AB1194">
        <v>0</v>
      </c>
      <c r="AD1194">
        <v>-0.1</v>
      </c>
      <c r="AE1194">
        <v>0</v>
      </c>
      <c r="AF1194">
        <v>0</v>
      </c>
      <c r="AG1194" t="s">
        <v>2419</v>
      </c>
      <c r="AH1194" s="2">
        <f t="shared" si="137"/>
        <v>-9.859473870213078</v>
      </c>
      <c r="AJ1194" s="2">
        <f t="shared" si="142"/>
        <v>-2.5025539444631106</v>
      </c>
      <c r="AK1194" s="2">
        <f t="shared" si="138"/>
        <v>-1.535362013584342</v>
      </c>
      <c r="AL1194" s="2">
        <f t="shared" si="139"/>
        <v>-2.5879503497259004</v>
      </c>
      <c r="AM1194" s="2">
        <f t="shared" si="140"/>
        <v>-1.1691690712573977</v>
      </c>
      <c r="AN1194" s="2">
        <f t="shared" si="141"/>
        <v>-2.0644384911823273</v>
      </c>
    </row>
    <row r="1195" spans="1:40" x14ac:dyDescent="0.2">
      <c r="A1195">
        <v>1194</v>
      </c>
      <c r="B1195" t="s">
        <v>7516</v>
      </c>
      <c r="C1195" t="s">
        <v>57</v>
      </c>
      <c r="D1195">
        <v>30</v>
      </c>
      <c r="E1195">
        <v>121</v>
      </c>
      <c r="F1195">
        <v>103</v>
      </c>
      <c r="G1195">
        <f>F1195*V1195</f>
        <v>36.771000000000001</v>
      </c>
      <c r="H1195">
        <v>22</v>
      </c>
      <c r="I1195">
        <v>5</v>
      </c>
      <c r="J1195">
        <v>1</v>
      </c>
      <c r="K1195">
        <v>3</v>
      </c>
      <c r="L1195">
        <v>13</v>
      </c>
      <c r="M1195">
        <v>12</v>
      </c>
      <c r="N1195">
        <v>15</v>
      </c>
      <c r="O1195">
        <v>32</v>
      </c>
      <c r="P1195">
        <v>1</v>
      </c>
      <c r="Q1195">
        <v>1</v>
      </c>
      <c r="R1195">
        <v>0</v>
      </c>
      <c r="T1195">
        <v>0.217</v>
      </c>
      <c r="U1195">
        <v>0.318</v>
      </c>
      <c r="V1195">
        <v>0.35699999999999998</v>
      </c>
      <c r="W1195">
        <v>0.67400000000000004</v>
      </c>
      <c r="X1195">
        <v>0.29499999999999998</v>
      </c>
      <c r="Z1195">
        <v>79</v>
      </c>
      <c r="AA1195">
        <v>0.1</v>
      </c>
      <c r="AB1195">
        <v>-0.6</v>
      </c>
      <c r="AD1195">
        <v>-3.2</v>
      </c>
      <c r="AE1195">
        <v>-1.6</v>
      </c>
      <c r="AF1195">
        <v>-0.1</v>
      </c>
      <c r="AG1195">
        <v>8392</v>
      </c>
      <c r="AH1195" s="2">
        <f t="shared" si="137"/>
        <v>-9.8595080212217283</v>
      </c>
      <c r="AI1195" s="2">
        <f>(L1195-45.75551)/28.81119</f>
        <v>-1.136902363283155</v>
      </c>
      <c r="AJ1195" s="2">
        <f t="shared" si="142"/>
        <v>-2.1625946149309003</v>
      </c>
      <c r="AK1195" s="2">
        <f t="shared" si="138"/>
        <v>-1.1400661659366322</v>
      </c>
      <c r="AL1195" s="2">
        <f t="shared" si="139"/>
        <v>-2.5879503497259004</v>
      </c>
      <c r="AM1195" s="2">
        <f t="shared" si="140"/>
        <v>-1.7560522326013606</v>
      </c>
      <c r="AN1195" s="2">
        <f t="shared" si="141"/>
        <v>-1.0759422947437782</v>
      </c>
    </row>
    <row r="1196" spans="1:40" x14ac:dyDescent="0.2">
      <c r="A1196">
        <v>1195</v>
      </c>
      <c r="B1196" t="s">
        <v>1183</v>
      </c>
      <c r="C1196" t="s">
        <v>37</v>
      </c>
      <c r="D1196">
        <v>0</v>
      </c>
      <c r="E1196">
        <v>1</v>
      </c>
      <c r="F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T1196">
        <v>0.21199999999999999</v>
      </c>
      <c r="U1196">
        <v>0.28499999999999998</v>
      </c>
      <c r="V1196">
        <v>0.378</v>
      </c>
      <c r="W1196">
        <v>0.66300000000000003</v>
      </c>
      <c r="X1196">
        <v>0.28399999999999997</v>
      </c>
      <c r="Z1196">
        <v>76</v>
      </c>
      <c r="AA1196">
        <v>0</v>
      </c>
      <c r="AB1196">
        <v>0</v>
      </c>
      <c r="AD1196">
        <v>0</v>
      </c>
      <c r="AE1196">
        <v>0</v>
      </c>
      <c r="AF1196">
        <v>0</v>
      </c>
      <c r="AG1196" t="s">
        <v>1184</v>
      </c>
      <c r="AH1196" s="2">
        <f t="shared" si="137"/>
        <v>-9.859981835835347</v>
      </c>
      <c r="AJ1196" s="2">
        <f t="shared" si="142"/>
        <v>-2.5025539444631106</v>
      </c>
      <c r="AK1196" s="2">
        <f t="shared" si="138"/>
        <v>-1.535362013584342</v>
      </c>
      <c r="AL1196" s="2">
        <f t="shared" si="139"/>
        <v>-2.5879503497259004</v>
      </c>
      <c r="AM1196" s="2">
        <f t="shared" si="140"/>
        <v>-2.0005868831613451</v>
      </c>
      <c r="AN1196" s="2">
        <f t="shared" si="141"/>
        <v>-1.2335286449006484</v>
      </c>
    </row>
    <row r="1197" spans="1:40" x14ac:dyDescent="0.2">
      <c r="A1197">
        <v>1196</v>
      </c>
      <c r="B1197" t="s">
        <v>399</v>
      </c>
      <c r="C1197" t="s">
        <v>198</v>
      </c>
      <c r="D1197">
        <v>39</v>
      </c>
      <c r="E1197">
        <v>153</v>
      </c>
      <c r="F1197">
        <v>136</v>
      </c>
      <c r="G1197">
        <f>F1197*V1197</f>
        <v>51.271999999999998</v>
      </c>
      <c r="H1197">
        <v>29</v>
      </c>
      <c r="I1197">
        <v>6</v>
      </c>
      <c r="J1197">
        <v>1</v>
      </c>
      <c r="K1197">
        <v>5</v>
      </c>
      <c r="L1197">
        <v>16</v>
      </c>
      <c r="M1197">
        <v>17</v>
      </c>
      <c r="N1197">
        <v>13</v>
      </c>
      <c r="O1197">
        <v>44</v>
      </c>
      <c r="P1197">
        <v>2</v>
      </c>
      <c r="Q1197">
        <v>1</v>
      </c>
      <c r="R1197">
        <v>0</v>
      </c>
      <c r="T1197">
        <v>0.21</v>
      </c>
      <c r="U1197">
        <v>0.28599999999999998</v>
      </c>
      <c r="V1197">
        <v>0.377</v>
      </c>
      <c r="W1197">
        <v>0.66300000000000003</v>
      </c>
      <c r="X1197">
        <v>0.28399999999999997</v>
      </c>
      <c r="Z1197">
        <v>73</v>
      </c>
      <c r="AA1197">
        <v>0</v>
      </c>
      <c r="AB1197">
        <v>0</v>
      </c>
      <c r="AD1197">
        <v>-5.3</v>
      </c>
      <c r="AE1197">
        <v>3.3</v>
      </c>
      <c r="AF1197">
        <v>0.2</v>
      </c>
      <c r="AG1197">
        <v>19452</v>
      </c>
      <c r="AH1197" s="2">
        <f t="shared" si="137"/>
        <v>-9.8639705166587923</v>
      </c>
      <c r="AI1197" s="2">
        <f>(L1197-45.75551)/28.81119</f>
        <v>-1.0327761539873916</v>
      </c>
      <c r="AJ1197" s="2">
        <f t="shared" si="142"/>
        <v>-1.9359550619094268</v>
      </c>
      <c r="AK1197" s="2">
        <f t="shared" si="138"/>
        <v>-0.97535956275008651</v>
      </c>
      <c r="AL1197" s="2">
        <f t="shared" si="139"/>
        <v>-2.5879503497259004</v>
      </c>
      <c r="AM1197" s="2">
        <f t="shared" si="140"/>
        <v>-2.0984007433853389</v>
      </c>
      <c r="AN1197" s="2">
        <f t="shared" si="141"/>
        <v>-1.2335286449006484</v>
      </c>
    </row>
    <row r="1198" spans="1:40" x14ac:dyDescent="0.2">
      <c r="A1198">
        <v>1197</v>
      </c>
      <c r="B1198" t="s">
        <v>1266</v>
      </c>
      <c r="C1198" t="s">
        <v>144</v>
      </c>
      <c r="D1198">
        <v>0</v>
      </c>
      <c r="E1198">
        <v>1</v>
      </c>
      <c r="F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>
        <v>0.223</v>
      </c>
      <c r="U1198">
        <v>0.29799999999999999</v>
      </c>
      <c r="V1198">
        <v>0.32700000000000001</v>
      </c>
      <c r="W1198">
        <v>0.625</v>
      </c>
      <c r="X1198">
        <v>0.27300000000000002</v>
      </c>
      <c r="Z1198">
        <v>69</v>
      </c>
      <c r="AA1198">
        <v>0</v>
      </c>
      <c r="AB1198">
        <v>0</v>
      </c>
      <c r="AD1198">
        <v>0</v>
      </c>
      <c r="AE1198">
        <v>0</v>
      </c>
      <c r="AF1198">
        <v>0</v>
      </c>
      <c r="AG1198" t="s">
        <v>1267</v>
      </c>
      <c r="AH1198" s="2">
        <f t="shared" si="137"/>
        <v>-9.8663948142362052</v>
      </c>
      <c r="AJ1198" s="2">
        <f t="shared" si="142"/>
        <v>-2.5025539444631106</v>
      </c>
      <c r="AK1198" s="2">
        <f t="shared" si="138"/>
        <v>-1.535362013584342</v>
      </c>
      <c r="AL1198" s="2">
        <f t="shared" si="139"/>
        <v>-2.5879503497259004</v>
      </c>
      <c r="AM1198" s="2">
        <f t="shared" si="140"/>
        <v>-1.4626106519293791</v>
      </c>
      <c r="AN1198" s="2">
        <f t="shared" si="141"/>
        <v>-1.7779178545334726</v>
      </c>
    </row>
    <row r="1199" spans="1:40" x14ac:dyDescent="0.2">
      <c r="A1199">
        <v>1198</v>
      </c>
      <c r="B1199" t="s">
        <v>582</v>
      </c>
      <c r="C1199" t="s">
        <v>42</v>
      </c>
      <c r="D1199">
        <v>2</v>
      </c>
      <c r="E1199">
        <v>7</v>
      </c>
      <c r="F1199">
        <v>6</v>
      </c>
      <c r="G1199">
        <f>F1199*V1199</f>
        <v>2.3580000000000001</v>
      </c>
      <c r="H1199">
        <v>2</v>
      </c>
      <c r="I1199">
        <v>0</v>
      </c>
      <c r="J1199">
        <v>0</v>
      </c>
      <c r="K1199">
        <v>0</v>
      </c>
      <c r="L1199">
        <v>1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0</v>
      </c>
      <c r="T1199">
        <v>0.24</v>
      </c>
      <c r="U1199">
        <v>0.28000000000000003</v>
      </c>
      <c r="V1199">
        <v>0.39300000000000002</v>
      </c>
      <c r="W1199">
        <v>0.67300000000000004</v>
      </c>
      <c r="X1199">
        <v>0.28399999999999997</v>
      </c>
      <c r="Z1199">
        <v>77</v>
      </c>
      <c r="AA1199">
        <v>0</v>
      </c>
      <c r="AB1199">
        <v>0</v>
      </c>
      <c r="AD1199">
        <v>-0.2</v>
      </c>
      <c r="AE1199">
        <v>0</v>
      </c>
      <c r="AF1199">
        <v>0</v>
      </c>
      <c r="AG1199">
        <v>17098</v>
      </c>
      <c r="AH1199" s="2">
        <f t="shared" si="137"/>
        <v>-9.8677933542039042</v>
      </c>
      <c r="AI1199" s="2">
        <f>(L1199-45.75551)/28.81119</f>
        <v>-1.5534072004662078</v>
      </c>
      <c r="AJ1199" s="2">
        <f t="shared" si="142"/>
        <v>-2.5025539444631106</v>
      </c>
      <c r="AK1199" s="2">
        <f t="shared" si="138"/>
        <v>-1.5024206929470327</v>
      </c>
      <c r="AL1199" s="2">
        <f t="shared" si="139"/>
        <v>-2.5879503497259004</v>
      </c>
      <c r="AM1199" s="2">
        <f t="shared" si="140"/>
        <v>-0.63119284002543297</v>
      </c>
      <c r="AN1199" s="2">
        <f t="shared" si="141"/>
        <v>-1.090268326576221</v>
      </c>
    </row>
    <row r="1200" spans="1:40" x14ac:dyDescent="0.2">
      <c r="A1200">
        <v>1199</v>
      </c>
      <c r="B1200" t="s">
        <v>7466</v>
      </c>
      <c r="C1200" t="s">
        <v>144</v>
      </c>
      <c r="D1200">
        <v>3</v>
      </c>
      <c r="E1200">
        <v>13</v>
      </c>
      <c r="F1200">
        <v>12</v>
      </c>
      <c r="G1200">
        <f>F1200*V1200</f>
        <v>4.5</v>
      </c>
      <c r="H1200">
        <v>3</v>
      </c>
      <c r="I1200">
        <v>1</v>
      </c>
      <c r="J1200">
        <v>0</v>
      </c>
      <c r="K1200">
        <v>0</v>
      </c>
      <c r="L1200">
        <v>1</v>
      </c>
      <c r="M1200">
        <v>1</v>
      </c>
      <c r="N1200">
        <v>1</v>
      </c>
      <c r="O1200">
        <v>3</v>
      </c>
      <c r="P1200">
        <v>0</v>
      </c>
      <c r="Q1200">
        <v>0</v>
      </c>
      <c r="R1200">
        <v>0</v>
      </c>
      <c r="T1200">
        <v>0.24199999999999999</v>
      </c>
      <c r="U1200">
        <v>0.29199999999999998</v>
      </c>
      <c r="V1200">
        <v>0.375</v>
      </c>
      <c r="W1200">
        <v>0.66600000000000004</v>
      </c>
      <c r="X1200">
        <v>0.28399999999999997</v>
      </c>
      <c r="Z1200">
        <v>77</v>
      </c>
      <c r="AA1200">
        <v>0</v>
      </c>
      <c r="AB1200">
        <v>0</v>
      </c>
      <c r="AD1200">
        <v>-0.4</v>
      </c>
      <c r="AE1200">
        <v>-0.2</v>
      </c>
      <c r="AF1200">
        <v>0</v>
      </c>
      <c r="AG1200" t="s">
        <v>7467</v>
      </c>
      <c r="AH1200" s="2">
        <f t="shared" si="137"/>
        <v>-9.8702617168070113</v>
      </c>
      <c r="AI1200" s="2">
        <f>(L1200-45.75551)/28.81119</f>
        <v>-1.5534072004662078</v>
      </c>
      <c r="AJ1200" s="2">
        <f t="shared" si="142"/>
        <v>-2.5025539444631106</v>
      </c>
      <c r="AK1200" s="2">
        <f t="shared" si="138"/>
        <v>-1.5024206929470327</v>
      </c>
      <c r="AL1200" s="2">
        <f t="shared" si="139"/>
        <v>-2.5879503497259004</v>
      </c>
      <c r="AM1200" s="2">
        <f t="shared" si="140"/>
        <v>-0.53337897980143922</v>
      </c>
      <c r="AN1200" s="2">
        <f t="shared" si="141"/>
        <v>-1.1905505494033202</v>
      </c>
    </row>
    <row r="1201" spans="1:40" x14ac:dyDescent="0.2">
      <c r="A1201">
        <v>1200</v>
      </c>
      <c r="B1201" t="s">
        <v>2740</v>
      </c>
      <c r="C1201" t="s">
        <v>53</v>
      </c>
      <c r="D1201">
        <v>0</v>
      </c>
      <c r="E1201">
        <v>1</v>
      </c>
      <c r="F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0.23200000000000001</v>
      </c>
      <c r="U1201">
        <v>0.27700000000000002</v>
      </c>
      <c r="V1201">
        <v>0.317</v>
      </c>
      <c r="W1201">
        <v>0.59399999999999997</v>
      </c>
      <c r="X1201">
        <v>0.25700000000000001</v>
      </c>
      <c r="Z1201">
        <v>40</v>
      </c>
      <c r="AA1201">
        <v>0</v>
      </c>
      <c r="AB1201">
        <v>0</v>
      </c>
      <c r="AD1201">
        <v>-0.1</v>
      </c>
      <c r="AE1201">
        <v>0</v>
      </c>
      <c r="AF1201">
        <v>0</v>
      </c>
      <c r="AG1201" t="s">
        <v>2741</v>
      </c>
      <c r="AH1201" s="2">
        <f t="shared" si="137"/>
        <v>-9.8703394300339582</v>
      </c>
      <c r="AJ1201" s="2">
        <f t="shared" si="142"/>
        <v>-2.5025539444631106</v>
      </c>
      <c r="AK1201" s="2">
        <f t="shared" si="138"/>
        <v>-1.535362013584342</v>
      </c>
      <c r="AL1201" s="2">
        <f t="shared" si="139"/>
        <v>-2.5879503497259004</v>
      </c>
      <c r="AM1201" s="2">
        <f t="shared" si="140"/>
        <v>-1.022448280921407</v>
      </c>
      <c r="AN1201" s="2">
        <f t="shared" si="141"/>
        <v>-2.2220248413391976</v>
      </c>
    </row>
    <row r="1202" spans="1:40" x14ac:dyDescent="0.2">
      <c r="A1202">
        <v>1201</v>
      </c>
      <c r="B1202" t="s">
        <v>1493</v>
      </c>
      <c r="C1202" t="s">
        <v>51</v>
      </c>
      <c r="D1202">
        <v>0</v>
      </c>
      <c r="E1202">
        <v>1</v>
      </c>
      <c r="F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0.22700000000000001</v>
      </c>
      <c r="U1202">
        <v>0.27900000000000003</v>
      </c>
      <c r="V1202">
        <v>0.33200000000000002</v>
      </c>
      <c r="W1202">
        <v>0.61099999999999999</v>
      </c>
      <c r="X1202">
        <v>0.26400000000000001</v>
      </c>
      <c r="Z1202">
        <v>63</v>
      </c>
      <c r="AA1202">
        <v>0</v>
      </c>
      <c r="AB1202">
        <v>0</v>
      </c>
      <c r="AD1202">
        <v>0</v>
      </c>
      <c r="AE1202">
        <v>0</v>
      </c>
      <c r="AF1202">
        <v>0</v>
      </c>
      <c r="AG1202" t="s">
        <v>1494</v>
      </c>
      <c r="AH1202" s="2">
        <f t="shared" si="137"/>
        <v>-9.8713315394424175</v>
      </c>
      <c r="AJ1202" s="2">
        <f t="shared" si="142"/>
        <v>-2.5025539444631106</v>
      </c>
      <c r="AK1202" s="2">
        <f t="shared" si="138"/>
        <v>-1.535362013584342</v>
      </c>
      <c r="AL1202" s="2">
        <f t="shared" si="139"/>
        <v>-2.5879503497259004</v>
      </c>
      <c r="AM1202" s="2">
        <f t="shared" si="140"/>
        <v>-1.2669829314813916</v>
      </c>
      <c r="AN1202" s="2">
        <f t="shared" si="141"/>
        <v>-1.978482300187671</v>
      </c>
    </row>
    <row r="1203" spans="1:40" x14ac:dyDescent="0.2">
      <c r="A1203">
        <v>1202</v>
      </c>
      <c r="B1203" t="s">
        <v>2902</v>
      </c>
      <c r="D1203">
        <v>0</v>
      </c>
      <c r="E1203">
        <v>1</v>
      </c>
      <c r="F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0.23400000000000001</v>
      </c>
      <c r="U1203">
        <v>0.26800000000000002</v>
      </c>
      <c r="V1203">
        <v>0.31900000000000001</v>
      </c>
      <c r="W1203">
        <v>0.58699999999999997</v>
      </c>
      <c r="X1203">
        <v>0.253</v>
      </c>
      <c r="Z1203">
        <v>53</v>
      </c>
      <c r="AA1203">
        <v>0</v>
      </c>
      <c r="AB1203">
        <v>0</v>
      </c>
      <c r="AD1203">
        <v>-0.1</v>
      </c>
      <c r="AE1203">
        <v>0</v>
      </c>
      <c r="AF1203">
        <v>0</v>
      </c>
      <c r="AG1203" t="s">
        <v>2903</v>
      </c>
      <c r="AH1203" s="2">
        <f t="shared" si="137"/>
        <v>-9.8728077926370634</v>
      </c>
      <c r="AJ1203" s="2">
        <f t="shared" si="142"/>
        <v>-2.5025539444631106</v>
      </c>
      <c r="AK1203" s="2">
        <f t="shared" si="138"/>
        <v>-1.535362013584342</v>
      </c>
      <c r="AL1203" s="2">
        <f t="shared" si="139"/>
        <v>-2.5879503497259004</v>
      </c>
      <c r="AM1203" s="2">
        <f t="shared" si="140"/>
        <v>-0.92463442069741308</v>
      </c>
      <c r="AN1203" s="2">
        <f t="shared" si="141"/>
        <v>-2.3223070641662966</v>
      </c>
    </row>
    <row r="1204" spans="1:40" x14ac:dyDescent="0.2">
      <c r="A1204">
        <v>1203</v>
      </c>
      <c r="B1204" t="s">
        <v>2368</v>
      </c>
      <c r="D1204">
        <v>0</v>
      </c>
      <c r="E1204">
        <v>1</v>
      </c>
      <c r="F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T1204">
        <v>0.22900000000000001</v>
      </c>
      <c r="U1204">
        <v>0.29599999999999999</v>
      </c>
      <c r="V1204">
        <v>0.308</v>
      </c>
      <c r="W1204">
        <v>0.60399999999999998</v>
      </c>
      <c r="X1204">
        <v>0.26600000000000001</v>
      </c>
      <c r="Z1204">
        <v>61</v>
      </c>
      <c r="AA1204">
        <v>0</v>
      </c>
      <c r="AB1204">
        <v>0</v>
      </c>
      <c r="AD1204">
        <v>-0.1</v>
      </c>
      <c r="AE1204">
        <v>0</v>
      </c>
      <c r="AF1204">
        <v>0</v>
      </c>
      <c r="AG1204" t="s">
        <v>2369</v>
      </c>
      <c r="AH1204" s="2">
        <f t="shared" si="137"/>
        <v>-9.8737999020455209</v>
      </c>
      <c r="AJ1204" s="2">
        <f t="shared" si="142"/>
        <v>-2.5025539444631106</v>
      </c>
      <c r="AK1204" s="2">
        <f t="shared" si="138"/>
        <v>-1.535362013584342</v>
      </c>
      <c r="AL1204" s="2">
        <f t="shared" si="139"/>
        <v>-2.5879503497259004</v>
      </c>
      <c r="AM1204" s="2">
        <f t="shared" si="140"/>
        <v>-1.1691690712573977</v>
      </c>
      <c r="AN1204" s="2">
        <f t="shared" si="141"/>
        <v>-2.0787645230147702</v>
      </c>
    </row>
    <row r="1205" spans="1:40" x14ac:dyDescent="0.2">
      <c r="A1205">
        <v>1204</v>
      </c>
      <c r="B1205" t="s">
        <v>2379</v>
      </c>
      <c r="D1205">
        <v>0</v>
      </c>
      <c r="E1205">
        <v>1</v>
      </c>
      <c r="F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T1205">
        <v>0.219</v>
      </c>
      <c r="U1205">
        <v>0.27400000000000002</v>
      </c>
      <c r="V1205">
        <v>0.36399999999999999</v>
      </c>
      <c r="W1205">
        <v>0.63800000000000001</v>
      </c>
      <c r="X1205">
        <v>0.27200000000000002</v>
      </c>
      <c r="Z1205">
        <v>65</v>
      </c>
      <c r="AA1205">
        <v>0</v>
      </c>
      <c r="AB1205">
        <v>0</v>
      </c>
      <c r="AD1205">
        <v>0</v>
      </c>
      <c r="AE1205">
        <v>0</v>
      </c>
      <c r="AF1205">
        <v>0</v>
      </c>
      <c r="AG1205">
        <v>629</v>
      </c>
      <c r="AH1205" s="2">
        <f t="shared" si="137"/>
        <v>-9.8757841208624377</v>
      </c>
      <c r="AJ1205" s="2">
        <f t="shared" si="142"/>
        <v>-2.5025539444631106</v>
      </c>
      <c r="AK1205" s="2">
        <f t="shared" si="138"/>
        <v>-1.535362013584342</v>
      </c>
      <c r="AL1205" s="2">
        <f t="shared" si="139"/>
        <v>-2.5879503497259004</v>
      </c>
      <c r="AM1205" s="2">
        <f t="shared" si="140"/>
        <v>-1.6582383723773668</v>
      </c>
      <c r="AN1205" s="2">
        <f t="shared" si="141"/>
        <v>-1.591679440711717</v>
      </c>
    </row>
    <row r="1206" spans="1:40" x14ac:dyDescent="0.2">
      <c r="A1206">
        <v>1205</v>
      </c>
      <c r="B1206" t="s">
        <v>1173</v>
      </c>
      <c r="D1206">
        <v>0</v>
      </c>
      <c r="E1206">
        <v>1</v>
      </c>
      <c r="F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T1206">
        <v>0.22600000000000001</v>
      </c>
      <c r="U1206">
        <v>0.27200000000000002</v>
      </c>
      <c r="V1206">
        <v>0.34200000000000003</v>
      </c>
      <c r="W1206">
        <v>0.61399999999999999</v>
      </c>
      <c r="X1206">
        <v>0.26400000000000001</v>
      </c>
      <c r="Z1206">
        <v>60</v>
      </c>
      <c r="AA1206">
        <v>0</v>
      </c>
      <c r="AB1206">
        <v>0</v>
      </c>
      <c r="AD1206">
        <v>-0.1</v>
      </c>
      <c r="AE1206">
        <v>0</v>
      </c>
      <c r="AF1206">
        <v>0</v>
      </c>
      <c r="AG1206" t="s">
        <v>1174</v>
      </c>
      <c r="AH1206" s="2">
        <f t="shared" si="137"/>
        <v>-9.8772603740570855</v>
      </c>
      <c r="AJ1206" s="2">
        <f t="shared" si="142"/>
        <v>-2.5025539444631106</v>
      </c>
      <c r="AK1206" s="2">
        <f t="shared" si="138"/>
        <v>-1.535362013584342</v>
      </c>
      <c r="AL1206" s="2">
        <f t="shared" si="139"/>
        <v>-2.5879503497259004</v>
      </c>
      <c r="AM1206" s="2">
        <f t="shared" si="140"/>
        <v>-1.3158898615933885</v>
      </c>
      <c r="AN1206" s="2">
        <f t="shared" si="141"/>
        <v>-1.9355042046903428</v>
      </c>
    </row>
    <row r="1207" spans="1:40" x14ac:dyDescent="0.2">
      <c r="A1207">
        <v>1206</v>
      </c>
      <c r="B1207" t="s">
        <v>2194</v>
      </c>
      <c r="C1207" t="s">
        <v>103</v>
      </c>
      <c r="D1207">
        <v>0</v>
      </c>
      <c r="E1207">
        <v>1</v>
      </c>
      <c r="F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T1207">
        <v>0.216</v>
      </c>
      <c r="U1207">
        <v>0.28299999999999997</v>
      </c>
      <c r="V1207">
        <v>0.36499999999999999</v>
      </c>
      <c r="W1207">
        <v>0.64800000000000002</v>
      </c>
      <c r="X1207">
        <v>0.27700000000000002</v>
      </c>
      <c r="Z1207">
        <v>60</v>
      </c>
      <c r="AA1207">
        <v>0</v>
      </c>
      <c r="AB1207">
        <v>0</v>
      </c>
      <c r="AD1207">
        <v>0</v>
      </c>
      <c r="AE1207">
        <v>0</v>
      </c>
      <c r="AF1207">
        <v>0</v>
      </c>
      <c r="AG1207" t="s">
        <v>2195</v>
      </c>
      <c r="AH1207" s="2">
        <f t="shared" si="137"/>
        <v>-9.8792445928740005</v>
      </c>
      <c r="AJ1207" s="2">
        <f t="shared" si="142"/>
        <v>-2.5025539444631106</v>
      </c>
      <c r="AK1207" s="2">
        <f t="shared" si="138"/>
        <v>-1.535362013584342</v>
      </c>
      <c r="AL1207" s="2">
        <f t="shared" si="139"/>
        <v>-2.5879503497259004</v>
      </c>
      <c r="AM1207" s="2">
        <f t="shared" si="140"/>
        <v>-1.8049591627133577</v>
      </c>
      <c r="AN1207" s="2">
        <f t="shared" si="141"/>
        <v>-1.4484191223872895</v>
      </c>
    </row>
    <row r="1208" spans="1:40" x14ac:dyDescent="0.2">
      <c r="A1208">
        <v>1207</v>
      </c>
      <c r="B1208" t="s">
        <v>2574</v>
      </c>
      <c r="C1208" t="s">
        <v>31</v>
      </c>
      <c r="D1208">
        <v>0</v>
      </c>
      <c r="E1208">
        <v>1</v>
      </c>
      <c r="F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T1208">
        <v>0.22700000000000001</v>
      </c>
      <c r="U1208">
        <v>0.27600000000000002</v>
      </c>
      <c r="V1208">
        <v>0.33500000000000002</v>
      </c>
      <c r="W1208">
        <v>0.61</v>
      </c>
      <c r="X1208">
        <v>0.26300000000000001</v>
      </c>
      <c r="Z1208">
        <v>55</v>
      </c>
      <c r="AA1208">
        <v>0</v>
      </c>
      <c r="AB1208">
        <v>0</v>
      </c>
      <c r="AD1208">
        <v>-0.1</v>
      </c>
      <c r="AE1208">
        <v>0</v>
      </c>
      <c r="AF1208">
        <v>0</v>
      </c>
      <c r="AG1208" t="s">
        <v>2575</v>
      </c>
      <c r="AH1208" s="2">
        <f t="shared" si="137"/>
        <v>-9.8856575712748587</v>
      </c>
      <c r="AJ1208" s="2">
        <f t="shared" si="142"/>
        <v>-2.5025539444631106</v>
      </c>
      <c r="AK1208" s="2">
        <f t="shared" si="138"/>
        <v>-1.535362013584342</v>
      </c>
      <c r="AL1208" s="2">
        <f t="shared" si="139"/>
        <v>-2.5879503497259004</v>
      </c>
      <c r="AM1208" s="2">
        <f t="shared" si="140"/>
        <v>-1.2669829314813916</v>
      </c>
      <c r="AN1208" s="2">
        <f t="shared" si="141"/>
        <v>-1.9928083320201138</v>
      </c>
    </row>
    <row r="1209" spans="1:40" x14ac:dyDescent="0.2">
      <c r="A1209">
        <v>1208</v>
      </c>
      <c r="B1209" t="s">
        <v>1088</v>
      </c>
      <c r="C1209" t="s">
        <v>74</v>
      </c>
      <c r="D1209">
        <v>0</v>
      </c>
      <c r="E1209">
        <v>1</v>
      </c>
      <c r="F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T1209">
        <v>0.224</v>
      </c>
      <c r="U1209">
        <v>0.28100000000000003</v>
      </c>
      <c r="V1209">
        <v>0.34</v>
      </c>
      <c r="W1209">
        <v>0.62</v>
      </c>
      <c r="X1209">
        <v>0.26800000000000002</v>
      </c>
      <c r="Z1209">
        <v>61</v>
      </c>
      <c r="AA1209">
        <v>0</v>
      </c>
      <c r="AB1209">
        <v>0</v>
      </c>
      <c r="AD1209">
        <v>-0.1</v>
      </c>
      <c r="AE1209">
        <v>0</v>
      </c>
      <c r="AF1209">
        <v>0</v>
      </c>
      <c r="AG1209" t="s">
        <v>1089</v>
      </c>
      <c r="AH1209" s="2">
        <f t="shared" si="137"/>
        <v>-9.8891180432864232</v>
      </c>
      <c r="AJ1209" s="2">
        <f t="shared" si="142"/>
        <v>-2.5025539444631106</v>
      </c>
      <c r="AK1209" s="2">
        <f t="shared" si="138"/>
        <v>-1.535362013584342</v>
      </c>
      <c r="AL1209" s="2">
        <f t="shared" si="139"/>
        <v>-2.5879503497259004</v>
      </c>
      <c r="AM1209" s="2">
        <f t="shared" si="140"/>
        <v>-1.4137037218173822</v>
      </c>
      <c r="AN1209" s="2">
        <f t="shared" si="141"/>
        <v>-1.8495480136956863</v>
      </c>
    </row>
    <row r="1210" spans="1:40" x14ac:dyDescent="0.2">
      <c r="A1210">
        <v>1209</v>
      </c>
      <c r="B1210" t="s">
        <v>2919</v>
      </c>
      <c r="C1210" t="s">
        <v>53</v>
      </c>
      <c r="D1210">
        <v>0</v>
      </c>
      <c r="E1210">
        <v>1</v>
      </c>
      <c r="F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0.22600000000000001</v>
      </c>
      <c r="U1210">
        <v>0.26500000000000001</v>
      </c>
      <c r="V1210">
        <v>0.34699999999999998</v>
      </c>
      <c r="W1210">
        <v>0.61299999999999999</v>
      </c>
      <c r="X1210">
        <v>0.26100000000000001</v>
      </c>
      <c r="Z1210">
        <v>43</v>
      </c>
      <c r="AA1210">
        <v>0</v>
      </c>
      <c r="AB1210">
        <v>0</v>
      </c>
      <c r="AD1210">
        <v>-0.1</v>
      </c>
      <c r="AE1210">
        <v>0</v>
      </c>
      <c r="AF1210">
        <v>0</v>
      </c>
      <c r="AG1210" t="s">
        <v>2920</v>
      </c>
      <c r="AH1210" s="2">
        <f t="shared" si="137"/>
        <v>-9.8915864058895284</v>
      </c>
      <c r="AJ1210" s="2">
        <f t="shared" si="142"/>
        <v>-2.5025539444631106</v>
      </c>
      <c r="AK1210" s="2">
        <f t="shared" si="138"/>
        <v>-1.535362013584342</v>
      </c>
      <c r="AL1210" s="2">
        <f t="shared" si="139"/>
        <v>-2.5879503497259004</v>
      </c>
      <c r="AM1210" s="2">
        <f t="shared" si="140"/>
        <v>-1.3158898615933885</v>
      </c>
      <c r="AN1210" s="2">
        <f t="shared" si="141"/>
        <v>-1.9498302365227855</v>
      </c>
    </row>
    <row r="1211" spans="1:40" x14ac:dyDescent="0.2">
      <c r="A1211">
        <v>1210</v>
      </c>
      <c r="B1211" t="s">
        <v>2576</v>
      </c>
      <c r="C1211" t="s">
        <v>31</v>
      </c>
      <c r="D1211">
        <v>0</v>
      </c>
      <c r="E1211">
        <v>1</v>
      </c>
      <c r="F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0.22800000000000001</v>
      </c>
      <c r="U1211">
        <v>0.27800000000000002</v>
      </c>
      <c r="V1211">
        <v>0.32900000000000001</v>
      </c>
      <c r="W1211">
        <v>0.60599999999999998</v>
      </c>
      <c r="X1211">
        <v>0.26300000000000001</v>
      </c>
      <c r="Z1211">
        <v>55</v>
      </c>
      <c r="AA1211">
        <v>0</v>
      </c>
      <c r="AB1211">
        <v>0</v>
      </c>
      <c r="AD1211">
        <v>-0.1</v>
      </c>
      <c r="AE1211">
        <v>0</v>
      </c>
      <c r="AF1211">
        <v>0</v>
      </c>
      <c r="AG1211" t="s">
        <v>2577</v>
      </c>
      <c r="AH1211" s="2">
        <f t="shared" si="137"/>
        <v>-9.8940547684926337</v>
      </c>
      <c r="AJ1211" s="2">
        <f t="shared" si="142"/>
        <v>-2.5025539444631106</v>
      </c>
      <c r="AK1211" s="2">
        <f t="shared" si="138"/>
        <v>-1.535362013584342</v>
      </c>
      <c r="AL1211" s="2">
        <f t="shared" si="139"/>
        <v>-2.5879503497259004</v>
      </c>
      <c r="AM1211" s="2">
        <f t="shared" si="140"/>
        <v>-1.2180760013693945</v>
      </c>
      <c r="AN1211" s="2">
        <f t="shared" si="141"/>
        <v>-2.0501124593498847</v>
      </c>
    </row>
    <row r="1212" spans="1:40" x14ac:dyDescent="0.2">
      <c r="A1212">
        <v>1211</v>
      </c>
      <c r="B1212" t="s">
        <v>1128</v>
      </c>
      <c r="C1212" t="s">
        <v>57</v>
      </c>
      <c r="D1212">
        <v>0</v>
      </c>
      <c r="E1212">
        <v>1</v>
      </c>
      <c r="F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0.223</v>
      </c>
      <c r="U1212">
        <v>0.26900000000000002</v>
      </c>
      <c r="V1212">
        <v>0.35299999999999998</v>
      </c>
      <c r="W1212">
        <v>0.623</v>
      </c>
      <c r="X1212">
        <v>0.26600000000000001</v>
      </c>
      <c r="Z1212">
        <v>60</v>
      </c>
      <c r="AA1212">
        <v>0</v>
      </c>
      <c r="AB1212">
        <v>0</v>
      </c>
      <c r="AD1212">
        <v>-0.1</v>
      </c>
      <c r="AE1212">
        <v>0</v>
      </c>
      <c r="AF1212">
        <v>0</v>
      </c>
      <c r="AG1212" t="s">
        <v>1129</v>
      </c>
      <c r="AH1212" s="2">
        <f t="shared" si="137"/>
        <v>-9.8950468779010912</v>
      </c>
      <c r="AJ1212" s="2">
        <f t="shared" si="142"/>
        <v>-2.5025539444631106</v>
      </c>
      <c r="AK1212" s="2">
        <f t="shared" si="138"/>
        <v>-1.535362013584342</v>
      </c>
      <c r="AL1212" s="2">
        <f t="shared" si="139"/>
        <v>-2.5879503497259004</v>
      </c>
      <c r="AM1212" s="2">
        <f t="shared" si="140"/>
        <v>-1.4626106519293791</v>
      </c>
      <c r="AN1212" s="2">
        <f t="shared" si="141"/>
        <v>-1.8065699181983581</v>
      </c>
    </row>
    <row r="1213" spans="1:40" x14ac:dyDescent="0.2">
      <c r="A1213">
        <v>1212</v>
      </c>
      <c r="B1213" t="s">
        <v>2765</v>
      </c>
      <c r="D1213">
        <v>0</v>
      </c>
      <c r="E1213">
        <v>1</v>
      </c>
      <c r="F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0.223</v>
      </c>
      <c r="U1213">
        <v>0.28899999999999998</v>
      </c>
      <c r="V1213">
        <v>0.33400000000000002</v>
      </c>
      <c r="W1213">
        <v>0.623</v>
      </c>
      <c r="X1213">
        <v>0.27</v>
      </c>
      <c r="Z1213">
        <v>64</v>
      </c>
      <c r="AA1213">
        <v>0</v>
      </c>
      <c r="AB1213">
        <v>0</v>
      </c>
      <c r="AD1213">
        <v>0</v>
      </c>
      <c r="AE1213">
        <v>0</v>
      </c>
      <c r="AF1213">
        <v>0</v>
      </c>
      <c r="AG1213" t="s">
        <v>2766</v>
      </c>
      <c r="AH1213" s="2">
        <f t="shared" si="137"/>
        <v>-9.8950468779010912</v>
      </c>
      <c r="AJ1213" s="2">
        <f t="shared" si="142"/>
        <v>-2.5025539444631106</v>
      </c>
      <c r="AK1213" s="2">
        <f t="shared" si="138"/>
        <v>-1.535362013584342</v>
      </c>
      <c r="AL1213" s="2">
        <f t="shared" si="139"/>
        <v>-2.5879503497259004</v>
      </c>
      <c r="AM1213" s="2">
        <f t="shared" si="140"/>
        <v>-1.4626106519293791</v>
      </c>
      <c r="AN1213" s="2">
        <f t="shared" si="141"/>
        <v>-1.8065699181983581</v>
      </c>
    </row>
    <row r="1214" spans="1:40" x14ac:dyDescent="0.2">
      <c r="A1214">
        <v>1213</v>
      </c>
      <c r="B1214" t="s">
        <v>2125</v>
      </c>
      <c r="C1214" t="s">
        <v>45</v>
      </c>
      <c r="D1214">
        <v>0</v>
      </c>
      <c r="E1214">
        <v>1</v>
      </c>
      <c r="F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0.23</v>
      </c>
      <c r="U1214">
        <v>0.26600000000000001</v>
      </c>
      <c r="V1214">
        <v>0.33300000000000002</v>
      </c>
      <c r="W1214">
        <v>0.59899999999999998</v>
      </c>
      <c r="X1214">
        <v>0.25700000000000001</v>
      </c>
      <c r="Z1214">
        <v>55</v>
      </c>
      <c r="AA1214">
        <v>0</v>
      </c>
      <c r="AB1214">
        <v>0</v>
      </c>
      <c r="AD1214">
        <v>-0.1</v>
      </c>
      <c r="AE1214">
        <v>0</v>
      </c>
      <c r="AF1214">
        <v>0</v>
      </c>
      <c r="AG1214" t="s">
        <v>2126</v>
      </c>
      <c r="AH1214" s="2">
        <f t="shared" si="137"/>
        <v>-9.8965231310957371</v>
      </c>
      <c r="AJ1214" s="2">
        <f t="shared" si="142"/>
        <v>-2.5025539444631106</v>
      </c>
      <c r="AK1214" s="2">
        <f t="shared" si="138"/>
        <v>-1.535362013584342</v>
      </c>
      <c r="AL1214" s="2">
        <f t="shared" si="139"/>
        <v>-2.5879503497259004</v>
      </c>
      <c r="AM1214" s="2">
        <f t="shared" si="140"/>
        <v>-1.1202621411454008</v>
      </c>
      <c r="AN1214" s="2">
        <f t="shared" si="141"/>
        <v>-2.1503946821769837</v>
      </c>
    </row>
    <row r="1215" spans="1:40" x14ac:dyDescent="0.2">
      <c r="A1215">
        <v>1214</v>
      </c>
      <c r="B1215" t="s">
        <v>2290</v>
      </c>
      <c r="C1215" t="s">
        <v>176</v>
      </c>
      <c r="D1215">
        <v>0</v>
      </c>
      <c r="E1215">
        <v>1</v>
      </c>
      <c r="F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0.23</v>
      </c>
      <c r="U1215">
        <v>0.26100000000000001</v>
      </c>
      <c r="V1215">
        <v>0.33700000000000002</v>
      </c>
      <c r="W1215">
        <v>0.59899999999999998</v>
      </c>
      <c r="X1215">
        <v>0.255</v>
      </c>
      <c r="Z1215">
        <v>53</v>
      </c>
      <c r="AA1215">
        <v>0</v>
      </c>
      <c r="AB1215">
        <v>0</v>
      </c>
      <c r="AD1215">
        <v>-0.1</v>
      </c>
      <c r="AE1215">
        <v>0</v>
      </c>
      <c r="AF1215">
        <v>0</v>
      </c>
      <c r="AG1215" t="s">
        <v>2291</v>
      </c>
      <c r="AH1215" s="2">
        <f t="shared" si="137"/>
        <v>-9.8965231310957371</v>
      </c>
      <c r="AJ1215" s="2">
        <f t="shared" si="142"/>
        <v>-2.5025539444631106</v>
      </c>
      <c r="AK1215" s="2">
        <f t="shared" si="138"/>
        <v>-1.535362013584342</v>
      </c>
      <c r="AL1215" s="2">
        <f t="shared" si="139"/>
        <v>-2.5879503497259004</v>
      </c>
      <c r="AM1215" s="2">
        <f t="shared" si="140"/>
        <v>-1.1202621411454008</v>
      </c>
      <c r="AN1215" s="2">
        <f t="shared" si="141"/>
        <v>-2.1503946821769837</v>
      </c>
    </row>
    <row r="1216" spans="1:40" x14ac:dyDescent="0.2">
      <c r="A1216">
        <v>1215</v>
      </c>
      <c r="B1216" t="s">
        <v>451</v>
      </c>
      <c r="C1216" t="s">
        <v>42</v>
      </c>
      <c r="D1216">
        <v>12</v>
      </c>
      <c r="E1216">
        <v>49</v>
      </c>
      <c r="F1216">
        <v>45</v>
      </c>
      <c r="G1216">
        <f>F1216*V1216</f>
        <v>16.064999999999998</v>
      </c>
      <c r="H1216">
        <v>11</v>
      </c>
      <c r="I1216">
        <v>2</v>
      </c>
      <c r="J1216">
        <v>0</v>
      </c>
      <c r="K1216">
        <v>1</v>
      </c>
      <c r="L1216">
        <v>5</v>
      </c>
      <c r="M1216">
        <v>5</v>
      </c>
      <c r="N1216">
        <v>3</v>
      </c>
      <c r="O1216">
        <v>8</v>
      </c>
      <c r="P1216">
        <v>0</v>
      </c>
      <c r="Q1216">
        <v>0</v>
      </c>
      <c r="R1216">
        <v>0</v>
      </c>
      <c r="T1216">
        <v>0.23799999999999999</v>
      </c>
      <c r="U1216">
        <v>0.29399999999999998</v>
      </c>
      <c r="V1216">
        <v>0.35699999999999998</v>
      </c>
      <c r="W1216">
        <v>0.65100000000000002</v>
      </c>
      <c r="X1216">
        <v>0.28000000000000003</v>
      </c>
      <c r="Z1216">
        <v>75</v>
      </c>
      <c r="AA1216">
        <v>0</v>
      </c>
      <c r="AB1216">
        <v>0</v>
      </c>
      <c r="AD1216">
        <v>-1.6</v>
      </c>
      <c r="AE1216">
        <v>1</v>
      </c>
      <c r="AF1216">
        <v>0.1</v>
      </c>
      <c r="AG1216" t="s">
        <v>452</v>
      </c>
      <c r="AH1216" s="2">
        <f t="shared" si="137"/>
        <v>-9.8968599099539816</v>
      </c>
      <c r="AI1216" s="2">
        <f>(L1216-45.75551)/28.81119</f>
        <v>-1.4145722547385235</v>
      </c>
      <c r="AJ1216" s="2">
        <f t="shared" si="142"/>
        <v>-2.3892341679523739</v>
      </c>
      <c r="AK1216" s="2">
        <f t="shared" si="138"/>
        <v>-1.3706554103977961</v>
      </c>
      <c r="AL1216" s="2">
        <f t="shared" si="139"/>
        <v>-2.5879503497259004</v>
      </c>
      <c r="AM1216" s="2">
        <f t="shared" si="140"/>
        <v>-0.72900670024942682</v>
      </c>
      <c r="AN1216" s="2">
        <f t="shared" si="141"/>
        <v>-1.4054410268899613</v>
      </c>
    </row>
    <row r="1217" spans="1:40" x14ac:dyDescent="0.2">
      <c r="A1217">
        <v>1216</v>
      </c>
      <c r="B1217" t="s">
        <v>2544</v>
      </c>
      <c r="C1217" t="s">
        <v>90</v>
      </c>
      <c r="D1217">
        <v>0</v>
      </c>
      <c r="E1217">
        <v>1</v>
      </c>
      <c r="F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0.23</v>
      </c>
      <c r="U1217">
        <v>0.27400000000000002</v>
      </c>
      <c r="V1217">
        <v>0.32400000000000001</v>
      </c>
      <c r="W1217">
        <v>0.59799999999999998</v>
      </c>
      <c r="X1217">
        <v>0.25900000000000001</v>
      </c>
      <c r="Z1217">
        <v>59</v>
      </c>
      <c r="AA1217">
        <v>0</v>
      </c>
      <c r="AB1217">
        <v>0</v>
      </c>
      <c r="AD1217">
        <v>-0.1</v>
      </c>
      <c r="AE1217">
        <v>0</v>
      </c>
      <c r="AF1217">
        <v>0</v>
      </c>
      <c r="AG1217" t="s">
        <v>2545</v>
      </c>
      <c r="AH1217" s="2">
        <f t="shared" si="137"/>
        <v>-9.9108491629281801</v>
      </c>
      <c r="AJ1217" s="2">
        <f t="shared" si="142"/>
        <v>-2.5025539444631106</v>
      </c>
      <c r="AK1217" s="2">
        <f t="shared" si="138"/>
        <v>-1.535362013584342</v>
      </c>
      <c r="AL1217" s="2">
        <f t="shared" si="139"/>
        <v>-2.5879503497259004</v>
      </c>
      <c r="AM1217" s="2">
        <f t="shared" si="140"/>
        <v>-1.1202621411454008</v>
      </c>
      <c r="AN1217" s="2">
        <f t="shared" si="141"/>
        <v>-2.1647207140094267</v>
      </c>
    </row>
    <row r="1218" spans="1:40" x14ac:dyDescent="0.2">
      <c r="A1218">
        <v>1217</v>
      </c>
      <c r="B1218" t="s">
        <v>2432</v>
      </c>
      <c r="C1218" t="s">
        <v>61</v>
      </c>
      <c r="D1218">
        <v>0</v>
      </c>
      <c r="E1218">
        <v>1</v>
      </c>
      <c r="F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T1218">
        <v>0.215</v>
      </c>
      <c r="U1218">
        <v>0.27900000000000003</v>
      </c>
      <c r="V1218">
        <v>0.37</v>
      </c>
      <c r="W1218">
        <v>0.64900000000000002</v>
      </c>
      <c r="X1218">
        <v>0.27700000000000002</v>
      </c>
      <c r="Z1218">
        <v>70</v>
      </c>
      <c r="AA1218">
        <v>0</v>
      </c>
      <c r="AB1218">
        <v>0</v>
      </c>
      <c r="AD1218">
        <v>0</v>
      </c>
      <c r="AE1218">
        <v>0</v>
      </c>
      <c r="AF1218">
        <v>0</v>
      </c>
      <c r="AG1218" t="s">
        <v>2433</v>
      </c>
      <c r="AH1218" s="2">
        <f t="shared" ref="AH1218:AH1281" si="143">SUM(AI1218:AN1218)</f>
        <v>-9.9138254911535544</v>
      </c>
      <c r="AJ1218" s="2">
        <f t="shared" si="142"/>
        <v>-2.5025539444631106</v>
      </c>
      <c r="AK1218" s="2">
        <f t="shared" ref="AK1218:AK1281" si="144">(M1218-46.609)/30.35701</f>
        <v>-1.535362013584342</v>
      </c>
      <c r="AL1218" s="2">
        <f t="shared" ref="AL1218:AL1281" si="145">(S1218-70.42522)/27.21274</f>
        <v>-2.5879503497259004</v>
      </c>
      <c r="AM1218" s="2">
        <f t="shared" ref="AM1218:AM1281" si="146">(T1218-0.252906)/0.020447</f>
        <v>-1.8538660928253545</v>
      </c>
      <c r="AN1218" s="2">
        <f t="shared" ref="AN1218:AN1281" si="147">(W1218-0.749104)/0.069803</f>
        <v>-1.4340930905548468</v>
      </c>
    </row>
    <row r="1219" spans="1:40" x14ac:dyDescent="0.2">
      <c r="A1219">
        <v>1218</v>
      </c>
      <c r="B1219" t="s">
        <v>2913</v>
      </c>
      <c r="D1219">
        <v>0</v>
      </c>
      <c r="E1219">
        <v>1</v>
      </c>
      <c r="F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T1219">
        <v>0.224</v>
      </c>
      <c r="U1219">
        <v>0.28000000000000003</v>
      </c>
      <c r="V1219">
        <v>0.33800000000000002</v>
      </c>
      <c r="W1219">
        <v>0.61799999999999999</v>
      </c>
      <c r="X1219">
        <v>0.26700000000000002</v>
      </c>
      <c r="Z1219">
        <v>62</v>
      </c>
      <c r="AA1219">
        <v>0</v>
      </c>
      <c r="AB1219">
        <v>0</v>
      </c>
      <c r="AD1219">
        <v>0</v>
      </c>
      <c r="AE1219">
        <v>0</v>
      </c>
      <c r="AF1219">
        <v>0</v>
      </c>
      <c r="AG1219" t="s">
        <v>2914</v>
      </c>
      <c r="AH1219" s="2">
        <f t="shared" si="143"/>
        <v>-9.9177701069513091</v>
      </c>
      <c r="AJ1219" s="2">
        <f t="shared" si="142"/>
        <v>-2.5025539444631106</v>
      </c>
      <c r="AK1219" s="2">
        <f t="shared" si="144"/>
        <v>-1.535362013584342</v>
      </c>
      <c r="AL1219" s="2">
        <f t="shared" si="145"/>
        <v>-2.5879503497259004</v>
      </c>
      <c r="AM1219" s="2">
        <f t="shared" si="146"/>
        <v>-1.4137037218173822</v>
      </c>
      <c r="AN1219" s="2">
        <f t="shared" si="147"/>
        <v>-1.8782000773605718</v>
      </c>
    </row>
    <row r="1220" spans="1:40" x14ac:dyDescent="0.2">
      <c r="A1220">
        <v>1219</v>
      </c>
      <c r="B1220" t="s">
        <v>1262</v>
      </c>
      <c r="D1220">
        <v>0</v>
      </c>
      <c r="E1220">
        <v>1</v>
      </c>
      <c r="F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T1220">
        <v>0.22800000000000001</v>
      </c>
      <c r="U1220">
        <v>0.27600000000000002</v>
      </c>
      <c r="V1220">
        <v>0.32800000000000001</v>
      </c>
      <c r="W1220">
        <v>0.60399999999999998</v>
      </c>
      <c r="X1220">
        <v>0.26</v>
      </c>
      <c r="Z1220">
        <v>57</v>
      </c>
      <c r="AA1220">
        <v>0</v>
      </c>
      <c r="AB1220">
        <v>0</v>
      </c>
      <c r="AD1220">
        <v>-0.1</v>
      </c>
      <c r="AE1220">
        <v>0</v>
      </c>
      <c r="AF1220">
        <v>0</v>
      </c>
      <c r="AG1220" t="s">
        <v>1263</v>
      </c>
      <c r="AH1220" s="2">
        <f t="shared" si="143"/>
        <v>-9.9227068321575178</v>
      </c>
      <c r="AJ1220" s="2">
        <f t="shared" si="142"/>
        <v>-2.5025539444631106</v>
      </c>
      <c r="AK1220" s="2">
        <f t="shared" si="144"/>
        <v>-1.535362013584342</v>
      </c>
      <c r="AL1220" s="2">
        <f t="shared" si="145"/>
        <v>-2.5879503497259004</v>
      </c>
      <c r="AM1220" s="2">
        <f t="shared" si="146"/>
        <v>-1.2180760013693945</v>
      </c>
      <c r="AN1220" s="2">
        <f t="shared" si="147"/>
        <v>-2.0787645230147702</v>
      </c>
    </row>
    <row r="1221" spans="1:40" x14ac:dyDescent="0.2">
      <c r="A1221">
        <v>1220</v>
      </c>
      <c r="B1221" t="s">
        <v>2535</v>
      </c>
      <c r="D1221">
        <v>0</v>
      </c>
      <c r="E1221">
        <v>1</v>
      </c>
      <c r="F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T1221">
        <v>0.22700000000000001</v>
      </c>
      <c r="U1221">
        <v>0.27200000000000002</v>
      </c>
      <c r="V1221">
        <v>0.33600000000000002</v>
      </c>
      <c r="W1221">
        <v>0.60699999999999998</v>
      </c>
      <c r="X1221">
        <v>0.26100000000000001</v>
      </c>
      <c r="Z1221">
        <v>58</v>
      </c>
      <c r="AA1221">
        <v>0</v>
      </c>
      <c r="AB1221">
        <v>0</v>
      </c>
      <c r="AD1221">
        <v>-0.1</v>
      </c>
      <c r="AE1221">
        <v>0</v>
      </c>
      <c r="AF1221">
        <v>0</v>
      </c>
      <c r="AG1221" t="s">
        <v>2536</v>
      </c>
      <c r="AH1221" s="2">
        <f t="shared" si="143"/>
        <v>-9.9286356667721876</v>
      </c>
      <c r="AJ1221" s="2">
        <f t="shared" si="142"/>
        <v>-2.5025539444631106</v>
      </c>
      <c r="AK1221" s="2">
        <f t="shared" si="144"/>
        <v>-1.535362013584342</v>
      </c>
      <c r="AL1221" s="2">
        <f t="shared" si="145"/>
        <v>-2.5879503497259004</v>
      </c>
      <c r="AM1221" s="2">
        <f t="shared" si="146"/>
        <v>-1.2669829314813916</v>
      </c>
      <c r="AN1221" s="2">
        <f t="shared" si="147"/>
        <v>-2.0357864275174418</v>
      </c>
    </row>
    <row r="1222" spans="1:40" x14ac:dyDescent="0.2">
      <c r="A1222">
        <v>1221</v>
      </c>
      <c r="B1222" t="s">
        <v>1475</v>
      </c>
      <c r="C1222" t="s">
        <v>45</v>
      </c>
      <c r="D1222">
        <v>0</v>
      </c>
      <c r="E1222">
        <v>1</v>
      </c>
      <c r="F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0.22900000000000001</v>
      </c>
      <c r="U1222">
        <v>0.28100000000000003</v>
      </c>
      <c r="V1222">
        <v>0.31900000000000001</v>
      </c>
      <c r="W1222">
        <v>0.6</v>
      </c>
      <c r="X1222">
        <v>0.26100000000000001</v>
      </c>
      <c r="Z1222">
        <v>58</v>
      </c>
      <c r="AA1222">
        <v>0</v>
      </c>
      <c r="AB1222">
        <v>0</v>
      </c>
      <c r="AD1222">
        <v>-0.1</v>
      </c>
      <c r="AE1222">
        <v>0</v>
      </c>
      <c r="AF1222">
        <v>0</v>
      </c>
      <c r="AG1222" t="s">
        <v>1476</v>
      </c>
      <c r="AH1222" s="2">
        <f t="shared" si="143"/>
        <v>-9.9311040293752928</v>
      </c>
      <c r="AJ1222" s="2">
        <f t="shared" si="142"/>
        <v>-2.5025539444631106</v>
      </c>
      <c r="AK1222" s="2">
        <f t="shared" si="144"/>
        <v>-1.535362013584342</v>
      </c>
      <c r="AL1222" s="2">
        <f t="shared" si="145"/>
        <v>-2.5879503497259004</v>
      </c>
      <c r="AM1222" s="2">
        <f t="shared" si="146"/>
        <v>-1.1691690712573977</v>
      </c>
      <c r="AN1222" s="2">
        <f t="shared" si="147"/>
        <v>-2.1360686503445412</v>
      </c>
    </row>
    <row r="1223" spans="1:40" x14ac:dyDescent="0.2">
      <c r="A1223">
        <v>1222</v>
      </c>
      <c r="B1223" t="s">
        <v>1666</v>
      </c>
      <c r="D1223">
        <v>0</v>
      </c>
      <c r="E1223">
        <v>1</v>
      </c>
      <c r="F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0.221</v>
      </c>
      <c r="U1223">
        <v>0.27600000000000002</v>
      </c>
      <c r="V1223">
        <v>0.35099999999999998</v>
      </c>
      <c r="W1223">
        <v>0.627</v>
      </c>
      <c r="X1223">
        <v>0.27</v>
      </c>
      <c r="Z1223">
        <v>63</v>
      </c>
      <c r="AA1223">
        <v>0</v>
      </c>
      <c r="AB1223">
        <v>0</v>
      </c>
      <c r="AD1223">
        <v>0</v>
      </c>
      <c r="AE1223">
        <v>0</v>
      </c>
      <c r="AF1223">
        <v>0</v>
      </c>
      <c r="AG1223" t="s">
        <v>1667</v>
      </c>
      <c r="AH1223" s="2">
        <f t="shared" si="143"/>
        <v>-9.9355566107953148</v>
      </c>
      <c r="AJ1223" s="2">
        <f t="shared" si="142"/>
        <v>-2.5025539444631106</v>
      </c>
      <c r="AK1223" s="2">
        <f t="shared" si="144"/>
        <v>-1.535362013584342</v>
      </c>
      <c r="AL1223" s="2">
        <f t="shared" si="145"/>
        <v>-2.5879503497259004</v>
      </c>
      <c r="AM1223" s="2">
        <f t="shared" si="146"/>
        <v>-1.5604245121533731</v>
      </c>
      <c r="AN1223" s="2">
        <f t="shared" si="147"/>
        <v>-1.7492657908685871</v>
      </c>
    </row>
    <row r="1224" spans="1:40" x14ac:dyDescent="0.2">
      <c r="A1224">
        <v>1223</v>
      </c>
      <c r="B1224" t="s">
        <v>1873</v>
      </c>
      <c r="D1224">
        <v>0</v>
      </c>
      <c r="E1224">
        <v>1</v>
      </c>
      <c r="F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0.221</v>
      </c>
      <c r="U1224">
        <v>0.29799999999999999</v>
      </c>
      <c r="V1224">
        <v>0.32900000000000001</v>
      </c>
      <c r="W1224">
        <v>0.627</v>
      </c>
      <c r="X1224">
        <v>0.27500000000000002</v>
      </c>
      <c r="Z1224">
        <v>67</v>
      </c>
      <c r="AA1224">
        <v>0</v>
      </c>
      <c r="AB1224">
        <v>0</v>
      </c>
      <c r="AD1224">
        <v>0</v>
      </c>
      <c r="AE1224">
        <v>0</v>
      </c>
      <c r="AF1224">
        <v>0</v>
      </c>
      <c r="AG1224" t="s">
        <v>1874</v>
      </c>
      <c r="AH1224" s="2">
        <f t="shared" si="143"/>
        <v>-9.9355566107953148</v>
      </c>
      <c r="AJ1224" s="2">
        <f t="shared" si="142"/>
        <v>-2.5025539444631106</v>
      </c>
      <c r="AK1224" s="2">
        <f t="shared" si="144"/>
        <v>-1.535362013584342</v>
      </c>
      <c r="AL1224" s="2">
        <f t="shared" si="145"/>
        <v>-2.5879503497259004</v>
      </c>
      <c r="AM1224" s="2">
        <f t="shared" si="146"/>
        <v>-1.5604245121533731</v>
      </c>
      <c r="AN1224" s="2">
        <f t="shared" si="147"/>
        <v>-1.7492657908685871</v>
      </c>
    </row>
    <row r="1225" spans="1:40" x14ac:dyDescent="0.2">
      <c r="A1225">
        <v>1224</v>
      </c>
      <c r="B1225" t="s">
        <v>1454</v>
      </c>
      <c r="C1225" t="s">
        <v>47</v>
      </c>
      <c r="D1225">
        <v>0</v>
      </c>
      <c r="E1225">
        <v>1</v>
      </c>
      <c r="F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T1225">
        <v>0.216</v>
      </c>
      <c r="U1225">
        <v>0.28599999999999998</v>
      </c>
      <c r="V1225">
        <v>0.35799999999999998</v>
      </c>
      <c r="W1225">
        <v>0.64400000000000002</v>
      </c>
      <c r="X1225">
        <v>0.27700000000000002</v>
      </c>
      <c r="Z1225">
        <v>70</v>
      </c>
      <c r="AA1225">
        <v>0</v>
      </c>
      <c r="AB1225">
        <v>0</v>
      </c>
      <c r="AD1225">
        <v>0</v>
      </c>
      <c r="AE1225">
        <v>0</v>
      </c>
      <c r="AF1225">
        <v>0</v>
      </c>
      <c r="AG1225" t="s">
        <v>1455</v>
      </c>
      <c r="AH1225" s="2">
        <f t="shared" si="143"/>
        <v>-9.9365487202037723</v>
      </c>
      <c r="AJ1225" s="2">
        <f t="shared" si="142"/>
        <v>-2.5025539444631106</v>
      </c>
      <c r="AK1225" s="2">
        <f t="shared" si="144"/>
        <v>-1.535362013584342</v>
      </c>
      <c r="AL1225" s="2">
        <f t="shared" si="145"/>
        <v>-2.5879503497259004</v>
      </c>
      <c r="AM1225" s="2">
        <f t="shared" si="146"/>
        <v>-1.8049591627133577</v>
      </c>
      <c r="AN1225" s="2">
        <f t="shared" si="147"/>
        <v>-1.5057232497170605</v>
      </c>
    </row>
    <row r="1226" spans="1:40" x14ac:dyDescent="0.2">
      <c r="A1226">
        <v>1225</v>
      </c>
      <c r="B1226" t="s">
        <v>1828</v>
      </c>
      <c r="D1226">
        <v>0</v>
      </c>
      <c r="E1226">
        <v>1</v>
      </c>
      <c r="F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>
        <v>0.218</v>
      </c>
      <c r="U1226">
        <v>0.28799999999999998</v>
      </c>
      <c r="V1226">
        <v>0.34899999999999998</v>
      </c>
      <c r="W1226">
        <v>0.63700000000000001</v>
      </c>
      <c r="X1226">
        <v>0.27600000000000002</v>
      </c>
      <c r="Z1226">
        <v>67</v>
      </c>
      <c r="AA1226">
        <v>0</v>
      </c>
      <c r="AB1226">
        <v>0</v>
      </c>
      <c r="AD1226">
        <v>0</v>
      </c>
      <c r="AE1226">
        <v>0</v>
      </c>
      <c r="AF1226">
        <v>0</v>
      </c>
      <c r="AG1226" t="s">
        <v>1829</v>
      </c>
      <c r="AH1226" s="2">
        <f t="shared" si="143"/>
        <v>-9.9390170828068776</v>
      </c>
      <c r="AJ1226" s="2">
        <f t="shared" si="142"/>
        <v>-2.5025539444631106</v>
      </c>
      <c r="AK1226" s="2">
        <f t="shared" si="144"/>
        <v>-1.535362013584342</v>
      </c>
      <c r="AL1226" s="2">
        <f t="shared" si="145"/>
        <v>-2.5879503497259004</v>
      </c>
      <c r="AM1226" s="2">
        <f t="shared" si="146"/>
        <v>-1.7071453024893637</v>
      </c>
      <c r="AN1226" s="2">
        <f t="shared" si="147"/>
        <v>-1.6060054725441597</v>
      </c>
    </row>
    <row r="1227" spans="1:40" x14ac:dyDescent="0.2">
      <c r="A1227">
        <v>1226</v>
      </c>
      <c r="B1227" t="s">
        <v>1360</v>
      </c>
      <c r="D1227">
        <v>0</v>
      </c>
      <c r="E1227">
        <v>1</v>
      </c>
      <c r="F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T1227">
        <v>0.20799999999999999</v>
      </c>
      <c r="U1227">
        <v>0.27200000000000002</v>
      </c>
      <c r="V1227">
        <v>0.4</v>
      </c>
      <c r="W1227">
        <v>0.67100000000000004</v>
      </c>
      <c r="X1227">
        <v>0.28299999999999997</v>
      </c>
      <c r="Z1227">
        <v>72</v>
      </c>
      <c r="AA1227">
        <v>0</v>
      </c>
      <c r="AB1227">
        <v>0</v>
      </c>
      <c r="AD1227">
        <v>0</v>
      </c>
      <c r="AE1227">
        <v>0</v>
      </c>
      <c r="AF1227">
        <v>0</v>
      </c>
      <c r="AG1227" t="s">
        <v>1361</v>
      </c>
      <c r="AH1227" s="2">
        <f t="shared" si="143"/>
        <v>-9.9410013016237926</v>
      </c>
      <c r="AJ1227" s="2">
        <f t="shared" si="142"/>
        <v>-2.5025539444631106</v>
      </c>
      <c r="AK1227" s="2">
        <f t="shared" si="144"/>
        <v>-1.535362013584342</v>
      </c>
      <c r="AL1227" s="2">
        <f t="shared" si="145"/>
        <v>-2.5879503497259004</v>
      </c>
      <c r="AM1227" s="2">
        <f t="shared" si="146"/>
        <v>-2.1962146036093331</v>
      </c>
      <c r="AN1227" s="2">
        <f t="shared" si="147"/>
        <v>-1.1189203902411065</v>
      </c>
    </row>
    <row r="1228" spans="1:40" x14ac:dyDescent="0.2">
      <c r="A1228">
        <v>1227</v>
      </c>
      <c r="B1228" t="s">
        <v>1438</v>
      </c>
      <c r="C1228" t="s">
        <v>118</v>
      </c>
      <c r="D1228">
        <v>0</v>
      </c>
      <c r="E1228">
        <v>1</v>
      </c>
      <c r="F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T1228">
        <v>0.22700000000000001</v>
      </c>
      <c r="U1228">
        <v>0.28000000000000003</v>
      </c>
      <c r="V1228">
        <v>0.32600000000000001</v>
      </c>
      <c r="W1228">
        <v>0.60599999999999998</v>
      </c>
      <c r="X1228">
        <v>0.26300000000000001</v>
      </c>
      <c r="Z1228">
        <v>64</v>
      </c>
      <c r="AA1228">
        <v>0</v>
      </c>
      <c r="AB1228">
        <v>0</v>
      </c>
      <c r="AD1228">
        <v>0</v>
      </c>
      <c r="AE1228">
        <v>0</v>
      </c>
      <c r="AF1228">
        <v>0</v>
      </c>
      <c r="AG1228" t="s">
        <v>1439</v>
      </c>
      <c r="AH1228" s="2">
        <f t="shared" si="143"/>
        <v>-9.9429616986046305</v>
      </c>
      <c r="AJ1228" s="2">
        <f t="shared" si="142"/>
        <v>-2.5025539444631106</v>
      </c>
      <c r="AK1228" s="2">
        <f t="shared" si="144"/>
        <v>-1.535362013584342</v>
      </c>
      <c r="AL1228" s="2">
        <f t="shared" si="145"/>
        <v>-2.5879503497259004</v>
      </c>
      <c r="AM1228" s="2">
        <f t="shared" si="146"/>
        <v>-1.2669829314813916</v>
      </c>
      <c r="AN1228" s="2">
        <f t="shared" si="147"/>
        <v>-2.0501124593498847</v>
      </c>
    </row>
    <row r="1229" spans="1:40" x14ac:dyDescent="0.2">
      <c r="A1229">
        <v>1228</v>
      </c>
      <c r="B1229" t="s">
        <v>1274</v>
      </c>
      <c r="C1229" t="s">
        <v>83</v>
      </c>
      <c r="D1229">
        <v>0</v>
      </c>
      <c r="E1229">
        <v>1</v>
      </c>
      <c r="F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0.222</v>
      </c>
      <c r="U1229">
        <v>0.29299999999999998</v>
      </c>
      <c r="V1229">
        <v>0.32900000000000001</v>
      </c>
      <c r="W1229">
        <v>0.623</v>
      </c>
      <c r="X1229">
        <v>0.27100000000000002</v>
      </c>
      <c r="Z1229">
        <v>66</v>
      </c>
      <c r="AA1229">
        <v>0</v>
      </c>
      <c r="AB1229">
        <v>0</v>
      </c>
      <c r="AD1229">
        <v>0</v>
      </c>
      <c r="AE1229">
        <v>0</v>
      </c>
      <c r="AF1229">
        <v>0</v>
      </c>
      <c r="AG1229" t="s">
        <v>1275</v>
      </c>
      <c r="AH1229" s="2">
        <f t="shared" si="143"/>
        <v>-9.943953808013088</v>
      </c>
      <c r="AJ1229" s="2">
        <f t="shared" si="142"/>
        <v>-2.5025539444631106</v>
      </c>
      <c r="AK1229" s="2">
        <f t="shared" si="144"/>
        <v>-1.535362013584342</v>
      </c>
      <c r="AL1229" s="2">
        <f t="shared" si="145"/>
        <v>-2.5879503497259004</v>
      </c>
      <c r="AM1229" s="2">
        <f t="shared" si="146"/>
        <v>-1.511517582041376</v>
      </c>
      <c r="AN1229" s="2">
        <f t="shared" si="147"/>
        <v>-1.8065699181983581</v>
      </c>
    </row>
    <row r="1230" spans="1:40" x14ac:dyDescent="0.2">
      <c r="A1230">
        <v>1229</v>
      </c>
      <c r="B1230" t="s">
        <v>2749</v>
      </c>
      <c r="C1230" t="s">
        <v>61</v>
      </c>
      <c r="D1230">
        <v>0</v>
      </c>
      <c r="E1230">
        <v>1</v>
      </c>
      <c r="F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0.23100000000000001</v>
      </c>
      <c r="U1230">
        <v>0.27300000000000002</v>
      </c>
      <c r="V1230">
        <v>0.31900000000000001</v>
      </c>
      <c r="W1230">
        <v>0.59199999999999997</v>
      </c>
      <c r="X1230">
        <v>0.25600000000000001</v>
      </c>
      <c r="Z1230">
        <v>57</v>
      </c>
      <c r="AA1230">
        <v>0</v>
      </c>
      <c r="AB1230">
        <v>0</v>
      </c>
      <c r="AD1230">
        <v>-0.1</v>
      </c>
      <c r="AE1230">
        <v>0</v>
      </c>
      <c r="AF1230">
        <v>0</v>
      </c>
      <c r="AG1230" t="s">
        <v>2750</v>
      </c>
      <c r="AH1230" s="2">
        <f t="shared" si="143"/>
        <v>-9.947898423810841</v>
      </c>
      <c r="AJ1230" s="2">
        <f t="shared" ref="AJ1230:AJ1293" si="148">(K1230-22.084)/8.824585</f>
        <v>-2.5025539444631106</v>
      </c>
      <c r="AK1230" s="2">
        <f t="shared" si="144"/>
        <v>-1.535362013584342</v>
      </c>
      <c r="AL1230" s="2">
        <f t="shared" si="145"/>
        <v>-2.5879503497259004</v>
      </c>
      <c r="AM1230" s="2">
        <f t="shared" si="146"/>
        <v>-1.0713552110334039</v>
      </c>
      <c r="AN1230" s="2">
        <f t="shared" si="147"/>
        <v>-2.2506769050040831</v>
      </c>
    </row>
    <row r="1231" spans="1:40" x14ac:dyDescent="0.2">
      <c r="A1231">
        <v>1230</v>
      </c>
      <c r="B1231" t="s">
        <v>7461</v>
      </c>
      <c r="C1231" t="s">
        <v>139</v>
      </c>
      <c r="D1231">
        <v>3</v>
      </c>
      <c r="E1231">
        <v>13</v>
      </c>
      <c r="F1231">
        <v>12</v>
      </c>
      <c r="G1231">
        <f>F1231*V1231</f>
        <v>4.8120000000000003</v>
      </c>
      <c r="H1231">
        <v>3</v>
      </c>
      <c r="I1231">
        <v>0</v>
      </c>
      <c r="J1231">
        <v>0</v>
      </c>
      <c r="K1231">
        <v>0</v>
      </c>
      <c r="L1231">
        <v>1</v>
      </c>
      <c r="M1231">
        <v>2</v>
      </c>
      <c r="N1231">
        <v>1</v>
      </c>
      <c r="O1231">
        <v>4</v>
      </c>
      <c r="P1231">
        <v>0</v>
      </c>
      <c r="Q1231">
        <v>0</v>
      </c>
      <c r="R1231">
        <v>0</v>
      </c>
      <c r="T1231">
        <v>0.23</v>
      </c>
      <c r="U1231">
        <v>0.29799999999999999</v>
      </c>
      <c r="V1231">
        <v>0.40100000000000002</v>
      </c>
      <c r="W1231">
        <v>0.69899999999999995</v>
      </c>
      <c r="X1231">
        <v>0.29699999999999999</v>
      </c>
      <c r="Z1231">
        <v>78</v>
      </c>
      <c r="AA1231">
        <v>0</v>
      </c>
      <c r="AB1231">
        <v>0</v>
      </c>
      <c r="AD1231">
        <v>-0.4</v>
      </c>
      <c r="AE1231">
        <v>-0.2</v>
      </c>
      <c r="AF1231">
        <v>0</v>
      </c>
      <c r="AG1231">
        <v>14158</v>
      </c>
      <c r="AH1231" s="2">
        <f t="shared" si="143"/>
        <v>-9.9514445070430551</v>
      </c>
      <c r="AI1231" s="2">
        <f>(L1231-45.75551)/28.81119</f>
        <v>-1.5534072004662078</v>
      </c>
      <c r="AJ1231" s="2">
        <f t="shared" si="148"/>
        <v>-2.5025539444631106</v>
      </c>
      <c r="AK1231" s="2">
        <f t="shared" si="144"/>
        <v>-1.4694793723097237</v>
      </c>
      <c r="AL1231" s="2">
        <f t="shared" si="145"/>
        <v>-2.5879503497259004</v>
      </c>
      <c r="AM1231" s="2">
        <f t="shared" si="146"/>
        <v>-1.1202621411454008</v>
      </c>
      <c r="AN1231" s="2">
        <f t="shared" si="147"/>
        <v>-0.7177914989327111</v>
      </c>
    </row>
    <row r="1232" spans="1:40" x14ac:dyDescent="0.2">
      <c r="A1232">
        <v>1231</v>
      </c>
      <c r="B1232" t="s">
        <v>2135</v>
      </c>
      <c r="D1232">
        <v>0</v>
      </c>
      <c r="E1232">
        <v>1</v>
      </c>
      <c r="F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0.22500000000000001</v>
      </c>
      <c r="U1232">
        <v>0.3</v>
      </c>
      <c r="V1232">
        <v>0.312</v>
      </c>
      <c r="W1232">
        <v>0.61199999999999999</v>
      </c>
      <c r="X1232">
        <v>0.27</v>
      </c>
      <c r="Z1232">
        <v>64</v>
      </c>
      <c r="AA1232">
        <v>0</v>
      </c>
      <c r="AB1232">
        <v>0</v>
      </c>
      <c r="AD1232">
        <v>0</v>
      </c>
      <c r="AE1232">
        <v>0</v>
      </c>
      <c r="AF1232">
        <v>0</v>
      </c>
      <c r="AG1232" t="s">
        <v>2136</v>
      </c>
      <c r="AH1232" s="2">
        <f t="shared" si="143"/>
        <v>-9.9548193678339683</v>
      </c>
      <c r="AJ1232" s="2">
        <f t="shared" si="148"/>
        <v>-2.5025539444631106</v>
      </c>
      <c r="AK1232" s="2">
        <f t="shared" si="144"/>
        <v>-1.535362013584342</v>
      </c>
      <c r="AL1232" s="2">
        <f t="shared" si="145"/>
        <v>-2.5879503497259004</v>
      </c>
      <c r="AM1232" s="2">
        <f t="shared" si="146"/>
        <v>-1.3647967917053854</v>
      </c>
      <c r="AN1232" s="2">
        <f t="shared" si="147"/>
        <v>-1.9641562683552283</v>
      </c>
    </row>
    <row r="1233" spans="1:40" x14ac:dyDescent="0.2">
      <c r="A1233">
        <v>1232</v>
      </c>
      <c r="B1233" t="s">
        <v>1515</v>
      </c>
      <c r="D1233">
        <v>0</v>
      </c>
      <c r="E1233">
        <v>1</v>
      </c>
      <c r="F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0.22</v>
      </c>
      <c r="U1233">
        <v>0.29099999999999998</v>
      </c>
      <c r="V1233">
        <v>0.33800000000000002</v>
      </c>
      <c r="W1233">
        <v>0.629</v>
      </c>
      <c r="X1233">
        <v>0.27400000000000002</v>
      </c>
      <c r="Z1233">
        <v>66</v>
      </c>
      <c r="AA1233">
        <v>0</v>
      </c>
      <c r="AB1233">
        <v>0</v>
      </c>
      <c r="AD1233">
        <v>0</v>
      </c>
      <c r="AE1233">
        <v>0</v>
      </c>
      <c r="AF1233">
        <v>0</v>
      </c>
      <c r="AG1233">
        <v>8385</v>
      </c>
      <c r="AH1233" s="2">
        <f t="shared" si="143"/>
        <v>-9.9558114772424258</v>
      </c>
      <c r="AJ1233" s="2">
        <f t="shared" si="148"/>
        <v>-2.5025539444631106</v>
      </c>
      <c r="AK1233" s="2">
        <f t="shared" si="144"/>
        <v>-1.535362013584342</v>
      </c>
      <c r="AL1233" s="2">
        <f t="shared" si="145"/>
        <v>-2.5879503497259004</v>
      </c>
      <c r="AM1233" s="2">
        <f t="shared" si="146"/>
        <v>-1.6093314422653699</v>
      </c>
      <c r="AN1233" s="2">
        <f t="shared" si="147"/>
        <v>-1.7206137272037016</v>
      </c>
    </row>
    <row r="1234" spans="1:40" x14ac:dyDescent="0.2">
      <c r="A1234">
        <v>1233</v>
      </c>
      <c r="B1234" t="s">
        <v>2156</v>
      </c>
      <c r="D1234">
        <v>0</v>
      </c>
      <c r="E1234">
        <v>1</v>
      </c>
      <c r="F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T1234">
        <v>0.222</v>
      </c>
      <c r="U1234">
        <v>0.28000000000000003</v>
      </c>
      <c r="V1234">
        <v>0.34200000000000003</v>
      </c>
      <c r="W1234">
        <v>0.622</v>
      </c>
      <c r="X1234">
        <v>0.26800000000000002</v>
      </c>
      <c r="Z1234">
        <v>63</v>
      </c>
      <c r="AA1234">
        <v>0</v>
      </c>
      <c r="AB1234">
        <v>0</v>
      </c>
      <c r="AD1234">
        <v>0</v>
      </c>
      <c r="AE1234">
        <v>0</v>
      </c>
      <c r="AF1234">
        <v>0</v>
      </c>
      <c r="AG1234" t="s">
        <v>2157</v>
      </c>
      <c r="AH1234" s="2">
        <f t="shared" si="143"/>
        <v>-9.958279839845531</v>
      </c>
      <c r="AJ1234" s="2">
        <f t="shared" si="148"/>
        <v>-2.5025539444631106</v>
      </c>
      <c r="AK1234" s="2">
        <f t="shared" si="144"/>
        <v>-1.535362013584342</v>
      </c>
      <c r="AL1234" s="2">
        <f t="shared" si="145"/>
        <v>-2.5879503497259004</v>
      </c>
      <c r="AM1234" s="2">
        <f t="shared" si="146"/>
        <v>-1.511517582041376</v>
      </c>
      <c r="AN1234" s="2">
        <f t="shared" si="147"/>
        <v>-1.8208959500308008</v>
      </c>
    </row>
    <row r="1235" spans="1:40" x14ac:dyDescent="0.2">
      <c r="A1235">
        <v>1234</v>
      </c>
      <c r="B1235" t="s">
        <v>1167</v>
      </c>
      <c r="C1235" t="s">
        <v>198</v>
      </c>
      <c r="D1235">
        <v>0</v>
      </c>
      <c r="E1235">
        <v>1</v>
      </c>
      <c r="F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T1235">
        <v>0.217</v>
      </c>
      <c r="U1235">
        <v>0.28699999999999998</v>
      </c>
      <c r="V1235">
        <v>0.35099999999999998</v>
      </c>
      <c r="W1235">
        <v>0.63900000000000001</v>
      </c>
      <c r="X1235">
        <v>0.27500000000000002</v>
      </c>
      <c r="Z1235">
        <v>67</v>
      </c>
      <c r="AA1235">
        <v>0</v>
      </c>
      <c r="AB1235">
        <v>0</v>
      </c>
      <c r="AD1235">
        <v>0</v>
      </c>
      <c r="AE1235">
        <v>0</v>
      </c>
      <c r="AF1235">
        <v>0</v>
      </c>
      <c r="AG1235" t="s">
        <v>1168</v>
      </c>
      <c r="AH1235" s="2">
        <f t="shared" si="143"/>
        <v>-9.9592719492539885</v>
      </c>
      <c r="AJ1235" s="2">
        <f t="shared" si="148"/>
        <v>-2.5025539444631106</v>
      </c>
      <c r="AK1235" s="2">
        <f t="shared" si="144"/>
        <v>-1.535362013584342</v>
      </c>
      <c r="AL1235" s="2">
        <f t="shared" si="145"/>
        <v>-2.5879503497259004</v>
      </c>
      <c r="AM1235" s="2">
        <f t="shared" si="146"/>
        <v>-1.7560522326013606</v>
      </c>
      <c r="AN1235" s="2">
        <f t="shared" si="147"/>
        <v>-1.5773534088792742</v>
      </c>
    </row>
    <row r="1236" spans="1:40" x14ac:dyDescent="0.2">
      <c r="A1236">
        <v>1235</v>
      </c>
      <c r="B1236" t="s">
        <v>995</v>
      </c>
      <c r="C1236" t="s">
        <v>42</v>
      </c>
      <c r="D1236">
        <v>0</v>
      </c>
      <c r="E1236">
        <v>1</v>
      </c>
      <c r="F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T1236">
        <v>0.224</v>
      </c>
      <c r="U1236">
        <v>0.28000000000000003</v>
      </c>
      <c r="V1236">
        <v>0.33500000000000002</v>
      </c>
      <c r="W1236">
        <v>0.61499999999999999</v>
      </c>
      <c r="X1236">
        <v>0.26600000000000001</v>
      </c>
      <c r="Z1236">
        <v>65</v>
      </c>
      <c r="AA1236">
        <v>0</v>
      </c>
      <c r="AB1236">
        <v>0</v>
      </c>
      <c r="AD1236">
        <v>0</v>
      </c>
      <c r="AE1236">
        <v>0</v>
      </c>
      <c r="AF1236">
        <v>0</v>
      </c>
      <c r="AG1236" t="s">
        <v>996</v>
      </c>
      <c r="AH1236" s="2">
        <f t="shared" si="143"/>
        <v>-9.9607482024486362</v>
      </c>
      <c r="AJ1236" s="2">
        <f t="shared" si="148"/>
        <v>-2.5025539444631106</v>
      </c>
      <c r="AK1236" s="2">
        <f t="shared" si="144"/>
        <v>-1.535362013584342</v>
      </c>
      <c r="AL1236" s="2">
        <f t="shared" si="145"/>
        <v>-2.5879503497259004</v>
      </c>
      <c r="AM1236" s="2">
        <f t="shared" si="146"/>
        <v>-1.4137037218173822</v>
      </c>
      <c r="AN1236" s="2">
        <f t="shared" si="147"/>
        <v>-1.9211781728579</v>
      </c>
    </row>
    <row r="1237" spans="1:40" x14ac:dyDescent="0.2">
      <c r="A1237">
        <v>1236</v>
      </c>
      <c r="B1237" t="s">
        <v>2240</v>
      </c>
      <c r="D1237">
        <v>0</v>
      </c>
      <c r="E1237">
        <v>1</v>
      </c>
      <c r="F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T1237">
        <v>0.224</v>
      </c>
      <c r="U1237">
        <v>0.28599999999999998</v>
      </c>
      <c r="V1237">
        <v>0.33</v>
      </c>
      <c r="W1237">
        <v>0.61499999999999999</v>
      </c>
      <c r="X1237">
        <v>0.26700000000000002</v>
      </c>
      <c r="Z1237">
        <v>62</v>
      </c>
      <c r="AA1237">
        <v>0</v>
      </c>
      <c r="AB1237">
        <v>0</v>
      </c>
      <c r="AD1237">
        <v>0</v>
      </c>
      <c r="AE1237">
        <v>0</v>
      </c>
      <c r="AF1237">
        <v>0</v>
      </c>
      <c r="AG1237" t="s">
        <v>2241</v>
      </c>
      <c r="AH1237" s="2">
        <f t="shared" si="143"/>
        <v>-9.9607482024486362</v>
      </c>
      <c r="AJ1237" s="2">
        <f t="shared" si="148"/>
        <v>-2.5025539444631106</v>
      </c>
      <c r="AK1237" s="2">
        <f t="shared" si="144"/>
        <v>-1.535362013584342</v>
      </c>
      <c r="AL1237" s="2">
        <f t="shared" si="145"/>
        <v>-2.5879503497259004</v>
      </c>
      <c r="AM1237" s="2">
        <f t="shared" si="146"/>
        <v>-1.4137037218173822</v>
      </c>
      <c r="AN1237" s="2">
        <f t="shared" si="147"/>
        <v>-1.9211781728579</v>
      </c>
    </row>
    <row r="1238" spans="1:40" x14ac:dyDescent="0.2">
      <c r="A1238">
        <v>1237</v>
      </c>
      <c r="B1238" t="s">
        <v>1322</v>
      </c>
      <c r="C1238" t="s">
        <v>33</v>
      </c>
      <c r="D1238">
        <v>0</v>
      </c>
      <c r="E1238">
        <v>1</v>
      </c>
      <c r="F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T1238">
        <v>0.218</v>
      </c>
      <c r="U1238">
        <v>0.28599999999999998</v>
      </c>
      <c r="V1238">
        <v>0.34899999999999998</v>
      </c>
      <c r="W1238">
        <v>0.63500000000000001</v>
      </c>
      <c r="X1238">
        <v>0.27500000000000002</v>
      </c>
      <c r="Z1238">
        <v>71</v>
      </c>
      <c r="AA1238">
        <v>0</v>
      </c>
      <c r="AB1238">
        <v>0</v>
      </c>
      <c r="AD1238">
        <v>0</v>
      </c>
      <c r="AE1238">
        <v>0</v>
      </c>
      <c r="AF1238">
        <v>0</v>
      </c>
      <c r="AG1238" t="s">
        <v>1323</v>
      </c>
      <c r="AH1238" s="2">
        <f t="shared" si="143"/>
        <v>-9.9676691464717635</v>
      </c>
      <c r="AJ1238" s="2">
        <f t="shared" si="148"/>
        <v>-2.5025539444631106</v>
      </c>
      <c r="AK1238" s="2">
        <f t="shared" si="144"/>
        <v>-1.535362013584342</v>
      </c>
      <c r="AL1238" s="2">
        <f t="shared" si="145"/>
        <v>-2.5879503497259004</v>
      </c>
      <c r="AM1238" s="2">
        <f t="shared" si="146"/>
        <v>-1.7071453024893637</v>
      </c>
      <c r="AN1238" s="2">
        <f t="shared" si="147"/>
        <v>-1.6346575362090452</v>
      </c>
    </row>
    <row r="1239" spans="1:40" x14ac:dyDescent="0.2">
      <c r="A1239">
        <v>1238</v>
      </c>
      <c r="B1239" t="s">
        <v>1962</v>
      </c>
      <c r="C1239" t="s">
        <v>31</v>
      </c>
      <c r="D1239">
        <v>0</v>
      </c>
      <c r="E1239">
        <v>1</v>
      </c>
      <c r="F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T1239">
        <v>0.23</v>
      </c>
      <c r="U1239">
        <v>0.27900000000000003</v>
      </c>
      <c r="V1239">
        <v>0.316</v>
      </c>
      <c r="W1239">
        <v>0.59399999999999997</v>
      </c>
      <c r="X1239">
        <v>0.25800000000000001</v>
      </c>
      <c r="Z1239">
        <v>52</v>
      </c>
      <c r="AA1239">
        <v>0</v>
      </c>
      <c r="AB1239">
        <v>0</v>
      </c>
      <c r="AD1239">
        <v>-0.1</v>
      </c>
      <c r="AE1239">
        <v>0</v>
      </c>
      <c r="AF1239">
        <v>0</v>
      </c>
      <c r="AG1239" t="s">
        <v>1963</v>
      </c>
      <c r="AH1239" s="2">
        <f t="shared" si="143"/>
        <v>-9.9681532902579519</v>
      </c>
      <c r="AJ1239" s="2">
        <f t="shared" si="148"/>
        <v>-2.5025539444631106</v>
      </c>
      <c r="AK1239" s="2">
        <f t="shared" si="144"/>
        <v>-1.535362013584342</v>
      </c>
      <c r="AL1239" s="2">
        <f t="shared" si="145"/>
        <v>-2.5879503497259004</v>
      </c>
      <c r="AM1239" s="2">
        <f t="shared" si="146"/>
        <v>-1.1202621411454008</v>
      </c>
      <c r="AN1239" s="2">
        <f t="shared" si="147"/>
        <v>-2.2220248413391976</v>
      </c>
    </row>
    <row r="1240" spans="1:40" x14ac:dyDescent="0.2">
      <c r="A1240">
        <v>1239</v>
      </c>
      <c r="B1240" t="s">
        <v>1210</v>
      </c>
      <c r="D1240">
        <v>0</v>
      </c>
      <c r="E1240">
        <v>1</v>
      </c>
      <c r="F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T1240">
        <v>0.21299999999999999</v>
      </c>
      <c r="U1240">
        <v>0.27200000000000002</v>
      </c>
      <c r="V1240">
        <v>0.38</v>
      </c>
      <c r="W1240">
        <v>0.65200000000000002</v>
      </c>
      <c r="X1240">
        <v>0.27700000000000002</v>
      </c>
      <c r="Z1240">
        <v>68</v>
      </c>
      <c r="AA1240">
        <v>0</v>
      </c>
      <c r="AB1240">
        <v>0</v>
      </c>
      <c r="AD1240">
        <v>0</v>
      </c>
      <c r="AE1240">
        <v>0</v>
      </c>
      <c r="AF1240">
        <v>0</v>
      </c>
      <c r="AG1240" t="s">
        <v>1211</v>
      </c>
      <c r="AH1240" s="2">
        <f t="shared" si="143"/>
        <v>-9.968661255880221</v>
      </c>
      <c r="AJ1240" s="2">
        <f t="shared" si="148"/>
        <v>-2.5025539444631106</v>
      </c>
      <c r="AK1240" s="2">
        <f t="shared" si="144"/>
        <v>-1.535362013584342</v>
      </c>
      <c r="AL1240" s="2">
        <f t="shared" si="145"/>
        <v>-2.5879503497259004</v>
      </c>
      <c r="AM1240" s="2">
        <f t="shared" si="146"/>
        <v>-1.9516799530493483</v>
      </c>
      <c r="AN1240" s="2">
        <f t="shared" si="147"/>
        <v>-1.3911149950575186</v>
      </c>
    </row>
    <row r="1241" spans="1:40" x14ac:dyDescent="0.2">
      <c r="A1241">
        <v>1240</v>
      </c>
      <c r="B1241" t="s">
        <v>1534</v>
      </c>
      <c r="C1241" t="s">
        <v>42</v>
      </c>
      <c r="D1241">
        <v>0</v>
      </c>
      <c r="E1241">
        <v>1</v>
      </c>
      <c r="F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T1241">
        <v>0.22700000000000001</v>
      </c>
      <c r="U1241">
        <v>0.27800000000000002</v>
      </c>
      <c r="V1241">
        <v>0.32600000000000001</v>
      </c>
      <c r="W1241">
        <v>0.60399999999999998</v>
      </c>
      <c r="X1241">
        <v>0.26200000000000001</v>
      </c>
      <c r="Z1241">
        <v>63</v>
      </c>
      <c r="AA1241">
        <v>0</v>
      </c>
      <c r="AB1241">
        <v>0</v>
      </c>
      <c r="AD1241">
        <v>0</v>
      </c>
      <c r="AE1241">
        <v>0</v>
      </c>
      <c r="AF1241">
        <v>0</v>
      </c>
      <c r="AG1241" t="s">
        <v>1535</v>
      </c>
      <c r="AH1241" s="2">
        <f t="shared" si="143"/>
        <v>-9.9716137622695165</v>
      </c>
      <c r="AJ1241" s="2">
        <f t="shared" si="148"/>
        <v>-2.5025539444631106</v>
      </c>
      <c r="AK1241" s="2">
        <f t="shared" si="144"/>
        <v>-1.535362013584342</v>
      </c>
      <c r="AL1241" s="2">
        <f t="shared" si="145"/>
        <v>-2.5879503497259004</v>
      </c>
      <c r="AM1241" s="2">
        <f t="shared" si="146"/>
        <v>-1.2669829314813916</v>
      </c>
      <c r="AN1241" s="2">
        <f t="shared" si="147"/>
        <v>-2.0787645230147702</v>
      </c>
    </row>
    <row r="1242" spans="1:40" x14ac:dyDescent="0.2">
      <c r="A1242">
        <v>1241</v>
      </c>
      <c r="B1242" t="s">
        <v>1635</v>
      </c>
      <c r="D1242">
        <v>0</v>
      </c>
      <c r="E1242">
        <v>1</v>
      </c>
      <c r="F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T1242">
        <v>0.22700000000000001</v>
      </c>
      <c r="U1242">
        <v>0.27400000000000002</v>
      </c>
      <c r="V1242">
        <v>0.32900000000000001</v>
      </c>
      <c r="W1242">
        <v>0.60399999999999998</v>
      </c>
      <c r="X1242">
        <v>0.26100000000000001</v>
      </c>
      <c r="Z1242">
        <v>58</v>
      </c>
      <c r="AA1242">
        <v>0</v>
      </c>
      <c r="AB1242">
        <v>0</v>
      </c>
      <c r="AD1242">
        <v>-0.1</v>
      </c>
      <c r="AE1242">
        <v>0</v>
      </c>
      <c r="AF1242">
        <v>0</v>
      </c>
      <c r="AG1242" t="s">
        <v>1636</v>
      </c>
      <c r="AH1242" s="2">
        <f t="shared" si="143"/>
        <v>-9.9716137622695165</v>
      </c>
      <c r="AJ1242" s="2">
        <f t="shared" si="148"/>
        <v>-2.5025539444631106</v>
      </c>
      <c r="AK1242" s="2">
        <f t="shared" si="144"/>
        <v>-1.535362013584342</v>
      </c>
      <c r="AL1242" s="2">
        <f t="shared" si="145"/>
        <v>-2.5879503497259004</v>
      </c>
      <c r="AM1242" s="2">
        <f t="shared" si="146"/>
        <v>-1.2669829314813916</v>
      </c>
      <c r="AN1242" s="2">
        <f t="shared" si="147"/>
        <v>-2.0787645230147702</v>
      </c>
    </row>
    <row r="1243" spans="1:40" x14ac:dyDescent="0.2">
      <c r="A1243">
        <v>1242</v>
      </c>
      <c r="B1243" t="s">
        <v>932</v>
      </c>
      <c r="C1243" t="s">
        <v>176</v>
      </c>
      <c r="D1243">
        <v>0</v>
      </c>
      <c r="E1243">
        <v>1</v>
      </c>
      <c r="F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T1243">
        <v>0.222</v>
      </c>
      <c r="U1243">
        <v>0.27600000000000002</v>
      </c>
      <c r="V1243">
        <v>0.34499999999999997</v>
      </c>
      <c r="W1243">
        <v>0.621</v>
      </c>
      <c r="X1243">
        <v>0.26700000000000002</v>
      </c>
      <c r="Z1243">
        <v>61</v>
      </c>
      <c r="AA1243">
        <v>0</v>
      </c>
      <c r="AB1243">
        <v>0</v>
      </c>
      <c r="AD1243">
        <v>0</v>
      </c>
      <c r="AE1243">
        <v>0</v>
      </c>
      <c r="AF1243">
        <v>0</v>
      </c>
      <c r="AG1243" t="s">
        <v>933</v>
      </c>
      <c r="AH1243" s="2">
        <f t="shared" si="143"/>
        <v>-9.972605871677974</v>
      </c>
      <c r="AJ1243" s="2">
        <f t="shared" si="148"/>
        <v>-2.5025539444631106</v>
      </c>
      <c r="AK1243" s="2">
        <f t="shared" si="144"/>
        <v>-1.535362013584342</v>
      </c>
      <c r="AL1243" s="2">
        <f t="shared" si="145"/>
        <v>-2.5879503497259004</v>
      </c>
      <c r="AM1243" s="2">
        <f t="shared" si="146"/>
        <v>-1.511517582041376</v>
      </c>
      <c r="AN1243" s="2">
        <f t="shared" si="147"/>
        <v>-1.8352219818632436</v>
      </c>
    </row>
    <row r="1244" spans="1:40" x14ac:dyDescent="0.2">
      <c r="A1244">
        <v>1243</v>
      </c>
      <c r="B1244" t="s">
        <v>1709</v>
      </c>
      <c r="C1244" t="s">
        <v>65</v>
      </c>
      <c r="D1244">
        <v>0</v>
      </c>
      <c r="E1244">
        <v>1</v>
      </c>
      <c r="F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0.219</v>
      </c>
      <c r="U1244">
        <v>0.28100000000000003</v>
      </c>
      <c r="V1244">
        <v>0.35099999999999998</v>
      </c>
      <c r="W1244">
        <v>0.63100000000000001</v>
      </c>
      <c r="X1244">
        <v>0.27200000000000002</v>
      </c>
      <c r="Z1244">
        <v>64</v>
      </c>
      <c r="AA1244">
        <v>0</v>
      </c>
      <c r="AB1244">
        <v>0</v>
      </c>
      <c r="AD1244">
        <v>0</v>
      </c>
      <c r="AE1244">
        <v>0</v>
      </c>
      <c r="AF1244">
        <v>0</v>
      </c>
      <c r="AG1244" t="s">
        <v>1710</v>
      </c>
      <c r="AH1244" s="2">
        <f t="shared" si="143"/>
        <v>-9.9760663436895367</v>
      </c>
      <c r="AJ1244" s="2">
        <f t="shared" si="148"/>
        <v>-2.5025539444631106</v>
      </c>
      <c r="AK1244" s="2">
        <f t="shared" si="144"/>
        <v>-1.535362013584342</v>
      </c>
      <c r="AL1244" s="2">
        <f t="shared" si="145"/>
        <v>-2.5879503497259004</v>
      </c>
      <c r="AM1244" s="2">
        <f t="shared" si="146"/>
        <v>-1.6582383723773668</v>
      </c>
      <c r="AN1244" s="2">
        <f t="shared" si="147"/>
        <v>-1.6919616635388162</v>
      </c>
    </row>
    <row r="1245" spans="1:40" x14ac:dyDescent="0.2">
      <c r="A1245">
        <v>1244</v>
      </c>
      <c r="B1245" t="s">
        <v>1711</v>
      </c>
      <c r="D1245">
        <v>0</v>
      </c>
      <c r="E1245">
        <v>1</v>
      </c>
      <c r="F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T1245">
        <v>0.219</v>
      </c>
      <c r="U1245">
        <v>0.28100000000000003</v>
      </c>
      <c r="V1245">
        <v>0.35099999999999998</v>
      </c>
      <c r="W1245">
        <v>0.63100000000000001</v>
      </c>
      <c r="X1245">
        <v>0.27</v>
      </c>
      <c r="Z1245">
        <v>64</v>
      </c>
      <c r="AA1245">
        <v>0</v>
      </c>
      <c r="AB1245">
        <v>0</v>
      </c>
      <c r="AD1245">
        <v>0</v>
      </c>
      <c r="AE1245">
        <v>0</v>
      </c>
      <c r="AF1245">
        <v>0</v>
      </c>
      <c r="AG1245" t="s">
        <v>1712</v>
      </c>
      <c r="AH1245" s="2">
        <f t="shared" si="143"/>
        <v>-9.9760663436895367</v>
      </c>
      <c r="AJ1245" s="2">
        <f t="shared" si="148"/>
        <v>-2.5025539444631106</v>
      </c>
      <c r="AK1245" s="2">
        <f t="shared" si="144"/>
        <v>-1.535362013584342</v>
      </c>
      <c r="AL1245" s="2">
        <f t="shared" si="145"/>
        <v>-2.5879503497259004</v>
      </c>
      <c r="AM1245" s="2">
        <f t="shared" si="146"/>
        <v>-1.6582383723773668</v>
      </c>
      <c r="AN1245" s="2">
        <f t="shared" si="147"/>
        <v>-1.6919616635388162</v>
      </c>
    </row>
    <row r="1246" spans="1:40" x14ac:dyDescent="0.2">
      <c r="A1246">
        <v>1245</v>
      </c>
      <c r="B1246" t="s">
        <v>2105</v>
      </c>
      <c r="D1246">
        <v>0</v>
      </c>
      <c r="E1246">
        <v>1</v>
      </c>
      <c r="F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T1246">
        <v>0.219</v>
      </c>
      <c r="U1246">
        <v>0.27900000000000003</v>
      </c>
      <c r="V1246">
        <v>0.35199999999999998</v>
      </c>
      <c r="W1246">
        <v>0.63100000000000001</v>
      </c>
      <c r="X1246">
        <v>0.27</v>
      </c>
      <c r="Z1246">
        <v>64</v>
      </c>
      <c r="AA1246">
        <v>0</v>
      </c>
      <c r="AB1246">
        <v>0</v>
      </c>
      <c r="AD1246">
        <v>0</v>
      </c>
      <c r="AE1246">
        <v>0</v>
      </c>
      <c r="AF1246">
        <v>0</v>
      </c>
      <c r="AG1246" t="s">
        <v>2106</v>
      </c>
      <c r="AH1246" s="2">
        <f t="shared" si="143"/>
        <v>-9.9760663436895367</v>
      </c>
      <c r="AJ1246" s="2">
        <f t="shared" si="148"/>
        <v>-2.5025539444631106</v>
      </c>
      <c r="AK1246" s="2">
        <f t="shared" si="144"/>
        <v>-1.535362013584342</v>
      </c>
      <c r="AL1246" s="2">
        <f t="shared" si="145"/>
        <v>-2.5879503497259004</v>
      </c>
      <c r="AM1246" s="2">
        <f t="shared" si="146"/>
        <v>-1.6582383723773668</v>
      </c>
      <c r="AN1246" s="2">
        <f t="shared" si="147"/>
        <v>-1.6919616635388162</v>
      </c>
    </row>
    <row r="1247" spans="1:40" x14ac:dyDescent="0.2">
      <c r="A1247">
        <v>1246</v>
      </c>
      <c r="B1247" t="s">
        <v>1798</v>
      </c>
      <c r="D1247">
        <v>0</v>
      </c>
      <c r="E1247">
        <v>1</v>
      </c>
      <c r="F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0.221</v>
      </c>
      <c r="U1247">
        <v>0.26700000000000002</v>
      </c>
      <c r="V1247">
        <v>0.35699999999999998</v>
      </c>
      <c r="W1247">
        <v>0.624</v>
      </c>
      <c r="X1247">
        <v>0.26600000000000001</v>
      </c>
      <c r="Z1247">
        <v>61</v>
      </c>
      <c r="AA1247">
        <v>0</v>
      </c>
      <c r="AB1247">
        <v>0</v>
      </c>
      <c r="AD1247">
        <v>0</v>
      </c>
      <c r="AE1247">
        <v>0</v>
      </c>
      <c r="AF1247">
        <v>0</v>
      </c>
      <c r="AG1247" t="s">
        <v>1799</v>
      </c>
      <c r="AH1247" s="2">
        <f t="shared" si="143"/>
        <v>-9.9785347062926419</v>
      </c>
      <c r="AJ1247" s="2">
        <f t="shared" si="148"/>
        <v>-2.5025539444631106</v>
      </c>
      <c r="AK1247" s="2">
        <f t="shared" si="144"/>
        <v>-1.535362013584342</v>
      </c>
      <c r="AL1247" s="2">
        <f t="shared" si="145"/>
        <v>-2.5879503497259004</v>
      </c>
      <c r="AM1247" s="2">
        <f t="shared" si="146"/>
        <v>-1.5604245121533731</v>
      </c>
      <c r="AN1247" s="2">
        <f t="shared" si="147"/>
        <v>-1.7922438863659154</v>
      </c>
    </row>
    <row r="1248" spans="1:40" x14ac:dyDescent="0.2">
      <c r="A1248">
        <v>1247</v>
      </c>
      <c r="B1248" t="s">
        <v>1562</v>
      </c>
      <c r="C1248" t="s">
        <v>63</v>
      </c>
      <c r="D1248">
        <v>0</v>
      </c>
      <c r="E1248">
        <v>1</v>
      </c>
      <c r="F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0.22800000000000001</v>
      </c>
      <c r="U1248">
        <v>0.27900000000000003</v>
      </c>
      <c r="V1248">
        <v>0.32100000000000001</v>
      </c>
      <c r="W1248">
        <v>0.6</v>
      </c>
      <c r="X1248">
        <v>0.26</v>
      </c>
      <c r="Z1248">
        <v>55</v>
      </c>
      <c r="AA1248">
        <v>0</v>
      </c>
      <c r="AB1248">
        <v>0</v>
      </c>
      <c r="AD1248">
        <v>-0.1</v>
      </c>
      <c r="AE1248">
        <v>0</v>
      </c>
      <c r="AF1248">
        <v>0</v>
      </c>
      <c r="AG1248" t="s">
        <v>1563</v>
      </c>
      <c r="AH1248" s="2">
        <f t="shared" si="143"/>
        <v>-9.9800109594872897</v>
      </c>
      <c r="AJ1248" s="2">
        <f t="shared" si="148"/>
        <v>-2.5025539444631106</v>
      </c>
      <c r="AK1248" s="2">
        <f t="shared" si="144"/>
        <v>-1.535362013584342</v>
      </c>
      <c r="AL1248" s="2">
        <f t="shared" si="145"/>
        <v>-2.5879503497259004</v>
      </c>
      <c r="AM1248" s="2">
        <f t="shared" si="146"/>
        <v>-1.2180760013693945</v>
      </c>
      <c r="AN1248" s="2">
        <f t="shared" si="147"/>
        <v>-2.1360686503445412</v>
      </c>
    </row>
    <row r="1249" spans="1:40" x14ac:dyDescent="0.2">
      <c r="A1249">
        <v>1248</v>
      </c>
      <c r="B1249" t="s">
        <v>2200</v>
      </c>
      <c r="C1249" t="s">
        <v>74</v>
      </c>
      <c r="D1249">
        <v>0</v>
      </c>
      <c r="E1249">
        <v>1</v>
      </c>
      <c r="F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T1249">
        <v>0.22800000000000001</v>
      </c>
      <c r="U1249">
        <v>0.29399999999999998</v>
      </c>
      <c r="V1249">
        <v>0.30499999999999999</v>
      </c>
      <c r="W1249">
        <v>0.6</v>
      </c>
      <c r="X1249">
        <v>0.26400000000000001</v>
      </c>
      <c r="Z1249">
        <v>58</v>
      </c>
      <c r="AA1249">
        <v>0</v>
      </c>
      <c r="AB1249">
        <v>0</v>
      </c>
      <c r="AD1249">
        <v>-0.1</v>
      </c>
      <c r="AE1249">
        <v>0</v>
      </c>
      <c r="AF1249">
        <v>0</v>
      </c>
      <c r="AG1249" t="s">
        <v>2201</v>
      </c>
      <c r="AH1249" s="2">
        <f t="shared" si="143"/>
        <v>-9.9800109594872897</v>
      </c>
      <c r="AJ1249" s="2">
        <f t="shared" si="148"/>
        <v>-2.5025539444631106</v>
      </c>
      <c r="AK1249" s="2">
        <f t="shared" si="144"/>
        <v>-1.535362013584342</v>
      </c>
      <c r="AL1249" s="2">
        <f t="shared" si="145"/>
        <v>-2.5879503497259004</v>
      </c>
      <c r="AM1249" s="2">
        <f t="shared" si="146"/>
        <v>-1.2180760013693945</v>
      </c>
      <c r="AN1249" s="2">
        <f t="shared" si="147"/>
        <v>-2.1360686503445412</v>
      </c>
    </row>
    <row r="1250" spans="1:40" x14ac:dyDescent="0.2">
      <c r="A1250">
        <v>1249</v>
      </c>
      <c r="B1250" t="s">
        <v>1340</v>
      </c>
      <c r="C1250" t="s">
        <v>144</v>
      </c>
      <c r="D1250">
        <v>0</v>
      </c>
      <c r="E1250">
        <v>1</v>
      </c>
      <c r="F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T1250">
        <v>0.22500000000000001</v>
      </c>
      <c r="U1250">
        <v>0.27800000000000002</v>
      </c>
      <c r="V1250">
        <v>0.33200000000000002</v>
      </c>
      <c r="W1250">
        <v>0.61</v>
      </c>
      <c r="X1250">
        <v>0.26300000000000001</v>
      </c>
      <c r="Z1250">
        <v>63</v>
      </c>
      <c r="AA1250">
        <v>0</v>
      </c>
      <c r="AB1250">
        <v>0</v>
      </c>
      <c r="AD1250">
        <v>0</v>
      </c>
      <c r="AE1250">
        <v>0</v>
      </c>
      <c r="AF1250">
        <v>0</v>
      </c>
      <c r="AG1250" t="s">
        <v>1341</v>
      </c>
      <c r="AH1250" s="2">
        <f t="shared" si="143"/>
        <v>-9.9834714314988524</v>
      </c>
      <c r="AJ1250" s="2">
        <f t="shared" si="148"/>
        <v>-2.5025539444631106</v>
      </c>
      <c r="AK1250" s="2">
        <f t="shared" si="144"/>
        <v>-1.535362013584342</v>
      </c>
      <c r="AL1250" s="2">
        <f t="shared" si="145"/>
        <v>-2.5879503497259004</v>
      </c>
      <c r="AM1250" s="2">
        <f t="shared" si="146"/>
        <v>-1.3647967917053854</v>
      </c>
      <c r="AN1250" s="2">
        <f t="shared" si="147"/>
        <v>-1.9928083320201138</v>
      </c>
    </row>
    <row r="1251" spans="1:40" x14ac:dyDescent="0.2">
      <c r="A1251">
        <v>1250</v>
      </c>
      <c r="B1251" t="s">
        <v>542</v>
      </c>
      <c r="D1251">
        <v>5</v>
      </c>
      <c r="E1251">
        <v>17</v>
      </c>
      <c r="F1251">
        <v>16</v>
      </c>
      <c r="G1251">
        <f>F1251*V1251</f>
        <v>6.3520000000000003</v>
      </c>
      <c r="H1251">
        <v>4</v>
      </c>
      <c r="I1251">
        <v>1</v>
      </c>
      <c r="J1251">
        <v>0</v>
      </c>
      <c r="K1251">
        <v>1</v>
      </c>
      <c r="L1251">
        <v>2</v>
      </c>
      <c r="M1251">
        <v>2</v>
      </c>
      <c r="N1251">
        <v>1</v>
      </c>
      <c r="O1251">
        <v>4</v>
      </c>
      <c r="P1251">
        <v>0</v>
      </c>
      <c r="Q1251">
        <v>0</v>
      </c>
      <c r="R1251">
        <v>0</v>
      </c>
      <c r="T1251">
        <v>0.23100000000000001</v>
      </c>
      <c r="U1251">
        <v>0.28599999999999998</v>
      </c>
      <c r="V1251">
        <v>0.39700000000000002</v>
      </c>
      <c r="W1251">
        <v>0.68300000000000005</v>
      </c>
      <c r="X1251">
        <v>0.28899999999999998</v>
      </c>
      <c r="Z1251">
        <v>76</v>
      </c>
      <c r="AA1251">
        <v>0</v>
      </c>
      <c r="AB1251">
        <v>0</v>
      </c>
      <c r="AD1251">
        <v>-0.6</v>
      </c>
      <c r="AE1251">
        <v>0.4</v>
      </c>
      <c r="AF1251">
        <v>0</v>
      </c>
      <c r="AG1251">
        <v>9308</v>
      </c>
      <c r="AH1251" s="2">
        <f t="shared" si="143"/>
        <v>-9.983725573307483</v>
      </c>
      <c r="AI1251" s="2">
        <f>(L1251-45.75551)/28.81119</f>
        <v>-1.5186984640342867</v>
      </c>
      <c r="AJ1251" s="2">
        <f t="shared" si="148"/>
        <v>-2.3892341679523739</v>
      </c>
      <c r="AK1251" s="2">
        <f t="shared" si="144"/>
        <v>-1.4694793723097237</v>
      </c>
      <c r="AL1251" s="2">
        <f t="shared" si="145"/>
        <v>-2.5879503497259004</v>
      </c>
      <c r="AM1251" s="2">
        <f t="shared" si="146"/>
        <v>-1.0713552110334039</v>
      </c>
      <c r="AN1251" s="2">
        <f t="shared" si="147"/>
        <v>-0.94700800825179343</v>
      </c>
    </row>
    <row r="1252" spans="1:40" x14ac:dyDescent="0.2">
      <c r="A1252">
        <v>1251</v>
      </c>
      <c r="B1252" t="s">
        <v>2318</v>
      </c>
      <c r="C1252" t="s">
        <v>55</v>
      </c>
      <c r="D1252">
        <v>0</v>
      </c>
      <c r="E1252">
        <v>1</v>
      </c>
      <c r="F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T1252">
        <v>0.215</v>
      </c>
      <c r="U1252">
        <v>0.27700000000000002</v>
      </c>
      <c r="V1252">
        <v>0.36699999999999999</v>
      </c>
      <c r="W1252">
        <v>0.64400000000000002</v>
      </c>
      <c r="X1252">
        <v>0.27300000000000002</v>
      </c>
      <c r="Z1252">
        <v>63</v>
      </c>
      <c r="AA1252">
        <v>0</v>
      </c>
      <c r="AB1252">
        <v>0</v>
      </c>
      <c r="AD1252">
        <v>0</v>
      </c>
      <c r="AE1252">
        <v>0</v>
      </c>
      <c r="AF1252">
        <v>0</v>
      </c>
      <c r="AG1252" t="s">
        <v>2319</v>
      </c>
      <c r="AH1252" s="2">
        <f t="shared" si="143"/>
        <v>-9.9854556503157692</v>
      </c>
      <c r="AJ1252" s="2">
        <f t="shared" si="148"/>
        <v>-2.5025539444631106</v>
      </c>
      <c r="AK1252" s="2">
        <f t="shared" si="144"/>
        <v>-1.535362013584342</v>
      </c>
      <c r="AL1252" s="2">
        <f t="shared" si="145"/>
        <v>-2.5879503497259004</v>
      </c>
      <c r="AM1252" s="2">
        <f t="shared" si="146"/>
        <v>-1.8538660928253545</v>
      </c>
      <c r="AN1252" s="2">
        <f t="shared" si="147"/>
        <v>-1.5057232497170605</v>
      </c>
    </row>
    <row r="1253" spans="1:40" x14ac:dyDescent="0.2">
      <c r="A1253">
        <v>1252</v>
      </c>
      <c r="B1253" t="s">
        <v>2053</v>
      </c>
      <c r="C1253" t="s">
        <v>39</v>
      </c>
      <c r="D1253">
        <v>0</v>
      </c>
      <c r="E1253">
        <v>1</v>
      </c>
      <c r="F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T1253">
        <v>0.217</v>
      </c>
      <c r="U1253">
        <v>0.29399999999999998</v>
      </c>
      <c r="V1253">
        <v>0.34300000000000003</v>
      </c>
      <c r="W1253">
        <v>0.63700000000000001</v>
      </c>
      <c r="X1253">
        <v>0.27600000000000002</v>
      </c>
      <c r="Z1253">
        <v>66</v>
      </c>
      <c r="AA1253">
        <v>0</v>
      </c>
      <c r="AB1253">
        <v>0</v>
      </c>
      <c r="AD1253">
        <v>0</v>
      </c>
      <c r="AE1253">
        <v>0</v>
      </c>
      <c r="AF1253">
        <v>0</v>
      </c>
      <c r="AG1253" t="s">
        <v>2054</v>
      </c>
      <c r="AH1253" s="2">
        <f t="shared" si="143"/>
        <v>-9.9879240129188744</v>
      </c>
      <c r="AJ1253" s="2">
        <f t="shared" si="148"/>
        <v>-2.5025539444631106</v>
      </c>
      <c r="AK1253" s="2">
        <f t="shared" si="144"/>
        <v>-1.535362013584342</v>
      </c>
      <c r="AL1253" s="2">
        <f t="shared" si="145"/>
        <v>-2.5879503497259004</v>
      </c>
      <c r="AM1253" s="2">
        <f t="shared" si="146"/>
        <v>-1.7560522326013606</v>
      </c>
      <c r="AN1253" s="2">
        <f t="shared" si="147"/>
        <v>-1.6060054725441597</v>
      </c>
    </row>
    <row r="1254" spans="1:40" x14ac:dyDescent="0.2">
      <c r="A1254">
        <v>1253</v>
      </c>
      <c r="B1254" t="s">
        <v>2483</v>
      </c>
      <c r="D1254">
        <v>0</v>
      </c>
      <c r="E1254">
        <v>1</v>
      </c>
      <c r="F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T1254">
        <v>0.22500000000000001</v>
      </c>
      <c r="U1254">
        <v>0.28100000000000003</v>
      </c>
      <c r="V1254">
        <v>0.32800000000000001</v>
      </c>
      <c r="W1254">
        <v>0.60899999999999999</v>
      </c>
      <c r="X1254">
        <v>0.26400000000000001</v>
      </c>
      <c r="Z1254">
        <v>60</v>
      </c>
      <c r="AA1254">
        <v>0</v>
      </c>
      <c r="AB1254">
        <v>0</v>
      </c>
      <c r="AD1254">
        <v>-0.1</v>
      </c>
      <c r="AE1254">
        <v>0</v>
      </c>
      <c r="AF1254">
        <v>0</v>
      </c>
      <c r="AG1254" t="s">
        <v>2484</v>
      </c>
      <c r="AH1254" s="2">
        <f t="shared" si="143"/>
        <v>-9.9977974633312954</v>
      </c>
      <c r="AJ1254" s="2">
        <f t="shared" si="148"/>
        <v>-2.5025539444631106</v>
      </c>
      <c r="AK1254" s="2">
        <f t="shared" si="144"/>
        <v>-1.535362013584342</v>
      </c>
      <c r="AL1254" s="2">
        <f t="shared" si="145"/>
        <v>-2.5879503497259004</v>
      </c>
      <c r="AM1254" s="2">
        <f t="shared" si="146"/>
        <v>-1.3647967917053854</v>
      </c>
      <c r="AN1254" s="2">
        <f t="shared" si="147"/>
        <v>-2.0071343638525563</v>
      </c>
    </row>
    <row r="1255" spans="1:40" x14ac:dyDescent="0.2">
      <c r="A1255">
        <v>1254</v>
      </c>
      <c r="B1255" t="s">
        <v>2109</v>
      </c>
      <c r="C1255" t="s">
        <v>57</v>
      </c>
      <c r="D1255">
        <v>0</v>
      </c>
      <c r="E1255">
        <v>1</v>
      </c>
      <c r="F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T1255">
        <v>0.22</v>
      </c>
      <c r="U1255">
        <v>0.29699999999999999</v>
      </c>
      <c r="V1255">
        <v>0.32900000000000001</v>
      </c>
      <c r="W1255">
        <v>0.626</v>
      </c>
      <c r="X1255">
        <v>0.27400000000000002</v>
      </c>
      <c r="Z1255">
        <v>65</v>
      </c>
      <c r="AA1255">
        <v>0</v>
      </c>
      <c r="AB1255">
        <v>0</v>
      </c>
      <c r="AD1255">
        <v>0</v>
      </c>
      <c r="AE1255">
        <v>0</v>
      </c>
      <c r="AF1255">
        <v>0</v>
      </c>
      <c r="AG1255" t="s">
        <v>2110</v>
      </c>
      <c r="AH1255" s="2">
        <f t="shared" si="143"/>
        <v>-9.9987895727397529</v>
      </c>
      <c r="AJ1255" s="2">
        <f t="shared" si="148"/>
        <v>-2.5025539444631106</v>
      </c>
      <c r="AK1255" s="2">
        <f t="shared" si="144"/>
        <v>-1.535362013584342</v>
      </c>
      <c r="AL1255" s="2">
        <f t="shared" si="145"/>
        <v>-2.5879503497259004</v>
      </c>
      <c r="AM1255" s="2">
        <f t="shared" si="146"/>
        <v>-1.6093314422653699</v>
      </c>
      <c r="AN1255" s="2">
        <f t="shared" si="147"/>
        <v>-1.7635918227010299</v>
      </c>
    </row>
    <row r="1256" spans="1:40" x14ac:dyDescent="0.2">
      <c r="A1256">
        <v>1255</v>
      </c>
      <c r="B1256" t="s">
        <v>2018</v>
      </c>
      <c r="C1256" t="s">
        <v>61</v>
      </c>
      <c r="D1256">
        <v>0</v>
      </c>
      <c r="E1256">
        <v>1</v>
      </c>
      <c r="F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T1256">
        <v>0.215</v>
      </c>
      <c r="U1256">
        <v>0.26300000000000001</v>
      </c>
      <c r="V1256">
        <v>0.38</v>
      </c>
      <c r="W1256">
        <v>0.64300000000000002</v>
      </c>
      <c r="X1256">
        <v>0.27100000000000002</v>
      </c>
      <c r="Z1256">
        <v>66</v>
      </c>
      <c r="AA1256">
        <v>0</v>
      </c>
      <c r="AB1256">
        <v>0</v>
      </c>
      <c r="AD1256">
        <v>0</v>
      </c>
      <c r="AE1256">
        <v>0</v>
      </c>
      <c r="AF1256">
        <v>0</v>
      </c>
      <c r="AG1256" t="s">
        <v>2019</v>
      </c>
      <c r="AH1256" s="2">
        <f t="shared" si="143"/>
        <v>-9.9997816821482122</v>
      </c>
      <c r="AJ1256" s="2">
        <f t="shared" si="148"/>
        <v>-2.5025539444631106</v>
      </c>
      <c r="AK1256" s="2">
        <f t="shared" si="144"/>
        <v>-1.535362013584342</v>
      </c>
      <c r="AL1256" s="2">
        <f t="shared" si="145"/>
        <v>-2.5879503497259004</v>
      </c>
      <c r="AM1256" s="2">
        <f t="shared" si="146"/>
        <v>-1.8538660928253545</v>
      </c>
      <c r="AN1256" s="2">
        <f t="shared" si="147"/>
        <v>-1.5200492815495033</v>
      </c>
    </row>
    <row r="1257" spans="1:40" x14ac:dyDescent="0.2">
      <c r="A1257">
        <v>1256</v>
      </c>
      <c r="B1257" t="s">
        <v>377</v>
      </c>
      <c r="C1257" t="s">
        <v>90</v>
      </c>
      <c r="D1257">
        <v>53</v>
      </c>
      <c r="E1257">
        <v>212</v>
      </c>
      <c r="F1257">
        <v>194</v>
      </c>
      <c r="G1257">
        <f>F1257*V1257</f>
        <v>68.481999999999999</v>
      </c>
      <c r="H1257">
        <v>41</v>
      </c>
      <c r="I1257">
        <v>8</v>
      </c>
      <c r="J1257">
        <v>1</v>
      </c>
      <c r="K1257">
        <v>6</v>
      </c>
      <c r="L1257">
        <v>19</v>
      </c>
      <c r="M1257">
        <v>22</v>
      </c>
      <c r="N1257">
        <v>13</v>
      </c>
      <c r="O1257">
        <v>68</v>
      </c>
      <c r="P1257">
        <v>2</v>
      </c>
      <c r="Q1257">
        <v>1</v>
      </c>
      <c r="R1257">
        <v>0</v>
      </c>
      <c r="T1257">
        <v>0.21199999999999999</v>
      </c>
      <c r="U1257">
        <v>0.26600000000000001</v>
      </c>
      <c r="V1257">
        <v>0.35299999999999998</v>
      </c>
      <c r="W1257">
        <v>0.62</v>
      </c>
      <c r="X1257">
        <v>0.26400000000000001</v>
      </c>
      <c r="Z1257">
        <v>63</v>
      </c>
      <c r="AA1257">
        <v>0.1</v>
      </c>
      <c r="AB1257">
        <v>0.3</v>
      </c>
      <c r="AD1257">
        <v>-10.3</v>
      </c>
      <c r="AE1257">
        <v>4.2</v>
      </c>
      <c r="AF1257">
        <v>0.3</v>
      </c>
      <c r="AG1257">
        <v>16925</v>
      </c>
      <c r="AH1257" s="2">
        <f t="shared" si="143"/>
        <v>-10.000023436236791</v>
      </c>
      <c r="AI1257" s="2">
        <f>(L1257-45.75551)/28.81119</f>
        <v>-0.92864994469162854</v>
      </c>
      <c r="AJ1257" s="2">
        <f t="shared" si="148"/>
        <v>-1.82263528539869</v>
      </c>
      <c r="AK1257" s="2">
        <f t="shared" si="144"/>
        <v>-0.81065295956354078</v>
      </c>
      <c r="AL1257" s="2">
        <f t="shared" si="145"/>
        <v>-2.5879503497259004</v>
      </c>
      <c r="AM1257" s="2">
        <f t="shared" si="146"/>
        <v>-2.0005868831613451</v>
      </c>
      <c r="AN1257" s="2">
        <f t="shared" si="147"/>
        <v>-1.8495480136956863</v>
      </c>
    </row>
    <row r="1258" spans="1:40" x14ac:dyDescent="0.2">
      <c r="A1258">
        <v>1257</v>
      </c>
      <c r="B1258" t="s">
        <v>1832</v>
      </c>
      <c r="D1258">
        <v>0</v>
      </c>
      <c r="E1258">
        <v>1</v>
      </c>
      <c r="F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0.22700000000000001</v>
      </c>
      <c r="U1258">
        <v>0.29199999999999998</v>
      </c>
      <c r="V1258">
        <v>0.31</v>
      </c>
      <c r="W1258">
        <v>0.60199999999999998</v>
      </c>
      <c r="X1258">
        <v>0.26500000000000001</v>
      </c>
      <c r="Z1258">
        <v>60</v>
      </c>
      <c r="AA1258">
        <v>0</v>
      </c>
      <c r="AB1258">
        <v>0</v>
      </c>
      <c r="AD1258">
        <v>-0.1</v>
      </c>
      <c r="AE1258">
        <v>0</v>
      </c>
      <c r="AF1258">
        <v>0</v>
      </c>
      <c r="AG1258" t="s">
        <v>1833</v>
      </c>
      <c r="AH1258" s="2">
        <f t="shared" si="143"/>
        <v>-10.000265825934402</v>
      </c>
      <c r="AJ1258" s="2">
        <f t="shared" si="148"/>
        <v>-2.5025539444631106</v>
      </c>
      <c r="AK1258" s="2">
        <f t="shared" si="144"/>
        <v>-1.535362013584342</v>
      </c>
      <c r="AL1258" s="2">
        <f t="shared" si="145"/>
        <v>-2.5879503497259004</v>
      </c>
      <c r="AM1258" s="2">
        <f t="shared" si="146"/>
        <v>-1.2669829314813916</v>
      </c>
      <c r="AN1258" s="2">
        <f t="shared" si="147"/>
        <v>-2.1074165866796557</v>
      </c>
    </row>
    <row r="1259" spans="1:40" x14ac:dyDescent="0.2">
      <c r="A1259">
        <v>1258</v>
      </c>
      <c r="B1259" t="s">
        <v>2607</v>
      </c>
      <c r="C1259" t="s">
        <v>57</v>
      </c>
      <c r="D1259">
        <v>0</v>
      </c>
      <c r="E1259">
        <v>1</v>
      </c>
      <c r="F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T1259">
        <v>0.22700000000000001</v>
      </c>
      <c r="U1259">
        <v>0.28199999999999997</v>
      </c>
      <c r="V1259">
        <v>0.32</v>
      </c>
      <c r="W1259">
        <v>0.60199999999999998</v>
      </c>
      <c r="X1259">
        <v>0.26200000000000001</v>
      </c>
      <c r="Z1259">
        <v>58</v>
      </c>
      <c r="AA1259">
        <v>0</v>
      </c>
      <c r="AB1259">
        <v>0</v>
      </c>
      <c r="AD1259">
        <v>-0.1</v>
      </c>
      <c r="AE1259">
        <v>0</v>
      </c>
      <c r="AF1259">
        <v>0</v>
      </c>
      <c r="AG1259" t="s">
        <v>2608</v>
      </c>
      <c r="AH1259" s="2">
        <f t="shared" si="143"/>
        <v>-10.000265825934402</v>
      </c>
      <c r="AJ1259" s="2">
        <f t="shared" si="148"/>
        <v>-2.5025539444631106</v>
      </c>
      <c r="AK1259" s="2">
        <f t="shared" si="144"/>
        <v>-1.535362013584342</v>
      </c>
      <c r="AL1259" s="2">
        <f t="shared" si="145"/>
        <v>-2.5879503497259004</v>
      </c>
      <c r="AM1259" s="2">
        <f t="shared" si="146"/>
        <v>-1.2669829314813916</v>
      </c>
      <c r="AN1259" s="2">
        <f t="shared" si="147"/>
        <v>-2.1074165866796557</v>
      </c>
    </row>
    <row r="1260" spans="1:40" x14ac:dyDescent="0.2">
      <c r="A1260">
        <v>1259</v>
      </c>
      <c r="B1260" t="s">
        <v>2313</v>
      </c>
      <c r="C1260" t="s">
        <v>35</v>
      </c>
      <c r="D1260">
        <v>0</v>
      </c>
      <c r="E1260">
        <v>1</v>
      </c>
      <c r="F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0.23400000000000001</v>
      </c>
      <c r="U1260">
        <v>0.27200000000000002</v>
      </c>
      <c r="V1260">
        <v>0.30599999999999999</v>
      </c>
      <c r="W1260">
        <v>0.57799999999999996</v>
      </c>
      <c r="X1260">
        <v>0.25</v>
      </c>
      <c r="Z1260">
        <v>47</v>
      </c>
      <c r="AA1260">
        <v>0</v>
      </c>
      <c r="AB1260">
        <v>0</v>
      </c>
      <c r="AD1260">
        <v>-0.1</v>
      </c>
      <c r="AE1260">
        <v>0</v>
      </c>
      <c r="AF1260">
        <v>0</v>
      </c>
      <c r="AG1260" t="s">
        <v>2314</v>
      </c>
      <c r="AH1260" s="2">
        <f t="shared" si="143"/>
        <v>-10.001742079129048</v>
      </c>
      <c r="AJ1260" s="2">
        <f t="shared" si="148"/>
        <v>-2.5025539444631106</v>
      </c>
      <c r="AK1260" s="2">
        <f t="shared" si="144"/>
        <v>-1.535362013584342</v>
      </c>
      <c r="AL1260" s="2">
        <f t="shared" si="145"/>
        <v>-2.5879503497259004</v>
      </c>
      <c r="AM1260" s="2">
        <f t="shared" si="146"/>
        <v>-0.92463442069741308</v>
      </c>
      <c r="AN1260" s="2">
        <f t="shared" si="147"/>
        <v>-2.4512413506582815</v>
      </c>
    </row>
    <row r="1261" spans="1:40" x14ac:dyDescent="0.2">
      <c r="A1261">
        <v>1260</v>
      </c>
      <c r="B1261" t="s">
        <v>2002</v>
      </c>
      <c r="C1261" t="s">
        <v>144</v>
      </c>
      <c r="D1261">
        <v>0</v>
      </c>
      <c r="E1261">
        <v>1</v>
      </c>
      <c r="F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0.22600000000000001</v>
      </c>
      <c r="U1261">
        <v>0.27100000000000002</v>
      </c>
      <c r="V1261">
        <v>0.33400000000000002</v>
      </c>
      <c r="W1261">
        <v>0.60499999999999998</v>
      </c>
      <c r="X1261">
        <v>0.26</v>
      </c>
      <c r="Z1261">
        <v>60</v>
      </c>
      <c r="AA1261">
        <v>0</v>
      </c>
      <c r="AB1261">
        <v>0</v>
      </c>
      <c r="AD1261">
        <v>-0.1</v>
      </c>
      <c r="AE1261">
        <v>0</v>
      </c>
      <c r="AF1261">
        <v>0</v>
      </c>
      <c r="AG1261" t="s">
        <v>2003</v>
      </c>
      <c r="AH1261" s="2">
        <f t="shared" si="143"/>
        <v>-10.00619466054907</v>
      </c>
      <c r="AJ1261" s="2">
        <f t="shared" si="148"/>
        <v>-2.5025539444631106</v>
      </c>
      <c r="AK1261" s="2">
        <f t="shared" si="144"/>
        <v>-1.535362013584342</v>
      </c>
      <c r="AL1261" s="2">
        <f t="shared" si="145"/>
        <v>-2.5879503497259004</v>
      </c>
      <c r="AM1261" s="2">
        <f t="shared" si="146"/>
        <v>-1.3158898615933885</v>
      </c>
      <c r="AN1261" s="2">
        <f t="shared" si="147"/>
        <v>-2.0644384911823273</v>
      </c>
    </row>
    <row r="1262" spans="1:40" x14ac:dyDescent="0.2">
      <c r="A1262">
        <v>1261</v>
      </c>
      <c r="B1262" t="s">
        <v>2497</v>
      </c>
      <c r="C1262" t="s">
        <v>114</v>
      </c>
      <c r="D1262">
        <v>0</v>
      </c>
      <c r="E1262">
        <v>1</v>
      </c>
      <c r="F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0.23300000000000001</v>
      </c>
      <c r="U1262">
        <v>0.27300000000000002</v>
      </c>
      <c r="V1262">
        <v>0.307</v>
      </c>
      <c r="W1262">
        <v>0.58099999999999996</v>
      </c>
      <c r="X1262">
        <v>0.252</v>
      </c>
      <c r="Z1262">
        <v>49</v>
      </c>
      <c r="AA1262">
        <v>0</v>
      </c>
      <c r="AB1262">
        <v>0</v>
      </c>
      <c r="AD1262">
        <v>-0.1</v>
      </c>
      <c r="AE1262">
        <v>0</v>
      </c>
      <c r="AF1262">
        <v>0</v>
      </c>
      <c r="AG1262" t="s">
        <v>2498</v>
      </c>
      <c r="AH1262" s="2">
        <f t="shared" si="143"/>
        <v>-10.007670913743716</v>
      </c>
      <c r="AJ1262" s="2">
        <f t="shared" si="148"/>
        <v>-2.5025539444631106</v>
      </c>
      <c r="AK1262" s="2">
        <f t="shared" si="144"/>
        <v>-1.535362013584342</v>
      </c>
      <c r="AL1262" s="2">
        <f t="shared" si="145"/>
        <v>-2.5879503497259004</v>
      </c>
      <c r="AM1262" s="2">
        <f t="shared" si="146"/>
        <v>-0.97354135080941007</v>
      </c>
      <c r="AN1262" s="2">
        <f t="shared" si="147"/>
        <v>-2.4082632551609531</v>
      </c>
    </row>
    <row r="1263" spans="1:40" x14ac:dyDescent="0.2">
      <c r="A1263">
        <v>1262</v>
      </c>
      <c r="B1263" t="s">
        <v>572</v>
      </c>
      <c r="C1263" t="s">
        <v>61</v>
      </c>
      <c r="D1263">
        <v>3</v>
      </c>
      <c r="E1263">
        <v>12</v>
      </c>
      <c r="F1263">
        <v>11</v>
      </c>
      <c r="G1263">
        <f>F1263*V1263</f>
        <v>4.0149999999999997</v>
      </c>
      <c r="H1263">
        <v>3</v>
      </c>
      <c r="I1263">
        <v>1</v>
      </c>
      <c r="J1263">
        <v>0</v>
      </c>
      <c r="K1263">
        <v>0</v>
      </c>
      <c r="L1263">
        <v>1</v>
      </c>
      <c r="M1263">
        <v>1</v>
      </c>
      <c r="N1263">
        <v>1</v>
      </c>
      <c r="O1263">
        <v>2</v>
      </c>
      <c r="P1263">
        <v>0</v>
      </c>
      <c r="Q1263">
        <v>0</v>
      </c>
      <c r="R1263">
        <v>0</v>
      </c>
      <c r="T1263">
        <v>0.24</v>
      </c>
      <c r="U1263">
        <v>0.29799999999999999</v>
      </c>
      <c r="V1263">
        <v>0.36499999999999999</v>
      </c>
      <c r="W1263">
        <v>0.66300000000000003</v>
      </c>
      <c r="X1263">
        <v>0.28399999999999997</v>
      </c>
      <c r="Z1263">
        <v>75</v>
      </c>
      <c r="AA1263">
        <v>0</v>
      </c>
      <c r="AB1263">
        <v>0</v>
      </c>
      <c r="AD1263">
        <v>-0.4</v>
      </c>
      <c r="AE1263">
        <v>0.2</v>
      </c>
      <c r="AF1263">
        <v>0</v>
      </c>
      <c r="AG1263">
        <v>15905</v>
      </c>
      <c r="AH1263" s="2">
        <f t="shared" si="143"/>
        <v>-10.011053672528332</v>
      </c>
      <c r="AI1263" s="2">
        <f>(L1263-45.75551)/28.81119</f>
        <v>-1.5534072004662078</v>
      </c>
      <c r="AJ1263" s="2">
        <f t="shared" si="148"/>
        <v>-2.5025539444631106</v>
      </c>
      <c r="AK1263" s="2">
        <f t="shared" si="144"/>
        <v>-1.5024206929470327</v>
      </c>
      <c r="AL1263" s="2">
        <f t="shared" si="145"/>
        <v>-2.5879503497259004</v>
      </c>
      <c r="AM1263" s="2">
        <f t="shared" si="146"/>
        <v>-0.63119284002543297</v>
      </c>
      <c r="AN1263" s="2">
        <f t="shared" si="147"/>
        <v>-1.2335286449006484</v>
      </c>
    </row>
    <row r="1264" spans="1:40" x14ac:dyDescent="0.2">
      <c r="A1264">
        <v>1263</v>
      </c>
      <c r="B1264" t="s">
        <v>1789</v>
      </c>
      <c r="D1264">
        <v>0</v>
      </c>
      <c r="E1264">
        <v>1</v>
      </c>
      <c r="F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T1264">
        <v>0.21299999999999999</v>
      </c>
      <c r="U1264">
        <v>0.27400000000000002</v>
      </c>
      <c r="V1264">
        <v>0.375</v>
      </c>
      <c r="W1264">
        <v>0.64900000000000002</v>
      </c>
      <c r="X1264">
        <v>0.27600000000000002</v>
      </c>
      <c r="Z1264">
        <v>68</v>
      </c>
      <c r="AA1264">
        <v>0</v>
      </c>
      <c r="AB1264">
        <v>0</v>
      </c>
      <c r="AD1264">
        <v>0</v>
      </c>
      <c r="AE1264">
        <v>0</v>
      </c>
      <c r="AF1264">
        <v>0</v>
      </c>
      <c r="AG1264" t="s">
        <v>1790</v>
      </c>
      <c r="AH1264" s="2">
        <f t="shared" si="143"/>
        <v>-10.011639351377548</v>
      </c>
      <c r="AJ1264" s="2">
        <f t="shared" si="148"/>
        <v>-2.5025539444631106</v>
      </c>
      <c r="AK1264" s="2">
        <f t="shared" si="144"/>
        <v>-1.535362013584342</v>
      </c>
      <c r="AL1264" s="2">
        <f t="shared" si="145"/>
        <v>-2.5879503497259004</v>
      </c>
      <c r="AM1264" s="2">
        <f t="shared" si="146"/>
        <v>-1.9516799530493483</v>
      </c>
      <c r="AN1264" s="2">
        <f t="shared" si="147"/>
        <v>-1.4340930905548468</v>
      </c>
    </row>
    <row r="1265" spans="1:40" x14ac:dyDescent="0.2">
      <c r="A1265">
        <v>1264</v>
      </c>
      <c r="B1265" t="s">
        <v>2190</v>
      </c>
      <c r="D1265">
        <v>0</v>
      </c>
      <c r="E1265">
        <v>1</v>
      </c>
      <c r="F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T1265">
        <v>0.22</v>
      </c>
      <c r="U1265">
        <v>0.27700000000000002</v>
      </c>
      <c r="V1265">
        <v>0.34799999999999998</v>
      </c>
      <c r="W1265">
        <v>0.625</v>
      </c>
      <c r="X1265">
        <v>0.26800000000000002</v>
      </c>
      <c r="Z1265">
        <v>62</v>
      </c>
      <c r="AA1265">
        <v>0</v>
      </c>
      <c r="AB1265">
        <v>0</v>
      </c>
      <c r="AD1265">
        <v>0</v>
      </c>
      <c r="AE1265">
        <v>0</v>
      </c>
      <c r="AF1265">
        <v>0</v>
      </c>
      <c r="AG1265" t="s">
        <v>2191</v>
      </c>
      <c r="AH1265" s="2">
        <f t="shared" si="143"/>
        <v>-10.013115604572196</v>
      </c>
      <c r="AJ1265" s="2">
        <f t="shared" si="148"/>
        <v>-2.5025539444631106</v>
      </c>
      <c r="AK1265" s="2">
        <f t="shared" si="144"/>
        <v>-1.535362013584342</v>
      </c>
      <c r="AL1265" s="2">
        <f t="shared" si="145"/>
        <v>-2.5879503497259004</v>
      </c>
      <c r="AM1265" s="2">
        <f t="shared" si="146"/>
        <v>-1.6093314422653699</v>
      </c>
      <c r="AN1265" s="2">
        <f t="shared" si="147"/>
        <v>-1.7779178545334726</v>
      </c>
    </row>
    <row r="1266" spans="1:40" x14ac:dyDescent="0.2">
      <c r="A1266">
        <v>1265</v>
      </c>
      <c r="B1266" t="s">
        <v>2281</v>
      </c>
      <c r="C1266" t="s">
        <v>103</v>
      </c>
      <c r="D1266">
        <v>0</v>
      </c>
      <c r="E1266">
        <v>1</v>
      </c>
      <c r="F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T1266">
        <v>0.23</v>
      </c>
      <c r="U1266">
        <v>0.28399999999999997</v>
      </c>
      <c r="V1266">
        <v>0.307</v>
      </c>
      <c r="W1266">
        <v>0.59</v>
      </c>
      <c r="X1266">
        <v>0.25800000000000001</v>
      </c>
      <c r="Z1266">
        <v>48</v>
      </c>
      <c r="AA1266">
        <v>0</v>
      </c>
      <c r="AB1266">
        <v>0</v>
      </c>
      <c r="AD1266">
        <v>-0.1</v>
      </c>
      <c r="AE1266">
        <v>0</v>
      </c>
      <c r="AF1266">
        <v>0</v>
      </c>
      <c r="AG1266" t="s">
        <v>2282</v>
      </c>
      <c r="AH1266" s="2">
        <f t="shared" si="143"/>
        <v>-10.025457417587724</v>
      </c>
      <c r="AJ1266" s="2">
        <f t="shared" si="148"/>
        <v>-2.5025539444631106</v>
      </c>
      <c r="AK1266" s="2">
        <f t="shared" si="144"/>
        <v>-1.535362013584342</v>
      </c>
      <c r="AL1266" s="2">
        <f t="shared" si="145"/>
        <v>-2.5879503497259004</v>
      </c>
      <c r="AM1266" s="2">
        <f t="shared" si="146"/>
        <v>-1.1202621411454008</v>
      </c>
      <c r="AN1266" s="2">
        <f t="shared" si="147"/>
        <v>-2.2793289686689686</v>
      </c>
    </row>
    <row r="1267" spans="1:40" x14ac:dyDescent="0.2">
      <c r="A1267">
        <v>1266</v>
      </c>
      <c r="B1267" t="s">
        <v>1208</v>
      </c>
      <c r="D1267">
        <v>0</v>
      </c>
      <c r="E1267">
        <v>1</v>
      </c>
      <c r="F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T1267">
        <v>0.21199999999999999</v>
      </c>
      <c r="U1267">
        <v>0.27600000000000002</v>
      </c>
      <c r="V1267">
        <v>0.376</v>
      </c>
      <c r="W1267">
        <v>0.65100000000000002</v>
      </c>
      <c r="X1267">
        <v>0.27700000000000002</v>
      </c>
      <c r="Z1267">
        <v>68</v>
      </c>
      <c r="AA1267">
        <v>0</v>
      </c>
      <c r="AB1267">
        <v>0</v>
      </c>
      <c r="AD1267">
        <v>0</v>
      </c>
      <c r="AE1267">
        <v>0</v>
      </c>
      <c r="AF1267">
        <v>0</v>
      </c>
      <c r="AG1267" t="s">
        <v>1209</v>
      </c>
      <c r="AH1267" s="2">
        <f t="shared" si="143"/>
        <v>-10.031894217824661</v>
      </c>
      <c r="AJ1267" s="2">
        <f t="shared" si="148"/>
        <v>-2.5025539444631106</v>
      </c>
      <c r="AK1267" s="2">
        <f t="shared" si="144"/>
        <v>-1.535362013584342</v>
      </c>
      <c r="AL1267" s="2">
        <f t="shared" si="145"/>
        <v>-2.5879503497259004</v>
      </c>
      <c r="AM1267" s="2">
        <f t="shared" si="146"/>
        <v>-2.0005868831613451</v>
      </c>
      <c r="AN1267" s="2">
        <f t="shared" si="147"/>
        <v>-1.4054410268899613</v>
      </c>
    </row>
    <row r="1268" spans="1:40" x14ac:dyDescent="0.2">
      <c r="A1268">
        <v>1267</v>
      </c>
      <c r="B1268" t="s">
        <v>4486</v>
      </c>
      <c r="C1268" t="s">
        <v>129</v>
      </c>
      <c r="D1268">
        <v>11</v>
      </c>
      <c r="E1268">
        <v>46</v>
      </c>
      <c r="F1268">
        <v>42</v>
      </c>
      <c r="G1268">
        <f>F1268*V1268</f>
        <v>14.238000000000001</v>
      </c>
      <c r="H1268">
        <v>10</v>
      </c>
      <c r="I1268">
        <v>2</v>
      </c>
      <c r="J1268">
        <v>0</v>
      </c>
      <c r="K1268">
        <v>0</v>
      </c>
      <c r="L1268">
        <v>4</v>
      </c>
      <c r="M1268">
        <v>4</v>
      </c>
      <c r="N1268">
        <v>3</v>
      </c>
      <c r="O1268">
        <v>9</v>
      </c>
      <c r="P1268">
        <v>0</v>
      </c>
      <c r="Q1268">
        <v>1</v>
      </c>
      <c r="R1268">
        <v>1</v>
      </c>
      <c r="T1268">
        <v>0.24299999999999999</v>
      </c>
      <c r="U1268">
        <v>0.29699999999999999</v>
      </c>
      <c r="V1268">
        <v>0.33900000000000002</v>
      </c>
      <c r="W1268">
        <v>0.63700000000000001</v>
      </c>
      <c r="X1268">
        <v>0.27600000000000002</v>
      </c>
      <c r="Z1268">
        <v>67</v>
      </c>
      <c r="AA1268">
        <v>0</v>
      </c>
      <c r="AB1268">
        <v>0</v>
      </c>
      <c r="AD1268">
        <v>-1.9</v>
      </c>
      <c r="AE1268">
        <v>0.2</v>
      </c>
      <c r="AF1268">
        <v>0</v>
      </c>
      <c r="AG1268">
        <v>15817</v>
      </c>
      <c r="AH1268" s="2">
        <f t="shared" si="143"/>
        <v>-10.033859538628164</v>
      </c>
      <c r="AI1268" s="2">
        <f>(L1268-45.75551)/28.81119</f>
        <v>-1.4492809911704445</v>
      </c>
      <c r="AJ1268" s="2">
        <f t="shared" si="148"/>
        <v>-2.5025539444631106</v>
      </c>
      <c r="AK1268" s="2">
        <f t="shared" si="144"/>
        <v>-1.4035967310351054</v>
      </c>
      <c r="AL1268" s="2">
        <f t="shared" si="145"/>
        <v>-2.5879503497259004</v>
      </c>
      <c r="AM1268" s="2">
        <f t="shared" si="146"/>
        <v>-0.48447204968944224</v>
      </c>
      <c r="AN1268" s="2">
        <f t="shared" si="147"/>
        <v>-1.6060054725441597</v>
      </c>
    </row>
    <row r="1269" spans="1:40" x14ac:dyDescent="0.2">
      <c r="A1269">
        <v>1268</v>
      </c>
      <c r="B1269" t="s">
        <v>2864</v>
      </c>
      <c r="C1269" t="s">
        <v>176</v>
      </c>
      <c r="D1269">
        <v>0</v>
      </c>
      <c r="E1269">
        <v>1</v>
      </c>
      <c r="F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0.221</v>
      </c>
      <c r="U1269">
        <v>0.27600000000000002</v>
      </c>
      <c r="V1269">
        <v>0.34399999999999997</v>
      </c>
      <c r="W1269">
        <v>0.62</v>
      </c>
      <c r="X1269">
        <v>0.26600000000000001</v>
      </c>
      <c r="Z1269">
        <v>60</v>
      </c>
      <c r="AA1269">
        <v>0</v>
      </c>
      <c r="AB1269">
        <v>0</v>
      </c>
      <c r="AD1269">
        <v>0</v>
      </c>
      <c r="AE1269">
        <v>0</v>
      </c>
      <c r="AF1269">
        <v>0</v>
      </c>
      <c r="AG1269" t="s">
        <v>2865</v>
      </c>
      <c r="AH1269" s="2">
        <f t="shared" si="143"/>
        <v>-10.035838833622414</v>
      </c>
      <c r="AJ1269" s="2">
        <f t="shared" si="148"/>
        <v>-2.5025539444631106</v>
      </c>
      <c r="AK1269" s="2">
        <f t="shared" si="144"/>
        <v>-1.535362013584342</v>
      </c>
      <c r="AL1269" s="2">
        <f t="shared" si="145"/>
        <v>-2.5879503497259004</v>
      </c>
      <c r="AM1269" s="2">
        <f t="shared" si="146"/>
        <v>-1.5604245121533731</v>
      </c>
      <c r="AN1269" s="2">
        <f t="shared" si="147"/>
        <v>-1.8495480136956863</v>
      </c>
    </row>
    <row r="1270" spans="1:40" x14ac:dyDescent="0.2">
      <c r="A1270">
        <v>1269</v>
      </c>
      <c r="B1270" t="s">
        <v>1931</v>
      </c>
      <c r="D1270">
        <v>0</v>
      </c>
      <c r="E1270">
        <v>1</v>
      </c>
      <c r="F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>
        <v>0.23</v>
      </c>
      <c r="U1270">
        <v>0.27500000000000002</v>
      </c>
      <c r="V1270">
        <v>0.314</v>
      </c>
      <c r="W1270">
        <v>0.58899999999999997</v>
      </c>
      <c r="X1270">
        <v>0.25600000000000001</v>
      </c>
      <c r="Z1270">
        <v>54</v>
      </c>
      <c r="AA1270">
        <v>0</v>
      </c>
      <c r="AB1270">
        <v>0</v>
      </c>
      <c r="AD1270">
        <v>-0.1</v>
      </c>
      <c r="AE1270">
        <v>0</v>
      </c>
      <c r="AF1270">
        <v>0</v>
      </c>
      <c r="AG1270" t="s">
        <v>1932</v>
      </c>
      <c r="AH1270" s="2">
        <f t="shared" si="143"/>
        <v>-10.039783449420165</v>
      </c>
      <c r="AJ1270" s="2">
        <f t="shared" si="148"/>
        <v>-2.5025539444631106</v>
      </c>
      <c r="AK1270" s="2">
        <f t="shared" si="144"/>
        <v>-1.535362013584342</v>
      </c>
      <c r="AL1270" s="2">
        <f t="shared" si="145"/>
        <v>-2.5879503497259004</v>
      </c>
      <c r="AM1270" s="2">
        <f t="shared" si="146"/>
        <v>-1.1202621411454008</v>
      </c>
      <c r="AN1270" s="2">
        <f t="shared" si="147"/>
        <v>-2.2936550005014111</v>
      </c>
    </row>
    <row r="1271" spans="1:40" x14ac:dyDescent="0.2">
      <c r="A1271">
        <v>1270</v>
      </c>
      <c r="B1271" t="s">
        <v>2653</v>
      </c>
      <c r="D1271">
        <v>0</v>
      </c>
      <c r="E1271">
        <v>1</v>
      </c>
      <c r="F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T1271">
        <v>0.22500000000000001</v>
      </c>
      <c r="U1271">
        <v>0.28499999999999998</v>
      </c>
      <c r="V1271">
        <v>0.32100000000000001</v>
      </c>
      <c r="W1271">
        <v>0.60599999999999998</v>
      </c>
      <c r="X1271">
        <v>0.26400000000000001</v>
      </c>
      <c r="Z1271">
        <v>64</v>
      </c>
      <c r="AA1271">
        <v>0</v>
      </c>
      <c r="AB1271">
        <v>0</v>
      </c>
      <c r="AD1271">
        <v>0</v>
      </c>
      <c r="AE1271">
        <v>0</v>
      </c>
      <c r="AF1271">
        <v>0</v>
      </c>
      <c r="AG1271" t="s">
        <v>2654</v>
      </c>
      <c r="AH1271" s="2">
        <f t="shared" si="143"/>
        <v>-10.040775558828624</v>
      </c>
      <c r="AJ1271" s="2">
        <f t="shared" si="148"/>
        <v>-2.5025539444631106</v>
      </c>
      <c r="AK1271" s="2">
        <f t="shared" si="144"/>
        <v>-1.535362013584342</v>
      </c>
      <c r="AL1271" s="2">
        <f t="shared" si="145"/>
        <v>-2.5879503497259004</v>
      </c>
      <c r="AM1271" s="2">
        <f t="shared" si="146"/>
        <v>-1.3647967917053854</v>
      </c>
      <c r="AN1271" s="2">
        <f t="shared" si="147"/>
        <v>-2.0501124593498847</v>
      </c>
    </row>
    <row r="1272" spans="1:40" x14ac:dyDescent="0.2">
      <c r="A1272">
        <v>1271</v>
      </c>
      <c r="B1272" t="s">
        <v>1385</v>
      </c>
      <c r="C1272" t="s">
        <v>51</v>
      </c>
      <c r="D1272">
        <v>0</v>
      </c>
      <c r="E1272">
        <v>1</v>
      </c>
      <c r="F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T1272">
        <v>0.215</v>
      </c>
      <c r="U1272">
        <v>0.28100000000000003</v>
      </c>
      <c r="V1272">
        <v>0.35899999999999999</v>
      </c>
      <c r="W1272">
        <v>0.64</v>
      </c>
      <c r="X1272">
        <v>0.27500000000000002</v>
      </c>
      <c r="Z1272">
        <v>70</v>
      </c>
      <c r="AA1272">
        <v>0</v>
      </c>
      <c r="AB1272">
        <v>0</v>
      </c>
      <c r="AD1272">
        <v>0</v>
      </c>
      <c r="AE1272">
        <v>0</v>
      </c>
      <c r="AF1272">
        <v>0</v>
      </c>
      <c r="AG1272" t="s">
        <v>1386</v>
      </c>
      <c r="AH1272" s="2">
        <f t="shared" si="143"/>
        <v>-10.042759777645539</v>
      </c>
      <c r="AJ1272" s="2">
        <f t="shared" si="148"/>
        <v>-2.5025539444631106</v>
      </c>
      <c r="AK1272" s="2">
        <f t="shared" si="144"/>
        <v>-1.535362013584342</v>
      </c>
      <c r="AL1272" s="2">
        <f t="shared" si="145"/>
        <v>-2.5879503497259004</v>
      </c>
      <c r="AM1272" s="2">
        <f t="shared" si="146"/>
        <v>-1.8538660928253545</v>
      </c>
      <c r="AN1272" s="2">
        <f t="shared" si="147"/>
        <v>-1.5630273770468315</v>
      </c>
    </row>
    <row r="1273" spans="1:40" x14ac:dyDescent="0.2">
      <c r="A1273">
        <v>1272</v>
      </c>
      <c r="B1273" t="s">
        <v>1848</v>
      </c>
      <c r="C1273" t="s">
        <v>37</v>
      </c>
      <c r="D1273">
        <v>0</v>
      </c>
      <c r="E1273">
        <v>1</v>
      </c>
      <c r="F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0.215</v>
      </c>
      <c r="U1273">
        <v>0.26900000000000002</v>
      </c>
      <c r="V1273">
        <v>0.371</v>
      </c>
      <c r="W1273">
        <v>0.64</v>
      </c>
      <c r="X1273">
        <v>0.27200000000000002</v>
      </c>
      <c r="Z1273">
        <v>68</v>
      </c>
      <c r="AA1273">
        <v>0</v>
      </c>
      <c r="AB1273">
        <v>0</v>
      </c>
      <c r="AD1273">
        <v>0</v>
      </c>
      <c r="AE1273">
        <v>0</v>
      </c>
      <c r="AF1273">
        <v>0</v>
      </c>
      <c r="AG1273" t="s">
        <v>1849</v>
      </c>
      <c r="AH1273" s="2">
        <f t="shared" si="143"/>
        <v>-10.042759777645539</v>
      </c>
      <c r="AJ1273" s="2">
        <f t="shared" si="148"/>
        <v>-2.5025539444631106</v>
      </c>
      <c r="AK1273" s="2">
        <f t="shared" si="144"/>
        <v>-1.535362013584342</v>
      </c>
      <c r="AL1273" s="2">
        <f t="shared" si="145"/>
        <v>-2.5879503497259004</v>
      </c>
      <c r="AM1273" s="2">
        <f t="shared" si="146"/>
        <v>-1.8538660928253545</v>
      </c>
      <c r="AN1273" s="2">
        <f t="shared" si="147"/>
        <v>-1.5630273770468315</v>
      </c>
    </row>
    <row r="1274" spans="1:40" x14ac:dyDescent="0.2">
      <c r="A1274">
        <v>1273</v>
      </c>
      <c r="B1274" t="s">
        <v>3556</v>
      </c>
      <c r="C1274" t="s">
        <v>57</v>
      </c>
      <c r="D1274">
        <v>0</v>
      </c>
      <c r="E1274">
        <v>1</v>
      </c>
      <c r="F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>
        <v>0.22700000000000001</v>
      </c>
      <c r="U1274">
        <v>0.27100000000000002</v>
      </c>
      <c r="V1274">
        <v>0.32800000000000001</v>
      </c>
      <c r="W1274">
        <v>0.59899999999999998</v>
      </c>
      <c r="X1274">
        <v>0.25800000000000001</v>
      </c>
      <c r="Z1274">
        <v>55</v>
      </c>
      <c r="AA1274">
        <v>0</v>
      </c>
      <c r="AB1274">
        <v>0</v>
      </c>
      <c r="AD1274">
        <v>-0.1</v>
      </c>
      <c r="AE1274">
        <v>0</v>
      </c>
      <c r="AF1274">
        <v>0</v>
      </c>
      <c r="AG1274" t="s">
        <v>3557</v>
      </c>
      <c r="AH1274" s="2">
        <f t="shared" si="143"/>
        <v>-10.04324392143173</v>
      </c>
      <c r="AJ1274" s="2">
        <f t="shared" si="148"/>
        <v>-2.5025539444631106</v>
      </c>
      <c r="AK1274" s="2">
        <f t="shared" si="144"/>
        <v>-1.535362013584342</v>
      </c>
      <c r="AL1274" s="2">
        <f t="shared" si="145"/>
        <v>-2.5879503497259004</v>
      </c>
      <c r="AM1274" s="2">
        <f t="shared" si="146"/>
        <v>-1.2669829314813916</v>
      </c>
      <c r="AN1274" s="2">
        <f t="shared" si="147"/>
        <v>-2.1503946821769837</v>
      </c>
    </row>
    <row r="1275" spans="1:40" x14ac:dyDescent="0.2">
      <c r="A1275">
        <v>1274</v>
      </c>
      <c r="B1275" t="s">
        <v>2142</v>
      </c>
      <c r="D1275">
        <v>0</v>
      </c>
      <c r="E1275">
        <v>1</v>
      </c>
      <c r="F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T1275">
        <v>0.224</v>
      </c>
      <c r="U1275">
        <v>0.26600000000000001</v>
      </c>
      <c r="V1275">
        <v>0.34300000000000003</v>
      </c>
      <c r="W1275">
        <v>0.60899999999999999</v>
      </c>
      <c r="X1275">
        <v>0.26100000000000001</v>
      </c>
      <c r="Z1275">
        <v>57</v>
      </c>
      <c r="AA1275">
        <v>0</v>
      </c>
      <c r="AB1275">
        <v>0</v>
      </c>
      <c r="AD1275">
        <v>-0.1</v>
      </c>
      <c r="AE1275">
        <v>0</v>
      </c>
      <c r="AF1275">
        <v>0</v>
      </c>
      <c r="AG1275" t="s">
        <v>2143</v>
      </c>
      <c r="AH1275" s="2">
        <f t="shared" si="143"/>
        <v>-10.046704393443292</v>
      </c>
      <c r="AJ1275" s="2">
        <f t="shared" si="148"/>
        <v>-2.5025539444631106</v>
      </c>
      <c r="AK1275" s="2">
        <f t="shared" si="144"/>
        <v>-1.535362013584342</v>
      </c>
      <c r="AL1275" s="2">
        <f t="shared" si="145"/>
        <v>-2.5879503497259004</v>
      </c>
      <c r="AM1275" s="2">
        <f t="shared" si="146"/>
        <v>-1.4137037218173822</v>
      </c>
      <c r="AN1275" s="2">
        <f t="shared" si="147"/>
        <v>-2.0071343638525563</v>
      </c>
    </row>
    <row r="1276" spans="1:40" x14ac:dyDescent="0.2">
      <c r="A1276">
        <v>1275</v>
      </c>
      <c r="B1276" t="s">
        <v>2271</v>
      </c>
      <c r="D1276">
        <v>0</v>
      </c>
      <c r="E1276">
        <v>1</v>
      </c>
      <c r="F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0.219</v>
      </c>
      <c r="U1276">
        <v>0.28199999999999997</v>
      </c>
      <c r="V1276">
        <v>0.34399999999999997</v>
      </c>
      <c r="W1276">
        <v>0.626</v>
      </c>
      <c r="X1276">
        <v>0.27</v>
      </c>
      <c r="Z1276">
        <v>64</v>
      </c>
      <c r="AA1276">
        <v>0</v>
      </c>
      <c r="AB1276">
        <v>0</v>
      </c>
      <c r="AD1276">
        <v>0</v>
      </c>
      <c r="AE1276">
        <v>0</v>
      </c>
      <c r="AF1276">
        <v>0</v>
      </c>
      <c r="AG1276">
        <v>5306</v>
      </c>
      <c r="AH1276" s="2">
        <f t="shared" si="143"/>
        <v>-10.04769650285175</v>
      </c>
      <c r="AJ1276" s="2">
        <f t="shared" si="148"/>
        <v>-2.5025539444631106</v>
      </c>
      <c r="AK1276" s="2">
        <f t="shared" si="144"/>
        <v>-1.535362013584342</v>
      </c>
      <c r="AL1276" s="2">
        <f t="shared" si="145"/>
        <v>-2.5879503497259004</v>
      </c>
      <c r="AM1276" s="2">
        <f t="shared" si="146"/>
        <v>-1.6582383723773668</v>
      </c>
      <c r="AN1276" s="2">
        <f t="shared" si="147"/>
        <v>-1.7635918227010299</v>
      </c>
    </row>
    <row r="1277" spans="1:40" x14ac:dyDescent="0.2">
      <c r="A1277">
        <v>1276</v>
      </c>
      <c r="B1277" t="s">
        <v>2436</v>
      </c>
      <c r="C1277" t="s">
        <v>93</v>
      </c>
      <c r="D1277">
        <v>0</v>
      </c>
      <c r="E1277">
        <v>1</v>
      </c>
      <c r="F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T1277">
        <v>0.219</v>
      </c>
      <c r="U1277">
        <v>0.30399999999999999</v>
      </c>
      <c r="V1277">
        <v>0.32200000000000001</v>
      </c>
      <c r="W1277">
        <v>0.626</v>
      </c>
      <c r="X1277">
        <v>0.27600000000000002</v>
      </c>
      <c r="Z1277">
        <v>70</v>
      </c>
      <c r="AA1277">
        <v>0</v>
      </c>
      <c r="AB1277">
        <v>0</v>
      </c>
      <c r="AD1277">
        <v>0</v>
      </c>
      <c r="AE1277">
        <v>0</v>
      </c>
      <c r="AF1277">
        <v>0</v>
      </c>
      <c r="AG1277" t="s">
        <v>2437</v>
      </c>
      <c r="AH1277" s="2">
        <f t="shared" si="143"/>
        <v>-10.04769650285175</v>
      </c>
      <c r="AJ1277" s="2">
        <f t="shared" si="148"/>
        <v>-2.5025539444631106</v>
      </c>
      <c r="AK1277" s="2">
        <f t="shared" si="144"/>
        <v>-1.535362013584342</v>
      </c>
      <c r="AL1277" s="2">
        <f t="shared" si="145"/>
        <v>-2.5879503497259004</v>
      </c>
      <c r="AM1277" s="2">
        <f t="shared" si="146"/>
        <v>-1.6582383723773668</v>
      </c>
      <c r="AN1277" s="2">
        <f t="shared" si="147"/>
        <v>-1.7635918227010299</v>
      </c>
    </row>
    <row r="1278" spans="1:40" x14ac:dyDescent="0.2">
      <c r="A1278">
        <v>1277</v>
      </c>
      <c r="B1278" t="s">
        <v>1729</v>
      </c>
      <c r="D1278">
        <v>0</v>
      </c>
      <c r="E1278">
        <v>1</v>
      </c>
      <c r="F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T1278">
        <v>0.22600000000000001</v>
      </c>
      <c r="U1278">
        <v>0.28899999999999998</v>
      </c>
      <c r="V1278">
        <v>0.313</v>
      </c>
      <c r="W1278">
        <v>0.60199999999999998</v>
      </c>
      <c r="X1278">
        <v>0.26300000000000001</v>
      </c>
      <c r="Z1278">
        <v>59</v>
      </c>
      <c r="AA1278">
        <v>0</v>
      </c>
      <c r="AB1278">
        <v>0</v>
      </c>
      <c r="AD1278">
        <v>-0.1</v>
      </c>
      <c r="AE1278">
        <v>0</v>
      </c>
      <c r="AF1278">
        <v>0</v>
      </c>
      <c r="AG1278" t="s">
        <v>1730</v>
      </c>
      <c r="AH1278" s="2">
        <f t="shared" si="143"/>
        <v>-10.049172756046399</v>
      </c>
      <c r="AJ1278" s="2">
        <f t="shared" si="148"/>
        <v>-2.5025539444631106</v>
      </c>
      <c r="AK1278" s="2">
        <f t="shared" si="144"/>
        <v>-1.535362013584342</v>
      </c>
      <c r="AL1278" s="2">
        <f t="shared" si="145"/>
        <v>-2.5879503497259004</v>
      </c>
      <c r="AM1278" s="2">
        <f t="shared" si="146"/>
        <v>-1.3158898615933885</v>
      </c>
      <c r="AN1278" s="2">
        <f t="shared" si="147"/>
        <v>-2.1074165866796557</v>
      </c>
    </row>
    <row r="1279" spans="1:40" x14ac:dyDescent="0.2">
      <c r="A1279">
        <v>1278</v>
      </c>
      <c r="B1279" t="s">
        <v>985</v>
      </c>
      <c r="D1279">
        <v>0</v>
      </c>
      <c r="E1279">
        <v>1</v>
      </c>
      <c r="F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T1279">
        <v>0.22</v>
      </c>
      <c r="U1279">
        <v>0.27400000000000002</v>
      </c>
      <c r="V1279">
        <v>0.34799999999999998</v>
      </c>
      <c r="W1279">
        <v>0.622</v>
      </c>
      <c r="X1279">
        <v>0.26700000000000002</v>
      </c>
      <c r="Z1279">
        <v>62</v>
      </c>
      <c r="AA1279">
        <v>0</v>
      </c>
      <c r="AB1279">
        <v>0</v>
      </c>
      <c r="AD1279">
        <v>0</v>
      </c>
      <c r="AE1279">
        <v>0</v>
      </c>
      <c r="AF1279">
        <v>0</v>
      </c>
      <c r="AG1279" t="s">
        <v>986</v>
      </c>
      <c r="AH1279" s="2">
        <f t="shared" si="143"/>
        <v>-10.056093700069525</v>
      </c>
      <c r="AJ1279" s="2">
        <f t="shared" si="148"/>
        <v>-2.5025539444631106</v>
      </c>
      <c r="AK1279" s="2">
        <f t="shared" si="144"/>
        <v>-1.535362013584342</v>
      </c>
      <c r="AL1279" s="2">
        <f t="shared" si="145"/>
        <v>-2.5879503497259004</v>
      </c>
      <c r="AM1279" s="2">
        <f t="shared" si="146"/>
        <v>-1.6093314422653699</v>
      </c>
      <c r="AN1279" s="2">
        <f t="shared" si="147"/>
        <v>-1.8208959500308008</v>
      </c>
    </row>
    <row r="1280" spans="1:40" x14ac:dyDescent="0.2">
      <c r="A1280">
        <v>1279</v>
      </c>
      <c r="B1280" t="s">
        <v>2026</v>
      </c>
      <c r="C1280" t="s">
        <v>88</v>
      </c>
      <c r="D1280">
        <v>0</v>
      </c>
      <c r="E1280">
        <v>1</v>
      </c>
      <c r="F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T1280">
        <v>0.22</v>
      </c>
      <c r="U1280">
        <v>0.27300000000000002</v>
      </c>
      <c r="V1280">
        <v>0.35</v>
      </c>
      <c r="W1280">
        <v>0.622</v>
      </c>
      <c r="X1280">
        <v>0.26700000000000002</v>
      </c>
      <c r="Z1280">
        <v>66</v>
      </c>
      <c r="AA1280">
        <v>0</v>
      </c>
      <c r="AB1280">
        <v>0</v>
      </c>
      <c r="AD1280">
        <v>0</v>
      </c>
      <c r="AE1280">
        <v>0</v>
      </c>
      <c r="AF1280">
        <v>0</v>
      </c>
      <c r="AG1280" t="s">
        <v>2027</v>
      </c>
      <c r="AH1280" s="2">
        <f t="shared" si="143"/>
        <v>-10.056093700069525</v>
      </c>
      <c r="AJ1280" s="2">
        <f t="shared" si="148"/>
        <v>-2.5025539444631106</v>
      </c>
      <c r="AK1280" s="2">
        <f t="shared" si="144"/>
        <v>-1.535362013584342</v>
      </c>
      <c r="AL1280" s="2">
        <f t="shared" si="145"/>
        <v>-2.5879503497259004</v>
      </c>
      <c r="AM1280" s="2">
        <f t="shared" si="146"/>
        <v>-1.6093314422653699</v>
      </c>
      <c r="AN1280" s="2">
        <f t="shared" si="147"/>
        <v>-1.8208959500308008</v>
      </c>
    </row>
    <row r="1281" spans="1:40" x14ac:dyDescent="0.2">
      <c r="A1281">
        <v>1280</v>
      </c>
      <c r="B1281" t="s">
        <v>1434</v>
      </c>
      <c r="D1281">
        <v>0</v>
      </c>
      <c r="E1281">
        <v>1</v>
      </c>
      <c r="F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T1281">
        <v>0.224</v>
      </c>
      <c r="U1281">
        <v>0.28799999999999998</v>
      </c>
      <c r="V1281">
        <v>0.32</v>
      </c>
      <c r="W1281">
        <v>0.60799999999999998</v>
      </c>
      <c r="X1281">
        <v>0.26600000000000001</v>
      </c>
      <c r="Z1281">
        <v>61</v>
      </c>
      <c r="AA1281">
        <v>0</v>
      </c>
      <c r="AB1281">
        <v>0</v>
      </c>
      <c r="AD1281">
        <v>-0.1</v>
      </c>
      <c r="AE1281">
        <v>0</v>
      </c>
      <c r="AF1281">
        <v>0</v>
      </c>
      <c r="AG1281" t="s">
        <v>1435</v>
      </c>
      <c r="AH1281" s="2">
        <f t="shared" si="143"/>
        <v>-10.061030425275735</v>
      </c>
      <c r="AJ1281" s="2">
        <f t="shared" si="148"/>
        <v>-2.5025539444631106</v>
      </c>
      <c r="AK1281" s="2">
        <f t="shared" si="144"/>
        <v>-1.535362013584342</v>
      </c>
      <c r="AL1281" s="2">
        <f t="shared" si="145"/>
        <v>-2.5879503497259004</v>
      </c>
      <c r="AM1281" s="2">
        <f t="shared" si="146"/>
        <v>-1.4137037218173822</v>
      </c>
      <c r="AN1281" s="2">
        <f t="shared" si="147"/>
        <v>-2.0214603956849992</v>
      </c>
    </row>
    <row r="1282" spans="1:40" x14ac:dyDescent="0.2">
      <c r="A1282">
        <v>1281</v>
      </c>
      <c r="B1282" t="s">
        <v>1538</v>
      </c>
      <c r="C1282" t="s">
        <v>33</v>
      </c>
      <c r="D1282">
        <v>0</v>
      </c>
      <c r="E1282">
        <v>1</v>
      </c>
      <c r="F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T1282">
        <v>0.219</v>
      </c>
      <c r="U1282">
        <v>0.28100000000000003</v>
      </c>
      <c r="V1282">
        <v>0.34399999999999997</v>
      </c>
      <c r="W1282">
        <v>0.625</v>
      </c>
      <c r="X1282">
        <v>0.27</v>
      </c>
      <c r="Z1282">
        <v>68</v>
      </c>
      <c r="AA1282">
        <v>0</v>
      </c>
      <c r="AB1282">
        <v>0</v>
      </c>
      <c r="AD1282">
        <v>0</v>
      </c>
      <c r="AE1282">
        <v>0</v>
      </c>
      <c r="AF1282">
        <v>0</v>
      </c>
      <c r="AG1282" t="s">
        <v>1539</v>
      </c>
      <c r="AH1282" s="2">
        <f t="shared" ref="AH1282:AH1345" si="149">SUM(AI1282:AN1282)</f>
        <v>-10.062022534684193</v>
      </c>
      <c r="AJ1282" s="2">
        <f t="shared" si="148"/>
        <v>-2.5025539444631106</v>
      </c>
      <c r="AK1282" s="2">
        <f t="shared" ref="AK1282:AK1345" si="150">(M1282-46.609)/30.35701</f>
        <v>-1.535362013584342</v>
      </c>
      <c r="AL1282" s="2">
        <f t="shared" ref="AL1282:AL1345" si="151">(S1282-70.42522)/27.21274</f>
        <v>-2.5879503497259004</v>
      </c>
      <c r="AM1282" s="2">
        <f t="shared" ref="AM1282:AM1345" si="152">(T1282-0.252906)/0.020447</f>
        <v>-1.6582383723773668</v>
      </c>
      <c r="AN1282" s="2">
        <f t="shared" ref="AN1282:AN1345" si="153">(W1282-0.749104)/0.069803</f>
        <v>-1.7779178545334726</v>
      </c>
    </row>
    <row r="1283" spans="1:40" x14ac:dyDescent="0.2">
      <c r="A1283">
        <v>1282</v>
      </c>
      <c r="B1283" t="s">
        <v>3377</v>
      </c>
      <c r="C1283" t="s">
        <v>114</v>
      </c>
      <c r="D1283">
        <v>0</v>
      </c>
      <c r="E1283">
        <v>1</v>
      </c>
      <c r="F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>
        <v>0.23100000000000001</v>
      </c>
      <c r="U1283">
        <v>0.26700000000000002</v>
      </c>
      <c r="V1283">
        <v>0.317</v>
      </c>
      <c r="W1283">
        <v>0.58399999999999996</v>
      </c>
      <c r="X1283">
        <v>0.252</v>
      </c>
      <c r="Z1283">
        <v>49</v>
      </c>
      <c r="AA1283">
        <v>0</v>
      </c>
      <c r="AB1283">
        <v>0</v>
      </c>
      <c r="AD1283">
        <v>-0.1</v>
      </c>
      <c r="AE1283">
        <v>0</v>
      </c>
      <c r="AF1283">
        <v>0</v>
      </c>
      <c r="AG1283" t="s">
        <v>3378</v>
      </c>
      <c r="AH1283" s="2">
        <f t="shared" si="149"/>
        <v>-10.062506678470383</v>
      </c>
      <c r="AJ1283" s="2">
        <f t="shared" si="148"/>
        <v>-2.5025539444631106</v>
      </c>
      <c r="AK1283" s="2">
        <f t="shared" si="150"/>
        <v>-1.535362013584342</v>
      </c>
      <c r="AL1283" s="2">
        <f t="shared" si="151"/>
        <v>-2.5879503497259004</v>
      </c>
      <c r="AM1283" s="2">
        <f t="shared" si="152"/>
        <v>-1.0713552110334039</v>
      </c>
      <c r="AN1283" s="2">
        <f t="shared" si="153"/>
        <v>-2.3652851596636251</v>
      </c>
    </row>
    <row r="1284" spans="1:40" x14ac:dyDescent="0.2">
      <c r="A1284">
        <v>1283</v>
      </c>
      <c r="B1284" t="s">
        <v>2261</v>
      </c>
      <c r="D1284">
        <v>0</v>
      </c>
      <c r="E1284">
        <v>1</v>
      </c>
      <c r="F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T1284">
        <v>0.221</v>
      </c>
      <c r="U1284">
        <v>0.28599999999999998</v>
      </c>
      <c r="V1284">
        <v>0.33200000000000002</v>
      </c>
      <c r="W1284">
        <v>0.61799999999999999</v>
      </c>
      <c r="X1284">
        <v>0.26900000000000002</v>
      </c>
      <c r="Z1284">
        <v>63</v>
      </c>
      <c r="AA1284">
        <v>0</v>
      </c>
      <c r="AB1284">
        <v>0</v>
      </c>
      <c r="AD1284">
        <v>0</v>
      </c>
      <c r="AE1284">
        <v>0</v>
      </c>
      <c r="AF1284">
        <v>0</v>
      </c>
      <c r="AG1284" t="s">
        <v>2262</v>
      </c>
      <c r="AH1284" s="2">
        <f t="shared" si="149"/>
        <v>-10.0644908972873</v>
      </c>
      <c r="AJ1284" s="2">
        <f t="shared" si="148"/>
        <v>-2.5025539444631106</v>
      </c>
      <c r="AK1284" s="2">
        <f t="shared" si="150"/>
        <v>-1.535362013584342</v>
      </c>
      <c r="AL1284" s="2">
        <f t="shared" si="151"/>
        <v>-2.5879503497259004</v>
      </c>
      <c r="AM1284" s="2">
        <f t="shared" si="152"/>
        <v>-1.5604245121533731</v>
      </c>
      <c r="AN1284" s="2">
        <f t="shared" si="153"/>
        <v>-1.8782000773605718</v>
      </c>
    </row>
    <row r="1285" spans="1:40" x14ac:dyDescent="0.2">
      <c r="A1285">
        <v>1284</v>
      </c>
      <c r="B1285" t="s">
        <v>2162</v>
      </c>
      <c r="D1285">
        <v>0</v>
      </c>
      <c r="E1285">
        <v>1</v>
      </c>
      <c r="F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T1285">
        <v>0.216</v>
      </c>
      <c r="U1285">
        <v>0.26200000000000001</v>
      </c>
      <c r="V1285">
        <v>0.373</v>
      </c>
      <c r="W1285">
        <v>0.63500000000000001</v>
      </c>
      <c r="X1285">
        <v>0.26800000000000002</v>
      </c>
      <c r="Z1285">
        <v>63</v>
      </c>
      <c r="AA1285">
        <v>0</v>
      </c>
      <c r="AB1285">
        <v>0</v>
      </c>
      <c r="AD1285">
        <v>0</v>
      </c>
      <c r="AE1285">
        <v>0</v>
      </c>
      <c r="AF1285">
        <v>0</v>
      </c>
      <c r="AG1285" t="s">
        <v>2163</v>
      </c>
      <c r="AH1285" s="2">
        <f t="shared" si="149"/>
        <v>-10.065483006695757</v>
      </c>
      <c r="AJ1285" s="2">
        <f t="shared" si="148"/>
        <v>-2.5025539444631106</v>
      </c>
      <c r="AK1285" s="2">
        <f t="shared" si="150"/>
        <v>-1.535362013584342</v>
      </c>
      <c r="AL1285" s="2">
        <f t="shared" si="151"/>
        <v>-2.5879503497259004</v>
      </c>
      <c r="AM1285" s="2">
        <f t="shared" si="152"/>
        <v>-1.8049591627133577</v>
      </c>
      <c r="AN1285" s="2">
        <f t="shared" si="153"/>
        <v>-1.6346575362090452</v>
      </c>
    </row>
    <row r="1286" spans="1:40" x14ac:dyDescent="0.2">
      <c r="A1286">
        <v>1285</v>
      </c>
      <c r="B1286" t="s">
        <v>2405</v>
      </c>
      <c r="C1286" t="s">
        <v>83</v>
      </c>
      <c r="D1286">
        <v>0</v>
      </c>
      <c r="E1286">
        <v>1</v>
      </c>
      <c r="F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0.22800000000000001</v>
      </c>
      <c r="U1286">
        <v>0.28499999999999998</v>
      </c>
      <c r="V1286">
        <v>0.309</v>
      </c>
      <c r="W1286">
        <v>0.59399999999999997</v>
      </c>
      <c r="X1286">
        <v>0.26</v>
      </c>
      <c r="Z1286">
        <v>58</v>
      </c>
      <c r="AA1286">
        <v>0</v>
      </c>
      <c r="AB1286">
        <v>0</v>
      </c>
      <c r="AD1286">
        <v>-0.1</v>
      </c>
      <c r="AE1286">
        <v>0</v>
      </c>
      <c r="AF1286">
        <v>0</v>
      </c>
      <c r="AG1286" t="s">
        <v>2406</v>
      </c>
      <c r="AH1286" s="2">
        <f t="shared" si="149"/>
        <v>-10.065967150481946</v>
      </c>
      <c r="AJ1286" s="2">
        <f t="shared" si="148"/>
        <v>-2.5025539444631106</v>
      </c>
      <c r="AK1286" s="2">
        <f t="shared" si="150"/>
        <v>-1.535362013584342</v>
      </c>
      <c r="AL1286" s="2">
        <f t="shared" si="151"/>
        <v>-2.5879503497259004</v>
      </c>
      <c r="AM1286" s="2">
        <f t="shared" si="152"/>
        <v>-1.2180760013693945</v>
      </c>
      <c r="AN1286" s="2">
        <f t="shared" si="153"/>
        <v>-2.2220248413391976</v>
      </c>
    </row>
    <row r="1287" spans="1:40" x14ac:dyDescent="0.2">
      <c r="A1287">
        <v>1286</v>
      </c>
      <c r="B1287" t="s">
        <v>3526</v>
      </c>
      <c r="C1287" t="s">
        <v>74</v>
      </c>
      <c r="D1287">
        <v>0</v>
      </c>
      <c r="E1287">
        <v>1</v>
      </c>
      <c r="F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0.22500000000000001</v>
      </c>
      <c r="U1287">
        <v>0.27600000000000002</v>
      </c>
      <c r="V1287">
        <v>0.32800000000000001</v>
      </c>
      <c r="W1287">
        <v>0.60399999999999998</v>
      </c>
      <c r="X1287">
        <v>0.26</v>
      </c>
      <c r="Z1287">
        <v>56</v>
      </c>
      <c r="AA1287">
        <v>0</v>
      </c>
      <c r="AB1287">
        <v>0</v>
      </c>
      <c r="AD1287">
        <v>-0.1</v>
      </c>
      <c r="AE1287">
        <v>0</v>
      </c>
      <c r="AF1287">
        <v>0</v>
      </c>
      <c r="AG1287" t="s">
        <v>3527</v>
      </c>
      <c r="AH1287" s="2">
        <f t="shared" si="149"/>
        <v>-10.06942762249351</v>
      </c>
      <c r="AJ1287" s="2">
        <f t="shared" si="148"/>
        <v>-2.5025539444631106</v>
      </c>
      <c r="AK1287" s="2">
        <f t="shared" si="150"/>
        <v>-1.535362013584342</v>
      </c>
      <c r="AL1287" s="2">
        <f t="shared" si="151"/>
        <v>-2.5879503497259004</v>
      </c>
      <c r="AM1287" s="2">
        <f t="shared" si="152"/>
        <v>-1.3647967917053854</v>
      </c>
      <c r="AN1287" s="2">
        <f t="shared" si="153"/>
        <v>-2.0787645230147702</v>
      </c>
    </row>
    <row r="1288" spans="1:40" x14ac:dyDescent="0.2">
      <c r="A1288">
        <v>1287</v>
      </c>
      <c r="B1288" t="s">
        <v>2101</v>
      </c>
      <c r="C1288" t="s">
        <v>42</v>
      </c>
      <c r="D1288">
        <v>0</v>
      </c>
      <c r="E1288">
        <v>1</v>
      </c>
      <c r="F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T1288">
        <v>0.22700000000000001</v>
      </c>
      <c r="U1288">
        <v>0.28100000000000003</v>
      </c>
      <c r="V1288">
        <v>0.317</v>
      </c>
      <c r="W1288">
        <v>0.59699999999999998</v>
      </c>
      <c r="X1288">
        <v>0.26</v>
      </c>
      <c r="Z1288">
        <v>62</v>
      </c>
      <c r="AA1288">
        <v>0</v>
      </c>
      <c r="AB1288">
        <v>0</v>
      </c>
      <c r="AD1288">
        <v>0</v>
      </c>
      <c r="AE1288">
        <v>0</v>
      </c>
      <c r="AF1288">
        <v>0</v>
      </c>
      <c r="AG1288" t="s">
        <v>2102</v>
      </c>
      <c r="AH1288" s="2">
        <f t="shared" si="149"/>
        <v>-10.071895985096615</v>
      </c>
      <c r="AJ1288" s="2">
        <f t="shared" si="148"/>
        <v>-2.5025539444631106</v>
      </c>
      <c r="AK1288" s="2">
        <f t="shared" si="150"/>
        <v>-1.535362013584342</v>
      </c>
      <c r="AL1288" s="2">
        <f t="shared" si="151"/>
        <v>-2.5879503497259004</v>
      </c>
      <c r="AM1288" s="2">
        <f t="shared" si="152"/>
        <v>-1.2669829314813916</v>
      </c>
      <c r="AN1288" s="2">
        <f t="shared" si="153"/>
        <v>-2.1790467458418692</v>
      </c>
    </row>
    <row r="1289" spans="1:40" x14ac:dyDescent="0.2">
      <c r="A1289">
        <v>1288</v>
      </c>
      <c r="B1289" t="s">
        <v>2384</v>
      </c>
      <c r="C1289" t="s">
        <v>57</v>
      </c>
      <c r="D1289">
        <v>0</v>
      </c>
      <c r="E1289">
        <v>1</v>
      </c>
      <c r="F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T1289">
        <v>0.22700000000000001</v>
      </c>
      <c r="U1289">
        <v>0.27700000000000002</v>
      </c>
      <c r="V1289">
        <v>0.32</v>
      </c>
      <c r="W1289">
        <v>0.59699999999999998</v>
      </c>
      <c r="X1289">
        <v>0.25900000000000001</v>
      </c>
      <c r="Z1289">
        <v>56</v>
      </c>
      <c r="AA1289">
        <v>0</v>
      </c>
      <c r="AB1289">
        <v>0</v>
      </c>
      <c r="AD1289">
        <v>-0.1</v>
      </c>
      <c r="AE1289">
        <v>0</v>
      </c>
      <c r="AF1289">
        <v>0</v>
      </c>
      <c r="AG1289" t="s">
        <v>2385</v>
      </c>
      <c r="AH1289" s="2">
        <f t="shared" si="149"/>
        <v>-10.071895985096615</v>
      </c>
      <c r="AJ1289" s="2">
        <f t="shared" si="148"/>
        <v>-2.5025539444631106</v>
      </c>
      <c r="AK1289" s="2">
        <f t="shared" si="150"/>
        <v>-1.535362013584342</v>
      </c>
      <c r="AL1289" s="2">
        <f t="shared" si="151"/>
        <v>-2.5879503497259004</v>
      </c>
      <c r="AM1289" s="2">
        <f t="shared" si="152"/>
        <v>-1.2669829314813916</v>
      </c>
      <c r="AN1289" s="2">
        <f t="shared" si="153"/>
        <v>-2.1790467458418692</v>
      </c>
    </row>
    <row r="1290" spans="1:40" x14ac:dyDescent="0.2">
      <c r="A1290">
        <v>1289</v>
      </c>
      <c r="B1290" t="s">
        <v>488</v>
      </c>
      <c r="D1290">
        <v>3</v>
      </c>
      <c r="E1290">
        <v>12</v>
      </c>
      <c r="F1290">
        <v>11</v>
      </c>
      <c r="G1290">
        <f>F1290*V1290</f>
        <v>4.29</v>
      </c>
      <c r="H1290">
        <v>3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1</v>
      </c>
      <c r="O1290">
        <v>3</v>
      </c>
      <c r="P1290">
        <v>0</v>
      </c>
      <c r="Q1290">
        <v>0</v>
      </c>
      <c r="R1290">
        <v>0</v>
      </c>
      <c r="T1290">
        <v>0.23400000000000001</v>
      </c>
      <c r="U1290">
        <v>0.28899999999999998</v>
      </c>
      <c r="V1290">
        <v>0.39</v>
      </c>
      <c r="W1290">
        <v>0.67900000000000005</v>
      </c>
      <c r="X1290">
        <v>0.28899999999999998</v>
      </c>
      <c r="Z1290">
        <v>78</v>
      </c>
      <c r="AA1290">
        <v>0</v>
      </c>
      <c r="AB1290">
        <v>0</v>
      </c>
      <c r="AD1290">
        <v>-0.4</v>
      </c>
      <c r="AE1290">
        <v>0.2</v>
      </c>
      <c r="AF1290">
        <v>0</v>
      </c>
      <c r="AG1290">
        <v>4403</v>
      </c>
      <c r="AH1290" s="2">
        <f t="shared" si="149"/>
        <v>-10.075278743881228</v>
      </c>
      <c r="AI1290" s="2">
        <f>(L1290-45.75551)/28.81119</f>
        <v>-1.5534072004662078</v>
      </c>
      <c r="AJ1290" s="2">
        <f t="shared" si="148"/>
        <v>-2.5025539444631106</v>
      </c>
      <c r="AK1290" s="2">
        <f t="shared" si="150"/>
        <v>-1.5024206929470327</v>
      </c>
      <c r="AL1290" s="2">
        <f t="shared" si="151"/>
        <v>-2.5879503497259004</v>
      </c>
      <c r="AM1290" s="2">
        <f t="shared" si="152"/>
        <v>-0.92463442069741308</v>
      </c>
      <c r="AN1290" s="2">
        <f t="shared" si="153"/>
        <v>-1.0043121355815645</v>
      </c>
    </row>
    <row r="1291" spans="1:40" x14ac:dyDescent="0.2">
      <c r="A1291">
        <v>1290</v>
      </c>
      <c r="B1291" t="s">
        <v>1312</v>
      </c>
      <c r="C1291" t="s">
        <v>61</v>
      </c>
      <c r="D1291">
        <v>0</v>
      </c>
      <c r="E1291">
        <v>1</v>
      </c>
      <c r="F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0.22600000000000001</v>
      </c>
      <c r="U1291">
        <v>0.27700000000000002</v>
      </c>
      <c r="V1291">
        <v>0.32300000000000001</v>
      </c>
      <c r="W1291">
        <v>0.6</v>
      </c>
      <c r="X1291">
        <v>0.25900000000000001</v>
      </c>
      <c r="Z1291">
        <v>58</v>
      </c>
      <c r="AA1291">
        <v>0</v>
      </c>
      <c r="AB1291">
        <v>0</v>
      </c>
      <c r="AD1291">
        <v>-0.1</v>
      </c>
      <c r="AE1291">
        <v>0</v>
      </c>
      <c r="AF1291">
        <v>0</v>
      </c>
      <c r="AG1291" t="s">
        <v>1313</v>
      </c>
      <c r="AH1291" s="2">
        <f t="shared" si="149"/>
        <v>-10.077824819711283</v>
      </c>
      <c r="AJ1291" s="2">
        <f t="shared" si="148"/>
        <v>-2.5025539444631106</v>
      </c>
      <c r="AK1291" s="2">
        <f t="shared" si="150"/>
        <v>-1.535362013584342</v>
      </c>
      <c r="AL1291" s="2">
        <f t="shared" si="151"/>
        <v>-2.5879503497259004</v>
      </c>
      <c r="AM1291" s="2">
        <f t="shared" si="152"/>
        <v>-1.3158898615933885</v>
      </c>
      <c r="AN1291" s="2">
        <f t="shared" si="153"/>
        <v>-2.1360686503445412</v>
      </c>
    </row>
    <row r="1292" spans="1:40" x14ac:dyDescent="0.2">
      <c r="A1292">
        <v>1291</v>
      </c>
      <c r="B1292" t="s">
        <v>1551</v>
      </c>
      <c r="C1292" t="s">
        <v>63</v>
      </c>
      <c r="D1292">
        <v>0</v>
      </c>
      <c r="E1292">
        <v>1</v>
      </c>
      <c r="F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T1292">
        <v>0.22600000000000001</v>
      </c>
      <c r="U1292">
        <v>0.27700000000000002</v>
      </c>
      <c r="V1292">
        <v>0.32300000000000001</v>
      </c>
      <c r="W1292">
        <v>0.6</v>
      </c>
      <c r="X1292">
        <v>0.26</v>
      </c>
      <c r="Z1292">
        <v>55</v>
      </c>
      <c r="AA1292">
        <v>0</v>
      </c>
      <c r="AB1292">
        <v>0</v>
      </c>
      <c r="AD1292">
        <v>-0.1</v>
      </c>
      <c r="AE1292">
        <v>0</v>
      </c>
      <c r="AF1292">
        <v>0</v>
      </c>
      <c r="AG1292" t="s">
        <v>1552</v>
      </c>
      <c r="AH1292" s="2">
        <f t="shared" si="149"/>
        <v>-10.077824819711283</v>
      </c>
      <c r="AJ1292" s="2">
        <f t="shared" si="148"/>
        <v>-2.5025539444631106</v>
      </c>
      <c r="AK1292" s="2">
        <f t="shared" si="150"/>
        <v>-1.535362013584342</v>
      </c>
      <c r="AL1292" s="2">
        <f t="shared" si="151"/>
        <v>-2.5879503497259004</v>
      </c>
      <c r="AM1292" s="2">
        <f t="shared" si="152"/>
        <v>-1.3158898615933885</v>
      </c>
      <c r="AN1292" s="2">
        <f t="shared" si="153"/>
        <v>-2.1360686503445412</v>
      </c>
    </row>
    <row r="1293" spans="1:40" x14ac:dyDescent="0.2">
      <c r="A1293">
        <v>1292</v>
      </c>
      <c r="B1293" t="s">
        <v>891</v>
      </c>
      <c r="C1293" t="s">
        <v>45</v>
      </c>
      <c r="D1293">
        <v>0</v>
      </c>
      <c r="E1293">
        <v>1</v>
      </c>
      <c r="F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T1293">
        <v>0.221</v>
      </c>
      <c r="U1293">
        <v>0.28399999999999997</v>
      </c>
      <c r="V1293">
        <v>0.33300000000000002</v>
      </c>
      <c r="W1293">
        <v>0.61699999999999999</v>
      </c>
      <c r="X1293">
        <v>0.26700000000000002</v>
      </c>
      <c r="Z1293">
        <v>62</v>
      </c>
      <c r="AA1293">
        <v>0</v>
      </c>
      <c r="AB1293">
        <v>0</v>
      </c>
      <c r="AD1293">
        <v>0</v>
      </c>
      <c r="AE1293">
        <v>0</v>
      </c>
      <c r="AF1293">
        <v>0</v>
      </c>
      <c r="AG1293" t="s">
        <v>892</v>
      </c>
      <c r="AH1293" s="2">
        <f t="shared" si="149"/>
        <v>-10.078816929119741</v>
      </c>
      <c r="AJ1293" s="2">
        <f t="shared" si="148"/>
        <v>-2.5025539444631106</v>
      </c>
      <c r="AK1293" s="2">
        <f t="shared" si="150"/>
        <v>-1.535362013584342</v>
      </c>
      <c r="AL1293" s="2">
        <f t="shared" si="151"/>
        <v>-2.5879503497259004</v>
      </c>
      <c r="AM1293" s="2">
        <f t="shared" si="152"/>
        <v>-1.5604245121533731</v>
      </c>
      <c r="AN1293" s="2">
        <f t="shared" si="153"/>
        <v>-1.8925261091930146</v>
      </c>
    </row>
    <row r="1294" spans="1:40" x14ac:dyDescent="0.2">
      <c r="A1294">
        <v>1293</v>
      </c>
      <c r="B1294" t="s">
        <v>548</v>
      </c>
      <c r="C1294" t="s">
        <v>35</v>
      </c>
      <c r="D1294">
        <v>10</v>
      </c>
      <c r="E1294">
        <v>39</v>
      </c>
      <c r="F1294">
        <v>35</v>
      </c>
      <c r="G1294">
        <f>F1294*V1294</f>
        <v>13.370000000000001</v>
      </c>
      <c r="H1294">
        <v>8</v>
      </c>
      <c r="I1294">
        <v>2</v>
      </c>
      <c r="J1294">
        <v>0</v>
      </c>
      <c r="K1294">
        <v>1</v>
      </c>
      <c r="L1294">
        <v>4</v>
      </c>
      <c r="M1294">
        <v>4</v>
      </c>
      <c r="N1294">
        <v>3</v>
      </c>
      <c r="O1294">
        <v>10</v>
      </c>
      <c r="P1294">
        <v>0</v>
      </c>
      <c r="Q1294">
        <v>0</v>
      </c>
      <c r="R1294">
        <v>0</v>
      </c>
      <c r="T1294">
        <v>0.22800000000000001</v>
      </c>
      <c r="U1294">
        <v>0.29499999999999998</v>
      </c>
      <c r="V1294">
        <v>0.38200000000000001</v>
      </c>
      <c r="W1294">
        <v>0.67700000000000005</v>
      </c>
      <c r="X1294">
        <v>0.28899999999999998</v>
      </c>
      <c r="Z1294">
        <v>74</v>
      </c>
      <c r="AA1294">
        <v>0</v>
      </c>
      <c r="AB1294">
        <v>-0.2</v>
      </c>
      <c r="AD1294">
        <v>-1.3</v>
      </c>
      <c r="AE1294">
        <v>0.1</v>
      </c>
      <c r="AF1294">
        <v>0</v>
      </c>
      <c r="AG1294">
        <v>14773</v>
      </c>
      <c r="AH1294" s="2">
        <f t="shared" si="149"/>
        <v>-10.08110244049967</v>
      </c>
      <c r="AI1294" s="2">
        <f>(L1294-45.75551)/28.81119</f>
        <v>-1.4492809911704445</v>
      </c>
      <c r="AJ1294" s="2">
        <f t="shared" ref="AJ1294:AJ1357" si="154">(K1294-22.084)/8.824585</f>
        <v>-2.3892341679523739</v>
      </c>
      <c r="AK1294" s="2">
        <f t="shared" si="150"/>
        <v>-1.4035967310351054</v>
      </c>
      <c r="AL1294" s="2">
        <f t="shared" si="151"/>
        <v>-2.5879503497259004</v>
      </c>
      <c r="AM1294" s="2">
        <f t="shared" si="152"/>
        <v>-1.2180760013693945</v>
      </c>
      <c r="AN1294" s="2">
        <f t="shared" si="153"/>
        <v>-1.03296419924645</v>
      </c>
    </row>
    <row r="1295" spans="1:40" x14ac:dyDescent="0.2">
      <c r="A1295">
        <v>1294</v>
      </c>
      <c r="B1295" t="s">
        <v>1633</v>
      </c>
      <c r="C1295" t="s">
        <v>47</v>
      </c>
      <c r="D1295">
        <v>0</v>
      </c>
      <c r="E1295">
        <v>1</v>
      </c>
      <c r="F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T1295">
        <v>0.21299999999999999</v>
      </c>
      <c r="U1295">
        <v>0.27</v>
      </c>
      <c r="V1295">
        <v>0.374</v>
      </c>
      <c r="W1295">
        <v>0.64400000000000002</v>
      </c>
      <c r="X1295">
        <v>0.27400000000000002</v>
      </c>
      <c r="Z1295">
        <v>68</v>
      </c>
      <c r="AA1295">
        <v>0</v>
      </c>
      <c r="AB1295">
        <v>0</v>
      </c>
      <c r="AD1295">
        <v>0</v>
      </c>
      <c r="AE1295">
        <v>0</v>
      </c>
      <c r="AF1295">
        <v>0</v>
      </c>
      <c r="AG1295" t="s">
        <v>1634</v>
      </c>
      <c r="AH1295" s="2">
        <f t="shared" si="149"/>
        <v>-10.083269510539763</v>
      </c>
      <c r="AJ1295" s="2">
        <f t="shared" si="154"/>
        <v>-2.5025539444631106</v>
      </c>
      <c r="AK1295" s="2">
        <f t="shared" si="150"/>
        <v>-1.535362013584342</v>
      </c>
      <c r="AL1295" s="2">
        <f t="shared" si="151"/>
        <v>-2.5879503497259004</v>
      </c>
      <c r="AM1295" s="2">
        <f t="shared" si="152"/>
        <v>-1.9516799530493483</v>
      </c>
      <c r="AN1295" s="2">
        <f t="shared" si="153"/>
        <v>-1.5057232497170605</v>
      </c>
    </row>
    <row r="1296" spans="1:40" x14ac:dyDescent="0.2">
      <c r="A1296">
        <v>1295</v>
      </c>
      <c r="B1296" t="s">
        <v>2703</v>
      </c>
      <c r="C1296" t="s">
        <v>39</v>
      </c>
      <c r="D1296">
        <v>0</v>
      </c>
      <c r="E1296">
        <v>1</v>
      </c>
      <c r="F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T1296">
        <v>0.22</v>
      </c>
      <c r="U1296">
        <v>0.26100000000000001</v>
      </c>
      <c r="V1296">
        <v>0.35899999999999999</v>
      </c>
      <c r="W1296">
        <v>0.62</v>
      </c>
      <c r="X1296">
        <v>0.26300000000000001</v>
      </c>
      <c r="Z1296">
        <v>57</v>
      </c>
      <c r="AA1296">
        <v>0</v>
      </c>
      <c r="AB1296">
        <v>0</v>
      </c>
      <c r="AD1296">
        <v>-0.1</v>
      </c>
      <c r="AE1296">
        <v>0</v>
      </c>
      <c r="AF1296">
        <v>0</v>
      </c>
      <c r="AG1296" t="s">
        <v>2704</v>
      </c>
      <c r="AH1296" s="2">
        <f t="shared" si="149"/>
        <v>-10.084745763734411</v>
      </c>
      <c r="AJ1296" s="2">
        <f t="shared" si="154"/>
        <v>-2.5025539444631106</v>
      </c>
      <c r="AK1296" s="2">
        <f t="shared" si="150"/>
        <v>-1.535362013584342</v>
      </c>
      <c r="AL1296" s="2">
        <f t="shared" si="151"/>
        <v>-2.5879503497259004</v>
      </c>
      <c r="AM1296" s="2">
        <f t="shared" si="152"/>
        <v>-1.6093314422653699</v>
      </c>
      <c r="AN1296" s="2">
        <f t="shared" si="153"/>
        <v>-1.8495480136956863</v>
      </c>
    </row>
    <row r="1297" spans="1:40" x14ac:dyDescent="0.2">
      <c r="A1297">
        <v>1296</v>
      </c>
      <c r="B1297" t="s">
        <v>2035</v>
      </c>
      <c r="D1297">
        <v>0</v>
      </c>
      <c r="E1297">
        <v>1</v>
      </c>
      <c r="F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T1297">
        <v>0.215</v>
      </c>
      <c r="U1297">
        <v>0.29199999999999998</v>
      </c>
      <c r="V1297">
        <v>0.34499999999999997</v>
      </c>
      <c r="W1297">
        <v>0.63700000000000001</v>
      </c>
      <c r="X1297">
        <v>0.27700000000000002</v>
      </c>
      <c r="Z1297">
        <v>68</v>
      </c>
      <c r="AA1297">
        <v>0</v>
      </c>
      <c r="AB1297">
        <v>0</v>
      </c>
      <c r="AD1297">
        <v>0</v>
      </c>
      <c r="AE1297">
        <v>0</v>
      </c>
      <c r="AF1297">
        <v>0</v>
      </c>
      <c r="AG1297">
        <v>12268</v>
      </c>
      <c r="AH1297" s="2">
        <f t="shared" si="149"/>
        <v>-10.085737873142868</v>
      </c>
      <c r="AJ1297" s="2">
        <f t="shared" si="154"/>
        <v>-2.5025539444631106</v>
      </c>
      <c r="AK1297" s="2">
        <f t="shared" si="150"/>
        <v>-1.535362013584342</v>
      </c>
      <c r="AL1297" s="2">
        <f t="shared" si="151"/>
        <v>-2.5879503497259004</v>
      </c>
      <c r="AM1297" s="2">
        <f t="shared" si="152"/>
        <v>-1.8538660928253545</v>
      </c>
      <c r="AN1297" s="2">
        <f t="shared" si="153"/>
        <v>-1.6060054725441597</v>
      </c>
    </row>
    <row r="1298" spans="1:40" x14ac:dyDescent="0.2">
      <c r="A1298">
        <v>1297</v>
      </c>
      <c r="B1298" t="s">
        <v>1487</v>
      </c>
      <c r="C1298" t="s">
        <v>29</v>
      </c>
      <c r="D1298">
        <v>0</v>
      </c>
      <c r="E1298">
        <v>1</v>
      </c>
      <c r="F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0.224</v>
      </c>
      <c r="U1298">
        <v>0.28399999999999997</v>
      </c>
      <c r="V1298">
        <v>0.32200000000000001</v>
      </c>
      <c r="W1298">
        <v>0.60599999999999998</v>
      </c>
      <c r="X1298">
        <v>0.26400000000000001</v>
      </c>
      <c r="Z1298">
        <v>63</v>
      </c>
      <c r="AA1298">
        <v>0</v>
      </c>
      <c r="AB1298">
        <v>0</v>
      </c>
      <c r="AD1298">
        <v>0</v>
      </c>
      <c r="AE1298">
        <v>0</v>
      </c>
      <c r="AF1298">
        <v>0</v>
      </c>
      <c r="AG1298" t="s">
        <v>1488</v>
      </c>
      <c r="AH1298" s="2">
        <f t="shared" si="149"/>
        <v>-10.089682488940621</v>
      </c>
      <c r="AJ1298" s="2">
        <f t="shared" si="154"/>
        <v>-2.5025539444631106</v>
      </c>
      <c r="AK1298" s="2">
        <f t="shared" si="150"/>
        <v>-1.535362013584342</v>
      </c>
      <c r="AL1298" s="2">
        <f t="shared" si="151"/>
        <v>-2.5879503497259004</v>
      </c>
      <c r="AM1298" s="2">
        <f t="shared" si="152"/>
        <v>-1.4137037218173822</v>
      </c>
      <c r="AN1298" s="2">
        <f t="shared" si="153"/>
        <v>-2.0501124593498847</v>
      </c>
    </row>
    <row r="1299" spans="1:40" x14ac:dyDescent="0.2">
      <c r="A1299">
        <v>1298</v>
      </c>
      <c r="B1299" t="s">
        <v>3260</v>
      </c>
      <c r="C1299" t="s">
        <v>53</v>
      </c>
      <c r="D1299">
        <v>0</v>
      </c>
      <c r="E1299">
        <v>1</v>
      </c>
      <c r="F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T1299">
        <v>0.219</v>
      </c>
      <c r="U1299">
        <v>0.25800000000000001</v>
      </c>
      <c r="V1299">
        <v>0.36499999999999999</v>
      </c>
      <c r="W1299">
        <v>0.623</v>
      </c>
      <c r="X1299">
        <v>0.26300000000000001</v>
      </c>
      <c r="Z1299">
        <v>44</v>
      </c>
      <c r="AA1299">
        <v>0</v>
      </c>
      <c r="AB1299">
        <v>0</v>
      </c>
      <c r="AD1299">
        <v>-0.1</v>
      </c>
      <c r="AE1299">
        <v>0</v>
      </c>
      <c r="AF1299">
        <v>0</v>
      </c>
      <c r="AG1299" t="s">
        <v>3261</v>
      </c>
      <c r="AH1299" s="2">
        <f t="shared" si="149"/>
        <v>-10.090674598349079</v>
      </c>
      <c r="AJ1299" s="2">
        <f t="shared" si="154"/>
        <v>-2.5025539444631106</v>
      </c>
      <c r="AK1299" s="2">
        <f t="shared" si="150"/>
        <v>-1.535362013584342</v>
      </c>
      <c r="AL1299" s="2">
        <f t="shared" si="151"/>
        <v>-2.5879503497259004</v>
      </c>
      <c r="AM1299" s="2">
        <f t="shared" si="152"/>
        <v>-1.6582383723773668</v>
      </c>
      <c r="AN1299" s="2">
        <f t="shared" si="153"/>
        <v>-1.8065699181983581</v>
      </c>
    </row>
    <row r="1300" spans="1:40" x14ac:dyDescent="0.2">
      <c r="A1300">
        <v>1299</v>
      </c>
      <c r="B1300" t="s">
        <v>449</v>
      </c>
      <c r="D1300">
        <v>52</v>
      </c>
      <c r="E1300">
        <v>209</v>
      </c>
      <c r="F1300">
        <v>188</v>
      </c>
      <c r="G1300">
        <f>F1300*V1300</f>
        <v>58.467999999999996</v>
      </c>
      <c r="H1300">
        <v>43</v>
      </c>
      <c r="I1300">
        <v>7</v>
      </c>
      <c r="J1300">
        <v>2</v>
      </c>
      <c r="K1300">
        <v>2</v>
      </c>
      <c r="L1300">
        <v>21</v>
      </c>
      <c r="M1300">
        <v>16</v>
      </c>
      <c r="N1300">
        <v>17</v>
      </c>
      <c r="O1300">
        <v>50</v>
      </c>
      <c r="P1300">
        <v>1</v>
      </c>
      <c r="Q1300">
        <v>12</v>
      </c>
      <c r="R1300">
        <v>3</v>
      </c>
      <c r="T1300">
        <v>0.22700000000000001</v>
      </c>
      <c r="U1300">
        <v>0.29199999999999998</v>
      </c>
      <c r="V1300">
        <v>0.311</v>
      </c>
      <c r="W1300">
        <v>0.60299999999999998</v>
      </c>
      <c r="X1300">
        <v>0.26500000000000001</v>
      </c>
      <c r="Z1300">
        <v>60</v>
      </c>
      <c r="AA1300">
        <v>2.1</v>
      </c>
      <c r="AB1300">
        <v>1.9</v>
      </c>
      <c r="AD1300">
        <v>-8.6999999999999993</v>
      </c>
      <c r="AE1300">
        <v>2.8</v>
      </c>
      <c r="AF1300">
        <v>0.1</v>
      </c>
      <c r="AG1300">
        <v>10199</v>
      </c>
      <c r="AH1300" s="2">
        <f t="shared" si="149"/>
        <v>-10.091471582711325</v>
      </c>
      <c r="AI1300" s="2">
        <f>(L1300-45.75551)/28.81119</f>
        <v>-0.85923247182778639</v>
      </c>
      <c r="AJ1300" s="2">
        <f t="shared" si="154"/>
        <v>-2.2759143914416371</v>
      </c>
      <c r="AK1300" s="2">
        <f t="shared" si="150"/>
        <v>-1.0083008833873957</v>
      </c>
      <c r="AL1300" s="2">
        <f t="shared" si="151"/>
        <v>-2.5879503497259004</v>
      </c>
      <c r="AM1300" s="2">
        <f t="shared" si="152"/>
        <v>-1.2669829314813916</v>
      </c>
      <c r="AN1300" s="2">
        <f t="shared" si="153"/>
        <v>-2.0930905548472127</v>
      </c>
    </row>
    <row r="1301" spans="1:40" x14ac:dyDescent="0.2">
      <c r="A1301">
        <v>1300</v>
      </c>
      <c r="B1301" t="s">
        <v>2279</v>
      </c>
      <c r="C1301" t="s">
        <v>33</v>
      </c>
      <c r="D1301">
        <v>0</v>
      </c>
      <c r="E1301">
        <v>1</v>
      </c>
      <c r="F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0.216</v>
      </c>
      <c r="U1301">
        <v>0.27600000000000002</v>
      </c>
      <c r="V1301">
        <v>0.35699999999999998</v>
      </c>
      <c r="W1301">
        <v>0.63300000000000001</v>
      </c>
      <c r="X1301">
        <v>0.27100000000000002</v>
      </c>
      <c r="Z1301">
        <v>69</v>
      </c>
      <c r="AA1301">
        <v>0</v>
      </c>
      <c r="AB1301">
        <v>0</v>
      </c>
      <c r="AD1301">
        <v>0</v>
      </c>
      <c r="AE1301">
        <v>0</v>
      </c>
      <c r="AF1301">
        <v>0</v>
      </c>
      <c r="AG1301" t="s">
        <v>2280</v>
      </c>
      <c r="AH1301" s="2">
        <f t="shared" si="149"/>
        <v>-10.094135070360641</v>
      </c>
      <c r="AJ1301" s="2">
        <f t="shared" si="154"/>
        <v>-2.5025539444631106</v>
      </c>
      <c r="AK1301" s="2">
        <f t="shared" si="150"/>
        <v>-1.535362013584342</v>
      </c>
      <c r="AL1301" s="2">
        <f t="shared" si="151"/>
        <v>-2.5879503497259004</v>
      </c>
      <c r="AM1301" s="2">
        <f t="shared" si="152"/>
        <v>-1.8049591627133577</v>
      </c>
      <c r="AN1301" s="2">
        <f t="shared" si="153"/>
        <v>-1.6633095998739307</v>
      </c>
    </row>
    <row r="1302" spans="1:40" x14ac:dyDescent="0.2">
      <c r="A1302">
        <v>1301</v>
      </c>
      <c r="B1302" t="s">
        <v>1632</v>
      </c>
      <c r="C1302" t="s">
        <v>45</v>
      </c>
      <c r="D1302">
        <v>0</v>
      </c>
      <c r="E1302">
        <v>1</v>
      </c>
      <c r="F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T1302">
        <v>0.21299999999999999</v>
      </c>
      <c r="U1302">
        <v>0.29199999999999998</v>
      </c>
      <c r="V1302">
        <v>0.35199999999999998</v>
      </c>
      <c r="W1302">
        <v>0.64300000000000002</v>
      </c>
      <c r="X1302">
        <v>0.27800000000000002</v>
      </c>
      <c r="Z1302">
        <v>69</v>
      </c>
      <c r="AA1302">
        <v>0</v>
      </c>
      <c r="AB1302">
        <v>0</v>
      </c>
      <c r="AD1302">
        <v>0</v>
      </c>
      <c r="AE1302">
        <v>0</v>
      </c>
      <c r="AF1302">
        <v>0</v>
      </c>
      <c r="AG1302">
        <v>11997</v>
      </c>
      <c r="AH1302" s="2">
        <f t="shared" si="149"/>
        <v>-10.097595542372206</v>
      </c>
      <c r="AJ1302" s="2">
        <f t="shared" si="154"/>
        <v>-2.5025539444631106</v>
      </c>
      <c r="AK1302" s="2">
        <f t="shared" si="150"/>
        <v>-1.535362013584342</v>
      </c>
      <c r="AL1302" s="2">
        <f t="shared" si="151"/>
        <v>-2.5879503497259004</v>
      </c>
      <c r="AM1302" s="2">
        <f t="shared" si="152"/>
        <v>-1.9516799530493483</v>
      </c>
      <c r="AN1302" s="2">
        <f t="shared" si="153"/>
        <v>-1.5200492815495033</v>
      </c>
    </row>
    <row r="1303" spans="1:40" x14ac:dyDescent="0.2">
      <c r="A1303">
        <v>1302</v>
      </c>
      <c r="B1303" t="s">
        <v>1719</v>
      </c>
      <c r="D1303">
        <v>0</v>
      </c>
      <c r="E1303">
        <v>1</v>
      </c>
      <c r="F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T1303">
        <v>0.219</v>
      </c>
      <c r="U1303">
        <v>0.28399999999999997</v>
      </c>
      <c r="V1303">
        <v>0.33800000000000002</v>
      </c>
      <c r="W1303">
        <v>0.622</v>
      </c>
      <c r="X1303">
        <v>0.26900000000000002</v>
      </c>
      <c r="Z1303">
        <v>63</v>
      </c>
      <c r="AA1303">
        <v>0</v>
      </c>
      <c r="AB1303">
        <v>0</v>
      </c>
      <c r="AD1303">
        <v>0</v>
      </c>
      <c r="AE1303">
        <v>0</v>
      </c>
      <c r="AF1303">
        <v>0</v>
      </c>
      <c r="AG1303" t="s">
        <v>1720</v>
      </c>
      <c r="AH1303" s="2">
        <f t="shared" si="149"/>
        <v>-10.105000630181522</v>
      </c>
      <c r="AJ1303" s="2">
        <f t="shared" si="154"/>
        <v>-2.5025539444631106</v>
      </c>
      <c r="AK1303" s="2">
        <f t="shared" si="150"/>
        <v>-1.535362013584342</v>
      </c>
      <c r="AL1303" s="2">
        <f t="shared" si="151"/>
        <v>-2.5879503497259004</v>
      </c>
      <c r="AM1303" s="2">
        <f t="shared" si="152"/>
        <v>-1.6582383723773668</v>
      </c>
      <c r="AN1303" s="2">
        <f t="shared" si="153"/>
        <v>-1.8208959500308008</v>
      </c>
    </row>
    <row r="1304" spans="1:40" x14ac:dyDescent="0.2">
      <c r="A1304">
        <v>1303</v>
      </c>
      <c r="B1304" t="s">
        <v>2372</v>
      </c>
      <c r="D1304">
        <v>0</v>
      </c>
      <c r="E1304">
        <v>1</v>
      </c>
      <c r="F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T1304">
        <v>0.223</v>
      </c>
      <c r="U1304">
        <v>0.28699999999999998</v>
      </c>
      <c r="V1304">
        <v>0.32100000000000001</v>
      </c>
      <c r="W1304">
        <v>0.60799999999999998</v>
      </c>
      <c r="X1304">
        <v>0.26600000000000001</v>
      </c>
      <c r="Z1304">
        <v>63</v>
      </c>
      <c r="AA1304">
        <v>0</v>
      </c>
      <c r="AB1304">
        <v>0</v>
      </c>
      <c r="AD1304">
        <v>-0.1</v>
      </c>
      <c r="AE1304">
        <v>0</v>
      </c>
      <c r="AF1304">
        <v>0</v>
      </c>
      <c r="AG1304">
        <v>4082</v>
      </c>
      <c r="AH1304" s="2">
        <f t="shared" si="149"/>
        <v>-10.109937355387732</v>
      </c>
      <c r="AJ1304" s="2">
        <f t="shared" si="154"/>
        <v>-2.5025539444631106</v>
      </c>
      <c r="AK1304" s="2">
        <f t="shared" si="150"/>
        <v>-1.535362013584342</v>
      </c>
      <c r="AL1304" s="2">
        <f t="shared" si="151"/>
        <v>-2.5879503497259004</v>
      </c>
      <c r="AM1304" s="2">
        <f t="shared" si="152"/>
        <v>-1.4626106519293791</v>
      </c>
      <c r="AN1304" s="2">
        <f t="shared" si="153"/>
        <v>-2.0214603956849992</v>
      </c>
    </row>
    <row r="1305" spans="1:40" x14ac:dyDescent="0.2">
      <c r="A1305">
        <v>1304</v>
      </c>
      <c r="B1305" t="s">
        <v>824</v>
      </c>
      <c r="D1305">
        <v>0</v>
      </c>
      <c r="E1305">
        <v>1</v>
      </c>
      <c r="F1305">
        <v>1</v>
      </c>
      <c r="G1305">
        <f>F1305*V1305</f>
        <v>0.33400000000000002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T1305">
        <v>0.218</v>
      </c>
      <c r="U1305">
        <v>0.29099999999999998</v>
      </c>
      <c r="V1305">
        <v>0.33400000000000002</v>
      </c>
      <c r="W1305">
        <v>0.625</v>
      </c>
      <c r="X1305">
        <v>0.27300000000000002</v>
      </c>
      <c r="Z1305">
        <v>66</v>
      </c>
      <c r="AA1305">
        <v>0</v>
      </c>
      <c r="AB1305">
        <v>0</v>
      </c>
      <c r="AD1305">
        <v>0</v>
      </c>
      <c r="AE1305">
        <v>0</v>
      </c>
      <c r="AF1305">
        <v>0</v>
      </c>
      <c r="AG1305" t="s">
        <v>825</v>
      </c>
      <c r="AH1305" s="2">
        <f t="shared" si="149"/>
        <v>-10.11092946479619</v>
      </c>
      <c r="AJ1305" s="2">
        <f t="shared" si="154"/>
        <v>-2.5025539444631106</v>
      </c>
      <c r="AK1305" s="2">
        <f t="shared" si="150"/>
        <v>-1.535362013584342</v>
      </c>
      <c r="AL1305" s="2">
        <f t="shared" si="151"/>
        <v>-2.5879503497259004</v>
      </c>
      <c r="AM1305" s="2">
        <f t="shared" si="152"/>
        <v>-1.7071453024893637</v>
      </c>
      <c r="AN1305" s="2">
        <f t="shared" si="153"/>
        <v>-1.7779178545334726</v>
      </c>
    </row>
    <row r="1306" spans="1:40" x14ac:dyDescent="0.2">
      <c r="A1306">
        <v>1305</v>
      </c>
      <c r="B1306" t="s">
        <v>2967</v>
      </c>
      <c r="C1306" t="s">
        <v>31</v>
      </c>
      <c r="D1306">
        <v>0</v>
      </c>
      <c r="E1306">
        <v>1</v>
      </c>
      <c r="F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T1306">
        <v>0.218</v>
      </c>
      <c r="U1306">
        <v>0.27400000000000002</v>
      </c>
      <c r="V1306">
        <v>0.35099999999999998</v>
      </c>
      <c r="W1306">
        <v>0.625</v>
      </c>
      <c r="X1306">
        <v>0.26800000000000002</v>
      </c>
      <c r="Z1306">
        <v>59</v>
      </c>
      <c r="AA1306">
        <v>0</v>
      </c>
      <c r="AB1306">
        <v>0</v>
      </c>
      <c r="AD1306">
        <v>-0.1</v>
      </c>
      <c r="AE1306">
        <v>0</v>
      </c>
      <c r="AF1306">
        <v>0</v>
      </c>
      <c r="AG1306" t="s">
        <v>2968</v>
      </c>
      <c r="AH1306" s="2">
        <f t="shared" si="149"/>
        <v>-10.11092946479619</v>
      </c>
      <c r="AJ1306" s="2">
        <f t="shared" si="154"/>
        <v>-2.5025539444631106</v>
      </c>
      <c r="AK1306" s="2">
        <f t="shared" si="150"/>
        <v>-1.535362013584342</v>
      </c>
      <c r="AL1306" s="2">
        <f t="shared" si="151"/>
        <v>-2.5879503497259004</v>
      </c>
      <c r="AM1306" s="2">
        <f t="shared" si="152"/>
        <v>-1.7071453024893637</v>
      </c>
      <c r="AN1306" s="2">
        <f t="shared" si="153"/>
        <v>-1.7779178545334726</v>
      </c>
    </row>
    <row r="1307" spans="1:40" x14ac:dyDescent="0.2">
      <c r="A1307">
        <v>1306</v>
      </c>
      <c r="B1307" t="s">
        <v>7513</v>
      </c>
      <c r="D1307">
        <v>13</v>
      </c>
      <c r="E1307">
        <v>54</v>
      </c>
      <c r="F1307">
        <v>49</v>
      </c>
      <c r="G1307">
        <f>F1307*V1307</f>
        <v>17.492999999999999</v>
      </c>
      <c r="H1307">
        <v>12</v>
      </c>
      <c r="I1307">
        <v>2</v>
      </c>
      <c r="J1307">
        <v>0</v>
      </c>
      <c r="K1307">
        <v>1</v>
      </c>
      <c r="L1307">
        <v>5</v>
      </c>
      <c r="M1307">
        <v>5</v>
      </c>
      <c r="N1307">
        <v>3</v>
      </c>
      <c r="O1307">
        <v>13</v>
      </c>
      <c r="P1307">
        <v>1</v>
      </c>
      <c r="Q1307">
        <v>2</v>
      </c>
      <c r="R1307">
        <v>1</v>
      </c>
      <c r="T1307">
        <v>0.23699999999999999</v>
      </c>
      <c r="U1307">
        <v>0.28299999999999997</v>
      </c>
      <c r="V1307">
        <v>0.35699999999999998</v>
      </c>
      <c r="W1307">
        <v>0.63900000000000001</v>
      </c>
      <c r="X1307">
        <v>0.27400000000000002</v>
      </c>
      <c r="Z1307">
        <v>66</v>
      </c>
      <c r="AA1307">
        <v>0.1</v>
      </c>
      <c r="AB1307">
        <v>-0.4</v>
      </c>
      <c r="AD1307">
        <v>-2.2000000000000002</v>
      </c>
      <c r="AE1307">
        <v>-0.5</v>
      </c>
      <c r="AF1307">
        <v>-0.1</v>
      </c>
      <c r="AG1307">
        <v>3708</v>
      </c>
      <c r="AH1307" s="2">
        <f t="shared" si="149"/>
        <v>-10.11767922205529</v>
      </c>
      <c r="AI1307" s="2">
        <f>(L1307-45.75551)/28.81119</f>
        <v>-1.4145722547385235</v>
      </c>
      <c r="AJ1307" s="2">
        <f t="shared" si="154"/>
        <v>-2.3892341679523739</v>
      </c>
      <c r="AK1307" s="2">
        <f t="shared" si="150"/>
        <v>-1.3706554103977961</v>
      </c>
      <c r="AL1307" s="2">
        <f t="shared" si="151"/>
        <v>-2.5879503497259004</v>
      </c>
      <c r="AM1307" s="2">
        <f t="shared" si="152"/>
        <v>-0.77791363036142369</v>
      </c>
      <c r="AN1307" s="2">
        <f t="shared" si="153"/>
        <v>-1.5773534088792742</v>
      </c>
    </row>
    <row r="1308" spans="1:40" x14ac:dyDescent="0.2">
      <c r="A1308">
        <v>1307</v>
      </c>
      <c r="B1308" t="s">
        <v>1725</v>
      </c>
      <c r="D1308">
        <v>0</v>
      </c>
      <c r="E1308">
        <v>1</v>
      </c>
      <c r="F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T1308">
        <v>0.21199999999999999</v>
      </c>
      <c r="U1308">
        <v>0.25</v>
      </c>
      <c r="V1308">
        <v>0.39500000000000002</v>
      </c>
      <c r="W1308">
        <v>0.64500000000000002</v>
      </c>
      <c r="X1308">
        <v>0.26900000000000002</v>
      </c>
      <c r="Z1308">
        <v>63</v>
      </c>
      <c r="AA1308">
        <v>0</v>
      </c>
      <c r="AB1308">
        <v>0</v>
      </c>
      <c r="AD1308">
        <v>0</v>
      </c>
      <c r="AE1308">
        <v>0</v>
      </c>
      <c r="AF1308">
        <v>0</v>
      </c>
      <c r="AG1308" t="s">
        <v>1726</v>
      </c>
      <c r="AH1308" s="2">
        <f t="shared" si="149"/>
        <v>-10.117850408819317</v>
      </c>
      <c r="AJ1308" s="2">
        <f t="shared" si="154"/>
        <v>-2.5025539444631106</v>
      </c>
      <c r="AK1308" s="2">
        <f t="shared" si="150"/>
        <v>-1.535362013584342</v>
      </c>
      <c r="AL1308" s="2">
        <f t="shared" si="151"/>
        <v>-2.5879503497259004</v>
      </c>
      <c r="AM1308" s="2">
        <f t="shared" si="152"/>
        <v>-2.0005868831613451</v>
      </c>
      <c r="AN1308" s="2">
        <f t="shared" si="153"/>
        <v>-1.4913972178846178</v>
      </c>
    </row>
    <row r="1309" spans="1:40" x14ac:dyDescent="0.2">
      <c r="A1309">
        <v>1308</v>
      </c>
      <c r="B1309" t="s">
        <v>1994</v>
      </c>
      <c r="C1309" t="s">
        <v>93</v>
      </c>
      <c r="D1309">
        <v>0</v>
      </c>
      <c r="E1309">
        <v>1</v>
      </c>
      <c r="F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T1309">
        <v>0.219</v>
      </c>
      <c r="U1309">
        <v>0.29099999999999998</v>
      </c>
      <c r="V1309">
        <v>0.33</v>
      </c>
      <c r="W1309">
        <v>0.621</v>
      </c>
      <c r="X1309">
        <v>0.27100000000000002</v>
      </c>
      <c r="Z1309">
        <v>67</v>
      </c>
      <c r="AA1309">
        <v>0</v>
      </c>
      <c r="AB1309">
        <v>0</v>
      </c>
      <c r="AD1309">
        <v>0</v>
      </c>
      <c r="AE1309">
        <v>0</v>
      </c>
      <c r="AF1309">
        <v>0</v>
      </c>
      <c r="AG1309" t="s">
        <v>1995</v>
      </c>
      <c r="AH1309" s="2">
        <f t="shared" si="149"/>
        <v>-10.119326662013965</v>
      </c>
      <c r="AJ1309" s="2">
        <f t="shared" si="154"/>
        <v>-2.5025539444631106</v>
      </c>
      <c r="AK1309" s="2">
        <f t="shared" si="150"/>
        <v>-1.535362013584342</v>
      </c>
      <c r="AL1309" s="2">
        <f t="shared" si="151"/>
        <v>-2.5879503497259004</v>
      </c>
      <c r="AM1309" s="2">
        <f t="shared" si="152"/>
        <v>-1.6582383723773668</v>
      </c>
      <c r="AN1309" s="2">
        <f t="shared" si="153"/>
        <v>-1.8352219818632436</v>
      </c>
    </row>
    <row r="1310" spans="1:40" x14ac:dyDescent="0.2">
      <c r="A1310">
        <v>1309</v>
      </c>
      <c r="B1310" t="s">
        <v>1875</v>
      </c>
      <c r="C1310" t="s">
        <v>139</v>
      </c>
      <c r="D1310">
        <v>0</v>
      </c>
      <c r="E1310">
        <v>1</v>
      </c>
      <c r="F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T1310">
        <v>0.221</v>
      </c>
      <c r="U1310">
        <v>0.27400000000000002</v>
      </c>
      <c r="V1310">
        <v>0.34100000000000003</v>
      </c>
      <c r="W1310">
        <v>0.61399999999999999</v>
      </c>
      <c r="X1310">
        <v>0.26400000000000001</v>
      </c>
      <c r="Z1310">
        <v>65</v>
      </c>
      <c r="AA1310">
        <v>0</v>
      </c>
      <c r="AB1310">
        <v>0</v>
      </c>
      <c r="AD1310">
        <v>0</v>
      </c>
      <c r="AE1310">
        <v>0</v>
      </c>
      <c r="AF1310">
        <v>0</v>
      </c>
      <c r="AG1310" t="s">
        <v>1876</v>
      </c>
      <c r="AH1310" s="2">
        <f t="shared" si="149"/>
        <v>-10.12179502461707</v>
      </c>
      <c r="AJ1310" s="2">
        <f t="shared" si="154"/>
        <v>-2.5025539444631106</v>
      </c>
      <c r="AK1310" s="2">
        <f t="shared" si="150"/>
        <v>-1.535362013584342</v>
      </c>
      <c r="AL1310" s="2">
        <f t="shared" si="151"/>
        <v>-2.5879503497259004</v>
      </c>
      <c r="AM1310" s="2">
        <f t="shared" si="152"/>
        <v>-1.5604245121533731</v>
      </c>
      <c r="AN1310" s="2">
        <f t="shared" si="153"/>
        <v>-1.9355042046903428</v>
      </c>
    </row>
    <row r="1311" spans="1:40" x14ac:dyDescent="0.2">
      <c r="A1311">
        <v>1310</v>
      </c>
      <c r="B1311" t="s">
        <v>362</v>
      </c>
      <c r="C1311" t="s">
        <v>125</v>
      </c>
      <c r="D1311">
        <v>59</v>
      </c>
      <c r="E1311">
        <v>227</v>
      </c>
      <c r="F1311">
        <v>206</v>
      </c>
      <c r="G1311">
        <f>F1311*V1311</f>
        <v>68.597999999999999</v>
      </c>
      <c r="H1311">
        <v>45</v>
      </c>
      <c r="I1311">
        <v>9</v>
      </c>
      <c r="J1311">
        <v>1</v>
      </c>
      <c r="K1311">
        <v>4</v>
      </c>
      <c r="L1311">
        <v>20</v>
      </c>
      <c r="M1311">
        <v>21</v>
      </c>
      <c r="N1311">
        <v>16</v>
      </c>
      <c r="O1311">
        <v>59</v>
      </c>
      <c r="P1311">
        <v>2</v>
      </c>
      <c r="Q1311">
        <v>2</v>
      </c>
      <c r="R1311">
        <v>1</v>
      </c>
      <c r="T1311">
        <v>0.217</v>
      </c>
      <c r="U1311">
        <v>0.27700000000000002</v>
      </c>
      <c r="V1311">
        <v>0.33300000000000002</v>
      </c>
      <c r="W1311">
        <v>0.61</v>
      </c>
      <c r="X1311">
        <v>0.26400000000000001</v>
      </c>
      <c r="Z1311">
        <v>60</v>
      </c>
      <c r="AA1311">
        <v>0.2</v>
      </c>
      <c r="AB1311">
        <v>0.4</v>
      </c>
      <c r="AD1311">
        <v>-11.7</v>
      </c>
      <c r="AE1311">
        <v>5.3</v>
      </c>
      <c r="AF1311">
        <v>0.4</v>
      </c>
      <c r="AG1311">
        <v>13355</v>
      </c>
      <c r="AH1311" s="2">
        <f t="shared" si="149"/>
        <v>-10.123621241228097</v>
      </c>
      <c r="AI1311" s="2">
        <f>(L1311-45.75551)/28.81119</f>
        <v>-0.89394120825970746</v>
      </c>
      <c r="AJ1311" s="2">
        <f t="shared" si="154"/>
        <v>-2.0492748384201636</v>
      </c>
      <c r="AK1311" s="2">
        <f t="shared" si="150"/>
        <v>-0.84359428020084992</v>
      </c>
      <c r="AL1311" s="2">
        <f t="shared" si="151"/>
        <v>-2.5879503497259004</v>
      </c>
      <c r="AM1311" s="2">
        <f t="shared" si="152"/>
        <v>-1.7560522326013606</v>
      </c>
      <c r="AN1311" s="2">
        <f t="shared" si="153"/>
        <v>-1.9928083320201138</v>
      </c>
    </row>
    <row r="1312" spans="1:40" x14ac:dyDescent="0.2">
      <c r="A1312">
        <v>1311</v>
      </c>
      <c r="B1312" t="s">
        <v>1213</v>
      </c>
      <c r="C1312" t="s">
        <v>88</v>
      </c>
      <c r="D1312">
        <v>0</v>
      </c>
      <c r="E1312">
        <v>1</v>
      </c>
      <c r="F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0.223</v>
      </c>
      <c r="U1312">
        <v>0.28399999999999997</v>
      </c>
      <c r="V1312">
        <v>0.32300000000000001</v>
      </c>
      <c r="W1312">
        <v>0.60699999999999998</v>
      </c>
      <c r="X1312">
        <v>0.26500000000000001</v>
      </c>
      <c r="Z1312">
        <v>65</v>
      </c>
      <c r="AA1312">
        <v>0</v>
      </c>
      <c r="AB1312">
        <v>0</v>
      </c>
      <c r="AD1312">
        <v>0</v>
      </c>
      <c r="AE1312">
        <v>0</v>
      </c>
      <c r="AF1312">
        <v>0</v>
      </c>
      <c r="AG1312" t="s">
        <v>1214</v>
      </c>
      <c r="AH1312" s="2">
        <f t="shared" si="149"/>
        <v>-10.124263387220175</v>
      </c>
      <c r="AJ1312" s="2">
        <f t="shared" si="154"/>
        <v>-2.5025539444631106</v>
      </c>
      <c r="AK1312" s="2">
        <f t="shared" si="150"/>
        <v>-1.535362013584342</v>
      </c>
      <c r="AL1312" s="2">
        <f t="shared" si="151"/>
        <v>-2.5879503497259004</v>
      </c>
      <c r="AM1312" s="2">
        <f t="shared" si="152"/>
        <v>-1.4626106519293791</v>
      </c>
      <c r="AN1312" s="2">
        <f t="shared" si="153"/>
        <v>-2.0357864275174418</v>
      </c>
    </row>
    <row r="1313" spans="1:40" x14ac:dyDescent="0.2">
      <c r="A1313">
        <v>1312</v>
      </c>
      <c r="B1313" t="s">
        <v>2276</v>
      </c>
      <c r="D1313">
        <v>0</v>
      </c>
      <c r="E1313">
        <v>1</v>
      </c>
      <c r="F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T1313">
        <v>0.218</v>
      </c>
      <c r="U1313">
        <v>0.26900000000000002</v>
      </c>
      <c r="V1313">
        <v>0.35399999999999998</v>
      </c>
      <c r="W1313">
        <v>0.624</v>
      </c>
      <c r="X1313">
        <v>0.26600000000000001</v>
      </c>
      <c r="Z1313">
        <v>61</v>
      </c>
      <c r="AA1313">
        <v>0</v>
      </c>
      <c r="AB1313">
        <v>0</v>
      </c>
      <c r="AD1313">
        <v>0</v>
      </c>
      <c r="AE1313">
        <v>0</v>
      </c>
      <c r="AF1313">
        <v>0</v>
      </c>
      <c r="AG1313" t="s">
        <v>2277</v>
      </c>
      <c r="AH1313" s="2">
        <f t="shared" si="149"/>
        <v>-10.125255496628633</v>
      </c>
      <c r="AJ1313" s="2">
        <f t="shared" si="154"/>
        <v>-2.5025539444631106</v>
      </c>
      <c r="AK1313" s="2">
        <f t="shared" si="150"/>
        <v>-1.535362013584342</v>
      </c>
      <c r="AL1313" s="2">
        <f t="shared" si="151"/>
        <v>-2.5879503497259004</v>
      </c>
      <c r="AM1313" s="2">
        <f t="shared" si="152"/>
        <v>-1.7071453024893637</v>
      </c>
      <c r="AN1313" s="2">
        <f t="shared" si="153"/>
        <v>-1.7922438863659154</v>
      </c>
    </row>
    <row r="1314" spans="1:40" x14ac:dyDescent="0.2">
      <c r="A1314">
        <v>1313</v>
      </c>
      <c r="B1314" t="s">
        <v>2301</v>
      </c>
      <c r="C1314" t="s">
        <v>93</v>
      </c>
      <c r="D1314">
        <v>0</v>
      </c>
      <c r="E1314">
        <v>1</v>
      </c>
      <c r="F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T1314">
        <v>0.22</v>
      </c>
      <c r="U1314">
        <v>0.27200000000000002</v>
      </c>
      <c r="V1314">
        <v>0.34399999999999997</v>
      </c>
      <c r="W1314">
        <v>0.61699999999999999</v>
      </c>
      <c r="X1314">
        <v>0.26500000000000001</v>
      </c>
      <c r="Z1314">
        <v>63</v>
      </c>
      <c r="AA1314">
        <v>0</v>
      </c>
      <c r="AB1314">
        <v>0</v>
      </c>
      <c r="AD1314">
        <v>0</v>
      </c>
      <c r="AE1314">
        <v>0</v>
      </c>
      <c r="AF1314">
        <v>0</v>
      </c>
      <c r="AG1314" t="s">
        <v>2302</v>
      </c>
      <c r="AH1314" s="2">
        <f t="shared" si="149"/>
        <v>-10.127723859231738</v>
      </c>
      <c r="AJ1314" s="2">
        <f t="shared" si="154"/>
        <v>-2.5025539444631106</v>
      </c>
      <c r="AK1314" s="2">
        <f t="shared" si="150"/>
        <v>-1.535362013584342</v>
      </c>
      <c r="AL1314" s="2">
        <f t="shared" si="151"/>
        <v>-2.5879503497259004</v>
      </c>
      <c r="AM1314" s="2">
        <f t="shared" si="152"/>
        <v>-1.6093314422653699</v>
      </c>
      <c r="AN1314" s="2">
        <f t="shared" si="153"/>
        <v>-1.8925261091930146</v>
      </c>
    </row>
    <row r="1315" spans="1:40" x14ac:dyDescent="0.2">
      <c r="A1315">
        <v>1314</v>
      </c>
      <c r="B1315" t="s">
        <v>1856</v>
      </c>
      <c r="D1315">
        <v>0</v>
      </c>
      <c r="E1315">
        <v>1</v>
      </c>
      <c r="F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T1315">
        <v>0.215</v>
      </c>
      <c r="U1315">
        <v>0.28799999999999998</v>
      </c>
      <c r="V1315">
        <v>0.34599999999999997</v>
      </c>
      <c r="W1315">
        <v>0.63400000000000001</v>
      </c>
      <c r="X1315">
        <v>0.27500000000000002</v>
      </c>
      <c r="Z1315">
        <v>67</v>
      </c>
      <c r="AA1315">
        <v>0</v>
      </c>
      <c r="AB1315">
        <v>0</v>
      </c>
      <c r="AD1315">
        <v>0</v>
      </c>
      <c r="AE1315">
        <v>0</v>
      </c>
      <c r="AF1315">
        <v>0</v>
      </c>
      <c r="AG1315" t="s">
        <v>1857</v>
      </c>
      <c r="AH1315" s="2">
        <f t="shared" si="149"/>
        <v>-10.128715968640197</v>
      </c>
      <c r="AJ1315" s="2">
        <f t="shared" si="154"/>
        <v>-2.5025539444631106</v>
      </c>
      <c r="AK1315" s="2">
        <f t="shared" si="150"/>
        <v>-1.535362013584342</v>
      </c>
      <c r="AL1315" s="2">
        <f t="shared" si="151"/>
        <v>-2.5879503497259004</v>
      </c>
      <c r="AM1315" s="2">
        <f t="shared" si="152"/>
        <v>-1.8538660928253545</v>
      </c>
      <c r="AN1315" s="2">
        <f t="shared" si="153"/>
        <v>-1.6489835680414879</v>
      </c>
    </row>
    <row r="1316" spans="1:40" x14ac:dyDescent="0.2">
      <c r="A1316">
        <v>1315</v>
      </c>
      <c r="B1316" t="s">
        <v>521</v>
      </c>
      <c r="C1316" t="s">
        <v>51</v>
      </c>
      <c r="D1316">
        <v>36</v>
      </c>
      <c r="E1316">
        <v>138</v>
      </c>
      <c r="F1316">
        <v>125</v>
      </c>
      <c r="G1316">
        <f>F1316*V1316</f>
        <v>44</v>
      </c>
      <c r="H1316">
        <v>28</v>
      </c>
      <c r="I1316">
        <v>6</v>
      </c>
      <c r="J1316">
        <v>1</v>
      </c>
      <c r="K1316">
        <v>3</v>
      </c>
      <c r="L1316">
        <v>14</v>
      </c>
      <c r="M1316">
        <v>14</v>
      </c>
      <c r="N1316">
        <v>9</v>
      </c>
      <c r="O1316">
        <v>40</v>
      </c>
      <c r="P1316">
        <v>2</v>
      </c>
      <c r="Q1316">
        <v>3</v>
      </c>
      <c r="R1316">
        <v>1</v>
      </c>
      <c r="T1316">
        <v>0.221</v>
      </c>
      <c r="U1316">
        <v>0.28199999999999997</v>
      </c>
      <c r="V1316">
        <v>0.35199999999999998</v>
      </c>
      <c r="W1316">
        <v>0.63400000000000001</v>
      </c>
      <c r="X1316">
        <v>0.27300000000000002</v>
      </c>
      <c r="Z1316">
        <v>69</v>
      </c>
      <c r="AA1316">
        <v>0.5</v>
      </c>
      <c r="AB1316">
        <v>-0.3</v>
      </c>
      <c r="AD1316">
        <v>-5</v>
      </c>
      <c r="AE1316">
        <v>0.3</v>
      </c>
      <c r="AF1316">
        <v>0</v>
      </c>
      <c r="AG1316">
        <v>15082</v>
      </c>
      <c r="AH1316" s="2">
        <f t="shared" si="149"/>
        <v>-10.136330196364909</v>
      </c>
      <c r="AI1316" s="2">
        <f>(L1316-45.75551)/28.81119</f>
        <v>-1.1021936268512338</v>
      </c>
      <c r="AJ1316" s="2">
        <f t="shared" si="154"/>
        <v>-2.1625946149309003</v>
      </c>
      <c r="AK1316" s="2">
        <f t="shared" si="150"/>
        <v>-1.0741835246620139</v>
      </c>
      <c r="AL1316" s="2">
        <f t="shared" si="151"/>
        <v>-2.5879503497259004</v>
      </c>
      <c r="AM1316" s="2">
        <f t="shared" si="152"/>
        <v>-1.5604245121533731</v>
      </c>
      <c r="AN1316" s="2">
        <f t="shared" si="153"/>
        <v>-1.6489835680414879</v>
      </c>
    </row>
    <row r="1317" spans="1:40" x14ac:dyDescent="0.2">
      <c r="A1317">
        <v>1316</v>
      </c>
      <c r="B1317" t="s">
        <v>1580</v>
      </c>
      <c r="D1317">
        <v>0</v>
      </c>
      <c r="E1317">
        <v>1</v>
      </c>
      <c r="F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T1317">
        <v>0.22800000000000001</v>
      </c>
      <c r="U1317">
        <v>0.26900000000000002</v>
      </c>
      <c r="V1317">
        <v>0.32</v>
      </c>
      <c r="W1317">
        <v>0.58899999999999997</v>
      </c>
      <c r="X1317">
        <v>0.254</v>
      </c>
      <c r="Z1317">
        <v>53</v>
      </c>
      <c r="AA1317">
        <v>0</v>
      </c>
      <c r="AB1317">
        <v>0</v>
      </c>
      <c r="AD1317">
        <v>-0.1</v>
      </c>
      <c r="AE1317">
        <v>0</v>
      </c>
      <c r="AF1317">
        <v>0</v>
      </c>
      <c r="AG1317" t="s">
        <v>1581</v>
      </c>
      <c r="AH1317" s="2">
        <f t="shared" si="149"/>
        <v>-10.137597309644159</v>
      </c>
      <c r="AJ1317" s="2">
        <f t="shared" si="154"/>
        <v>-2.5025539444631106</v>
      </c>
      <c r="AK1317" s="2">
        <f t="shared" si="150"/>
        <v>-1.535362013584342</v>
      </c>
      <c r="AL1317" s="2">
        <f t="shared" si="151"/>
        <v>-2.5879503497259004</v>
      </c>
      <c r="AM1317" s="2">
        <f t="shared" si="152"/>
        <v>-1.2180760013693945</v>
      </c>
      <c r="AN1317" s="2">
        <f t="shared" si="153"/>
        <v>-2.2936550005014111</v>
      </c>
    </row>
    <row r="1318" spans="1:40" x14ac:dyDescent="0.2">
      <c r="A1318">
        <v>1317</v>
      </c>
      <c r="B1318" t="s">
        <v>849</v>
      </c>
      <c r="C1318" t="s">
        <v>118</v>
      </c>
      <c r="D1318">
        <v>0</v>
      </c>
      <c r="E1318">
        <v>1</v>
      </c>
      <c r="F1318">
        <v>1</v>
      </c>
      <c r="G1318">
        <f>F1318*V1318</f>
        <v>0.33100000000000002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T1318">
        <v>0.223</v>
      </c>
      <c r="U1318">
        <v>0.27500000000000002</v>
      </c>
      <c r="V1318">
        <v>0.33100000000000002</v>
      </c>
      <c r="W1318">
        <v>0.60599999999999998</v>
      </c>
      <c r="X1318">
        <v>0.26200000000000001</v>
      </c>
      <c r="Z1318">
        <v>63</v>
      </c>
      <c r="AA1318">
        <v>0</v>
      </c>
      <c r="AB1318">
        <v>0</v>
      </c>
      <c r="AD1318">
        <v>0</v>
      </c>
      <c r="AE1318">
        <v>0</v>
      </c>
      <c r="AF1318">
        <v>0</v>
      </c>
      <c r="AG1318" t="s">
        <v>850</v>
      </c>
      <c r="AH1318" s="2">
        <f t="shared" si="149"/>
        <v>-10.138589419052618</v>
      </c>
      <c r="AJ1318" s="2">
        <f t="shared" si="154"/>
        <v>-2.5025539444631106</v>
      </c>
      <c r="AK1318" s="2">
        <f t="shared" si="150"/>
        <v>-1.535362013584342</v>
      </c>
      <c r="AL1318" s="2">
        <f t="shared" si="151"/>
        <v>-2.5879503497259004</v>
      </c>
      <c r="AM1318" s="2">
        <f t="shared" si="152"/>
        <v>-1.4626106519293791</v>
      </c>
      <c r="AN1318" s="2">
        <f t="shared" si="153"/>
        <v>-2.0501124593498847</v>
      </c>
    </row>
    <row r="1319" spans="1:40" x14ac:dyDescent="0.2">
      <c r="A1319">
        <v>1318</v>
      </c>
      <c r="B1319" t="s">
        <v>1482</v>
      </c>
      <c r="C1319" t="s">
        <v>51</v>
      </c>
      <c r="D1319">
        <v>0</v>
      </c>
      <c r="E1319">
        <v>1</v>
      </c>
      <c r="F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0.20300000000000001</v>
      </c>
      <c r="U1319">
        <v>0.28599999999999998</v>
      </c>
      <c r="V1319">
        <v>0.38800000000000001</v>
      </c>
      <c r="W1319">
        <v>0.67400000000000004</v>
      </c>
      <c r="X1319">
        <v>0.28699999999999998</v>
      </c>
      <c r="Z1319">
        <v>78</v>
      </c>
      <c r="AA1319">
        <v>0</v>
      </c>
      <c r="AB1319">
        <v>0</v>
      </c>
      <c r="AD1319">
        <v>0</v>
      </c>
      <c r="AE1319">
        <v>0</v>
      </c>
      <c r="AF1319">
        <v>0</v>
      </c>
      <c r="AG1319">
        <v>16246</v>
      </c>
      <c r="AH1319" s="2">
        <f t="shared" si="149"/>
        <v>-10.142557856686448</v>
      </c>
      <c r="AJ1319" s="2">
        <f t="shared" si="154"/>
        <v>-2.5025539444631106</v>
      </c>
      <c r="AK1319" s="2">
        <f t="shared" si="150"/>
        <v>-1.535362013584342</v>
      </c>
      <c r="AL1319" s="2">
        <f t="shared" si="151"/>
        <v>-2.5879503497259004</v>
      </c>
      <c r="AM1319" s="2">
        <f t="shared" si="152"/>
        <v>-2.4407492541693161</v>
      </c>
      <c r="AN1319" s="2">
        <f t="shared" si="153"/>
        <v>-1.0759422947437782</v>
      </c>
    </row>
    <row r="1320" spans="1:40" x14ac:dyDescent="0.2">
      <c r="A1320">
        <v>1319</v>
      </c>
      <c r="B1320" t="s">
        <v>2180</v>
      </c>
      <c r="D1320">
        <v>0</v>
      </c>
      <c r="E1320">
        <v>1</v>
      </c>
      <c r="F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0.219</v>
      </c>
      <c r="U1320">
        <v>0.26800000000000002</v>
      </c>
      <c r="V1320">
        <v>0.35099999999999998</v>
      </c>
      <c r="W1320">
        <v>0.61899999999999999</v>
      </c>
      <c r="X1320">
        <v>0.26500000000000001</v>
      </c>
      <c r="Z1320">
        <v>60</v>
      </c>
      <c r="AA1320">
        <v>0</v>
      </c>
      <c r="AB1320">
        <v>0</v>
      </c>
      <c r="AD1320">
        <v>-0.1</v>
      </c>
      <c r="AE1320">
        <v>0</v>
      </c>
      <c r="AF1320">
        <v>0</v>
      </c>
      <c r="AG1320">
        <v>5238</v>
      </c>
      <c r="AH1320" s="2">
        <f t="shared" si="149"/>
        <v>-10.147978725678851</v>
      </c>
      <c r="AJ1320" s="2">
        <f t="shared" si="154"/>
        <v>-2.5025539444631106</v>
      </c>
      <c r="AK1320" s="2">
        <f t="shared" si="150"/>
        <v>-1.535362013584342</v>
      </c>
      <c r="AL1320" s="2">
        <f t="shared" si="151"/>
        <v>-2.5879503497259004</v>
      </c>
      <c r="AM1320" s="2">
        <f t="shared" si="152"/>
        <v>-1.6582383723773668</v>
      </c>
      <c r="AN1320" s="2">
        <f t="shared" si="153"/>
        <v>-1.8638740455281291</v>
      </c>
    </row>
    <row r="1321" spans="1:40" x14ac:dyDescent="0.2">
      <c r="A1321">
        <v>1320</v>
      </c>
      <c r="B1321" t="s">
        <v>1852</v>
      </c>
      <c r="C1321" t="s">
        <v>74</v>
      </c>
      <c r="D1321">
        <v>0</v>
      </c>
      <c r="E1321">
        <v>1</v>
      </c>
      <c r="F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T1321">
        <v>0.22600000000000001</v>
      </c>
      <c r="U1321">
        <v>0.28999999999999998</v>
      </c>
      <c r="V1321">
        <v>0.30499999999999999</v>
      </c>
      <c r="W1321">
        <v>0.59499999999999997</v>
      </c>
      <c r="X1321">
        <v>0.26200000000000001</v>
      </c>
      <c r="Z1321">
        <v>57</v>
      </c>
      <c r="AA1321">
        <v>0</v>
      </c>
      <c r="AB1321">
        <v>0</v>
      </c>
      <c r="AD1321">
        <v>-0.1</v>
      </c>
      <c r="AE1321">
        <v>0</v>
      </c>
      <c r="AF1321">
        <v>0</v>
      </c>
      <c r="AG1321" t="s">
        <v>1853</v>
      </c>
      <c r="AH1321" s="2">
        <f t="shared" si="149"/>
        <v>-10.149454978873496</v>
      </c>
      <c r="AJ1321" s="2">
        <f t="shared" si="154"/>
        <v>-2.5025539444631106</v>
      </c>
      <c r="AK1321" s="2">
        <f t="shared" si="150"/>
        <v>-1.535362013584342</v>
      </c>
      <c r="AL1321" s="2">
        <f t="shared" si="151"/>
        <v>-2.5879503497259004</v>
      </c>
      <c r="AM1321" s="2">
        <f t="shared" si="152"/>
        <v>-1.3158898615933885</v>
      </c>
      <c r="AN1321" s="2">
        <f t="shared" si="153"/>
        <v>-2.2076988095067547</v>
      </c>
    </row>
    <row r="1322" spans="1:40" x14ac:dyDescent="0.2">
      <c r="A1322">
        <v>1321</v>
      </c>
      <c r="B1322" t="s">
        <v>1102</v>
      </c>
      <c r="D1322">
        <v>0</v>
      </c>
      <c r="E1322">
        <v>1</v>
      </c>
      <c r="F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T1322">
        <v>0.221</v>
      </c>
      <c r="U1322">
        <v>0.27600000000000002</v>
      </c>
      <c r="V1322">
        <v>0.33600000000000002</v>
      </c>
      <c r="W1322">
        <v>0.61199999999999999</v>
      </c>
      <c r="X1322">
        <v>0.26400000000000001</v>
      </c>
      <c r="Z1322">
        <v>60</v>
      </c>
      <c r="AA1322">
        <v>0</v>
      </c>
      <c r="AB1322">
        <v>0</v>
      </c>
      <c r="AD1322">
        <v>-0.1</v>
      </c>
      <c r="AE1322">
        <v>0</v>
      </c>
      <c r="AF1322">
        <v>0</v>
      </c>
      <c r="AG1322" t="s">
        <v>1103</v>
      </c>
      <c r="AH1322" s="2">
        <f t="shared" si="149"/>
        <v>-10.150447088281956</v>
      </c>
      <c r="AJ1322" s="2">
        <f t="shared" si="154"/>
        <v>-2.5025539444631106</v>
      </c>
      <c r="AK1322" s="2">
        <f t="shared" si="150"/>
        <v>-1.535362013584342</v>
      </c>
      <c r="AL1322" s="2">
        <f t="shared" si="151"/>
        <v>-2.5879503497259004</v>
      </c>
      <c r="AM1322" s="2">
        <f t="shared" si="152"/>
        <v>-1.5604245121533731</v>
      </c>
      <c r="AN1322" s="2">
        <f t="shared" si="153"/>
        <v>-1.9641562683552283</v>
      </c>
    </row>
    <row r="1323" spans="1:40" x14ac:dyDescent="0.2">
      <c r="A1323">
        <v>1322</v>
      </c>
      <c r="B1323" t="s">
        <v>1741</v>
      </c>
      <c r="C1323" t="s">
        <v>139</v>
      </c>
      <c r="D1323">
        <v>0</v>
      </c>
      <c r="E1323">
        <v>1</v>
      </c>
      <c r="F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T1323">
        <v>0.216</v>
      </c>
      <c r="U1323">
        <v>0.27</v>
      </c>
      <c r="V1323">
        <v>0.35799999999999998</v>
      </c>
      <c r="W1323">
        <v>0.629</v>
      </c>
      <c r="X1323">
        <v>0.26700000000000002</v>
      </c>
      <c r="Z1323">
        <v>66</v>
      </c>
      <c r="AA1323">
        <v>0</v>
      </c>
      <c r="AB1323">
        <v>0</v>
      </c>
      <c r="AD1323">
        <v>0</v>
      </c>
      <c r="AE1323">
        <v>0</v>
      </c>
      <c r="AF1323">
        <v>0</v>
      </c>
      <c r="AG1323" t="s">
        <v>1742</v>
      </c>
      <c r="AH1323" s="2">
        <f t="shared" si="149"/>
        <v>-10.151439197690413</v>
      </c>
      <c r="AJ1323" s="2">
        <f t="shared" si="154"/>
        <v>-2.5025539444631106</v>
      </c>
      <c r="AK1323" s="2">
        <f t="shared" si="150"/>
        <v>-1.535362013584342</v>
      </c>
      <c r="AL1323" s="2">
        <f t="shared" si="151"/>
        <v>-2.5879503497259004</v>
      </c>
      <c r="AM1323" s="2">
        <f t="shared" si="152"/>
        <v>-1.8049591627133577</v>
      </c>
      <c r="AN1323" s="2">
        <f t="shared" si="153"/>
        <v>-1.7206137272037016</v>
      </c>
    </row>
    <row r="1324" spans="1:40" x14ac:dyDescent="0.2">
      <c r="A1324">
        <v>1323</v>
      </c>
      <c r="B1324" t="s">
        <v>1701</v>
      </c>
      <c r="D1324">
        <v>0</v>
      </c>
      <c r="E1324">
        <v>1</v>
      </c>
      <c r="F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T1324">
        <v>0.218</v>
      </c>
      <c r="U1324">
        <v>0.27800000000000002</v>
      </c>
      <c r="V1324">
        <v>0.34399999999999997</v>
      </c>
      <c r="W1324">
        <v>0.622</v>
      </c>
      <c r="X1324">
        <v>0.26800000000000002</v>
      </c>
      <c r="Z1324">
        <v>62</v>
      </c>
      <c r="AA1324">
        <v>0</v>
      </c>
      <c r="AB1324">
        <v>0</v>
      </c>
      <c r="AD1324">
        <v>0</v>
      </c>
      <c r="AE1324">
        <v>0</v>
      </c>
      <c r="AF1324">
        <v>0</v>
      </c>
      <c r="AG1324" t="s">
        <v>1702</v>
      </c>
      <c r="AH1324" s="2">
        <f t="shared" si="149"/>
        <v>-10.153907560293518</v>
      </c>
      <c r="AJ1324" s="2">
        <f t="shared" si="154"/>
        <v>-2.5025539444631106</v>
      </c>
      <c r="AK1324" s="2">
        <f t="shared" si="150"/>
        <v>-1.535362013584342</v>
      </c>
      <c r="AL1324" s="2">
        <f t="shared" si="151"/>
        <v>-2.5879503497259004</v>
      </c>
      <c r="AM1324" s="2">
        <f t="shared" si="152"/>
        <v>-1.7071453024893637</v>
      </c>
      <c r="AN1324" s="2">
        <f t="shared" si="153"/>
        <v>-1.8208959500308008</v>
      </c>
    </row>
    <row r="1325" spans="1:40" x14ac:dyDescent="0.2">
      <c r="A1325">
        <v>1324</v>
      </c>
      <c r="B1325" t="s">
        <v>1588</v>
      </c>
      <c r="D1325">
        <v>0</v>
      </c>
      <c r="E1325">
        <v>1</v>
      </c>
      <c r="F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T1325">
        <v>0.224</v>
      </c>
      <c r="U1325">
        <v>0.28499999999999998</v>
      </c>
      <c r="V1325">
        <v>0.316</v>
      </c>
      <c r="W1325">
        <v>0.60099999999999998</v>
      </c>
      <c r="X1325">
        <v>0.26200000000000001</v>
      </c>
      <c r="Z1325">
        <v>59</v>
      </c>
      <c r="AA1325">
        <v>0</v>
      </c>
      <c r="AB1325">
        <v>0</v>
      </c>
      <c r="AD1325">
        <v>-0.1</v>
      </c>
      <c r="AE1325">
        <v>0</v>
      </c>
      <c r="AF1325">
        <v>0</v>
      </c>
      <c r="AG1325" t="s">
        <v>1589</v>
      </c>
      <c r="AH1325" s="2">
        <f t="shared" si="149"/>
        <v>-10.161312648102834</v>
      </c>
      <c r="AJ1325" s="2">
        <f t="shared" si="154"/>
        <v>-2.5025539444631106</v>
      </c>
      <c r="AK1325" s="2">
        <f t="shared" si="150"/>
        <v>-1.535362013584342</v>
      </c>
      <c r="AL1325" s="2">
        <f t="shared" si="151"/>
        <v>-2.5879503497259004</v>
      </c>
      <c r="AM1325" s="2">
        <f t="shared" si="152"/>
        <v>-1.4137037218173822</v>
      </c>
      <c r="AN1325" s="2">
        <f t="shared" si="153"/>
        <v>-2.1217426185120982</v>
      </c>
    </row>
    <row r="1326" spans="1:40" x14ac:dyDescent="0.2">
      <c r="A1326">
        <v>1325</v>
      </c>
      <c r="B1326" t="s">
        <v>512</v>
      </c>
      <c r="C1326" t="s">
        <v>51</v>
      </c>
      <c r="D1326">
        <v>8</v>
      </c>
      <c r="E1326">
        <v>31</v>
      </c>
      <c r="F1326">
        <v>26</v>
      </c>
      <c r="G1326">
        <f>F1326*V1326</f>
        <v>10.244</v>
      </c>
      <c r="H1326">
        <v>6</v>
      </c>
      <c r="I1326">
        <v>1</v>
      </c>
      <c r="J1326">
        <v>0</v>
      </c>
      <c r="K1326">
        <v>1</v>
      </c>
      <c r="L1326">
        <v>4</v>
      </c>
      <c r="M1326">
        <v>4</v>
      </c>
      <c r="N1326">
        <v>4</v>
      </c>
      <c r="O1326">
        <v>10</v>
      </c>
      <c r="P1326">
        <v>0</v>
      </c>
      <c r="Q1326">
        <v>0</v>
      </c>
      <c r="R1326">
        <v>0</v>
      </c>
      <c r="T1326">
        <v>0.214</v>
      </c>
      <c r="U1326">
        <v>0.32500000000000001</v>
      </c>
      <c r="V1326">
        <v>0.39400000000000002</v>
      </c>
      <c r="W1326">
        <v>0.71899999999999997</v>
      </c>
      <c r="X1326">
        <v>0.31</v>
      </c>
      <c r="Z1326">
        <v>94</v>
      </c>
      <c r="AA1326">
        <v>0</v>
      </c>
      <c r="AB1326">
        <v>0</v>
      </c>
      <c r="AD1326">
        <v>-0.2</v>
      </c>
      <c r="AE1326">
        <v>-0.3</v>
      </c>
      <c r="AF1326">
        <v>0</v>
      </c>
      <c r="AG1326">
        <v>19181</v>
      </c>
      <c r="AH1326" s="2">
        <f t="shared" si="149"/>
        <v>-10.164106125105032</v>
      </c>
      <c r="AI1326" s="2">
        <f>(L1326-45.75551)/28.81119</f>
        <v>-1.4492809911704445</v>
      </c>
      <c r="AJ1326" s="2">
        <f t="shared" si="154"/>
        <v>-2.3892341679523739</v>
      </c>
      <c r="AK1326" s="2">
        <f t="shared" si="150"/>
        <v>-1.4035967310351054</v>
      </c>
      <c r="AL1326" s="2">
        <f t="shared" si="151"/>
        <v>-2.5879503497259004</v>
      </c>
      <c r="AM1326" s="2">
        <f t="shared" si="152"/>
        <v>-1.9027730229373514</v>
      </c>
      <c r="AN1326" s="2">
        <f t="shared" si="153"/>
        <v>-0.43127086228385625</v>
      </c>
    </row>
    <row r="1327" spans="1:40" x14ac:dyDescent="0.2">
      <c r="A1327">
        <v>1326</v>
      </c>
      <c r="B1327" t="s">
        <v>1428</v>
      </c>
      <c r="C1327" t="s">
        <v>83</v>
      </c>
      <c r="D1327">
        <v>0</v>
      </c>
      <c r="E1327">
        <v>1</v>
      </c>
      <c r="F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T1327">
        <v>0.22500000000000001</v>
      </c>
      <c r="U1327">
        <v>0.27700000000000002</v>
      </c>
      <c r="V1327">
        <v>0.32</v>
      </c>
      <c r="W1327">
        <v>0.59699999999999998</v>
      </c>
      <c r="X1327">
        <v>0.26</v>
      </c>
      <c r="Z1327">
        <v>58</v>
      </c>
      <c r="AA1327">
        <v>0</v>
      </c>
      <c r="AB1327">
        <v>0</v>
      </c>
      <c r="AD1327">
        <v>-0.1</v>
      </c>
      <c r="AE1327">
        <v>0</v>
      </c>
      <c r="AF1327">
        <v>0</v>
      </c>
      <c r="AG1327" t="s">
        <v>1429</v>
      </c>
      <c r="AH1327" s="2">
        <f t="shared" si="149"/>
        <v>-10.169709845320609</v>
      </c>
      <c r="AJ1327" s="2">
        <f t="shared" si="154"/>
        <v>-2.5025539444631106</v>
      </c>
      <c r="AK1327" s="2">
        <f t="shared" si="150"/>
        <v>-1.535362013584342</v>
      </c>
      <c r="AL1327" s="2">
        <f t="shared" si="151"/>
        <v>-2.5879503497259004</v>
      </c>
      <c r="AM1327" s="2">
        <f t="shared" si="152"/>
        <v>-1.3647967917053854</v>
      </c>
      <c r="AN1327" s="2">
        <f t="shared" si="153"/>
        <v>-2.1790467458418692</v>
      </c>
    </row>
    <row r="1328" spans="1:40" x14ac:dyDescent="0.2">
      <c r="A1328">
        <v>1327</v>
      </c>
      <c r="B1328" t="s">
        <v>820</v>
      </c>
      <c r="C1328" t="s">
        <v>33</v>
      </c>
      <c r="D1328">
        <v>0</v>
      </c>
      <c r="E1328">
        <v>1</v>
      </c>
      <c r="F1328">
        <v>1</v>
      </c>
      <c r="G1328">
        <f>F1328*V1328</f>
        <v>0.373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T1328">
        <v>0.20799999999999999</v>
      </c>
      <c r="U1328">
        <v>0.28199999999999997</v>
      </c>
      <c r="V1328">
        <v>0.373</v>
      </c>
      <c r="W1328">
        <v>0.65500000000000003</v>
      </c>
      <c r="X1328">
        <v>0.28000000000000003</v>
      </c>
      <c r="Z1328">
        <v>75</v>
      </c>
      <c r="AA1328">
        <v>0</v>
      </c>
      <c r="AB1328">
        <v>0</v>
      </c>
      <c r="AD1328">
        <v>0</v>
      </c>
      <c r="AE1328">
        <v>0</v>
      </c>
      <c r="AF1328">
        <v>0</v>
      </c>
      <c r="AG1328" t="s">
        <v>821</v>
      </c>
      <c r="AH1328" s="2">
        <f t="shared" si="149"/>
        <v>-10.170217810942876</v>
      </c>
      <c r="AJ1328" s="2">
        <f t="shared" si="154"/>
        <v>-2.5025539444631106</v>
      </c>
      <c r="AK1328" s="2">
        <f t="shared" si="150"/>
        <v>-1.535362013584342</v>
      </c>
      <c r="AL1328" s="2">
        <f t="shared" si="151"/>
        <v>-2.5879503497259004</v>
      </c>
      <c r="AM1328" s="2">
        <f t="shared" si="152"/>
        <v>-2.1962146036093331</v>
      </c>
      <c r="AN1328" s="2">
        <f t="shared" si="153"/>
        <v>-1.3481368995601903</v>
      </c>
    </row>
    <row r="1329" spans="1:40" x14ac:dyDescent="0.2">
      <c r="A1329">
        <v>1328</v>
      </c>
      <c r="B1329" t="s">
        <v>1236</v>
      </c>
      <c r="D1329">
        <v>0</v>
      </c>
      <c r="E1329">
        <v>1</v>
      </c>
      <c r="F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0.22</v>
      </c>
      <c r="U1329">
        <v>0.26100000000000001</v>
      </c>
      <c r="V1329">
        <v>0.35199999999999998</v>
      </c>
      <c r="W1329">
        <v>0.61399999999999999</v>
      </c>
      <c r="X1329">
        <v>0.26100000000000001</v>
      </c>
      <c r="Z1329">
        <v>58</v>
      </c>
      <c r="AA1329">
        <v>0</v>
      </c>
      <c r="AB1329">
        <v>0</v>
      </c>
      <c r="AD1329">
        <v>-0.1</v>
      </c>
      <c r="AE1329">
        <v>0</v>
      </c>
      <c r="AF1329">
        <v>0</v>
      </c>
      <c r="AG1329" t="s">
        <v>1237</v>
      </c>
      <c r="AH1329" s="2">
        <f t="shared" si="149"/>
        <v>-10.170701954729067</v>
      </c>
      <c r="AJ1329" s="2">
        <f t="shared" si="154"/>
        <v>-2.5025539444631106</v>
      </c>
      <c r="AK1329" s="2">
        <f t="shared" si="150"/>
        <v>-1.535362013584342</v>
      </c>
      <c r="AL1329" s="2">
        <f t="shared" si="151"/>
        <v>-2.5879503497259004</v>
      </c>
      <c r="AM1329" s="2">
        <f t="shared" si="152"/>
        <v>-1.6093314422653699</v>
      </c>
      <c r="AN1329" s="2">
        <f t="shared" si="153"/>
        <v>-1.9355042046903428</v>
      </c>
    </row>
    <row r="1330" spans="1:40" x14ac:dyDescent="0.2">
      <c r="A1330">
        <v>1329</v>
      </c>
      <c r="B1330" t="s">
        <v>2243</v>
      </c>
      <c r="D1330">
        <v>0</v>
      </c>
      <c r="E1330">
        <v>1</v>
      </c>
      <c r="F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0.216</v>
      </c>
      <c r="U1330">
        <v>0.27900000000000003</v>
      </c>
      <c r="V1330">
        <v>0.34899999999999998</v>
      </c>
      <c r="W1330">
        <v>0.627</v>
      </c>
      <c r="X1330">
        <v>0.26900000000000002</v>
      </c>
      <c r="Z1330">
        <v>63</v>
      </c>
      <c r="AA1330">
        <v>0</v>
      </c>
      <c r="AB1330">
        <v>0</v>
      </c>
      <c r="AD1330">
        <v>0</v>
      </c>
      <c r="AE1330">
        <v>0</v>
      </c>
      <c r="AF1330">
        <v>0</v>
      </c>
      <c r="AG1330" t="s">
        <v>2244</v>
      </c>
      <c r="AH1330" s="2">
        <f t="shared" si="149"/>
        <v>-10.180091261355299</v>
      </c>
      <c r="AJ1330" s="2">
        <f t="shared" si="154"/>
        <v>-2.5025539444631106</v>
      </c>
      <c r="AK1330" s="2">
        <f t="shared" si="150"/>
        <v>-1.535362013584342</v>
      </c>
      <c r="AL1330" s="2">
        <f t="shared" si="151"/>
        <v>-2.5879503497259004</v>
      </c>
      <c r="AM1330" s="2">
        <f t="shared" si="152"/>
        <v>-1.8049591627133577</v>
      </c>
      <c r="AN1330" s="2">
        <f t="shared" si="153"/>
        <v>-1.7492657908685871</v>
      </c>
    </row>
    <row r="1331" spans="1:40" x14ac:dyDescent="0.2">
      <c r="A1331">
        <v>1330</v>
      </c>
      <c r="B1331" t="s">
        <v>2485</v>
      </c>
      <c r="D1331">
        <v>0</v>
      </c>
      <c r="E1331">
        <v>1</v>
      </c>
      <c r="F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>
        <v>0.223</v>
      </c>
      <c r="U1331">
        <v>0.27900000000000003</v>
      </c>
      <c r="V1331">
        <v>0.32400000000000001</v>
      </c>
      <c r="W1331">
        <v>0.60299999999999998</v>
      </c>
      <c r="X1331">
        <v>0.26200000000000001</v>
      </c>
      <c r="Z1331">
        <v>58</v>
      </c>
      <c r="AA1331">
        <v>0</v>
      </c>
      <c r="AB1331">
        <v>0</v>
      </c>
      <c r="AD1331">
        <v>-0.1</v>
      </c>
      <c r="AE1331">
        <v>0</v>
      </c>
      <c r="AF1331">
        <v>0</v>
      </c>
      <c r="AG1331" t="s">
        <v>2486</v>
      </c>
      <c r="AH1331" s="2">
        <f t="shared" si="149"/>
        <v>-10.181567514549947</v>
      </c>
      <c r="AJ1331" s="2">
        <f t="shared" si="154"/>
        <v>-2.5025539444631106</v>
      </c>
      <c r="AK1331" s="2">
        <f t="shared" si="150"/>
        <v>-1.535362013584342</v>
      </c>
      <c r="AL1331" s="2">
        <f t="shared" si="151"/>
        <v>-2.5879503497259004</v>
      </c>
      <c r="AM1331" s="2">
        <f t="shared" si="152"/>
        <v>-1.4626106519293791</v>
      </c>
      <c r="AN1331" s="2">
        <f t="shared" si="153"/>
        <v>-2.0930905548472127</v>
      </c>
    </row>
    <row r="1332" spans="1:40" x14ac:dyDescent="0.2">
      <c r="A1332">
        <v>1331</v>
      </c>
      <c r="B1332" t="s">
        <v>2491</v>
      </c>
      <c r="D1332">
        <v>0</v>
      </c>
      <c r="E1332">
        <v>1</v>
      </c>
      <c r="F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0.223</v>
      </c>
      <c r="U1332">
        <v>0.27900000000000003</v>
      </c>
      <c r="V1332">
        <v>0.32400000000000001</v>
      </c>
      <c r="W1332">
        <v>0.60299999999999998</v>
      </c>
      <c r="X1332">
        <v>0.26100000000000001</v>
      </c>
      <c r="Z1332">
        <v>58</v>
      </c>
      <c r="AA1332">
        <v>0</v>
      </c>
      <c r="AB1332">
        <v>0</v>
      </c>
      <c r="AD1332">
        <v>-0.1</v>
      </c>
      <c r="AE1332">
        <v>0</v>
      </c>
      <c r="AF1332">
        <v>0</v>
      </c>
      <c r="AG1332" t="s">
        <v>2492</v>
      </c>
      <c r="AH1332" s="2">
        <f t="shared" si="149"/>
        <v>-10.181567514549947</v>
      </c>
      <c r="AJ1332" s="2">
        <f t="shared" si="154"/>
        <v>-2.5025539444631106</v>
      </c>
      <c r="AK1332" s="2">
        <f t="shared" si="150"/>
        <v>-1.535362013584342</v>
      </c>
      <c r="AL1332" s="2">
        <f t="shared" si="151"/>
        <v>-2.5879503497259004</v>
      </c>
      <c r="AM1332" s="2">
        <f t="shared" si="152"/>
        <v>-1.4626106519293791</v>
      </c>
      <c r="AN1332" s="2">
        <f t="shared" si="153"/>
        <v>-2.0930905548472127</v>
      </c>
    </row>
    <row r="1333" spans="1:40" x14ac:dyDescent="0.2">
      <c r="A1333">
        <v>1332</v>
      </c>
      <c r="B1333" t="s">
        <v>2267</v>
      </c>
      <c r="C1333" t="s">
        <v>37</v>
      </c>
      <c r="D1333">
        <v>0</v>
      </c>
      <c r="E1333">
        <v>1</v>
      </c>
      <c r="F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0.218</v>
      </c>
      <c r="U1333">
        <v>0.26600000000000001</v>
      </c>
      <c r="V1333">
        <v>0.35299999999999998</v>
      </c>
      <c r="W1333">
        <v>0.62</v>
      </c>
      <c r="X1333">
        <v>0.26400000000000001</v>
      </c>
      <c r="Z1333">
        <v>63</v>
      </c>
      <c r="AA1333">
        <v>0</v>
      </c>
      <c r="AB1333">
        <v>0</v>
      </c>
      <c r="AD1333">
        <v>0</v>
      </c>
      <c r="AE1333">
        <v>0</v>
      </c>
      <c r="AF1333">
        <v>0</v>
      </c>
      <c r="AG1333" t="s">
        <v>2268</v>
      </c>
      <c r="AH1333" s="2">
        <f t="shared" si="149"/>
        <v>-10.182559623958404</v>
      </c>
      <c r="AJ1333" s="2">
        <f t="shared" si="154"/>
        <v>-2.5025539444631106</v>
      </c>
      <c r="AK1333" s="2">
        <f t="shared" si="150"/>
        <v>-1.535362013584342</v>
      </c>
      <c r="AL1333" s="2">
        <f t="shared" si="151"/>
        <v>-2.5879503497259004</v>
      </c>
      <c r="AM1333" s="2">
        <f t="shared" si="152"/>
        <v>-1.7071453024893637</v>
      </c>
      <c r="AN1333" s="2">
        <f t="shared" si="153"/>
        <v>-1.8495480136956863</v>
      </c>
    </row>
    <row r="1334" spans="1:40" x14ac:dyDescent="0.2">
      <c r="A1334">
        <v>1333</v>
      </c>
      <c r="B1334" t="s">
        <v>1976</v>
      </c>
      <c r="D1334">
        <v>0</v>
      </c>
      <c r="E1334">
        <v>1</v>
      </c>
      <c r="F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0.21299999999999999</v>
      </c>
      <c r="U1334">
        <v>0.27200000000000002</v>
      </c>
      <c r="V1334">
        <v>0.36599999999999999</v>
      </c>
      <c r="W1334">
        <v>0.63700000000000001</v>
      </c>
      <c r="X1334">
        <v>0.27200000000000002</v>
      </c>
      <c r="Z1334">
        <v>65</v>
      </c>
      <c r="AA1334">
        <v>0</v>
      </c>
      <c r="AB1334">
        <v>0</v>
      </c>
      <c r="AD1334">
        <v>0</v>
      </c>
      <c r="AE1334">
        <v>0</v>
      </c>
      <c r="AF1334">
        <v>0</v>
      </c>
      <c r="AG1334" t="s">
        <v>1977</v>
      </c>
      <c r="AH1334" s="2">
        <f t="shared" si="149"/>
        <v>-10.183551733366862</v>
      </c>
      <c r="AJ1334" s="2">
        <f t="shared" si="154"/>
        <v>-2.5025539444631106</v>
      </c>
      <c r="AK1334" s="2">
        <f t="shared" si="150"/>
        <v>-1.535362013584342</v>
      </c>
      <c r="AL1334" s="2">
        <f t="shared" si="151"/>
        <v>-2.5879503497259004</v>
      </c>
      <c r="AM1334" s="2">
        <f t="shared" si="152"/>
        <v>-1.9516799530493483</v>
      </c>
      <c r="AN1334" s="2">
        <f t="shared" si="153"/>
        <v>-1.6060054725441597</v>
      </c>
    </row>
    <row r="1335" spans="1:40" x14ac:dyDescent="0.2">
      <c r="A1335">
        <v>1334</v>
      </c>
      <c r="B1335" t="s">
        <v>2242</v>
      </c>
      <c r="D1335">
        <v>0</v>
      </c>
      <c r="E1335">
        <v>1</v>
      </c>
      <c r="F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T1335">
        <v>0.222</v>
      </c>
      <c r="U1335">
        <v>0.28000000000000003</v>
      </c>
      <c r="V1335">
        <v>0.32600000000000001</v>
      </c>
      <c r="W1335">
        <v>0.60599999999999998</v>
      </c>
      <c r="X1335">
        <v>0.26300000000000001</v>
      </c>
      <c r="Z1335">
        <v>63</v>
      </c>
      <c r="AA1335">
        <v>0</v>
      </c>
      <c r="AB1335">
        <v>0</v>
      </c>
      <c r="AD1335">
        <v>0</v>
      </c>
      <c r="AE1335">
        <v>0</v>
      </c>
      <c r="AF1335">
        <v>0</v>
      </c>
      <c r="AG1335">
        <v>7158</v>
      </c>
      <c r="AH1335" s="2">
        <f t="shared" si="149"/>
        <v>-10.187496349164615</v>
      </c>
      <c r="AJ1335" s="2">
        <f t="shared" si="154"/>
        <v>-2.5025539444631106</v>
      </c>
      <c r="AK1335" s="2">
        <f t="shared" si="150"/>
        <v>-1.535362013584342</v>
      </c>
      <c r="AL1335" s="2">
        <f t="shared" si="151"/>
        <v>-2.5879503497259004</v>
      </c>
      <c r="AM1335" s="2">
        <f t="shared" si="152"/>
        <v>-1.511517582041376</v>
      </c>
      <c r="AN1335" s="2">
        <f t="shared" si="153"/>
        <v>-2.0501124593498847</v>
      </c>
    </row>
    <row r="1336" spans="1:40" x14ac:dyDescent="0.2">
      <c r="A1336">
        <v>1335</v>
      </c>
      <c r="B1336" t="s">
        <v>2471</v>
      </c>
      <c r="D1336">
        <v>0</v>
      </c>
      <c r="E1336">
        <v>1</v>
      </c>
      <c r="F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T1336">
        <v>0.222</v>
      </c>
      <c r="U1336">
        <v>0.27600000000000002</v>
      </c>
      <c r="V1336">
        <v>0.32900000000000001</v>
      </c>
      <c r="W1336">
        <v>0.60599999999999998</v>
      </c>
      <c r="X1336">
        <v>0.26200000000000001</v>
      </c>
      <c r="Z1336">
        <v>59</v>
      </c>
      <c r="AA1336">
        <v>0</v>
      </c>
      <c r="AB1336">
        <v>0</v>
      </c>
      <c r="AD1336">
        <v>-0.1</v>
      </c>
      <c r="AE1336">
        <v>0</v>
      </c>
      <c r="AF1336">
        <v>0</v>
      </c>
      <c r="AG1336" t="s">
        <v>2472</v>
      </c>
      <c r="AH1336" s="2">
        <f t="shared" si="149"/>
        <v>-10.187496349164615</v>
      </c>
      <c r="AJ1336" s="2">
        <f t="shared" si="154"/>
        <v>-2.5025539444631106</v>
      </c>
      <c r="AK1336" s="2">
        <f t="shared" si="150"/>
        <v>-1.535362013584342</v>
      </c>
      <c r="AL1336" s="2">
        <f t="shared" si="151"/>
        <v>-2.5879503497259004</v>
      </c>
      <c r="AM1336" s="2">
        <f t="shared" si="152"/>
        <v>-1.511517582041376</v>
      </c>
      <c r="AN1336" s="2">
        <f t="shared" si="153"/>
        <v>-2.0501124593498847</v>
      </c>
    </row>
    <row r="1337" spans="1:40" x14ac:dyDescent="0.2">
      <c r="A1337">
        <v>1336</v>
      </c>
      <c r="B1337" t="s">
        <v>1067</v>
      </c>
      <c r="C1337" t="s">
        <v>35</v>
      </c>
      <c r="D1337">
        <v>3</v>
      </c>
      <c r="E1337">
        <v>13</v>
      </c>
      <c r="F1337">
        <v>12</v>
      </c>
      <c r="G1337">
        <f>F1337*V1337</f>
        <v>4.0680000000000005</v>
      </c>
      <c r="H1337">
        <v>3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3</v>
      </c>
      <c r="P1337">
        <v>0</v>
      </c>
      <c r="Q1337">
        <v>0</v>
      </c>
      <c r="R1337">
        <v>0</v>
      </c>
      <c r="T1337">
        <v>0.24099999999999999</v>
      </c>
      <c r="U1337">
        <v>0.308</v>
      </c>
      <c r="V1337">
        <v>0.33900000000000002</v>
      </c>
      <c r="W1337">
        <v>0.64700000000000002</v>
      </c>
      <c r="X1337">
        <v>0.28299999999999997</v>
      </c>
      <c r="Z1337">
        <v>69</v>
      </c>
      <c r="AA1337">
        <v>0</v>
      </c>
      <c r="AB1337">
        <v>0</v>
      </c>
      <c r="AD1337">
        <v>-0.5</v>
      </c>
      <c r="AE1337">
        <v>0</v>
      </c>
      <c r="AF1337">
        <v>0</v>
      </c>
      <c r="AG1337">
        <v>11241</v>
      </c>
      <c r="AH1337" s="2">
        <f t="shared" si="149"/>
        <v>-10.191363251735419</v>
      </c>
      <c r="AI1337" s="2">
        <f>(L1337-45.75551)/28.81119</f>
        <v>-1.5534072004662078</v>
      </c>
      <c r="AJ1337" s="2">
        <f t="shared" si="154"/>
        <v>-2.5025539444631106</v>
      </c>
      <c r="AK1337" s="2">
        <f t="shared" si="150"/>
        <v>-1.5024206929470327</v>
      </c>
      <c r="AL1337" s="2">
        <f t="shared" si="151"/>
        <v>-2.5879503497259004</v>
      </c>
      <c r="AM1337" s="2">
        <f t="shared" si="152"/>
        <v>-0.58228590991343609</v>
      </c>
      <c r="AN1337" s="2">
        <f t="shared" si="153"/>
        <v>-1.4627451542197323</v>
      </c>
    </row>
    <row r="1338" spans="1:40" x14ac:dyDescent="0.2">
      <c r="A1338">
        <v>1337</v>
      </c>
      <c r="B1338" t="s">
        <v>2269</v>
      </c>
      <c r="D1338">
        <v>0</v>
      </c>
      <c r="E1338">
        <v>1</v>
      </c>
      <c r="F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0.223</v>
      </c>
      <c r="U1338">
        <v>0.26600000000000001</v>
      </c>
      <c r="V1338">
        <v>0.33600000000000002</v>
      </c>
      <c r="W1338">
        <v>0.60199999999999998</v>
      </c>
      <c r="X1338">
        <v>0.25700000000000001</v>
      </c>
      <c r="Z1338">
        <v>55</v>
      </c>
      <c r="AA1338">
        <v>0</v>
      </c>
      <c r="AB1338">
        <v>0</v>
      </c>
      <c r="AD1338">
        <v>-0.1</v>
      </c>
      <c r="AE1338">
        <v>0</v>
      </c>
      <c r="AF1338">
        <v>0</v>
      </c>
      <c r="AG1338" t="s">
        <v>2270</v>
      </c>
      <c r="AH1338" s="2">
        <f t="shared" si="149"/>
        <v>-10.19589354638239</v>
      </c>
      <c r="AJ1338" s="2">
        <f t="shared" si="154"/>
        <v>-2.5025539444631106</v>
      </c>
      <c r="AK1338" s="2">
        <f t="shared" si="150"/>
        <v>-1.535362013584342</v>
      </c>
      <c r="AL1338" s="2">
        <f t="shared" si="151"/>
        <v>-2.5879503497259004</v>
      </c>
      <c r="AM1338" s="2">
        <f t="shared" si="152"/>
        <v>-1.4626106519293791</v>
      </c>
      <c r="AN1338" s="2">
        <f t="shared" si="153"/>
        <v>-2.1074165866796557</v>
      </c>
    </row>
    <row r="1339" spans="1:40" x14ac:dyDescent="0.2">
      <c r="A1339">
        <v>1338</v>
      </c>
      <c r="B1339" t="s">
        <v>3933</v>
      </c>
      <c r="D1339">
        <v>0</v>
      </c>
      <c r="E1339">
        <v>1</v>
      </c>
      <c r="F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T1339">
        <v>0.22500000000000001</v>
      </c>
      <c r="U1339">
        <v>0.28000000000000003</v>
      </c>
      <c r="V1339">
        <v>0.315</v>
      </c>
      <c r="W1339">
        <v>0.59499999999999997</v>
      </c>
      <c r="X1339">
        <v>0.25900000000000001</v>
      </c>
      <c r="Z1339">
        <v>42</v>
      </c>
      <c r="AA1339">
        <v>0</v>
      </c>
      <c r="AB1339">
        <v>0</v>
      </c>
      <c r="AD1339">
        <v>-0.1</v>
      </c>
      <c r="AE1339">
        <v>0</v>
      </c>
      <c r="AF1339">
        <v>0</v>
      </c>
      <c r="AG1339" t="s">
        <v>3934</v>
      </c>
      <c r="AH1339" s="2">
        <f t="shared" si="149"/>
        <v>-10.198361908985493</v>
      </c>
      <c r="AJ1339" s="2">
        <f t="shared" si="154"/>
        <v>-2.5025539444631106</v>
      </c>
      <c r="AK1339" s="2">
        <f t="shared" si="150"/>
        <v>-1.535362013584342</v>
      </c>
      <c r="AL1339" s="2">
        <f t="shared" si="151"/>
        <v>-2.5879503497259004</v>
      </c>
      <c r="AM1339" s="2">
        <f t="shared" si="152"/>
        <v>-1.3647967917053854</v>
      </c>
      <c r="AN1339" s="2">
        <f t="shared" si="153"/>
        <v>-2.2076988095067547</v>
      </c>
    </row>
    <row r="1340" spans="1:40" x14ac:dyDescent="0.2">
      <c r="A1340">
        <v>1339</v>
      </c>
      <c r="B1340" t="s">
        <v>2362</v>
      </c>
      <c r="D1340">
        <v>0</v>
      </c>
      <c r="E1340">
        <v>1</v>
      </c>
      <c r="F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T1340">
        <v>0.22700000000000001</v>
      </c>
      <c r="U1340">
        <v>0.27700000000000002</v>
      </c>
      <c r="V1340">
        <v>0.31</v>
      </c>
      <c r="W1340">
        <v>0.58799999999999997</v>
      </c>
      <c r="X1340">
        <v>0.25600000000000001</v>
      </c>
      <c r="Z1340">
        <v>55</v>
      </c>
      <c r="AA1340">
        <v>0</v>
      </c>
      <c r="AB1340">
        <v>0</v>
      </c>
      <c r="AD1340">
        <v>-0.1</v>
      </c>
      <c r="AE1340">
        <v>0</v>
      </c>
      <c r="AF1340">
        <v>0</v>
      </c>
      <c r="AG1340" t="s">
        <v>2363</v>
      </c>
      <c r="AH1340" s="2">
        <f t="shared" si="149"/>
        <v>-10.2008302715886</v>
      </c>
      <c r="AJ1340" s="2">
        <f t="shared" si="154"/>
        <v>-2.5025539444631106</v>
      </c>
      <c r="AK1340" s="2">
        <f t="shared" si="150"/>
        <v>-1.535362013584342</v>
      </c>
      <c r="AL1340" s="2">
        <f t="shared" si="151"/>
        <v>-2.5879503497259004</v>
      </c>
      <c r="AM1340" s="2">
        <f t="shared" si="152"/>
        <v>-1.2669829314813916</v>
      </c>
      <c r="AN1340" s="2">
        <f t="shared" si="153"/>
        <v>-2.3079810323338541</v>
      </c>
    </row>
    <row r="1341" spans="1:40" x14ac:dyDescent="0.2">
      <c r="A1341">
        <v>1340</v>
      </c>
      <c r="B1341" t="s">
        <v>1800</v>
      </c>
      <c r="C1341" t="s">
        <v>29</v>
      </c>
      <c r="D1341">
        <v>0</v>
      </c>
      <c r="E1341">
        <v>1</v>
      </c>
      <c r="F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0.224</v>
      </c>
      <c r="U1341">
        <v>0.27400000000000002</v>
      </c>
      <c r="V1341">
        <v>0.32500000000000001</v>
      </c>
      <c r="W1341">
        <v>0.59799999999999998</v>
      </c>
      <c r="X1341">
        <v>0.25900000000000001</v>
      </c>
      <c r="Z1341">
        <v>59</v>
      </c>
      <c r="AA1341">
        <v>0</v>
      </c>
      <c r="AB1341">
        <v>0</v>
      </c>
      <c r="AD1341">
        <v>-0.1</v>
      </c>
      <c r="AE1341">
        <v>0</v>
      </c>
      <c r="AF1341">
        <v>0</v>
      </c>
      <c r="AG1341" t="s">
        <v>1801</v>
      </c>
      <c r="AH1341" s="2">
        <f t="shared" si="149"/>
        <v>-10.204290743600163</v>
      </c>
      <c r="AJ1341" s="2">
        <f t="shared" si="154"/>
        <v>-2.5025539444631106</v>
      </c>
      <c r="AK1341" s="2">
        <f t="shared" si="150"/>
        <v>-1.535362013584342</v>
      </c>
      <c r="AL1341" s="2">
        <f t="shared" si="151"/>
        <v>-2.5879503497259004</v>
      </c>
      <c r="AM1341" s="2">
        <f t="shared" si="152"/>
        <v>-1.4137037218173822</v>
      </c>
      <c r="AN1341" s="2">
        <f t="shared" si="153"/>
        <v>-2.1647207140094267</v>
      </c>
    </row>
    <row r="1342" spans="1:40" x14ac:dyDescent="0.2">
      <c r="A1342">
        <v>1341</v>
      </c>
      <c r="B1342" t="s">
        <v>795</v>
      </c>
      <c r="C1342" t="s">
        <v>103</v>
      </c>
      <c r="D1342">
        <v>5</v>
      </c>
      <c r="E1342">
        <v>20</v>
      </c>
      <c r="F1342">
        <v>18</v>
      </c>
      <c r="G1342">
        <f>F1342*V1342</f>
        <v>6.39</v>
      </c>
      <c r="H1342">
        <v>4</v>
      </c>
      <c r="I1342">
        <v>1</v>
      </c>
      <c r="J1342">
        <v>0</v>
      </c>
      <c r="K1342">
        <v>0</v>
      </c>
      <c r="L1342">
        <v>2</v>
      </c>
      <c r="M1342">
        <v>2</v>
      </c>
      <c r="N1342">
        <v>1</v>
      </c>
      <c r="O1342">
        <v>5</v>
      </c>
      <c r="P1342">
        <v>0</v>
      </c>
      <c r="Q1342">
        <v>0</v>
      </c>
      <c r="R1342">
        <v>0</v>
      </c>
      <c r="T1342">
        <v>0.23699999999999999</v>
      </c>
      <c r="U1342">
        <v>0.3</v>
      </c>
      <c r="V1342">
        <v>0.35499999999999998</v>
      </c>
      <c r="W1342">
        <v>0.65500000000000003</v>
      </c>
      <c r="X1342">
        <v>0.28299999999999997</v>
      </c>
      <c r="Z1342">
        <v>65</v>
      </c>
      <c r="AA1342">
        <v>0</v>
      </c>
      <c r="AB1342">
        <v>0</v>
      </c>
      <c r="AD1342">
        <v>-0.9</v>
      </c>
      <c r="AE1342">
        <v>0.2</v>
      </c>
      <c r="AF1342">
        <v>0</v>
      </c>
      <c r="AG1342" t="s">
        <v>796</v>
      </c>
      <c r="AH1342" s="2">
        <f t="shared" si="149"/>
        <v>-10.204732660454635</v>
      </c>
      <c r="AI1342" s="2">
        <f>(L1342-45.75551)/28.81119</f>
        <v>-1.5186984640342867</v>
      </c>
      <c r="AJ1342" s="2">
        <f t="shared" si="154"/>
        <v>-2.5025539444631106</v>
      </c>
      <c r="AK1342" s="2">
        <f t="shared" si="150"/>
        <v>-1.4694793723097237</v>
      </c>
      <c r="AL1342" s="2">
        <f t="shared" si="151"/>
        <v>-2.5879503497259004</v>
      </c>
      <c r="AM1342" s="2">
        <f t="shared" si="152"/>
        <v>-0.77791363036142369</v>
      </c>
      <c r="AN1342" s="2">
        <f t="shared" si="153"/>
        <v>-1.3481368995601903</v>
      </c>
    </row>
    <row r="1343" spans="1:40" x14ac:dyDescent="0.2">
      <c r="A1343">
        <v>1342</v>
      </c>
      <c r="B1343" t="s">
        <v>2170</v>
      </c>
      <c r="C1343" t="s">
        <v>103</v>
      </c>
      <c r="D1343">
        <v>0</v>
      </c>
      <c r="E1343">
        <v>1</v>
      </c>
      <c r="F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T1343">
        <v>0.22700000000000001</v>
      </c>
      <c r="U1343">
        <v>0.26</v>
      </c>
      <c r="V1343">
        <v>0.32700000000000001</v>
      </c>
      <c r="W1343">
        <v>0.58699999999999997</v>
      </c>
      <c r="X1343">
        <v>0.252</v>
      </c>
      <c r="Z1343">
        <v>43</v>
      </c>
      <c r="AA1343">
        <v>0</v>
      </c>
      <c r="AB1343">
        <v>0</v>
      </c>
      <c r="AD1343">
        <v>-0.1</v>
      </c>
      <c r="AE1343">
        <v>0</v>
      </c>
      <c r="AF1343">
        <v>0</v>
      </c>
      <c r="AG1343" t="s">
        <v>2171</v>
      </c>
      <c r="AH1343" s="2">
        <f t="shared" si="149"/>
        <v>-10.215156303421043</v>
      </c>
      <c r="AJ1343" s="2">
        <f t="shared" si="154"/>
        <v>-2.5025539444631106</v>
      </c>
      <c r="AK1343" s="2">
        <f t="shared" si="150"/>
        <v>-1.535362013584342</v>
      </c>
      <c r="AL1343" s="2">
        <f t="shared" si="151"/>
        <v>-2.5879503497259004</v>
      </c>
      <c r="AM1343" s="2">
        <f t="shared" si="152"/>
        <v>-1.2669829314813916</v>
      </c>
      <c r="AN1343" s="2">
        <f t="shared" si="153"/>
        <v>-2.3223070641662966</v>
      </c>
    </row>
    <row r="1344" spans="1:40" x14ac:dyDescent="0.2">
      <c r="A1344">
        <v>1343</v>
      </c>
      <c r="B1344" t="s">
        <v>2475</v>
      </c>
      <c r="D1344">
        <v>0</v>
      </c>
      <c r="E1344">
        <v>1</v>
      </c>
      <c r="F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0.222</v>
      </c>
      <c r="U1344">
        <v>0.27700000000000002</v>
      </c>
      <c r="V1344">
        <v>0.32700000000000001</v>
      </c>
      <c r="W1344">
        <v>0.60399999999999998</v>
      </c>
      <c r="X1344">
        <v>0.26100000000000001</v>
      </c>
      <c r="Z1344">
        <v>58</v>
      </c>
      <c r="AA1344">
        <v>0</v>
      </c>
      <c r="AB1344">
        <v>0</v>
      </c>
      <c r="AD1344">
        <v>-0.1</v>
      </c>
      <c r="AE1344">
        <v>0</v>
      </c>
      <c r="AF1344">
        <v>0</v>
      </c>
      <c r="AG1344" t="s">
        <v>2476</v>
      </c>
      <c r="AH1344" s="2">
        <f t="shared" si="149"/>
        <v>-10.216148412829501</v>
      </c>
      <c r="AJ1344" s="2">
        <f t="shared" si="154"/>
        <v>-2.5025539444631106</v>
      </c>
      <c r="AK1344" s="2">
        <f t="shared" si="150"/>
        <v>-1.535362013584342</v>
      </c>
      <c r="AL1344" s="2">
        <f t="shared" si="151"/>
        <v>-2.5879503497259004</v>
      </c>
      <c r="AM1344" s="2">
        <f t="shared" si="152"/>
        <v>-1.511517582041376</v>
      </c>
      <c r="AN1344" s="2">
        <f t="shared" si="153"/>
        <v>-2.0787645230147702</v>
      </c>
    </row>
    <row r="1345" spans="1:40" x14ac:dyDescent="0.2">
      <c r="A1345">
        <v>1344</v>
      </c>
      <c r="B1345" t="s">
        <v>831</v>
      </c>
      <c r="D1345">
        <v>0</v>
      </c>
      <c r="E1345">
        <v>1</v>
      </c>
      <c r="F1345">
        <v>1</v>
      </c>
      <c r="G1345">
        <f>F1345*V1345</f>
        <v>0.35599999999999998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T1345">
        <v>0.21199999999999999</v>
      </c>
      <c r="U1345">
        <v>0.28199999999999997</v>
      </c>
      <c r="V1345">
        <v>0.35599999999999998</v>
      </c>
      <c r="W1345">
        <v>0.63800000000000001</v>
      </c>
      <c r="X1345">
        <v>0.27200000000000002</v>
      </c>
      <c r="Z1345">
        <v>65</v>
      </c>
      <c r="AA1345">
        <v>0</v>
      </c>
      <c r="AB1345">
        <v>0</v>
      </c>
      <c r="AD1345">
        <v>0</v>
      </c>
      <c r="AE1345">
        <v>0</v>
      </c>
      <c r="AF1345">
        <v>0</v>
      </c>
      <c r="AG1345">
        <v>12606</v>
      </c>
      <c r="AH1345" s="2">
        <f t="shared" si="149"/>
        <v>-10.218132631646416</v>
      </c>
      <c r="AJ1345" s="2">
        <f t="shared" si="154"/>
        <v>-2.5025539444631106</v>
      </c>
      <c r="AK1345" s="2">
        <f t="shared" si="150"/>
        <v>-1.535362013584342</v>
      </c>
      <c r="AL1345" s="2">
        <f t="shared" si="151"/>
        <v>-2.5879503497259004</v>
      </c>
      <c r="AM1345" s="2">
        <f t="shared" si="152"/>
        <v>-2.0005868831613451</v>
      </c>
      <c r="AN1345" s="2">
        <f t="shared" si="153"/>
        <v>-1.591679440711717</v>
      </c>
    </row>
    <row r="1346" spans="1:40" x14ac:dyDescent="0.2">
      <c r="A1346">
        <v>1345</v>
      </c>
      <c r="B1346" t="s">
        <v>2098</v>
      </c>
      <c r="C1346" t="s">
        <v>37</v>
      </c>
      <c r="D1346">
        <v>0</v>
      </c>
      <c r="E1346">
        <v>1</v>
      </c>
      <c r="F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T1346">
        <v>0.20699999999999999</v>
      </c>
      <c r="U1346">
        <v>0.28999999999999998</v>
      </c>
      <c r="V1346">
        <v>0.36499999999999999</v>
      </c>
      <c r="W1346">
        <v>0.65500000000000003</v>
      </c>
      <c r="X1346">
        <v>0.28100000000000003</v>
      </c>
      <c r="Z1346">
        <v>74</v>
      </c>
      <c r="AA1346">
        <v>0</v>
      </c>
      <c r="AB1346">
        <v>0</v>
      </c>
      <c r="AD1346">
        <v>0</v>
      </c>
      <c r="AE1346">
        <v>0</v>
      </c>
      <c r="AF1346">
        <v>0</v>
      </c>
      <c r="AG1346">
        <v>2554</v>
      </c>
      <c r="AH1346" s="2">
        <f t="shared" ref="AH1346:AH1409" si="155">SUM(AI1346:AN1346)</f>
        <v>-10.219124741054873</v>
      </c>
      <c r="AJ1346" s="2">
        <f t="shared" si="154"/>
        <v>-2.5025539444631106</v>
      </c>
      <c r="AK1346" s="2">
        <f t="shared" ref="AK1346:AK1409" si="156">(M1346-46.609)/30.35701</f>
        <v>-1.535362013584342</v>
      </c>
      <c r="AL1346" s="2">
        <f t="shared" ref="AL1346:AL1409" si="157">(S1346-70.42522)/27.21274</f>
        <v>-2.5879503497259004</v>
      </c>
      <c r="AM1346" s="2">
        <f t="shared" ref="AM1346:AM1409" si="158">(T1346-0.252906)/0.020447</f>
        <v>-2.2451215337213299</v>
      </c>
      <c r="AN1346" s="2">
        <f t="shared" ref="AN1346:AN1409" si="159">(W1346-0.749104)/0.069803</f>
        <v>-1.3481368995601903</v>
      </c>
    </row>
    <row r="1347" spans="1:40" x14ac:dyDescent="0.2">
      <c r="A1347">
        <v>1346</v>
      </c>
      <c r="B1347" t="s">
        <v>602</v>
      </c>
      <c r="C1347" t="s">
        <v>33</v>
      </c>
      <c r="D1347">
        <v>0</v>
      </c>
      <c r="E1347">
        <v>1</v>
      </c>
      <c r="F1347">
        <v>1</v>
      </c>
      <c r="G1347">
        <f>F1347*V1347</f>
        <v>0.4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T1347">
        <v>0.23300000000000001</v>
      </c>
      <c r="U1347">
        <v>0.27700000000000002</v>
      </c>
      <c r="V1347">
        <v>0.4</v>
      </c>
      <c r="W1347">
        <v>0.67700000000000005</v>
      </c>
      <c r="X1347">
        <v>0.28599999999999998</v>
      </c>
      <c r="Z1347">
        <v>79</v>
      </c>
      <c r="AA1347">
        <v>0</v>
      </c>
      <c r="AB1347">
        <v>0</v>
      </c>
      <c r="AD1347">
        <v>0</v>
      </c>
      <c r="AE1347">
        <v>0</v>
      </c>
      <c r="AF1347">
        <v>0</v>
      </c>
      <c r="AG1347" t="s">
        <v>603</v>
      </c>
      <c r="AH1347" s="2">
        <f t="shared" si="155"/>
        <v>-10.220487794727342</v>
      </c>
      <c r="AI1347" s="2">
        <f>(L1347-45.75551)/28.81119</f>
        <v>-1.5881159368981288</v>
      </c>
      <c r="AJ1347" s="2">
        <f t="shared" si="154"/>
        <v>-2.5025539444631106</v>
      </c>
      <c r="AK1347" s="2">
        <f t="shared" si="156"/>
        <v>-1.535362013584342</v>
      </c>
      <c r="AL1347" s="2">
        <f t="shared" si="157"/>
        <v>-2.5879503497259004</v>
      </c>
      <c r="AM1347" s="2">
        <f t="shared" si="158"/>
        <v>-0.97354135080941007</v>
      </c>
      <c r="AN1347" s="2">
        <f t="shared" si="159"/>
        <v>-1.03296419924645</v>
      </c>
    </row>
    <row r="1348" spans="1:40" x14ac:dyDescent="0.2">
      <c r="A1348">
        <v>1347</v>
      </c>
      <c r="B1348" t="s">
        <v>1998</v>
      </c>
      <c r="D1348">
        <v>0</v>
      </c>
      <c r="E1348">
        <v>1</v>
      </c>
      <c r="F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T1348">
        <v>0.22600000000000001</v>
      </c>
      <c r="U1348">
        <v>0.29599999999999999</v>
      </c>
      <c r="V1348">
        <v>0.29399999999999998</v>
      </c>
      <c r="W1348">
        <v>0.59</v>
      </c>
      <c r="X1348">
        <v>0.26200000000000001</v>
      </c>
      <c r="Z1348">
        <v>59</v>
      </c>
      <c r="AA1348">
        <v>0</v>
      </c>
      <c r="AB1348">
        <v>0</v>
      </c>
      <c r="AD1348">
        <v>-0.1</v>
      </c>
      <c r="AE1348">
        <v>0</v>
      </c>
      <c r="AF1348">
        <v>0</v>
      </c>
      <c r="AG1348" t="s">
        <v>1999</v>
      </c>
      <c r="AH1348" s="2">
        <f t="shared" si="155"/>
        <v>-10.221085138035711</v>
      </c>
      <c r="AJ1348" s="2">
        <f t="shared" si="154"/>
        <v>-2.5025539444631106</v>
      </c>
      <c r="AK1348" s="2">
        <f t="shared" si="156"/>
        <v>-1.535362013584342</v>
      </c>
      <c r="AL1348" s="2">
        <f t="shared" si="157"/>
        <v>-2.5879503497259004</v>
      </c>
      <c r="AM1348" s="2">
        <f t="shared" si="158"/>
        <v>-1.3158898615933885</v>
      </c>
      <c r="AN1348" s="2">
        <f t="shared" si="159"/>
        <v>-2.2793289686689686</v>
      </c>
    </row>
    <row r="1349" spans="1:40" x14ac:dyDescent="0.2">
      <c r="A1349">
        <v>1348</v>
      </c>
      <c r="B1349" t="s">
        <v>1879</v>
      </c>
      <c r="D1349">
        <v>0</v>
      </c>
      <c r="E1349">
        <v>1</v>
      </c>
      <c r="F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0.221</v>
      </c>
      <c r="U1349">
        <v>0.28699999999999998</v>
      </c>
      <c r="V1349">
        <v>0.32</v>
      </c>
      <c r="W1349">
        <v>0.60699999999999998</v>
      </c>
      <c r="X1349">
        <v>0.26600000000000001</v>
      </c>
      <c r="Z1349">
        <v>61</v>
      </c>
      <c r="AA1349">
        <v>0</v>
      </c>
      <c r="AB1349">
        <v>0</v>
      </c>
      <c r="AD1349">
        <v>-0.1</v>
      </c>
      <c r="AE1349">
        <v>0</v>
      </c>
      <c r="AF1349">
        <v>0</v>
      </c>
      <c r="AG1349" t="s">
        <v>1880</v>
      </c>
      <c r="AH1349" s="2">
        <f t="shared" si="155"/>
        <v>-10.222077247444169</v>
      </c>
      <c r="AJ1349" s="2">
        <f t="shared" si="154"/>
        <v>-2.5025539444631106</v>
      </c>
      <c r="AK1349" s="2">
        <f t="shared" si="156"/>
        <v>-1.535362013584342</v>
      </c>
      <c r="AL1349" s="2">
        <f t="shared" si="157"/>
        <v>-2.5879503497259004</v>
      </c>
      <c r="AM1349" s="2">
        <f t="shared" si="158"/>
        <v>-1.5604245121533731</v>
      </c>
      <c r="AN1349" s="2">
        <f t="shared" si="159"/>
        <v>-2.0357864275174418</v>
      </c>
    </row>
    <row r="1350" spans="1:40" x14ac:dyDescent="0.2">
      <c r="A1350">
        <v>1349</v>
      </c>
      <c r="B1350" t="s">
        <v>2440</v>
      </c>
      <c r="D1350">
        <v>0</v>
      </c>
      <c r="E1350">
        <v>1</v>
      </c>
      <c r="F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T1350">
        <v>0.221</v>
      </c>
      <c r="U1350">
        <v>0.27700000000000002</v>
      </c>
      <c r="V1350">
        <v>0.33</v>
      </c>
      <c r="W1350">
        <v>0.60699999999999998</v>
      </c>
      <c r="X1350">
        <v>0.26300000000000001</v>
      </c>
      <c r="Z1350">
        <v>59</v>
      </c>
      <c r="AA1350">
        <v>0</v>
      </c>
      <c r="AB1350">
        <v>0</v>
      </c>
      <c r="AD1350">
        <v>-0.1</v>
      </c>
      <c r="AE1350">
        <v>0</v>
      </c>
      <c r="AF1350">
        <v>0</v>
      </c>
      <c r="AG1350" t="s">
        <v>2441</v>
      </c>
      <c r="AH1350" s="2">
        <f t="shared" si="155"/>
        <v>-10.222077247444169</v>
      </c>
      <c r="AJ1350" s="2">
        <f t="shared" si="154"/>
        <v>-2.5025539444631106</v>
      </c>
      <c r="AK1350" s="2">
        <f t="shared" si="156"/>
        <v>-1.535362013584342</v>
      </c>
      <c r="AL1350" s="2">
        <f t="shared" si="157"/>
        <v>-2.5879503497259004</v>
      </c>
      <c r="AM1350" s="2">
        <f t="shared" si="158"/>
        <v>-1.5604245121533731</v>
      </c>
      <c r="AN1350" s="2">
        <f t="shared" si="159"/>
        <v>-2.0357864275174418</v>
      </c>
    </row>
    <row r="1351" spans="1:40" x14ac:dyDescent="0.2">
      <c r="A1351">
        <v>1350</v>
      </c>
      <c r="B1351" t="s">
        <v>2628</v>
      </c>
      <c r="C1351" t="s">
        <v>114</v>
      </c>
      <c r="D1351">
        <v>0</v>
      </c>
      <c r="E1351">
        <v>1</v>
      </c>
      <c r="F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T1351">
        <v>0.23</v>
      </c>
      <c r="U1351">
        <v>0.26900000000000002</v>
      </c>
      <c r="V1351">
        <v>0.30599999999999999</v>
      </c>
      <c r="W1351">
        <v>0.57599999999999996</v>
      </c>
      <c r="X1351">
        <v>0.249</v>
      </c>
      <c r="Z1351">
        <v>47</v>
      </c>
      <c r="AA1351">
        <v>0</v>
      </c>
      <c r="AB1351">
        <v>0</v>
      </c>
      <c r="AD1351">
        <v>-0.1</v>
      </c>
      <c r="AE1351">
        <v>0</v>
      </c>
      <c r="AF1351">
        <v>0</v>
      </c>
      <c r="AG1351" t="s">
        <v>2629</v>
      </c>
      <c r="AH1351" s="2">
        <f t="shared" si="155"/>
        <v>-10.226021863241922</v>
      </c>
      <c r="AJ1351" s="2">
        <f t="shared" si="154"/>
        <v>-2.5025539444631106</v>
      </c>
      <c r="AK1351" s="2">
        <f t="shared" si="156"/>
        <v>-1.535362013584342</v>
      </c>
      <c r="AL1351" s="2">
        <f t="shared" si="157"/>
        <v>-2.5879503497259004</v>
      </c>
      <c r="AM1351" s="2">
        <f t="shared" si="158"/>
        <v>-1.1202621411454008</v>
      </c>
      <c r="AN1351" s="2">
        <f t="shared" si="159"/>
        <v>-2.479893414323167</v>
      </c>
    </row>
    <row r="1352" spans="1:40" x14ac:dyDescent="0.2">
      <c r="A1352">
        <v>1351</v>
      </c>
      <c r="B1352" t="s">
        <v>344</v>
      </c>
      <c r="C1352" t="s">
        <v>93</v>
      </c>
      <c r="D1352">
        <v>0</v>
      </c>
      <c r="E1352">
        <v>1</v>
      </c>
      <c r="F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0.22500000000000001</v>
      </c>
      <c r="U1352">
        <v>0.28199999999999997</v>
      </c>
      <c r="V1352">
        <v>0.312</v>
      </c>
      <c r="W1352">
        <v>0.59299999999999997</v>
      </c>
      <c r="X1352">
        <v>0.26</v>
      </c>
      <c r="Z1352">
        <v>59</v>
      </c>
      <c r="AA1352">
        <v>0</v>
      </c>
      <c r="AB1352">
        <v>0</v>
      </c>
      <c r="AD1352">
        <v>-0.1</v>
      </c>
      <c r="AE1352">
        <v>0</v>
      </c>
      <c r="AF1352">
        <v>0</v>
      </c>
      <c r="AG1352" t="s">
        <v>1662</v>
      </c>
      <c r="AH1352" s="2">
        <f t="shared" si="155"/>
        <v>-10.227013972650379</v>
      </c>
      <c r="AJ1352" s="2">
        <f t="shared" si="154"/>
        <v>-2.5025539444631106</v>
      </c>
      <c r="AK1352" s="2">
        <f t="shared" si="156"/>
        <v>-1.535362013584342</v>
      </c>
      <c r="AL1352" s="2">
        <f t="shared" si="157"/>
        <v>-2.5879503497259004</v>
      </c>
      <c r="AM1352" s="2">
        <f t="shared" si="158"/>
        <v>-1.3647967917053854</v>
      </c>
      <c r="AN1352" s="2">
        <f t="shared" si="159"/>
        <v>-2.2363508731716402</v>
      </c>
    </row>
    <row r="1353" spans="1:40" x14ac:dyDescent="0.2">
      <c r="A1353">
        <v>1352</v>
      </c>
      <c r="B1353" t="s">
        <v>838</v>
      </c>
      <c r="C1353" t="s">
        <v>42</v>
      </c>
      <c r="D1353">
        <v>0</v>
      </c>
      <c r="E1353">
        <v>1</v>
      </c>
      <c r="F1353">
        <v>1</v>
      </c>
      <c r="G1353">
        <f>F1353*V1353</f>
        <v>0.33900000000000002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T1353">
        <v>0.22</v>
      </c>
      <c r="U1353">
        <v>0.27100000000000002</v>
      </c>
      <c r="V1353">
        <v>0.33900000000000002</v>
      </c>
      <c r="W1353">
        <v>0.61</v>
      </c>
      <c r="X1353">
        <v>0.26300000000000001</v>
      </c>
      <c r="Z1353">
        <v>63</v>
      </c>
      <c r="AA1353">
        <v>0</v>
      </c>
      <c r="AB1353">
        <v>0</v>
      </c>
      <c r="AD1353">
        <v>0</v>
      </c>
      <c r="AE1353">
        <v>0</v>
      </c>
      <c r="AF1353">
        <v>0</v>
      </c>
      <c r="AG1353" t="s">
        <v>839</v>
      </c>
      <c r="AH1353" s="2">
        <f t="shared" si="155"/>
        <v>-10.228006082058837</v>
      </c>
      <c r="AJ1353" s="2">
        <f t="shared" si="154"/>
        <v>-2.5025539444631106</v>
      </c>
      <c r="AK1353" s="2">
        <f t="shared" si="156"/>
        <v>-1.535362013584342</v>
      </c>
      <c r="AL1353" s="2">
        <f t="shared" si="157"/>
        <v>-2.5879503497259004</v>
      </c>
      <c r="AM1353" s="2">
        <f t="shared" si="158"/>
        <v>-1.6093314422653699</v>
      </c>
      <c r="AN1353" s="2">
        <f t="shared" si="159"/>
        <v>-1.9928083320201138</v>
      </c>
    </row>
    <row r="1354" spans="1:40" x14ac:dyDescent="0.2">
      <c r="A1354">
        <v>1353</v>
      </c>
      <c r="B1354" t="s">
        <v>2356</v>
      </c>
      <c r="D1354">
        <v>0</v>
      </c>
      <c r="E1354">
        <v>1</v>
      </c>
      <c r="F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T1354">
        <v>0.22900000000000001</v>
      </c>
      <c r="U1354">
        <v>0.25700000000000001</v>
      </c>
      <c r="V1354">
        <v>0.32200000000000001</v>
      </c>
      <c r="W1354">
        <v>0.57899999999999996</v>
      </c>
      <c r="X1354">
        <v>0.247</v>
      </c>
      <c r="Z1354">
        <v>49</v>
      </c>
      <c r="AA1354">
        <v>0</v>
      </c>
      <c r="AB1354">
        <v>0</v>
      </c>
      <c r="AD1354">
        <v>-0.1</v>
      </c>
      <c r="AE1354">
        <v>0</v>
      </c>
      <c r="AF1354">
        <v>0</v>
      </c>
      <c r="AG1354" t="s">
        <v>2357</v>
      </c>
      <c r="AH1354" s="2">
        <f t="shared" si="155"/>
        <v>-10.23195069785659</v>
      </c>
      <c r="AJ1354" s="2">
        <f t="shared" si="154"/>
        <v>-2.5025539444631106</v>
      </c>
      <c r="AK1354" s="2">
        <f t="shared" si="156"/>
        <v>-1.535362013584342</v>
      </c>
      <c r="AL1354" s="2">
        <f t="shared" si="157"/>
        <v>-2.5879503497259004</v>
      </c>
      <c r="AM1354" s="2">
        <f t="shared" si="158"/>
        <v>-1.1691690712573977</v>
      </c>
      <c r="AN1354" s="2">
        <f t="shared" si="159"/>
        <v>-2.4369153188258386</v>
      </c>
    </row>
    <row r="1355" spans="1:40" x14ac:dyDescent="0.2">
      <c r="A1355">
        <v>1354</v>
      </c>
      <c r="B1355" t="s">
        <v>1952</v>
      </c>
      <c r="C1355" t="s">
        <v>51</v>
      </c>
      <c r="D1355">
        <v>0</v>
      </c>
      <c r="E1355">
        <v>1</v>
      </c>
      <c r="F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T1355">
        <v>0.219</v>
      </c>
      <c r="U1355">
        <v>0.28000000000000003</v>
      </c>
      <c r="V1355">
        <v>0.33300000000000002</v>
      </c>
      <c r="W1355">
        <v>0.61299999999999999</v>
      </c>
      <c r="X1355">
        <v>0.26600000000000001</v>
      </c>
      <c r="Z1355">
        <v>64</v>
      </c>
      <c r="AA1355">
        <v>0</v>
      </c>
      <c r="AB1355">
        <v>0</v>
      </c>
      <c r="AD1355">
        <v>0</v>
      </c>
      <c r="AE1355">
        <v>0</v>
      </c>
      <c r="AF1355">
        <v>0</v>
      </c>
      <c r="AG1355" t="s">
        <v>1953</v>
      </c>
      <c r="AH1355" s="2">
        <f t="shared" si="155"/>
        <v>-10.233934916673507</v>
      </c>
      <c r="AJ1355" s="2">
        <f t="shared" si="154"/>
        <v>-2.5025539444631106</v>
      </c>
      <c r="AK1355" s="2">
        <f t="shared" si="156"/>
        <v>-1.535362013584342</v>
      </c>
      <c r="AL1355" s="2">
        <f t="shared" si="157"/>
        <v>-2.5879503497259004</v>
      </c>
      <c r="AM1355" s="2">
        <f t="shared" si="158"/>
        <v>-1.6582383723773668</v>
      </c>
      <c r="AN1355" s="2">
        <f t="shared" si="159"/>
        <v>-1.9498302365227855</v>
      </c>
    </row>
    <row r="1356" spans="1:40" x14ac:dyDescent="0.2">
      <c r="A1356">
        <v>1355</v>
      </c>
      <c r="B1356" t="s">
        <v>4175</v>
      </c>
      <c r="C1356" t="s">
        <v>53</v>
      </c>
      <c r="D1356">
        <v>0</v>
      </c>
      <c r="E1356">
        <v>1</v>
      </c>
      <c r="F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T1356">
        <v>0.22600000000000001</v>
      </c>
      <c r="U1356">
        <v>0.27400000000000002</v>
      </c>
      <c r="V1356">
        <v>0.314</v>
      </c>
      <c r="W1356">
        <v>0.58899999999999997</v>
      </c>
      <c r="X1356">
        <v>0.25600000000000001</v>
      </c>
      <c r="Z1356">
        <v>39</v>
      </c>
      <c r="AA1356">
        <v>0</v>
      </c>
      <c r="AB1356">
        <v>0</v>
      </c>
      <c r="AD1356">
        <v>-0.1</v>
      </c>
      <c r="AE1356">
        <v>0</v>
      </c>
      <c r="AF1356">
        <v>0</v>
      </c>
      <c r="AG1356" t="s">
        <v>4176</v>
      </c>
      <c r="AH1356" s="2">
        <f t="shared" si="155"/>
        <v>-10.235411169868154</v>
      </c>
      <c r="AJ1356" s="2">
        <f t="shared" si="154"/>
        <v>-2.5025539444631106</v>
      </c>
      <c r="AK1356" s="2">
        <f t="shared" si="156"/>
        <v>-1.535362013584342</v>
      </c>
      <c r="AL1356" s="2">
        <f t="shared" si="157"/>
        <v>-2.5879503497259004</v>
      </c>
      <c r="AM1356" s="2">
        <f t="shared" si="158"/>
        <v>-1.3158898615933885</v>
      </c>
      <c r="AN1356" s="2">
        <f t="shared" si="159"/>
        <v>-2.2936550005014111</v>
      </c>
    </row>
    <row r="1357" spans="1:40" x14ac:dyDescent="0.2">
      <c r="A1357">
        <v>1356</v>
      </c>
      <c r="B1357" t="s">
        <v>1568</v>
      </c>
      <c r="D1357">
        <v>0</v>
      </c>
      <c r="E1357">
        <v>1</v>
      </c>
      <c r="F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0.21099999999999999</v>
      </c>
      <c r="U1357">
        <v>0.26200000000000001</v>
      </c>
      <c r="V1357">
        <v>0.378</v>
      </c>
      <c r="W1357">
        <v>0.64</v>
      </c>
      <c r="X1357">
        <v>0.27</v>
      </c>
      <c r="Z1357">
        <v>64</v>
      </c>
      <c r="AA1357">
        <v>0</v>
      </c>
      <c r="AB1357">
        <v>0</v>
      </c>
      <c r="AD1357">
        <v>0</v>
      </c>
      <c r="AE1357">
        <v>0</v>
      </c>
      <c r="AF1357">
        <v>0</v>
      </c>
      <c r="AG1357" t="s">
        <v>1569</v>
      </c>
      <c r="AH1357" s="2">
        <f t="shared" si="155"/>
        <v>-10.238387498093527</v>
      </c>
      <c r="AJ1357" s="2">
        <f t="shared" si="154"/>
        <v>-2.5025539444631106</v>
      </c>
      <c r="AK1357" s="2">
        <f t="shared" si="156"/>
        <v>-1.535362013584342</v>
      </c>
      <c r="AL1357" s="2">
        <f t="shared" si="157"/>
        <v>-2.5879503497259004</v>
      </c>
      <c r="AM1357" s="2">
        <f t="shared" si="158"/>
        <v>-2.049493813273342</v>
      </c>
      <c r="AN1357" s="2">
        <f t="shared" si="159"/>
        <v>-1.5630273770468315</v>
      </c>
    </row>
    <row r="1358" spans="1:40" x14ac:dyDescent="0.2">
      <c r="A1358">
        <v>1357</v>
      </c>
      <c r="B1358" t="s">
        <v>496</v>
      </c>
      <c r="C1358" t="s">
        <v>118</v>
      </c>
      <c r="D1358">
        <v>6</v>
      </c>
      <c r="E1358">
        <v>26</v>
      </c>
      <c r="F1358">
        <v>23</v>
      </c>
      <c r="G1358">
        <f>F1358*V1358</f>
        <v>9.1769999999999996</v>
      </c>
      <c r="H1358">
        <v>5</v>
      </c>
      <c r="I1358">
        <v>1</v>
      </c>
      <c r="J1358">
        <v>0</v>
      </c>
      <c r="K1358">
        <v>1</v>
      </c>
      <c r="L1358">
        <v>3</v>
      </c>
      <c r="M1358">
        <v>3</v>
      </c>
      <c r="N1358">
        <v>2</v>
      </c>
      <c r="O1358">
        <v>8</v>
      </c>
      <c r="P1358">
        <v>0</v>
      </c>
      <c r="Q1358">
        <v>1</v>
      </c>
      <c r="R1358">
        <v>0</v>
      </c>
      <c r="T1358">
        <v>0.221</v>
      </c>
      <c r="U1358">
        <v>0.29499999999999998</v>
      </c>
      <c r="V1358">
        <v>0.39900000000000002</v>
      </c>
      <c r="W1358">
        <v>0.69399999999999995</v>
      </c>
      <c r="X1358">
        <v>0.29399999999999998</v>
      </c>
      <c r="Z1358">
        <v>85</v>
      </c>
      <c r="AA1358">
        <v>0</v>
      </c>
      <c r="AB1358">
        <v>0.1</v>
      </c>
      <c r="AD1358">
        <v>-0.5</v>
      </c>
      <c r="AE1358">
        <v>0</v>
      </c>
      <c r="AF1358">
        <v>0</v>
      </c>
      <c r="AG1358">
        <v>16729</v>
      </c>
      <c r="AH1358" s="2">
        <f t="shared" si="155"/>
        <v>-10.247558467201353</v>
      </c>
      <c r="AI1358" s="2">
        <f>(L1358-45.75551)/28.81119</f>
        <v>-1.4839897276023657</v>
      </c>
      <c r="AJ1358" s="2">
        <f t="shared" ref="AJ1358:AJ1421" si="160">(K1358-22.084)/8.824585</f>
        <v>-2.3892341679523739</v>
      </c>
      <c r="AK1358" s="2">
        <f t="shared" si="156"/>
        <v>-1.4365380516724144</v>
      </c>
      <c r="AL1358" s="2">
        <f t="shared" si="157"/>
        <v>-2.5879503497259004</v>
      </c>
      <c r="AM1358" s="2">
        <f t="shared" si="158"/>
        <v>-1.5604245121533731</v>
      </c>
      <c r="AN1358" s="2">
        <f t="shared" si="159"/>
        <v>-0.78942165809492482</v>
      </c>
    </row>
    <row r="1359" spans="1:40" x14ac:dyDescent="0.2">
      <c r="A1359">
        <v>1358</v>
      </c>
      <c r="B1359" t="s">
        <v>7500</v>
      </c>
      <c r="C1359" t="s">
        <v>83</v>
      </c>
      <c r="D1359">
        <v>24</v>
      </c>
      <c r="E1359">
        <v>101</v>
      </c>
      <c r="F1359">
        <v>91</v>
      </c>
      <c r="G1359">
        <f>F1359*V1359</f>
        <v>31.758999999999997</v>
      </c>
      <c r="H1359">
        <v>20</v>
      </c>
      <c r="I1359">
        <v>4</v>
      </c>
      <c r="J1359">
        <v>0</v>
      </c>
      <c r="K1359">
        <v>2</v>
      </c>
      <c r="L1359">
        <v>11</v>
      </c>
      <c r="M1359">
        <v>9</v>
      </c>
      <c r="N1359">
        <v>7</v>
      </c>
      <c r="O1359">
        <v>30</v>
      </c>
      <c r="P1359">
        <v>1</v>
      </c>
      <c r="Q1359">
        <v>4</v>
      </c>
      <c r="R1359">
        <v>2</v>
      </c>
      <c r="T1359">
        <v>0.22500000000000001</v>
      </c>
      <c r="U1359">
        <v>0.28999999999999998</v>
      </c>
      <c r="V1359">
        <v>0.34899999999999998</v>
      </c>
      <c r="W1359">
        <v>0.63900000000000001</v>
      </c>
      <c r="X1359">
        <v>0.27700000000000002</v>
      </c>
      <c r="Z1359">
        <v>69</v>
      </c>
      <c r="AA1359">
        <v>0.2</v>
      </c>
      <c r="AB1359">
        <v>-0.6</v>
      </c>
      <c r="AD1359">
        <v>-3.7</v>
      </c>
      <c r="AE1359">
        <v>-0.3</v>
      </c>
      <c r="AF1359">
        <v>0</v>
      </c>
      <c r="AG1359">
        <v>14329</v>
      </c>
      <c r="AH1359" s="2">
        <f t="shared" si="155"/>
        <v>-10.251224905747755</v>
      </c>
      <c r="AI1359" s="2">
        <f>(L1359-45.75551)/28.81119</f>
        <v>-1.2063198361469971</v>
      </c>
      <c r="AJ1359" s="2">
        <f t="shared" si="160"/>
        <v>-2.2759143914416371</v>
      </c>
      <c r="AK1359" s="2">
        <f t="shared" si="156"/>
        <v>-1.2388901278485596</v>
      </c>
      <c r="AL1359" s="2">
        <f t="shared" si="157"/>
        <v>-2.5879503497259004</v>
      </c>
      <c r="AM1359" s="2">
        <f t="shared" si="158"/>
        <v>-1.3647967917053854</v>
      </c>
      <c r="AN1359" s="2">
        <f t="shared" si="159"/>
        <v>-1.5773534088792742</v>
      </c>
    </row>
    <row r="1360" spans="1:40" x14ac:dyDescent="0.2">
      <c r="A1360">
        <v>1359</v>
      </c>
      <c r="B1360" t="s">
        <v>963</v>
      </c>
      <c r="C1360" t="s">
        <v>144</v>
      </c>
      <c r="D1360">
        <v>0</v>
      </c>
      <c r="E1360">
        <v>1</v>
      </c>
      <c r="F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0.21099999999999999</v>
      </c>
      <c r="U1360">
        <v>0.27400000000000002</v>
      </c>
      <c r="V1360">
        <v>0.36499999999999999</v>
      </c>
      <c r="W1360">
        <v>0.63900000000000001</v>
      </c>
      <c r="X1360">
        <v>0.27300000000000002</v>
      </c>
      <c r="Z1360">
        <v>69</v>
      </c>
      <c r="AA1360">
        <v>0</v>
      </c>
      <c r="AB1360">
        <v>0</v>
      </c>
      <c r="AD1360">
        <v>0</v>
      </c>
      <c r="AE1360">
        <v>0</v>
      </c>
      <c r="AF1360">
        <v>0</v>
      </c>
      <c r="AG1360" t="s">
        <v>964</v>
      </c>
      <c r="AH1360" s="2">
        <f t="shared" si="155"/>
        <v>-10.25271352992597</v>
      </c>
      <c r="AJ1360" s="2">
        <f t="shared" si="160"/>
        <v>-2.5025539444631106</v>
      </c>
      <c r="AK1360" s="2">
        <f t="shared" si="156"/>
        <v>-1.535362013584342</v>
      </c>
      <c r="AL1360" s="2">
        <f t="shared" si="157"/>
        <v>-2.5879503497259004</v>
      </c>
      <c r="AM1360" s="2">
        <f t="shared" si="158"/>
        <v>-2.049493813273342</v>
      </c>
      <c r="AN1360" s="2">
        <f t="shared" si="159"/>
        <v>-1.5773534088792742</v>
      </c>
    </row>
    <row r="1361" spans="1:40" x14ac:dyDescent="0.2">
      <c r="A1361">
        <v>1360</v>
      </c>
      <c r="B1361" t="s">
        <v>1954</v>
      </c>
      <c r="C1361" t="s">
        <v>29</v>
      </c>
      <c r="D1361">
        <v>0</v>
      </c>
      <c r="E1361">
        <v>1</v>
      </c>
      <c r="F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T1361">
        <v>0.224</v>
      </c>
      <c r="U1361">
        <v>0.26600000000000001</v>
      </c>
      <c r="V1361">
        <v>0.32800000000000001</v>
      </c>
      <c r="W1361">
        <v>0.59399999999999997</v>
      </c>
      <c r="X1361">
        <v>0.25600000000000001</v>
      </c>
      <c r="Z1361">
        <v>57</v>
      </c>
      <c r="AA1361">
        <v>0</v>
      </c>
      <c r="AB1361">
        <v>0</v>
      </c>
      <c r="AD1361">
        <v>-0.1</v>
      </c>
      <c r="AE1361">
        <v>0</v>
      </c>
      <c r="AF1361">
        <v>0</v>
      </c>
      <c r="AG1361" t="s">
        <v>1955</v>
      </c>
      <c r="AH1361" s="2">
        <f t="shared" si="155"/>
        <v>-10.261594870929933</v>
      </c>
      <c r="AJ1361" s="2">
        <f t="shared" si="160"/>
        <v>-2.5025539444631106</v>
      </c>
      <c r="AK1361" s="2">
        <f t="shared" si="156"/>
        <v>-1.535362013584342</v>
      </c>
      <c r="AL1361" s="2">
        <f t="shared" si="157"/>
        <v>-2.5879503497259004</v>
      </c>
      <c r="AM1361" s="2">
        <f t="shared" si="158"/>
        <v>-1.4137037218173822</v>
      </c>
      <c r="AN1361" s="2">
        <f t="shared" si="159"/>
        <v>-2.2220248413391976</v>
      </c>
    </row>
    <row r="1362" spans="1:40" x14ac:dyDescent="0.2">
      <c r="A1362">
        <v>1361</v>
      </c>
      <c r="B1362" t="s">
        <v>1241</v>
      </c>
      <c r="C1362" t="s">
        <v>61</v>
      </c>
      <c r="D1362">
        <v>0</v>
      </c>
      <c r="E1362">
        <v>1</v>
      </c>
      <c r="F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T1362">
        <v>0.221</v>
      </c>
      <c r="U1362">
        <v>0.28199999999999997</v>
      </c>
      <c r="V1362">
        <v>0.32200000000000001</v>
      </c>
      <c r="W1362">
        <v>0.60399999999999998</v>
      </c>
      <c r="X1362">
        <v>0.26100000000000001</v>
      </c>
      <c r="Z1362">
        <v>60</v>
      </c>
      <c r="AA1362">
        <v>0</v>
      </c>
      <c r="AB1362">
        <v>0</v>
      </c>
      <c r="AD1362">
        <v>-0.1</v>
      </c>
      <c r="AE1362">
        <v>0</v>
      </c>
      <c r="AF1362">
        <v>0</v>
      </c>
      <c r="AG1362" t="s">
        <v>1242</v>
      </c>
      <c r="AH1362" s="2">
        <f t="shared" si="155"/>
        <v>-10.265055342941498</v>
      </c>
      <c r="AJ1362" s="2">
        <f t="shared" si="160"/>
        <v>-2.5025539444631106</v>
      </c>
      <c r="AK1362" s="2">
        <f t="shared" si="156"/>
        <v>-1.535362013584342</v>
      </c>
      <c r="AL1362" s="2">
        <f t="shared" si="157"/>
        <v>-2.5879503497259004</v>
      </c>
      <c r="AM1362" s="2">
        <f t="shared" si="158"/>
        <v>-1.5604245121533731</v>
      </c>
      <c r="AN1362" s="2">
        <f t="shared" si="159"/>
        <v>-2.0787645230147702</v>
      </c>
    </row>
    <row r="1363" spans="1:40" x14ac:dyDescent="0.2">
      <c r="A1363">
        <v>1362</v>
      </c>
      <c r="B1363" t="s">
        <v>2392</v>
      </c>
      <c r="D1363">
        <v>0</v>
      </c>
      <c r="E1363">
        <v>1</v>
      </c>
      <c r="F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T1363">
        <v>0.221</v>
      </c>
      <c r="U1363">
        <v>0.27900000000000003</v>
      </c>
      <c r="V1363">
        <v>0.32500000000000001</v>
      </c>
      <c r="W1363">
        <v>0.60399999999999998</v>
      </c>
      <c r="X1363">
        <v>0.26300000000000001</v>
      </c>
      <c r="Z1363">
        <v>59</v>
      </c>
      <c r="AA1363">
        <v>0</v>
      </c>
      <c r="AB1363">
        <v>0</v>
      </c>
      <c r="AD1363">
        <v>-0.1</v>
      </c>
      <c r="AE1363">
        <v>0</v>
      </c>
      <c r="AF1363">
        <v>0</v>
      </c>
      <c r="AG1363" t="s">
        <v>2393</v>
      </c>
      <c r="AH1363" s="2">
        <f t="shared" si="155"/>
        <v>-10.265055342941498</v>
      </c>
      <c r="AJ1363" s="2">
        <f t="shared" si="160"/>
        <v>-2.5025539444631106</v>
      </c>
      <c r="AK1363" s="2">
        <f t="shared" si="156"/>
        <v>-1.535362013584342</v>
      </c>
      <c r="AL1363" s="2">
        <f t="shared" si="157"/>
        <v>-2.5879503497259004</v>
      </c>
      <c r="AM1363" s="2">
        <f t="shared" si="158"/>
        <v>-1.5604245121533731</v>
      </c>
      <c r="AN1363" s="2">
        <f t="shared" si="159"/>
        <v>-2.0787645230147702</v>
      </c>
    </row>
    <row r="1364" spans="1:40" x14ac:dyDescent="0.2">
      <c r="A1364">
        <v>1363</v>
      </c>
      <c r="B1364" t="s">
        <v>2122</v>
      </c>
      <c r="D1364">
        <v>0</v>
      </c>
      <c r="E1364">
        <v>1</v>
      </c>
      <c r="F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T1364">
        <v>0.22800000000000001</v>
      </c>
      <c r="U1364">
        <v>0.27800000000000002</v>
      </c>
      <c r="V1364">
        <v>0.30099999999999999</v>
      </c>
      <c r="W1364">
        <v>0.57999999999999996</v>
      </c>
      <c r="X1364">
        <v>0.253</v>
      </c>
      <c r="Z1364">
        <v>53</v>
      </c>
      <c r="AA1364">
        <v>0</v>
      </c>
      <c r="AB1364">
        <v>0</v>
      </c>
      <c r="AD1364">
        <v>-0.1</v>
      </c>
      <c r="AE1364">
        <v>0</v>
      </c>
      <c r="AF1364">
        <v>0</v>
      </c>
      <c r="AG1364" t="s">
        <v>2123</v>
      </c>
      <c r="AH1364" s="2">
        <f t="shared" si="155"/>
        <v>-10.266531596136144</v>
      </c>
      <c r="AJ1364" s="2">
        <f t="shared" si="160"/>
        <v>-2.5025539444631106</v>
      </c>
      <c r="AK1364" s="2">
        <f t="shared" si="156"/>
        <v>-1.535362013584342</v>
      </c>
      <c r="AL1364" s="2">
        <f t="shared" si="157"/>
        <v>-2.5879503497259004</v>
      </c>
      <c r="AM1364" s="2">
        <f t="shared" si="158"/>
        <v>-1.2180760013693945</v>
      </c>
      <c r="AN1364" s="2">
        <f t="shared" si="159"/>
        <v>-2.422589286993396</v>
      </c>
    </row>
    <row r="1365" spans="1:40" x14ac:dyDescent="0.2">
      <c r="A1365">
        <v>1364</v>
      </c>
      <c r="B1365" t="s">
        <v>3383</v>
      </c>
      <c r="C1365" t="s">
        <v>103</v>
      </c>
      <c r="D1365">
        <v>0</v>
      </c>
      <c r="E1365">
        <v>1</v>
      </c>
      <c r="F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0.215</v>
      </c>
      <c r="U1365">
        <v>0.27100000000000002</v>
      </c>
      <c r="V1365">
        <v>0.35399999999999998</v>
      </c>
      <c r="W1365">
        <v>0.624</v>
      </c>
      <c r="X1365">
        <v>0.26700000000000002</v>
      </c>
      <c r="Z1365">
        <v>54</v>
      </c>
      <c r="AA1365">
        <v>0</v>
      </c>
      <c r="AB1365">
        <v>0</v>
      </c>
      <c r="AD1365">
        <v>-0.1</v>
      </c>
      <c r="AE1365">
        <v>0</v>
      </c>
      <c r="AF1365">
        <v>0</v>
      </c>
      <c r="AG1365" t="s">
        <v>3384</v>
      </c>
      <c r="AH1365" s="2">
        <f t="shared" si="155"/>
        <v>-10.271976286964623</v>
      </c>
      <c r="AJ1365" s="2">
        <f t="shared" si="160"/>
        <v>-2.5025539444631106</v>
      </c>
      <c r="AK1365" s="2">
        <f t="shared" si="156"/>
        <v>-1.535362013584342</v>
      </c>
      <c r="AL1365" s="2">
        <f t="shared" si="157"/>
        <v>-2.5879503497259004</v>
      </c>
      <c r="AM1365" s="2">
        <f t="shared" si="158"/>
        <v>-1.8538660928253545</v>
      </c>
      <c r="AN1365" s="2">
        <f t="shared" si="159"/>
        <v>-1.7922438863659154</v>
      </c>
    </row>
    <row r="1366" spans="1:40" x14ac:dyDescent="0.2">
      <c r="A1366">
        <v>1365</v>
      </c>
      <c r="B1366" t="s">
        <v>2364</v>
      </c>
      <c r="C1366" t="s">
        <v>29</v>
      </c>
      <c r="D1366">
        <v>0</v>
      </c>
      <c r="E1366">
        <v>1</v>
      </c>
      <c r="F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0.222</v>
      </c>
      <c r="U1366">
        <v>0.26600000000000001</v>
      </c>
      <c r="V1366">
        <v>0.33400000000000002</v>
      </c>
      <c r="W1366">
        <v>0.6</v>
      </c>
      <c r="X1366">
        <v>0.25700000000000001</v>
      </c>
      <c r="Z1366">
        <v>58</v>
      </c>
      <c r="AA1366">
        <v>0</v>
      </c>
      <c r="AB1366">
        <v>0</v>
      </c>
      <c r="AD1366">
        <v>-0.1</v>
      </c>
      <c r="AE1366">
        <v>0</v>
      </c>
      <c r="AF1366">
        <v>0</v>
      </c>
      <c r="AG1366" t="s">
        <v>2365</v>
      </c>
      <c r="AH1366" s="2">
        <f t="shared" si="155"/>
        <v>-10.273452540159271</v>
      </c>
      <c r="AJ1366" s="2">
        <f t="shared" si="160"/>
        <v>-2.5025539444631106</v>
      </c>
      <c r="AK1366" s="2">
        <f t="shared" si="156"/>
        <v>-1.535362013584342</v>
      </c>
      <c r="AL1366" s="2">
        <f t="shared" si="157"/>
        <v>-2.5879503497259004</v>
      </c>
      <c r="AM1366" s="2">
        <f t="shared" si="158"/>
        <v>-1.511517582041376</v>
      </c>
      <c r="AN1366" s="2">
        <f t="shared" si="159"/>
        <v>-2.1360686503445412</v>
      </c>
    </row>
    <row r="1367" spans="1:40" x14ac:dyDescent="0.2">
      <c r="A1367">
        <v>1366</v>
      </c>
      <c r="B1367" t="s">
        <v>715</v>
      </c>
      <c r="C1367" t="s">
        <v>88</v>
      </c>
      <c r="D1367">
        <v>0</v>
      </c>
      <c r="E1367">
        <v>1</v>
      </c>
      <c r="F1367">
        <v>1</v>
      </c>
      <c r="G1367">
        <f>F1367*V1367</f>
        <v>0.34699999999999998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0.20499999999999999</v>
      </c>
      <c r="U1367">
        <v>0.311</v>
      </c>
      <c r="V1367">
        <v>0.34699999999999998</v>
      </c>
      <c r="W1367">
        <v>0.65800000000000003</v>
      </c>
      <c r="X1367">
        <v>0.28899999999999998</v>
      </c>
      <c r="Z1367">
        <v>81</v>
      </c>
      <c r="AA1367">
        <v>0</v>
      </c>
      <c r="AB1367">
        <v>0</v>
      </c>
      <c r="AD1367">
        <v>0</v>
      </c>
      <c r="AE1367">
        <v>0</v>
      </c>
      <c r="AF1367">
        <v>0</v>
      </c>
      <c r="AG1367">
        <v>14556</v>
      </c>
      <c r="AH1367" s="2">
        <f t="shared" si="155"/>
        <v>-10.273960505781538</v>
      </c>
      <c r="AJ1367" s="2">
        <f t="shared" si="160"/>
        <v>-2.5025539444631106</v>
      </c>
      <c r="AK1367" s="2">
        <f t="shared" si="156"/>
        <v>-1.535362013584342</v>
      </c>
      <c r="AL1367" s="2">
        <f t="shared" si="157"/>
        <v>-2.5879503497259004</v>
      </c>
      <c r="AM1367" s="2">
        <f t="shared" si="158"/>
        <v>-2.3429353939453237</v>
      </c>
      <c r="AN1367" s="2">
        <f t="shared" si="159"/>
        <v>-1.3051588040628621</v>
      </c>
    </row>
    <row r="1368" spans="1:40" x14ac:dyDescent="0.2">
      <c r="A1368">
        <v>1367</v>
      </c>
      <c r="B1368" t="s">
        <v>2004</v>
      </c>
      <c r="C1368" t="s">
        <v>88</v>
      </c>
      <c r="D1368">
        <v>0</v>
      </c>
      <c r="E1368">
        <v>1</v>
      </c>
      <c r="F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0.217</v>
      </c>
      <c r="U1368">
        <v>0.28399999999999997</v>
      </c>
      <c r="V1368">
        <v>0.33400000000000002</v>
      </c>
      <c r="W1368">
        <v>0.61699999999999999</v>
      </c>
      <c r="X1368">
        <v>0.26900000000000002</v>
      </c>
      <c r="Z1368">
        <v>67</v>
      </c>
      <c r="AA1368">
        <v>0</v>
      </c>
      <c r="AB1368">
        <v>0</v>
      </c>
      <c r="AD1368">
        <v>0</v>
      </c>
      <c r="AE1368">
        <v>0</v>
      </c>
      <c r="AF1368">
        <v>0</v>
      </c>
      <c r="AG1368" t="s">
        <v>2005</v>
      </c>
      <c r="AH1368" s="2">
        <f t="shared" si="155"/>
        <v>-10.274444649567728</v>
      </c>
      <c r="AJ1368" s="2">
        <f t="shared" si="160"/>
        <v>-2.5025539444631106</v>
      </c>
      <c r="AK1368" s="2">
        <f t="shared" si="156"/>
        <v>-1.535362013584342</v>
      </c>
      <c r="AL1368" s="2">
        <f t="shared" si="157"/>
        <v>-2.5879503497259004</v>
      </c>
      <c r="AM1368" s="2">
        <f t="shared" si="158"/>
        <v>-1.7560522326013606</v>
      </c>
      <c r="AN1368" s="2">
        <f t="shared" si="159"/>
        <v>-1.8925261091930146</v>
      </c>
    </row>
    <row r="1369" spans="1:40" x14ac:dyDescent="0.2">
      <c r="A1369">
        <v>1368</v>
      </c>
      <c r="B1369" t="s">
        <v>2416</v>
      </c>
      <c r="D1369">
        <v>0</v>
      </c>
      <c r="E1369">
        <v>1</v>
      </c>
      <c r="F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T1369">
        <v>0.218</v>
      </c>
      <c r="U1369">
        <v>0.27100000000000002</v>
      </c>
      <c r="V1369">
        <v>0.34200000000000003</v>
      </c>
      <c r="W1369">
        <v>0.61299999999999999</v>
      </c>
      <c r="X1369">
        <v>0.26400000000000001</v>
      </c>
      <c r="Z1369">
        <v>59</v>
      </c>
      <c r="AA1369">
        <v>0</v>
      </c>
      <c r="AB1369">
        <v>0</v>
      </c>
      <c r="AD1369">
        <v>-0.1</v>
      </c>
      <c r="AE1369">
        <v>0</v>
      </c>
      <c r="AF1369">
        <v>0</v>
      </c>
      <c r="AG1369" t="s">
        <v>2417</v>
      </c>
      <c r="AH1369" s="2">
        <f t="shared" si="155"/>
        <v>-10.282841846785503</v>
      </c>
      <c r="AJ1369" s="2">
        <f t="shared" si="160"/>
        <v>-2.5025539444631106</v>
      </c>
      <c r="AK1369" s="2">
        <f t="shared" si="156"/>
        <v>-1.535362013584342</v>
      </c>
      <c r="AL1369" s="2">
        <f t="shared" si="157"/>
        <v>-2.5879503497259004</v>
      </c>
      <c r="AM1369" s="2">
        <f t="shared" si="158"/>
        <v>-1.7071453024893637</v>
      </c>
      <c r="AN1369" s="2">
        <f t="shared" si="159"/>
        <v>-1.9498302365227855</v>
      </c>
    </row>
    <row r="1370" spans="1:40" x14ac:dyDescent="0.2">
      <c r="A1370">
        <v>1369</v>
      </c>
      <c r="B1370" t="s">
        <v>2131</v>
      </c>
      <c r="C1370" t="s">
        <v>65</v>
      </c>
      <c r="D1370">
        <v>0</v>
      </c>
      <c r="E1370">
        <v>1</v>
      </c>
      <c r="F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T1370">
        <v>0.22500000000000001</v>
      </c>
      <c r="U1370">
        <v>0.27500000000000002</v>
      </c>
      <c r="V1370">
        <v>0.314</v>
      </c>
      <c r="W1370">
        <v>0.58899999999999997</v>
      </c>
      <c r="X1370">
        <v>0.25600000000000001</v>
      </c>
      <c r="Z1370">
        <v>53</v>
      </c>
      <c r="AA1370">
        <v>0</v>
      </c>
      <c r="AB1370">
        <v>0</v>
      </c>
      <c r="AD1370">
        <v>-0.1</v>
      </c>
      <c r="AE1370">
        <v>0</v>
      </c>
      <c r="AF1370">
        <v>0</v>
      </c>
      <c r="AG1370" t="s">
        <v>2132</v>
      </c>
      <c r="AH1370" s="2">
        <f t="shared" si="155"/>
        <v>-10.284318099980151</v>
      </c>
      <c r="AJ1370" s="2">
        <f t="shared" si="160"/>
        <v>-2.5025539444631106</v>
      </c>
      <c r="AK1370" s="2">
        <f t="shared" si="156"/>
        <v>-1.535362013584342</v>
      </c>
      <c r="AL1370" s="2">
        <f t="shared" si="157"/>
        <v>-2.5879503497259004</v>
      </c>
      <c r="AM1370" s="2">
        <f t="shared" si="158"/>
        <v>-1.3647967917053854</v>
      </c>
      <c r="AN1370" s="2">
        <f t="shared" si="159"/>
        <v>-2.2936550005014111</v>
      </c>
    </row>
    <row r="1371" spans="1:40" x14ac:dyDescent="0.2">
      <c r="A1371">
        <v>1370</v>
      </c>
      <c r="B1371" t="s">
        <v>1713</v>
      </c>
      <c r="D1371">
        <v>0</v>
      </c>
      <c r="E1371">
        <v>1</v>
      </c>
      <c r="F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T1371">
        <v>0.215</v>
      </c>
      <c r="U1371">
        <v>0.27800000000000002</v>
      </c>
      <c r="V1371">
        <v>0.34499999999999997</v>
      </c>
      <c r="W1371">
        <v>0.623</v>
      </c>
      <c r="X1371">
        <v>0.26800000000000002</v>
      </c>
      <c r="Z1371">
        <v>62</v>
      </c>
      <c r="AA1371">
        <v>0</v>
      </c>
      <c r="AB1371">
        <v>0</v>
      </c>
      <c r="AD1371">
        <v>0</v>
      </c>
      <c r="AE1371">
        <v>0</v>
      </c>
      <c r="AF1371">
        <v>0</v>
      </c>
      <c r="AG1371" t="s">
        <v>1714</v>
      </c>
      <c r="AH1371" s="2">
        <f t="shared" si="155"/>
        <v>-10.286302318797066</v>
      </c>
      <c r="AJ1371" s="2">
        <f t="shared" si="160"/>
        <v>-2.5025539444631106</v>
      </c>
      <c r="AK1371" s="2">
        <f t="shared" si="156"/>
        <v>-1.535362013584342</v>
      </c>
      <c r="AL1371" s="2">
        <f t="shared" si="157"/>
        <v>-2.5879503497259004</v>
      </c>
      <c r="AM1371" s="2">
        <f t="shared" si="158"/>
        <v>-1.8538660928253545</v>
      </c>
      <c r="AN1371" s="2">
        <f t="shared" si="159"/>
        <v>-1.8065699181983581</v>
      </c>
    </row>
    <row r="1372" spans="1:40" x14ac:dyDescent="0.2">
      <c r="A1372">
        <v>1371</v>
      </c>
      <c r="B1372" t="s">
        <v>2430</v>
      </c>
      <c r="C1372" t="s">
        <v>31</v>
      </c>
      <c r="D1372">
        <v>0</v>
      </c>
      <c r="E1372">
        <v>1</v>
      </c>
      <c r="F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>
        <v>0.217</v>
      </c>
      <c r="U1372">
        <v>0.27400000000000002</v>
      </c>
      <c r="V1372">
        <v>0.34200000000000003</v>
      </c>
      <c r="W1372">
        <v>0.61599999999999999</v>
      </c>
      <c r="X1372">
        <v>0.26500000000000001</v>
      </c>
      <c r="Z1372">
        <v>57</v>
      </c>
      <c r="AA1372">
        <v>0</v>
      </c>
      <c r="AB1372">
        <v>0</v>
      </c>
      <c r="AD1372">
        <v>-0.1</v>
      </c>
      <c r="AE1372">
        <v>0</v>
      </c>
      <c r="AF1372">
        <v>0</v>
      </c>
      <c r="AG1372" t="s">
        <v>2431</v>
      </c>
      <c r="AH1372" s="2">
        <f t="shared" si="155"/>
        <v>-10.288770681400171</v>
      </c>
      <c r="AJ1372" s="2">
        <f t="shared" si="160"/>
        <v>-2.5025539444631106</v>
      </c>
      <c r="AK1372" s="2">
        <f t="shared" si="156"/>
        <v>-1.535362013584342</v>
      </c>
      <c r="AL1372" s="2">
        <f t="shared" si="157"/>
        <v>-2.5879503497259004</v>
      </c>
      <c r="AM1372" s="2">
        <f t="shared" si="158"/>
        <v>-1.7560522326013606</v>
      </c>
      <c r="AN1372" s="2">
        <f t="shared" si="159"/>
        <v>-1.9068521410254573</v>
      </c>
    </row>
    <row r="1373" spans="1:40" x14ac:dyDescent="0.2">
      <c r="A1373">
        <v>1372</v>
      </c>
      <c r="B1373" t="s">
        <v>2272</v>
      </c>
      <c r="D1373">
        <v>0</v>
      </c>
      <c r="E1373">
        <v>1</v>
      </c>
      <c r="F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T1373">
        <v>0.221</v>
      </c>
      <c r="U1373">
        <v>0.26700000000000002</v>
      </c>
      <c r="V1373">
        <v>0.33500000000000002</v>
      </c>
      <c r="W1373">
        <v>0.60199999999999998</v>
      </c>
      <c r="X1373">
        <v>0.25700000000000001</v>
      </c>
      <c r="Z1373">
        <v>55</v>
      </c>
      <c r="AA1373">
        <v>0</v>
      </c>
      <c r="AB1373">
        <v>0</v>
      </c>
      <c r="AD1373">
        <v>-0.1</v>
      </c>
      <c r="AE1373">
        <v>0</v>
      </c>
      <c r="AF1373">
        <v>0</v>
      </c>
      <c r="AG1373" t="s">
        <v>2273</v>
      </c>
      <c r="AH1373" s="2">
        <f t="shared" si="155"/>
        <v>-10.293707406606384</v>
      </c>
      <c r="AJ1373" s="2">
        <f t="shared" si="160"/>
        <v>-2.5025539444631106</v>
      </c>
      <c r="AK1373" s="2">
        <f t="shared" si="156"/>
        <v>-1.535362013584342</v>
      </c>
      <c r="AL1373" s="2">
        <f t="shared" si="157"/>
        <v>-2.5879503497259004</v>
      </c>
      <c r="AM1373" s="2">
        <f t="shared" si="158"/>
        <v>-1.5604245121533731</v>
      </c>
      <c r="AN1373" s="2">
        <f t="shared" si="159"/>
        <v>-2.1074165866796557</v>
      </c>
    </row>
    <row r="1374" spans="1:40" x14ac:dyDescent="0.2">
      <c r="A1374">
        <v>1373</v>
      </c>
      <c r="B1374" t="s">
        <v>2455</v>
      </c>
      <c r="C1374" t="s">
        <v>74</v>
      </c>
      <c r="D1374">
        <v>0</v>
      </c>
      <c r="E1374">
        <v>1</v>
      </c>
      <c r="F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T1374">
        <v>0.22800000000000001</v>
      </c>
      <c r="U1374">
        <v>0.26600000000000001</v>
      </c>
      <c r="V1374">
        <v>0.313</v>
      </c>
      <c r="W1374">
        <v>0.57799999999999996</v>
      </c>
      <c r="X1374">
        <v>0.25</v>
      </c>
      <c r="Z1374">
        <v>49</v>
      </c>
      <c r="AA1374">
        <v>0</v>
      </c>
      <c r="AB1374">
        <v>0</v>
      </c>
      <c r="AD1374">
        <v>-0.1</v>
      </c>
      <c r="AE1374">
        <v>0</v>
      </c>
      <c r="AF1374">
        <v>0</v>
      </c>
      <c r="AG1374" t="s">
        <v>2456</v>
      </c>
      <c r="AH1374" s="2">
        <f t="shared" si="155"/>
        <v>-10.29518365980103</v>
      </c>
      <c r="AJ1374" s="2">
        <f t="shared" si="160"/>
        <v>-2.5025539444631106</v>
      </c>
      <c r="AK1374" s="2">
        <f t="shared" si="156"/>
        <v>-1.535362013584342</v>
      </c>
      <c r="AL1374" s="2">
        <f t="shared" si="157"/>
        <v>-2.5879503497259004</v>
      </c>
      <c r="AM1374" s="2">
        <f t="shared" si="158"/>
        <v>-1.2180760013693945</v>
      </c>
      <c r="AN1374" s="2">
        <f t="shared" si="159"/>
        <v>-2.4512413506582815</v>
      </c>
    </row>
    <row r="1375" spans="1:40" x14ac:dyDescent="0.2">
      <c r="A1375">
        <v>1374</v>
      </c>
      <c r="B1375" t="s">
        <v>2969</v>
      </c>
      <c r="D1375">
        <v>0</v>
      </c>
      <c r="E1375">
        <v>1</v>
      </c>
      <c r="F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0.223</v>
      </c>
      <c r="U1375">
        <v>0.26</v>
      </c>
      <c r="V1375">
        <v>0.33500000000000002</v>
      </c>
      <c r="W1375">
        <v>0.59499999999999997</v>
      </c>
      <c r="X1375">
        <v>0.254</v>
      </c>
      <c r="Z1375">
        <v>53</v>
      </c>
      <c r="AA1375">
        <v>0</v>
      </c>
      <c r="AB1375">
        <v>0</v>
      </c>
      <c r="AD1375">
        <v>-0.1</v>
      </c>
      <c r="AE1375">
        <v>0</v>
      </c>
      <c r="AF1375">
        <v>0</v>
      </c>
      <c r="AG1375" t="s">
        <v>2970</v>
      </c>
      <c r="AH1375" s="2">
        <f t="shared" si="155"/>
        <v>-10.296175769209487</v>
      </c>
      <c r="AJ1375" s="2">
        <f t="shared" si="160"/>
        <v>-2.5025539444631106</v>
      </c>
      <c r="AK1375" s="2">
        <f t="shared" si="156"/>
        <v>-1.535362013584342</v>
      </c>
      <c r="AL1375" s="2">
        <f t="shared" si="157"/>
        <v>-2.5879503497259004</v>
      </c>
      <c r="AM1375" s="2">
        <f t="shared" si="158"/>
        <v>-1.4626106519293791</v>
      </c>
      <c r="AN1375" s="2">
        <f t="shared" si="159"/>
        <v>-2.2076988095067547</v>
      </c>
    </row>
    <row r="1376" spans="1:40" x14ac:dyDescent="0.2">
      <c r="A1376">
        <v>1375</v>
      </c>
      <c r="B1376" t="s">
        <v>1591</v>
      </c>
      <c r="D1376">
        <v>0</v>
      </c>
      <c r="E1376">
        <v>1</v>
      </c>
      <c r="F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T1376">
        <v>0.21299999999999999</v>
      </c>
      <c r="U1376">
        <v>0.28000000000000003</v>
      </c>
      <c r="V1376">
        <v>0.35</v>
      </c>
      <c r="W1376">
        <v>0.629</v>
      </c>
      <c r="X1376">
        <v>0.27</v>
      </c>
      <c r="Z1376">
        <v>64</v>
      </c>
      <c r="AA1376">
        <v>0</v>
      </c>
      <c r="AB1376">
        <v>0</v>
      </c>
      <c r="AD1376">
        <v>0</v>
      </c>
      <c r="AE1376">
        <v>0</v>
      </c>
      <c r="AF1376">
        <v>0</v>
      </c>
      <c r="AG1376" t="s">
        <v>1592</v>
      </c>
      <c r="AH1376" s="2">
        <f t="shared" si="155"/>
        <v>-10.298159988026404</v>
      </c>
      <c r="AJ1376" s="2">
        <f t="shared" si="160"/>
        <v>-2.5025539444631106</v>
      </c>
      <c r="AK1376" s="2">
        <f t="shared" si="156"/>
        <v>-1.535362013584342</v>
      </c>
      <c r="AL1376" s="2">
        <f t="shared" si="157"/>
        <v>-2.5879503497259004</v>
      </c>
      <c r="AM1376" s="2">
        <f t="shared" si="158"/>
        <v>-1.9516799530493483</v>
      </c>
      <c r="AN1376" s="2">
        <f t="shared" si="159"/>
        <v>-1.7206137272037016</v>
      </c>
    </row>
    <row r="1377" spans="1:40" x14ac:dyDescent="0.2">
      <c r="A1377">
        <v>1376</v>
      </c>
      <c r="B1377" t="s">
        <v>1495</v>
      </c>
      <c r="D1377">
        <v>0</v>
      </c>
      <c r="E1377">
        <v>1</v>
      </c>
      <c r="F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T1377">
        <v>0.22</v>
      </c>
      <c r="U1377">
        <v>0.28999999999999998</v>
      </c>
      <c r="V1377">
        <v>0.315</v>
      </c>
      <c r="W1377">
        <v>0.60499999999999998</v>
      </c>
      <c r="X1377">
        <v>0.26500000000000001</v>
      </c>
      <c r="Z1377">
        <v>60</v>
      </c>
      <c r="AA1377">
        <v>0</v>
      </c>
      <c r="AB1377">
        <v>0</v>
      </c>
      <c r="AD1377">
        <v>-0.1</v>
      </c>
      <c r="AE1377">
        <v>0</v>
      </c>
      <c r="AF1377">
        <v>0</v>
      </c>
      <c r="AG1377" t="s">
        <v>1496</v>
      </c>
      <c r="AH1377" s="2">
        <f t="shared" si="155"/>
        <v>-10.299636241221052</v>
      </c>
      <c r="AJ1377" s="2">
        <f t="shared" si="160"/>
        <v>-2.5025539444631106</v>
      </c>
      <c r="AK1377" s="2">
        <f t="shared" si="156"/>
        <v>-1.535362013584342</v>
      </c>
      <c r="AL1377" s="2">
        <f t="shared" si="157"/>
        <v>-2.5879503497259004</v>
      </c>
      <c r="AM1377" s="2">
        <f t="shared" si="158"/>
        <v>-1.6093314422653699</v>
      </c>
      <c r="AN1377" s="2">
        <f t="shared" si="159"/>
        <v>-2.0644384911823273</v>
      </c>
    </row>
    <row r="1378" spans="1:40" x14ac:dyDescent="0.2">
      <c r="A1378">
        <v>1377</v>
      </c>
      <c r="B1378" t="s">
        <v>3068</v>
      </c>
      <c r="D1378">
        <v>0</v>
      </c>
      <c r="E1378">
        <v>1</v>
      </c>
      <c r="F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T1378">
        <v>0.22</v>
      </c>
      <c r="U1378">
        <v>0.28599999999999998</v>
      </c>
      <c r="V1378">
        <v>0.31900000000000001</v>
      </c>
      <c r="W1378">
        <v>0.60499999999999998</v>
      </c>
      <c r="X1378">
        <v>0.26400000000000001</v>
      </c>
      <c r="Z1378">
        <v>60</v>
      </c>
      <c r="AA1378">
        <v>0</v>
      </c>
      <c r="AB1378">
        <v>0</v>
      </c>
      <c r="AD1378">
        <v>-0.1</v>
      </c>
      <c r="AE1378">
        <v>0</v>
      </c>
      <c r="AF1378">
        <v>0</v>
      </c>
      <c r="AG1378" t="s">
        <v>3069</v>
      </c>
      <c r="AH1378" s="2">
        <f t="shared" si="155"/>
        <v>-10.299636241221052</v>
      </c>
      <c r="AJ1378" s="2">
        <f t="shared" si="160"/>
        <v>-2.5025539444631106</v>
      </c>
      <c r="AK1378" s="2">
        <f t="shared" si="156"/>
        <v>-1.535362013584342</v>
      </c>
      <c r="AL1378" s="2">
        <f t="shared" si="157"/>
        <v>-2.5879503497259004</v>
      </c>
      <c r="AM1378" s="2">
        <f t="shared" si="158"/>
        <v>-1.6093314422653699</v>
      </c>
      <c r="AN1378" s="2">
        <f t="shared" si="159"/>
        <v>-2.0644384911823273</v>
      </c>
    </row>
    <row r="1379" spans="1:40" x14ac:dyDescent="0.2">
      <c r="A1379">
        <v>1378</v>
      </c>
      <c r="B1379" t="s">
        <v>1942</v>
      </c>
      <c r="D1379">
        <v>0</v>
      </c>
      <c r="E1379">
        <v>1</v>
      </c>
      <c r="F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T1379">
        <v>0.222</v>
      </c>
      <c r="U1379">
        <v>0.28999999999999998</v>
      </c>
      <c r="V1379">
        <v>0.308</v>
      </c>
      <c r="W1379">
        <v>0.59799999999999998</v>
      </c>
      <c r="X1379">
        <v>0.26400000000000001</v>
      </c>
      <c r="Z1379">
        <v>59</v>
      </c>
      <c r="AA1379">
        <v>0</v>
      </c>
      <c r="AB1379">
        <v>0</v>
      </c>
      <c r="AD1379">
        <v>-0.1</v>
      </c>
      <c r="AE1379">
        <v>0</v>
      </c>
      <c r="AF1379">
        <v>0</v>
      </c>
      <c r="AG1379" t="s">
        <v>1943</v>
      </c>
      <c r="AH1379" s="2">
        <f t="shared" si="155"/>
        <v>-10.302104603824157</v>
      </c>
      <c r="AJ1379" s="2">
        <f t="shared" si="160"/>
        <v>-2.5025539444631106</v>
      </c>
      <c r="AK1379" s="2">
        <f t="shared" si="156"/>
        <v>-1.535362013584342</v>
      </c>
      <c r="AL1379" s="2">
        <f t="shared" si="157"/>
        <v>-2.5879503497259004</v>
      </c>
      <c r="AM1379" s="2">
        <f t="shared" si="158"/>
        <v>-1.511517582041376</v>
      </c>
      <c r="AN1379" s="2">
        <f t="shared" si="159"/>
        <v>-2.1647207140094267</v>
      </c>
    </row>
    <row r="1380" spans="1:40" x14ac:dyDescent="0.2">
      <c r="A1380">
        <v>1379</v>
      </c>
      <c r="B1380" t="s">
        <v>1968</v>
      </c>
      <c r="C1380" t="s">
        <v>42</v>
      </c>
      <c r="D1380">
        <v>0</v>
      </c>
      <c r="E1380">
        <v>1</v>
      </c>
      <c r="F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T1380">
        <v>0.217</v>
      </c>
      <c r="U1380">
        <v>0.27100000000000002</v>
      </c>
      <c r="V1380">
        <v>0.34300000000000003</v>
      </c>
      <c r="W1380">
        <v>0.61499999999999999</v>
      </c>
      <c r="X1380">
        <v>0.26300000000000001</v>
      </c>
      <c r="Z1380">
        <v>63</v>
      </c>
      <c r="AA1380">
        <v>0</v>
      </c>
      <c r="AB1380">
        <v>0</v>
      </c>
      <c r="AD1380">
        <v>0</v>
      </c>
      <c r="AE1380">
        <v>0</v>
      </c>
      <c r="AF1380">
        <v>0</v>
      </c>
      <c r="AG1380" t="s">
        <v>1969</v>
      </c>
      <c r="AH1380" s="2">
        <f t="shared" si="155"/>
        <v>-10.303096713232614</v>
      </c>
      <c r="AJ1380" s="2">
        <f t="shared" si="160"/>
        <v>-2.5025539444631106</v>
      </c>
      <c r="AK1380" s="2">
        <f t="shared" si="156"/>
        <v>-1.535362013584342</v>
      </c>
      <c r="AL1380" s="2">
        <f t="shared" si="157"/>
        <v>-2.5879503497259004</v>
      </c>
      <c r="AM1380" s="2">
        <f t="shared" si="158"/>
        <v>-1.7560522326013606</v>
      </c>
      <c r="AN1380" s="2">
        <f t="shared" si="159"/>
        <v>-1.9211781728579</v>
      </c>
    </row>
    <row r="1381" spans="1:40" x14ac:dyDescent="0.2">
      <c r="A1381">
        <v>1380</v>
      </c>
      <c r="B1381" t="s">
        <v>2620</v>
      </c>
      <c r="C1381" t="s">
        <v>129</v>
      </c>
      <c r="D1381">
        <v>0</v>
      </c>
      <c r="E1381">
        <v>1</v>
      </c>
      <c r="F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0.224</v>
      </c>
      <c r="U1381">
        <v>0.27700000000000002</v>
      </c>
      <c r="V1381">
        <v>0.314</v>
      </c>
      <c r="W1381">
        <v>0.59099999999999997</v>
      </c>
      <c r="X1381">
        <v>0.25800000000000001</v>
      </c>
      <c r="Z1381">
        <v>54</v>
      </c>
      <c r="AA1381">
        <v>0</v>
      </c>
      <c r="AB1381">
        <v>0</v>
      </c>
      <c r="AD1381">
        <v>-0.1</v>
      </c>
      <c r="AE1381">
        <v>0</v>
      </c>
      <c r="AF1381">
        <v>0</v>
      </c>
      <c r="AG1381" t="s">
        <v>2621</v>
      </c>
      <c r="AH1381" s="2">
        <f t="shared" si="155"/>
        <v>-10.304572966427262</v>
      </c>
      <c r="AJ1381" s="2">
        <f t="shared" si="160"/>
        <v>-2.5025539444631106</v>
      </c>
      <c r="AK1381" s="2">
        <f t="shared" si="156"/>
        <v>-1.535362013584342</v>
      </c>
      <c r="AL1381" s="2">
        <f t="shared" si="157"/>
        <v>-2.5879503497259004</v>
      </c>
      <c r="AM1381" s="2">
        <f t="shared" si="158"/>
        <v>-1.4137037218173822</v>
      </c>
      <c r="AN1381" s="2">
        <f t="shared" si="159"/>
        <v>-2.2650029368365256</v>
      </c>
    </row>
    <row r="1382" spans="1:40" x14ac:dyDescent="0.2">
      <c r="A1382">
        <v>1381</v>
      </c>
      <c r="B1382" t="s">
        <v>693</v>
      </c>
      <c r="C1382" t="s">
        <v>139</v>
      </c>
      <c r="D1382">
        <v>0</v>
      </c>
      <c r="E1382">
        <v>1</v>
      </c>
      <c r="F1382">
        <v>1</v>
      </c>
      <c r="G1382">
        <f>F1382*V1382</f>
        <v>0.34599999999999997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T1382">
        <v>0.21299999999999999</v>
      </c>
      <c r="U1382">
        <v>0.28199999999999997</v>
      </c>
      <c r="V1382">
        <v>0.34599999999999997</v>
      </c>
      <c r="W1382">
        <v>0.628</v>
      </c>
      <c r="X1382">
        <v>0.27200000000000002</v>
      </c>
      <c r="Z1382">
        <v>70</v>
      </c>
      <c r="AA1382">
        <v>0</v>
      </c>
      <c r="AB1382">
        <v>0</v>
      </c>
      <c r="AD1382">
        <v>0</v>
      </c>
      <c r="AE1382">
        <v>0</v>
      </c>
      <c r="AF1382">
        <v>0</v>
      </c>
      <c r="AG1382" t="s">
        <v>694</v>
      </c>
      <c r="AH1382" s="2">
        <f t="shared" si="155"/>
        <v>-10.312486019858847</v>
      </c>
      <c r="AJ1382" s="2">
        <f t="shared" si="160"/>
        <v>-2.5025539444631106</v>
      </c>
      <c r="AK1382" s="2">
        <f t="shared" si="156"/>
        <v>-1.535362013584342</v>
      </c>
      <c r="AL1382" s="2">
        <f t="shared" si="157"/>
        <v>-2.5879503497259004</v>
      </c>
      <c r="AM1382" s="2">
        <f t="shared" si="158"/>
        <v>-1.9516799530493483</v>
      </c>
      <c r="AN1382" s="2">
        <f t="shared" si="159"/>
        <v>-1.7349397590361444</v>
      </c>
    </row>
    <row r="1383" spans="1:40" x14ac:dyDescent="0.2">
      <c r="A1383">
        <v>1382</v>
      </c>
      <c r="B1383" t="s">
        <v>905</v>
      </c>
      <c r="C1383" t="s">
        <v>57</v>
      </c>
      <c r="D1383">
        <v>0</v>
      </c>
      <c r="E1383">
        <v>1</v>
      </c>
      <c r="F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>
        <v>0.20799999999999999</v>
      </c>
      <c r="U1383">
        <v>0.29799999999999999</v>
      </c>
      <c r="V1383">
        <v>0.34699999999999998</v>
      </c>
      <c r="W1383">
        <v>0.64500000000000002</v>
      </c>
      <c r="X1383">
        <v>0.28100000000000003</v>
      </c>
      <c r="Z1383">
        <v>70</v>
      </c>
      <c r="AA1383">
        <v>0</v>
      </c>
      <c r="AB1383">
        <v>0</v>
      </c>
      <c r="AD1383">
        <v>0</v>
      </c>
      <c r="AE1383">
        <v>0</v>
      </c>
      <c r="AF1383">
        <v>0</v>
      </c>
      <c r="AG1383" t="s">
        <v>906</v>
      </c>
      <c r="AH1383" s="2">
        <f t="shared" si="155"/>
        <v>-10.313478129267304</v>
      </c>
      <c r="AJ1383" s="2">
        <f t="shared" si="160"/>
        <v>-2.5025539444631106</v>
      </c>
      <c r="AK1383" s="2">
        <f t="shared" si="156"/>
        <v>-1.535362013584342</v>
      </c>
      <c r="AL1383" s="2">
        <f t="shared" si="157"/>
        <v>-2.5879503497259004</v>
      </c>
      <c r="AM1383" s="2">
        <f t="shared" si="158"/>
        <v>-2.1962146036093331</v>
      </c>
      <c r="AN1383" s="2">
        <f t="shared" si="159"/>
        <v>-1.4913972178846178</v>
      </c>
    </row>
    <row r="1384" spans="1:40" x14ac:dyDescent="0.2">
      <c r="A1384">
        <v>1383</v>
      </c>
      <c r="B1384" t="s">
        <v>862</v>
      </c>
      <c r="C1384" t="s">
        <v>45</v>
      </c>
      <c r="D1384">
        <v>0</v>
      </c>
      <c r="E1384">
        <v>1</v>
      </c>
      <c r="F1384">
        <v>1</v>
      </c>
      <c r="G1384">
        <f>F1384*V1384</f>
        <v>0.33900000000000002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T1384">
        <v>0.215</v>
      </c>
      <c r="U1384">
        <v>0.28100000000000003</v>
      </c>
      <c r="V1384">
        <v>0.33900000000000002</v>
      </c>
      <c r="W1384">
        <v>0.621</v>
      </c>
      <c r="X1384">
        <v>0.26800000000000002</v>
      </c>
      <c r="Z1384">
        <v>63</v>
      </c>
      <c r="AA1384">
        <v>0</v>
      </c>
      <c r="AB1384">
        <v>0</v>
      </c>
      <c r="AD1384">
        <v>0</v>
      </c>
      <c r="AE1384">
        <v>0</v>
      </c>
      <c r="AF1384">
        <v>0</v>
      </c>
      <c r="AG1384" t="s">
        <v>863</v>
      </c>
      <c r="AH1384" s="2">
        <f t="shared" si="155"/>
        <v>-10.314954382461952</v>
      </c>
      <c r="AJ1384" s="2">
        <f t="shared" si="160"/>
        <v>-2.5025539444631106</v>
      </c>
      <c r="AK1384" s="2">
        <f t="shared" si="156"/>
        <v>-1.535362013584342</v>
      </c>
      <c r="AL1384" s="2">
        <f t="shared" si="157"/>
        <v>-2.5879503497259004</v>
      </c>
      <c r="AM1384" s="2">
        <f t="shared" si="158"/>
        <v>-1.8538660928253545</v>
      </c>
      <c r="AN1384" s="2">
        <f t="shared" si="159"/>
        <v>-1.8352219818632436</v>
      </c>
    </row>
    <row r="1385" spans="1:40" x14ac:dyDescent="0.2">
      <c r="A1385">
        <v>1384</v>
      </c>
      <c r="B1385" t="s">
        <v>2981</v>
      </c>
      <c r="C1385" t="s">
        <v>53</v>
      </c>
      <c r="D1385">
        <v>0</v>
      </c>
      <c r="E1385">
        <v>1</v>
      </c>
      <c r="F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T1385">
        <v>0.217</v>
      </c>
      <c r="U1385">
        <v>0.28399999999999997</v>
      </c>
      <c r="V1385">
        <v>0.33</v>
      </c>
      <c r="W1385">
        <v>0.61399999999999999</v>
      </c>
      <c r="X1385">
        <v>0.26800000000000002</v>
      </c>
      <c r="Z1385">
        <v>47</v>
      </c>
      <c r="AA1385">
        <v>0</v>
      </c>
      <c r="AB1385">
        <v>0</v>
      </c>
      <c r="AD1385">
        <v>-0.1</v>
      </c>
      <c r="AE1385">
        <v>0</v>
      </c>
      <c r="AF1385">
        <v>0</v>
      </c>
      <c r="AG1385" t="s">
        <v>2982</v>
      </c>
      <c r="AH1385" s="2">
        <f t="shared" si="155"/>
        <v>-10.317422745065057</v>
      </c>
      <c r="AJ1385" s="2">
        <f t="shared" si="160"/>
        <v>-2.5025539444631106</v>
      </c>
      <c r="AK1385" s="2">
        <f t="shared" si="156"/>
        <v>-1.535362013584342</v>
      </c>
      <c r="AL1385" s="2">
        <f t="shared" si="157"/>
        <v>-2.5879503497259004</v>
      </c>
      <c r="AM1385" s="2">
        <f t="shared" si="158"/>
        <v>-1.7560522326013606</v>
      </c>
      <c r="AN1385" s="2">
        <f t="shared" si="159"/>
        <v>-1.9355042046903428</v>
      </c>
    </row>
    <row r="1386" spans="1:40" x14ac:dyDescent="0.2">
      <c r="A1386">
        <v>1385</v>
      </c>
      <c r="B1386" t="s">
        <v>2066</v>
      </c>
      <c r="C1386" t="s">
        <v>144</v>
      </c>
      <c r="D1386">
        <v>0</v>
      </c>
      <c r="E1386">
        <v>1</v>
      </c>
      <c r="F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T1386">
        <v>0.22600000000000001</v>
      </c>
      <c r="U1386">
        <v>0.26700000000000002</v>
      </c>
      <c r="V1386">
        <v>0.316</v>
      </c>
      <c r="W1386">
        <v>0.58299999999999996</v>
      </c>
      <c r="X1386">
        <v>0.251</v>
      </c>
      <c r="Z1386">
        <v>55</v>
      </c>
      <c r="AA1386">
        <v>0</v>
      </c>
      <c r="AB1386">
        <v>0</v>
      </c>
      <c r="AD1386">
        <v>-0.1</v>
      </c>
      <c r="AE1386">
        <v>0</v>
      </c>
      <c r="AF1386">
        <v>0</v>
      </c>
      <c r="AG1386" t="s">
        <v>2067</v>
      </c>
      <c r="AH1386" s="2">
        <f t="shared" si="155"/>
        <v>-10.32136736086281</v>
      </c>
      <c r="AJ1386" s="2">
        <f t="shared" si="160"/>
        <v>-2.5025539444631106</v>
      </c>
      <c r="AK1386" s="2">
        <f t="shared" si="156"/>
        <v>-1.535362013584342</v>
      </c>
      <c r="AL1386" s="2">
        <f t="shared" si="157"/>
        <v>-2.5879503497259004</v>
      </c>
      <c r="AM1386" s="2">
        <f t="shared" si="158"/>
        <v>-1.3158898615933885</v>
      </c>
      <c r="AN1386" s="2">
        <f t="shared" si="159"/>
        <v>-2.3796111914960676</v>
      </c>
    </row>
    <row r="1387" spans="1:40" x14ac:dyDescent="0.2">
      <c r="A1387">
        <v>1386</v>
      </c>
      <c r="B1387" t="s">
        <v>778</v>
      </c>
      <c r="C1387" t="s">
        <v>57</v>
      </c>
      <c r="D1387">
        <v>0</v>
      </c>
      <c r="E1387">
        <v>1</v>
      </c>
      <c r="F1387">
        <v>1</v>
      </c>
      <c r="G1387">
        <f>F1387*V1387</f>
        <v>0.34399999999999997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T1387">
        <v>0.20899999999999999</v>
      </c>
      <c r="U1387">
        <v>0.29699999999999999</v>
      </c>
      <c r="V1387">
        <v>0.34399999999999997</v>
      </c>
      <c r="W1387">
        <v>0.64100000000000001</v>
      </c>
      <c r="X1387">
        <v>0.27900000000000003</v>
      </c>
      <c r="Z1387">
        <v>69</v>
      </c>
      <c r="AA1387">
        <v>0</v>
      </c>
      <c r="AB1387">
        <v>0</v>
      </c>
      <c r="AD1387">
        <v>0</v>
      </c>
      <c r="AE1387">
        <v>0</v>
      </c>
      <c r="AF1387">
        <v>0</v>
      </c>
      <c r="AG1387" t="s">
        <v>779</v>
      </c>
      <c r="AH1387" s="2">
        <f t="shared" si="155"/>
        <v>-10.321875326485078</v>
      </c>
      <c r="AJ1387" s="2">
        <f t="shared" si="160"/>
        <v>-2.5025539444631106</v>
      </c>
      <c r="AK1387" s="2">
        <f t="shared" si="156"/>
        <v>-1.535362013584342</v>
      </c>
      <c r="AL1387" s="2">
        <f t="shared" si="157"/>
        <v>-2.5879503497259004</v>
      </c>
      <c r="AM1387" s="2">
        <f t="shared" si="158"/>
        <v>-2.1473076734973358</v>
      </c>
      <c r="AN1387" s="2">
        <f t="shared" si="159"/>
        <v>-1.5487013452143887</v>
      </c>
    </row>
    <row r="1388" spans="1:40" x14ac:dyDescent="0.2">
      <c r="A1388">
        <v>1387</v>
      </c>
      <c r="B1388" t="s">
        <v>1796</v>
      </c>
      <c r="D1388">
        <v>0</v>
      </c>
      <c r="E1388">
        <v>1</v>
      </c>
      <c r="F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T1388">
        <v>0.221</v>
      </c>
      <c r="U1388">
        <v>0.26900000000000002</v>
      </c>
      <c r="V1388">
        <v>0.33100000000000002</v>
      </c>
      <c r="W1388">
        <v>0.6</v>
      </c>
      <c r="X1388">
        <v>0.25800000000000001</v>
      </c>
      <c r="Z1388">
        <v>56</v>
      </c>
      <c r="AA1388">
        <v>0</v>
      </c>
      <c r="AB1388">
        <v>0</v>
      </c>
      <c r="AD1388">
        <v>-0.1</v>
      </c>
      <c r="AE1388">
        <v>0</v>
      </c>
      <c r="AF1388">
        <v>0</v>
      </c>
      <c r="AG1388" t="s">
        <v>1797</v>
      </c>
      <c r="AH1388" s="2">
        <f t="shared" si="155"/>
        <v>-10.322359470271268</v>
      </c>
      <c r="AJ1388" s="2">
        <f t="shared" si="160"/>
        <v>-2.5025539444631106</v>
      </c>
      <c r="AK1388" s="2">
        <f t="shared" si="156"/>
        <v>-1.535362013584342</v>
      </c>
      <c r="AL1388" s="2">
        <f t="shared" si="157"/>
        <v>-2.5879503497259004</v>
      </c>
      <c r="AM1388" s="2">
        <f t="shared" si="158"/>
        <v>-1.5604245121533731</v>
      </c>
      <c r="AN1388" s="2">
        <f t="shared" si="159"/>
        <v>-2.1360686503445412</v>
      </c>
    </row>
    <row r="1389" spans="1:40" x14ac:dyDescent="0.2">
      <c r="A1389">
        <v>1388</v>
      </c>
      <c r="B1389" t="s">
        <v>2503</v>
      </c>
      <c r="D1389">
        <v>0</v>
      </c>
      <c r="E1389">
        <v>1</v>
      </c>
      <c r="F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>
        <v>0.22</v>
      </c>
      <c r="U1389">
        <v>0.28000000000000003</v>
      </c>
      <c r="V1389">
        <v>0.32200000000000001</v>
      </c>
      <c r="W1389">
        <v>0.60299999999999998</v>
      </c>
      <c r="X1389">
        <v>0.26200000000000001</v>
      </c>
      <c r="Z1389">
        <v>59</v>
      </c>
      <c r="AA1389">
        <v>0</v>
      </c>
      <c r="AB1389">
        <v>0</v>
      </c>
      <c r="AD1389">
        <v>-0.1</v>
      </c>
      <c r="AE1389">
        <v>0</v>
      </c>
      <c r="AF1389">
        <v>0</v>
      </c>
      <c r="AG1389" t="s">
        <v>2504</v>
      </c>
      <c r="AH1389" s="2">
        <f t="shared" si="155"/>
        <v>-10.328288304885938</v>
      </c>
      <c r="AJ1389" s="2">
        <f t="shared" si="160"/>
        <v>-2.5025539444631106</v>
      </c>
      <c r="AK1389" s="2">
        <f t="shared" si="156"/>
        <v>-1.535362013584342</v>
      </c>
      <c r="AL1389" s="2">
        <f t="shared" si="157"/>
        <v>-2.5879503497259004</v>
      </c>
      <c r="AM1389" s="2">
        <f t="shared" si="158"/>
        <v>-1.6093314422653699</v>
      </c>
      <c r="AN1389" s="2">
        <f t="shared" si="159"/>
        <v>-2.0930905548472127</v>
      </c>
    </row>
    <row r="1390" spans="1:40" x14ac:dyDescent="0.2">
      <c r="A1390">
        <v>1389</v>
      </c>
      <c r="B1390" t="s">
        <v>1094</v>
      </c>
      <c r="C1390" t="s">
        <v>42</v>
      </c>
      <c r="D1390">
        <v>0</v>
      </c>
      <c r="E1390">
        <v>1</v>
      </c>
      <c r="F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T1390">
        <v>0.215</v>
      </c>
      <c r="U1390">
        <v>0.28999999999999998</v>
      </c>
      <c r="V1390">
        <v>0.33</v>
      </c>
      <c r="W1390">
        <v>0.62</v>
      </c>
      <c r="X1390">
        <v>0.27100000000000002</v>
      </c>
      <c r="Z1390">
        <v>69</v>
      </c>
      <c r="AA1390">
        <v>0</v>
      </c>
      <c r="AB1390">
        <v>0</v>
      </c>
      <c r="AD1390">
        <v>0</v>
      </c>
      <c r="AE1390">
        <v>0</v>
      </c>
      <c r="AF1390">
        <v>0</v>
      </c>
      <c r="AG1390" t="s">
        <v>1095</v>
      </c>
      <c r="AH1390" s="2">
        <f t="shared" si="155"/>
        <v>-10.329280414294395</v>
      </c>
      <c r="AJ1390" s="2">
        <f t="shared" si="160"/>
        <v>-2.5025539444631106</v>
      </c>
      <c r="AK1390" s="2">
        <f t="shared" si="156"/>
        <v>-1.535362013584342</v>
      </c>
      <c r="AL1390" s="2">
        <f t="shared" si="157"/>
        <v>-2.5879503497259004</v>
      </c>
      <c r="AM1390" s="2">
        <f t="shared" si="158"/>
        <v>-1.8538660928253545</v>
      </c>
      <c r="AN1390" s="2">
        <f t="shared" si="159"/>
        <v>-1.8495480136956863</v>
      </c>
    </row>
    <row r="1391" spans="1:40" x14ac:dyDescent="0.2">
      <c r="A1391">
        <v>1390</v>
      </c>
      <c r="B1391" t="s">
        <v>2332</v>
      </c>
      <c r="D1391">
        <v>0</v>
      </c>
      <c r="E1391">
        <v>1</v>
      </c>
      <c r="F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0.22700000000000001</v>
      </c>
      <c r="U1391">
        <v>0.25700000000000001</v>
      </c>
      <c r="V1391">
        <v>0.32200000000000001</v>
      </c>
      <c r="W1391">
        <v>0.57899999999999996</v>
      </c>
      <c r="X1391">
        <v>0.248</v>
      </c>
      <c r="Z1391">
        <v>49</v>
      </c>
      <c r="AA1391">
        <v>0</v>
      </c>
      <c r="AB1391">
        <v>0</v>
      </c>
      <c r="AD1391">
        <v>-0.1</v>
      </c>
      <c r="AE1391">
        <v>0</v>
      </c>
      <c r="AF1391">
        <v>0</v>
      </c>
      <c r="AG1391" t="s">
        <v>2333</v>
      </c>
      <c r="AH1391" s="2">
        <f t="shared" si="155"/>
        <v>-10.329764558080583</v>
      </c>
      <c r="AJ1391" s="2">
        <f t="shared" si="160"/>
        <v>-2.5025539444631106</v>
      </c>
      <c r="AK1391" s="2">
        <f t="shared" si="156"/>
        <v>-1.535362013584342</v>
      </c>
      <c r="AL1391" s="2">
        <f t="shared" si="157"/>
        <v>-2.5879503497259004</v>
      </c>
      <c r="AM1391" s="2">
        <f t="shared" si="158"/>
        <v>-1.2669829314813916</v>
      </c>
      <c r="AN1391" s="2">
        <f t="shared" si="159"/>
        <v>-2.4369153188258386</v>
      </c>
    </row>
    <row r="1392" spans="1:40" x14ac:dyDescent="0.2">
      <c r="A1392">
        <v>1391</v>
      </c>
      <c r="B1392" t="s">
        <v>1681</v>
      </c>
      <c r="D1392">
        <v>0</v>
      </c>
      <c r="E1392">
        <v>1</v>
      </c>
      <c r="F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T1392">
        <v>0.216</v>
      </c>
      <c r="U1392">
        <v>0.28399999999999997</v>
      </c>
      <c r="V1392">
        <v>0.33200000000000002</v>
      </c>
      <c r="W1392">
        <v>0.61599999999999999</v>
      </c>
      <c r="X1392">
        <v>0.26800000000000002</v>
      </c>
      <c r="Z1392">
        <v>62</v>
      </c>
      <c r="AA1392">
        <v>0</v>
      </c>
      <c r="AB1392">
        <v>0</v>
      </c>
      <c r="AD1392">
        <v>0</v>
      </c>
      <c r="AE1392">
        <v>0</v>
      </c>
      <c r="AF1392">
        <v>0</v>
      </c>
      <c r="AG1392" t="s">
        <v>1682</v>
      </c>
      <c r="AH1392" s="2">
        <f t="shared" si="155"/>
        <v>-10.337677611512168</v>
      </c>
      <c r="AJ1392" s="2">
        <f t="shared" si="160"/>
        <v>-2.5025539444631106</v>
      </c>
      <c r="AK1392" s="2">
        <f t="shared" si="156"/>
        <v>-1.535362013584342</v>
      </c>
      <c r="AL1392" s="2">
        <f t="shared" si="157"/>
        <v>-2.5879503497259004</v>
      </c>
      <c r="AM1392" s="2">
        <f t="shared" si="158"/>
        <v>-1.8049591627133577</v>
      </c>
      <c r="AN1392" s="2">
        <f t="shared" si="159"/>
        <v>-1.9068521410254573</v>
      </c>
    </row>
    <row r="1393" spans="1:40" x14ac:dyDescent="0.2">
      <c r="A1393">
        <v>1392</v>
      </c>
      <c r="B1393" t="s">
        <v>2722</v>
      </c>
      <c r="C1393" t="s">
        <v>45</v>
      </c>
      <c r="D1393">
        <v>0</v>
      </c>
      <c r="E1393">
        <v>1</v>
      </c>
      <c r="F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0.223</v>
      </c>
      <c r="U1393">
        <v>0.26600000000000001</v>
      </c>
      <c r="V1393">
        <v>0.32600000000000001</v>
      </c>
      <c r="W1393">
        <v>0.59099999999999997</v>
      </c>
      <c r="X1393">
        <v>0.254</v>
      </c>
      <c r="Z1393">
        <v>53</v>
      </c>
      <c r="AA1393">
        <v>0</v>
      </c>
      <c r="AB1393">
        <v>0</v>
      </c>
      <c r="AD1393">
        <v>-0.1</v>
      </c>
      <c r="AE1393">
        <v>0</v>
      </c>
      <c r="AF1393">
        <v>0</v>
      </c>
      <c r="AG1393" t="s">
        <v>2723</v>
      </c>
      <c r="AH1393" s="2">
        <f t="shared" si="155"/>
        <v>-10.353479896539259</v>
      </c>
      <c r="AJ1393" s="2">
        <f t="shared" si="160"/>
        <v>-2.5025539444631106</v>
      </c>
      <c r="AK1393" s="2">
        <f t="shared" si="156"/>
        <v>-1.535362013584342</v>
      </c>
      <c r="AL1393" s="2">
        <f t="shared" si="157"/>
        <v>-2.5879503497259004</v>
      </c>
      <c r="AM1393" s="2">
        <f t="shared" si="158"/>
        <v>-1.4626106519293791</v>
      </c>
      <c r="AN1393" s="2">
        <f t="shared" si="159"/>
        <v>-2.2650029368365256</v>
      </c>
    </row>
    <row r="1394" spans="1:40" x14ac:dyDescent="0.2">
      <c r="A1394">
        <v>1393</v>
      </c>
      <c r="B1394" t="s">
        <v>1624</v>
      </c>
      <c r="D1394">
        <v>0</v>
      </c>
      <c r="E1394">
        <v>1</v>
      </c>
      <c r="F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T1394">
        <v>0.217</v>
      </c>
      <c r="U1394">
        <v>0.26400000000000001</v>
      </c>
      <c r="V1394">
        <v>0.34699999999999998</v>
      </c>
      <c r="W1394">
        <v>0.61099999999999999</v>
      </c>
      <c r="X1394">
        <v>0.26100000000000001</v>
      </c>
      <c r="Z1394">
        <v>58</v>
      </c>
      <c r="AA1394">
        <v>0</v>
      </c>
      <c r="AB1394">
        <v>0</v>
      </c>
      <c r="AD1394">
        <v>-0.1</v>
      </c>
      <c r="AE1394">
        <v>0</v>
      </c>
      <c r="AF1394">
        <v>0</v>
      </c>
      <c r="AG1394" t="s">
        <v>1625</v>
      </c>
      <c r="AH1394" s="2">
        <f t="shared" si="155"/>
        <v>-10.360400840562386</v>
      </c>
      <c r="AJ1394" s="2">
        <f t="shared" si="160"/>
        <v>-2.5025539444631106</v>
      </c>
      <c r="AK1394" s="2">
        <f t="shared" si="156"/>
        <v>-1.535362013584342</v>
      </c>
      <c r="AL1394" s="2">
        <f t="shared" si="157"/>
        <v>-2.5879503497259004</v>
      </c>
      <c r="AM1394" s="2">
        <f t="shared" si="158"/>
        <v>-1.7560522326013606</v>
      </c>
      <c r="AN1394" s="2">
        <f t="shared" si="159"/>
        <v>-1.978482300187671</v>
      </c>
    </row>
    <row r="1395" spans="1:40" x14ac:dyDescent="0.2">
      <c r="A1395">
        <v>1394</v>
      </c>
      <c r="B1395" t="s">
        <v>864</v>
      </c>
      <c r="C1395" t="s">
        <v>47</v>
      </c>
      <c r="D1395">
        <v>0</v>
      </c>
      <c r="E1395">
        <v>1</v>
      </c>
      <c r="F1395">
        <v>1</v>
      </c>
      <c r="G1395">
        <f>F1395*V1395</f>
        <v>0.33300000000000002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0.216</v>
      </c>
      <c r="U1395">
        <v>0.28000000000000003</v>
      </c>
      <c r="V1395">
        <v>0.33300000000000002</v>
      </c>
      <c r="W1395">
        <v>0.61399999999999999</v>
      </c>
      <c r="X1395">
        <v>0.26700000000000002</v>
      </c>
      <c r="Z1395">
        <v>63</v>
      </c>
      <c r="AA1395">
        <v>0</v>
      </c>
      <c r="AB1395">
        <v>0</v>
      </c>
      <c r="AD1395">
        <v>0</v>
      </c>
      <c r="AE1395">
        <v>0</v>
      </c>
      <c r="AF1395">
        <v>0</v>
      </c>
      <c r="AG1395" t="s">
        <v>865</v>
      </c>
      <c r="AH1395" s="2">
        <f t="shared" si="155"/>
        <v>-10.366329675177054</v>
      </c>
      <c r="AJ1395" s="2">
        <f t="shared" si="160"/>
        <v>-2.5025539444631106</v>
      </c>
      <c r="AK1395" s="2">
        <f t="shared" si="156"/>
        <v>-1.535362013584342</v>
      </c>
      <c r="AL1395" s="2">
        <f t="shared" si="157"/>
        <v>-2.5879503497259004</v>
      </c>
      <c r="AM1395" s="2">
        <f t="shared" si="158"/>
        <v>-1.8049591627133577</v>
      </c>
      <c r="AN1395" s="2">
        <f t="shared" si="159"/>
        <v>-1.9355042046903428</v>
      </c>
    </row>
    <row r="1396" spans="1:40" x14ac:dyDescent="0.2">
      <c r="A1396">
        <v>1395</v>
      </c>
      <c r="B1396" t="s">
        <v>2582</v>
      </c>
      <c r="C1396" t="s">
        <v>63</v>
      </c>
      <c r="D1396">
        <v>0</v>
      </c>
      <c r="E1396">
        <v>1</v>
      </c>
      <c r="F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T1396">
        <v>0.216</v>
      </c>
      <c r="U1396">
        <v>0.28199999999999997</v>
      </c>
      <c r="V1396">
        <v>0.33200000000000002</v>
      </c>
      <c r="W1396">
        <v>0.61399999999999999</v>
      </c>
      <c r="X1396">
        <v>0.26600000000000001</v>
      </c>
      <c r="Z1396">
        <v>59</v>
      </c>
      <c r="AA1396">
        <v>0</v>
      </c>
      <c r="AB1396">
        <v>0</v>
      </c>
      <c r="AD1396">
        <v>-0.1</v>
      </c>
      <c r="AE1396">
        <v>0</v>
      </c>
      <c r="AF1396">
        <v>0</v>
      </c>
      <c r="AG1396" t="s">
        <v>2583</v>
      </c>
      <c r="AH1396" s="2">
        <f t="shared" si="155"/>
        <v>-10.366329675177054</v>
      </c>
      <c r="AJ1396" s="2">
        <f t="shared" si="160"/>
        <v>-2.5025539444631106</v>
      </c>
      <c r="AK1396" s="2">
        <f t="shared" si="156"/>
        <v>-1.535362013584342</v>
      </c>
      <c r="AL1396" s="2">
        <f t="shared" si="157"/>
        <v>-2.5879503497259004</v>
      </c>
      <c r="AM1396" s="2">
        <f t="shared" si="158"/>
        <v>-1.8049591627133577</v>
      </c>
      <c r="AN1396" s="2">
        <f t="shared" si="159"/>
        <v>-1.9355042046903428</v>
      </c>
    </row>
    <row r="1397" spans="1:40" x14ac:dyDescent="0.2">
      <c r="A1397">
        <v>1396</v>
      </c>
      <c r="B1397" t="s">
        <v>2061</v>
      </c>
      <c r="C1397" t="s">
        <v>90</v>
      </c>
      <c r="D1397">
        <v>0</v>
      </c>
      <c r="E1397">
        <v>1</v>
      </c>
      <c r="F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T1397">
        <v>0.217</v>
      </c>
      <c r="U1397">
        <v>0.25900000000000001</v>
      </c>
      <c r="V1397">
        <v>0.35099999999999998</v>
      </c>
      <c r="W1397">
        <v>0.61</v>
      </c>
      <c r="X1397">
        <v>0.25900000000000001</v>
      </c>
      <c r="Z1397">
        <v>60</v>
      </c>
      <c r="AA1397">
        <v>0</v>
      </c>
      <c r="AB1397">
        <v>0</v>
      </c>
      <c r="AD1397">
        <v>-0.1</v>
      </c>
      <c r="AE1397">
        <v>0</v>
      </c>
      <c r="AF1397">
        <v>0</v>
      </c>
      <c r="AG1397" t="s">
        <v>2062</v>
      </c>
      <c r="AH1397" s="2">
        <f t="shared" si="155"/>
        <v>-10.374726872394827</v>
      </c>
      <c r="AJ1397" s="2">
        <f t="shared" si="160"/>
        <v>-2.5025539444631106</v>
      </c>
      <c r="AK1397" s="2">
        <f t="shared" si="156"/>
        <v>-1.535362013584342</v>
      </c>
      <c r="AL1397" s="2">
        <f t="shared" si="157"/>
        <v>-2.5879503497259004</v>
      </c>
      <c r="AM1397" s="2">
        <f t="shared" si="158"/>
        <v>-1.7560522326013606</v>
      </c>
      <c r="AN1397" s="2">
        <f t="shared" si="159"/>
        <v>-1.9928083320201138</v>
      </c>
    </row>
    <row r="1398" spans="1:40" x14ac:dyDescent="0.2">
      <c r="A1398">
        <v>1397</v>
      </c>
      <c r="B1398" t="s">
        <v>2949</v>
      </c>
      <c r="D1398">
        <v>0</v>
      </c>
      <c r="E1398">
        <v>1</v>
      </c>
      <c r="F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T1398">
        <v>0.224</v>
      </c>
      <c r="U1398">
        <v>0.26700000000000002</v>
      </c>
      <c r="V1398">
        <v>0.31900000000000001</v>
      </c>
      <c r="W1398">
        <v>0.58599999999999997</v>
      </c>
      <c r="X1398">
        <v>0.253</v>
      </c>
      <c r="Z1398">
        <v>53</v>
      </c>
      <c r="AA1398">
        <v>0</v>
      </c>
      <c r="AB1398">
        <v>0</v>
      </c>
      <c r="AD1398">
        <v>-0.1</v>
      </c>
      <c r="AE1398">
        <v>0</v>
      </c>
      <c r="AF1398">
        <v>0</v>
      </c>
      <c r="AG1398" t="s">
        <v>2950</v>
      </c>
      <c r="AH1398" s="2">
        <f t="shared" si="155"/>
        <v>-10.376203125589477</v>
      </c>
      <c r="AJ1398" s="2">
        <f t="shared" si="160"/>
        <v>-2.5025539444631106</v>
      </c>
      <c r="AK1398" s="2">
        <f t="shared" si="156"/>
        <v>-1.535362013584342</v>
      </c>
      <c r="AL1398" s="2">
        <f t="shared" si="157"/>
        <v>-2.5879503497259004</v>
      </c>
      <c r="AM1398" s="2">
        <f t="shared" si="158"/>
        <v>-1.4137037218173822</v>
      </c>
      <c r="AN1398" s="2">
        <f t="shared" si="159"/>
        <v>-2.3366330959987396</v>
      </c>
    </row>
    <row r="1399" spans="1:40" x14ac:dyDescent="0.2">
      <c r="A1399">
        <v>1398</v>
      </c>
      <c r="B1399" t="s">
        <v>7472</v>
      </c>
      <c r="C1399" t="s">
        <v>176</v>
      </c>
      <c r="D1399">
        <v>8</v>
      </c>
      <c r="E1399">
        <v>32</v>
      </c>
      <c r="F1399">
        <v>30</v>
      </c>
      <c r="G1399">
        <f>F1399*V1399</f>
        <v>11.73</v>
      </c>
      <c r="H1399">
        <v>7</v>
      </c>
      <c r="I1399">
        <v>1</v>
      </c>
      <c r="J1399">
        <v>0</v>
      </c>
      <c r="K1399">
        <v>1</v>
      </c>
      <c r="L1399">
        <v>3</v>
      </c>
      <c r="M1399">
        <v>4</v>
      </c>
      <c r="N1399">
        <v>2</v>
      </c>
      <c r="O1399">
        <v>9</v>
      </c>
      <c r="P1399">
        <v>0</v>
      </c>
      <c r="Q1399">
        <v>0</v>
      </c>
      <c r="R1399">
        <v>0</v>
      </c>
      <c r="T1399">
        <v>0.22700000000000001</v>
      </c>
      <c r="U1399">
        <v>0.27100000000000002</v>
      </c>
      <c r="V1399">
        <v>0.39100000000000001</v>
      </c>
      <c r="W1399">
        <v>0.66200000000000003</v>
      </c>
      <c r="X1399">
        <v>0.27900000000000003</v>
      </c>
      <c r="Z1399">
        <v>69</v>
      </c>
      <c r="AA1399">
        <v>0</v>
      </c>
      <c r="AB1399">
        <v>0.1</v>
      </c>
      <c r="AD1399">
        <v>-1.2</v>
      </c>
      <c r="AE1399">
        <v>-0.1</v>
      </c>
      <c r="AF1399">
        <v>0</v>
      </c>
      <c r="AG1399">
        <v>14885</v>
      </c>
      <c r="AH1399" s="2">
        <f t="shared" si="155"/>
        <v>-10.379608584530228</v>
      </c>
      <c r="AI1399" s="2">
        <f>(L1399-45.75551)/28.81119</f>
        <v>-1.4839897276023657</v>
      </c>
      <c r="AJ1399" s="2">
        <f t="shared" si="160"/>
        <v>-2.3892341679523739</v>
      </c>
      <c r="AK1399" s="2">
        <f t="shared" si="156"/>
        <v>-1.4035967310351054</v>
      </c>
      <c r="AL1399" s="2">
        <f t="shared" si="157"/>
        <v>-2.5879503497259004</v>
      </c>
      <c r="AM1399" s="2">
        <f t="shared" si="158"/>
        <v>-1.2669829314813916</v>
      </c>
      <c r="AN1399" s="2">
        <f t="shared" si="159"/>
        <v>-1.2478546767330911</v>
      </c>
    </row>
    <row r="1400" spans="1:40" x14ac:dyDescent="0.2">
      <c r="A1400">
        <v>1399</v>
      </c>
      <c r="B1400" t="s">
        <v>1715</v>
      </c>
      <c r="D1400">
        <v>0</v>
      </c>
      <c r="E1400">
        <v>1</v>
      </c>
      <c r="F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T1400">
        <v>0.221</v>
      </c>
      <c r="U1400">
        <v>0.28199999999999997</v>
      </c>
      <c r="V1400">
        <v>0.314</v>
      </c>
      <c r="W1400">
        <v>0.59599999999999997</v>
      </c>
      <c r="X1400">
        <v>0.26</v>
      </c>
      <c r="Z1400">
        <v>57</v>
      </c>
      <c r="AA1400">
        <v>0</v>
      </c>
      <c r="AB1400">
        <v>0</v>
      </c>
      <c r="AD1400">
        <v>-0.1</v>
      </c>
      <c r="AE1400">
        <v>0</v>
      </c>
      <c r="AF1400">
        <v>0</v>
      </c>
      <c r="AG1400">
        <v>3878</v>
      </c>
      <c r="AH1400" s="2">
        <f t="shared" si="155"/>
        <v>-10.37966359760104</v>
      </c>
      <c r="AJ1400" s="2">
        <f t="shared" si="160"/>
        <v>-2.5025539444631106</v>
      </c>
      <c r="AK1400" s="2">
        <f t="shared" si="156"/>
        <v>-1.535362013584342</v>
      </c>
      <c r="AL1400" s="2">
        <f t="shared" si="157"/>
        <v>-2.5879503497259004</v>
      </c>
      <c r="AM1400" s="2">
        <f t="shared" si="158"/>
        <v>-1.5604245121533731</v>
      </c>
      <c r="AN1400" s="2">
        <f t="shared" si="159"/>
        <v>-2.1933727776743122</v>
      </c>
    </row>
    <row r="1401" spans="1:40" x14ac:dyDescent="0.2">
      <c r="A1401">
        <v>1400</v>
      </c>
      <c r="B1401" t="s">
        <v>2050</v>
      </c>
      <c r="C1401" t="s">
        <v>35</v>
      </c>
      <c r="D1401">
        <v>0</v>
      </c>
      <c r="E1401">
        <v>1</v>
      </c>
      <c r="F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T1401">
        <v>0.22500000000000001</v>
      </c>
      <c r="U1401">
        <v>0.28100000000000003</v>
      </c>
      <c r="V1401">
        <v>0.30199999999999999</v>
      </c>
      <c r="W1401">
        <v>0.58199999999999996</v>
      </c>
      <c r="X1401">
        <v>0.25600000000000001</v>
      </c>
      <c r="Z1401">
        <v>51</v>
      </c>
      <c r="AA1401">
        <v>0</v>
      </c>
      <c r="AB1401">
        <v>0</v>
      </c>
      <c r="AD1401">
        <v>-0.1</v>
      </c>
      <c r="AE1401">
        <v>0</v>
      </c>
      <c r="AF1401">
        <v>0</v>
      </c>
      <c r="AG1401" t="s">
        <v>2051</v>
      </c>
      <c r="AH1401" s="2">
        <f t="shared" si="155"/>
        <v>-10.38460032280725</v>
      </c>
      <c r="AJ1401" s="2">
        <f t="shared" si="160"/>
        <v>-2.5025539444631106</v>
      </c>
      <c r="AK1401" s="2">
        <f t="shared" si="156"/>
        <v>-1.535362013584342</v>
      </c>
      <c r="AL1401" s="2">
        <f t="shared" si="157"/>
        <v>-2.5879503497259004</v>
      </c>
      <c r="AM1401" s="2">
        <f t="shared" si="158"/>
        <v>-1.3647967917053854</v>
      </c>
      <c r="AN1401" s="2">
        <f t="shared" si="159"/>
        <v>-2.3939372233285106</v>
      </c>
    </row>
    <row r="1402" spans="1:40" x14ac:dyDescent="0.2">
      <c r="A1402">
        <v>1401</v>
      </c>
      <c r="B1402" t="s">
        <v>2806</v>
      </c>
      <c r="C1402" t="s">
        <v>57</v>
      </c>
      <c r="D1402">
        <v>0</v>
      </c>
      <c r="E1402">
        <v>1</v>
      </c>
      <c r="F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T1402">
        <v>0.22</v>
      </c>
      <c r="U1402">
        <v>0.27700000000000002</v>
      </c>
      <c r="V1402">
        <v>0.32200000000000001</v>
      </c>
      <c r="W1402">
        <v>0.59899999999999998</v>
      </c>
      <c r="X1402">
        <v>0.25900000000000001</v>
      </c>
      <c r="Z1402">
        <v>56</v>
      </c>
      <c r="AA1402">
        <v>0</v>
      </c>
      <c r="AB1402">
        <v>0</v>
      </c>
      <c r="AD1402">
        <v>-0.1</v>
      </c>
      <c r="AE1402">
        <v>0</v>
      </c>
      <c r="AF1402">
        <v>0</v>
      </c>
      <c r="AG1402" t="s">
        <v>2807</v>
      </c>
      <c r="AH1402" s="2">
        <f t="shared" si="155"/>
        <v>-10.385592432215708</v>
      </c>
      <c r="AJ1402" s="2">
        <f t="shared" si="160"/>
        <v>-2.5025539444631106</v>
      </c>
      <c r="AK1402" s="2">
        <f t="shared" si="156"/>
        <v>-1.535362013584342</v>
      </c>
      <c r="AL1402" s="2">
        <f t="shared" si="157"/>
        <v>-2.5879503497259004</v>
      </c>
      <c r="AM1402" s="2">
        <f t="shared" si="158"/>
        <v>-1.6093314422653699</v>
      </c>
      <c r="AN1402" s="2">
        <f t="shared" si="159"/>
        <v>-2.1503946821769837</v>
      </c>
    </row>
    <row r="1403" spans="1:40" x14ac:dyDescent="0.2">
      <c r="A1403">
        <v>1402</v>
      </c>
      <c r="B1403" t="s">
        <v>2288</v>
      </c>
      <c r="D1403">
        <v>0</v>
      </c>
      <c r="E1403">
        <v>1</v>
      </c>
      <c r="F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T1403">
        <v>0.22700000000000001</v>
      </c>
      <c r="U1403">
        <v>0.26500000000000001</v>
      </c>
      <c r="V1403">
        <v>0.31</v>
      </c>
      <c r="W1403">
        <v>0.57499999999999996</v>
      </c>
      <c r="X1403">
        <v>0.249</v>
      </c>
      <c r="Z1403">
        <v>50</v>
      </c>
      <c r="AA1403">
        <v>0</v>
      </c>
      <c r="AB1403">
        <v>0</v>
      </c>
      <c r="AD1403">
        <v>-0.1</v>
      </c>
      <c r="AE1403">
        <v>0</v>
      </c>
      <c r="AF1403">
        <v>0</v>
      </c>
      <c r="AG1403" t="s">
        <v>2289</v>
      </c>
      <c r="AH1403" s="2">
        <f t="shared" si="155"/>
        <v>-10.387068685410355</v>
      </c>
      <c r="AJ1403" s="2">
        <f t="shared" si="160"/>
        <v>-2.5025539444631106</v>
      </c>
      <c r="AK1403" s="2">
        <f t="shared" si="156"/>
        <v>-1.535362013584342</v>
      </c>
      <c r="AL1403" s="2">
        <f t="shared" si="157"/>
        <v>-2.5879503497259004</v>
      </c>
      <c r="AM1403" s="2">
        <f t="shared" si="158"/>
        <v>-1.2669829314813916</v>
      </c>
      <c r="AN1403" s="2">
        <f t="shared" si="159"/>
        <v>-2.4942194461556095</v>
      </c>
    </row>
    <row r="1404" spans="1:40" x14ac:dyDescent="0.2">
      <c r="A1404">
        <v>1403</v>
      </c>
      <c r="B1404" t="s">
        <v>1280</v>
      </c>
      <c r="C1404" t="s">
        <v>35</v>
      </c>
      <c r="D1404">
        <v>0</v>
      </c>
      <c r="E1404">
        <v>1</v>
      </c>
      <c r="F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T1404">
        <v>0.217</v>
      </c>
      <c r="U1404">
        <v>0.26900000000000002</v>
      </c>
      <c r="V1404">
        <v>0.34</v>
      </c>
      <c r="W1404">
        <v>0.60899999999999999</v>
      </c>
      <c r="X1404">
        <v>0.26100000000000001</v>
      </c>
      <c r="Z1404">
        <v>55</v>
      </c>
      <c r="AA1404">
        <v>0</v>
      </c>
      <c r="AB1404">
        <v>0</v>
      </c>
      <c r="AD1404">
        <v>-0.1</v>
      </c>
      <c r="AE1404">
        <v>0</v>
      </c>
      <c r="AF1404">
        <v>0</v>
      </c>
      <c r="AG1404" t="s">
        <v>1281</v>
      </c>
      <c r="AH1404" s="2">
        <f t="shared" si="155"/>
        <v>-10.38905290422727</v>
      </c>
      <c r="AJ1404" s="2">
        <f t="shared" si="160"/>
        <v>-2.5025539444631106</v>
      </c>
      <c r="AK1404" s="2">
        <f t="shared" si="156"/>
        <v>-1.535362013584342</v>
      </c>
      <c r="AL1404" s="2">
        <f t="shared" si="157"/>
        <v>-2.5879503497259004</v>
      </c>
      <c r="AM1404" s="2">
        <f t="shared" si="158"/>
        <v>-1.7560522326013606</v>
      </c>
      <c r="AN1404" s="2">
        <f t="shared" si="159"/>
        <v>-2.0071343638525563</v>
      </c>
    </row>
    <row r="1405" spans="1:40" x14ac:dyDescent="0.2">
      <c r="A1405">
        <v>1404</v>
      </c>
      <c r="B1405" t="s">
        <v>2457</v>
      </c>
      <c r="D1405">
        <v>0</v>
      </c>
      <c r="E1405">
        <v>1</v>
      </c>
      <c r="F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T1405">
        <v>0.217</v>
      </c>
      <c r="U1405">
        <v>0.27100000000000002</v>
      </c>
      <c r="V1405">
        <v>0.33800000000000002</v>
      </c>
      <c r="W1405">
        <v>0.60899999999999999</v>
      </c>
      <c r="X1405">
        <v>0.26300000000000001</v>
      </c>
      <c r="Z1405">
        <v>59</v>
      </c>
      <c r="AA1405">
        <v>0</v>
      </c>
      <c r="AB1405">
        <v>0</v>
      </c>
      <c r="AD1405">
        <v>-0.1</v>
      </c>
      <c r="AE1405">
        <v>0</v>
      </c>
      <c r="AF1405">
        <v>0</v>
      </c>
      <c r="AG1405" t="s">
        <v>2458</v>
      </c>
      <c r="AH1405" s="2">
        <f t="shared" si="155"/>
        <v>-10.38905290422727</v>
      </c>
      <c r="AJ1405" s="2">
        <f t="shared" si="160"/>
        <v>-2.5025539444631106</v>
      </c>
      <c r="AK1405" s="2">
        <f t="shared" si="156"/>
        <v>-1.535362013584342</v>
      </c>
      <c r="AL1405" s="2">
        <f t="shared" si="157"/>
        <v>-2.5879503497259004</v>
      </c>
      <c r="AM1405" s="2">
        <f t="shared" si="158"/>
        <v>-1.7560522326013606</v>
      </c>
      <c r="AN1405" s="2">
        <f t="shared" si="159"/>
        <v>-2.0071343638525563</v>
      </c>
    </row>
    <row r="1406" spans="1:40" x14ac:dyDescent="0.2">
      <c r="A1406">
        <v>1405</v>
      </c>
      <c r="B1406" t="s">
        <v>2450</v>
      </c>
      <c r="C1406" t="s">
        <v>65</v>
      </c>
      <c r="D1406">
        <v>0</v>
      </c>
      <c r="E1406">
        <v>1</v>
      </c>
      <c r="F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T1406">
        <v>0.22600000000000001</v>
      </c>
      <c r="U1406">
        <v>0.26900000000000002</v>
      </c>
      <c r="V1406">
        <v>0.309</v>
      </c>
      <c r="W1406">
        <v>0.57799999999999996</v>
      </c>
      <c r="X1406">
        <v>0.25</v>
      </c>
      <c r="Z1406">
        <v>49</v>
      </c>
      <c r="AA1406">
        <v>0</v>
      </c>
      <c r="AB1406">
        <v>0</v>
      </c>
      <c r="AD1406">
        <v>-0.1</v>
      </c>
      <c r="AE1406">
        <v>0</v>
      </c>
      <c r="AF1406">
        <v>0</v>
      </c>
      <c r="AG1406" t="s">
        <v>2451</v>
      </c>
      <c r="AH1406" s="2">
        <f t="shared" si="155"/>
        <v>-10.392997520025023</v>
      </c>
      <c r="AJ1406" s="2">
        <f t="shared" si="160"/>
        <v>-2.5025539444631106</v>
      </c>
      <c r="AK1406" s="2">
        <f t="shared" si="156"/>
        <v>-1.535362013584342</v>
      </c>
      <c r="AL1406" s="2">
        <f t="shared" si="157"/>
        <v>-2.5879503497259004</v>
      </c>
      <c r="AM1406" s="2">
        <f t="shared" si="158"/>
        <v>-1.3158898615933885</v>
      </c>
      <c r="AN1406" s="2">
        <f t="shared" si="159"/>
        <v>-2.4512413506582815</v>
      </c>
    </row>
    <row r="1407" spans="1:40" x14ac:dyDescent="0.2">
      <c r="A1407">
        <v>1406</v>
      </c>
      <c r="B1407" t="s">
        <v>378</v>
      </c>
      <c r="C1407" t="s">
        <v>33</v>
      </c>
      <c r="D1407">
        <v>33</v>
      </c>
      <c r="E1407">
        <v>130</v>
      </c>
      <c r="F1407">
        <v>115</v>
      </c>
      <c r="G1407">
        <f>F1407*V1407</f>
        <v>42.32</v>
      </c>
      <c r="H1407">
        <v>24</v>
      </c>
      <c r="I1407">
        <v>5</v>
      </c>
      <c r="J1407">
        <v>0</v>
      </c>
      <c r="K1407">
        <v>4</v>
      </c>
      <c r="L1407">
        <v>14</v>
      </c>
      <c r="M1407">
        <v>15</v>
      </c>
      <c r="N1407">
        <v>10</v>
      </c>
      <c r="O1407">
        <v>35</v>
      </c>
      <c r="P1407">
        <v>2</v>
      </c>
      <c r="Q1407">
        <v>1</v>
      </c>
      <c r="R1407">
        <v>0</v>
      </c>
      <c r="T1407">
        <v>0.20799999999999999</v>
      </c>
      <c r="U1407">
        <v>0.28100000000000003</v>
      </c>
      <c r="V1407">
        <v>0.36799999999999999</v>
      </c>
      <c r="W1407">
        <v>0.65</v>
      </c>
      <c r="X1407">
        <v>0.27900000000000003</v>
      </c>
      <c r="Z1407">
        <v>74</v>
      </c>
      <c r="AA1407">
        <v>-0.1</v>
      </c>
      <c r="AB1407">
        <v>0.4</v>
      </c>
      <c r="AD1407">
        <v>-4.4000000000000004</v>
      </c>
      <c r="AE1407">
        <v>3.1</v>
      </c>
      <c r="AF1407">
        <v>0.3</v>
      </c>
      <c r="AG1407">
        <v>9433</v>
      </c>
      <c r="AH1407" s="2">
        <f t="shared" si="155"/>
        <v>-10.39664268135374</v>
      </c>
      <c r="AI1407" s="2">
        <f>(L1407-45.75551)/28.81119</f>
        <v>-1.1021936268512338</v>
      </c>
      <c r="AJ1407" s="2">
        <f t="shared" si="160"/>
        <v>-2.0492748384201636</v>
      </c>
      <c r="AK1407" s="2">
        <f t="shared" si="156"/>
        <v>-1.0412422040247047</v>
      </c>
      <c r="AL1407" s="2">
        <f t="shared" si="157"/>
        <v>-2.5879503497259004</v>
      </c>
      <c r="AM1407" s="2">
        <f t="shared" si="158"/>
        <v>-2.1962146036093331</v>
      </c>
      <c r="AN1407" s="2">
        <f t="shared" si="159"/>
        <v>-1.4197670587224041</v>
      </c>
    </row>
    <row r="1408" spans="1:40" x14ac:dyDescent="0.2">
      <c r="A1408">
        <v>1407</v>
      </c>
      <c r="B1408" t="s">
        <v>3157</v>
      </c>
      <c r="C1408" t="s">
        <v>114</v>
      </c>
      <c r="D1408">
        <v>0</v>
      </c>
      <c r="E1408">
        <v>1</v>
      </c>
      <c r="F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T1408">
        <v>0.219</v>
      </c>
      <c r="U1408">
        <v>0.25600000000000001</v>
      </c>
      <c r="V1408">
        <v>0.34499999999999997</v>
      </c>
      <c r="W1408">
        <v>0.60099999999999998</v>
      </c>
      <c r="X1408">
        <v>0.25600000000000001</v>
      </c>
      <c r="Z1408">
        <v>51</v>
      </c>
      <c r="AA1408">
        <v>0</v>
      </c>
      <c r="AB1408">
        <v>0</v>
      </c>
      <c r="AD1408">
        <v>-0.1</v>
      </c>
      <c r="AE1408">
        <v>0</v>
      </c>
      <c r="AF1408">
        <v>0</v>
      </c>
      <c r="AG1408" t="s">
        <v>3158</v>
      </c>
      <c r="AH1408" s="2">
        <f t="shared" si="155"/>
        <v>-10.405847298662819</v>
      </c>
      <c r="AJ1408" s="2">
        <f t="shared" si="160"/>
        <v>-2.5025539444631106</v>
      </c>
      <c r="AK1408" s="2">
        <f t="shared" si="156"/>
        <v>-1.535362013584342</v>
      </c>
      <c r="AL1408" s="2">
        <f t="shared" si="157"/>
        <v>-2.5879503497259004</v>
      </c>
      <c r="AM1408" s="2">
        <f t="shared" si="158"/>
        <v>-1.6582383723773668</v>
      </c>
      <c r="AN1408" s="2">
        <f t="shared" si="159"/>
        <v>-2.1217426185120982</v>
      </c>
    </row>
    <row r="1409" spans="1:40" x14ac:dyDescent="0.2">
      <c r="A1409">
        <v>1408</v>
      </c>
      <c r="B1409" t="s">
        <v>2525</v>
      </c>
      <c r="D1409">
        <v>0</v>
      </c>
      <c r="E1409">
        <v>1</v>
      </c>
      <c r="F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T1409">
        <v>0.218</v>
      </c>
      <c r="U1409">
        <v>0.28000000000000003</v>
      </c>
      <c r="V1409">
        <v>0.32400000000000001</v>
      </c>
      <c r="W1409">
        <v>0.60399999999999998</v>
      </c>
      <c r="X1409">
        <v>0.26200000000000001</v>
      </c>
      <c r="Z1409">
        <v>58</v>
      </c>
      <c r="AA1409">
        <v>0</v>
      </c>
      <c r="AB1409">
        <v>0</v>
      </c>
      <c r="AD1409">
        <v>-0.1</v>
      </c>
      <c r="AE1409">
        <v>0</v>
      </c>
      <c r="AF1409">
        <v>0</v>
      </c>
      <c r="AG1409" t="s">
        <v>2526</v>
      </c>
      <c r="AH1409" s="2">
        <f t="shared" si="155"/>
        <v>-10.411776133277488</v>
      </c>
      <c r="AJ1409" s="2">
        <f t="shared" si="160"/>
        <v>-2.5025539444631106</v>
      </c>
      <c r="AK1409" s="2">
        <f t="shared" si="156"/>
        <v>-1.535362013584342</v>
      </c>
      <c r="AL1409" s="2">
        <f t="shared" si="157"/>
        <v>-2.5879503497259004</v>
      </c>
      <c r="AM1409" s="2">
        <f t="shared" si="158"/>
        <v>-1.7071453024893637</v>
      </c>
      <c r="AN1409" s="2">
        <f t="shared" si="159"/>
        <v>-2.0787645230147702</v>
      </c>
    </row>
    <row r="1410" spans="1:40" x14ac:dyDescent="0.2">
      <c r="A1410">
        <v>1409</v>
      </c>
      <c r="B1410" t="s">
        <v>2010</v>
      </c>
      <c r="C1410" t="s">
        <v>198</v>
      </c>
      <c r="D1410">
        <v>0</v>
      </c>
      <c r="E1410">
        <v>1</v>
      </c>
      <c r="F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T1410">
        <v>0.224</v>
      </c>
      <c r="U1410">
        <v>0.26600000000000001</v>
      </c>
      <c r="V1410">
        <v>0.317</v>
      </c>
      <c r="W1410">
        <v>0.58299999999999996</v>
      </c>
      <c r="X1410">
        <v>0.252</v>
      </c>
      <c r="Z1410">
        <v>51</v>
      </c>
      <c r="AA1410">
        <v>0</v>
      </c>
      <c r="AB1410">
        <v>0</v>
      </c>
      <c r="AD1410">
        <v>-0.1</v>
      </c>
      <c r="AE1410">
        <v>0</v>
      </c>
      <c r="AF1410">
        <v>0</v>
      </c>
      <c r="AG1410" t="s">
        <v>2011</v>
      </c>
      <c r="AH1410" s="2">
        <f t="shared" ref="AH1410:AH1473" si="161">SUM(AI1410:AN1410)</f>
        <v>-10.419181221086804</v>
      </c>
      <c r="AJ1410" s="2">
        <f t="shared" si="160"/>
        <v>-2.5025539444631106</v>
      </c>
      <c r="AK1410" s="2">
        <f t="shared" ref="AK1410:AK1473" si="162">(M1410-46.609)/30.35701</f>
        <v>-1.535362013584342</v>
      </c>
      <c r="AL1410" s="2">
        <f t="shared" ref="AL1410:AL1473" si="163">(S1410-70.42522)/27.21274</f>
        <v>-2.5879503497259004</v>
      </c>
      <c r="AM1410" s="2">
        <f t="shared" ref="AM1410:AM1473" si="164">(T1410-0.252906)/0.020447</f>
        <v>-1.4137037218173822</v>
      </c>
      <c r="AN1410" s="2">
        <f t="shared" ref="AN1410:AN1473" si="165">(W1410-0.749104)/0.069803</f>
        <v>-2.3796111914960676</v>
      </c>
    </row>
    <row r="1411" spans="1:40" x14ac:dyDescent="0.2">
      <c r="A1411">
        <v>1410</v>
      </c>
      <c r="B1411" t="s">
        <v>1946</v>
      </c>
      <c r="D1411">
        <v>0</v>
      </c>
      <c r="E1411">
        <v>1</v>
      </c>
      <c r="F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T1411">
        <v>0.223</v>
      </c>
      <c r="U1411">
        <v>0.27400000000000002</v>
      </c>
      <c r="V1411">
        <v>0.312</v>
      </c>
      <c r="W1411">
        <v>0.58599999999999997</v>
      </c>
      <c r="X1411">
        <v>0.255</v>
      </c>
      <c r="Z1411">
        <v>54</v>
      </c>
      <c r="AA1411">
        <v>0</v>
      </c>
      <c r="AB1411">
        <v>0</v>
      </c>
      <c r="AD1411">
        <v>-0.1</v>
      </c>
      <c r="AE1411">
        <v>0</v>
      </c>
      <c r="AF1411">
        <v>0</v>
      </c>
      <c r="AG1411" t="s">
        <v>1947</v>
      </c>
      <c r="AH1411" s="2">
        <f t="shared" si="161"/>
        <v>-10.425110055701474</v>
      </c>
      <c r="AJ1411" s="2">
        <f t="shared" si="160"/>
        <v>-2.5025539444631106</v>
      </c>
      <c r="AK1411" s="2">
        <f t="shared" si="162"/>
        <v>-1.535362013584342</v>
      </c>
      <c r="AL1411" s="2">
        <f t="shared" si="163"/>
        <v>-2.5879503497259004</v>
      </c>
      <c r="AM1411" s="2">
        <f t="shared" si="164"/>
        <v>-1.4626106519293791</v>
      </c>
      <c r="AN1411" s="2">
        <f t="shared" si="165"/>
        <v>-2.3366330959987396</v>
      </c>
    </row>
    <row r="1412" spans="1:40" x14ac:dyDescent="0.2">
      <c r="A1412">
        <v>1411</v>
      </c>
      <c r="B1412" t="s">
        <v>2618</v>
      </c>
      <c r="C1412" t="s">
        <v>129</v>
      </c>
      <c r="D1412">
        <v>0</v>
      </c>
      <c r="E1412">
        <v>1</v>
      </c>
      <c r="F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0.218</v>
      </c>
      <c r="U1412">
        <v>0.26100000000000001</v>
      </c>
      <c r="V1412">
        <v>0.34200000000000003</v>
      </c>
      <c r="W1412">
        <v>0.60299999999999998</v>
      </c>
      <c r="X1412">
        <v>0.25800000000000001</v>
      </c>
      <c r="Z1412">
        <v>54</v>
      </c>
      <c r="AA1412">
        <v>0</v>
      </c>
      <c r="AB1412">
        <v>0</v>
      </c>
      <c r="AD1412">
        <v>-0.1</v>
      </c>
      <c r="AE1412">
        <v>0</v>
      </c>
      <c r="AF1412">
        <v>0</v>
      </c>
      <c r="AG1412" t="s">
        <v>2619</v>
      </c>
      <c r="AH1412" s="2">
        <f t="shared" si="161"/>
        <v>-10.426102165109931</v>
      </c>
      <c r="AJ1412" s="2">
        <f t="shared" si="160"/>
        <v>-2.5025539444631106</v>
      </c>
      <c r="AK1412" s="2">
        <f t="shared" si="162"/>
        <v>-1.535362013584342</v>
      </c>
      <c r="AL1412" s="2">
        <f t="shared" si="163"/>
        <v>-2.5879503497259004</v>
      </c>
      <c r="AM1412" s="2">
        <f t="shared" si="164"/>
        <v>-1.7071453024893637</v>
      </c>
      <c r="AN1412" s="2">
        <f t="shared" si="165"/>
        <v>-2.0930905548472127</v>
      </c>
    </row>
    <row r="1413" spans="1:40" x14ac:dyDescent="0.2">
      <c r="A1413">
        <v>1412</v>
      </c>
      <c r="B1413" t="s">
        <v>1017</v>
      </c>
      <c r="C1413" t="s">
        <v>118</v>
      </c>
      <c r="D1413">
        <v>0</v>
      </c>
      <c r="E1413">
        <v>1</v>
      </c>
      <c r="F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0.19600000000000001</v>
      </c>
      <c r="U1413">
        <v>0.28599999999999998</v>
      </c>
      <c r="V1413">
        <v>0.39200000000000002</v>
      </c>
      <c r="W1413">
        <v>0.67800000000000005</v>
      </c>
      <c r="X1413">
        <v>0.28799999999999998</v>
      </c>
      <c r="Z1413">
        <v>81</v>
      </c>
      <c r="AA1413">
        <v>0</v>
      </c>
      <c r="AB1413">
        <v>0</v>
      </c>
      <c r="AD1413">
        <v>0</v>
      </c>
      <c r="AE1413">
        <v>0</v>
      </c>
      <c r="AF1413">
        <v>0</v>
      </c>
      <c r="AG1413">
        <v>15115</v>
      </c>
      <c r="AH1413" s="2">
        <f t="shared" si="161"/>
        <v>-10.427602240140656</v>
      </c>
      <c r="AJ1413" s="2">
        <f t="shared" si="160"/>
        <v>-2.5025539444631106</v>
      </c>
      <c r="AK1413" s="2">
        <f t="shared" si="162"/>
        <v>-1.535362013584342</v>
      </c>
      <c r="AL1413" s="2">
        <f t="shared" si="163"/>
        <v>-2.5879503497259004</v>
      </c>
      <c r="AM1413" s="2">
        <f t="shared" si="164"/>
        <v>-2.7830977649532946</v>
      </c>
      <c r="AN1413" s="2">
        <f t="shared" si="165"/>
        <v>-1.0186381674140073</v>
      </c>
    </row>
    <row r="1414" spans="1:40" x14ac:dyDescent="0.2">
      <c r="A1414">
        <v>1413</v>
      </c>
      <c r="B1414" t="s">
        <v>1894</v>
      </c>
      <c r="C1414" t="s">
        <v>51</v>
      </c>
      <c r="D1414">
        <v>0</v>
      </c>
      <c r="E1414">
        <v>1</v>
      </c>
      <c r="F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0.22</v>
      </c>
      <c r="U1414">
        <v>0.26900000000000002</v>
      </c>
      <c r="V1414">
        <v>0.32700000000000001</v>
      </c>
      <c r="W1414">
        <v>0.59599999999999997</v>
      </c>
      <c r="X1414">
        <v>0.25700000000000001</v>
      </c>
      <c r="Z1414">
        <v>58</v>
      </c>
      <c r="AA1414">
        <v>0</v>
      </c>
      <c r="AB1414">
        <v>0</v>
      </c>
      <c r="AD1414">
        <v>-0.1</v>
      </c>
      <c r="AE1414">
        <v>0</v>
      </c>
      <c r="AF1414">
        <v>0</v>
      </c>
      <c r="AG1414" t="s">
        <v>1895</v>
      </c>
      <c r="AH1414" s="2">
        <f t="shared" si="161"/>
        <v>-10.428570527713036</v>
      </c>
      <c r="AJ1414" s="2">
        <f t="shared" si="160"/>
        <v>-2.5025539444631106</v>
      </c>
      <c r="AK1414" s="2">
        <f t="shared" si="162"/>
        <v>-1.535362013584342</v>
      </c>
      <c r="AL1414" s="2">
        <f t="shared" si="163"/>
        <v>-2.5879503497259004</v>
      </c>
      <c r="AM1414" s="2">
        <f t="shared" si="164"/>
        <v>-1.6093314422653699</v>
      </c>
      <c r="AN1414" s="2">
        <f t="shared" si="165"/>
        <v>-2.1933727776743122</v>
      </c>
    </row>
    <row r="1415" spans="1:40" x14ac:dyDescent="0.2">
      <c r="A1415">
        <v>1414</v>
      </c>
      <c r="B1415" t="s">
        <v>1877</v>
      </c>
      <c r="C1415" t="s">
        <v>144</v>
      </c>
      <c r="D1415">
        <v>0</v>
      </c>
      <c r="E1415">
        <v>1</v>
      </c>
      <c r="F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0.215</v>
      </c>
      <c r="U1415">
        <v>0.26900000000000002</v>
      </c>
      <c r="V1415">
        <v>0.34399999999999997</v>
      </c>
      <c r="W1415">
        <v>0.61299999999999999</v>
      </c>
      <c r="X1415">
        <v>0.26300000000000001</v>
      </c>
      <c r="Z1415">
        <v>63</v>
      </c>
      <c r="AA1415">
        <v>0</v>
      </c>
      <c r="AB1415">
        <v>0</v>
      </c>
      <c r="AD1415">
        <v>0</v>
      </c>
      <c r="AE1415">
        <v>0</v>
      </c>
      <c r="AF1415">
        <v>0</v>
      </c>
      <c r="AG1415" t="s">
        <v>1878</v>
      </c>
      <c r="AH1415" s="2">
        <f t="shared" si="161"/>
        <v>-10.429562637121494</v>
      </c>
      <c r="AJ1415" s="2">
        <f t="shared" si="160"/>
        <v>-2.5025539444631106</v>
      </c>
      <c r="AK1415" s="2">
        <f t="shared" si="162"/>
        <v>-1.535362013584342</v>
      </c>
      <c r="AL1415" s="2">
        <f t="shared" si="163"/>
        <v>-2.5879503497259004</v>
      </c>
      <c r="AM1415" s="2">
        <f t="shared" si="164"/>
        <v>-1.8538660928253545</v>
      </c>
      <c r="AN1415" s="2">
        <f t="shared" si="165"/>
        <v>-1.9498302365227855</v>
      </c>
    </row>
    <row r="1416" spans="1:40" x14ac:dyDescent="0.2">
      <c r="A1416">
        <v>1415</v>
      </c>
      <c r="B1416" t="s">
        <v>1958</v>
      </c>
      <c r="C1416" t="s">
        <v>29</v>
      </c>
      <c r="D1416">
        <v>0</v>
      </c>
      <c r="E1416">
        <v>1</v>
      </c>
      <c r="F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0.22800000000000001</v>
      </c>
      <c r="U1416">
        <v>0.27</v>
      </c>
      <c r="V1416">
        <v>0.29799999999999999</v>
      </c>
      <c r="W1416">
        <v>0.56799999999999995</v>
      </c>
      <c r="X1416">
        <v>0.247</v>
      </c>
      <c r="Z1416">
        <v>52</v>
      </c>
      <c r="AA1416">
        <v>0</v>
      </c>
      <c r="AB1416">
        <v>0</v>
      </c>
      <c r="AD1416">
        <v>-0.1</v>
      </c>
      <c r="AE1416">
        <v>0</v>
      </c>
      <c r="AF1416">
        <v>0</v>
      </c>
      <c r="AG1416" t="s">
        <v>1959</v>
      </c>
      <c r="AH1416" s="2">
        <f t="shared" si="161"/>
        <v>-10.438443978125457</v>
      </c>
      <c r="AJ1416" s="2">
        <f t="shared" si="160"/>
        <v>-2.5025539444631106</v>
      </c>
      <c r="AK1416" s="2">
        <f t="shared" si="162"/>
        <v>-1.535362013584342</v>
      </c>
      <c r="AL1416" s="2">
        <f t="shared" si="163"/>
        <v>-2.5879503497259004</v>
      </c>
      <c r="AM1416" s="2">
        <f t="shared" si="164"/>
        <v>-1.2180760013693945</v>
      </c>
      <c r="AN1416" s="2">
        <f t="shared" si="165"/>
        <v>-2.594501668982709</v>
      </c>
    </row>
    <row r="1417" spans="1:40" x14ac:dyDescent="0.2">
      <c r="A1417">
        <v>1416</v>
      </c>
      <c r="B1417" t="s">
        <v>1362</v>
      </c>
      <c r="C1417" t="s">
        <v>88</v>
      </c>
      <c r="D1417">
        <v>0</v>
      </c>
      <c r="E1417">
        <v>1</v>
      </c>
      <c r="F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>
        <v>0.223</v>
      </c>
      <c r="U1417">
        <v>0.27300000000000002</v>
      </c>
      <c r="V1417">
        <v>0.312</v>
      </c>
      <c r="W1417">
        <v>0.58499999999999996</v>
      </c>
      <c r="X1417">
        <v>0.253</v>
      </c>
      <c r="Z1417">
        <v>57</v>
      </c>
      <c r="AA1417">
        <v>0</v>
      </c>
      <c r="AB1417">
        <v>0</v>
      </c>
      <c r="AD1417">
        <v>-0.1</v>
      </c>
      <c r="AE1417">
        <v>0</v>
      </c>
      <c r="AF1417">
        <v>0</v>
      </c>
      <c r="AG1417" t="s">
        <v>1363</v>
      </c>
      <c r="AH1417" s="2">
        <f t="shared" si="161"/>
        <v>-10.439436087533915</v>
      </c>
      <c r="AJ1417" s="2">
        <f t="shared" si="160"/>
        <v>-2.5025539444631106</v>
      </c>
      <c r="AK1417" s="2">
        <f t="shared" si="162"/>
        <v>-1.535362013584342</v>
      </c>
      <c r="AL1417" s="2">
        <f t="shared" si="163"/>
        <v>-2.5879503497259004</v>
      </c>
      <c r="AM1417" s="2">
        <f t="shared" si="164"/>
        <v>-1.4626106519293791</v>
      </c>
      <c r="AN1417" s="2">
        <f t="shared" si="165"/>
        <v>-2.3509591278311821</v>
      </c>
    </row>
    <row r="1418" spans="1:40" x14ac:dyDescent="0.2">
      <c r="A1418">
        <v>1417</v>
      </c>
      <c r="B1418" t="s">
        <v>4861</v>
      </c>
      <c r="C1418" t="s">
        <v>176</v>
      </c>
      <c r="D1418">
        <v>8</v>
      </c>
      <c r="E1418">
        <v>32</v>
      </c>
      <c r="F1418">
        <v>29</v>
      </c>
      <c r="G1418">
        <f>F1418*V1418</f>
        <v>10.120999999999999</v>
      </c>
      <c r="H1418">
        <v>7</v>
      </c>
      <c r="I1418">
        <v>1</v>
      </c>
      <c r="J1418">
        <v>0</v>
      </c>
      <c r="K1418">
        <v>1</v>
      </c>
      <c r="L1418">
        <v>3</v>
      </c>
      <c r="M1418">
        <v>3</v>
      </c>
      <c r="N1418">
        <v>2</v>
      </c>
      <c r="O1418">
        <v>7</v>
      </c>
      <c r="P1418">
        <v>0</v>
      </c>
      <c r="Q1418">
        <v>1</v>
      </c>
      <c r="R1418">
        <v>0</v>
      </c>
      <c r="T1418">
        <v>0.23400000000000001</v>
      </c>
      <c r="U1418">
        <v>0.28799999999999998</v>
      </c>
      <c r="V1418">
        <v>0.34899999999999998</v>
      </c>
      <c r="W1418">
        <v>0.63600000000000001</v>
      </c>
      <c r="X1418">
        <v>0.27400000000000002</v>
      </c>
      <c r="Z1418">
        <v>66</v>
      </c>
      <c r="AA1418">
        <v>0</v>
      </c>
      <c r="AB1418">
        <v>-0.2</v>
      </c>
      <c r="AD1418">
        <v>-1.4</v>
      </c>
      <c r="AE1418">
        <v>0.2</v>
      </c>
      <c r="AF1418">
        <v>0</v>
      </c>
      <c r="AG1418">
        <v>17736</v>
      </c>
      <c r="AH1418" s="2">
        <f t="shared" si="161"/>
        <v>-10.442678222027071</v>
      </c>
      <c r="AI1418" s="2">
        <f>(L1418-45.75551)/28.81119</f>
        <v>-1.4839897276023657</v>
      </c>
      <c r="AJ1418" s="2">
        <f t="shared" si="160"/>
        <v>-2.3892341679523739</v>
      </c>
      <c r="AK1418" s="2">
        <f t="shared" si="162"/>
        <v>-1.4365380516724144</v>
      </c>
      <c r="AL1418" s="2">
        <f t="shared" si="163"/>
        <v>-2.5879503497259004</v>
      </c>
      <c r="AM1418" s="2">
        <f t="shared" si="164"/>
        <v>-0.92463442069741308</v>
      </c>
      <c r="AN1418" s="2">
        <f t="shared" si="165"/>
        <v>-1.6203315043766024</v>
      </c>
    </row>
    <row r="1419" spans="1:40" x14ac:dyDescent="0.2">
      <c r="A1419">
        <v>1418</v>
      </c>
      <c r="B1419" t="s">
        <v>2148</v>
      </c>
      <c r="D1419">
        <v>0</v>
      </c>
      <c r="E1419">
        <v>1</v>
      </c>
      <c r="F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0.217</v>
      </c>
      <c r="U1419">
        <v>0.26600000000000001</v>
      </c>
      <c r="V1419">
        <v>0.33900000000000002</v>
      </c>
      <c r="W1419">
        <v>0.60499999999999998</v>
      </c>
      <c r="X1419">
        <v>0.25900000000000001</v>
      </c>
      <c r="Z1419">
        <v>57</v>
      </c>
      <c r="AA1419">
        <v>0</v>
      </c>
      <c r="AB1419">
        <v>0</v>
      </c>
      <c r="AD1419">
        <v>-0.1</v>
      </c>
      <c r="AE1419">
        <v>0</v>
      </c>
      <c r="AF1419">
        <v>0</v>
      </c>
      <c r="AG1419" t="s">
        <v>2149</v>
      </c>
      <c r="AH1419" s="2">
        <f t="shared" si="161"/>
        <v>-10.446357031557042</v>
      </c>
      <c r="AJ1419" s="2">
        <f t="shared" si="160"/>
        <v>-2.5025539444631106</v>
      </c>
      <c r="AK1419" s="2">
        <f t="shared" si="162"/>
        <v>-1.535362013584342</v>
      </c>
      <c r="AL1419" s="2">
        <f t="shared" si="163"/>
        <v>-2.5879503497259004</v>
      </c>
      <c r="AM1419" s="2">
        <f t="shared" si="164"/>
        <v>-1.7560522326013606</v>
      </c>
      <c r="AN1419" s="2">
        <f t="shared" si="165"/>
        <v>-2.0644384911823273</v>
      </c>
    </row>
    <row r="1420" spans="1:40" x14ac:dyDescent="0.2">
      <c r="A1420">
        <v>1419</v>
      </c>
      <c r="B1420" t="s">
        <v>3112</v>
      </c>
      <c r="D1420">
        <v>0</v>
      </c>
      <c r="E1420">
        <v>1</v>
      </c>
      <c r="F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0.224</v>
      </c>
      <c r="U1420">
        <v>0.26600000000000001</v>
      </c>
      <c r="V1420">
        <v>0.315</v>
      </c>
      <c r="W1420">
        <v>0.58099999999999996</v>
      </c>
      <c r="X1420">
        <v>0.25</v>
      </c>
      <c r="Z1420">
        <v>51</v>
      </c>
      <c r="AA1420">
        <v>0</v>
      </c>
      <c r="AB1420">
        <v>0</v>
      </c>
      <c r="AD1420">
        <v>-0.1</v>
      </c>
      <c r="AE1420">
        <v>0</v>
      </c>
      <c r="AF1420">
        <v>0</v>
      </c>
      <c r="AG1420" t="s">
        <v>3113</v>
      </c>
      <c r="AH1420" s="2">
        <f t="shared" si="161"/>
        <v>-10.44783328475169</v>
      </c>
      <c r="AJ1420" s="2">
        <f t="shared" si="160"/>
        <v>-2.5025539444631106</v>
      </c>
      <c r="AK1420" s="2">
        <f t="shared" si="162"/>
        <v>-1.535362013584342</v>
      </c>
      <c r="AL1420" s="2">
        <f t="shared" si="163"/>
        <v>-2.5879503497259004</v>
      </c>
      <c r="AM1420" s="2">
        <f t="shared" si="164"/>
        <v>-1.4137037218173822</v>
      </c>
      <c r="AN1420" s="2">
        <f t="shared" si="165"/>
        <v>-2.4082632551609531</v>
      </c>
    </row>
    <row r="1421" spans="1:40" x14ac:dyDescent="0.2">
      <c r="A1421">
        <v>1420</v>
      </c>
      <c r="B1421" t="s">
        <v>589</v>
      </c>
      <c r="C1421" t="s">
        <v>139</v>
      </c>
      <c r="D1421">
        <v>0</v>
      </c>
      <c r="E1421">
        <v>1</v>
      </c>
      <c r="F1421">
        <v>1</v>
      </c>
      <c r="G1421">
        <f>F1421*V1421</f>
        <v>0.40400000000000003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T1421">
        <v>0.22600000000000001</v>
      </c>
      <c r="U1421">
        <v>0.28100000000000003</v>
      </c>
      <c r="V1421">
        <v>0.40400000000000003</v>
      </c>
      <c r="W1421">
        <v>0.68500000000000005</v>
      </c>
      <c r="X1421">
        <v>0.28799999999999998</v>
      </c>
      <c r="Z1421">
        <v>81</v>
      </c>
      <c r="AA1421">
        <v>0</v>
      </c>
      <c r="AB1421">
        <v>0</v>
      </c>
      <c r="AD1421">
        <v>0</v>
      </c>
      <c r="AE1421">
        <v>0</v>
      </c>
      <c r="AF1421">
        <v>0</v>
      </c>
      <c r="AG1421" t="s">
        <v>590</v>
      </c>
      <c r="AH1421" s="2">
        <f t="shared" si="161"/>
        <v>-10.448228050851778</v>
      </c>
      <c r="AI1421" s="2">
        <f>(L1421-45.75551)/28.81119</f>
        <v>-1.5881159368981288</v>
      </c>
      <c r="AJ1421" s="2">
        <f t="shared" si="160"/>
        <v>-2.5025539444631106</v>
      </c>
      <c r="AK1421" s="2">
        <f t="shared" si="162"/>
        <v>-1.535362013584342</v>
      </c>
      <c r="AL1421" s="2">
        <f t="shared" si="163"/>
        <v>-2.5879503497259004</v>
      </c>
      <c r="AM1421" s="2">
        <f t="shared" si="164"/>
        <v>-1.3158898615933885</v>
      </c>
      <c r="AN1421" s="2">
        <f t="shared" si="165"/>
        <v>-0.91835594458690795</v>
      </c>
    </row>
    <row r="1422" spans="1:40" x14ac:dyDescent="0.2">
      <c r="A1422">
        <v>1421</v>
      </c>
      <c r="B1422" t="s">
        <v>1898</v>
      </c>
      <c r="D1422">
        <v>0</v>
      </c>
      <c r="E1422">
        <v>1</v>
      </c>
      <c r="F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>
        <v>0.214</v>
      </c>
      <c r="U1422">
        <v>0.27200000000000002</v>
      </c>
      <c r="V1422">
        <v>0.34300000000000003</v>
      </c>
      <c r="W1422">
        <v>0.61499999999999999</v>
      </c>
      <c r="X1422">
        <v>0.26400000000000001</v>
      </c>
      <c r="Z1422">
        <v>60</v>
      </c>
      <c r="AA1422">
        <v>0</v>
      </c>
      <c r="AB1422">
        <v>0</v>
      </c>
      <c r="AD1422">
        <v>-0.1</v>
      </c>
      <c r="AE1422">
        <v>0</v>
      </c>
      <c r="AF1422">
        <v>0</v>
      </c>
      <c r="AG1422" t="s">
        <v>1899</v>
      </c>
      <c r="AH1422" s="2">
        <f t="shared" si="161"/>
        <v>-10.449817503568605</v>
      </c>
      <c r="AJ1422" s="2">
        <f t="shared" ref="AJ1422:AJ1485" si="166">(K1422-22.084)/8.824585</f>
        <v>-2.5025539444631106</v>
      </c>
      <c r="AK1422" s="2">
        <f t="shared" si="162"/>
        <v>-1.535362013584342</v>
      </c>
      <c r="AL1422" s="2">
        <f t="shared" si="163"/>
        <v>-2.5879503497259004</v>
      </c>
      <c r="AM1422" s="2">
        <f t="shared" si="164"/>
        <v>-1.9027730229373514</v>
      </c>
      <c r="AN1422" s="2">
        <f t="shared" si="165"/>
        <v>-1.9211781728579</v>
      </c>
    </row>
    <row r="1423" spans="1:40" x14ac:dyDescent="0.2">
      <c r="A1423">
        <v>1422</v>
      </c>
      <c r="B1423" t="s">
        <v>2251</v>
      </c>
      <c r="C1423" t="s">
        <v>61</v>
      </c>
      <c r="D1423">
        <v>2</v>
      </c>
      <c r="E1423">
        <v>7</v>
      </c>
      <c r="F1423">
        <v>6</v>
      </c>
      <c r="G1423">
        <f>F1423*V1423</f>
        <v>2.1719999999999997</v>
      </c>
      <c r="H1423">
        <v>1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1</v>
      </c>
      <c r="P1423">
        <v>0</v>
      </c>
      <c r="Q1423">
        <v>0</v>
      </c>
      <c r="R1423">
        <v>0</v>
      </c>
      <c r="T1423">
        <v>0.23599999999999999</v>
      </c>
      <c r="U1423">
        <v>0.28399999999999997</v>
      </c>
      <c r="V1423">
        <v>0.36199999999999999</v>
      </c>
      <c r="W1423">
        <v>0.64600000000000002</v>
      </c>
      <c r="X1423">
        <v>0.27600000000000002</v>
      </c>
      <c r="Z1423">
        <v>69</v>
      </c>
      <c r="AA1423">
        <v>0</v>
      </c>
      <c r="AB1423">
        <v>0</v>
      </c>
      <c r="AD1423">
        <v>-0.3</v>
      </c>
      <c r="AE1423">
        <v>0</v>
      </c>
      <c r="AF1423">
        <v>0</v>
      </c>
      <c r="AG1423" t="s">
        <v>2252</v>
      </c>
      <c r="AH1423" s="2">
        <f t="shared" si="161"/>
        <v>-10.450223934127846</v>
      </c>
      <c r="AI1423" s="2">
        <f>(L1423-45.75551)/28.81119</f>
        <v>-1.5534072004662078</v>
      </c>
      <c r="AJ1423" s="2">
        <f t="shared" si="166"/>
        <v>-2.5025539444631106</v>
      </c>
      <c r="AK1423" s="2">
        <f t="shared" si="162"/>
        <v>-1.5024206929470327</v>
      </c>
      <c r="AL1423" s="2">
        <f t="shared" si="163"/>
        <v>-2.5879503497259004</v>
      </c>
      <c r="AM1423" s="2">
        <f t="shared" si="164"/>
        <v>-0.82682056047342067</v>
      </c>
      <c r="AN1423" s="2">
        <f t="shared" si="165"/>
        <v>-1.477071186052175</v>
      </c>
    </row>
    <row r="1424" spans="1:40" x14ac:dyDescent="0.2">
      <c r="A1424">
        <v>1423</v>
      </c>
      <c r="B1424" t="s">
        <v>3262</v>
      </c>
      <c r="D1424">
        <v>0</v>
      </c>
      <c r="E1424">
        <v>1</v>
      </c>
      <c r="F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0.22600000000000001</v>
      </c>
      <c r="U1424">
        <v>0.25800000000000001</v>
      </c>
      <c r="V1424">
        <v>0.316</v>
      </c>
      <c r="W1424">
        <v>0.57399999999999995</v>
      </c>
      <c r="X1424">
        <v>0.246</v>
      </c>
      <c r="Z1424">
        <v>48</v>
      </c>
      <c r="AA1424">
        <v>0</v>
      </c>
      <c r="AB1424">
        <v>0</v>
      </c>
      <c r="AD1424">
        <v>-0.1</v>
      </c>
      <c r="AE1424">
        <v>0</v>
      </c>
      <c r="AF1424">
        <v>0</v>
      </c>
      <c r="AG1424" t="s">
        <v>3263</v>
      </c>
      <c r="AH1424" s="2">
        <f t="shared" si="161"/>
        <v>-10.450301647354795</v>
      </c>
      <c r="AJ1424" s="2">
        <f t="shared" si="166"/>
        <v>-2.5025539444631106</v>
      </c>
      <c r="AK1424" s="2">
        <f t="shared" si="162"/>
        <v>-1.535362013584342</v>
      </c>
      <c r="AL1424" s="2">
        <f t="shared" si="163"/>
        <v>-2.5879503497259004</v>
      </c>
      <c r="AM1424" s="2">
        <f t="shared" si="164"/>
        <v>-1.3158898615933885</v>
      </c>
      <c r="AN1424" s="2">
        <f t="shared" si="165"/>
        <v>-2.5085454779880525</v>
      </c>
    </row>
    <row r="1425" spans="1:40" x14ac:dyDescent="0.2">
      <c r="A1425">
        <v>1424</v>
      </c>
      <c r="B1425" t="s">
        <v>595</v>
      </c>
      <c r="C1425" t="s">
        <v>39</v>
      </c>
      <c r="D1425">
        <v>0</v>
      </c>
      <c r="E1425">
        <v>1</v>
      </c>
      <c r="F1425">
        <v>1</v>
      </c>
      <c r="G1425">
        <f>F1425*V1425</f>
        <v>0.38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0.223</v>
      </c>
      <c r="U1425">
        <v>0.315</v>
      </c>
      <c r="V1425">
        <v>0.38</v>
      </c>
      <c r="W1425">
        <v>0.69499999999999995</v>
      </c>
      <c r="X1425">
        <v>0.30099999999999999</v>
      </c>
      <c r="Z1425">
        <v>82</v>
      </c>
      <c r="AA1425">
        <v>0</v>
      </c>
      <c r="AB1425">
        <v>0</v>
      </c>
      <c r="AD1425">
        <v>0</v>
      </c>
      <c r="AE1425">
        <v>0</v>
      </c>
      <c r="AF1425">
        <v>0</v>
      </c>
      <c r="AG1425" t="s">
        <v>596</v>
      </c>
      <c r="AH1425" s="2">
        <f t="shared" si="161"/>
        <v>-10.451688522863343</v>
      </c>
      <c r="AI1425" s="2">
        <f>(L1425-45.75551)/28.81119</f>
        <v>-1.5881159368981288</v>
      </c>
      <c r="AJ1425" s="2">
        <f t="shared" si="166"/>
        <v>-2.5025539444631106</v>
      </c>
      <c r="AK1425" s="2">
        <f t="shared" si="162"/>
        <v>-1.535362013584342</v>
      </c>
      <c r="AL1425" s="2">
        <f t="shared" si="163"/>
        <v>-2.5879503497259004</v>
      </c>
      <c r="AM1425" s="2">
        <f t="shared" si="164"/>
        <v>-1.4626106519293791</v>
      </c>
      <c r="AN1425" s="2">
        <f t="shared" si="165"/>
        <v>-0.77509562626248207</v>
      </c>
    </row>
    <row r="1426" spans="1:40" x14ac:dyDescent="0.2">
      <c r="A1426">
        <v>1425</v>
      </c>
      <c r="B1426" t="s">
        <v>1939</v>
      </c>
      <c r="D1426">
        <v>0</v>
      </c>
      <c r="E1426">
        <v>1</v>
      </c>
      <c r="F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T1426">
        <v>0.20499999999999999</v>
      </c>
      <c r="U1426">
        <v>0.28199999999999997</v>
      </c>
      <c r="V1426">
        <v>0.36299999999999999</v>
      </c>
      <c r="W1426">
        <v>0.64500000000000002</v>
      </c>
      <c r="X1426">
        <v>0.27700000000000002</v>
      </c>
      <c r="Z1426">
        <v>69</v>
      </c>
      <c r="AA1426">
        <v>0</v>
      </c>
      <c r="AB1426">
        <v>0</v>
      </c>
      <c r="AD1426">
        <v>0</v>
      </c>
      <c r="AE1426">
        <v>0</v>
      </c>
      <c r="AF1426">
        <v>0</v>
      </c>
      <c r="AG1426">
        <v>7462</v>
      </c>
      <c r="AH1426" s="2">
        <f t="shared" si="161"/>
        <v>-10.460198919603295</v>
      </c>
      <c r="AJ1426" s="2">
        <f t="shared" si="166"/>
        <v>-2.5025539444631106</v>
      </c>
      <c r="AK1426" s="2">
        <f t="shared" si="162"/>
        <v>-1.535362013584342</v>
      </c>
      <c r="AL1426" s="2">
        <f t="shared" si="163"/>
        <v>-2.5879503497259004</v>
      </c>
      <c r="AM1426" s="2">
        <f t="shared" si="164"/>
        <v>-2.3429353939453237</v>
      </c>
      <c r="AN1426" s="2">
        <f t="shared" si="165"/>
        <v>-1.4913972178846178</v>
      </c>
    </row>
    <row r="1427" spans="1:40" x14ac:dyDescent="0.2">
      <c r="A1427">
        <v>1426</v>
      </c>
      <c r="B1427" t="s">
        <v>682</v>
      </c>
      <c r="C1427" t="s">
        <v>39</v>
      </c>
      <c r="D1427">
        <v>5</v>
      </c>
      <c r="E1427">
        <v>20</v>
      </c>
      <c r="F1427">
        <v>18</v>
      </c>
      <c r="G1427">
        <f>F1427*V1427</f>
        <v>6.4799999999999995</v>
      </c>
      <c r="H1427">
        <v>4</v>
      </c>
      <c r="I1427">
        <v>1</v>
      </c>
      <c r="J1427">
        <v>0</v>
      </c>
      <c r="K1427">
        <v>0</v>
      </c>
      <c r="L1427">
        <v>2</v>
      </c>
      <c r="M1427">
        <v>2</v>
      </c>
      <c r="N1427">
        <v>2</v>
      </c>
      <c r="O1427">
        <v>4</v>
      </c>
      <c r="P1427">
        <v>0</v>
      </c>
      <c r="Q1427">
        <v>0</v>
      </c>
      <c r="R1427">
        <v>0</v>
      </c>
      <c r="T1427">
        <v>0.23</v>
      </c>
      <c r="U1427">
        <v>0.30099999999999999</v>
      </c>
      <c r="V1427">
        <v>0.36</v>
      </c>
      <c r="W1427">
        <v>0.66100000000000003</v>
      </c>
      <c r="X1427">
        <v>0.28599999999999998</v>
      </c>
      <c r="Z1427">
        <v>72</v>
      </c>
      <c r="AA1427">
        <v>0</v>
      </c>
      <c r="AB1427">
        <v>0</v>
      </c>
      <c r="AD1427">
        <v>-0.7</v>
      </c>
      <c r="AE1427">
        <v>0.1</v>
      </c>
      <c r="AF1427">
        <v>0</v>
      </c>
      <c r="AG1427" t="s">
        <v>683</v>
      </c>
      <c r="AH1427" s="2">
        <f t="shared" si="161"/>
        <v>-10.461124980243957</v>
      </c>
      <c r="AI1427" s="2">
        <f>(L1427-45.75551)/28.81119</f>
        <v>-1.5186984640342867</v>
      </c>
      <c r="AJ1427" s="2">
        <f t="shared" si="166"/>
        <v>-2.5025539444631106</v>
      </c>
      <c r="AK1427" s="2">
        <f t="shared" si="162"/>
        <v>-1.4694793723097237</v>
      </c>
      <c r="AL1427" s="2">
        <f t="shared" si="163"/>
        <v>-2.5879503497259004</v>
      </c>
      <c r="AM1427" s="2">
        <f t="shared" si="164"/>
        <v>-1.1202621411454008</v>
      </c>
      <c r="AN1427" s="2">
        <f t="shared" si="165"/>
        <v>-1.2621807085655339</v>
      </c>
    </row>
    <row r="1428" spans="1:40" x14ac:dyDescent="0.2">
      <c r="A1428">
        <v>1427</v>
      </c>
      <c r="B1428" t="s">
        <v>2929</v>
      </c>
      <c r="D1428">
        <v>0</v>
      </c>
      <c r="E1428">
        <v>1</v>
      </c>
      <c r="F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0.21199999999999999</v>
      </c>
      <c r="U1428">
        <v>0.28199999999999997</v>
      </c>
      <c r="V1428">
        <v>0.33900000000000002</v>
      </c>
      <c r="W1428">
        <v>0.621</v>
      </c>
      <c r="X1428">
        <v>0.26800000000000002</v>
      </c>
      <c r="Z1428">
        <v>62</v>
      </c>
      <c r="AA1428">
        <v>0</v>
      </c>
      <c r="AB1428">
        <v>0</v>
      </c>
      <c r="AD1428">
        <v>0</v>
      </c>
      <c r="AE1428">
        <v>0</v>
      </c>
      <c r="AF1428">
        <v>0</v>
      </c>
      <c r="AG1428" t="s">
        <v>2930</v>
      </c>
      <c r="AH1428" s="2">
        <f t="shared" si="161"/>
        <v>-10.461675172797943</v>
      </c>
      <c r="AJ1428" s="2">
        <f t="shared" si="166"/>
        <v>-2.5025539444631106</v>
      </c>
      <c r="AK1428" s="2">
        <f t="shared" si="162"/>
        <v>-1.535362013584342</v>
      </c>
      <c r="AL1428" s="2">
        <f t="shared" si="163"/>
        <v>-2.5879503497259004</v>
      </c>
      <c r="AM1428" s="2">
        <f t="shared" si="164"/>
        <v>-2.0005868831613451</v>
      </c>
      <c r="AN1428" s="2">
        <f t="shared" si="165"/>
        <v>-1.8352219818632436</v>
      </c>
    </row>
    <row r="1429" spans="1:40" x14ac:dyDescent="0.2">
      <c r="A1429">
        <v>1428</v>
      </c>
      <c r="B1429" t="s">
        <v>7471</v>
      </c>
      <c r="C1429" t="s">
        <v>139</v>
      </c>
      <c r="D1429">
        <v>15</v>
      </c>
      <c r="E1429">
        <v>59</v>
      </c>
      <c r="F1429">
        <v>54</v>
      </c>
      <c r="G1429">
        <f>F1429*V1429</f>
        <v>18.306000000000001</v>
      </c>
      <c r="H1429">
        <v>12</v>
      </c>
      <c r="I1429">
        <v>2</v>
      </c>
      <c r="J1429">
        <v>0</v>
      </c>
      <c r="K1429">
        <v>1</v>
      </c>
      <c r="L1429">
        <v>6</v>
      </c>
      <c r="M1429">
        <v>5</v>
      </c>
      <c r="N1429">
        <v>4</v>
      </c>
      <c r="O1429">
        <v>14</v>
      </c>
      <c r="P1429">
        <v>1</v>
      </c>
      <c r="Q1429">
        <v>1</v>
      </c>
      <c r="R1429">
        <v>0</v>
      </c>
      <c r="T1429">
        <v>0.23100000000000001</v>
      </c>
      <c r="U1429">
        <v>0.29399999999999998</v>
      </c>
      <c r="V1429">
        <v>0.33900000000000002</v>
      </c>
      <c r="W1429">
        <v>0.63300000000000001</v>
      </c>
      <c r="X1429">
        <v>0.27500000000000002</v>
      </c>
      <c r="Z1429">
        <v>72</v>
      </c>
      <c r="AA1429">
        <v>0</v>
      </c>
      <c r="AB1429">
        <v>0.4</v>
      </c>
      <c r="AD1429">
        <v>-2.1</v>
      </c>
      <c r="AE1429">
        <v>-0.2</v>
      </c>
      <c r="AF1429">
        <v>0</v>
      </c>
      <c r="AG1429">
        <v>17806</v>
      </c>
      <c r="AH1429" s="2">
        <f t="shared" si="161"/>
        <v>-10.462368257290008</v>
      </c>
      <c r="AI1429" s="2">
        <f>(L1429-45.75551)/28.81119</f>
        <v>-1.3798635183066024</v>
      </c>
      <c r="AJ1429" s="2">
        <f t="shared" si="166"/>
        <v>-2.3892341679523739</v>
      </c>
      <c r="AK1429" s="2">
        <f t="shared" si="162"/>
        <v>-1.3706554103977961</v>
      </c>
      <c r="AL1429" s="2">
        <f t="shared" si="163"/>
        <v>-2.5879503497259004</v>
      </c>
      <c r="AM1429" s="2">
        <f t="shared" si="164"/>
        <v>-1.0713552110334039</v>
      </c>
      <c r="AN1429" s="2">
        <f t="shared" si="165"/>
        <v>-1.6633095998739307</v>
      </c>
    </row>
    <row r="1430" spans="1:40" x14ac:dyDescent="0.2">
      <c r="A1430">
        <v>1429</v>
      </c>
      <c r="B1430" t="s">
        <v>2394</v>
      </c>
      <c r="D1430">
        <v>0</v>
      </c>
      <c r="E1430">
        <v>1</v>
      </c>
      <c r="F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T1430">
        <v>0.221</v>
      </c>
      <c r="U1430">
        <v>0.27200000000000002</v>
      </c>
      <c r="V1430">
        <v>0.318</v>
      </c>
      <c r="W1430">
        <v>0.59</v>
      </c>
      <c r="X1430">
        <v>0.255</v>
      </c>
      <c r="Z1430">
        <v>54</v>
      </c>
      <c r="AA1430">
        <v>0</v>
      </c>
      <c r="AB1430">
        <v>0</v>
      </c>
      <c r="AD1430">
        <v>-0.1</v>
      </c>
      <c r="AE1430">
        <v>0</v>
      </c>
      <c r="AF1430">
        <v>0</v>
      </c>
      <c r="AG1430" t="s">
        <v>2395</v>
      </c>
      <c r="AH1430" s="2">
        <f t="shared" si="161"/>
        <v>-10.465619788595696</v>
      </c>
      <c r="AJ1430" s="2">
        <f t="shared" si="166"/>
        <v>-2.5025539444631106</v>
      </c>
      <c r="AK1430" s="2">
        <f t="shared" si="162"/>
        <v>-1.535362013584342</v>
      </c>
      <c r="AL1430" s="2">
        <f t="shared" si="163"/>
        <v>-2.5879503497259004</v>
      </c>
      <c r="AM1430" s="2">
        <f t="shared" si="164"/>
        <v>-1.5604245121533731</v>
      </c>
      <c r="AN1430" s="2">
        <f t="shared" si="165"/>
        <v>-2.2793289686689686</v>
      </c>
    </row>
    <row r="1431" spans="1:40" x14ac:dyDescent="0.2">
      <c r="A1431">
        <v>1430</v>
      </c>
      <c r="B1431" t="s">
        <v>3193</v>
      </c>
      <c r="C1431" t="s">
        <v>74</v>
      </c>
      <c r="D1431">
        <v>0</v>
      </c>
      <c r="E1431">
        <v>1</v>
      </c>
      <c r="F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T1431">
        <v>0.221</v>
      </c>
      <c r="U1431">
        <v>0.25800000000000001</v>
      </c>
      <c r="V1431">
        <v>0.33200000000000002</v>
      </c>
      <c r="W1431">
        <v>0.59</v>
      </c>
      <c r="X1431">
        <v>0.252</v>
      </c>
      <c r="Z1431">
        <v>51</v>
      </c>
      <c r="AA1431">
        <v>0</v>
      </c>
      <c r="AB1431">
        <v>0</v>
      </c>
      <c r="AD1431">
        <v>-0.1</v>
      </c>
      <c r="AE1431">
        <v>0</v>
      </c>
      <c r="AF1431">
        <v>0</v>
      </c>
      <c r="AG1431" t="s">
        <v>3194</v>
      </c>
      <c r="AH1431" s="2">
        <f t="shared" si="161"/>
        <v>-10.465619788595696</v>
      </c>
      <c r="AJ1431" s="2">
        <f t="shared" si="166"/>
        <v>-2.5025539444631106</v>
      </c>
      <c r="AK1431" s="2">
        <f t="shared" si="162"/>
        <v>-1.535362013584342</v>
      </c>
      <c r="AL1431" s="2">
        <f t="shared" si="163"/>
        <v>-2.5879503497259004</v>
      </c>
      <c r="AM1431" s="2">
        <f t="shared" si="164"/>
        <v>-1.5604245121533731</v>
      </c>
      <c r="AN1431" s="2">
        <f t="shared" si="165"/>
        <v>-2.2793289686689686</v>
      </c>
    </row>
    <row r="1432" spans="1:40" x14ac:dyDescent="0.2">
      <c r="A1432">
        <v>1431</v>
      </c>
      <c r="B1432" t="s">
        <v>2631</v>
      </c>
      <c r="D1432">
        <v>0</v>
      </c>
      <c r="E1432">
        <v>1</v>
      </c>
      <c r="F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T1432">
        <v>0.218</v>
      </c>
      <c r="U1432">
        <v>0.26900000000000002</v>
      </c>
      <c r="V1432">
        <v>0.33100000000000002</v>
      </c>
      <c r="W1432">
        <v>0.6</v>
      </c>
      <c r="X1432">
        <v>0.25900000000000001</v>
      </c>
      <c r="Z1432">
        <v>56</v>
      </c>
      <c r="AA1432">
        <v>0</v>
      </c>
      <c r="AB1432">
        <v>0</v>
      </c>
      <c r="AD1432">
        <v>-0.1</v>
      </c>
      <c r="AE1432">
        <v>0</v>
      </c>
      <c r="AF1432">
        <v>0</v>
      </c>
      <c r="AG1432" t="s">
        <v>2632</v>
      </c>
      <c r="AH1432" s="2">
        <f t="shared" si="161"/>
        <v>-10.469080260607258</v>
      </c>
      <c r="AJ1432" s="2">
        <f t="shared" si="166"/>
        <v>-2.5025539444631106</v>
      </c>
      <c r="AK1432" s="2">
        <f t="shared" si="162"/>
        <v>-1.535362013584342</v>
      </c>
      <c r="AL1432" s="2">
        <f t="shared" si="163"/>
        <v>-2.5879503497259004</v>
      </c>
      <c r="AM1432" s="2">
        <f t="shared" si="164"/>
        <v>-1.7071453024893637</v>
      </c>
      <c r="AN1432" s="2">
        <f t="shared" si="165"/>
        <v>-2.1360686503445412</v>
      </c>
    </row>
    <row r="1433" spans="1:40" x14ac:dyDescent="0.2">
      <c r="A1433">
        <v>1432</v>
      </c>
      <c r="B1433" t="s">
        <v>2181</v>
      </c>
      <c r="C1433" t="s">
        <v>45</v>
      </c>
      <c r="D1433">
        <v>0</v>
      </c>
      <c r="E1433">
        <v>1</v>
      </c>
      <c r="F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T1433">
        <v>0.21199999999999999</v>
      </c>
      <c r="U1433">
        <v>0.27</v>
      </c>
      <c r="V1433">
        <v>0.35</v>
      </c>
      <c r="W1433">
        <v>0.62</v>
      </c>
      <c r="X1433">
        <v>0.26500000000000001</v>
      </c>
      <c r="Z1433">
        <v>61</v>
      </c>
      <c r="AA1433">
        <v>0</v>
      </c>
      <c r="AB1433">
        <v>0</v>
      </c>
      <c r="AD1433">
        <v>0</v>
      </c>
      <c r="AE1433">
        <v>0</v>
      </c>
      <c r="AF1433">
        <v>0</v>
      </c>
      <c r="AG1433" t="s">
        <v>2182</v>
      </c>
      <c r="AH1433" s="2">
        <f t="shared" si="161"/>
        <v>-10.476001204630386</v>
      </c>
      <c r="AJ1433" s="2">
        <f t="shared" si="166"/>
        <v>-2.5025539444631106</v>
      </c>
      <c r="AK1433" s="2">
        <f t="shared" si="162"/>
        <v>-1.535362013584342</v>
      </c>
      <c r="AL1433" s="2">
        <f t="shared" si="163"/>
        <v>-2.5879503497259004</v>
      </c>
      <c r="AM1433" s="2">
        <f t="shared" si="164"/>
        <v>-2.0005868831613451</v>
      </c>
      <c r="AN1433" s="2">
        <f t="shared" si="165"/>
        <v>-1.8495480136956863</v>
      </c>
    </row>
    <row r="1434" spans="1:40" x14ac:dyDescent="0.2">
      <c r="A1434">
        <v>1433</v>
      </c>
      <c r="B1434" t="s">
        <v>573</v>
      </c>
      <c r="C1434" t="s">
        <v>114</v>
      </c>
      <c r="D1434">
        <v>5</v>
      </c>
      <c r="E1434">
        <v>20</v>
      </c>
      <c r="F1434">
        <v>17</v>
      </c>
      <c r="G1434">
        <f>F1434*V1434</f>
        <v>6.0009999999999994</v>
      </c>
      <c r="H1434">
        <v>4</v>
      </c>
      <c r="I1434">
        <v>1</v>
      </c>
      <c r="J1434">
        <v>0</v>
      </c>
      <c r="K1434">
        <v>0</v>
      </c>
      <c r="L1434">
        <v>2</v>
      </c>
      <c r="M1434">
        <v>2</v>
      </c>
      <c r="N1434">
        <v>2</v>
      </c>
      <c r="O1434">
        <v>5</v>
      </c>
      <c r="P1434">
        <v>0</v>
      </c>
      <c r="Q1434">
        <v>0</v>
      </c>
      <c r="R1434">
        <v>0</v>
      </c>
      <c r="T1434">
        <v>0.22500000000000001</v>
      </c>
      <c r="U1434">
        <v>0.32400000000000001</v>
      </c>
      <c r="V1434">
        <v>0.35299999999999998</v>
      </c>
      <c r="W1434">
        <v>0.67700000000000005</v>
      </c>
      <c r="X1434">
        <v>0.29699999999999999</v>
      </c>
      <c r="Z1434">
        <v>78</v>
      </c>
      <c r="AA1434">
        <v>0</v>
      </c>
      <c r="AB1434">
        <v>-0.1</v>
      </c>
      <c r="AD1434">
        <v>-0.6</v>
      </c>
      <c r="AE1434">
        <v>0</v>
      </c>
      <c r="AF1434">
        <v>0</v>
      </c>
      <c r="AG1434">
        <v>16271</v>
      </c>
      <c r="AH1434" s="2">
        <f t="shared" si="161"/>
        <v>-10.476443121484857</v>
      </c>
      <c r="AI1434" s="2">
        <f>(L1434-45.75551)/28.81119</f>
        <v>-1.5186984640342867</v>
      </c>
      <c r="AJ1434" s="2">
        <f t="shared" si="166"/>
        <v>-2.5025539444631106</v>
      </c>
      <c r="AK1434" s="2">
        <f t="shared" si="162"/>
        <v>-1.4694793723097237</v>
      </c>
      <c r="AL1434" s="2">
        <f t="shared" si="163"/>
        <v>-2.5879503497259004</v>
      </c>
      <c r="AM1434" s="2">
        <f t="shared" si="164"/>
        <v>-1.3647967917053854</v>
      </c>
      <c r="AN1434" s="2">
        <f t="shared" si="165"/>
        <v>-1.03296419924645</v>
      </c>
    </row>
    <row r="1435" spans="1:40" x14ac:dyDescent="0.2">
      <c r="A1435">
        <v>1434</v>
      </c>
      <c r="B1435" t="s">
        <v>2517</v>
      </c>
      <c r="C1435" t="s">
        <v>39</v>
      </c>
      <c r="D1435">
        <v>0</v>
      </c>
      <c r="E1435">
        <v>1</v>
      </c>
      <c r="F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T1435">
        <v>0.224</v>
      </c>
      <c r="U1435">
        <v>0.26200000000000001</v>
      </c>
      <c r="V1435">
        <v>0.318</v>
      </c>
      <c r="W1435">
        <v>0.57899999999999996</v>
      </c>
      <c r="X1435">
        <v>0.25</v>
      </c>
      <c r="Z1435">
        <v>48</v>
      </c>
      <c r="AA1435">
        <v>0</v>
      </c>
      <c r="AB1435">
        <v>0</v>
      </c>
      <c r="AD1435">
        <v>-0.1</v>
      </c>
      <c r="AE1435">
        <v>0</v>
      </c>
      <c r="AF1435">
        <v>0</v>
      </c>
      <c r="AG1435" t="s">
        <v>2518</v>
      </c>
      <c r="AH1435" s="2">
        <f t="shared" si="161"/>
        <v>-10.476485348416574</v>
      </c>
      <c r="AJ1435" s="2">
        <f t="shared" si="166"/>
        <v>-2.5025539444631106</v>
      </c>
      <c r="AK1435" s="2">
        <f t="shared" si="162"/>
        <v>-1.535362013584342</v>
      </c>
      <c r="AL1435" s="2">
        <f t="shared" si="163"/>
        <v>-2.5879503497259004</v>
      </c>
      <c r="AM1435" s="2">
        <f t="shared" si="164"/>
        <v>-1.4137037218173822</v>
      </c>
      <c r="AN1435" s="2">
        <f t="shared" si="165"/>
        <v>-2.4369153188258386</v>
      </c>
    </row>
    <row r="1436" spans="1:40" x14ac:dyDescent="0.2">
      <c r="A1436">
        <v>1435</v>
      </c>
      <c r="B1436" t="s">
        <v>3126</v>
      </c>
      <c r="C1436" t="s">
        <v>114</v>
      </c>
      <c r="D1436">
        <v>0</v>
      </c>
      <c r="E1436">
        <v>1</v>
      </c>
      <c r="F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T1436">
        <v>0.22800000000000001</v>
      </c>
      <c r="U1436">
        <v>0.27500000000000002</v>
      </c>
      <c r="V1436">
        <v>0.29099999999999998</v>
      </c>
      <c r="W1436">
        <v>0.56499999999999995</v>
      </c>
      <c r="X1436">
        <v>0.247</v>
      </c>
      <c r="Z1436">
        <v>46</v>
      </c>
      <c r="AA1436">
        <v>0</v>
      </c>
      <c r="AB1436">
        <v>0</v>
      </c>
      <c r="AD1436">
        <v>-0.1</v>
      </c>
      <c r="AE1436">
        <v>0</v>
      </c>
      <c r="AF1436">
        <v>0</v>
      </c>
      <c r="AG1436" t="s">
        <v>3127</v>
      </c>
      <c r="AH1436" s="2">
        <f t="shared" si="161"/>
        <v>-10.481422073622785</v>
      </c>
      <c r="AJ1436" s="2">
        <f t="shared" si="166"/>
        <v>-2.5025539444631106</v>
      </c>
      <c r="AK1436" s="2">
        <f t="shared" si="162"/>
        <v>-1.535362013584342</v>
      </c>
      <c r="AL1436" s="2">
        <f t="shared" si="163"/>
        <v>-2.5879503497259004</v>
      </c>
      <c r="AM1436" s="2">
        <f t="shared" si="164"/>
        <v>-1.2180760013693945</v>
      </c>
      <c r="AN1436" s="2">
        <f t="shared" si="165"/>
        <v>-2.637479764480037</v>
      </c>
    </row>
    <row r="1437" spans="1:40" x14ac:dyDescent="0.2">
      <c r="A1437">
        <v>1436</v>
      </c>
      <c r="B1437" t="s">
        <v>2698</v>
      </c>
      <c r="D1437">
        <v>0</v>
      </c>
      <c r="E1437">
        <v>1</v>
      </c>
      <c r="F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T1437">
        <v>0.21099999999999999</v>
      </c>
      <c r="U1437">
        <v>0.27</v>
      </c>
      <c r="V1437">
        <v>0.35299999999999998</v>
      </c>
      <c r="W1437">
        <v>0.623</v>
      </c>
      <c r="X1437">
        <v>0.26700000000000002</v>
      </c>
      <c r="Z1437">
        <v>62</v>
      </c>
      <c r="AA1437">
        <v>0</v>
      </c>
      <c r="AB1437">
        <v>0</v>
      </c>
      <c r="AD1437">
        <v>-0.1</v>
      </c>
      <c r="AE1437">
        <v>0</v>
      </c>
      <c r="AF1437">
        <v>0</v>
      </c>
      <c r="AG1437">
        <v>11385</v>
      </c>
      <c r="AH1437" s="2">
        <f t="shared" si="161"/>
        <v>-10.481930039245054</v>
      </c>
      <c r="AJ1437" s="2">
        <f t="shared" si="166"/>
        <v>-2.5025539444631106</v>
      </c>
      <c r="AK1437" s="2">
        <f t="shared" si="162"/>
        <v>-1.535362013584342</v>
      </c>
      <c r="AL1437" s="2">
        <f t="shared" si="163"/>
        <v>-2.5879503497259004</v>
      </c>
      <c r="AM1437" s="2">
        <f t="shared" si="164"/>
        <v>-2.049493813273342</v>
      </c>
      <c r="AN1437" s="2">
        <f t="shared" si="165"/>
        <v>-1.8065699181983581</v>
      </c>
    </row>
    <row r="1438" spans="1:40" x14ac:dyDescent="0.2">
      <c r="A1438">
        <v>1437</v>
      </c>
      <c r="B1438" t="s">
        <v>1190</v>
      </c>
      <c r="D1438">
        <v>0</v>
      </c>
      <c r="E1438">
        <v>1</v>
      </c>
      <c r="F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0.218</v>
      </c>
      <c r="U1438">
        <v>0.28000000000000003</v>
      </c>
      <c r="V1438">
        <v>0.31900000000000001</v>
      </c>
      <c r="W1438">
        <v>0.59899999999999998</v>
      </c>
      <c r="X1438">
        <v>0.26100000000000001</v>
      </c>
      <c r="Z1438">
        <v>58</v>
      </c>
      <c r="AA1438">
        <v>0</v>
      </c>
      <c r="AB1438">
        <v>0</v>
      </c>
      <c r="AD1438">
        <v>-0.1</v>
      </c>
      <c r="AE1438">
        <v>0</v>
      </c>
      <c r="AF1438">
        <v>0</v>
      </c>
      <c r="AG1438" t="s">
        <v>1191</v>
      </c>
      <c r="AH1438" s="2">
        <f t="shared" si="161"/>
        <v>-10.483406292439701</v>
      </c>
      <c r="AJ1438" s="2">
        <f t="shared" si="166"/>
        <v>-2.5025539444631106</v>
      </c>
      <c r="AK1438" s="2">
        <f t="shared" si="162"/>
        <v>-1.535362013584342</v>
      </c>
      <c r="AL1438" s="2">
        <f t="shared" si="163"/>
        <v>-2.5879503497259004</v>
      </c>
      <c r="AM1438" s="2">
        <f t="shared" si="164"/>
        <v>-1.7071453024893637</v>
      </c>
      <c r="AN1438" s="2">
        <f t="shared" si="165"/>
        <v>-2.1503946821769837</v>
      </c>
    </row>
    <row r="1439" spans="1:40" x14ac:dyDescent="0.2">
      <c r="A1439">
        <v>1438</v>
      </c>
      <c r="B1439" t="s">
        <v>2198</v>
      </c>
      <c r="C1439" t="s">
        <v>31</v>
      </c>
      <c r="D1439">
        <v>0</v>
      </c>
      <c r="E1439">
        <v>1</v>
      </c>
      <c r="F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0.218</v>
      </c>
      <c r="U1439">
        <v>0.27900000000000003</v>
      </c>
      <c r="V1439">
        <v>0.31900000000000001</v>
      </c>
      <c r="W1439">
        <v>0.59899999999999998</v>
      </c>
      <c r="X1439">
        <v>0.26100000000000001</v>
      </c>
      <c r="Z1439">
        <v>54</v>
      </c>
      <c r="AA1439">
        <v>0</v>
      </c>
      <c r="AB1439">
        <v>0</v>
      </c>
      <c r="AD1439">
        <v>-0.1</v>
      </c>
      <c r="AE1439">
        <v>0</v>
      </c>
      <c r="AF1439">
        <v>0</v>
      </c>
      <c r="AG1439" t="s">
        <v>2199</v>
      </c>
      <c r="AH1439" s="2">
        <f t="shared" si="161"/>
        <v>-10.483406292439701</v>
      </c>
      <c r="AJ1439" s="2">
        <f t="shared" si="166"/>
        <v>-2.5025539444631106</v>
      </c>
      <c r="AK1439" s="2">
        <f t="shared" si="162"/>
        <v>-1.535362013584342</v>
      </c>
      <c r="AL1439" s="2">
        <f t="shared" si="163"/>
        <v>-2.5879503497259004</v>
      </c>
      <c r="AM1439" s="2">
        <f t="shared" si="164"/>
        <v>-1.7071453024893637</v>
      </c>
      <c r="AN1439" s="2">
        <f t="shared" si="165"/>
        <v>-2.1503946821769837</v>
      </c>
    </row>
    <row r="1440" spans="1:40" x14ac:dyDescent="0.2">
      <c r="A1440">
        <v>1439</v>
      </c>
      <c r="B1440" t="s">
        <v>1935</v>
      </c>
      <c r="D1440">
        <v>0</v>
      </c>
      <c r="E1440">
        <v>1</v>
      </c>
      <c r="F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>
        <v>0.215</v>
      </c>
      <c r="U1440">
        <v>0.27900000000000003</v>
      </c>
      <c r="V1440">
        <v>0.33100000000000002</v>
      </c>
      <c r="W1440">
        <v>0.60899999999999999</v>
      </c>
      <c r="X1440">
        <v>0.26500000000000001</v>
      </c>
      <c r="Z1440">
        <v>60</v>
      </c>
      <c r="AA1440">
        <v>0</v>
      </c>
      <c r="AB1440">
        <v>0</v>
      </c>
      <c r="AD1440">
        <v>-0.1</v>
      </c>
      <c r="AE1440">
        <v>0</v>
      </c>
      <c r="AF1440">
        <v>0</v>
      </c>
      <c r="AG1440" t="s">
        <v>1936</v>
      </c>
      <c r="AH1440" s="2">
        <f t="shared" si="161"/>
        <v>-10.486866764451264</v>
      </c>
      <c r="AJ1440" s="2">
        <f t="shared" si="166"/>
        <v>-2.5025539444631106</v>
      </c>
      <c r="AK1440" s="2">
        <f t="shared" si="162"/>
        <v>-1.535362013584342</v>
      </c>
      <c r="AL1440" s="2">
        <f t="shared" si="163"/>
        <v>-2.5879503497259004</v>
      </c>
      <c r="AM1440" s="2">
        <f t="shared" si="164"/>
        <v>-1.8538660928253545</v>
      </c>
      <c r="AN1440" s="2">
        <f t="shared" si="165"/>
        <v>-2.0071343638525563</v>
      </c>
    </row>
    <row r="1441" spans="1:40" x14ac:dyDescent="0.2">
      <c r="A1441">
        <v>1440</v>
      </c>
      <c r="B1441" t="s">
        <v>2188</v>
      </c>
      <c r="C1441" t="s">
        <v>83</v>
      </c>
      <c r="D1441">
        <v>0</v>
      </c>
      <c r="E1441">
        <v>1</v>
      </c>
      <c r="F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0.22700000000000001</v>
      </c>
      <c r="U1441">
        <v>0.26400000000000001</v>
      </c>
      <c r="V1441">
        <v>0.30499999999999999</v>
      </c>
      <c r="W1441">
        <v>0.56799999999999995</v>
      </c>
      <c r="X1441">
        <v>0.246</v>
      </c>
      <c r="Z1441">
        <v>49</v>
      </c>
      <c r="AA1441">
        <v>0</v>
      </c>
      <c r="AB1441">
        <v>0</v>
      </c>
      <c r="AD1441">
        <v>-0.1</v>
      </c>
      <c r="AE1441">
        <v>0</v>
      </c>
      <c r="AF1441">
        <v>0</v>
      </c>
      <c r="AG1441" t="s">
        <v>2189</v>
      </c>
      <c r="AH1441" s="2">
        <f t="shared" si="161"/>
        <v>-10.487350908237454</v>
      </c>
      <c r="AJ1441" s="2">
        <f t="shared" si="166"/>
        <v>-2.5025539444631106</v>
      </c>
      <c r="AK1441" s="2">
        <f t="shared" si="162"/>
        <v>-1.535362013584342</v>
      </c>
      <c r="AL1441" s="2">
        <f t="shared" si="163"/>
        <v>-2.5879503497259004</v>
      </c>
      <c r="AM1441" s="2">
        <f t="shared" si="164"/>
        <v>-1.2669829314813916</v>
      </c>
      <c r="AN1441" s="2">
        <f t="shared" si="165"/>
        <v>-2.594501668982709</v>
      </c>
    </row>
    <row r="1442" spans="1:40" x14ac:dyDescent="0.2">
      <c r="A1442">
        <v>1441</v>
      </c>
      <c r="B1442" t="s">
        <v>2614</v>
      </c>
      <c r="D1442">
        <v>0</v>
      </c>
      <c r="E1442">
        <v>1</v>
      </c>
      <c r="F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T1442">
        <v>0.217</v>
      </c>
      <c r="U1442">
        <v>0.26800000000000002</v>
      </c>
      <c r="V1442">
        <v>0.33400000000000002</v>
      </c>
      <c r="W1442">
        <v>0.60199999999999998</v>
      </c>
      <c r="X1442">
        <v>0.25900000000000001</v>
      </c>
      <c r="Z1442">
        <v>57</v>
      </c>
      <c r="AA1442">
        <v>0</v>
      </c>
      <c r="AB1442">
        <v>0</v>
      </c>
      <c r="AD1442">
        <v>-0.1</v>
      </c>
      <c r="AE1442">
        <v>0</v>
      </c>
      <c r="AF1442">
        <v>0</v>
      </c>
      <c r="AG1442" t="s">
        <v>2615</v>
      </c>
      <c r="AH1442" s="2">
        <f t="shared" si="161"/>
        <v>-10.489335127054371</v>
      </c>
      <c r="AJ1442" s="2">
        <f t="shared" si="166"/>
        <v>-2.5025539444631106</v>
      </c>
      <c r="AK1442" s="2">
        <f t="shared" si="162"/>
        <v>-1.535362013584342</v>
      </c>
      <c r="AL1442" s="2">
        <f t="shared" si="163"/>
        <v>-2.5879503497259004</v>
      </c>
      <c r="AM1442" s="2">
        <f t="shared" si="164"/>
        <v>-1.7560522326013606</v>
      </c>
      <c r="AN1442" s="2">
        <f t="shared" si="165"/>
        <v>-2.1074165866796557</v>
      </c>
    </row>
    <row r="1443" spans="1:40" x14ac:dyDescent="0.2">
      <c r="A1443">
        <v>1442</v>
      </c>
      <c r="B1443" t="s">
        <v>3118</v>
      </c>
      <c r="D1443">
        <v>0</v>
      </c>
      <c r="E1443">
        <v>1</v>
      </c>
      <c r="F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0.21199999999999999</v>
      </c>
      <c r="U1443">
        <v>0.25900000000000001</v>
      </c>
      <c r="V1443">
        <v>0.36</v>
      </c>
      <c r="W1443">
        <v>0.61899999999999999</v>
      </c>
      <c r="X1443">
        <v>0.26300000000000001</v>
      </c>
      <c r="Z1443">
        <v>59</v>
      </c>
      <c r="AA1443">
        <v>0</v>
      </c>
      <c r="AB1443">
        <v>0</v>
      </c>
      <c r="AD1443">
        <v>-0.1</v>
      </c>
      <c r="AE1443">
        <v>0</v>
      </c>
      <c r="AF1443">
        <v>0</v>
      </c>
      <c r="AG1443" t="s">
        <v>3119</v>
      </c>
      <c r="AH1443" s="2">
        <f t="shared" si="161"/>
        <v>-10.490327236462829</v>
      </c>
      <c r="AJ1443" s="2">
        <f t="shared" si="166"/>
        <v>-2.5025539444631106</v>
      </c>
      <c r="AK1443" s="2">
        <f t="shared" si="162"/>
        <v>-1.535362013584342</v>
      </c>
      <c r="AL1443" s="2">
        <f t="shared" si="163"/>
        <v>-2.5879503497259004</v>
      </c>
      <c r="AM1443" s="2">
        <f t="shared" si="164"/>
        <v>-2.0005868831613451</v>
      </c>
      <c r="AN1443" s="2">
        <f t="shared" si="165"/>
        <v>-1.8638740455281291</v>
      </c>
    </row>
    <row r="1444" spans="1:40" x14ac:dyDescent="0.2">
      <c r="A1444">
        <v>1443</v>
      </c>
      <c r="B1444" t="s">
        <v>1156</v>
      </c>
      <c r="D1444">
        <v>0</v>
      </c>
      <c r="E1444">
        <v>1</v>
      </c>
      <c r="F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0.219</v>
      </c>
      <c r="U1444">
        <v>0.29099999999999998</v>
      </c>
      <c r="V1444">
        <v>0.30399999999999999</v>
      </c>
      <c r="W1444">
        <v>0.59499999999999997</v>
      </c>
      <c r="X1444">
        <v>0.26300000000000001</v>
      </c>
      <c r="Z1444">
        <v>59</v>
      </c>
      <c r="AA1444">
        <v>0</v>
      </c>
      <c r="AB1444">
        <v>0</v>
      </c>
      <c r="AD1444">
        <v>-0.1</v>
      </c>
      <c r="AE1444">
        <v>0</v>
      </c>
      <c r="AF1444">
        <v>0</v>
      </c>
      <c r="AG1444" t="s">
        <v>1157</v>
      </c>
      <c r="AH1444" s="2">
        <f t="shared" si="161"/>
        <v>-10.491803489657475</v>
      </c>
      <c r="AJ1444" s="2">
        <f t="shared" si="166"/>
        <v>-2.5025539444631106</v>
      </c>
      <c r="AK1444" s="2">
        <f t="shared" si="162"/>
        <v>-1.535362013584342</v>
      </c>
      <c r="AL1444" s="2">
        <f t="shared" si="163"/>
        <v>-2.5879503497259004</v>
      </c>
      <c r="AM1444" s="2">
        <f t="shared" si="164"/>
        <v>-1.6582383723773668</v>
      </c>
      <c r="AN1444" s="2">
        <f t="shared" si="165"/>
        <v>-2.2076988095067547</v>
      </c>
    </row>
    <row r="1445" spans="1:40" x14ac:dyDescent="0.2">
      <c r="A1445">
        <v>1444</v>
      </c>
      <c r="B1445" t="s">
        <v>2146</v>
      </c>
      <c r="D1445">
        <v>0</v>
      </c>
      <c r="E1445">
        <v>1</v>
      </c>
      <c r="F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0.219</v>
      </c>
      <c r="U1445">
        <v>0.27800000000000002</v>
      </c>
      <c r="V1445">
        <v>0.317</v>
      </c>
      <c r="W1445">
        <v>0.59499999999999997</v>
      </c>
      <c r="X1445">
        <v>0.25900000000000001</v>
      </c>
      <c r="Z1445">
        <v>56</v>
      </c>
      <c r="AA1445">
        <v>0</v>
      </c>
      <c r="AB1445">
        <v>0</v>
      </c>
      <c r="AD1445">
        <v>-0.1</v>
      </c>
      <c r="AE1445">
        <v>0</v>
      </c>
      <c r="AF1445">
        <v>0</v>
      </c>
      <c r="AG1445" t="s">
        <v>2147</v>
      </c>
      <c r="AH1445" s="2">
        <f t="shared" si="161"/>
        <v>-10.491803489657475</v>
      </c>
      <c r="AJ1445" s="2">
        <f t="shared" si="166"/>
        <v>-2.5025539444631106</v>
      </c>
      <c r="AK1445" s="2">
        <f t="shared" si="162"/>
        <v>-1.535362013584342</v>
      </c>
      <c r="AL1445" s="2">
        <f t="shared" si="163"/>
        <v>-2.5879503497259004</v>
      </c>
      <c r="AM1445" s="2">
        <f t="shared" si="164"/>
        <v>-1.6582383723773668</v>
      </c>
      <c r="AN1445" s="2">
        <f t="shared" si="165"/>
        <v>-2.2076988095067547</v>
      </c>
    </row>
    <row r="1446" spans="1:40" x14ac:dyDescent="0.2">
      <c r="A1446">
        <v>1445</v>
      </c>
      <c r="B1446" t="s">
        <v>2537</v>
      </c>
      <c r="D1446">
        <v>0</v>
      </c>
      <c r="E1446">
        <v>1</v>
      </c>
      <c r="F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T1446">
        <v>0.20899999999999999</v>
      </c>
      <c r="U1446">
        <v>0.26600000000000001</v>
      </c>
      <c r="V1446">
        <v>0.36299999999999999</v>
      </c>
      <c r="W1446">
        <v>0.629</v>
      </c>
      <c r="X1446">
        <v>0.26800000000000002</v>
      </c>
      <c r="Z1446">
        <v>63</v>
      </c>
      <c r="AA1446">
        <v>0</v>
      </c>
      <c r="AB1446">
        <v>0</v>
      </c>
      <c r="AD1446">
        <v>0</v>
      </c>
      <c r="AE1446">
        <v>0</v>
      </c>
      <c r="AF1446">
        <v>0</v>
      </c>
      <c r="AG1446">
        <v>12409</v>
      </c>
      <c r="AH1446" s="2">
        <f t="shared" si="161"/>
        <v>-10.493787708474391</v>
      </c>
      <c r="AJ1446" s="2">
        <f t="shared" si="166"/>
        <v>-2.5025539444631106</v>
      </c>
      <c r="AK1446" s="2">
        <f t="shared" si="162"/>
        <v>-1.535362013584342</v>
      </c>
      <c r="AL1446" s="2">
        <f t="shared" si="163"/>
        <v>-2.5879503497259004</v>
      </c>
      <c r="AM1446" s="2">
        <f t="shared" si="164"/>
        <v>-2.1473076734973358</v>
      </c>
      <c r="AN1446" s="2">
        <f t="shared" si="165"/>
        <v>-1.7206137272037016</v>
      </c>
    </row>
    <row r="1447" spans="1:40" x14ac:dyDescent="0.2">
      <c r="A1447">
        <v>1446</v>
      </c>
      <c r="B1447" t="s">
        <v>2164</v>
      </c>
      <c r="C1447" t="s">
        <v>90</v>
      </c>
      <c r="D1447">
        <v>0</v>
      </c>
      <c r="E1447">
        <v>1</v>
      </c>
      <c r="F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T1447">
        <v>0.219</v>
      </c>
      <c r="U1447">
        <v>0.27100000000000002</v>
      </c>
      <c r="V1447">
        <v>0.32300000000000001</v>
      </c>
      <c r="W1447">
        <v>0.59399999999999997</v>
      </c>
      <c r="X1447">
        <v>0.25700000000000001</v>
      </c>
      <c r="Z1447">
        <v>58</v>
      </c>
      <c r="AA1447">
        <v>0</v>
      </c>
      <c r="AB1447">
        <v>0</v>
      </c>
      <c r="AD1447">
        <v>-0.1</v>
      </c>
      <c r="AE1447">
        <v>0</v>
      </c>
      <c r="AF1447">
        <v>0</v>
      </c>
      <c r="AG1447" t="s">
        <v>2165</v>
      </c>
      <c r="AH1447" s="2">
        <f t="shared" si="161"/>
        <v>-10.506129521489918</v>
      </c>
      <c r="AJ1447" s="2">
        <f t="shared" si="166"/>
        <v>-2.5025539444631106</v>
      </c>
      <c r="AK1447" s="2">
        <f t="shared" si="162"/>
        <v>-1.535362013584342</v>
      </c>
      <c r="AL1447" s="2">
        <f t="shared" si="163"/>
        <v>-2.5879503497259004</v>
      </c>
      <c r="AM1447" s="2">
        <f t="shared" si="164"/>
        <v>-1.6582383723773668</v>
      </c>
      <c r="AN1447" s="2">
        <f t="shared" si="165"/>
        <v>-2.2220248413391976</v>
      </c>
    </row>
    <row r="1448" spans="1:40" x14ac:dyDescent="0.2">
      <c r="A1448">
        <v>1447</v>
      </c>
      <c r="B1448" t="s">
        <v>755</v>
      </c>
      <c r="C1448" t="s">
        <v>51</v>
      </c>
      <c r="D1448">
        <v>2</v>
      </c>
      <c r="E1448">
        <v>7</v>
      </c>
      <c r="F1448">
        <v>6</v>
      </c>
      <c r="G1448">
        <f>F1448*V1448</f>
        <v>2.0460000000000003</v>
      </c>
      <c r="H1448">
        <v>2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0</v>
      </c>
      <c r="T1448">
        <v>0.24299999999999999</v>
      </c>
      <c r="U1448">
        <v>0.27700000000000002</v>
      </c>
      <c r="V1448">
        <v>0.34100000000000003</v>
      </c>
      <c r="W1448">
        <v>0.61799999999999999</v>
      </c>
      <c r="X1448">
        <v>0.26500000000000001</v>
      </c>
      <c r="Z1448">
        <v>64</v>
      </c>
      <c r="AA1448">
        <v>0</v>
      </c>
      <c r="AB1448">
        <v>0</v>
      </c>
      <c r="AD1448">
        <v>-0.3</v>
      </c>
      <c r="AE1448">
        <v>0.1</v>
      </c>
      <c r="AF1448">
        <v>0</v>
      </c>
      <c r="AG1448" t="s">
        <v>756</v>
      </c>
      <c r="AH1448" s="2">
        <f t="shared" si="161"/>
        <v>-10.509004314652266</v>
      </c>
      <c r="AI1448" s="2">
        <f>(L1448-45.75551)/28.81119</f>
        <v>-1.5534072004662078</v>
      </c>
      <c r="AJ1448" s="2">
        <f t="shared" si="166"/>
        <v>-2.5025539444631106</v>
      </c>
      <c r="AK1448" s="2">
        <f t="shared" si="162"/>
        <v>-1.5024206929470327</v>
      </c>
      <c r="AL1448" s="2">
        <f t="shared" si="163"/>
        <v>-2.5879503497259004</v>
      </c>
      <c r="AM1448" s="2">
        <f t="shared" si="164"/>
        <v>-0.48447204968944224</v>
      </c>
      <c r="AN1448" s="2">
        <f t="shared" si="165"/>
        <v>-1.8782000773605718</v>
      </c>
    </row>
    <row r="1449" spans="1:40" x14ac:dyDescent="0.2">
      <c r="A1449">
        <v>1448</v>
      </c>
      <c r="B1449" t="s">
        <v>1474</v>
      </c>
      <c r="D1449">
        <v>0</v>
      </c>
      <c r="E1449">
        <v>1</v>
      </c>
      <c r="F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0.216</v>
      </c>
      <c r="U1449">
        <v>0.28799999999999998</v>
      </c>
      <c r="V1449">
        <v>0.315</v>
      </c>
      <c r="W1449">
        <v>0.60399999999999998</v>
      </c>
      <c r="X1449">
        <v>0.26500000000000001</v>
      </c>
      <c r="Z1449">
        <v>61</v>
      </c>
      <c r="AA1449">
        <v>0</v>
      </c>
      <c r="AB1449">
        <v>0</v>
      </c>
      <c r="AD1449">
        <v>-0.1</v>
      </c>
      <c r="AE1449">
        <v>0</v>
      </c>
      <c r="AF1449">
        <v>0</v>
      </c>
      <c r="AG1449">
        <v>13300</v>
      </c>
      <c r="AH1449" s="2">
        <f t="shared" si="161"/>
        <v>-10.509589993501482</v>
      </c>
      <c r="AJ1449" s="2">
        <f t="shared" si="166"/>
        <v>-2.5025539444631106</v>
      </c>
      <c r="AK1449" s="2">
        <f t="shared" si="162"/>
        <v>-1.535362013584342</v>
      </c>
      <c r="AL1449" s="2">
        <f t="shared" si="163"/>
        <v>-2.5879503497259004</v>
      </c>
      <c r="AM1449" s="2">
        <f t="shared" si="164"/>
        <v>-1.8049591627133577</v>
      </c>
      <c r="AN1449" s="2">
        <f t="shared" si="165"/>
        <v>-2.0787645230147702</v>
      </c>
    </row>
    <row r="1450" spans="1:40" x14ac:dyDescent="0.2">
      <c r="A1450">
        <v>1449</v>
      </c>
      <c r="B1450" t="s">
        <v>2092</v>
      </c>
      <c r="C1450" t="s">
        <v>139</v>
      </c>
      <c r="D1450">
        <v>0</v>
      </c>
      <c r="E1450">
        <v>1</v>
      </c>
      <c r="F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0.223</v>
      </c>
      <c r="U1450">
        <v>0.26900000000000002</v>
      </c>
      <c r="V1450">
        <v>0.31</v>
      </c>
      <c r="W1450">
        <v>0.57999999999999996</v>
      </c>
      <c r="X1450">
        <v>0.251</v>
      </c>
      <c r="Z1450">
        <v>56</v>
      </c>
      <c r="AA1450">
        <v>0</v>
      </c>
      <c r="AB1450">
        <v>0</v>
      </c>
      <c r="AD1450">
        <v>-0.1</v>
      </c>
      <c r="AE1450">
        <v>0</v>
      </c>
      <c r="AF1450">
        <v>0</v>
      </c>
      <c r="AG1450" t="s">
        <v>2093</v>
      </c>
      <c r="AH1450" s="2">
        <f t="shared" si="161"/>
        <v>-10.51106624669613</v>
      </c>
      <c r="AJ1450" s="2">
        <f t="shared" si="166"/>
        <v>-2.5025539444631106</v>
      </c>
      <c r="AK1450" s="2">
        <f t="shared" si="162"/>
        <v>-1.535362013584342</v>
      </c>
      <c r="AL1450" s="2">
        <f t="shared" si="163"/>
        <v>-2.5879503497259004</v>
      </c>
      <c r="AM1450" s="2">
        <f t="shared" si="164"/>
        <v>-1.4626106519293791</v>
      </c>
      <c r="AN1450" s="2">
        <f t="shared" si="165"/>
        <v>-2.422589286993396</v>
      </c>
    </row>
    <row r="1451" spans="1:40" x14ac:dyDescent="0.2">
      <c r="A1451">
        <v>1450</v>
      </c>
      <c r="B1451" t="s">
        <v>1330</v>
      </c>
      <c r="C1451" t="s">
        <v>90</v>
      </c>
      <c r="D1451">
        <v>0</v>
      </c>
      <c r="E1451">
        <v>1</v>
      </c>
      <c r="F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0.20599999999999999</v>
      </c>
      <c r="U1451">
        <v>0.308</v>
      </c>
      <c r="V1451">
        <v>0.33</v>
      </c>
      <c r="W1451">
        <v>0.63800000000000001</v>
      </c>
      <c r="X1451">
        <v>0.28199999999999997</v>
      </c>
      <c r="Z1451">
        <v>75</v>
      </c>
      <c r="AA1451">
        <v>0</v>
      </c>
      <c r="AB1451">
        <v>0</v>
      </c>
      <c r="AD1451">
        <v>0</v>
      </c>
      <c r="AE1451">
        <v>0</v>
      </c>
      <c r="AF1451">
        <v>0</v>
      </c>
      <c r="AG1451" t="s">
        <v>1331</v>
      </c>
      <c r="AH1451" s="2">
        <f t="shared" si="161"/>
        <v>-10.511574212318397</v>
      </c>
      <c r="AJ1451" s="2">
        <f t="shared" si="166"/>
        <v>-2.5025539444631106</v>
      </c>
      <c r="AK1451" s="2">
        <f t="shared" si="162"/>
        <v>-1.535362013584342</v>
      </c>
      <c r="AL1451" s="2">
        <f t="shared" si="163"/>
        <v>-2.5879503497259004</v>
      </c>
      <c r="AM1451" s="2">
        <f t="shared" si="164"/>
        <v>-2.2940284638333268</v>
      </c>
      <c r="AN1451" s="2">
        <f t="shared" si="165"/>
        <v>-1.591679440711717</v>
      </c>
    </row>
    <row r="1452" spans="1:40" x14ac:dyDescent="0.2">
      <c r="A1452">
        <v>1451</v>
      </c>
      <c r="B1452" t="s">
        <v>2069</v>
      </c>
      <c r="C1452" t="s">
        <v>103</v>
      </c>
      <c r="D1452">
        <v>0</v>
      </c>
      <c r="E1452">
        <v>1</v>
      </c>
      <c r="F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T1452">
        <v>0.218</v>
      </c>
      <c r="U1452">
        <v>0.28599999999999998</v>
      </c>
      <c r="V1452">
        <v>0.312</v>
      </c>
      <c r="W1452">
        <v>0.59699999999999998</v>
      </c>
      <c r="X1452">
        <v>0.26200000000000001</v>
      </c>
      <c r="Z1452">
        <v>51</v>
      </c>
      <c r="AA1452">
        <v>0</v>
      </c>
      <c r="AB1452">
        <v>0</v>
      </c>
      <c r="AD1452">
        <v>-0.1</v>
      </c>
      <c r="AE1452">
        <v>0</v>
      </c>
      <c r="AF1452">
        <v>0</v>
      </c>
      <c r="AG1452" t="s">
        <v>2070</v>
      </c>
      <c r="AH1452" s="2">
        <f t="shared" si="161"/>
        <v>-10.512058356104587</v>
      </c>
      <c r="AJ1452" s="2">
        <f t="shared" si="166"/>
        <v>-2.5025539444631106</v>
      </c>
      <c r="AK1452" s="2">
        <f t="shared" si="162"/>
        <v>-1.535362013584342</v>
      </c>
      <c r="AL1452" s="2">
        <f t="shared" si="163"/>
        <v>-2.5879503497259004</v>
      </c>
      <c r="AM1452" s="2">
        <f t="shared" si="164"/>
        <v>-1.7071453024893637</v>
      </c>
      <c r="AN1452" s="2">
        <f t="shared" si="165"/>
        <v>-2.1790467458418692</v>
      </c>
    </row>
    <row r="1453" spans="1:40" x14ac:dyDescent="0.2">
      <c r="A1453">
        <v>1452</v>
      </c>
      <c r="B1453" t="s">
        <v>1290</v>
      </c>
      <c r="D1453">
        <v>0</v>
      </c>
      <c r="E1453">
        <v>1</v>
      </c>
      <c r="F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T1453">
        <v>0.217</v>
      </c>
      <c r="U1453">
        <v>0.27</v>
      </c>
      <c r="V1453">
        <v>0.33</v>
      </c>
      <c r="W1453">
        <v>0.6</v>
      </c>
      <c r="X1453">
        <v>0.25900000000000001</v>
      </c>
      <c r="Z1453">
        <v>56</v>
      </c>
      <c r="AA1453">
        <v>0</v>
      </c>
      <c r="AB1453">
        <v>0</v>
      </c>
      <c r="AD1453">
        <v>-0.1</v>
      </c>
      <c r="AE1453">
        <v>0</v>
      </c>
      <c r="AF1453">
        <v>0</v>
      </c>
      <c r="AG1453" t="s">
        <v>1291</v>
      </c>
      <c r="AH1453" s="2">
        <f t="shared" si="161"/>
        <v>-10.517987190719255</v>
      </c>
      <c r="AJ1453" s="2">
        <f t="shared" si="166"/>
        <v>-2.5025539444631106</v>
      </c>
      <c r="AK1453" s="2">
        <f t="shared" si="162"/>
        <v>-1.535362013584342</v>
      </c>
      <c r="AL1453" s="2">
        <f t="shared" si="163"/>
        <v>-2.5879503497259004</v>
      </c>
      <c r="AM1453" s="2">
        <f t="shared" si="164"/>
        <v>-1.7560522326013606</v>
      </c>
      <c r="AN1453" s="2">
        <f t="shared" si="165"/>
        <v>-2.1360686503445412</v>
      </c>
    </row>
    <row r="1454" spans="1:40" x14ac:dyDescent="0.2">
      <c r="A1454">
        <v>1453</v>
      </c>
      <c r="B1454" t="s">
        <v>2567</v>
      </c>
      <c r="D1454">
        <v>0</v>
      </c>
      <c r="E1454">
        <v>1</v>
      </c>
      <c r="F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0.219</v>
      </c>
      <c r="U1454">
        <v>0.28899999999999998</v>
      </c>
      <c r="V1454">
        <v>0.30399999999999999</v>
      </c>
      <c r="W1454">
        <v>0.59299999999999997</v>
      </c>
      <c r="X1454">
        <v>0.26100000000000001</v>
      </c>
      <c r="Z1454">
        <v>58</v>
      </c>
      <c r="AA1454">
        <v>0</v>
      </c>
      <c r="AB1454">
        <v>0</v>
      </c>
      <c r="AD1454">
        <v>-0.1</v>
      </c>
      <c r="AE1454">
        <v>0</v>
      </c>
      <c r="AF1454">
        <v>0</v>
      </c>
      <c r="AG1454" t="s">
        <v>2568</v>
      </c>
      <c r="AH1454" s="2">
        <f t="shared" si="161"/>
        <v>-10.52045555332236</v>
      </c>
      <c r="AJ1454" s="2">
        <f t="shared" si="166"/>
        <v>-2.5025539444631106</v>
      </c>
      <c r="AK1454" s="2">
        <f t="shared" si="162"/>
        <v>-1.535362013584342</v>
      </c>
      <c r="AL1454" s="2">
        <f t="shared" si="163"/>
        <v>-2.5879503497259004</v>
      </c>
      <c r="AM1454" s="2">
        <f t="shared" si="164"/>
        <v>-1.6582383723773668</v>
      </c>
      <c r="AN1454" s="2">
        <f t="shared" si="165"/>
        <v>-2.2363508731716402</v>
      </c>
    </row>
    <row r="1455" spans="1:40" x14ac:dyDescent="0.2">
      <c r="A1455">
        <v>1454</v>
      </c>
      <c r="B1455" t="s">
        <v>2572</v>
      </c>
      <c r="D1455">
        <v>0</v>
      </c>
      <c r="E1455">
        <v>1</v>
      </c>
      <c r="F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0.219</v>
      </c>
      <c r="U1455">
        <v>0.26200000000000001</v>
      </c>
      <c r="V1455">
        <v>0.33100000000000002</v>
      </c>
      <c r="W1455">
        <v>0.59299999999999997</v>
      </c>
      <c r="X1455">
        <v>0.254</v>
      </c>
      <c r="Z1455">
        <v>53</v>
      </c>
      <c r="AA1455">
        <v>0</v>
      </c>
      <c r="AB1455">
        <v>0</v>
      </c>
      <c r="AD1455">
        <v>-0.1</v>
      </c>
      <c r="AE1455">
        <v>0</v>
      </c>
      <c r="AF1455">
        <v>0</v>
      </c>
      <c r="AG1455" t="s">
        <v>2573</v>
      </c>
      <c r="AH1455" s="2">
        <f t="shared" si="161"/>
        <v>-10.52045555332236</v>
      </c>
      <c r="AJ1455" s="2">
        <f t="shared" si="166"/>
        <v>-2.5025539444631106</v>
      </c>
      <c r="AK1455" s="2">
        <f t="shared" si="162"/>
        <v>-1.535362013584342</v>
      </c>
      <c r="AL1455" s="2">
        <f t="shared" si="163"/>
        <v>-2.5879503497259004</v>
      </c>
      <c r="AM1455" s="2">
        <f t="shared" si="164"/>
        <v>-1.6582383723773668</v>
      </c>
      <c r="AN1455" s="2">
        <f t="shared" si="165"/>
        <v>-2.2363508731716402</v>
      </c>
    </row>
    <row r="1456" spans="1:40" x14ac:dyDescent="0.2">
      <c r="A1456">
        <v>1455</v>
      </c>
      <c r="B1456" t="s">
        <v>1757</v>
      </c>
      <c r="D1456">
        <v>0</v>
      </c>
      <c r="E1456">
        <v>1</v>
      </c>
      <c r="F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0.21299999999999999</v>
      </c>
      <c r="U1456">
        <v>0.28499999999999998</v>
      </c>
      <c r="V1456">
        <v>0.32800000000000001</v>
      </c>
      <c r="W1456">
        <v>0.61299999999999999</v>
      </c>
      <c r="X1456">
        <v>0.26700000000000002</v>
      </c>
      <c r="Z1456">
        <v>62</v>
      </c>
      <c r="AA1456">
        <v>0</v>
      </c>
      <c r="AB1456">
        <v>0</v>
      </c>
      <c r="AD1456">
        <v>0</v>
      </c>
      <c r="AE1456">
        <v>0</v>
      </c>
      <c r="AF1456">
        <v>0</v>
      </c>
      <c r="AG1456" t="s">
        <v>1758</v>
      </c>
      <c r="AH1456" s="2">
        <f t="shared" si="161"/>
        <v>-10.527376497345488</v>
      </c>
      <c r="AJ1456" s="2">
        <f t="shared" si="166"/>
        <v>-2.5025539444631106</v>
      </c>
      <c r="AK1456" s="2">
        <f t="shared" si="162"/>
        <v>-1.535362013584342</v>
      </c>
      <c r="AL1456" s="2">
        <f t="shared" si="163"/>
        <v>-2.5879503497259004</v>
      </c>
      <c r="AM1456" s="2">
        <f t="shared" si="164"/>
        <v>-1.9516799530493483</v>
      </c>
      <c r="AN1456" s="2">
        <f t="shared" si="165"/>
        <v>-1.9498302365227855</v>
      </c>
    </row>
    <row r="1457" spans="1:40" x14ac:dyDescent="0.2">
      <c r="A1457">
        <v>1456</v>
      </c>
      <c r="B1457" t="s">
        <v>3212</v>
      </c>
      <c r="C1457" t="s">
        <v>90</v>
      </c>
      <c r="D1457">
        <v>0</v>
      </c>
      <c r="E1457">
        <v>1</v>
      </c>
      <c r="F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T1457">
        <v>0.22700000000000001</v>
      </c>
      <c r="U1457">
        <v>0.26300000000000001</v>
      </c>
      <c r="V1457">
        <v>0.30199999999999999</v>
      </c>
      <c r="W1457">
        <v>0.56499999999999995</v>
      </c>
      <c r="X1457">
        <v>0.245</v>
      </c>
      <c r="Z1457">
        <v>51</v>
      </c>
      <c r="AA1457">
        <v>0</v>
      </c>
      <c r="AB1457">
        <v>0</v>
      </c>
      <c r="AD1457">
        <v>-0.1</v>
      </c>
      <c r="AE1457">
        <v>0</v>
      </c>
      <c r="AF1457">
        <v>0</v>
      </c>
      <c r="AG1457" t="s">
        <v>3213</v>
      </c>
      <c r="AH1457" s="2">
        <f t="shared" si="161"/>
        <v>-10.530329003734783</v>
      </c>
      <c r="AJ1457" s="2">
        <f t="shared" si="166"/>
        <v>-2.5025539444631106</v>
      </c>
      <c r="AK1457" s="2">
        <f t="shared" si="162"/>
        <v>-1.535362013584342</v>
      </c>
      <c r="AL1457" s="2">
        <f t="shared" si="163"/>
        <v>-2.5879503497259004</v>
      </c>
      <c r="AM1457" s="2">
        <f t="shared" si="164"/>
        <v>-1.2669829314813916</v>
      </c>
      <c r="AN1457" s="2">
        <f t="shared" si="165"/>
        <v>-2.637479764480037</v>
      </c>
    </row>
    <row r="1458" spans="1:40" x14ac:dyDescent="0.2">
      <c r="A1458">
        <v>1457</v>
      </c>
      <c r="B1458" t="s">
        <v>2352</v>
      </c>
      <c r="D1458">
        <v>0</v>
      </c>
      <c r="E1458">
        <v>1</v>
      </c>
      <c r="F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T1458">
        <v>0.217</v>
      </c>
      <c r="U1458">
        <v>0.26400000000000001</v>
      </c>
      <c r="V1458">
        <v>0.33500000000000002</v>
      </c>
      <c r="W1458">
        <v>0.59899999999999998</v>
      </c>
      <c r="X1458">
        <v>0.25700000000000001</v>
      </c>
      <c r="Z1458">
        <v>55</v>
      </c>
      <c r="AA1458">
        <v>0</v>
      </c>
      <c r="AB1458">
        <v>0</v>
      </c>
      <c r="AD1458">
        <v>-0.1</v>
      </c>
      <c r="AE1458">
        <v>0</v>
      </c>
      <c r="AF1458">
        <v>0</v>
      </c>
      <c r="AG1458" t="s">
        <v>2353</v>
      </c>
      <c r="AH1458" s="2">
        <f t="shared" si="161"/>
        <v>-10.532313222551698</v>
      </c>
      <c r="AJ1458" s="2">
        <f t="shared" si="166"/>
        <v>-2.5025539444631106</v>
      </c>
      <c r="AK1458" s="2">
        <f t="shared" si="162"/>
        <v>-1.535362013584342</v>
      </c>
      <c r="AL1458" s="2">
        <f t="shared" si="163"/>
        <v>-2.5879503497259004</v>
      </c>
      <c r="AM1458" s="2">
        <f t="shared" si="164"/>
        <v>-1.7560522326013606</v>
      </c>
      <c r="AN1458" s="2">
        <f t="shared" si="165"/>
        <v>-2.1503946821769837</v>
      </c>
    </row>
    <row r="1459" spans="1:40" x14ac:dyDescent="0.2">
      <c r="A1459">
        <v>1458</v>
      </c>
      <c r="B1459" t="s">
        <v>2402</v>
      </c>
      <c r="C1459" t="s">
        <v>39</v>
      </c>
      <c r="D1459">
        <v>0</v>
      </c>
      <c r="E1459">
        <v>1</v>
      </c>
      <c r="F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T1459">
        <v>0.20699999999999999</v>
      </c>
      <c r="U1459">
        <v>0.26900000000000002</v>
      </c>
      <c r="V1459">
        <v>0.36399999999999999</v>
      </c>
      <c r="W1459">
        <v>0.63300000000000001</v>
      </c>
      <c r="X1459">
        <v>0.26900000000000002</v>
      </c>
      <c r="Z1459">
        <v>61</v>
      </c>
      <c r="AA1459">
        <v>0</v>
      </c>
      <c r="AB1459">
        <v>0</v>
      </c>
      <c r="AD1459">
        <v>-0.1</v>
      </c>
      <c r="AE1459">
        <v>0</v>
      </c>
      <c r="AF1459">
        <v>0</v>
      </c>
      <c r="AG1459" t="s">
        <v>2403</v>
      </c>
      <c r="AH1459" s="2">
        <f t="shared" si="161"/>
        <v>-10.534297441368613</v>
      </c>
      <c r="AJ1459" s="2">
        <f t="shared" si="166"/>
        <v>-2.5025539444631106</v>
      </c>
      <c r="AK1459" s="2">
        <f t="shared" si="162"/>
        <v>-1.535362013584342</v>
      </c>
      <c r="AL1459" s="2">
        <f t="shared" si="163"/>
        <v>-2.5879503497259004</v>
      </c>
      <c r="AM1459" s="2">
        <f t="shared" si="164"/>
        <v>-2.2451215337213299</v>
      </c>
      <c r="AN1459" s="2">
        <f t="shared" si="165"/>
        <v>-1.6633095998739307</v>
      </c>
    </row>
    <row r="1460" spans="1:40" x14ac:dyDescent="0.2">
      <c r="A1460">
        <v>1459</v>
      </c>
      <c r="B1460" t="s">
        <v>2489</v>
      </c>
      <c r="C1460" t="s">
        <v>35</v>
      </c>
      <c r="D1460">
        <v>0</v>
      </c>
      <c r="E1460">
        <v>1</v>
      </c>
      <c r="F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T1460">
        <v>0.21299999999999999</v>
      </c>
      <c r="U1460">
        <v>0.27300000000000002</v>
      </c>
      <c r="V1460">
        <v>0.33900000000000002</v>
      </c>
      <c r="W1460">
        <v>0.61199999999999999</v>
      </c>
      <c r="X1460">
        <v>0.26400000000000001</v>
      </c>
      <c r="Z1460">
        <v>57</v>
      </c>
      <c r="AA1460">
        <v>0</v>
      </c>
      <c r="AB1460">
        <v>0</v>
      </c>
      <c r="AD1460">
        <v>-0.1</v>
      </c>
      <c r="AE1460">
        <v>0</v>
      </c>
      <c r="AF1460">
        <v>0</v>
      </c>
      <c r="AG1460" t="s">
        <v>2490</v>
      </c>
      <c r="AH1460" s="2">
        <f t="shared" si="161"/>
        <v>-10.541702529177931</v>
      </c>
      <c r="AJ1460" s="2">
        <f t="shared" si="166"/>
        <v>-2.5025539444631106</v>
      </c>
      <c r="AK1460" s="2">
        <f t="shared" si="162"/>
        <v>-1.535362013584342</v>
      </c>
      <c r="AL1460" s="2">
        <f t="shared" si="163"/>
        <v>-2.5879503497259004</v>
      </c>
      <c r="AM1460" s="2">
        <f t="shared" si="164"/>
        <v>-1.9516799530493483</v>
      </c>
      <c r="AN1460" s="2">
        <f t="shared" si="165"/>
        <v>-1.9641562683552283</v>
      </c>
    </row>
    <row r="1461" spans="1:40" x14ac:dyDescent="0.2">
      <c r="A1461">
        <v>1460</v>
      </c>
      <c r="B1461" t="s">
        <v>2548</v>
      </c>
      <c r="C1461" t="s">
        <v>125</v>
      </c>
      <c r="D1461">
        <v>0</v>
      </c>
      <c r="E1461">
        <v>1</v>
      </c>
      <c r="F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0.22500000000000001</v>
      </c>
      <c r="U1461">
        <v>0.255</v>
      </c>
      <c r="V1461">
        <v>0.315</v>
      </c>
      <c r="W1461">
        <v>0.57099999999999995</v>
      </c>
      <c r="X1461">
        <v>0.245</v>
      </c>
      <c r="Z1461">
        <v>48</v>
      </c>
      <c r="AA1461">
        <v>0</v>
      </c>
      <c r="AB1461">
        <v>0</v>
      </c>
      <c r="AD1461">
        <v>-0.1</v>
      </c>
      <c r="AE1461">
        <v>0</v>
      </c>
      <c r="AF1461">
        <v>0</v>
      </c>
      <c r="AG1461" t="s">
        <v>2549</v>
      </c>
      <c r="AH1461" s="2">
        <f t="shared" si="161"/>
        <v>-10.542186672964121</v>
      </c>
      <c r="AJ1461" s="2">
        <f t="shared" si="166"/>
        <v>-2.5025539444631106</v>
      </c>
      <c r="AK1461" s="2">
        <f t="shared" si="162"/>
        <v>-1.535362013584342</v>
      </c>
      <c r="AL1461" s="2">
        <f t="shared" si="163"/>
        <v>-2.5879503497259004</v>
      </c>
      <c r="AM1461" s="2">
        <f t="shared" si="164"/>
        <v>-1.3647967917053854</v>
      </c>
      <c r="AN1461" s="2">
        <f t="shared" si="165"/>
        <v>-2.5515235734853805</v>
      </c>
    </row>
    <row r="1462" spans="1:40" x14ac:dyDescent="0.2">
      <c r="A1462">
        <v>1461</v>
      </c>
      <c r="B1462" t="s">
        <v>2024</v>
      </c>
      <c r="D1462">
        <v>0</v>
      </c>
      <c r="E1462">
        <v>1</v>
      </c>
      <c r="F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T1462">
        <v>0.22</v>
      </c>
      <c r="U1462">
        <v>0.27100000000000002</v>
      </c>
      <c r="V1462">
        <v>0.316</v>
      </c>
      <c r="W1462">
        <v>0.58699999999999997</v>
      </c>
      <c r="X1462">
        <v>0.255</v>
      </c>
      <c r="Z1462">
        <v>54</v>
      </c>
      <c r="AA1462">
        <v>0</v>
      </c>
      <c r="AB1462">
        <v>0</v>
      </c>
      <c r="AD1462">
        <v>-0.1</v>
      </c>
      <c r="AE1462">
        <v>0</v>
      </c>
      <c r="AF1462">
        <v>0</v>
      </c>
      <c r="AG1462" t="s">
        <v>2025</v>
      </c>
      <c r="AH1462" s="2">
        <f t="shared" si="161"/>
        <v>-10.557504814205021</v>
      </c>
      <c r="AJ1462" s="2">
        <f t="shared" si="166"/>
        <v>-2.5025539444631106</v>
      </c>
      <c r="AK1462" s="2">
        <f t="shared" si="162"/>
        <v>-1.535362013584342</v>
      </c>
      <c r="AL1462" s="2">
        <f t="shared" si="163"/>
        <v>-2.5879503497259004</v>
      </c>
      <c r="AM1462" s="2">
        <f t="shared" si="164"/>
        <v>-1.6093314422653699</v>
      </c>
      <c r="AN1462" s="2">
        <f t="shared" si="165"/>
        <v>-2.3223070641662966</v>
      </c>
    </row>
    <row r="1463" spans="1:40" x14ac:dyDescent="0.2">
      <c r="A1463">
        <v>1462</v>
      </c>
      <c r="B1463" t="s">
        <v>2084</v>
      </c>
      <c r="D1463">
        <v>0</v>
      </c>
      <c r="E1463">
        <v>1</v>
      </c>
      <c r="F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T1463">
        <v>0.222</v>
      </c>
      <c r="U1463">
        <v>0.25900000000000001</v>
      </c>
      <c r="V1463">
        <v>0.32</v>
      </c>
      <c r="W1463">
        <v>0.57999999999999996</v>
      </c>
      <c r="X1463">
        <v>0.249</v>
      </c>
      <c r="Z1463">
        <v>50</v>
      </c>
      <c r="AA1463">
        <v>0</v>
      </c>
      <c r="AB1463">
        <v>0</v>
      </c>
      <c r="AD1463">
        <v>-0.1</v>
      </c>
      <c r="AE1463">
        <v>0</v>
      </c>
      <c r="AF1463">
        <v>0</v>
      </c>
      <c r="AG1463" t="s">
        <v>2085</v>
      </c>
      <c r="AH1463" s="2">
        <f t="shared" si="161"/>
        <v>-10.559973176808127</v>
      </c>
      <c r="AJ1463" s="2">
        <f t="shared" si="166"/>
        <v>-2.5025539444631106</v>
      </c>
      <c r="AK1463" s="2">
        <f t="shared" si="162"/>
        <v>-1.535362013584342</v>
      </c>
      <c r="AL1463" s="2">
        <f t="shared" si="163"/>
        <v>-2.5879503497259004</v>
      </c>
      <c r="AM1463" s="2">
        <f t="shared" si="164"/>
        <v>-1.511517582041376</v>
      </c>
      <c r="AN1463" s="2">
        <f t="shared" si="165"/>
        <v>-2.422589286993396</v>
      </c>
    </row>
    <row r="1464" spans="1:40" x14ac:dyDescent="0.2">
      <c r="A1464">
        <v>1463</v>
      </c>
      <c r="B1464" t="s">
        <v>2624</v>
      </c>
      <c r="D1464">
        <v>0</v>
      </c>
      <c r="E1464">
        <v>1</v>
      </c>
      <c r="F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T1464">
        <v>0.222</v>
      </c>
      <c r="U1464">
        <v>0.26400000000000001</v>
      </c>
      <c r="V1464">
        <v>0.316</v>
      </c>
      <c r="W1464">
        <v>0.57999999999999996</v>
      </c>
      <c r="X1464">
        <v>0.25</v>
      </c>
      <c r="Z1464">
        <v>50</v>
      </c>
      <c r="AA1464">
        <v>0</v>
      </c>
      <c r="AB1464">
        <v>0</v>
      </c>
      <c r="AD1464">
        <v>-0.1</v>
      </c>
      <c r="AE1464">
        <v>0</v>
      </c>
      <c r="AF1464">
        <v>0</v>
      </c>
      <c r="AG1464" t="s">
        <v>2625</v>
      </c>
      <c r="AH1464" s="2">
        <f t="shared" si="161"/>
        <v>-10.559973176808127</v>
      </c>
      <c r="AJ1464" s="2">
        <f t="shared" si="166"/>
        <v>-2.5025539444631106</v>
      </c>
      <c r="AK1464" s="2">
        <f t="shared" si="162"/>
        <v>-1.535362013584342</v>
      </c>
      <c r="AL1464" s="2">
        <f t="shared" si="163"/>
        <v>-2.5879503497259004</v>
      </c>
      <c r="AM1464" s="2">
        <f t="shared" si="164"/>
        <v>-1.511517582041376</v>
      </c>
      <c r="AN1464" s="2">
        <f t="shared" si="165"/>
        <v>-2.422589286993396</v>
      </c>
    </row>
    <row r="1465" spans="1:40" x14ac:dyDescent="0.2">
      <c r="A1465">
        <v>1464</v>
      </c>
      <c r="B1465" t="s">
        <v>2111</v>
      </c>
      <c r="D1465">
        <v>0</v>
      </c>
      <c r="E1465">
        <v>1</v>
      </c>
      <c r="F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T1465">
        <v>0.20899999999999999</v>
      </c>
      <c r="U1465">
        <v>0.27400000000000002</v>
      </c>
      <c r="V1465">
        <v>0.35</v>
      </c>
      <c r="W1465">
        <v>0.624</v>
      </c>
      <c r="X1465">
        <v>0.26800000000000002</v>
      </c>
      <c r="Z1465">
        <v>67</v>
      </c>
      <c r="AA1465">
        <v>0</v>
      </c>
      <c r="AB1465">
        <v>0</v>
      </c>
      <c r="AD1465">
        <v>0</v>
      </c>
      <c r="AE1465">
        <v>0</v>
      </c>
      <c r="AF1465">
        <v>0</v>
      </c>
      <c r="AG1465">
        <v>1965</v>
      </c>
      <c r="AH1465" s="2">
        <f t="shared" si="161"/>
        <v>-10.565417867636604</v>
      </c>
      <c r="AJ1465" s="2">
        <f t="shared" si="166"/>
        <v>-2.5025539444631106</v>
      </c>
      <c r="AK1465" s="2">
        <f t="shared" si="162"/>
        <v>-1.535362013584342</v>
      </c>
      <c r="AL1465" s="2">
        <f t="shared" si="163"/>
        <v>-2.5879503497259004</v>
      </c>
      <c r="AM1465" s="2">
        <f t="shared" si="164"/>
        <v>-2.1473076734973358</v>
      </c>
      <c r="AN1465" s="2">
        <f t="shared" si="165"/>
        <v>-1.7922438863659154</v>
      </c>
    </row>
    <row r="1466" spans="1:40" x14ac:dyDescent="0.2">
      <c r="A1466">
        <v>1465</v>
      </c>
      <c r="B1466" t="s">
        <v>2103</v>
      </c>
      <c r="D1466">
        <v>0</v>
      </c>
      <c r="E1466">
        <v>1</v>
      </c>
      <c r="F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T1466">
        <v>0.218</v>
      </c>
      <c r="U1466">
        <v>0.28399999999999997</v>
      </c>
      <c r="V1466">
        <v>0.309</v>
      </c>
      <c r="W1466">
        <v>0.59299999999999997</v>
      </c>
      <c r="X1466">
        <v>0.26</v>
      </c>
      <c r="Z1466">
        <v>57</v>
      </c>
      <c r="AA1466">
        <v>0</v>
      </c>
      <c r="AB1466">
        <v>0</v>
      </c>
      <c r="AD1466">
        <v>-0.1</v>
      </c>
      <c r="AE1466">
        <v>0</v>
      </c>
      <c r="AF1466">
        <v>0</v>
      </c>
      <c r="AG1466" t="s">
        <v>2104</v>
      </c>
      <c r="AH1466" s="2">
        <f t="shared" si="161"/>
        <v>-10.569362483434357</v>
      </c>
      <c r="AJ1466" s="2">
        <f t="shared" si="166"/>
        <v>-2.5025539444631106</v>
      </c>
      <c r="AK1466" s="2">
        <f t="shared" si="162"/>
        <v>-1.535362013584342</v>
      </c>
      <c r="AL1466" s="2">
        <f t="shared" si="163"/>
        <v>-2.5879503497259004</v>
      </c>
      <c r="AM1466" s="2">
        <f t="shared" si="164"/>
        <v>-1.7071453024893637</v>
      </c>
      <c r="AN1466" s="2">
        <f t="shared" si="165"/>
        <v>-2.2363508731716402</v>
      </c>
    </row>
    <row r="1467" spans="1:40" x14ac:dyDescent="0.2">
      <c r="A1467">
        <v>1466</v>
      </c>
      <c r="B1467" t="s">
        <v>534</v>
      </c>
      <c r="C1467" t="s">
        <v>198</v>
      </c>
      <c r="D1467">
        <v>5</v>
      </c>
      <c r="E1467">
        <v>20</v>
      </c>
      <c r="F1467">
        <v>18</v>
      </c>
      <c r="G1467">
        <f>F1467*V1467</f>
        <v>6.6419999999999995</v>
      </c>
      <c r="H1467">
        <v>4</v>
      </c>
      <c r="I1467">
        <v>1</v>
      </c>
      <c r="J1467">
        <v>0</v>
      </c>
      <c r="K1467">
        <v>0</v>
      </c>
      <c r="L1467">
        <v>2</v>
      </c>
      <c r="M1467">
        <v>2</v>
      </c>
      <c r="N1467">
        <v>2</v>
      </c>
      <c r="O1467">
        <v>5</v>
      </c>
      <c r="P1467">
        <v>0</v>
      </c>
      <c r="Q1467">
        <v>1</v>
      </c>
      <c r="R1467">
        <v>0</v>
      </c>
      <c r="T1467">
        <v>0.22600000000000001</v>
      </c>
      <c r="U1467">
        <v>0.29699999999999999</v>
      </c>
      <c r="V1467">
        <v>0.36899999999999999</v>
      </c>
      <c r="W1467">
        <v>0.66700000000000004</v>
      </c>
      <c r="X1467">
        <v>0.28699999999999998</v>
      </c>
      <c r="Z1467">
        <v>75</v>
      </c>
      <c r="AA1467">
        <v>0</v>
      </c>
      <c r="AB1467">
        <v>0</v>
      </c>
      <c r="AD1467">
        <v>-0.6</v>
      </c>
      <c r="AE1467">
        <v>0.1</v>
      </c>
      <c r="AF1467">
        <v>0</v>
      </c>
      <c r="AG1467" t="s">
        <v>535</v>
      </c>
      <c r="AH1467" s="2">
        <f t="shared" si="161"/>
        <v>-10.570796509697288</v>
      </c>
      <c r="AI1467" s="2">
        <f>(L1467-45.75551)/28.81119</f>
        <v>-1.5186984640342867</v>
      </c>
      <c r="AJ1467" s="2">
        <f t="shared" si="166"/>
        <v>-2.5025539444631106</v>
      </c>
      <c r="AK1467" s="2">
        <f t="shared" si="162"/>
        <v>-1.4694793723097237</v>
      </c>
      <c r="AL1467" s="2">
        <f t="shared" si="163"/>
        <v>-2.5879503497259004</v>
      </c>
      <c r="AM1467" s="2">
        <f t="shared" si="164"/>
        <v>-1.3158898615933885</v>
      </c>
      <c r="AN1467" s="2">
        <f t="shared" si="165"/>
        <v>-1.1762245175708774</v>
      </c>
    </row>
    <row r="1468" spans="1:40" x14ac:dyDescent="0.2">
      <c r="A1468">
        <v>1467</v>
      </c>
      <c r="B1468" t="s">
        <v>3253</v>
      </c>
      <c r="C1468" t="s">
        <v>103</v>
      </c>
      <c r="D1468">
        <v>0</v>
      </c>
      <c r="E1468">
        <v>1</v>
      </c>
      <c r="F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0.22</v>
      </c>
      <c r="U1468">
        <v>0.26600000000000001</v>
      </c>
      <c r="V1468">
        <v>0.31900000000000001</v>
      </c>
      <c r="W1468">
        <v>0.58599999999999997</v>
      </c>
      <c r="X1468">
        <v>0.252</v>
      </c>
      <c r="Z1468">
        <v>44</v>
      </c>
      <c r="AA1468">
        <v>0</v>
      </c>
      <c r="AB1468">
        <v>0</v>
      </c>
      <c r="AD1468">
        <v>-0.1</v>
      </c>
      <c r="AE1468">
        <v>0</v>
      </c>
      <c r="AF1468">
        <v>0</v>
      </c>
      <c r="AG1468">
        <v>11863</v>
      </c>
      <c r="AH1468" s="2">
        <f t="shared" si="161"/>
        <v>-10.571830846037464</v>
      </c>
      <c r="AJ1468" s="2">
        <f t="shared" si="166"/>
        <v>-2.5025539444631106</v>
      </c>
      <c r="AK1468" s="2">
        <f t="shared" si="162"/>
        <v>-1.535362013584342</v>
      </c>
      <c r="AL1468" s="2">
        <f t="shared" si="163"/>
        <v>-2.5879503497259004</v>
      </c>
      <c r="AM1468" s="2">
        <f t="shared" si="164"/>
        <v>-1.6093314422653699</v>
      </c>
      <c r="AN1468" s="2">
        <f t="shared" si="165"/>
        <v>-2.3366330959987396</v>
      </c>
    </row>
    <row r="1469" spans="1:40" x14ac:dyDescent="0.2">
      <c r="A1469">
        <v>1468</v>
      </c>
      <c r="B1469" t="s">
        <v>1922</v>
      </c>
      <c r="C1469" t="s">
        <v>88</v>
      </c>
      <c r="D1469">
        <v>0</v>
      </c>
      <c r="E1469">
        <v>1</v>
      </c>
      <c r="F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T1469">
        <v>0.217</v>
      </c>
      <c r="U1469">
        <v>0.27800000000000002</v>
      </c>
      <c r="V1469">
        <v>0.318</v>
      </c>
      <c r="W1469">
        <v>0.59599999999999997</v>
      </c>
      <c r="X1469">
        <v>0.26</v>
      </c>
      <c r="Z1469">
        <v>62</v>
      </c>
      <c r="AA1469">
        <v>0</v>
      </c>
      <c r="AB1469">
        <v>0</v>
      </c>
      <c r="AD1469">
        <v>-0.1</v>
      </c>
      <c r="AE1469">
        <v>0</v>
      </c>
      <c r="AF1469">
        <v>0</v>
      </c>
      <c r="AG1469" t="s">
        <v>1923</v>
      </c>
      <c r="AH1469" s="2">
        <f t="shared" si="161"/>
        <v>-10.575291318049027</v>
      </c>
      <c r="AJ1469" s="2">
        <f t="shared" si="166"/>
        <v>-2.5025539444631106</v>
      </c>
      <c r="AK1469" s="2">
        <f t="shared" si="162"/>
        <v>-1.535362013584342</v>
      </c>
      <c r="AL1469" s="2">
        <f t="shared" si="163"/>
        <v>-2.5879503497259004</v>
      </c>
      <c r="AM1469" s="2">
        <f t="shared" si="164"/>
        <v>-1.7560522326013606</v>
      </c>
      <c r="AN1469" s="2">
        <f t="shared" si="165"/>
        <v>-2.1933727776743122</v>
      </c>
    </row>
    <row r="1470" spans="1:40" x14ac:dyDescent="0.2">
      <c r="A1470">
        <v>1469</v>
      </c>
      <c r="B1470" t="s">
        <v>2375</v>
      </c>
      <c r="D1470">
        <v>0</v>
      </c>
      <c r="E1470">
        <v>1</v>
      </c>
      <c r="F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T1470">
        <v>0.22600000000000001</v>
      </c>
      <c r="U1470">
        <v>0.27</v>
      </c>
      <c r="V1470">
        <v>0.29599999999999999</v>
      </c>
      <c r="W1470">
        <v>0.56499999999999995</v>
      </c>
      <c r="X1470">
        <v>0.247</v>
      </c>
      <c r="Z1470">
        <v>48</v>
      </c>
      <c r="AA1470">
        <v>0</v>
      </c>
      <c r="AB1470">
        <v>0</v>
      </c>
      <c r="AD1470">
        <v>-0.1</v>
      </c>
      <c r="AE1470">
        <v>0</v>
      </c>
      <c r="AF1470">
        <v>0</v>
      </c>
      <c r="AG1470" t="s">
        <v>2376</v>
      </c>
      <c r="AH1470" s="2">
        <f t="shared" si="161"/>
        <v>-10.57923593384678</v>
      </c>
      <c r="AJ1470" s="2">
        <f t="shared" si="166"/>
        <v>-2.5025539444631106</v>
      </c>
      <c r="AK1470" s="2">
        <f t="shared" si="162"/>
        <v>-1.535362013584342</v>
      </c>
      <c r="AL1470" s="2">
        <f t="shared" si="163"/>
        <v>-2.5879503497259004</v>
      </c>
      <c r="AM1470" s="2">
        <f t="shared" si="164"/>
        <v>-1.3158898615933885</v>
      </c>
      <c r="AN1470" s="2">
        <f t="shared" si="165"/>
        <v>-2.637479764480037</v>
      </c>
    </row>
    <row r="1471" spans="1:40" x14ac:dyDescent="0.2">
      <c r="A1471">
        <v>1470</v>
      </c>
      <c r="B1471" t="s">
        <v>563</v>
      </c>
      <c r="C1471" t="s">
        <v>144</v>
      </c>
      <c r="D1471">
        <v>3</v>
      </c>
      <c r="E1471">
        <v>13</v>
      </c>
      <c r="F1471">
        <v>12</v>
      </c>
      <c r="G1471">
        <f>F1471*V1471</f>
        <v>4.1280000000000001</v>
      </c>
      <c r="H1471">
        <v>3</v>
      </c>
      <c r="I1471">
        <v>1</v>
      </c>
      <c r="J1471">
        <v>0</v>
      </c>
      <c r="K1471">
        <v>0</v>
      </c>
      <c r="L1471">
        <v>1</v>
      </c>
      <c r="M1471">
        <v>1</v>
      </c>
      <c r="N1471">
        <v>1</v>
      </c>
      <c r="O1471">
        <v>3</v>
      </c>
      <c r="P1471">
        <v>0</v>
      </c>
      <c r="Q1471">
        <v>0</v>
      </c>
      <c r="R1471">
        <v>0</v>
      </c>
      <c r="T1471">
        <v>0.23100000000000001</v>
      </c>
      <c r="U1471">
        <v>0.31</v>
      </c>
      <c r="V1471">
        <v>0.34399999999999997</v>
      </c>
      <c r="W1471">
        <v>0.65400000000000003</v>
      </c>
      <c r="X1471">
        <v>0.28599999999999998</v>
      </c>
      <c r="Z1471">
        <v>77</v>
      </c>
      <c r="AA1471">
        <v>0</v>
      </c>
      <c r="AB1471">
        <v>0</v>
      </c>
      <c r="AD1471">
        <v>-0.4</v>
      </c>
      <c r="AE1471">
        <v>0.1</v>
      </c>
      <c r="AF1471">
        <v>0</v>
      </c>
      <c r="AG1471" t="s">
        <v>564</v>
      </c>
      <c r="AH1471" s="2">
        <f t="shared" si="161"/>
        <v>-10.580150330028289</v>
      </c>
      <c r="AI1471" s="2">
        <f>(L1471-45.75551)/28.81119</f>
        <v>-1.5534072004662078</v>
      </c>
      <c r="AJ1471" s="2">
        <f t="shared" si="166"/>
        <v>-2.5025539444631106</v>
      </c>
      <c r="AK1471" s="2">
        <f t="shared" si="162"/>
        <v>-1.5024206929470327</v>
      </c>
      <c r="AL1471" s="2">
        <f t="shared" si="163"/>
        <v>-2.5879503497259004</v>
      </c>
      <c r="AM1471" s="2">
        <f t="shared" si="164"/>
        <v>-1.0713552110334039</v>
      </c>
      <c r="AN1471" s="2">
        <f t="shared" si="165"/>
        <v>-1.3624629313926331</v>
      </c>
    </row>
    <row r="1472" spans="1:40" x14ac:dyDescent="0.2">
      <c r="A1472">
        <v>1471</v>
      </c>
      <c r="B1472" t="s">
        <v>2232</v>
      </c>
      <c r="D1472">
        <v>0</v>
      </c>
      <c r="E1472">
        <v>1</v>
      </c>
      <c r="F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T1472">
        <v>0.223</v>
      </c>
      <c r="U1472">
        <v>0.27300000000000002</v>
      </c>
      <c r="V1472">
        <v>0.30099999999999999</v>
      </c>
      <c r="W1472">
        <v>0.57499999999999996</v>
      </c>
      <c r="X1472">
        <v>0.251</v>
      </c>
      <c r="Z1472">
        <v>51</v>
      </c>
      <c r="AA1472">
        <v>0</v>
      </c>
      <c r="AB1472">
        <v>0</v>
      </c>
      <c r="AD1472">
        <v>-0.1</v>
      </c>
      <c r="AE1472">
        <v>0</v>
      </c>
      <c r="AF1472">
        <v>0</v>
      </c>
      <c r="AG1472" t="s">
        <v>2233</v>
      </c>
      <c r="AH1472" s="2">
        <f t="shared" si="161"/>
        <v>-10.582696405858343</v>
      </c>
      <c r="AJ1472" s="2">
        <f t="shared" si="166"/>
        <v>-2.5025539444631106</v>
      </c>
      <c r="AK1472" s="2">
        <f t="shared" si="162"/>
        <v>-1.535362013584342</v>
      </c>
      <c r="AL1472" s="2">
        <f t="shared" si="163"/>
        <v>-2.5879503497259004</v>
      </c>
      <c r="AM1472" s="2">
        <f t="shared" si="164"/>
        <v>-1.4626106519293791</v>
      </c>
      <c r="AN1472" s="2">
        <f t="shared" si="165"/>
        <v>-2.4942194461556095</v>
      </c>
    </row>
    <row r="1473" spans="1:40" x14ac:dyDescent="0.2">
      <c r="A1473">
        <v>1472</v>
      </c>
      <c r="B1473" t="s">
        <v>1586</v>
      </c>
      <c r="D1473">
        <v>0</v>
      </c>
      <c r="E1473">
        <v>1</v>
      </c>
      <c r="F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T1473">
        <v>0.218</v>
      </c>
      <c r="U1473">
        <v>0.26</v>
      </c>
      <c r="V1473">
        <v>0.33100000000000002</v>
      </c>
      <c r="W1473">
        <v>0.59199999999999997</v>
      </c>
      <c r="X1473">
        <v>0.254</v>
      </c>
      <c r="Z1473">
        <v>53</v>
      </c>
      <c r="AA1473">
        <v>0</v>
      </c>
      <c r="AB1473">
        <v>0</v>
      </c>
      <c r="AD1473">
        <v>-0.1</v>
      </c>
      <c r="AE1473">
        <v>0</v>
      </c>
      <c r="AF1473">
        <v>0</v>
      </c>
      <c r="AG1473" t="s">
        <v>1587</v>
      </c>
      <c r="AH1473" s="2">
        <f t="shared" si="161"/>
        <v>-10.5836885152668</v>
      </c>
      <c r="AJ1473" s="2">
        <f t="shared" si="166"/>
        <v>-2.5025539444631106</v>
      </c>
      <c r="AK1473" s="2">
        <f t="shared" si="162"/>
        <v>-1.535362013584342</v>
      </c>
      <c r="AL1473" s="2">
        <f t="shared" si="163"/>
        <v>-2.5879503497259004</v>
      </c>
      <c r="AM1473" s="2">
        <f t="shared" si="164"/>
        <v>-1.7071453024893637</v>
      </c>
      <c r="AN1473" s="2">
        <f t="shared" si="165"/>
        <v>-2.2506769050040831</v>
      </c>
    </row>
    <row r="1474" spans="1:40" x14ac:dyDescent="0.2">
      <c r="A1474">
        <v>1473</v>
      </c>
      <c r="B1474" t="s">
        <v>2796</v>
      </c>
      <c r="C1474" t="s">
        <v>176</v>
      </c>
      <c r="D1474">
        <v>0</v>
      </c>
      <c r="E1474">
        <v>1</v>
      </c>
      <c r="F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T1474">
        <v>0.218</v>
      </c>
      <c r="U1474">
        <v>0.26200000000000001</v>
      </c>
      <c r="V1474">
        <v>0.33100000000000002</v>
      </c>
      <c r="W1474">
        <v>0.59199999999999997</v>
      </c>
      <c r="X1474">
        <v>0.254</v>
      </c>
      <c r="Z1474">
        <v>52</v>
      </c>
      <c r="AA1474">
        <v>0</v>
      </c>
      <c r="AB1474">
        <v>0</v>
      </c>
      <c r="AD1474">
        <v>-0.1</v>
      </c>
      <c r="AE1474">
        <v>0</v>
      </c>
      <c r="AF1474">
        <v>0</v>
      </c>
      <c r="AG1474" t="s">
        <v>2797</v>
      </c>
      <c r="AH1474" s="2">
        <f t="shared" ref="AH1474:AH1537" si="167">SUM(AI1474:AN1474)</f>
        <v>-10.5836885152668</v>
      </c>
      <c r="AJ1474" s="2">
        <f t="shared" si="166"/>
        <v>-2.5025539444631106</v>
      </c>
      <c r="AK1474" s="2">
        <f t="shared" ref="AK1474:AK1537" si="168">(M1474-46.609)/30.35701</f>
        <v>-1.535362013584342</v>
      </c>
      <c r="AL1474" s="2">
        <f t="shared" ref="AL1474:AL1537" si="169">(S1474-70.42522)/27.21274</f>
        <v>-2.5879503497259004</v>
      </c>
      <c r="AM1474" s="2">
        <f t="shared" ref="AM1474:AM1537" si="170">(T1474-0.252906)/0.020447</f>
        <v>-1.7071453024893637</v>
      </c>
      <c r="AN1474" s="2">
        <f t="shared" ref="AN1474:AN1537" si="171">(W1474-0.749104)/0.069803</f>
        <v>-2.2506769050040831</v>
      </c>
    </row>
    <row r="1475" spans="1:40" x14ac:dyDescent="0.2">
      <c r="A1475">
        <v>1474</v>
      </c>
      <c r="B1475" t="s">
        <v>4407</v>
      </c>
      <c r="C1475" t="s">
        <v>53</v>
      </c>
      <c r="D1475">
        <v>0</v>
      </c>
      <c r="E1475">
        <v>1</v>
      </c>
      <c r="F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T1475">
        <v>0.22</v>
      </c>
      <c r="U1475">
        <v>0.26</v>
      </c>
      <c r="V1475">
        <v>0.32500000000000001</v>
      </c>
      <c r="W1475">
        <v>0.58499999999999996</v>
      </c>
      <c r="X1475">
        <v>0.251</v>
      </c>
      <c r="Z1475">
        <v>36</v>
      </c>
      <c r="AA1475">
        <v>0</v>
      </c>
      <c r="AB1475">
        <v>0</v>
      </c>
      <c r="AD1475">
        <v>-0.1</v>
      </c>
      <c r="AE1475">
        <v>0</v>
      </c>
      <c r="AF1475">
        <v>0</v>
      </c>
      <c r="AG1475" t="s">
        <v>4408</v>
      </c>
      <c r="AH1475" s="2">
        <f t="shared" si="167"/>
        <v>-10.586156877869906</v>
      </c>
      <c r="AJ1475" s="2">
        <f t="shared" si="166"/>
        <v>-2.5025539444631106</v>
      </c>
      <c r="AK1475" s="2">
        <f t="shared" si="168"/>
        <v>-1.535362013584342</v>
      </c>
      <c r="AL1475" s="2">
        <f t="shared" si="169"/>
        <v>-2.5879503497259004</v>
      </c>
      <c r="AM1475" s="2">
        <f t="shared" si="170"/>
        <v>-1.6093314422653699</v>
      </c>
      <c r="AN1475" s="2">
        <f t="shared" si="171"/>
        <v>-2.3509591278311821</v>
      </c>
    </row>
    <row r="1476" spans="1:40" x14ac:dyDescent="0.2">
      <c r="A1476">
        <v>1475</v>
      </c>
      <c r="B1476" t="s">
        <v>3357</v>
      </c>
      <c r="C1476" t="s">
        <v>55</v>
      </c>
      <c r="D1476">
        <v>0</v>
      </c>
      <c r="E1476">
        <v>1</v>
      </c>
      <c r="F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T1476">
        <v>0.219</v>
      </c>
      <c r="U1476">
        <v>0.26</v>
      </c>
      <c r="V1476">
        <v>0.32800000000000001</v>
      </c>
      <c r="W1476">
        <v>0.58799999999999997</v>
      </c>
      <c r="X1476">
        <v>0.252</v>
      </c>
      <c r="Z1476">
        <v>49</v>
      </c>
      <c r="AA1476">
        <v>0</v>
      </c>
      <c r="AB1476">
        <v>0</v>
      </c>
      <c r="AD1476">
        <v>-0.1</v>
      </c>
      <c r="AE1476">
        <v>0</v>
      </c>
      <c r="AF1476">
        <v>0</v>
      </c>
      <c r="AG1476" t="s">
        <v>3358</v>
      </c>
      <c r="AH1476" s="2">
        <f t="shared" si="167"/>
        <v>-10.592085712484575</v>
      </c>
      <c r="AJ1476" s="2">
        <f t="shared" si="166"/>
        <v>-2.5025539444631106</v>
      </c>
      <c r="AK1476" s="2">
        <f t="shared" si="168"/>
        <v>-1.535362013584342</v>
      </c>
      <c r="AL1476" s="2">
        <f t="shared" si="169"/>
        <v>-2.5879503497259004</v>
      </c>
      <c r="AM1476" s="2">
        <f t="shared" si="170"/>
        <v>-1.6582383723773668</v>
      </c>
      <c r="AN1476" s="2">
        <f t="shared" si="171"/>
        <v>-2.3079810323338541</v>
      </c>
    </row>
    <row r="1477" spans="1:40" x14ac:dyDescent="0.2">
      <c r="A1477">
        <v>1476</v>
      </c>
      <c r="B1477" t="s">
        <v>1355</v>
      </c>
      <c r="C1477" t="s">
        <v>31</v>
      </c>
      <c r="D1477">
        <v>0</v>
      </c>
      <c r="E1477">
        <v>1</v>
      </c>
      <c r="F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0.21299999999999999</v>
      </c>
      <c r="U1477">
        <v>0.26100000000000001</v>
      </c>
      <c r="V1477">
        <v>0.34699999999999998</v>
      </c>
      <c r="W1477">
        <v>0.60799999999999998</v>
      </c>
      <c r="X1477">
        <v>0.26</v>
      </c>
      <c r="Z1477">
        <v>54</v>
      </c>
      <c r="AA1477">
        <v>0</v>
      </c>
      <c r="AB1477">
        <v>0</v>
      </c>
      <c r="AD1477">
        <v>-0.1</v>
      </c>
      <c r="AE1477">
        <v>0</v>
      </c>
      <c r="AF1477">
        <v>0</v>
      </c>
      <c r="AG1477" t="s">
        <v>1356</v>
      </c>
      <c r="AH1477" s="2">
        <f t="shared" si="167"/>
        <v>-10.599006656507701</v>
      </c>
      <c r="AJ1477" s="2">
        <f t="shared" si="166"/>
        <v>-2.5025539444631106</v>
      </c>
      <c r="AK1477" s="2">
        <f t="shared" si="168"/>
        <v>-1.535362013584342</v>
      </c>
      <c r="AL1477" s="2">
        <f t="shared" si="169"/>
        <v>-2.5879503497259004</v>
      </c>
      <c r="AM1477" s="2">
        <f t="shared" si="170"/>
        <v>-1.9516799530493483</v>
      </c>
      <c r="AN1477" s="2">
        <f t="shared" si="171"/>
        <v>-2.0214603956849992</v>
      </c>
    </row>
    <row r="1478" spans="1:40" x14ac:dyDescent="0.2">
      <c r="A1478">
        <v>1477</v>
      </c>
      <c r="B1478" t="s">
        <v>1645</v>
      </c>
      <c r="D1478">
        <v>0</v>
      </c>
      <c r="E1478">
        <v>1</v>
      </c>
      <c r="F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0.21299999999999999</v>
      </c>
      <c r="U1478">
        <v>0.26900000000000002</v>
      </c>
      <c r="V1478">
        <v>0.33800000000000002</v>
      </c>
      <c r="W1478">
        <v>0.60799999999999998</v>
      </c>
      <c r="X1478">
        <v>0.26100000000000001</v>
      </c>
      <c r="Z1478">
        <v>58</v>
      </c>
      <c r="AA1478">
        <v>0</v>
      </c>
      <c r="AB1478">
        <v>0</v>
      </c>
      <c r="AD1478">
        <v>-0.1</v>
      </c>
      <c r="AE1478">
        <v>0</v>
      </c>
      <c r="AF1478">
        <v>0</v>
      </c>
      <c r="AG1478" t="s">
        <v>1646</v>
      </c>
      <c r="AH1478" s="2">
        <f t="shared" si="167"/>
        <v>-10.599006656507701</v>
      </c>
      <c r="AJ1478" s="2">
        <f t="shared" si="166"/>
        <v>-2.5025539444631106</v>
      </c>
      <c r="AK1478" s="2">
        <f t="shared" si="168"/>
        <v>-1.535362013584342</v>
      </c>
      <c r="AL1478" s="2">
        <f t="shared" si="169"/>
        <v>-2.5879503497259004</v>
      </c>
      <c r="AM1478" s="2">
        <f t="shared" si="170"/>
        <v>-1.9516799530493483</v>
      </c>
      <c r="AN1478" s="2">
        <f t="shared" si="171"/>
        <v>-2.0214603956849992</v>
      </c>
    </row>
    <row r="1479" spans="1:40" x14ac:dyDescent="0.2">
      <c r="A1479">
        <v>1478</v>
      </c>
      <c r="B1479" t="s">
        <v>3070</v>
      </c>
      <c r="D1479">
        <v>0</v>
      </c>
      <c r="E1479">
        <v>1</v>
      </c>
      <c r="F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T1479">
        <v>0.22</v>
      </c>
      <c r="U1479">
        <v>0.26500000000000001</v>
      </c>
      <c r="V1479">
        <v>0.31900000000000001</v>
      </c>
      <c r="W1479">
        <v>0.58399999999999996</v>
      </c>
      <c r="X1479">
        <v>0.25</v>
      </c>
      <c r="Z1479">
        <v>50</v>
      </c>
      <c r="AA1479">
        <v>0</v>
      </c>
      <c r="AB1479">
        <v>0</v>
      </c>
      <c r="AD1479">
        <v>-0.1</v>
      </c>
      <c r="AE1479">
        <v>0</v>
      </c>
      <c r="AF1479">
        <v>0</v>
      </c>
      <c r="AG1479" t="s">
        <v>3071</v>
      </c>
      <c r="AH1479" s="2">
        <f t="shared" si="167"/>
        <v>-10.600482909702349</v>
      </c>
      <c r="AJ1479" s="2">
        <f t="shared" si="166"/>
        <v>-2.5025539444631106</v>
      </c>
      <c r="AK1479" s="2">
        <f t="shared" si="168"/>
        <v>-1.535362013584342</v>
      </c>
      <c r="AL1479" s="2">
        <f t="shared" si="169"/>
        <v>-2.5879503497259004</v>
      </c>
      <c r="AM1479" s="2">
        <f t="shared" si="170"/>
        <v>-1.6093314422653699</v>
      </c>
      <c r="AN1479" s="2">
        <f t="shared" si="171"/>
        <v>-2.3652851596636251</v>
      </c>
    </row>
    <row r="1480" spans="1:40" x14ac:dyDescent="0.2">
      <c r="A1480">
        <v>1479</v>
      </c>
      <c r="B1480" t="s">
        <v>2854</v>
      </c>
      <c r="C1480" t="s">
        <v>176</v>
      </c>
      <c r="D1480">
        <v>0</v>
      </c>
      <c r="E1480">
        <v>1</v>
      </c>
      <c r="F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T1480">
        <v>0.222</v>
      </c>
      <c r="U1480">
        <v>0.27500000000000002</v>
      </c>
      <c r="V1480">
        <v>0.30199999999999999</v>
      </c>
      <c r="W1480">
        <v>0.57699999999999996</v>
      </c>
      <c r="X1480">
        <v>0.252</v>
      </c>
      <c r="Z1480">
        <v>51</v>
      </c>
      <c r="AA1480">
        <v>0</v>
      </c>
      <c r="AB1480">
        <v>0</v>
      </c>
      <c r="AD1480">
        <v>-0.1</v>
      </c>
      <c r="AE1480">
        <v>0</v>
      </c>
      <c r="AF1480">
        <v>0</v>
      </c>
      <c r="AG1480" t="s">
        <v>2855</v>
      </c>
      <c r="AH1480" s="2">
        <f t="shared" si="167"/>
        <v>-10.602951272305454</v>
      </c>
      <c r="AJ1480" s="2">
        <f t="shared" si="166"/>
        <v>-2.5025539444631106</v>
      </c>
      <c r="AK1480" s="2">
        <f t="shared" si="168"/>
        <v>-1.535362013584342</v>
      </c>
      <c r="AL1480" s="2">
        <f t="shared" si="169"/>
        <v>-2.5879503497259004</v>
      </c>
      <c r="AM1480" s="2">
        <f t="shared" si="170"/>
        <v>-1.511517582041376</v>
      </c>
      <c r="AN1480" s="2">
        <f t="shared" si="171"/>
        <v>-2.465567382490724</v>
      </c>
    </row>
    <row r="1481" spans="1:40" x14ac:dyDescent="0.2">
      <c r="A1481">
        <v>1480</v>
      </c>
      <c r="B1481" t="s">
        <v>2296</v>
      </c>
      <c r="C1481" t="s">
        <v>47</v>
      </c>
      <c r="D1481">
        <v>0</v>
      </c>
      <c r="E1481">
        <v>1</v>
      </c>
      <c r="F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0.20499999999999999</v>
      </c>
      <c r="U1481">
        <v>0.28499999999999998</v>
      </c>
      <c r="V1481">
        <v>0.35</v>
      </c>
      <c r="W1481">
        <v>0.63500000000000001</v>
      </c>
      <c r="X1481">
        <v>0.27500000000000002</v>
      </c>
      <c r="Z1481">
        <v>69</v>
      </c>
      <c r="AA1481">
        <v>0</v>
      </c>
      <c r="AB1481">
        <v>0</v>
      </c>
      <c r="AD1481">
        <v>0</v>
      </c>
      <c r="AE1481">
        <v>0</v>
      </c>
      <c r="AF1481">
        <v>0</v>
      </c>
      <c r="AG1481" t="s">
        <v>2297</v>
      </c>
      <c r="AH1481" s="2">
        <f t="shared" si="167"/>
        <v>-10.603459237927723</v>
      </c>
      <c r="AJ1481" s="2">
        <f t="shared" si="166"/>
        <v>-2.5025539444631106</v>
      </c>
      <c r="AK1481" s="2">
        <f t="shared" si="168"/>
        <v>-1.535362013584342</v>
      </c>
      <c r="AL1481" s="2">
        <f t="shared" si="169"/>
        <v>-2.5879503497259004</v>
      </c>
      <c r="AM1481" s="2">
        <f t="shared" si="170"/>
        <v>-2.3429353939453237</v>
      </c>
      <c r="AN1481" s="2">
        <f t="shared" si="171"/>
        <v>-1.6346575362090452</v>
      </c>
    </row>
    <row r="1482" spans="1:40" x14ac:dyDescent="0.2">
      <c r="A1482">
        <v>1481</v>
      </c>
      <c r="B1482" t="s">
        <v>1764</v>
      </c>
      <c r="D1482">
        <v>0</v>
      </c>
      <c r="E1482">
        <v>1</v>
      </c>
      <c r="F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T1482">
        <v>0.219</v>
      </c>
      <c r="U1482">
        <v>0.28599999999999998</v>
      </c>
      <c r="V1482">
        <v>0.30099999999999999</v>
      </c>
      <c r="W1482">
        <v>0.58699999999999997</v>
      </c>
      <c r="X1482">
        <v>0.25900000000000001</v>
      </c>
      <c r="Z1482">
        <v>57</v>
      </c>
      <c r="AA1482">
        <v>0</v>
      </c>
      <c r="AB1482">
        <v>0</v>
      </c>
      <c r="AD1482">
        <v>-0.1</v>
      </c>
      <c r="AE1482">
        <v>0</v>
      </c>
      <c r="AF1482">
        <v>0</v>
      </c>
      <c r="AG1482" t="s">
        <v>1765</v>
      </c>
      <c r="AH1482" s="2">
        <f t="shared" si="167"/>
        <v>-10.606411744317018</v>
      </c>
      <c r="AJ1482" s="2">
        <f t="shared" si="166"/>
        <v>-2.5025539444631106</v>
      </c>
      <c r="AK1482" s="2">
        <f t="shared" si="168"/>
        <v>-1.535362013584342</v>
      </c>
      <c r="AL1482" s="2">
        <f t="shared" si="169"/>
        <v>-2.5879503497259004</v>
      </c>
      <c r="AM1482" s="2">
        <f t="shared" si="170"/>
        <v>-1.6582383723773668</v>
      </c>
      <c r="AN1482" s="2">
        <f t="shared" si="171"/>
        <v>-2.3223070641662966</v>
      </c>
    </row>
    <row r="1483" spans="1:40" x14ac:dyDescent="0.2">
      <c r="A1483">
        <v>1482</v>
      </c>
      <c r="B1483" t="s">
        <v>1826</v>
      </c>
      <c r="C1483" t="s">
        <v>37</v>
      </c>
      <c r="D1483">
        <v>0</v>
      </c>
      <c r="E1483">
        <v>1</v>
      </c>
      <c r="F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0.219</v>
      </c>
      <c r="U1483">
        <v>0.27700000000000002</v>
      </c>
      <c r="V1483">
        <v>0.309</v>
      </c>
      <c r="W1483">
        <v>0.58699999999999997</v>
      </c>
      <c r="X1483">
        <v>0.255</v>
      </c>
      <c r="Z1483">
        <v>57</v>
      </c>
      <c r="AA1483">
        <v>0</v>
      </c>
      <c r="AB1483">
        <v>0</v>
      </c>
      <c r="AD1483">
        <v>-0.1</v>
      </c>
      <c r="AE1483">
        <v>0</v>
      </c>
      <c r="AF1483">
        <v>0</v>
      </c>
      <c r="AG1483" t="s">
        <v>1827</v>
      </c>
      <c r="AH1483" s="2">
        <f t="shared" si="167"/>
        <v>-10.606411744317018</v>
      </c>
      <c r="AJ1483" s="2">
        <f t="shared" si="166"/>
        <v>-2.5025539444631106</v>
      </c>
      <c r="AK1483" s="2">
        <f t="shared" si="168"/>
        <v>-1.535362013584342</v>
      </c>
      <c r="AL1483" s="2">
        <f t="shared" si="169"/>
        <v>-2.5879503497259004</v>
      </c>
      <c r="AM1483" s="2">
        <f t="shared" si="170"/>
        <v>-1.6582383723773668</v>
      </c>
      <c r="AN1483" s="2">
        <f t="shared" si="171"/>
        <v>-2.3223070641662966</v>
      </c>
    </row>
    <row r="1484" spans="1:40" x14ac:dyDescent="0.2">
      <c r="A1484">
        <v>1483</v>
      </c>
      <c r="B1484" t="s">
        <v>1753</v>
      </c>
      <c r="C1484" t="s">
        <v>42</v>
      </c>
      <c r="D1484">
        <v>0</v>
      </c>
      <c r="E1484">
        <v>1</v>
      </c>
      <c r="F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0.20899999999999999</v>
      </c>
      <c r="U1484">
        <v>0.27100000000000002</v>
      </c>
      <c r="V1484">
        <v>0.35099999999999998</v>
      </c>
      <c r="W1484">
        <v>0.621</v>
      </c>
      <c r="X1484">
        <v>0.26700000000000002</v>
      </c>
      <c r="Z1484">
        <v>66</v>
      </c>
      <c r="AA1484">
        <v>0</v>
      </c>
      <c r="AB1484">
        <v>0</v>
      </c>
      <c r="AD1484">
        <v>0</v>
      </c>
      <c r="AE1484">
        <v>0</v>
      </c>
      <c r="AF1484">
        <v>0</v>
      </c>
      <c r="AG1484" t="s">
        <v>1754</v>
      </c>
      <c r="AH1484" s="2">
        <f t="shared" si="167"/>
        <v>-10.608395963133933</v>
      </c>
      <c r="AJ1484" s="2">
        <f t="shared" si="166"/>
        <v>-2.5025539444631106</v>
      </c>
      <c r="AK1484" s="2">
        <f t="shared" si="168"/>
        <v>-1.535362013584342</v>
      </c>
      <c r="AL1484" s="2">
        <f t="shared" si="169"/>
        <v>-2.5879503497259004</v>
      </c>
      <c r="AM1484" s="2">
        <f t="shared" si="170"/>
        <v>-2.1473076734973358</v>
      </c>
      <c r="AN1484" s="2">
        <f t="shared" si="171"/>
        <v>-1.8352219818632436</v>
      </c>
    </row>
    <row r="1485" spans="1:40" x14ac:dyDescent="0.2">
      <c r="A1485">
        <v>1484</v>
      </c>
      <c r="B1485" t="s">
        <v>2088</v>
      </c>
      <c r="D1485">
        <v>0</v>
      </c>
      <c r="E1485">
        <v>1</v>
      </c>
      <c r="F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0.221</v>
      </c>
      <c r="U1485">
        <v>0.27</v>
      </c>
      <c r="V1485">
        <v>0.309</v>
      </c>
      <c r="W1485">
        <v>0.57999999999999996</v>
      </c>
      <c r="X1485">
        <v>0.252</v>
      </c>
      <c r="Z1485">
        <v>52</v>
      </c>
      <c r="AA1485">
        <v>0</v>
      </c>
      <c r="AB1485">
        <v>0</v>
      </c>
      <c r="AD1485">
        <v>-0.1</v>
      </c>
      <c r="AE1485">
        <v>0</v>
      </c>
      <c r="AF1485">
        <v>0</v>
      </c>
      <c r="AG1485" t="s">
        <v>2089</v>
      </c>
      <c r="AH1485" s="2">
        <f t="shared" si="167"/>
        <v>-10.608880106920124</v>
      </c>
      <c r="AJ1485" s="2">
        <f t="shared" si="166"/>
        <v>-2.5025539444631106</v>
      </c>
      <c r="AK1485" s="2">
        <f t="shared" si="168"/>
        <v>-1.535362013584342</v>
      </c>
      <c r="AL1485" s="2">
        <f t="shared" si="169"/>
        <v>-2.5879503497259004</v>
      </c>
      <c r="AM1485" s="2">
        <f t="shared" si="170"/>
        <v>-1.5604245121533731</v>
      </c>
      <c r="AN1485" s="2">
        <f t="shared" si="171"/>
        <v>-2.422589286993396</v>
      </c>
    </row>
    <row r="1486" spans="1:40" x14ac:dyDescent="0.2">
      <c r="A1486">
        <v>1485</v>
      </c>
      <c r="B1486" t="s">
        <v>3023</v>
      </c>
      <c r="C1486" t="s">
        <v>125</v>
      </c>
      <c r="D1486">
        <v>0</v>
      </c>
      <c r="E1486">
        <v>1</v>
      </c>
      <c r="F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0.221</v>
      </c>
      <c r="U1486">
        <v>0.27200000000000002</v>
      </c>
      <c r="V1486">
        <v>0.308</v>
      </c>
      <c r="W1486">
        <v>0.57999999999999996</v>
      </c>
      <c r="X1486">
        <v>0.253</v>
      </c>
      <c r="Z1486">
        <v>53</v>
      </c>
      <c r="AA1486">
        <v>0</v>
      </c>
      <c r="AB1486">
        <v>0</v>
      </c>
      <c r="AD1486">
        <v>-0.1</v>
      </c>
      <c r="AE1486">
        <v>0</v>
      </c>
      <c r="AF1486">
        <v>0</v>
      </c>
      <c r="AG1486" t="s">
        <v>3024</v>
      </c>
      <c r="AH1486" s="2">
        <f t="shared" si="167"/>
        <v>-10.608880106920124</v>
      </c>
      <c r="AJ1486" s="2">
        <f t="shared" ref="AJ1486:AJ1549" si="172">(K1486-22.084)/8.824585</f>
        <v>-2.5025539444631106</v>
      </c>
      <c r="AK1486" s="2">
        <f t="shared" si="168"/>
        <v>-1.535362013584342</v>
      </c>
      <c r="AL1486" s="2">
        <f t="shared" si="169"/>
        <v>-2.5879503497259004</v>
      </c>
      <c r="AM1486" s="2">
        <f t="shared" si="170"/>
        <v>-1.5604245121533731</v>
      </c>
      <c r="AN1486" s="2">
        <f t="shared" si="171"/>
        <v>-2.422589286993396</v>
      </c>
    </row>
    <row r="1487" spans="1:40" x14ac:dyDescent="0.2">
      <c r="A1487">
        <v>1486</v>
      </c>
      <c r="B1487" t="s">
        <v>1302</v>
      </c>
      <c r="D1487">
        <v>0</v>
      </c>
      <c r="E1487">
        <v>1</v>
      </c>
      <c r="F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0.216</v>
      </c>
      <c r="U1487">
        <v>0.27200000000000002</v>
      </c>
      <c r="V1487">
        <v>0.32400000000000001</v>
      </c>
      <c r="W1487">
        <v>0.59699999999999998</v>
      </c>
      <c r="X1487">
        <v>0.25900000000000001</v>
      </c>
      <c r="Z1487">
        <v>56</v>
      </c>
      <c r="AA1487">
        <v>0</v>
      </c>
      <c r="AB1487">
        <v>0</v>
      </c>
      <c r="AD1487">
        <v>-0.1</v>
      </c>
      <c r="AE1487">
        <v>0</v>
      </c>
      <c r="AF1487">
        <v>0</v>
      </c>
      <c r="AG1487" t="s">
        <v>1303</v>
      </c>
      <c r="AH1487" s="2">
        <f t="shared" si="167"/>
        <v>-10.609872216328581</v>
      </c>
      <c r="AJ1487" s="2">
        <f t="shared" si="172"/>
        <v>-2.5025539444631106</v>
      </c>
      <c r="AK1487" s="2">
        <f t="shared" si="168"/>
        <v>-1.535362013584342</v>
      </c>
      <c r="AL1487" s="2">
        <f t="shared" si="169"/>
        <v>-2.5879503497259004</v>
      </c>
      <c r="AM1487" s="2">
        <f t="shared" si="170"/>
        <v>-1.8049591627133577</v>
      </c>
      <c r="AN1487" s="2">
        <f t="shared" si="171"/>
        <v>-2.1790467458418692</v>
      </c>
    </row>
    <row r="1488" spans="1:40" x14ac:dyDescent="0.2">
      <c r="A1488">
        <v>1487</v>
      </c>
      <c r="B1488" t="s">
        <v>2860</v>
      </c>
      <c r="D1488">
        <v>0</v>
      </c>
      <c r="E1488">
        <v>1</v>
      </c>
      <c r="F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0.22500000000000001</v>
      </c>
      <c r="U1488">
        <v>0.26200000000000001</v>
      </c>
      <c r="V1488">
        <v>0.30399999999999999</v>
      </c>
      <c r="W1488">
        <v>0.56599999999999995</v>
      </c>
      <c r="X1488">
        <v>0.245</v>
      </c>
      <c r="Z1488">
        <v>47</v>
      </c>
      <c r="AA1488">
        <v>0</v>
      </c>
      <c r="AB1488">
        <v>0</v>
      </c>
      <c r="AD1488">
        <v>-0.1</v>
      </c>
      <c r="AE1488">
        <v>0</v>
      </c>
      <c r="AF1488">
        <v>0</v>
      </c>
      <c r="AG1488" t="s">
        <v>2861</v>
      </c>
      <c r="AH1488" s="2">
        <f t="shared" si="167"/>
        <v>-10.613816832126334</v>
      </c>
      <c r="AJ1488" s="2">
        <f t="shared" si="172"/>
        <v>-2.5025539444631106</v>
      </c>
      <c r="AK1488" s="2">
        <f t="shared" si="168"/>
        <v>-1.535362013584342</v>
      </c>
      <c r="AL1488" s="2">
        <f t="shared" si="169"/>
        <v>-2.5879503497259004</v>
      </c>
      <c r="AM1488" s="2">
        <f t="shared" si="170"/>
        <v>-1.3647967917053854</v>
      </c>
      <c r="AN1488" s="2">
        <f t="shared" si="171"/>
        <v>-2.6231537326475944</v>
      </c>
    </row>
    <row r="1489" spans="1:40" x14ac:dyDescent="0.2">
      <c r="A1489">
        <v>1488</v>
      </c>
      <c r="B1489" t="s">
        <v>1896</v>
      </c>
      <c r="C1489" t="s">
        <v>83</v>
      </c>
      <c r="D1489">
        <v>0</v>
      </c>
      <c r="E1489">
        <v>1</v>
      </c>
      <c r="F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0.224</v>
      </c>
      <c r="U1489">
        <v>0.254</v>
      </c>
      <c r="V1489">
        <v>0.315</v>
      </c>
      <c r="W1489">
        <v>0.56899999999999995</v>
      </c>
      <c r="X1489">
        <v>0.24399999999999999</v>
      </c>
      <c r="Z1489">
        <v>47</v>
      </c>
      <c r="AA1489">
        <v>0</v>
      </c>
      <c r="AB1489">
        <v>0</v>
      </c>
      <c r="AD1489">
        <v>-0.1</v>
      </c>
      <c r="AE1489">
        <v>0</v>
      </c>
      <c r="AF1489">
        <v>0</v>
      </c>
      <c r="AG1489" t="s">
        <v>1897</v>
      </c>
      <c r="AH1489" s="2">
        <f t="shared" si="167"/>
        <v>-10.619745666741002</v>
      </c>
      <c r="AJ1489" s="2">
        <f t="shared" si="172"/>
        <v>-2.5025539444631106</v>
      </c>
      <c r="AK1489" s="2">
        <f t="shared" si="168"/>
        <v>-1.535362013584342</v>
      </c>
      <c r="AL1489" s="2">
        <f t="shared" si="169"/>
        <v>-2.5879503497259004</v>
      </c>
      <c r="AM1489" s="2">
        <f t="shared" si="170"/>
        <v>-1.4137037218173822</v>
      </c>
      <c r="AN1489" s="2">
        <f t="shared" si="171"/>
        <v>-2.580175637150266</v>
      </c>
    </row>
    <row r="1490" spans="1:40" x14ac:dyDescent="0.2">
      <c r="A1490">
        <v>1489</v>
      </c>
      <c r="B1490" t="s">
        <v>2578</v>
      </c>
      <c r="C1490" t="s">
        <v>31</v>
      </c>
      <c r="D1490">
        <v>0</v>
      </c>
      <c r="E1490">
        <v>1</v>
      </c>
      <c r="F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0.221</v>
      </c>
      <c r="U1490">
        <v>0.27600000000000002</v>
      </c>
      <c r="V1490">
        <v>0.30299999999999999</v>
      </c>
      <c r="W1490">
        <v>0.57899999999999996</v>
      </c>
      <c r="X1490">
        <v>0.253</v>
      </c>
      <c r="Z1490">
        <v>49</v>
      </c>
      <c r="AA1490">
        <v>0</v>
      </c>
      <c r="AB1490">
        <v>0</v>
      </c>
      <c r="AD1490">
        <v>-0.1</v>
      </c>
      <c r="AE1490">
        <v>0</v>
      </c>
      <c r="AF1490">
        <v>0</v>
      </c>
      <c r="AG1490" t="s">
        <v>2579</v>
      </c>
      <c r="AH1490" s="2">
        <f t="shared" si="167"/>
        <v>-10.623206138752565</v>
      </c>
      <c r="AJ1490" s="2">
        <f t="shared" si="172"/>
        <v>-2.5025539444631106</v>
      </c>
      <c r="AK1490" s="2">
        <f t="shared" si="168"/>
        <v>-1.535362013584342</v>
      </c>
      <c r="AL1490" s="2">
        <f t="shared" si="169"/>
        <v>-2.5879503497259004</v>
      </c>
      <c r="AM1490" s="2">
        <f t="shared" si="170"/>
        <v>-1.5604245121533731</v>
      </c>
      <c r="AN1490" s="2">
        <f t="shared" si="171"/>
        <v>-2.4369153188258386</v>
      </c>
    </row>
    <row r="1491" spans="1:40" x14ac:dyDescent="0.2">
      <c r="A1491">
        <v>1490</v>
      </c>
      <c r="B1491" t="s">
        <v>1162</v>
      </c>
      <c r="C1491" t="s">
        <v>139</v>
      </c>
      <c r="D1491">
        <v>0</v>
      </c>
      <c r="E1491">
        <v>1</v>
      </c>
      <c r="F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>
        <v>0.216</v>
      </c>
      <c r="U1491">
        <v>0.27900000000000003</v>
      </c>
      <c r="V1491">
        <v>0.317</v>
      </c>
      <c r="W1491">
        <v>0.59599999999999997</v>
      </c>
      <c r="X1491">
        <v>0.26</v>
      </c>
      <c r="Z1491">
        <v>62</v>
      </c>
      <c r="AA1491">
        <v>0</v>
      </c>
      <c r="AB1491">
        <v>0</v>
      </c>
      <c r="AD1491">
        <v>0</v>
      </c>
      <c r="AE1491">
        <v>0</v>
      </c>
      <c r="AF1491">
        <v>0</v>
      </c>
      <c r="AG1491" t="s">
        <v>1163</v>
      </c>
      <c r="AH1491" s="2">
        <f t="shared" si="167"/>
        <v>-10.624198248161024</v>
      </c>
      <c r="AJ1491" s="2">
        <f t="shared" si="172"/>
        <v>-2.5025539444631106</v>
      </c>
      <c r="AK1491" s="2">
        <f t="shared" si="168"/>
        <v>-1.535362013584342</v>
      </c>
      <c r="AL1491" s="2">
        <f t="shared" si="169"/>
        <v>-2.5879503497259004</v>
      </c>
      <c r="AM1491" s="2">
        <f t="shared" si="170"/>
        <v>-1.8049591627133577</v>
      </c>
      <c r="AN1491" s="2">
        <f t="shared" si="171"/>
        <v>-2.1933727776743122</v>
      </c>
    </row>
    <row r="1492" spans="1:40" x14ac:dyDescent="0.2">
      <c r="A1492">
        <v>1491</v>
      </c>
      <c r="B1492" t="s">
        <v>1518</v>
      </c>
      <c r="C1492" t="s">
        <v>45</v>
      </c>
      <c r="D1492">
        <v>0</v>
      </c>
      <c r="E1492">
        <v>1</v>
      </c>
      <c r="F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0.21099999999999999</v>
      </c>
      <c r="U1492">
        <v>0.28699999999999998</v>
      </c>
      <c r="V1492">
        <v>0.32700000000000001</v>
      </c>
      <c r="W1492">
        <v>0.61299999999999999</v>
      </c>
      <c r="X1492">
        <v>0.26800000000000002</v>
      </c>
      <c r="Z1492">
        <v>63</v>
      </c>
      <c r="AA1492">
        <v>0</v>
      </c>
      <c r="AB1492">
        <v>0</v>
      </c>
      <c r="AD1492">
        <v>0</v>
      </c>
      <c r="AE1492">
        <v>0</v>
      </c>
      <c r="AF1492">
        <v>0</v>
      </c>
      <c r="AG1492" t="s">
        <v>1519</v>
      </c>
      <c r="AH1492" s="2">
        <f t="shared" si="167"/>
        <v>-10.625190357569481</v>
      </c>
      <c r="AJ1492" s="2">
        <f t="shared" si="172"/>
        <v>-2.5025539444631106</v>
      </c>
      <c r="AK1492" s="2">
        <f t="shared" si="168"/>
        <v>-1.535362013584342</v>
      </c>
      <c r="AL1492" s="2">
        <f t="shared" si="169"/>
        <v>-2.5879503497259004</v>
      </c>
      <c r="AM1492" s="2">
        <f t="shared" si="170"/>
        <v>-2.049493813273342</v>
      </c>
      <c r="AN1492" s="2">
        <f t="shared" si="171"/>
        <v>-1.9498302365227855</v>
      </c>
    </row>
    <row r="1493" spans="1:40" x14ac:dyDescent="0.2">
      <c r="A1493">
        <v>1492</v>
      </c>
      <c r="B1493" t="s">
        <v>2012</v>
      </c>
      <c r="C1493" t="s">
        <v>61</v>
      </c>
      <c r="D1493">
        <v>0</v>
      </c>
      <c r="E1493">
        <v>1</v>
      </c>
      <c r="F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0.21099999999999999</v>
      </c>
      <c r="U1493">
        <v>0.26400000000000001</v>
      </c>
      <c r="V1493">
        <v>0.35</v>
      </c>
      <c r="W1493">
        <v>0.61299999999999999</v>
      </c>
      <c r="X1493">
        <v>0.26200000000000001</v>
      </c>
      <c r="Z1493">
        <v>60</v>
      </c>
      <c r="AA1493">
        <v>0</v>
      </c>
      <c r="AB1493">
        <v>0</v>
      </c>
      <c r="AD1493">
        <v>-0.1</v>
      </c>
      <c r="AE1493">
        <v>0</v>
      </c>
      <c r="AF1493">
        <v>0</v>
      </c>
      <c r="AG1493" t="s">
        <v>2013</v>
      </c>
      <c r="AH1493" s="2">
        <f t="shared" si="167"/>
        <v>-10.625190357569481</v>
      </c>
      <c r="AJ1493" s="2">
        <f t="shared" si="172"/>
        <v>-2.5025539444631106</v>
      </c>
      <c r="AK1493" s="2">
        <f t="shared" si="168"/>
        <v>-1.535362013584342</v>
      </c>
      <c r="AL1493" s="2">
        <f t="shared" si="169"/>
        <v>-2.5879503497259004</v>
      </c>
      <c r="AM1493" s="2">
        <f t="shared" si="170"/>
        <v>-2.049493813273342</v>
      </c>
      <c r="AN1493" s="2">
        <f t="shared" si="171"/>
        <v>-1.9498302365227855</v>
      </c>
    </row>
    <row r="1494" spans="1:40" x14ac:dyDescent="0.2">
      <c r="A1494">
        <v>1493</v>
      </c>
      <c r="B1494" t="s">
        <v>3690</v>
      </c>
      <c r="C1494" t="s">
        <v>53</v>
      </c>
      <c r="D1494">
        <v>0</v>
      </c>
      <c r="E1494">
        <v>1</v>
      </c>
      <c r="F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T1494">
        <v>0.223</v>
      </c>
      <c r="U1494">
        <v>0.25800000000000001</v>
      </c>
      <c r="V1494">
        <v>0.314</v>
      </c>
      <c r="W1494">
        <v>0.57199999999999995</v>
      </c>
      <c r="X1494">
        <v>0.246</v>
      </c>
      <c r="Z1494">
        <v>33</v>
      </c>
      <c r="AA1494">
        <v>0</v>
      </c>
      <c r="AB1494">
        <v>0</v>
      </c>
      <c r="AD1494">
        <v>-0.1</v>
      </c>
      <c r="AE1494">
        <v>0</v>
      </c>
      <c r="AF1494">
        <v>0</v>
      </c>
      <c r="AG1494" t="s">
        <v>3691</v>
      </c>
      <c r="AH1494" s="2">
        <f t="shared" si="167"/>
        <v>-10.625674501355672</v>
      </c>
      <c r="AJ1494" s="2">
        <f t="shared" si="172"/>
        <v>-2.5025539444631106</v>
      </c>
      <c r="AK1494" s="2">
        <f t="shared" si="168"/>
        <v>-1.535362013584342</v>
      </c>
      <c r="AL1494" s="2">
        <f t="shared" si="169"/>
        <v>-2.5879503497259004</v>
      </c>
      <c r="AM1494" s="2">
        <f t="shared" si="170"/>
        <v>-1.4626106519293791</v>
      </c>
      <c r="AN1494" s="2">
        <f t="shared" si="171"/>
        <v>-2.537197541652938</v>
      </c>
    </row>
    <row r="1495" spans="1:40" x14ac:dyDescent="0.2">
      <c r="A1495">
        <v>1494</v>
      </c>
      <c r="B1495" t="s">
        <v>7534</v>
      </c>
      <c r="D1495">
        <v>20</v>
      </c>
      <c r="E1495">
        <v>79</v>
      </c>
      <c r="F1495">
        <v>72</v>
      </c>
      <c r="G1495">
        <f>F1495*V1495</f>
        <v>27</v>
      </c>
      <c r="H1495">
        <v>16</v>
      </c>
      <c r="I1495">
        <v>3</v>
      </c>
      <c r="J1495">
        <v>0</v>
      </c>
      <c r="K1495">
        <v>2</v>
      </c>
      <c r="L1495">
        <v>8</v>
      </c>
      <c r="M1495">
        <v>9</v>
      </c>
      <c r="N1495">
        <v>5</v>
      </c>
      <c r="O1495">
        <v>23</v>
      </c>
      <c r="P1495">
        <v>1</v>
      </c>
      <c r="Q1495">
        <v>1</v>
      </c>
      <c r="R1495">
        <v>0</v>
      </c>
      <c r="T1495">
        <v>0.218</v>
      </c>
      <c r="U1495">
        <v>0.26900000000000002</v>
      </c>
      <c r="V1495">
        <v>0.375</v>
      </c>
      <c r="W1495">
        <v>0.64400000000000002</v>
      </c>
      <c r="X1495">
        <v>0.27200000000000002</v>
      </c>
      <c r="Z1495">
        <v>65</v>
      </c>
      <c r="AA1495">
        <v>-0.3</v>
      </c>
      <c r="AB1495">
        <v>-0.4</v>
      </c>
      <c r="AD1495">
        <v>-3.9</v>
      </c>
      <c r="AE1495">
        <v>1.3</v>
      </c>
      <c r="AF1495">
        <v>-0.2</v>
      </c>
      <c r="AG1495">
        <v>3376</v>
      </c>
      <c r="AH1495" s="2">
        <f t="shared" si="167"/>
        <v>-10.626069466665282</v>
      </c>
      <c r="AI1495" s="2">
        <f>(L1495-45.75551)/28.81119</f>
        <v>-1.3104460454427602</v>
      </c>
      <c r="AJ1495" s="2">
        <f t="shared" si="172"/>
        <v>-2.2759143914416371</v>
      </c>
      <c r="AK1495" s="2">
        <f t="shared" si="168"/>
        <v>-1.2388901278485596</v>
      </c>
      <c r="AL1495" s="2">
        <f t="shared" si="169"/>
        <v>-2.5879503497259004</v>
      </c>
      <c r="AM1495" s="2">
        <f t="shared" si="170"/>
        <v>-1.7071453024893637</v>
      </c>
      <c r="AN1495" s="2">
        <f t="shared" si="171"/>
        <v>-1.5057232497170605</v>
      </c>
    </row>
    <row r="1496" spans="1:40" x14ac:dyDescent="0.2">
      <c r="A1496">
        <v>1495</v>
      </c>
      <c r="B1496" t="s">
        <v>2975</v>
      </c>
      <c r="D1496">
        <v>0</v>
      </c>
      <c r="E1496">
        <v>1</v>
      </c>
      <c r="F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0.22</v>
      </c>
      <c r="U1496">
        <v>0.26600000000000001</v>
      </c>
      <c r="V1496">
        <v>0.316</v>
      </c>
      <c r="W1496">
        <v>0.58199999999999996</v>
      </c>
      <c r="X1496">
        <v>0.252</v>
      </c>
      <c r="Z1496">
        <v>52</v>
      </c>
      <c r="AA1496">
        <v>0</v>
      </c>
      <c r="AB1496">
        <v>0</v>
      </c>
      <c r="AD1496">
        <v>-0.1</v>
      </c>
      <c r="AE1496">
        <v>0</v>
      </c>
      <c r="AF1496">
        <v>0</v>
      </c>
      <c r="AG1496" t="s">
        <v>2976</v>
      </c>
      <c r="AH1496" s="2">
        <f t="shared" si="167"/>
        <v>-10.629134973367234</v>
      </c>
      <c r="AJ1496" s="2">
        <f t="shared" si="172"/>
        <v>-2.5025539444631106</v>
      </c>
      <c r="AK1496" s="2">
        <f t="shared" si="168"/>
        <v>-1.535362013584342</v>
      </c>
      <c r="AL1496" s="2">
        <f t="shared" si="169"/>
        <v>-2.5879503497259004</v>
      </c>
      <c r="AM1496" s="2">
        <f t="shared" si="170"/>
        <v>-1.6093314422653699</v>
      </c>
      <c r="AN1496" s="2">
        <f t="shared" si="171"/>
        <v>-2.3939372233285106</v>
      </c>
    </row>
    <row r="1497" spans="1:40" x14ac:dyDescent="0.2">
      <c r="A1497">
        <v>1496</v>
      </c>
      <c r="B1497" t="s">
        <v>476</v>
      </c>
      <c r="C1497" t="s">
        <v>198</v>
      </c>
      <c r="D1497">
        <v>11</v>
      </c>
      <c r="E1497">
        <v>42</v>
      </c>
      <c r="F1497">
        <v>38</v>
      </c>
      <c r="G1497">
        <f>F1497*V1497</f>
        <v>15.77</v>
      </c>
      <c r="H1497">
        <v>8</v>
      </c>
      <c r="I1497">
        <v>1</v>
      </c>
      <c r="J1497">
        <v>0</v>
      </c>
      <c r="K1497">
        <v>2</v>
      </c>
      <c r="L1497">
        <v>5</v>
      </c>
      <c r="M1497">
        <v>5</v>
      </c>
      <c r="N1497">
        <v>3</v>
      </c>
      <c r="O1497">
        <v>15</v>
      </c>
      <c r="P1497">
        <v>0</v>
      </c>
      <c r="Q1497">
        <v>0</v>
      </c>
      <c r="R1497">
        <v>0</v>
      </c>
      <c r="T1497">
        <v>0.21</v>
      </c>
      <c r="U1497">
        <v>0.27200000000000002</v>
      </c>
      <c r="V1497">
        <v>0.41499999999999998</v>
      </c>
      <c r="W1497">
        <v>0.68700000000000006</v>
      </c>
      <c r="X1497">
        <v>0.28799999999999998</v>
      </c>
      <c r="Z1497">
        <v>76</v>
      </c>
      <c r="AA1497">
        <v>0</v>
      </c>
      <c r="AB1497">
        <v>-0.1</v>
      </c>
      <c r="AD1497">
        <v>-1.3</v>
      </c>
      <c r="AE1497">
        <v>0.8</v>
      </c>
      <c r="AF1497">
        <v>0.1</v>
      </c>
      <c r="AG1497">
        <v>14111</v>
      </c>
      <c r="AH1497" s="2">
        <f t="shared" si="167"/>
        <v>-10.637197030611219</v>
      </c>
      <c r="AI1497" s="2">
        <f>(L1497-45.75551)/28.81119</f>
        <v>-1.4145722547385235</v>
      </c>
      <c r="AJ1497" s="2">
        <f t="shared" si="172"/>
        <v>-2.2759143914416371</v>
      </c>
      <c r="AK1497" s="2">
        <f t="shared" si="168"/>
        <v>-1.3706554103977961</v>
      </c>
      <c r="AL1497" s="2">
        <f t="shared" si="169"/>
        <v>-2.5879503497259004</v>
      </c>
      <c r="AM1497" s="2">
        <f t="shared" si="170"/>
        <v>-2.0984007433853389</v>
      </c>
      <c r="AN1497" s="2">
        <f t="shared" si="171"/>
        <v>-0.88970388092202246</v>
      </c>
    </row>
    <row r="1498" spans="1:40" x14ac:dyDescent="0.2">
      <c r="A1498">
        <v>1497</v>
      </c>
      <c r="B1498" t="s">
        <v>592</v>
      </c>
      <c r="C1498" t="s">
        <v>176</v>
      </c>
      <c r="D1498">
        <v>0</v>
      </c>
      <c r="E1498">
        <v>1</v>
      </c>
      <c r="F1498">
        <v>1</v>
      </c>
      <c r="G1498">
        <f>F1498*V1498</f>
        <v>0.372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T1498">
        <v>0.223</v>
      </c>
      <c r="U1498">
        <v>0.311</v>
      </c>
      <c r="V1498">
        <v>0.372</v>
      </c>
      <c r="W1498">
        <v>0.68200000000000005</v>
      </c>
      <c r="X1498">
        <v>0.29499999999999998</v>
      </c>
      <c r="Z1498">
        <v>80</v>
      </c>
      <c r="AA1498">
        <v>0</v>
      </c>
      <c r="AB1498">
        <v>0</v>
      </c>
      <c r="AD1498">
        <v>0</v>
      </c>
      <c r="AE1498">
        <v>0</v>
      </c>
      <c r="AF1498">
        <v>0</v>
      </c>
      <c r="AG1498" t="s">
        <v>593</v>
      </c>
      <c r="AH1498" s="2">
        <f t="shared" si="167"/>
        <v>-10.637926936685096</v>
      </c>
      <c r="AI1498" s="2">
        <f>(L1498-45.75551)/28.81119</f>
        <v>-1.5881159368981288</v>
      </c>
      <c r="AJ1498" s="2">
        <f t="shared" si="172"/>
        <v>-2.5025539444631106</v>
      </c>
      <c r="AK1498" s="2">
        <f t="shared" si="168"/>
        <v>-1.535362013584342</v>
      </c>
      <c r="AL1498" s="2">
        <f t="shared" si="169"/>
        <v>-2.5879503497259004</v>
      </c>
      <c r="AM1498" s="2">
        <f t="shared" si="170"/>
        <v>-1.4626106519293791</v>
      </c>
      <c r="AN1498" s="2">
        <f t="shared" si="171"/>
        <v>-0.96133404008423617</v>
      </c>
    </row>
    <row r="1499" spans="1:40" x14ac:dyDescent="0.2">
      <c r="A1499">
        <v>1498</v>
      </c>
      <c r="B1499" t="s">
        <v>2481</v>
      </c>
      <c r="D1499">
        <v>0</v>
      </c>
      <c r="E1499">
        <v>1</v>
      </c>
      <c r="F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T1499">
        <v>0.223</v>
      </c>
      <c r="U1499">
        <v>0.25600000000000001</v>
      </c>
      <c r="V1499">
        <v>0.315</v>
      </c>
      <c r="W1499">
        <v>0.57099999999999995</v>
      </c>
      <c r="X1499">
        <v>0.245</v>
      </c>
      <c r="Z1499">
        <v>47</v>
      </c>
      <c r="AA1499">
        <v>0</v>
      </c>
      <c r="AB1499">
        <v>0</v>
      </c>
      <c r="AD1499">
        <v>-0.1</v>
      </c>
      <c r="AE1499">
        <v>0</v>
      </c>
      <c r="AF1499">
        <v>0</v>
      </c>
      <c r="AG1499" t="s">
        <v>2482</v>
      </c>
      <c r="AH1499" s="2">
        <f t="shared" si="167"/>
        <v>-10.640000533188115</v>
      </c>
      <c r="AJ1499" s="2">
        <f t="shared" si="172"/>
        <v>-2.5025539444631106</v>
      </c>
      <c r="AK1499" s="2">
        <f t="shared" si="168"/>
        <v>-1.535362013584342</v>
      </c>
      <c r="AL1499" s="2">
        <f t="shared" si="169"/>
        <v>-2.5879503497259004</v>
      </c>
      <c r="AM1499" s="2">
        <f t="shared" si="170"/>
        <v>-1.4626106519293791</v>
      </c>
      <c r="AN1499" s="2">
        <f t="shared" si="171"/>
        <v>-2.5515235734853805</v>
      </c>
    </row>
    <row r="1500" spans="1:40" x14ac:dyDescent="0.2">
      <c r="A1500">
        <v>1499</v>
      </c>
      <c r="B1500" t="s">
        <v>1278</v>
      </c>
      <c r="D1500">
        <v>0</v>
      </c>
      <c r="E1500">
        <v>1</v>
      </c>
      <c r="F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T1500">
        <v>0.21299999999999999</v>
      </c>
      <c r="U1500">
        <v>0.26700000000000002</v>
      </c>
      <c r="V1500">
        <v>0.33900000000000002</v>
      </c>
      <c r="W1500">
        <v>0.60499999999999998</v>
      </c>
      <c r="X1500">
        <v>0.26</v>
      </c>
      <c r="Z1500">
        <v>57</v>
      </c>
      <c r="AA1500">
        <v>0</v>
      </c>
      <c r="AB1500">
        <v>0</v>
      </c>
      <c r="AD1500">
        <v>-0.1</v>
      </c>
      <c r="AE1500">
        <v>0</v>
      </c>
      <c r="AF1500">
        <v>0</v>
      </c>
      <c r="AG1500" t="s">
        <v>1279</v>
      </c>
      <c r="AH1500" s="2">
        <f t="shared" si="167"/>
        <v>-10.64198475200503</v>
      </c>
      <c r="AJ1500" s="2">
        <f t="shared" si="172"/>
        <v>-2.5025539444631106</v>
      </c>
      <c r="AK1500" s="2">
        <f t="shared" si="168"/>
        <v>-1.535362013584342</v>
      </c>
      <c r="AL1500" s="2">
        <f t="shared" si="169"/>
        <v>-2.5879503497259004</v>
      </c>
      <c r="AM1500" s="2">
        <f t="shared" si="170"/>
        <v>-1.9516799530493483</v>
      </c>
      <c r="AN1500" s="2">
        <f t="shared" si="171"/>
        <v>-2.0644384911823273</v>
      </c>
    </row>
    <row r="1501" spans="1:40" x14ac:dyDescent="0.2">
      <c r="A1501">
        <v>1500</v>
      </c>
      <c r="B1501" t="s">
        <v>3134</v>
      </c>
      <c r="D1501">
        <v>0</v>
      </c>
      <c r="E1501">
        <v>1</v>
      </c>
      <c r="F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0.21</v>
      </c>
      <c r="U1501">
        <v>0.27</v>
      </c>
      <c r="V1501">
        <v>0.34499999999999997</v>
      </c>
      <c r="W1501">
        <v>0.61499999999999999</v>
      </c>
      <c r="X1501">
        <v>0.26400000000000001</v>
      </c>
      <c r="Z1501">
        <v>60</v>
      </c>
      <c r="AA1501">
        <v>0</v>
      </c>
      <c r="AB1501">
        <v>0</v>
      </c>
      <c r="AD1501">
        <v>-0.1</v>
      </c>
      <c r="AE1501">
        <v>0</v>
      </c>
      <c r="AF1501">
        <v>0</v>
      </c>
      <c r="AG1501" t="s">
        <v>3135</v>
      </c>
      <c r="AH1501" s="2">
        <f t="shared" si="167"/>
        <v>-10.645445224016592</v>
      </c>
      <c r="AJ1501" s="2">
        <f t="shared" si="172"/>
        <v>-2.5025539444631106</v>
      </c>
      <c r="AK1501" s="2">
        <f t="shared" si="168"/>
        <v>-1.535362013584342</v>
      </c>
      <c r="AL1501" s="2">
        <f t="shared" si="169"/>
        <v>-2.5879503497259004</v>
      </c>
      <c r="AM1501" s="2">
        <f t="shared" si="170"/>
        <v>-2.0984007433853389</v>
      </c>
      <c r="AN1501" s="2">
        <f t="shared" si="171"/>
        <v>-1.9211781728579</v>
      </c>
    </row>
    <row r="1502" spans="1:40" x14ac:dyDescent="0.2">
      <c r="A1502">
        <v>1501</v>
      </c>
      <c r="B1502" t="s">
        <v>1787</v>
      </c>
      <c r="D1502">
        <v>0</v>
      </c>
      <c r="E1502">
        <v>1</v>
      </c>
      <c r="F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0.217</v>
      </c>
      <c r="U1502">
        <v>0.26300000000000001</v>
      </c>
      <c r="V1502">
        <v>0.32700000000000001</v>
      </c>
      <c r="W1502">
        <v>0.59099999999999997</v>
      </c>
      <c r="X1502">
        <v>0.254</v>
      </c>
      <c r="Z1502">
        <v>53</v>
      </c>
      <c r="AA1502">
        <v>0</v>
      </c>
      <c r="AB1502">
        <v>0</v>
      </c>
      <c r="AD1502">
        <v>-0.1</v>
      </c>
      <c r="AE1502">
        <v>0</v>
      </c>
      <c r="AF1502">
        <v>0</v>
      </c>
      <c r="AG1502" t="s">
        <v>1788</v>
      </c>
      <c r="AH1502" s="2">
        <f t="shared" si="167"/>
        <v>-10.64692147721124</v>
      </c>
      <c r="AJ1502" s="2">
        <f t="shared" si="172"/>
        <v>-2.5025539444631106</v>
      </c>
      <c r="AK1502" s="2">
        <f t="shared" si="168"/>
        <v>-1.535362013584342</v>
      </c>
      <c r="AL1502" s="2">
        <f t="shared" si="169"/>
        <v>-2.5879503497259004</v>
      </c>
      <c r="AM1502" s="2">
        <f t="shared" si="170"/>
        <v>-1.7560522326013606</v>
      </c>
      <c r="AN1502" s="2">
        <f t="shared" si="171"/>
        <v>-2.2650029368365256</v>
      </c>
    </row>
    <row r="1503" spans="1:40" x14ac:dyDescent="0.2">
      <c r="A1503">
        <v>1502</v>
      </c>
      <c r="B1503" t="s">
        <v>2835</v>
      </c>
      <c r="D1503">
        <v>0</v>
      </c>
      <c r="E1503">
        <v>1</v>
      </c>
      <c r="F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0.217</v>
      </c>
      <c r="U1503">
        <v>0.26200000000000001</v>
      </c>
      <c r="V1503">
        <v>0.32900000000000001</v>
      </c>
      <c r="W1503">
        <v>0.59099999999999997</v>
      </c>
      <c r="X1503">
        <v>0.255</v>
      </c>
      <c r="Z1503">
        <v>53</v>
      </c>
      <c r="AA1503">
        <v>0</v>
      </c>
      <c r="AB1503">
        <v>0</v>
      </c>
      <c r="AD1503">
        <v>-0.1</v>
      </c>
      <c r="AE1503">
        <v>0</v>
      </c>
      <c r="AF1503">
        <v>0</v>
      </c>
      <c r="AG1503" t="s">
        <v>2836</v>
      </c>
      <c r="AH1503" s="2">
        <f t="shared" si="167"/>
        <v>-10.64692147721124</v>
      </c>
      <c r="AJ1503" s="2">
        <f t="shared" si="172"/>
        <v>-2.5025539444631106</v>
      </c>
      <c r="AK1503" s="2">
        <f t="shared" si="168"/>
        <v>-1.535362013584342</v>
      </c>
      <c r="AL1503" s="2">
        <f t="shared" si="169"/>
        <v>-2.5879503497259004</v>
      </c>
      <c r="AM1503" s="2">
        <f t="shared" si="170"/>
        <v>-1.7560522326013606</v>
      </c>
      <c r="AN1503" s="2">
        <f t="shared" si="171"/>
        <v>-2.2650029368365256</v>
      </c>
    </row>
    <row r="1504" spans="1:40" x14ac:dyDescent="0.2">
      <c r="A1504">
        <v>1503</v>
      </c>
      <c r="B1504" t="s">
        <v>2133</v>
      </c>
      <c r="C1504" t="s">
        <v>37</v>
      </c>
      <c r="D1504">
        <v>0</v>
      </c>
      <c r="E1504">
        <v>1</v>
      </c>
      <c r="F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T1504">
        <v>0.20699999999999999</v>
      </c>
      <c r="U1504">
        <v>0.26800000000000002</v>
      </c>
      <c r="V1504">
        <v>0.35699999999999998</v>
      </c>
      <c r="W1504">
        <v>0.625</v>
      </c>
      <c r="X1504">
        <v>0.26700000000000002</v>
      </c>
      <c r="Z1504">
        <v>65</v>
      </c>
      <c r="AA1504">
        <v>0</v>
      </c>
      <c r="AB1504">
        <v>0</v>
      </c>
      <c r="AD1504">
        <v>0</v>
      </c>
      <c r="AE1504">
        <v>0</v>
      </c>
      <c r="AF1504">
        <v>0</v>
      </c>
      <c r="AG1504" t="s">
        <v>2134</v>
      </c>
      <c r="AH1504" s="2">
        <f t="shared" si="167"/>
        <v>-10.648905696028155</v>
      </c>
      <c r="AJ1504" s="2">
        <f t="shared" si="172"/>
        <v>-2.5025539444631106</v>
      </c>
      <c r="AK1504" s="2">
        <f t="shared" si="168"/>
        <v>-1.535362013584342</v>
      </c>
      <c r="AL1504" s="2">
        <f t="shared" si="169"/>
        <v>-2.5879503497259004</v>
      </c>
      <c r="AM1504" s="2">
        <f t="shared" si="170"/>
        <v>-2.2451215337213299</v>
      </c>
      <c r="AN1504" s="2">
        <f t="shared" si="171"/>
        <v>-1.7779178545334726</v>
      </c>
    </row>
    <row r="1505" spans="1:40" x14ac:dyDescent="0.2">
      <c r="A1505">
        <v>1504</v>
      </c>
      <c r="B1505" t="s">
        <v>533</v>
      </c>
      <c r="C1505" t="s">
        <v>33</v>
      </c>
      <c r="D1505">
        <v>3</v>
      </c>
      <c r="E1505">
        <v>13</v>
      </c>
      <c r="F1505">
        <v>12</v>
      </c>
      <c r="G1505">
        <f>F1505*V1505</f>
        <v>4.62</v>
      </c>
      <c r="H1505">
        <v>3</v>
      </c>
      <c r="I1505">
        <v>1</v>
      </c>
      <c r="J1505">
        <v>0</v>
      </c>
      <c r="K1505">
        <v>0</v>
      </c>
      <c r="L1505">
        <v>1</v>
      </c>
      <c r="M1505">
        <v>2</v>
      </c>
      <c r="N1505">
        <v>1</v>
      </c>
      <c r="O1505">
        <v>3</v>
      </c>
      <c r="P1505">
        <v>0</v>
      </c>
      <c r="Q1505">
        <v>0</v>
      </c>
      <c r="R1505">
        <v>0</v>
      </c>
      <c r="T1505">
        <v>0.22700000000000001</v>
      </c>
      <c r="U1505">
        <v>0.27500000000000002</v>
      </c>
      <c r="V1505">
        <v>0.38500000000000001</v>
      </c>
      <c r="W1505">
        <v>0.66</v>
      </c>
      <c r="X1505">
        <v>0.27900000000000003</v>
      </c>
      <c r="Z1505">
        <v>74</v>
      </c>
      <c r="AA1505">
        <v>0</v>
      </c>
      <c r="AB1505">
        <v>0.1</v>
      </c>
      <c r="AD1505">
        <v>-0.4</v>
      </c>
      <c r="AE1505">
        <v>0.1</v>
      </c>
      <c r="AF1505">
        <v>0</v>
      </c>
      <c r="AG1505">
        <v>15402</v>
      </c>
      <c r="AH1505" s="2">
        <f t="shared" si="167"/>
        <v>-10.656880538844312</v>
      </c>
      <c r="AI1505" s="2">
        <f>(L1505-45.75551)/28.81119</f>
        <v>-1.5534072004662078</v>
      </c>
      <c r="AJ1505" s="2">
        <f t="shared" si="172"/>
        <v>-2.5025539444631106</v>
      </c>
      <c r="AK1505" s="2">
        <f t="shared" si="168"/>
        <v>-1.4694793723097237</v>
      </c>
      <c r="AL1505" s="2">
        <f t="shared" si="169"/>
        <v>-2.5879503497259004</v>
      </c>
      <c r="AM1505" s="2">
        <f t="shared" si="170"/>
        <v>-1.2669829314813916</v>
      </c>
      <c r="AN1505" s="2">
        <f t="shared" si="171"/>
        <v>-1.2765067403979766</v>
      </c>
    </row>
    <row r="1506" spans="1:40" x14ac:dyDescent="0.2">
      <c r="A1506">
        <v>1505</v>
      </c>
      <c r="B1506" t="s">
        <v>1691</v>
      </c>
      <c r="C1506" t="s">
        <v>125</v>
      </c>
      <c r="D1506">
        <v>0</v>
      </c>
      <c r="E1506">
        <v>1</v>
      </c>
      <c r="F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0.215</v>
      </c>
      <c r="U1506">
        <v>0.25800000000000001</v>
      </c>
      <c r="V1506">
        <v>0.33900000000000002</v>
      </c>
      <c r="W1506">
        <v>0.59699999999999998</v>
      </c>
      <c r="X1506">
        <v>0.253</v>
      </c>
      <c r="Z1506">
        <v>54</v>
      </c>
      <c r="AA1506">
        <v>0</v>
      </c>
      <c r="AB1506">
        <v>0</v>
      </c>
      <c r="AD1506">
        <v>-0.1</v>
      </c>
      <c r="AE1506">
        <v>0</v>
      </c>
      <c r="AF1506">
        <v>0</v>
      </c>
      <c r="AG1506" t="s">
        <v>1692</v>
      </c>
      <c r="AH1506" s="2">
        <f t="shared" si="167"/>
        <v>-10.658779146440578</v>
      </c>
      <c r="AJ1506" s="2">
        <f t="shared" si="172"/>
        <v>-2.5025539444631106</v>
      </c>
      <c r="AK1506" s="2">
        <f t="shared" si="168"/>
        <v>-1.535362013584342</v>
      </c>
      <c r="AL1506" s="2">
        <f t="shared" si="169"/>
        <v>-2.5879503497259004</v>
      </c>
      <c r="AM1506" s="2">
        <f t="shared" si="170"/>
        <v>-1.8538660928253545</v>
      </c>
      <c r="AN1506" s="2">
        <f t="shared" si="171"/>
        <v>-2.1790467458418692</v>
      </c>
    </row>
    <row r="1507" spans="1:40" x14ac:dyDescent="0.2">
      <c r="A1507">
        <v>1506</v>
      </c>
      <c r="B1507" t="s">
        <v>3439</v>
      </c>
      <c r="C1507" t="s">
        <v>65</v>
      </c>
      <c r="D1507">
        <v>0</v>
      </c>
      <c r="E1507">
        <v>1</v>
      </c>
      <c r="F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0.222</v>
      </c>
      <c r="U1507">
        <v>0.26500000000000001</v>
      </c>
      <c r="V1507">
        <v>0.308</v>
      </c>
      <c r="W1507">
        <v>0.57299999999999995</v>
      </c>
      <c r="X1507">
        <v>0.248</v>
      </c>
      <c r="Z1507">
        <v>48</v>
      </c>
      <c r="AA1507">
        <v>0</v>
      </c>
      <c r="AB1507">
        <v>0</v>
      </c>
      <c r="AD1507">
        <v>-0.1</v>
      </c>
      <c r="AE1507">
        <v>0</v>
      </c>
      <c r="AF1507">
        <v>0</v>
      </c>
      <c r="AG1507" t="s">
        <v>3440</v>
      </c>
      <c r="AH1507" s="2">
        <f t="shared" si="167"/>
        <v>-10.660255399635226</v>
      </c>
      <c r="AJ1507" s="2">
        <f t="shared" si="172"/>
        <v>-2.5025539444631106</v>
      </c>
      <c r="AK1507" s="2">
        <f t="shared" si="168"/>
        <v>-1.535362013584342</v>
      </c>
      <c r="AL1507" s="2">
        <f t="shared" si="169"/>
        <v>-2.5879503497259004</v>
      </c>
      <c r="AM1507" s="2">
        <f t="shared" si="170"/>
        <v>-1.511517582041376</v>
      </c>
      <c r="AN1507" s="2">
        <f t="shared" si="171"/>
        <v>-2.522871509820495</v>
      </c>
    </row>
    <row r="1508" spans="1:40" x14ac:dyDescent="0.2">
      <c r="A1508">
        <v>1507</v>
      </c>
      <c r="B1508" t="s">
        <v>3005</v>
      </c>
      <c r="D1508">
        <v>0</v>
      </c>
      <c r="E1508">
        <v>1</v>
      </c>
      <c r="F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T1508">
        <v>0.217</v>
      </c>
      <c r="U1508">
        <v>0.26400000000000001</v>
      </c>
      <c r="V1508">
        <v>0.32500000000000001</v>
      </c>
      <c r="W1508">
        <v>0.58899999999999997</v>
      </c>
      <c r="X1508">
        <v>0.253</v>
      </c>
      <c r="Z1508">
        <v>53</v>
      </c>
      <c r="AA1508">
        <v>0</v>
      </c>
      <c r="AB1508">
        <v>0</v>
      </c>
      <c r="AD1508">
        <v>-0.1</v>
      </c>
      <c r="AE1508">
        <v>0</v>
      </c>
      <c r="AF1508">
        <v>0</v>
      </c>
      <c r="AG1508" t="s">
        <v>3006</v>
      </c>
      <c r="AH1508" s="2">
        <f t="shared" si="167"/>
        <v>-10.675573540876126</v>
      </c>
      <c r="AJ1508" s="2">
        <f t="shared" si="172"/>
        <v>-2.5025539444631106</v>
      </c>
      <c r="AK1508" s="2">
        <f t="shared" si="168"/>
        <v>-1.535362013584342</v>
      </c>
      <c r="AL1508" s="2">
        <f t="shared" si="169"/>
        <v>-2.5879503497259004</v>
      </c>
      <c r="AM1508" s="2">
        <f t="shared" si="170"/>
        <v>-1.7560522326013606</v>
      </c>
      <c r="AN1508" s="2">
        <f t="shared" si="171"/>
        <v>-2.2936550005014111</v>
      </c>
    </row>
    <row r="1509" spans="1:40" x14ac:dyDescent="0.2">
      <c r="A1509">
        <v>1508</v>
      </c>
      <c r="B1509" t="s">
        <v>1653</v>
      </c>
      <c r="D1509">
        <v>0</v>
      </c>
      <c r="E1509">
        <v>1</v>
      </c>
      <c r="F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0.216</v>
      </c>
      <c r="U1509">
        <v>0.28699999999999998</v>
      </c>
      <c r="V1509">
        <v>0.30499999999999999</v>
      </c>
      <c r="W1509">
        <v>0.59199999999999997</v>
      </c>
      <c r="X1509">
        <v>0.26100000000000001</v>
      </c>
      <c r="Z1509">
        <v>58</v>
      </c>
      <c r="AA1509">
        <v>0</v>
      </c>
      <c r="AB1509">
        <v>0</v>
      </c>
      <c r="AD1509">
        <v>-0.1</v>
      </c>
      <c r="AE1509">
        <v>0</v>
      </c>
      <c r="AF1509">
        <v>0</v>
      </c>
      <c r="AG1509" t="s">
        <v>1654</v>
      </c>
      <c r="AH1509" s="2">
        <f t="shared" si="167"/>
        <v>-10.681502375490794</v>
      </c>
      <c r="AJ1509" s="2">
        <f t="shared" si="172"/>
        <v>-2.5025539444631106</v>
      </c>
      <c r="AK1509" s="2">
        <f t="shared" si="168"/>
        <v>-1.535362013584342</v>
      </c>
      <c r="AL1509" s="2">
        <f t="shared" si="169"/>
        <v>-2.5879503497259004</v>
      </c>
      <c r="AM1509" s="2">
        <f t="shared" si="170"/>
        <v>-1.8049591627133577</v>
      </c>
      <c r="AN1509" s="2">
        <f t="shared" si="171"/>
        <v>-2.2506769050040831</v>
      </c>
    </row>
    <row r="1510" spans="1:40" x14ac:dyDescent="0.2">
      <c r="A1510">
        <v>1509</v>
      </c>
      <c r="B1510" t="s">
        <v>1926</v>
      </c>
      <c r="D1510">
        <v>0</v>
      </c>
      <c r="E1510">
        <v>1</v>
      </c>
      <c r="F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T1510">
        <v>0.19900000000000001</v>
      </c>
      <c r="U1510">
        <v>0.29299999999999998</v>
      </c>
      <c r="V1510">
        <v>0.35699999999999998</v>
      </c>
      <c r="W1510">
        <v>0.65</v>
      </c>
      <c r="X1510">
        <v>0.28100000000000003</v>
      </c>
      <c r="Z1510">
        <v>74</v>
      </c>
      <c r="AA1510">
        <v>0</v>
      </c>
      <c r="AB1510">
        <v>0</v>
      </c>
      <c r="AD1510">
        <v>0</v>
      </c>
      <c r="AE1510">
        <v>0</v>
      </c>
      <c r="AF1510">
        <v>0</v>
      </c>
      <c r="AG1510">
        <v>12119</v>
      </c>
      <c r="AH1510" s="2">
        <f t="shared" si="167"/>
        <v>-10.68201034111306</v>
      </c>
      <c r="AJ1510" s="2">
        <f t="shared" si="172"/>
        <v>-2.5025539444631106</v>
      </c>
      <c r="AK1510" s="2">
        <f t="shared" si="168"/>
        <v>-1.535362013584342</v>
      </c>
      <c r="AL1510" s="2">
        <f t="shared" si="169"/>
        <v>-2.5879503497259004</v>
      </c>
      <c r="AM1510" s="2">
        <f t="shared" si="170"/>
        <v>-2.6363769746173036</v>
      </c>
      <c r="AN1510" s="2">
        <f t="shared" si="171"/>
        <v>-1.4197670587224041</v>
      </c>
    </row>
    <row r="1511" spans="1:40" x14ac:dyDescent="0.2">
      <c r="A1511">
        <v>1510</v>
      </c>
      <c r="B1511" t="s">
        <v>2790</v>
      </c>
      <c r="C1511" t="s">
        <v>51</v>
      </c>
      <c r="D1511">
        <v>0</v>
      </c>
      <c r="E1511">
        <v>1</v>
      </c>
      <c r="F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0.21099999999999999</v>
      </c>
      <c r="U1511">
        <v>0.27</v>
      </c>
      <c r="V1511">
        <v>0.33800000000000002</v>
      </c>
      <c r="W1511">
        <v>0.60899999999999999</v>
      </c>
      <c r="X1511">
        <v>0.26300000000000001</v>
      </c>
      <c r="Z1511">
        <v>62</v>
      </c>
      <c r="AA1511">
        <v>0</v>
      </c>
      <c r="AB1511">
        <v>0</v>
      </c>
      <c r="AD1511">
        <v>0</v>
      </c>
      <c r="AE1511">
        <v>0</v>
      </c>
      <c r="AF1511">
        <v>0</v>
      </c>
      <c r="AG1511" t="s">
        <v>2791</v>
      </c>
      <c r="AH1511" s="2">
        <f t="shared" si="167"/>
        <v>-10.682494484899252</v>
      </c>
      <c r="AJ1511" s="2">
        <f t="shared" si="172"/>
        <v>-2.5025539444631106</v>
      </c>
      <c r="AK1511" s="2">
        <f t="shared" si="168"/>
        <v>-1.535362013584342</v>
      </c>
      <c r="AL1511" s="2">
        <f t="shared" si="169"/>
        <v>-2.5879503497259004</v>
      </c>
      <c r="AM1511" s="2">
        <f t="shared" si="170"/>
        <v>-2.049493813273342</v>
      </c>
      <c r="AN1511" s="2">
        <f t="shared" si="171"/>
        <v>-2.0071343638525563</v>
      </c>
    </row>
    <row r="1512" spans="1:40" x14ac:dyDescent="0.2">
      <c r="A1512">
        <v>1511</v>
      </c>
      <c r="B1512" t="s">
        <v>3315</v>
      </c>
      <c r="C1512" t="s">
        <v>55</v>
      </c>
      <c r="D1512">
        <v>0</v>
      </c>
      <c r="E1512">
        <v>1</v>
      </c>
      <c r="F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T1512">
        <v>0.222</v>
      </c>
      <c r="U1512">
        <v>0.28199999999999997</v>
      </c>
      <c r="V1512">
        <v>0.28899999999999998</v>
      </c>
      <c r="W1512">
        <v>0.57099999999999995</v>
      </c>
      <c r="X1512">
        <v>0.253</v>
      </c>
      <c r="Z1512">
        <v>49</v>
      </c>
      <c r="AA1512">
        <v>0</v>
      </c>
      <c r="AB1512">
        <v>0</v>
      </c>
      <c r="AD1512">
        <v>-0.1</v>
      </c>
      <c r="AE1512">
        <v>0</v>
      </c>
      <c r="AF1512">
        <v>0</v>
      </c>
      <c r="AG1512" t="s">
        <v>3316</v>
      </c>
      <c r="AH1512" s="2">
        <f t="shared" si="167"/>
        <v>-10.688907463300112</v>
      </c>
      <c r="AJ1512" s="2">
        <f t="shared" si="172"/>
        <v>-2.5025539444631106</v>
      </c>
      <c r="AK1512" s="2">
        <f t="shared" si="168"/>
        <v>-1.535362013584342</v>
      </c>
      <c r="AL1512" s="2">
        <f t="shared" si="169"/>
        <v>-2.5879503497259004</v>
      </c>
      <c r="AM1512" s="2">
        <f t="shared" si="170"/>
        <v>-1.511517582041376</v>
      </c>
      <c r="AN1512" s="2">
        <f t="shared" si="171"/>
        <v>-2.5515235734853805</v>
      </c>
    </row>
    <row r="1513" spans="1:40" x14ac:dyDescent="0.2">
      <c r="A1513">
        <v>1512</v>
      </c>
      <c r="B1513" t="s">
        <v>1960</v>
      </c>
      <c r="C1513" t="s">
        <v>42</v>
      </c>
      <c r="D1513">
        <v>0</v>
      </c>
      <c r="E1513">
        <v>1</v>
      </c>
      <c r="F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0.224</v>
      </c>
      <c r="U1513">
        <v>0.26700000000000002</v>
      </c>
      <c r="V1513">
        <v>0.29699999999999999</v>
      </c>
      <c r="W1513">
        <v>0.56399999999999995</v>
      </c>
      <c r="X1513">
        <v>0.246</v>
      </c>
      <c r="Z1513">
        <v>52</v>
      </c>
      <c r="AA1513">
        <v>0</v>
      </c>
      <c r="AB1513">
        <v>0</v>
      </c>
      <c r="AD1513">
        <v>-0.1</v>
      </c>
      <c r="AE1513">
        <v>0</v>
      </c>
      <c r="AF1513">
        <v>0</v>
      </c>
      <c r="AG1513" t="s">
        <v>1961</v>
      </c>
      <c r="AH1513" s="2">
        <f t="shared" si="167"/>
        <v>-10.691375825903217</v>
      </c>
      <c r="AJ1513" s="2">
        <f t="shared" si="172"/>
        <v>-2.5025539444631106</v>
      </c>
      <c r="AK1513" s="2">
        <f t="shared" si="168"/>
        <v>-1.535362013584342</v>
      </c>
      <c r="AL1513" s="2">
        <f t="shared" si="169"/>
        <v>-2.5879503497259004</v>
      </c>
      <c r="AM1513" s="2">
        <f t="shared" si="170"/>
        <v>-1.4137037218173822</v>
      </c>
      <c r="AN1513" s="2">
        <f t="shared" si="171"/>
        <v>-2.6518057963124799</v>
      </c>
    </row>
    <row r="1514" spans="1:40" x14ac:dyDescent="0.2">
      <c r="A1514">
        <v>1513</v>
      </c>
      <c r="B1514" t="s">
        <v>4859</v>
      </c>
      <c r="C1514" t="s">
        <v>198</v>
      </c>
      <c r="D1514">
        <v>5</v>
      </c>
      <c r="E1514">
        <v>20</v>
      </c>
      <c r="F1514">
        <v>18</v>
      </c>
      <c r="G1514">
        <f>F1514*V1514</f>
        <v>5.6159999999999997</v>
      </c>
      <c r="H1514">
        <v>4</v>
      </c>
      <c r="I1514">
        <v>1</v>
      </c>
      <c r="J1514">
        <v>0</v>
      </c>
      <c r="K1514">
        <v>0</v>
      </c>
      <c r="L1514">
        <v>2</v>
      </c>
      <c r="M1514">
        <v>2</v>
      </c>
      <c r="N1514">
        <v>2</v>
      </c>
      <c r="O1514">
        <v>4</v>
      </c>
      <c r="P1514">
        <v>0</v>
      </c>
      <c r="Q1514">
        <v>0</v>
      </c>
      <c r="R1514">
        <v>0</v>
      </c>
      <c r="T1514">
        <v>0.23899999999999999</v>
      </c>
      <c r="U1514">
        <v>0.30199999999999999</v>
      </c>
      <c r="V1514">
        <v>0.312</v>
      </c>
      <c r="W1514">
        <v>0.61399999999999999</v>
      </c>
      <c r="X1514">
        <v>0.27100000000000002</v>
      </c>
      <c r="Z1514">
        <v>64</v>
      </c>
      <c r="AA1514">
        <v>0</v>
      </c>
      <c r="AB1514">
        <v>0</v>
      </c>
      <c r="AD1514">
        <v>-0.9</v>
      </c>
      <c r="AE1514">
        <v>0.1</v>
      </c>
      <c r="AF1514">
        <v>0</v>
      </c>
      <c r="AG1514" t="s">
        <v>4860</v>
      </c>
      <c r="AH1514" s="2">
        <f t="shared" si="167"/>
        <v>-10.694286105360794</v>
      </c>
      <c r="AI1514" s="2">
        <f>(L1514-45.75551)/28.81119</f>
        <v>-1.5186984640342867</v>
      </c>
      <c r="AJ1514" s="2">
        <f t="shared" si="172"/>
        <v>-2.5025539444631106</v>
      </c>
      <c r="AK1514" s="2">
        <f t="shared" si="168"/>
        <v>-1.4694793723097237</v>
      </c>
      <c r="AL1514" s="2">
        <f t="shared" si="169"/>
        <v>-2.5879503497259004</v>
      </c>
      <c r="AM1514" s="2">
        <f t="shared" si="170"/>
        <v>-0.68009977013742995</v>
      </c>
      <c r="AN1514" s="2">
        <f t="shared" si="171"/>
        <v>-1.9355042046903428</v>
      </c>
    </row>
    <row r="1515" spans="1:40" x14ac:dyDescent="0.2">
      <c r="A1515">
        <v>1514</v>
      </c>
      <c r="B1515" t="s">
        <v>2794</v>
      </c>
      <c r="C1515" t="s">
        <v>31</v>
      </c>
      <c r="D1515">
        <v>0</v>
      </c>
      <c r="E1515">
        <v>1</v>
      </c>
      <c r="F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T1515">
        <v>0.221</v>
      </c>
      <c r="U1515">
        <v>0.26400000000000001</v>
      </c>
      <c r="V1515">
        <v>0.31</v>
      </c>
      <c r="W1515">
        <v>0.57399999999999995</v>
      </c>
      <c r="X1515">
        <v>0.249</v>
      </c>
      <c r="Z1515">
        <v>46</v>
      </c>
      <c r="AA1515">
        <v>0</v>
      </c>
      <c r="AB1515">
        <v>0</v>
      </c>
      <c r="AD1515">
        <v>-0.1</v>
      </c>
      <c r="AE1515">
        <v>0</v>
      </c>
      <c r="AF1515">
        <v>0</v>
      </c>
      <c r="AG1515" t="s">
        <v>2795</v>
      </c>
      <c r="AH1515" s="2">
        <f t="shared" si="167"/>
        <v>-10.69483629791478</v>
      </c>
      <c r="AJ1515" s="2">
        <f t="shared" si="172"/>
        <v>-2.5025539444631106</v>
      </c>
      <c r="AK1515" s="2">
        <f t="shared" si="168"/>
        <v>-1.535362013584342</v>
      </c>
      <c r="AL1515" s="2">
        <f t="shared" si="169"/>
        <v>-2.5879503497259004</v>
      </c>
      <c r="AM1515" s="2">
        <f t="shared" si="170"/>
        <v>-1.5604245121533731</v>
      </c>
      <c r="AN1515" s="2">
        <f t="shared" si="171"/>
        <v>-2.5085454779880525</v>
      </c>
    </row>
    <row r="1516" spans="1:40" x14ac:dyDescent="0.2">
      <c r="A1516">
        <v>1515</v>
      </c>
      <c r="B1516" t="s">
        <v>1456</v>
      </c>
      <c r="D1516">
        <v>0</v>
      </c>
      <c r="E1516">
        <v>1</v>
      </c>
      <c r="F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0.21299999999999999</v>
      </c>
      <c r="U1516">
        <v>0.25800000000000001</v>
      </c>
      <c r="V1516">
        <v>0.34399999999999997</v>
      </c>
      <c r="W1516">
        <v>0.60099999999999998</v>
      </c>
      <c r="X1516">
        <v>0.25600000000000001</v>
      </c>
      <c r="Z1516">
        <v>54</v>
      </c>
      <c r="AA1516">
        <v>0</v>
      </c>
      <c r="AB1516">
        <v>0</v>
      </c>
      <c r="AD1516">
        <v>-0.1</v>
      </c>
      <c r="AE1516">
        <v>0</v>
      </c>
      <c r="AF1516">
        <v>0</v>
      </c>
      <c r="AG1516" t="s">
        <v>1457</v>
      </c>
      <c r="AH1516" s="2">
        <f t="shared" si="167"/>
        <v>-10.6992888793348</v>
      </c>
      <c r="AJ1516" s="2">
        <f t="shared" si="172"/>
        <v>-2.5025539444631106</v>
      </c>
      <c r="AK1516" s="2">
        <f t="shared" si="168"/>
        <v>-1.535362013584342</v>
      </c>
      <c r="AL1516" s="2">
        <f t="shared" si="169"/>
        <v>-2.5879503497259004</v>
      </c>
      <c r="AM1516" s="2">
        <f t="shared" si="170"/>
        <v>-1.9516799530493483</v>
      </c>
      <c r="AN1516" s="2">
        <f t="shared" si="171"/>
        <v>-2.1217426185120982</v>
      </c>
    </row>
    <row r="1517" spans="1:40" x14ac:dyDescent="0.2">
      <c r="A1517">
        <v>1516</v>
      </c>
      <c r="B1517" t="s">
        <v>1051</v>
      </c>
      <c r="D1517">
        <v>0</v>
      </c>
      <c r="E1517">
        <v>1</v>
      </c>
      <c r="F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0.19800000000000001</v>
      </c>
      <c r="U1517">
        <v>0.3</v>
      </c>
      <c r="V1517">
        <v>0.35199999999999998</v>
      </c>
      <c r="W1517">
        <v>0.65200000000000002</v>
      </c>
      <c r="X1517">
        <v>0.28399999999999997</v>
      </c>
      <c r="Z1517">
        <v>73</v>
      </c>
      <c r="AA1517">
        <v>0</v>
      </c>
      <c r="AB1517">
        <v>0</v>
      </c>
      <c r="AD1517">
        <v>0</v>
      </c>
      <c r="AE1517">
        <v>0</v>
      </c>
      <c r="AF1517">
        <v>0</v>
      </c>
      <c r="AG1517">
        <v>13006</v>
      </c>
      <c r="AH1517" s="2">
        <f t="shared" si="167"/>
        <v>-10.702265207560172</v>
      </c>
      <c r="AJ1517" s="2">
        <f t="shared" si="172"/>
        <v>-2.5025539444631106</v>
      </c>
      <c r="AK1517" s="2">
        <f t="shared" si="168"/>
        <v>-1.535362013584342</v>
      </c>
      <c r="AL1517" s="2">
        <f t="shared" si="169"/>
        <v>-2.5879503497259004</v>
      </c>
      <c r="AM1517" s="2">
        <f t="shared" si="170"/>
        <v>-2.6852839047293005</v>
      </c>
      <c r="AN1517" s="2">
        <f t="shared" si="171"/>
        <v>-1.3911149950575186</v>
      </c>
    </row>
    <row r="1518" spans="1:40" x14ac:dyDescent="0.2">
      <c r="A1518">
        <v>1517</v>
      </c>
      <c r="B1518" t="s">
        <v>2144</v>
      </c>
      <c r="C1518" t="s">
        <v>90</v>
      </c>
      <c r="D1518">
        <v>0</v>
      </c>
      <c r="E1518">
        <v>1</v>
      </c>
      <c r="F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0.219</v>
      </c>
      <c r="U1518">
        <v>0.26700000000000002</v>
      </c>
      <c r="V1518">
        <v>0.313</v>
      </c>
      <c r="W1518">
        <v>0.57999999999999996</v>
      </c>
      <c r="X1518">
        <v>0.251</v>
      </c>
      <c r="Z1518">
        <v>55</v>
      </c>
      <c r="AA1518">
        <v>0</v>
      </c>
      <c r="AB1518">
        <v>0</v>
      </c>
      <c r="AD1518">
        <v>-0.1</v>
      </c>
      <c r="AE1518">
        <v>0</v>
      </c>
      <c r="AF1518">
        <v>0</v>
      </c>
      <c r="AG1518" t="s">
        <v>2145</v>
      </c>
      <c r="AH1518" s="2">
        <f t="shared" si="167"/>
        <v>-10.706693967144117</v>
      </c>
      <c r="AJ1518" s="2">
        <f t="shared" si="172"/>
        <v>-2.5025539444631106</v>
      </c>
      <c r="AK1518" s="2">
        <f t="shared" si="168"/>
        <v>-1.535362013584342</v>
      </c>
      <c r="AL1518" s="2">
        <f t="shared" si="169"/>
        <v>-2.5879503497259004</v>
      </c>
      <c r="AM1518" s="2">
        <f t="shared" si="170"/>
        <v>-1.6582383723773668</v>
      </c>
      <c r="AN1518" s="2">
        <f t="shared" si="171"/>
        <v>-2.422589286993396</v>
      </c>
    </row>
    <row r="1519" spans="1:40" x14ac:dyDescent="0.2">
      <c r="A1519">
        <v>1518</v>
      </c>
      <c r="B1519" t="s">
        <v>2877</v>
      </c>
      <c r="C1519" t="s">
        <v>88</v>
      </c>
      <c r="D1519">
        <v>0</v>
      </c>
      <c r="E1519">
        <v>1</v>
      </c>
      <c r="F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0.219</v>
      </c>
      <c r="U1519">
        <v>0.28199999999999997</v>
      </c>
      <c r="V1519">
        <v>0.29799999999999999</v>
      </c>
      <c r="W1519">
        <v>0.57999999999999996</v>
      </c>
      <c r="X1519">
        <v>0.255</v>
      </c>
      <c r="Z1519">
        <v>58</v>
      </c>
      <c r="AA1519">
        <v>0</v>
      </c>
      <c r="AB1519">
        <v>0</v>
      </c>
      <c r="AD1519">
        <v>-0.1</v>
      </c>
      <c r="AE1519">
        <v>0</v>
      </c>
      <c r="AF1519">
        <v>0</v>
      </c>
      <c r="AG1519">
        <v>16839</v>
      </c>
      <c r="AH1519" s="2">
        <f t="shared" si="167"/>
        <v>-10.706693967144117</v>
      </c>
      <c r="AJ1519" s="2">
        <f t="shared" si="172"/>
        <v>-2.5025539444631106</v>
      </c>
      <c r="AK1519" s="2">
        <f t="shared" si="168"/>
        <v>-1.535362013584342</v>
      </c>
      <c r="AL1519" s="2">
        <f t="shared" si="169"/>
        <v>-2.5879503497259004</v>
      </c>
      <c r="AM1519" s="2">
        <f t="shared" si="170"/>
        <v>-1.6582383723773668</v>
      </c>
      <c r="AN1519" s="2">
        <f t="shared" si="171"/>
        <v>-2.422589286993396</v>
      </c>
    </row>
    <row r="1520" spans="1:40" x14ac:dyDescent="0.2">
      <c r="A1520">
        <v>1519</v>
      </c>
      <c r="B1520" t="s">
        <v>1940</v>
      </c>
      <c r="C1520" t="s">
        <v>42</v>
      </c>
      <c r="D1520">
        <v>0</v>
      </c>
      <c r="E1520">
        <v>1</v>
      </c>
      <c r="F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T1520">
        <v>0.223</v>
      </c>
      <c r="U1520">
        <v>0.26600000000000001</v>
      </c>
      <c r="V1520">
        <v>0.3</v>
      </c>
      <c r="W1520">
        <v>0.56599999999999995</v>
      </c>
      <c r="X1520">
        <v>0.246</v>
      </c>
      <c r="Z1520">
        <v>52</v>
      </c>
      <c r="AA1520">
        <v>0</v>
      </c>
      <c r="AB1520">
        <v>0</v>
      </c>
      <c r="AD1520">
        <v>-0.1</v>
      </c>
      <c r="AE1520">
        <v>0</v>
      </c>
      <c r="AF1520">
        <v>0</v>
      </c>
      <c r="AG1520" t="s">
        <v>1941</v>
      </c>
      <c r="AH1520" s="2">
        <f t="shared" si="167"/>
        <v>-10.711630692350328</v>
      </c>
      <c r="AJ1520" s="2">
        <f t="shared" si="172"/>
        <v>-2.5025539444631106</v>
      </c>
      <c r="AK1520" s="2">
        <f t="shared" si="168"/>
        <v>-1.535362013584342</v>
      </c>
      <c r="AL1520" s="2">
        <f t="shared" si="169"/>
        <v>-2.5879503497259004</v>
      </c>
      <c r="AM1520" s="2">
        <f t="shared" si="170"/>
        <v>-1.4626106519293791</v>
      </c>
      <c r="AN1520" s="2">
        <f t="shared" si="171"/>
        <v>-2.6231537326475944</v>
      </c>
    </row>
    <row r="1521" spans="1:40" x14ac:dyDescent="0.2">
      <c r="A1521">
        <v>1520</v>
      </c>
      <c r="B1521" t="s">
        <v>1972</v>
      </c>
      <c r="C1521" t="s">
        <v>129</v>
      </c>
      <c r="D1521">
        <v>0</v>
      </c>
      <c r="E1521">
        <v>1</v>
      </c>
      <c r="F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T1521">
        <v>0.218</v>
      </c>
      <c r="U1521">
        <v>0.27300000000000002</v>
      </c>
      <c r="V1521">
        <v>0.31</v>
      </c>
      <c r="W1521">
        <v>0.58299999999999996</v>
      </c>
      <c r="X1521">
        <v>0.254</v>
      </c>
      <c r="Z1521">
        <v>52</v>
      </c>
      <c r="AA1521">
        <v>0</v>
      </c>
      <c r="AB1521">
        <v>0</v>
      </c>
      <c r="AD1521">
        <v>-0.1</v>
      </c>
      <c r="AE1521">
        <v>0</v>
      </c>
      <c r="AF1521">
        <v>0</v>
      </c>
      <c r="AG1521" t="s">
        <v>1973</v>
      </c>
      <c r="AH1521" s="2">
        <f t="shared" si="167"/>
        <v>-10.712622801758785</v>
      </c>
      <c r="AJ1521" s="2">
        <f t="shared" si="172"/>
        <v>-2.5025539444631106</v>
      </c>
      <c r="AK1521" s="2">
        <f t="shared" si="168"/>
        <v>-1.535362013584342</v>
      </c>
      <c r="AL1521" s="2">
        <f t="shared" si="169"/>
        <v>-2.5879503497259004</v>
      </c>
      <c r="AM1521" s="2">
        <f t="shared" si="170"/>
        <v>-1.7071453024893637</v>
      </c>
      <c r="AN1521" s="2">
        <f t="shared" si="171"/>
        <v>-2.3796111914960676</v>
      </c>
    </row>
    <row r="1522" spans="1:40" x14ac:dyDescent="0.2">
      <c r="A1522">
        <v>1521</v>
      </c>
      <c r="B1522" t="s">
        <v>1657</v>
      </c>
      <c r="C1522" t="s">
        <v>118</v>
      </c>
      <c r="D1522">
        <v>0</v>
      </c>
      <c r="E1522">
        <v>1</v>
      </c>
      <c r="F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T1522">
        <v>0.21299999999999999</v>
      </c>
      <c r="U1522">
        <v>0.27</v>
      </c>
      <c r="V1522">
        <v>0.33</v>
      </c>
      <c r="W1522">
        <v>0.6</v>
      </c>
      <c r="X1522">
        <v>0.25900000000000001</v>
      </c>
      <c r="Z1522">
        <v>61</v>
      </c>
      <c r="AA1522">
        <v>0</v>
      </c>
      <c r="AB1522">
        <v>0</v>
      </c>
      <c r="AD1522">
        <v>0</v>
      </c>
      <c r="AE1522">
        <v>0</v>
      </c>
      <c r="AF1522">
        <v>0</v>
      </c>
      <c r="AG1522" t="s">
        <v>1658</v>
      </c>
      <c r="AH1522" s="2">
        <f t="shared" si="167"/>
        <v>-10.713614911167243</v>
      </c>
      <c r="AJ1522" s="2">
        <f t="shared" si="172"/>
        <v>-2.5025539444631106</v>
      </c>
      <c r="AK1522" s="2">
        <f t="shared" si="168"/>
        <v>-1.535362013584342</v>
      </c>
      <c r="AL1522" s="2">
        <f t="shared" si="169"/>
        <v>-2.5879503497259004</v>
      </c>
      <c r="AM1522" s="2">
        <f t="shared" si="170"/>
        <v>-1.9516799530493483</v>
      </c>
      <c r="AN1522" s="2">
        <f t="shared" si="171"/>
        <v>-2.1360686503445412</v>
      </c>
    </row>
    <row r="1523" spans="1:40" x14ac:dyDescent="0.2">
      <c r="A1523">
        <v>1522</v>
      </c>
      <c r="B1523" t="s">
        <v>2129</v>
      </c>
      <c r="D1523">
        <v>0</v>
      </c>
      <c r="E1523">
        <v>1</v>
      </c>
      <c r="F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0.21299999999999999</v>
      </c>
      <c r="U1523">
        <v>0.26300000000000001</v>
      </c>
      <c r="V1523">
        <v>0.33800000000000002</v>
      </c>
      <c r="W1523">
        <v>0.6</v>
      </c>
      <c r="X1523">
        <v>0.25700000000000001</v>
      </c>
      <c r="Z1523">
        <v>53</v>
      </c>
      <c r="AA1523">
        <v>0</v>
      </c>
      <c r="AB1523">
        <v>0</v>
      </c>
      <c r="AD1523">
        <v>-0.1</v>
      </c>
      <c r="AE1523">
        <v>0</v>
      </c>
      <c r="AF1523">
        <v>0</v>
      </c>
      <c r="AG1523" t="s">
        <v>2130</v>
      </c>
      <c r="AH1523" s="2">
        <f t="shared" si="167"/>
        <v>-10.713614911167243</v>
      </c>
      <c r="AJ1523" s="2">
        <f t="shared" si="172"/>
        <v>-2.5025539444631106</v>
      </c>
      <c r="AK1523" s="2">
        <f t="shared" si="168"/>
        <v>-1.535362013584342</v>
      </c>
      <c r="AL1523" s="2">
        <f t="shared" si="169"/>
        <v>-2.5879503497259004</v>
      </c>
      <c r="AM1523" s="2">
        <f t="shared" si="170"/>
        <v>-1.9516799530493483</v>
      </c>
      <c r="AN1523" s="2">
        <f t="shared" si="171"/>
        <v>-2.1360686503445412</v>
      </c>
    </row>
    <row r="1524" spans="1:40" x14ac:dyDescent="0.2">
      <c r="A1524">
        <v>1523</v>
      </c>
      <c r="B1524" t="s">
        <v>2409</v>
      </c>
      <c r="C1524" t="s">
        <v>61</v>
      </c>
      <c r="D1524">
        <v>0</v>
      </c>
      <c r="E1524">
        <v>1</v>
      </c>
      <c r="F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0.22</v>
      </c>
      <c r="U1524">
        <v>0.254</v>
      </c>
      <c r="V1524">
        <v>0.32200000000000001</v>
      </c>
      <c r="W1524">
        <v>0.57599999999999996</v>
      </c>
      <c r="X1524">
        <v>0.246</v>
      </c>
      <c r="Z1524">
        <v>50</v>
      </c>
      <c r="AA1524">
        <v>0</v>
      </c>
      <c r="AB1524">
        <v>0</v>
      </c>
      <c r="AD1524">
        <v>-0.1</v>
      </c>
      <c r="AE1524">
        <v>0</v>
      </c>
      <c r="AF1524">
        <v>0</v>
      </c>
      <c r="AG1524" t="s">
        <v>2410</v>
      </c>
      <c r="AH1524" s="2">
        <f t="shared" si="167"/>
        <v>-10.71509116436189</v>
      </c>
      <c r="AJ1524" s="2">
        <f t="shared" si="172"/>
        <v>-2.5025539444631106</v>
      </c>
      <c r="AK1524" s="2">
        <f t="shared" si="168"/>
        <v>-1.535362013584342</v>
      </c>
      <c r="AL1524" s="2">
        <f t="shared" si="169"/>
        <v>-2.5879503497259004</v>
      </c>
      <c r="AM1524" s="2">
        <f t="shared" si="170"/>
        <v>-1.6093314422653699</v>
      </c>
      <c r="AN1524" s="2">
        <f t="shared" si="171"/>
        <v>-2.479893414323167</v>
      </c>
    </row>
    <row r="1525" spans="1:40" x14ac:dyDescent="0.2">
      <c r="A1525">
        <v>1524</v>
      </c>
      <c r="B1525" t="s">
        <v>1883</v>
      </c>
      <c r="C1525" t="s">
        <v>139</v>
      </c>
      <c r="D1525">
        <v>0</v>
      </c>
      <c r="E1525">
        <v>1</v>
      </c>
      <c r="F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0.215</v>
      </c>
      <c r="U1525">
        <v>0.26400000000000001</v>
      </c>
      <c r="V1525">
        <v>0.33</v>
      </c>
      <c r="W1525">
        <v>0.59299999999999997</v>
      </c>
      <c r="X1525">
        <v>0.255</v>
      </c>
      <c r="Z1525">
        <v>58</v>
      </c>
      <c r="AA1525">
        <v>0</v>
      </c>
      <c r="AB1525">
        <v>0</v>
      </c>
      <c r="AD1525">
        <v>-0.1</v>
      </c>
      <c r="AE1525">
        <v>0</v>
      </c>
      <c r="AF1525">
        <v>0</v>
      </c>
      <c r="AG1525" t="s">
        <v>1884</v>
      </c>
      <c r="AH1525" s="2">
        <f t="shared" si="167"/>
        <v>-10.716083273770348</v>
      </c>
      <c r="AJ1525" s="2">
        <f t="shared" si="172"/>
        <v>-2.5025539444631106</v>
      </c>
      <c r="AK1525" s="2">
        <f t="shared" si="168"/>
        <v>-1.535362013584342</v>
      </c>
      <c r="AL1525" s="2">
        <f t="shared" si="169"/>
        <v>-2.5879503497259004</v>
      </c>
      <c r="AM1525" s="2">
        <f t="shared" si="170"/>
        <v>-1.8538660928253545</v>
      </c>
      <c r="AN1525" s="2">
        <f t="shared" si="171"/>
        <v>-2.2363508731716402</v>
      </c>
    </row>
    <row r="1526" spans="1:40" x14ac:dyDescent="0.2">
      <c r="A1526">
        <v>1525</v>
      </c>
      <c r="B1526" t="s">
        <v>2107</v>
      </c>
      <c r="D1526">
        <v>0</v>
      </c>
      <c r="E1526">
        <v>1</v>
      </c>
      <c r="F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0.222</v>
      </c>
      <c r="U1526">
        <v>0.25800000000000001</v>
      </c>
      <c r="V1526">
        <v>0.311</v>
      </c>
      <c r="W1526">
        <v>0.56899999999999995</v>
      </c>
      <c r="X1526">
        <v>0.245</v>
      </c>
      <c r="Z1526">
        <v>47</v>
      </c>
      <c r="AA1526">
        <v>0</v>
      </c>
      <c r="AB1526">
        <v>0</v>
      </c>
      <c r="AD1526">
        <v>-0.1</v>
      </c>
      <c r="AE1526">
        <v>0</v>
      </c>
      <c r="AF1526">
        <v>0</v>
      </c>
      <c r="AG1526" t="s">
        <v>2108</v>
      </c>
      <c r="AH1526" s="2">
        <f t="shared" si="167"/>
        <v>-10.717559526964996</v>
      </c>
      <c r="AJ1526" s="2">
        <f t="shared" si="172"/>
        <v>-2.5025539444631106</v>
      </c>
      <c r="AK1526" s="2">
        <f t="shared" si="168"/>
        <v>-1.535362013584342</v>
      </c>
      <c r="AL1526" s="2">
        <f t="shared" si="169"/>
        <v>-2.5879503497259004</v>
      </c>
      <c r="AM1526" s="2">
        <f t="shared" si="170"/>
        <v>-1.511517582041376</v>
      </c>
      <c r="AN1526" s="2">
        <f t="shared" si="171"/>
        <v>-2.580175637150266</v>
      </c>
    </row>
    <row r="1527" spans="1:40" x14ac:dyDescent="0.2">
      <c r="A1527">
        <v>1526</v>
      </c>
      <c r="B1527" t="s">
        <v>1573</v>
      </c>
      <c r="D1527">
        <v>0</v>
      </c>
      <c r="E1527">
        <v>1</v>
      </c>
      <c r="F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0.217</v>
      </c>
      <c r="U1527">
        <v>0.29799999999999999</v>
      </c>
      <c r="V1527">
        <v>0.28799999999999998</v>
      </c>
      <c r="W1527">
        <v>0.58599999999999997</v>
      </c>
      <c r="X1527">
        <v>0.26200000000000001</v>
      </c>
      <c r="Z1527">
        <v>59</v>
      </c>
      <c r="AA1527">
        <v>0</v>
      </c>
      <c r="AB1527">
        <v>0</v>
      </c>
      <c r="AD1527">
        <v>-0.1</v>
      </c>
      <c r="AE1527">
        <v>0</v>
      </c>
      <c r="AF1527">
        <v>0</v>
      </c>
      <c r="AG1527" t="s">
        <v>1574</v>
      </c>
      <c r="AH1527" s="2">
        <f t="shared" si="167"/>
        <v>-10.718551636373455</v>
      </c>
      <c r="AJ1527" s="2">
        <f t="shared" si="172"/>
        <v>-2.5025539444631106</v>
      </c>
      <c r="AK1527" s="2">
        <f t="shared" si="168"/>
        <v>-1.535362013584342</v>
      </c>
      <c r="AL1527" s="2">
        <f t="shared" si="169"/>
        <v>-2.5879503497259004</v>
      </c>
      <c r="AM1527" s="2">
        <f t="shared" si="170"/>
        <v>-1.7560522326013606</v>
      </c>
      <c r="AN1527" s="2">
        <f t="shared" si="171"/>
        <v>-2.3366330959987396</v>
      </c>
    </row>
    <row r="1528" spans="1:40" x14ac:dyDescent="0.2">
      <c r="A1528">
        <v>1527</v>
      </c>
      <c r="B1528" t="s">
        <v>3130</v>
      </c>
      <c r="C1528" t="s">
        <v>74</v>
      </c>
      <c r="D1528">
        <v>0</v>
      </c>
      <c r="E1528">
        <v>1</v>
      </c>
      <c r="F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T1528">
        <v>0.217</v>
      </c>
      <c r="U1528">
        <v>0.26500000000000001</v>
      </c>
      <c r="V1528">
        <v>0.32</v>
      </c>
      <c r="W1528">
        <v>0.58599999999999997</v>
      </c>
      <c r="X1528">
        <v>0.253</v>
      </c>
      <c r="Z1528">
        <v>51</v>
      </c>
      <c r="AA1528">
        <v>0</v>
      </c>
      <c r="AB1528">
        <v>0</v>
      </c>
      <c r="AD1528">
        <v>-0.1</v>
      </c>
      <c r="AE1528">
        <v>0</v>
      </c>
      <c r="AF1528">
        <v>0</v>
      </c>
      <c r="AG1528" t="s">
        <v>3131</v>
      </c>
      <c r="AH1528" s="2">
        <f t="shared" si="167"/>
        <v>-10.718551636373455</v>
      </c>
      <c r="AJ1528" s="2">
        <f t="shared" si="172"/>
        <v>-2.5025539444631106</v>
      </c>
      <c r="AK1528" s="2">
        <f t="shared" si="168"/>
        <v>-1.535362013584342</v>
      </c>
      <c r="AL1528" s="2">
        <f t="shared" si="169"/>
        <v>-2.5879503497259004</v>
      </c>
      <c r="AM1528" s="2">
        <f t="shared" si="170"/>
        <v>-1.7560522326013606</v>
      </c>
      <c r="AN1528" s="2">
        <f t="shared" si="171"/>
        <v>-2.3366330959987396</v>
      </c>
    </row>
    <row r="1529" spans="1:40" x14ac:dyDescent="0.2">
      <c r="A1529">
        <v>1528</v>
      </c>
      <c r="B1529" t="s">
        <v>3359</v>
      </c>
      <c r="D1529">
        <v>0</v>
      </c>
      <c r="E1529">
        <v>1</v>
      </c>
      <c r="F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0.21199999999999999</v>
      </c>
      <c r="U1529">
        <v>0.26500000000000001</v>
      </c>
      <c r="V1529">
        <v>0.33800000000000002</v>
      </c>
      <c r="W1529">
        <v>0.60299999999999998</v>
      </c>
      <c r="X1529">
        <v>0.25900000000000001</v>
      </c>
      <c r="Z1529">
        <v>56</v>
      </c>
      <c r="AA1529">
        <v>0</v>
      </c>
      <c r="AB1529">
        <v>0</v>
      </c>
      <c r="AD1529">
        <v>-0.1</v>
      </c>
      <c r="AE1529">
        <v>0</v>
      </c>
      <c r="AF1529">
        <v>0</v>
      </c>
      <c r="AG1529" t="s">
        <v>3360</v>
      </c>
      <c r="AH1529" s="2">
        <f t="shared" si="167"/>
        <v>-10.719543745781912</v>
      </c>
      <c r="AJ1529" s="2">
        <f t="shared" si="172"/>
        <v>-2.5025539444631106</v>
      </c>
      <c r="AK1529" s="2">
        <f t="shared" si="168"/>
        <v>-1.535362013584342</v>
      </c>
      <c r="AL1529" s="2">
        <f t="shared" si="169"/>
        <v>-2.5879503497259004</v>
      </c>
      <c r="AM1529" s="2">
        <f t="shared" si="170"/>
        <v>-2.0005868831613451</v>
      </c>
      <c r="AN1529" s="2">
        <f t="shared" si="171"/>
        <v>-2.0930905548472127</v>
      </c>
    </row>
    <row r="1530" spans="1:40" x14ac:dyDescent="0.2">
      <c r="A1530">
        <v>1529</v>
      </c>
      <c r="B1530" t="s">
        <v>2350</v>
      </c>
      <c r="D1530">
        <v>0</v>
      </c>
      <c r="E1530">
        <v>1</v>
      </c>
      <c r="F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0.221</v>
      </c>
      <c r="U1530">
        <v>0.26600000000000001</v>
      </c>
      <c r="V1530">
        <v>0.30599999999999999</v>
      </c>
      <c r="W1530">
        <v>0.57199999999999995</v>
      </c>
      <c r="X1530">
        <v>0.248</v>
      </c>
      <c r="Z1530">
        <v>49</v>
      </c>
      <c r="AA1530">
        <v>0</v>
      </c>
      <c r="AB1530">
        <v>0</v>
      </c>
      <c r="AD1530">
        <v>-0.1</v>
      </c>
      <c r="AE1530">
        <v>0</v>
      </c>
      <c r="AF1530">
        <v>0</v>
      </c>
      <c r="AG1530" t="s">
        <v>2351</v>
      </c>
      <c r="AH1530" s="2">
        <f t="shared" si="167"/>
        <v>-10.723488361579665</v>
      </c>
      <c r="AJ1530" s="2">
        <f t="shared" si="172"/>
        <v>-2.5025539444631106</v>
      </c>
      <c r="AK1530" s="2">
        <f t="shared" si="168"/>
        <v>-1.535362013584342</v>
      </c>
      <c r="AL1530" s="2">
        <f t="shared" si="169"/>
        <v>-2.5879503497259004</v>
      </c>
      <c r="AM1530" s="2">
        <f t="shared" si="170"/>
        <v>-1.5604245121533731</v>
      </c>
      <c r="AN1530" s="2">
        <f t="shared" si="171"/>
        <v>-2.537197541652938</v>
      </c>
    </row>
    <row r="1531" spans="1:40" x14ac:dyDescent="0.2">
      <c r="A1531">
        <v>1530</v>
      </c>
      <c r="B1531" t="s">
        <v>1215</v>
      </c>
      <c r="D1531">
        <v>0</v>
      </c>
      <c r="E1531">
        <v>1</v>
      </c>
      <c r="F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0.21099999999999999</v>
      </c>
      <c r="U1531">
        <v>0.26600000000000001</v>
      </c>
      <c r="V1531">
        <v>0.34100000000000003</v>
      </c>
      <c r="W1531">
        <v>0.60599999999999998</v>
      </c>
      <c r="X1531">
        <v>0.26100000000000001</v>
      </c>
      <c r="Z1531">
        <v>57</v>
      </c>
      <c r="AA1531">
        <v>0</v>
      </c>
      <c r="AB1531">
        <v>0</v>
      </c>
      <c r="AD1531">
        <v>-0.1</v>
      </c>
      <c r="AE1531">
        <v>0</v>
      </c>
      <c r="AF1531">
        <v>0</v>
      </c>
      <c r="AG1531" t="s">
        <v>1216</v>
      </c>
      <c r="AH1531" s="2">
        <f t="shared" si="167"/>
        <v>-10.72547258039658</v>
      </c>
      <c r="AJ1531" s="2">
        <f t="shared" si="172"/>
        <v>-2.5025539444631106</v>
      </c>
      <c r="AK1531" s="2">
        <f t="shared" si="168"/>
        <v>-1.535362013584342</v>
      </c>
      <c r="AL1531" s="2">
        <f t="shared" si="169"/>
        <v>-2.5879503497259004</v>
      </c>
      <c r="AM1531" s="2">
        <f t="shared" si="170"/>
        <v>-2.049493813273342</v>
      </c>
      <c r="AN1531" s="2">
        <f t="shared" si="171"/>
        <v>-2.0501124593498847</v>
      </c>
    </row>
    <row r="1532" spans="1:40" x14ac:dyDescent="0.2">
      <c r="A1532">
        <v>1531</v>
      </c>
      <c r="B1532" t="s">
        <v>7443</v>
      </c>
      <c r="C1532" t="s">
        <v>65</v>
      </c>
      <c r="D1532">
        <v>24</v>
      </c>
      <c r="E1532">
        <v>96</v>
      </c>
      <c r="F1532">
        <v>83</v>
      </c>
      <c r="G1532">
        <f>F1532*V1532</f>
        <v>28.386000000000003</v>
      </c>
      <c r="H1532">
        <v>18</v>
      </c>
      <c r="I1532">
        <v>4</v>
      </c>
      <c r="J1532">
        <v>0</v>
      </c>
      <c r="K1532">
        <v>2</v>
      </c>
      <c r="L1532">
        <v>9</v>
      </c>
      <c r="M1532">
        <v>9</v>
      </c>
      <c r="N1532">
        <v>10</v>
      </c>
      <c r="O1532">
        <v>30</v>
      </c>
      <c r="P1532">
        <v>1</v>
      </c>
      <c r="Q1532">
        <v>1</v>
      </c>
      <c r="R1532">
        <v>0</v>
      </c>
      <c r="T1532">
        <v>0.214</v>
      </c>
      <c r="U1532">
        <v>0.307</v>
      </c>
      <c r="V1532">
        <v>0.34200000000000003</v>
      </c>
      <c r="W1532">
        <v>0.64800000000000002</v>
      </c>
      <c r="X1532">
        <v>0.28199999999999997</v>
      </c>
      <c r="Z1532">
        <v>70</v>
      </c>
      <c r="AA1532">
        <v>0.1</v>
      </c>
      <c r="AB1532">
        <v>-0.7</v>
      </c>
      <c r="AD1532">
        <v>-3.7</v>
      </c>
      <c r="AE1532">
        <v>1.3</v>
      </c>
      <c r="AF1532">
        <v>0</v>
      </c>
      <c r="AG1532">
        <v>14942</v>
      </c>
      <c r="AH1532" s="2">
        <f t="shared" si="167"/>
        <v>-10.729684323351577</v>
      </c>
      <c r="AI1532" s="2">
        <f>(L1532-45.75551)/28.81119</f>
        <v>-1.2757373090108393</v>
      </c>
      <c r="AJ1532" s="2">
        <f t="shared" si="172"/>
        <v>-2.2759143914416371</v>
      </c>
      <c r="AK1532" s="2">
        <f t="shared" si="168"/>
        <v>-1.2388901278485596</v>
      </c>
      <c r="AL1532" s="2">
        <f t="shared" si="169"/>
        <v>-2.5879503497259004</v>
      </c>
      <c r="AM1532" s="2">
        <f t="shared" si="170"/>
        <v>-1.9027730229373514</v>
      </c>
      <c r="AN1532" s="2">
        <f t="shared" si="171"/>
        <v>-1.4484191223872895</v>
      </c>
    </row>
    <row r="1533" spans="1:40" x14ac:dyDescent="0.2">
      <c r="A1533">
        <v>1532</v>
      </c>
      <c r="B1533" t="s">
        <v>481</v>
      </c>
      <c r="C1533" t="s">
        <v>139</v>
      </c>
      <c r="D1533">
        <v>11</v>
      </c>
      <c r="E1533">
        <v>45</v>
      </c>
      <c r="F1533">
        <v>41</v>
      </c>
      <c r="G1533">
        <f>F1533*V1533</f>
        <v>14.841999999999999</v>
      </c>
      <c r="H1533">
        <v>9</v>
      </c>
      <c r="I1533">
        <v>2</v>
      </c>
      <c r="J1533">
        <v>0</v>
      </c>
      <c r="K1533">
        <v>1</v>
      </c>
      <c r="L1533">
        <v>5</v>
      </c>
      <c r="M1533">
        <v>4</v>
      </c>
      <c r="N1533">
        <v>3</v>
      </c>
      <c r="O1533">
        <v>11</v>
      </c>
      <c r="P1533">
        <v>1</v>
      </c>
      <c r="Q1533">
        <v>2</v>
      </c>
      <c r="R1533">
        <v>1</v>
      </c>
      <c r="T1533">
        <v>0.221</v>
      </c>
      <c r="U1533">
        <v>0.28999999999999998</v>
      </c>
      <c r="V1533">
        <v>0.36199999999999999</v>
      </c>
      <c r="W1533">
        <v>0.65300000000000002</v>
      </c>
      <c r="X1533">
        <v>0.28100000000000003</v>
      </c>
      <c r="Z1533">
        <v>76</v>
      </c>
      <c r="AA1533">
        <v>0</v>
      </c>
      <c r="AB1533">
        <v>0</v>
      </c>
      <c r="AD1533">
        <v>-1.4</v>
      </c>
      <c r="AE1533">
        <v>0.3</v>
      </c>
      <c r="AF1533">
        <v>0.1</v>
      </c>
      <c r="AG1533">
        <v>18042</v>
      </c>
      <c r="AH1533" s="2">
        <f t="shared" si="167"/>
        <v>-10.732566978830352</v>
      </c>
      <c r="AI1533" s="2">
        <f>(L1533-45.75551)/28.81119</f>
        <v>-1.4145722547385235</v>
      </c>
      <c r="AJ1533" s="2">
        <f t="shared" si="172"/>
        <v>-2.3892341679523739</v>
      </c>
      <c r="AK1533" s="2">
        <f t="shared" si="168"/>
        <v>-1.4035967310351054</v>
      </c>
      <c r="AL1533" s="2">
        <f t="shared" si="169"/>
        <v>-2.5879503497259004</v>
      </c>
      <c r="AM1533" s="2">
        <f t="shared" si="170"/>
        <v>-1.5604245121533731</v>
      </c>
      <c r="AN1533" s="2">
        <f t="shared" si="171"/>
        <v>-1.3767889632250758</v>
      </c>
    </row>
    <row r="1534" spans="1:40" x14ac:dyDescent="0.2">
      <c r="A1534">
        <v>1533</v>
      </c>
      <c r="B1534" t="s">
        <v>2118</v>
      </c>
      <c r="D1534">
        <v>0</v>
      </c>
      <c r="E1534">
        <v>1</v>
      </c>
      <c r="F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0.219</v>
      </c>
      <c r="U1534">
        <v>0.28000000000000003</v>
      </c>
      <c r="V1534">
        <v>0.29799999999999999</v>
      </c>
      <c r="W1534">
        <v>0.57799999999999996</v>
      </c>
      <c r="X1534">
        <v>0.253</v>
      </c>
      <c r="Z1534">
        <v>53</v>
      </c>
      <c r="AA1534">
        <v>0</v>
      </c>
      <c r="AB1534">
        <v>0</v>
      </c>
      <c r="AD1534">
        <v>-0.1</v>
      </c>
      <c r="AE1534">
        <v>0</v>
      </c>
      <c r="AF1534">
        <v>0</v>
      </c>
      <c r="AG1534" t="s">
        <v>2119</v>
      </c>
      <c r="AH1534" s="2">
        <f t="shared" si="167"/>
        <v>-10.735346030809001</v>
      </c>
      <c r="AJ1534" s="2">
        <f t="shared" si="172"/>
        <v>-2.5025539444631106</v>
      </c>
      <c r="AK1534" s="2">
        <f t="shared" si="168"/>
        <v>-1.535362013584342</v>
      </c>
      <c r="AL1534" s="2">
        <f t="shared" si="169"/>
        <v>-2.5879503497259004</v>
      </c>
      <c r="AM1534" s="2">
        <f t="shared" si="170"/>
        <v>-1.6582383723773668</v>
      </c>
      <c r="AN1534" s="2">
        <f t="shared" si="171"/>
        <v>-2.4512413506582815</v>
      </c>
    </row>
    <row r="1535" spans="1:40" x14ac:dyDescent="0.2">
      <c r="A1535">
        <v>1534</v>
      </c>
      <c r="B1535" t="s">
        <v>1614</v>
      </c>
      <c r="C1535" t="s">
        <v>176</v>
      </c>
      <c r="D1535">
        <v>0</v>
      </c>
      <c r="E1535">
        <v>1</v>
      </c>
      <c r="F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0.216</v>
      </c>
      <c r="U1535">
        <v>0.28699999999999998</v>
      </c>
      <c r="V1535">
        <v>0.30099999999999999</v>
      </c>
      <c r="W1535">
        <v>0.58799999999999997</v>
      </c>
      <c r="X1535">
        <v>0.26</v>
      </c>
      <c r="Z1535">
        <v>56</v>
      </c>
      <c r="AA1535">
        <v>0</v>
      </c>
      <c r="AB1535">
        <v>0</v>
      </c>
      <c r="AD1535">
        <v>-0.1</v>
      </c>
      <c r="AE1535">
        <v>0</v>
      </c>
      <c r="AF1535">
        <v>0</v>
      </c>
      <c r="AG1535" t="s">
        <v>1615</v>
      </c>
      <c r="AH1535" s="2">
        <f t="shared" si="167"/>
        <v>-10.738806502820566</v>
      </c>
      <c r="AJ1535" s="2">
        <f t="shared" si="172"/>
        <v>-2.5025539444631106</v>
      </c>
      <c r="AK1535" s="2">
        <f t="shared" si="168"/>
        <v>-1.535362013584342</v>
      </c>
      <c r="AL1535" s="2">
        <f t="shared" si="169"/>
        <v>-2.5879503497259004</v>
      </c>
      <c r="AM1535" s="2">
        <f t="shared" si="170"/>
        <v>-1.8049591627133577</v>
      </c>
      <c r="AN1535" s="2">
        <f t="shared" si="171"/>
        <v>-2.3079810323338541</v>
      </c>
    </row>
    <row r="1536" spans="1:40" x14ac:dyDescent="0.2">
      <c r="A1536">
        <v>1535</v>
      </c>
      <c r="B1536" t="s">
        <v>3013</v>
      </c>
      <c r="D1536">
        <v>0</v>
      </c>
      <c r="E1536">
        <v>1</v>
      </c>
      <c r="F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0.223</v>
      </c>
      <c r="U1536">
        <v>0.25900000000000001</v>
      </c>
      <c r="V1536">
        <v>0.30499999999999999</v>
      </c>
      <c r="W1536">
        <v>0.56399999999999995</v>
      </c>
      <c r="X1536">
        <v>0.24399999999999999</v>
      </c>
      <c r="Z1536">
        <v>46</v>
      </c>
      <c r="AA1536">
        <v>0</v>
      </c>
      <c r="AB1536">
        <v>0</v>
      </c>
      <c r="AD1536">
        <v>-0.1</v>
      </c>
      <c r="AE1536">
        <v>0</v>
      </c>
      <c r="AF1536">
        <v>0</v>
      </c>
      <c r="AG1536" t="s">
        <v>3014</v>
      </c>
      <c r="AH1536" s="2">
        <f t="shared" si="167"/>
        <v>-10.740282756015214</v>
      </c>
      <c r="AJ1536" s="2">
        <f t="shared" si="172"/>
        <v>-2.5025539444631106</v>
      </c>
      <c r="AK1536" s="2">
        <f t="shared" si="168"/>
        <v>-1.535362013584342</v>
      </c>
      <c r="AL1536" s="2">
        <f t="shared" si="169"/>
        <v>-2.5879503497259004</v>
      </c>
      <c r="AM1536" s="2">
        <f t="shared" si="170"/>
        <v>-1.4626106519293791</v>
      </c>
      <c r="AN1536" s="2">
        <f t="shared" si="171"/>
        <v>-2.6518057963124799</v>
      </c>
    </row>
    <row r="1537" spans="1:40" x14ac:dyDescent="0.2">
      <c r="A1537">
        <v>1536</v>
      </c>
      <c r="B1537" t="s">
        <v>601</v>
      </c>
      <c r="D1537">
        <v>0</v>
      </c>
      <c r="E1537">
        <v>1</v>
      </c>
      <c r="F1537">
        <v>1</v>
      </c>
      <c r="G1537">
        <f>F1537*V1537</f>
        <v>0.38100000000000001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T1537">
        <v>0.22</v>
      </c>
      <c r="U1537">
        <v>0.30499999999999999</v>
      </c>
      <c r="V1537">
        <v>0.38100000000000001</v>
      </c>
      <c r="W1537">
        <v>0.68500000000000005</v>
      </c>
      <c r="X1537">
        <v>0.29399999999999998</v>
      </c>
      <c r="Z1537">
        <v>80</v>
      </c>
      <c r="AA1537">
        <v>0</v>
      </c>
      <c r="AB1537">
        <v>0</v>
      </c>
      <c r="AD1537">
        <v>0</v>
      </c>
      <c r="AE1537">
        <v>0</v>
      </c>
      <c r="AF1537">
        <v>0</v>
      </c>
      <c r="AG1537">
        <v>3364</v>
      </c>
      <c r="AH1537" s="2">
        <f t="shared" si="167"/>
        <v>-10.741669631523759</v>
      </c>
      <c r="AI1537" s="2">
        <f>(L1537-45.75551)/28.81119</f>
        <v>-1.5881159368981288</v>
      </c>
      <c r="AJ1537" s="2">
        <f t="shared" si="172"/>
        <v>-2.5025539444631106</v>
      </c>
      <c r="AK1537" s="2">
        <f t="shared" si="168"/>
        <v>-1.535362013584342</v>
      </c>
      <c r="AL1537" s="2">
        <f t="shared" si="169"/>
        <v>-2.5879503497259004</v>
      </c>
      <c r="AM1537" s="2">
        <f t="shared" si="170"/>
        <v>-1.6093314422653699</v>
      </c>
      <c r="AN1537" s="2">
        <f t="shared" si="171"/>
        <v>-0.91835594458690795</v>
      </c>
    </row>
    <row r="1538" spans="1:40" x14ac:dyDescent="0.2">
      <c r="A1538">
        <v>1537</v>
      </c>
      <c r="B1538" t="s">
        <v>2255</v>
      </c>
      <c r="D1538">
        <v>0</v>
      </c>
      <c r="E1538">
        <v>1</v>
      </c>
      <c r="F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0.21299999999999999</v>
      </c>
      <c r="U1538">
        <v>0.26800000000000002</v>
      </c>
      <c r="V1538">
        <v>0.33</v>
      </c>
      <c r="W1538">
        <v>0.59799999999999998</v>
      </c>
      <c r="X1538">
        <v>0.25800000000000001</v>
      </c>
      <c r="Z1538">
        <v>56</v>
      </c>
      <c r="AA1538">
        <v>0</v>
      </c>
      <c r="AB1538">
        <v>0</v>
      </c>
      <c r="AD1538">
        <v>-0.1</v>
      </c>
      <c r="AE1538">
        <v>0</v>
      </c>
      <c r="AF1538">
        <v>0</v>
      </c>
      <c r="AG1538" t="s">
        <v>2256</v>
      </c>
      <c r="AH1538" s="2">
        <f t="shared" ref="AH1538:AH1601" si="173">SUM(AI1538:AN1538)</f>
        <v>-10.742266974832129</v>
      </c>
      <c r="AJ1538" s="2">
        <f t="shared" si="172"/>
        <v>-2.5025539444631106</v>
      </c>
      <c r="AK1538" s="2">
        <f t="shared" ref="AK1538:AK1601" si="174">(M1538-46.609)/30.35701</f>
        <v>-1.535362013584342</v>
      </c>
      <c r="AL1538" s="2">
        <f t="shared" ref="AL1538:AL1601" si="175">(S1538-70.42522)/27.21274</f>
        <v>-2.5879503497259004</v>
      </c>
      <c r="AM1538" s="2">
        <f t="shared" ref="AM1538:AM1601" si="176">(T1538-0.252906)/0.020447</f>
        <v>-1.9516799530493483</v>
      </c>
      <c r="AN1538" s="2">
        <f t="shared" ref="AN1538:AN1601" si="177">(W1538-0.749104)/0.069803</f>
        <v>-2.1647207140094267</v>
      </c>
    </row>
    <row r="1539" spans="1:40" x14ac:dyDescent="0.2">
      <c r="A1539">
        <v>1538</v>
      </c>
      <c r="B1539" t="s">
        <v>3299</v>
      </c>
      <c r="C1539" t="s">
        <v>93</v>
      </c>
      <c r="D1539">
        <v>0</v>
      </c>
      <c r="E1539">
        <v>1</v>
      </c>
      <c r="F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0.21299999999999999</v>
      </c>
      <c r="U1539">
        <v>0.27</v>
      </c>
      <c r="V1539">
        <v>0.32800000000000001</v>
      </c>
      <c r="W1539">
        <v>0.59799999999999998</v>
      </c>
      <c r="X1539">
        <v>0.25800000000000001</v>
      </c>
      <c r="Z1539">
        <v>58</v>
      </c>
      <c r="AA1539">
        <v>0</v>
      </c>
      <c r="AB1539">
        <v>0</v>
      </c>
      <c r="AD1539">
        <v>-0.1</v>
      </c>
      <c r="AE1539">
        <v>0</v>
      </c>
      <c r="AF1539">
        <v>0</v>
      </c>
      <c r="AG1539" t="s">
        <v>3300</v>
      </c>
      <c r="AH1539" s="2">
        <f t="shared" si="173"/>
        <v>-10.742266974832129</v>
      </c>
      <c r="AJ1539" s="2">
        <f t="shared" si="172"/>
        <v>-2.5025539444631106</v>
      </c>
      <c r="AK1539" s="2">
        <f t="shared" si="174"/>
        <v>-1.535362013584342</v>
      </c>
      <c r="AL1539" s="2">
        <f t="shared" si="175"/>
        <v>-2.5879503497259004</v>
      </c>
      <c r="AM1539" s="2">
        <f t="shared" si="176"/>
        <v>-1.9516799530493483</v>
      </c>
      <c r="AN1539" s="2">
        <f t="shared" si="177"/>
        <v>-2.1647207140094267</v>
      </c>
    </row>
    <row r="1540" spans="1:40" x14ac:dyDescent="0.2">
      <c r="A1540">
        <v>1539</v>
      </c>
      <c r="B1540" t="s">
        <v>3455</v>
      </c>
      <c r="D1540">
        <v>0</v>
      </c>
      <c r="E1540">
        <v>1</v>
      </c>
      <c r="F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0.21299999999999999</v>
      </c>
      <c r="U1540">
        <v>0.27300000000000002</v>
      </c>
      <c r="V1540">
        <v>0.32500000000000001</v>
      </c>
      <c r="W1540">
        <v>0.59799999999999998</v>
      </c>
      <c r="X1540">
        <v>0.25800000000000001</v>
      </c>
      <c r="Z1540">
        <v>55</v>
      </c>
      <c r="AA1540">
        <v>0</v>
      </c>
      <c r="AB1540">
        <v>0</v>
      </c>
      <c r="AD1540">
        <v>-0.1</v>
      </c>
      <c r="AE1540">
        <v>0</v>
      </c>
      <c r="AF1540">
        <v>0</v>
      </c>
      <c r="AG1540" t="s">
        <v>3456</v>
      </c>
      <c r="AH1540" s="2">
        <f t="shared" si="173"/>
        <v>-10.742266974832129</v>
      </c>
      <c r="AJ1540" s="2">
        <f t="shared" si="172"/>
        <v>-2.5025539444631106</v>
      </c>
      <c r="AK1540" s="2">
        <f t="shared" si="174"/>
        <v>-1.535362013584342</v>
      </c>
      <c r="AL1540" s="2">
        <f t="shared" si="175"/>
        <v>-2.5879503497259004</v>
      </c>
      <c r="AM1540" s="2">
        <f t="shared" si="176"/>
        <v>-1.9516799530493483</v>
      </c>
      <c r="AN1540" s="2">
        <f t="shared" si="177"/>
        <v>-2.1647207140094267</v>
      </c>
    </row>
    <row r="1541" spans="1:40" x14ac:dyDescent="0.2">
      <c r="A1541">
        <v>1540</v>
      </c>
      <c r="B1541" t="s">
        <v>2459</v>
      </c>
      <c r="D1541">
        <v>0</v>
      </c>
      <c r="E1541">
        <v>1</v>
      </c>
      <c r="F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0.215</v>
      </c>
      <c r="U1541">
        <v>0.27100000000000002</v>
      </c>
      <c r="V1541">
        <v>0.32</v>
      </c>
      <c r="W1541">
        <v>0.59099999999999997</v>
      </c>
      <c r="X1541">
        <v>0.25600000000000001</v>
      </c>
      <c r="Z1541">
        <v>55</v>
      </c>
      <c r="AA1541">
        <v>0</v>
      </c>
      <c r="AB1541">
        <v>0</v>
      </c>
      <c r="AD1541">
        <v>-0.1</v>
      </c>
      <c r="AE1541">
        <v>0</v>
      </c>
      <c r="AF1541">
        <v>0</v>
      </c>
      <c r="AG1541" t="s">
        <v>2460</v>
      </c>
      <c r="AH1541" s="2">
        <f t="shared" si="173"/>
        <v>-10.744735337435234</v>
      </c>
      <c r="AJ1541" s="2">
        <f t="shared" si="172"/>
        <v>-2.5025539444631106</v>
      </c>
      <c r="AK1541" s="2">
        <f t="shared" si="174"/>
        <v>-1.535362013584342</v>
      </c>
      <c r="AL1541" s="2">
        <f t="shared" si="175"/>
        <v>-2.5879503497259004</v>
      </c>
      <c r="AM1541" s="2">
        <f t="shared" si="176"/>
        <v>-1.8538660928253545</v>
      </c>
      <c r="AN1541" s="2">
        <f t="shared" si="177"/>
        <v>-2.2650029368365256</v>
      </c>
    </row>
    <row r="1542" spans="1:40" x14ac:dyDescent="0.2">
      <c r="A1542">
        <v>1541</v>
      </c>
      <c r="B1542" t="s">
        <v>2667</v>
      </c>
      <c r="D1542">
        <v>0</v>
      </c>
      <c r="E1542">
        <v>1</v>
      </c>
      <c r="F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0.21199999999999999</v>
      </c>
      <c r="U1542">
        <v>0.26400000000000001</v>
      </c>
      <c r="V1542">
        <v>0.33700000000000002</v>
      </c>
      <c r="W1542">
        <v>0.60099999999999998</v>
      </c>
      <c r="X1542">
        <v>0.25900000000000001</v>
      </c>
      <c r="Z1542">
        <v>56</v>
      </c>
      <c r="AA1542">
        <v>0</v>
      </c>
      <c r="AB1542">
        <v>0</v>
      </c>
      <c r="AD1542">
        <v>-0.1</v>
      </c>
      <c r="AE1542">
        <v>0</v>
      </c>
      <c r="AF1542">
        <v>0</v>
      </c>
      <c r="AG1542" t="s">
        <v>2668</v>
      </c>
      <c r="AH1542" s="2">
        <f t="shared" si="173"/>
        <v>-10.748195809446797</v>
      </c>
      <c r="AJ1542" s="2">
        <f t="shared" si="172"/>
        <v>-2.5025539444631106</v>
      </c>
      <c r="AK1542" s="2">
        <f t="shared" si="174"/>
        <v>-1.535362013584342</v>
      </c>
      <c r="AL1542" s="2">
        <f t="shared" si="175"/>
        <v>-2.5879503497259004</v>
      </c>
      <c r="AM1542" s="2">
        <f t="shared" si="176"/>
        <v>-2.0005868831613451</v>
      </c>
      <c r="AN1542" s="2">
        <f t="shared" si="177"/>
        <v>-2.1217426185120982</v>
      </c>
    </row>
    <row r="1543" spans="1:40" x14ac:dyDescent="0.2">
      <c r="A1543">
        <v>1542</v>
      </c>
      <c r="B1543" t="s">
        <v>2542</v>
      </c>
      <c r="C1543" t="s">
        <v>144</v>
      </c>
      <c r="D1543">
        <v>0</v>
      </c>
      <c r="E1543">
        <v>1</v>
      </c>
      <c r="F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0.22600000000000001</v>
      </c>
      <c r="U1543">
        <v>0.26500000000000001</v>
      </c>
      <c r="V1543">
        <v>0.28899999999999998</v>
      </c>
      <c r="W1543">
        <v>0.55300000000000005</v>
      </c>
      <c r="X1543">
        <v>0.24099999999999999</v>
      </c>
      <c r="Z1543">
        <v>48</v>
      </c>
      <c r="AA1543">
        <v>0</v>
      </c>
      <c r="AB1543">
        <v>0</v>
      </c>
      <c r="AD1543">
        <v>-0.1</v>
      </c>
      <c r="AE1543">
        <v>0</v>
      </c>
      <c r="AF1543">
        <v>0</v>
      </c>
      <c r="AG1543" t="s">
        <v>2543</v>
      </c>
      <c r="AH1543" s="2">
        <f t="shared" si="173"/>
        <v>-10.75114831583609</v>
      </c>
      <c r="AJ1543" s="2">
        <f t="shared" si="172"/>
        <v>-2.5025539444631106</v>
      </c>
      <c r="AK1543" s="2">
        <f t="shared" si="174"/>
        <v>-1.535362013584342</v>
      </c>
      <c r="AL1543" s="2">
        <f t="shared" si="175"/>
        <v>-2.5879503497259004</v>
      </c>
      <c r="AM1543" s="2">
        <f t="shared" si="176"/>
        <v>-1.3158898615933885</v>
      </c>
      <c r="AN1543" s="2">
        <f t="shared" si="177"/>
        <v>-2.8093921464693485</v>
      </c>
    </row>
    <row r="1544" spans="1:40" x14ac:dyDescent="0.2">
      <c r="A1544">
        <v>1543</v>
      </c>
      <c r="B1544" t="s">
        <v>3161</v>
      </c>
      <c r="D1544">
        <v>0</v>
      </c>
      <c r="E1544">
        <v>1</v>
      </c>
      <c r="F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0.218</v>
      </c>
      <c r="U1544">
        <v>0.26700000000000002</v>
      </c>
      <c r="V1544">
        <v>0.313</v>
      </c>
      <c r="W1544">
        <v>0.57999999999999996</v>
      </c>
      <c r="X1544">
        <v>0.252</v>
      </c>
      <c r="Z1544">
        <v>52</v>
      </c>
      <c r="AA1544">
        <v>0</v>
      </c>
      <c r="AB1544">
        <v>0</v>
      </c>
      <c r="AD1544">
        <v>-0.1</v>
      </c>
      <c r="AE1544">
        <v>0</v>
      </c>
      <c r="AF1544">
        <v>0</v>
      </c>
      <c r="AG1544" t="s">
        <v>3162</v>
      </c>
      <c r="AH1544" s="2">
        <f t="shared" si="173"/>
        <v>-10.755600897256114</v>
      </c>
      <c r="AJ1544" s="2">
        <f t="shared" si="172"/>
        <v>-2.5025539444631106</v>
      </c>
      <c r="AK1544" s="2">
        <f t="shared" si="174"/>
        <v>-1.535362013584342</v>
      </c>
      <c r="AL1544" s="2">
        <f t="shared" si="175"/>
        <v>-2.5879503497259004</v>
      </c>
      <c r="AM1544" s="2">
        <f t="shared" si="176"/>
        <v>-1.7071453024893637</v>
      </c>
      <c r="AN1544" s="2">
        <f t="shared" si="177"/>
        <v>-2.422589286993396</v>
      </c>
    </row>
    <row r="1545" spans="1:40" x14ac:dyDescent="0.2">
      <c r="A1545">
        <v>1544</v>
      </c>
      <c r="B1545" t="s">
        <v>4177</v>
      </c>
      <c r="C1545" t="s">
        <v>63</v>
      </c>
      <c r="D1545">
        <v>0</v>
      </c>
      <c r="E1545">
        <v>1</v>
      </c>
      <c r="F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0.215</v>
      </c>
      <c r="U1545">
        <v>0.245</v>
      </c>
      <c r="V1545">
        <v>0.34499999999999997</v>
      </c>
      <c r="W1545">
        <v>0.59</v>
      </c>
      <c r="X1545">
        <v>0.249</v>
      </c>
      <c r="Z1545">
        <v>48</v>
      </c>
      <c r="AA1545">
        <v>0</v>
      </c>
      <c r="AB1545">
        <v>0</v>
      </c>
      <c r="AD1545">
        <v>-0.1</v>
      </c>
      <c r="AE1545">
        <v>0</v>
      </c>
      <c r="AF1545">
        <v>0</v>
      </c>
      <c r="AG1545" t="s">
        <v>4178</v>
      </c>
      <c r="AH1545" s="2">
        <f t="shared" si="173"/>
        <v>-10.759061369267677</v>
      </c>
      <c r="AJ1545" s="2">
        <f t="shared" si="172"/>
        <v>-2.5025539444631106</v>
      </c>
      <c r="AK1545" s="2">
        <f t="shared" si="174"/>
        <v>-1.535362013584342</v>
      </c>
      <c r="AL1545" s="2">
        <f t="shared" si="175"/>
        <v>-2.5879503497259004</v>
      </c>
      <c r="AM1545" s="2">
        <f t="shared" si="176"/>
        <v>-1.8538660928253545</v>
      </c>
      <c r="AN1545" s="2">
        <f t="shared" si="177"/>
        <v>-2.2793289686689686</v>
      </c>
    </row>
    <row r="1546" spans="1:40" x14ac:dyDescent="0.2">
      <c r="A1546">
        <v>1545</v>
      </c>
      <c r="B1546" t="s">
        <v>1699</v>
      </c>
      <c r="C1546" t="s">
        <v>57</v>
      </c>
      <c r="D1546">
        <v>0</v>
      </c>
      <c r="E1546">
        <v>1</v>
      </c>
      <c r="F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0.21</v>
      </c>
      <c r="U1546">
        <v>0.27600000000000002</v>
      </c>
      <c r="V1546">
        <v>0.33100000000000002</v>
      </c>
      <c r="W1546">
        <v>0.60699999999999998</v>
      </c>
      <c r="X1546">
        <v>0.26400000000000001</v>
      </c>
      <c r="Z1546">
        <v>59</v>
      </c>
      <c r="AA1546">
        <v>0</v>
      </c>
      <c r="AB1546">
        <v>0</v>
      </c>
      <c r="AD1546">
        <v>-0.1</v>
      </c>
      <c r="AE1546">
        <v>0</v>
      </c>
      <c r="AF1546">
        <v>0</v>
      </c>
      <c r="AG1546" t="s">
        <v>1700</v>
      </c>
      <c r="AH1546" s="2">
        <f t="shared" si="173"/>
        <v>-10.760053478676134</v>
      </c>
      <c r="AJ1546" s="2">
        <f t="shared" si="172"/>
        <v>-2.5025539444631106</v>
      </c>
      <c r="AK1546" s="2">
        <f t="shared" si="174"/>
        <v>-1.535362013584342</v>
      </c>
      <c r="AL1546" s="2">
        <f t="shared" si="175"/>
        <v>-2.5879503497259004</v>
      </c>
      <c r="AM1546" s="2">
        <f t="shared" si="176"/>
        <v>-2.0984007433853389</v>
      </c>
      <c r="AN1546" s="2">
        <f t="shared" si="177"/>
        <v>-2.0357864275174418</v>
      </c>
    </row>
    <row r="1547" spans="1:40" x14ac:dyDescent="0.2">
      <c r="A1547">
        <v>1546</v>
      </c>
      <c r="B1547" t="s">
        <v>1002</v>
      </c>
      <c r="D1547">
        <v>0</v>
      </c>
      <c r="E1547">
        <v>1</v>
      </c>
      <c r="F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0.20499999999999999</v>
      </c>
      <c r="U1547">
        <v>0.28000000000000003</v>
      </c>
      <c r="V1547">
        <v>0.34499999999999997</v>
      </c>
      <c r="W1547">
        <v>0.624</v>
      </c>
      <c r="X1547">
        <v>0.26800000000000002</v>
      </c>
      <c r="Z1547">
        <v>59</v>
      </c>
      <c r="AA1547">
        <v>0</v>
      </c>
      <c r="AB1547">
        <v>0</v>
      </c>
      <c r="AD1547">
        <v>-0.1</v>
      </c>
      <c r="AE1547">
        <v>0</v>
      </c>
      <c r="AF1547">
        <v>0</v>
      </c>
      <c r="AG1547" t="s">
        <v>1003</v>
      </c>
      <c r="AH1547" s="2">
        <f t="shared" si="173"/>
        <v>-10.761045588084592</v>
      </c>
      <c r="AJ1547" s="2">
        <f t="shared" si="172"/>
        <v>-2.5025539444631106</v>
      </c>
      <c r="AK1547" s="2">
        <f t="shared" si="174"/>
        <v>-1.535362013584342</v>
      </c>
      <c r="AL1547" s="2">
        <f t="shared" si="175"/>
        <v>-2.5879503497259004</v>
      </c>
      <c r="AM1547" s="2">
        <f t="shared" si="176"/>
        <v>-2.3429353939453237</v>
      </c>
      <c r="AN1547" s="2">
        <f t="shared" si="177"/>
        <v>-1.7922438863659154</v>
      </c>
    </row>
    <row r="1548" spans="1:40" x14ac:dyDescent="0.2">
      <c r="A1548">
        <v>1547</v>
      </c>
      <c r="B1548" t="s">
        <v>2212</v>
      </c>
      <c r="C1548" t="s">
        <v>176</v>
      </c>
      <c r="D1548">
        <v>0</v>
      </c>
      <c r="E1548">
        <v>1</v>
      </c>
      <c r="F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0.219</v>
      </c>
      <c r="U1548">
        <v>0.27</v>
      </c>
      <c r="V1548">
        <v>0.30599999999999999</v>
      </c>
      <c r="W1548">
        <v>0.57599999999999996</v>
      </c>
      <c r="X1548">
        <v>0.249</v>
      </c>
      <c r="Z1548">
        <v>49</v>
      </c>
      <c r="AA1548">
        <v>0</v>
      </c>
      <c r="AB1548">
        <v>0</v>
      </c>
      <c r="AD1548">
        <v>-0.1</v>
      </c>
      <c r="AE1548">
        <v>0</v>
      </c>
      <c r="AF1548">
        <v>0</v>
      </c>
      <c r="AG1548" t="s">
        <v>2213</v>
      </c>
      <c r="AH1548" s="2">
        <f t="shared" si="173"/>
        <v>-10.763998094473887</v>
      </c>
      <c r="AJ1548" s="2">
        <f t="shared" si="172"/>
        <v>-2.5025539444631106</v>
      </c>
      <c r="AK1548" s="2">
        <f t="shared" si="174"/>
        <v>-1.535362013584342</v>
      </c>
      <c r="AL1548" s="2">
        <f t="shared" si="175"/>
        <v>-2.5879503497259004</v>
      </c>
      <c r="AM1548" s="2">
        <f t="shared" si="176"/>
        <v>-1.6582383723773668</v>
      </c>
      <c r="AN1548" s="2">
        <f t="shared" si="177"/>
        <v>-2.479893414323167</v>
      </c>
    </row>
    <row r="1549" spans="1:40" x14ac:dyDescent="0.2">
      <c r="A1549">
        <v>1548</v>
      </c>
      <c r="B1549" t="s">
        <v>2559</v>
      </c>
      <c r="D1549">
        <v>0</v>
      </c>
      <c r="E1549">
        <v>1</v>
      </c>
      <c r="F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0.219</v>
      </c>
      <c r="U1549">
        <v>0.27</v>
      </c>
      <c r="V1549">
        <v>0.30599999999999999</v>
      </c>
      <c r="W1549">
        <v>0.57599999999999996</v>
      </c>
      <c r="X1549">
        <v>0.251</v>
      </c>
      <c r="Z1549">
        <v>51</v>
      </c>
      <c r="AA1549">
        <v>0</v>
      </c>
      <c r="AB1549">
        <v>0</v>
      </c>
      <c r="AD1549">
        <v>-0.1</v>
      </c>
      <c r="AE1549">
        <v>0</v>
      </c>
      <c r="AF1549">
        <v>0</v>
      </c>
      <c r="AG1549" t="s">
        <v>2560</v>
      </c>
      <c r="AH1549" s="2">
        <f t="shared" si="173"/>
        <v>-10.763998094473887</v>
      </c>
      <c r="AJ1549" s="2">
        <f t="shared" si="172"/>
        <v>-2.5025539444631106</v>
      </c>
      <c r="AK1549" s="2">
        <f t="shared" si="174"/>
        <v>-1.535362013584342</v>
      </c>
      <c r="AL1549" s="2">
        <f t="shared" si="175"/>
        <v>-2.5879503497259004</v>
      </c>
      <c r="AM1549" s="2">
        <f t="shared" si="176"/>
        <v>-1.6582383723773668</v>
      </c>
      <c r="AN1549" s="2">
        <f t="shared" si="177"/>
        <v>-2.479893414323167</v>
      </c>
    </row>
    <row r="1550" spans="1:40" x14ac:dyDescent="0.2">
      <c r="A1550">
        <v>1549</v>
      </c>
      <c r="B1550" t="s">
        <v>2382</v>
      </c>
      <c r="D1550">
        <v>0</v>
      </c>
      <c r="E1550">
        <v>1</v>
      </c>
      <c r="F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0.214</v>
      </c>
      <c r="U1550">
        <v>0.26400000000000001</v>
      </c>
      <c r="V1550">
        <v>0.32900000000000001</v>
      </c>
      <c r="W1550">
        <v>0.59299999999999997</v>
      </c>
      <c r="X1550">
        <v>0.255</v>
      </c>
      <c r="Z1550">
        <v>54</v>
      </c>
      <c r="AA1550">
        <v>0</v>
      </c>
      <c r="AB1550">
        <v>0</v>
      </c>
      <c r="AD1550">
        <v>-0.1</v>
      </c>
      <c r="AE1550">
        <v>0</v>
      </c>
      <c r="AF1550">
        <v>0</v>
      </c>
      <c r="AG1550" t="s">
        <v>2383</v>
      </c>
      <c r="AH1550" s="2">
        <f t="shared" si="173"/>
        <v>-10.764990203882345</v>
      </c>
      <c r="AJ1550" s="2">
        <f t="shared" ref="AJ1550:AJ1613" si="178">(K1550-22.084)/8.824585</f>
        <v>-2.5025539444631106</v>
      </c>
      <c r="AK1550" s="2">
        <f t="shared" si="174"/>
        <v>-1.535362013584342</v>
      </c>
      <c r="AL1550" s="2">
        <f t="shared" si="175"/>
        <v>-2.5879503497259004</v>
      </c>
      <c r="AM1550" s="2">
        <f t="shared" si="176"/>
        <v>-1.9027730229373514</v>
      </c>
      <c r="AN1550" s="2">
        <f t="shared" si="177"/>
        <v>-2.2363508731716402</v>
      </c>
    </row>
    <row r="1551" spans="1:40" x14ac:dyDescent="0.2">
      <c r="A1551">
        <v>1550</v>
      </c>
      <c r="B1551" t="s">
        <v>2633</v>
      </c>
      <c r="C1551" t="s">
        <v>35</v>
      </c>
      <c r="D1551">
        <v>0</v>
      </c>
      <c r="E1551">
        <v>1</v>
      </c>
      <c r="F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0.218</v>
      </c>
      <c r="U1551">
        <v>0.26800000000000002</v>
      </c>
      <c r="V1551">
        <v>0.311</v>
      </c>
      <c r="W1551">
        <v>0.57899999999999996</v>
      </c>
      <c r="X1551">
        <v>0.252</v>
      </c>
      <c r="Z1551">
        <v>48</v>
      </c>
      <c r="AA1551">
        <v>0</v>
      </c>
      <c r="AB1551">
        <v>0</v>
      </c>
      <c r="AD1551">
        <v>-0.1</v>
      </c>
      <c r="AE1551">
        <v>0</v>
      </c>
      <c r="AF1551">
        <v>0</v>
      </c>
      <c r="AG1551" t="s">
        <v>2634</v>
      </c>
      <c r="AH1551" s="2">
        <f t="shared" si="173"/>
        <v>-10.769926929088555</v>
      </c>
      <c r="AJ1551" s="2">
        <f t="shared" si="178"/>
        <v>-2.5025539444631106</v>
      </c>
      <c r="AK1551" s="2">
        <f t="shared" si="174"/>
        <v>-1.535362013584342</v>
      </c>
      <c r="AL1551" s="2">
        <f t="shared" si="175"/>
        <v>-2.5879503497259004</v>
      </c>
      <c r="AM1551" s="2">
        <f t="shared" si="176"/>
        <v>-1.7071453024893637</v>
      </c>
      <c r="AN1551" s="2">
        <f t="shared" si="177"/>
        <v>-2.4369153188258386</v>
      </c>
    </row>
    <row r="1552" spans="1:40" x14ac:dyDescent="0.2">
      <c r="A1552">
        <v>1551</v>
      </c>
      <c r="B1552" t="s">
        <v>2832</v>
      </c>
      <c r="C1552" t="s">
        <v>125</v>
      </c>
      <c r="D1552">
        <v>0</v>
      </c>
      <c r="E1552">
        <v>1</v>
      </c>
      <c r="F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0.215</v>
      </c>
      <c r="U1552">
        <v>0.27100000000000002</v>
      </c>
      <c r="V1552">
        <v>0.317</v>
      </c>
      <c r="W1552">
        <v>0.58899999999999997</v>
      </c>
      <c r="X1552">
        <v>0.25600000000000001</v>
      </c>
      <c r="Z1552">
        <v>55</v>
      </c>
      <c r="AA1552">
        <v>0</v>
      </c>
      <c r="AB1552">
        <v>0</v>
      </c>
      <c r="AD1552">
        <v>-0.1</v>
      </c>
      <c r="AE1552">
        <v>0</v>
      </c>
      <c r="AF1552">
        <v>0</v>
      </c>
      <c r="AG1552" t="s">
        <v>2833</v>
      </c>
      <c r="AH1552" s="2">
        <f t="shared" si="173"/>
        <v>-10.77338740110012</v>
      </c>
      <c r="AJ1552" s="2">
        <f t="shared" si="178"/>
        <v>-2.5025539444631106</v>
      </c>
      <c r="AK1552" s="2">
        <f t="shared" si="174"/>
        <v>-1.535362013584342</v>
      </c>
      <c r="AL1552" s="2">
        <f t="shared" si="175"/>
        <v>-2.5879503497259004</v>
      </c>
      <c r="AM1552" s="2">
        <f t="shared" si="176"/>
        <v>-1.8538660928253545</v>
      </c>
      <c r="AN1552" s="2">
        <f t="shared" si="177"/>
        <v>-2.2936550005014111</v>
      </c>
    </row>
    <row r="1553" spans="1:40" x14ac:dyDescent="0.2">
      <c r="A1553">
        <v>1552</v>
      </c>
      <c r="B1553" t="s">
        <v>7493</v>
      </c>
      <c r="C1553" t="s">
        <v>29</v>
      </c>
      <c r="D1553">
        <v>18</v>
      </c>
      <c r="E1553">
        <v>72</v>
      </c>
      <c r="F1553">
        <v>64</v>
      </c>
      <c r="G1553">
        <f>F1553*V1553</f>
        <v>22.911999999999999</v>
      </c>
      <c r="H1553">
        <v>14</v>
      </c>
      <c r="I1553">
        <v>2</v>
      </c>
      <c r="J1553">
        <v>0</v>
      </c>
      <c r="K1553">
        <v>2</v>
      </c>
      <c r="L1553">
        <v>8</v>
      </c>
      <c r="M1553">
        <v>8</v>
      </c>
      <c r="N1553">
        <v>5</v>
      </c>
      <c r="O1553">
        <v>23</v>
      </c>
      <c r="P1553">
        <v>2</v>
      </c>
      <c r="Q1553">
        <v>2</v>
      </c>
      <c r="R1553">
        <v>1</v>
      </c>
      <c r="T1553">
        <v>0.215</v>
      </c>
      <c r="U1553">
        <v>0.28699999999999998</v>
      </c>
      <c r="V1553">
        <v>0.35799999999999998</v>
      </c>
      <c r="W1553">
        <v>0.64600000000000002</v>
      </c>
      <c r="X1553">
        <v>0.27900000000000003</v>
      </c>
      <c r="Z1553">
        <v>73</v>
      </c>
      <c r="AA1553">
        <v>0.1</v>
      </c>
      <c r="AB1553">
        <v>0.3</v>
      </c>
      <c r="AD1553">
        <v>-2.4</v>
      </c>
      <c r="AE1553">
        <v>-0.5</v>
      </c>
      <c r="AF1553">
        <v>0</v>
      </c>
      <c r="AG1553">
        <v>16285</v>
      </c>
      <c r="AH1553" s="2">
        <f t="shared" si="173"/>
        <v>-10.777079513973696</v>
      </c>
      <c r="AI1553" s="2">
        <f>(L1553-45.75551)/28.81119</f>
        <v>-1.3104460454427602</v>
      </c>
      <c r="AJ1553" s="2">
        <f t="shared" si="178"/>
        <v>-2.2759143914416371</v>
      </c>
      <c r="AK1553" s="2">
        <f t="shared" si="174"/>
        <v>-1.2718314484858688</v>
      </c>
      <c r="AL1553" s="2">
        <f t="shared" si="175"/>
        <v>-2.5879503497259004</v>
      </c>
      <c r="AM1553" s="2">
        <f t="shared" si="176"/>
        <v>-1.8538660928253545</v>
      </c>
      <c r="AN1553" s="2">
        <f t="shared" si="177"/>
        <v>-1.477071186052175</v>
      </c>
    </row>
    <row r="1554" spans="1:40" x14ac:dyDescent="0.2">
      <c r="A1554">
        <v>1553</v>
      </c>
      <c r="B1554" t="s">
        <v>2398</v>
      </c>
      <c r="D1554">
        <v>0</v>
      </c>
      <c r="E1554">
        <v>1</v>
      </c>
      <c r="F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0.20799999999999999</v>
      </c>
      <c r="U1554">
        <v>0.27200000000000002</v>
      </c>
      <c r="V1554">
        <v>0.34100000000000003</v>
      </c>
      <c r="W1554">
        <v>0.61199999999999999</v>
      </c>
      <c r="X1554">
        <v>0.26400000000000001</v>
      </c>
      <c r="Z1554">
        <v>60</v>
      </c>
      <c r="AA1554">
        <v>0</v>
      </c>
      <c r="AB1554">
        <v>0</v>
      </c>
      <c r="AD1554">
        <v>-0.1</v>
      </c>
      <c r="AE1554">
        <v>0</v>
      </c>
      <c r="AF1554">
        <v>0</v>
      </c>
      <c r="AG1554" t="s">
        <v>2399</v>
      </c>
      <c r="AH1554" s="2">
        <f t="shared" si="173"/>
        <v>-10.786237179737915</v>
      </c>
      <c r="AJ1554" s="2">
        <f t="shared" si="178"/>
        <v>-2.5025539444631106</v>
      </c>
      <c r="AK1554" s="2">
        <f t="shared" si="174"/>
        <v>-1.535362013584342</v>
      </c>
      <c r="AL1554" s="2">
        <f t="shared" si="175"/>
        <v>-2.5879503497259004</v>
      </c>
      <c r="AM1554" s="2">
        <f t="shared" si="176"/>
        <v>-2.1962146036093331</v>
      </c>
      <c r="AN1554" s="2">
        <f t="shared" si="177"/>
        <v>-1.9641562683552283</v>
      </c>
    </row>
    <row r="1555" spans="1:40" x14ac:dyDescent="0.2">
      <c r="A1555">
        <v>1554</v>
      </c>
      <c r="B1555" t="s">
        <v>2776</v>
      </c>
      <c r="C1555" t="s">
        <v>45</v>
      </c>
      <c r="D1555">
        <v>0</v>
      </c>
      <c r="E1555">
        <v>1</v>
      </c>
      <c r="F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0.215</v>
      </c>
      <c r="U1555">
        <v>0.26</v>
      </c>
      <c r="V1555">
        <v>0.32700000000000001</v>
      </c>
      <c r="W1555">
        <v>0.58799999999999997</v>
      </c>
      <c r="X1555">
        <v>0.253</v>
      </c>
      <c r="Z1555">
        <v>52</v>
      </c>
      <c r="AA1555">
        <v>0</v>
      </c>
      <c r="AB1555">
        <v>0</v>
      </c>
      <c r="AD1555">
        <v>-0.1</v>
      </c>
      <c r="AE1555">
        <v>0</v>
      </c>
      <c r="AF1555">
        <v>0</v>
      </c>
      <c r="AG1555" t="s">
        <v>2777</v>
      </c>
      <c r="AH1555" s="2">
        <f t="shared" si="173"/>
        <v>-10.787713432932563</v>
      </c>
      <c r="AJ1555" s="2">
        <f t="shared" si="178"/>
        <v>-2.5025539444631106</v>
      </c>
      <c r="AK1555" s="2">
        <f t="shared" si="174"/>
        <v>-1.535362013584342</v>
      </c>
      <c r="AL1555" s="2">
        <f t="shared" si="175"/>
        <v>-2.5879503497259004</v>
      </c>
      <c r="AM1555" s="2">
        <f t="shared" si="176"/>
        <v>-1.8538660928253545</v>
      </c>
      <c r="AN1555" s="2">
        <f t="shared" si="177"/>
        <v>-2.3079810323338541</v>
      </c>
    </row>
    <row r="1556" spans="1:40" x14ac:dyDescent="0.2">
      <c r="A1556">
        <v>1555</v>
      </c>
      <c r="B1556" t="s">
        <v>1440</v>
      </c>
      <c r="C1556" t="s">
        <v>42</v>
      </c>
      <c r="D1556">
        <v>3</v>
      </c>
      <c r="E1556">
        <v>13</v>
      </c>
      <c r="F1556">
        <v>12</v>
      </c>
      <c r="G1556">
        <f>F1556*V1556</f>
        <v>4.38</v>
      </c>
      <c r="H1556">
        <v>3</v>
      </c>
      <c r="I1556">
        <v>1</v>
      </c>
      <c r="J1556">
        <v>0</v>
      </c>
      <c r="K1556">
        <v>0</v>
      </c>
      <c r="L1556">
        <v>1</v>
      </c>
      <c r="M1556">
        <v>1</v>
      </c>
      <c r="N1556">
        <v>1</v>
      </c>
      <c r="O1556">
        <v>4</v>
      </c>
      <c r="P1556">
        <v>0</v>
      </c>
      <c r="Q1556">
        <v>0</v>
      </c>
      <c r="R1556">
        <v>0</v>
      </c>
      <c r="T1556">
        <v>0.23200000000000001</v>
      </c>
      <c r="U1556">
        <v>0.27200000000000002</v>
      </c>
      <c r="V1556">
        <v>0.36499999999999999</v>
      </c>
      <c r="W1556">
        <v>0.63600000000000001</v>
      </c>
      <c r="X1556">
        <v>0.27</v>
      </c>
      <c r="Z1556">
        <v>68</v>
      </c>
      <c r="AA1556">
        <v>0</v>
      </c>
      <c r="AB1556">
        <v>0</v>
      </c>
      <c r="AD1556">
        <v>-0.5</v>
      </c>
      <c r="AE1556">
        <v>0.1</v>
      </c>
      <c r="AF1556">
        <v>0</v>
      </c>
      <c r="AG1556" t="s">
        <v>1441</v>
      </c>
      <c r="AH1556" s="2">
        <f t="shared" si="173"/>
        <v>-10.789111972900262</v>
      </c>
      <c r="AI1556" s="2">
        <f>(L1556-45.75551)/28.81119</f>
        <v>-1.5534072004662078</v>
      </c>
      <c r="AJ1556" s="2">
        <f t="shared" si="178"/>
        <v>-2.5025539444631106</v>
      </c>
      <c r="AK1556" s="2">
        <f t="shared" si="174"/>
        <v>-1.5024206929470327</v>
      </c>
      <c r="AL1556" s="2">
        <f t="shared" si="175"/>
        <v>-2.5879503497259004</v>
      </c>
      <c r="AM1556" s="2">
        <f t="shared" si="176"/>
        <v>-1.022448280921407</v>
      </c>
      <c r="AN1556" s="2">
        <f t="shared" si="177"/>
        <v>-1.6203315043766024</v>
      </c>
    </row>
    <row r="1557" spans="1:40" x14ac:dyDescent="0.2">
      <c r="A1557">
        <v>1556</v>
      </c>
      <c r="B1557" t="s">
        <v>2868</v>
      </c>
      <c r="C1557" t="s">
        <v>63</v>
      </c>
      <c r="D1557">
        <v>0</v>
      </c>
      <c r="E1557">
        <v>1</v>
      </c>
      <c r="F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T1557">
        <v>0.217</v>
      </c>
      <c r="U1557">
        <v>0.26900000000000002</v>
      </c>
      <c r="V1557">
        <v>0.312</v>
      </c>
      <c r="W1557">
        <v>0.58099999999999996</v>
      </c>
      <c r="X1557">
        <v>0.253</v>
      </c>
      <c r="Z1557">
        <v>50</v>
      </c>
      <c r="AA1557">
        <v>0</v>
      </c>
      <c r="AB1557">
        <v>0</v>
      </c>
      <c r="AD1557">
        <v>-0.1</v>
      </c>
      <c r="AE1557">
        <v>0</v>
      </c>
      <c r="AF1557">
        <v>0</v>
      </c>
      <c r="AG1557">
        <v>2539</v>
      </c>
      <c r="AH1557" s="2">
        <f t="shared" si="173"/>
        <v>-10.790181795535668</v>
      </c>
      <c r="AJ1557" s="2">
        <f t="shared" si="178"/>
        <v>-2.5025539444631106</v>
      </c>
      <c r="AK1557" s="2">
        <f t="shared" si="174"/>
        <v>-1.535362013584342</v>
      </c>
      <c r="AL1557" s="2">
        <f t="shared" si="175"/>
        <v>-2.5879503497259004</v>
      </c>
      <c r="AM1557" s="2">
        <f t="shared" si="176"/>
        <v>-1.7560522326013606</v>
      </c>
      <c r="AN1557" s="2">
        <f t="shared" si="177"/>
        <v>-2.4082632551609531</v>
      </c>
    </row>
    <row r="1558" spans="1:40" x14ac:dyDescent="0.2">
      <c r="A1558">
        <v>1557</v>
      </c>
      <c r="B1558" t="s">
        <v>1723</v>
      </c>
      <c r="D1558">
        <v>0</v>
      </c>
      <c r="E1558">
        <v>1</v>
      </c>
      <c r="F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0.219</v>
      </c>
      <c r="U1558">
        <v>0.27200000000000002</v>
      </c>
      <c r="V1558">
        <v>0.30199999999999999</v>
      </c>
      <c r="W1558">
        <v>0.57399999999999995</v>
      </c>
      <c r="X1558">
        <v>0.251</v>
      </c>
      <c r="Z1558">
        <v>51</v>
      </c>
      <c r="AA1558">
        <v>0</v>
      </c>
      <c r="AB1558">
        <v>0</v>
      </c>
      <c r="AD1558">
        <v>-0.1</v>
      </c>
      <c r="AE1558">
        <v>0</v>
      </c>
      <c r="AF1558">
        <v>0</v>
      </c>
      <c r="AG1558" t="s">
        <v>1724</v>
      </c>
      <c r="AH1558" s="2">
        <f t="shared" si="173"/>
        <v>-10.792650158138773</v>
      </c>
      <c r="AJ1558" s="2">
        <f t="shared" si="178"/>
        <v>-2.5025539444631106</v>
      </c>
      <c r="AK1558" s="2">
        <f t="shared" si="174"/>
        <v>-1.535362013584342</v>
      </c>
      <c r="AL1558" s="2">
        <f t="shared" si="175"/>
        <v>-2.5879503497259004</v>
      </c>
      <c r="AM1558" s="2">
        <f t="shared" si="176"/>
        <v>-1.6582383723773668</v>
      </c>
      <c r="AN1558" s="2">
        <f t="shared" si="177"/>
        <v>-2.5085454779880525</v>
      </c>
    </row>
    <row r="1559" spans="1:40" x14ac:dyDescent="0.2">
      <c r="A1559">
        <v>1558</v>
      </c>
      <c r="B1559" t="s">
        <v>1480</v>
      </c>
      <c r="C1559" t="s">
        <v>83</v>
      </c>
      <c r="D1559">
        <v>0</v>
      </c>
      <c r="E1559">
        <v>1</v>
      </c>
      <c r="F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0.214</v>
      </c>
      <c r="U1559">
        <v>0.25</v>
      </c>
      <c r="V1559">
        <v>0.34</v>
      </c>
      <c r="W1559">
        <v>0.59099999999999997</v>
      </c>
      <c r="X1559">
        <v>0.251</v>
      </c>
      <c r="Z1559">
        <v>52</v>
      </c>
      <c r="AA1559">
        <v>0</v>
      </c>
      <c r="AB1559">
        <v>0</v>
      </c>
      <c r="AD1559">
        <v>-0.1</v>
      </c>
      <c r="AE1559">
        <v>0</v>
      </c>
      <c r="AF1559">
        <v>0</v>
      </c>
      <c r="AG1559" t="s">
        <v>1481</v>
      </c>
      <c r="AH1559" s="2">
        <f t="shared" si="173"/>
        <v>-10.793642267547231</v>
      </c>
      <c r="AJ1559" s="2">
        <f t="shared" si="178"/>
        <v>-2.5025539444631106</v>
      </c>
      <c r="AK1559" s="2">
        <f t="shared" si="174"/>
        <v>-1.535362013584342</v>
      </c>
      <c r="AL1559" s="2">
        <f t="shared" si="175"/>
        <v>-2.5879503497259004</v>
      </c>
      <c r="AM1559" s="2">
        <f t="shared" si="176"/>
        <v>-1.9027730229373514</v>
      </c>
      <c r="AN1559" s="2">
        <f t="shared" si="177"/>
        <v>-2.2650029368365256</v>
      </c>
    </row>
    <row r="1560" spans="1:40" x14ac:dyDescent="0.2">
      <c r="A1560">
        <v>1559</v>
      </c>
      <c r="B1560" t="s">
        <v>1444</v>
      </c>
      <c r="D1560">
        <v>0</v>
      </c>
      <c r="E1560">
        <v>1</v>
      </c>
      <c r="F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0.20799999999999999</v>
      </c>
      <c r="U1560">
        <v>0.26400000000000001</v>
      </c>
      <c r="V1560">
        <v>0.34699999999999998</v>
      </c>
      <c r="W1560">
        <v>0.61099999999999999</v>
      </c>
      <c r="X1560">
        <v>0.26200000000000001</v>
      </c>
      <c r="Z1560">
        <v>57</v>
      </c>
      <c r="AA1560">
        <v>0</v>
      </c>
      <c r="AB1560">
        <v>0</v>
      </c>
      <c r="AD1560">
        <v>-0.1</v>
      </c>
      <c r="AE1560">
        <v>0</v>
      </c>
      <c r="AF1560">
        <v>0</v>
      </c>
      <c r="AG1560">
        <v>13490</v>
      </c>
      <c r="AH1560" s="2">
        <f t="shared" si="173"/>
        <v>-10.800563211570358</v>
      </c>
      <c r="AJ1560" s="2">
        <f t="shared" si="178"/>
        <v>-2.5025539444631106</v>
      </c>
      <c r="AK1560" s="2">
        <f t="shared" si="174"/>
        <v>-1.535362013584342</v>
      </c>
      <c r="AL1560" s="2">
        <f t="shared" si="175"/>
        <v>-2.5879503497259004</v>
      </c>
      <c r="AM1560" s="2">
        <f t="shared" si="176"/>
        <v>-2.1962146036093331</v>
      </c>
      <c r="AN1560" s="2">
        <f t="shared" si="177"/>
        <v>-1.978482300187671</v>
      </c>
    </row>
    <row r="1561" spans="1:40" x14ac:dyDescent="0.2">
      <c r="A1561">
        <v>1560</v>
      </c>
      <c r="B1561" t="s">
        <v>1169</v>
      </c>
      <c r="C1561" t="s">
        <v>118</v>
      </c>
      <c r="D1561">
        <v>0</v>
      </c>
      <c r="E1561">
        <v>1</v>
      </c>
      <c r="F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T1561">
        <v>0.215</v>
      </c>
      <c r="U1561">
        <v>0.28799999999999998</v>
      </c>
      <c r="V1561">
        <v>0.29899999999999999</v>
      </c>
      <c r="W1561">
        <v>0.58699999999999997</v>
      </c>
      <c r="X1561">
        <v>0.26</v>
      </c>
      <c r="Z1561">
        <v>61</v>
      </c>
      <c r="AA1561">
        <v>0</v>
      </c>
      <c r="AB1561">
        <v>0</v>
      </c>
      <c r="AD1561">
        <v>0</v>
      </c>
      <c r="AE1561">
        <v>0</v>
      </c>
      <c r="AF1561">
        <v>0</v>
      </c>
      <c r="AG1561" t="s">
        <v>1170</v>
      </c>
      <c r="AH1561" s="2">
        <f t="shared" si="173"/>
        <v>-10.802039464765006</v>
      </c>
      <c r="AJ1561" s="2">
        <f t="shared" si="178"/>
        <v>-2.5025539444631106</v>
      </c>
      <c r="AK1561" s="2">
        <f t="shared" si="174"/>
        <v>-1.535362013584342</v>
      </c>
      <c r="AL1561" s="2">
        <f t="shared" si="175"/>
        <v>-2.5879503497259004</v>
      </c>
      <c r="AM1561" s="2">
        <f t="shared" si="176"/>
        <v>-1.8538660928253545</v>
      </c>
      <c r="AN1561" s="2">
        <f t="shared" si="177"/>
        <v>-2.3223070641662966</v>
      </c>
    </row>
    <row r="1562" spans="1:40" x14ac:dyDescent="0.2">
      <c r="A1562">
        <v>1561</v>
      </c>
      <c r="B1562" t="s">
        <v>2528</v>
      </c>
      <c r="D1562">
        <v>0</v>
      </c>
      <c r="E1562">
        <v>1</v>
      </c>
      <c r="F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T1562">
        <v>0.21</v>
      </c>
      <c r="U1562">
        <v>0.26200000000000001</v>
      </c>
      <c r="V1562">
        <v>0.34200000000000003</v>
      </c>
      <c r="W1562">
        <v>0.60399999999999998</v>
      </c>
      <c r="X1562">
        <v>0.25800000000000001</v>
      </c>
      <c r="Z1562">
        <v>56</v>
      </c>
      <c r="AA1562">
        <v>0</v>
      </c>
      <c r="AB1562">
        <v>0</v>
      </c>
      <c r="AD1562">
        <v>-0.1</v>
      </c>
      <c r="AE1562">
        <v>0</v>
      </c>
      <c r="AF1562">
        <v>0</v>
      </c>
      <c r="AG1562">
        <v>9682</v>
      </c>
      <c r="AH1562" s="2">
        <f t="shared" si="173"/>
        <v>-10.803031574173463</v>
      </c>
      <c r="AJ1562" s="2">
        <f t="shared" si="178"/>
        <v>-2.5025539444631106</v>
      </c>
      <c r="AK1562" s="2">
        <f t="shared" si="174"/>
        <v>-1.535362013584342</v>
      </c>
      <c r="AL1562" s="2">
        <f t="shared" si="175"/>
        <v>-2.5879503497259004</v>
      </c>
      <c r="AM1562" s="2">
        <f t="shared" si="176"/>
        <v>-2.0984007433853389</v>
      </c>
      <c r="AN1562" s="2">
        <f t="shared" si="177"/>
        <v>-2.0787645230147702</v>
      </c>
    </row>
    <row r="1563" spans="1:40" x14ac:dyDescent="0.2">
      <c r="A1563">
        <v>1562</v>
      </c>
      <c r="B1563" t="s">
        <v>2208</v>
      </c>
      <c r="C1563" t="s">
        <v>42</v>
      </c>
      <c r="D1563">
        <v>0</v>
      </c>
      <c r="E1563">
        <v>1</v>
      </c>
      <c r="F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0.224</v>
      </c>
      <c r="U1563">
        <v>0.26200000000000001</v>
      </c>
      <c r="V1563">
        <v>0.29499999999999998</v>
      </c>
      <c r="W1563">
        <v>0.55600000000000005</v>
      </c>
      <c r="X1563">
        <v>0.24099999999999999</v>
      </c>
      <c r="Z1563">
        <v>49</v>
      </c>
      <c r="AA1563">
        <v>0</v>
      </c>
      <c r="AB1563">
        <v>0</v>
      </c>
      <c r="AD1563">
        <v>-0.1</v>
      </c>
      <c r="AE1563">
        <v>0</v>
      </c>
      <c r="AF1563">
        <v>0</v>
      </c>
      <c r="AG1563" t="s">
        <v>2209</v>
      </c>
      <c r="AH1563" s="2">
        <f t="shared" si="173"/>
        <v>-10.805984080562757</v>
      </c>
      <c r="AJ1563" s="2">
        <f t="shared" si="178"/>
        <v>-2.5025539444631106</v>
      </c>
      <c r="AK1563" s="2">
        <f t="shared" si="174"/>
        <v>-1.535362013584342</v>
      </c>
      <c r="AL1563" s="2">
        <f t="shared" si="175"/>
        <v>-2.5879503497259004</v>
      </c>
      <c r="AM1563" s="2">
        <f t="shared" si="176"/>
        <v>-1.4137037218173822</v>
      </c>
      <c r="AN1563" s="2">
        <f t="shared" si="177"/>
        <v>-2.7664140509720201</v>
      </c>
    </row>
    <row r="1564" spans="1:40" x14ac:dyDescent="0.2">
      <c r="A1564">
        <v>1563</v>
      </c>
      <c r="B1564" t="s">
        <v>1511</v>
      </c>
      <c r="C1564" t="s">
        <v>93</v>
      </c>
      <c r="D1564">
        <v>0</v>
      </c>
      <c r="E1564">
        <v>1</v>
      </c>
      <c r="F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0.215</v>
      </c>
      <c r="U1564">
        <v>0.26800000000000002</v>
      </c>
      <c r="V1564">
        <v>0.318</v>
      </c>
      <c r="W1564">
        <v>0.58599999999999997</v>
      </c>
      <c r="X1564">
        <v>0.254</v>
      </c>
      <c r="Z1564">
        <v>56</v>
      </c>
      <c r="AA1564">
        <v>0</v>
      </c>
      <c r="AB1564">
        <v>0</v>
      </c>
      <c r="AD1564">
        <v>-0.1</v>
      </c>
      <c r="AE1564">
        <v>0</v>
      </c>
      <c r="AF1564">
        <v>0</v>
      </c>
      <c r="AG1564" t="s">
        <v>1512</v>
      </c>
      <c r="AH1564" s="2">
        <f t="shared" si="173"/>
        <v>-10.816365496597449</v>
      </c>
      <c r="AJ1564" s="2">
        <f t="shared" si="178"/>
        <v>-2.5025539444631106</v>
      </c>
      <c r="AK1564" s="2">
        <f t="shared" si="174"/>
        <v>-1.535362013584342</v>
      </c>
      <c r="AL1564" s="2">
        <f t="shared" si="175"/>
        <v>-2.5879503497259004</v>
      </c>
      <c r="AM1564" s="2">
        <f t="shared" si="176"/>
        <v>-1.8538660928253545</v>
      </c>
      <c r="AN1564" s="2">
        <f t="shared" si="177"/>
        <v>-2.3366330959987396</v>
      </c>
    </row>
    <row r="1565" spans="1:40" x14ac:dyDescent="0.2">
      <c r="A1565">
        <v>1564</v>
      </c>
      <c r="B1565" t="s">
        <v>4968</v>
      </c>
      <c r="C1565" t="s">
        <v>90</v>
      </c>
      <c r="D1565">
        <v>3</v>
      </c>
      <c r="E1565">
        <v>13</v>
      </c>
      <c r="F1565">
        <v>12</v>
      </c>
      <c r="G1565">
        <f>F1565*V1565</f>
        <v>4.0920000000000005</v>
      </c>
      <c r="H1565">
        <v>3</v>
      </c>
      <c r="I1565">
        <v>1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3</v>
      </c>
      <c r="P1565">
        <v>0</v>
      </c>
      <c r="Q1565">
        <v>0</v>
      </c>
      <c r="R1565">
        <v>0</v>
      </c>
      <c r="T1565">
        <v>0.23200000000000001</v>
      </c>
      <c r="U1565">
        <v>0.29299999999999998</v>
      </c>
      <c r="V1565">
        <v>0.34100000000000003</v>
      </c>
      <c r="W1565">
        <v>0.63400000000000001</v>
      </c>
      <c r="X1565">
        <v>0.27400000000000002</v>
      </c>
      <c r="Z1565">
        <v>70</v>
      </c>
      <c r="AA1565">
        <v>0</v>
      </c>
      <c r="AB1565">
        <v>-0.1</v>
      </c>
      <c r="AD1565">
        <v>-0.5</v>
      </c>
      <c r="AE1565">
        <v>0</v>
      </c>
      <c r="AF1565">
        <v>0</v>
      </c>
      <c r="AG1565">
        <v>6013</v>
      </c>
      <c r="AH1565" s="2">
        <f t="shared" si="173"/>
        <v>-10.817764036565148</v>
      </c>
      <c r="AI1565" s="2">
        <f>(L1565-45.75551)/28.81119</f>
        <v>-1.5534072004662078</v>
      </c>
      <c r="AJ1565" s="2">
        <f t="shared" si="178"/>
        <v>-2.5025539444631106</v>
      </c>
      <c r="AK1565" s="2">
        <f t="shared" si="174"/>
        <v>-1.5024206929470327</v>
      </c>
      <c r="AL1565" s="2">
        <f t="shared" si="175"/>
        <v>-2.5879503497259004</v>
      </c>
      <c r="AM1565" s="2">
        <f t="shared" si="176"/>
        <v>-1.022448280921407</v>
      </c>
      <c r="AN1565" s="2">
        <f t="shared" si="177"/>
        <v>-1.6489835680414879</v>
      </c>
    </row>
    <row r="1566" spans="1:40" x14ac:dyDescent="0.2">
      <c r="A1566">
        <v>1565</v>
      </c>
      <c r="B1566" t="s">
        <v>2121</v>
      </c>
      <c r="D1566">
        <v>0</v>
      </c>
      <c r="E1566">
        <v>1</v>
      </c>
      <c r="F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0.20699999999999999</v>
      </c>
      <c r="U1566">
        <v>0.27600000000000002</v>
      </c>
      <c r="V1566">
        <v>0.33700000000000002</v>
      </c>
      <c r="W1566">
        <v>0.61299999999999999</v>
      </c>
      <c r="X1566">
        <v>0.26500000000000001</v>
      </c>
      <c r="Z1566">
        <v>61</v>
      </c>
      <c r="AA1566">
        <v>0</v>
      </c>
      <c r="AB1566">
        <v>0</v>
      </c>
      <c r="AD1566">
        <v>-0.1</v>
      </c>
      <c r="AE1566">
        <v>0</v>
      </c>
      <c r="AF1566">
        <v>0</v>
      </c>
      <c r="AG1566">
        <v>12399</v>
      </c>
      <c r="AH1566" s="2">
        <f t="shared" si="173"/>
        <v>-10.820818078017469</v>
      </c>
      <c r="AJ1566" s="2">
        <f t="shared" si="178"/>
        <v>-2.5025539444631106</v>
      </c>
      <c r="AK1566" s="2">
        <f t="shared" si="174"/>
        <v>-1.535362013584342</v>
      </c>
      <c r="AL1566" s="2">
        <f t="shared" si="175"/>
        <v>-2.5879503497259004</v>
      </c>
      <c r="AM1566" s="2">
        <f t="shared" si="176"/>
        <v>-2.2451215337213299</v>
      </c>
      <c r="AN1566" s="2">
        <f t="shared" si="177"/>
        <v>-1.9498302365227855</v>
      </c>
    </row>
    <row r="1567" spans="1:40" x14ac:dyDescent="0.2">
      <c r="A1567">
        <v>1566</v>
      </c>
      <c r="B1567" t="s">
        <v>3128</v>
      </c>
      <c r="C1567" t="s">
        <v>125</v>
      </c>
      <c r="D1567">
        <v>0</v>
      </c>
      <c r="E1567">
        <v>1</v>
      </c>
      <c r="F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T1567">
        <v>0.218</v>
      </c>
      <c r="U1567">
        <v>0.26700000000000002</v>
      </c>
      <c r="V1567">
        <v>0.307</v>
      </c>
      <c r="W1567">
        <v>0.57499999999999996</v>
      </c>
      <c r="X1567">
        <v>0.25</v>
      </c>
      <c r="Z1567">
        <v>51</v>
      </c>
      <c r="AA1567">
        <v>0</v>
      </c>
      <c r="AB1567">
        <v>0</v>
      </c>
      <c r="AD1567">
        <v>-0.1</v>
      </c>
      <c r="AE1567">
        <v>0</v>
      </c>
      <c r="AF1567">
        <v>0</v>
      </c>
      <c r="AG1567" t="s">
        <v>3129</v>
      </c>
      <c r="AH1567" s="2">
        <f t="shared" si="173"/>
        <v>-10.827231056418327</v>
      </c>
      <c r="AJ1567" s="2">
        <f t="shared" si="178"/>
        <v>-2.5025539444631106</v>
      </c>
      <c r="AK1567" s="2">
        <f t="shared" si="174"/>
        <v>-1.535362013584342</v>
      </c>
      <c r="AL1567" s="2">
        <f t="shared" si="175"/>
        <v>-2.5879503497259004</v>
      </c>
      <c r="AM1567" s="2">
        <f t="shared" si="176"/>
        <v>-1.7071453024893637</v>
      </c>
      <c r="AN1567" s="2">
        <f t="shared" si="177"/>
        <v>-2.4942194461556095</v>
      </c>
    </row>
    <row r="1568" spans="1:40" x14ac:dyDescent="0.2">
      <c r="A1568">
        <v>1567</v>
      </c>
      <c r="B1568" t="s">
        <v>2426</v>
      </c>
      <c r="C1568" t="s">
        <v>90</v>
      </c>
      <c r="D1568">
        <v>0</v>
      </c>
      <c r="E1568">
        <v>1</v>
      </c>
      <c r="F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0.20799999999999999</v>
      </c>
      <c r="U1568">
        <v>0.26800000000000002</v>
      </c>
      <c r="V1568">
        <v>0.34</v>
      </c>
      <c r="W1568">
        <v>0.60899999999999999</v>
      </c>
      <c r="X1568">
        <v>0.26100000000000001</v>
      </c>
      <c r="Z1568">
        <v>61</v>
      </c>
      <c r="AA1568">
        <v>0</v>
      </c>
      <c r="AB1568">
        <v>0</v>
      </c>
      <c r="AD1568">
        <v>-0.1</v>
      </c>
      <c r="AE1568">
        <v>0</v>
      </c>
      <c r="AF1568">
        <v>0</v>
      </c>
      <c r="AG1568" t="s">
        <v>2427</v>
      </c>
      <c r="AH1568" s="2">
        <f t="shared" si="173"/>
        <v>-10.829215275235242</v>
      </c>
      <c r="AJ1568" s="2">
        <f t="shared" si="178"/>
        <v>-2.5025539444631106</v>
      </c>
      <c r="AK1568" s="2">
        <f t="shared" si="174"/>
        <v>-1.535362013584342</v>
      </c>
      <c r="AL1568" s="2">
        <f t="shared" si="175"/>
        <v>-2.5879503497259004</v>
      </c>
      <c r="AM1568" s="2">
        <f t="shared" si="176"/>
        <v>-2.1962146036093331</v>
      </c>
      <c r="AN1568" s="2">
        <f t="shared" si="177"/>
        <v>-2.0071343638525563</v>
      </c>
    </row>
    <row r="1569" spans="1:40" x14ac:dyDescent="0.2">
      <c r="A1569">
        <v>1568</v>
      </c>
      <c r="B1569" t="s">
        <v>2907</v>
      </c>
      <c r="C1569" t="s">
        <v>55</v>
      </c>
      <c r="D1569">
        <v>0</v>
      </c>
      <c r="E1569">
        <v>1</v>
      </c>
      <c r="F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0.215</v>
      </c>
      <c r="U1569">
        <v>0.26300000000000001</v>
      </c>
      <c r="V1569">
        <v>0.32200000000000001</v>
      </c>
      <c r="W1569">
        <v>0.58499999999999996</v>
      </c>
      <c r="X1569">
        <v>0.252</v>
      </c>
      <c r="Z1569">
        <v>49</v>
      </c>
      <c r="AA1569">
        <v>0</v>
      </c>
      <c r="AB1569">
        <v>0</v>
      </c>
      <c r="AD1569">
        <v>-0.1</v>
      </c>
      <c r="AE1569">
        <v>0</v>
      </c>
      <c r="AF1569">
        <v>0</v>
      </c>
      <c r="AG1569" t="s">
        <v>2908</v>
      </c>
      <c r="AH1569" s="2">
        <f t="shared" si="173"/>
        <v>-10.83069152842989</v>
      </c>
      <c r="AJ1569" s="2">
        <f t="shared" si="178"/>
        <v>-2.5025539444631106</v>
      </c>
      <c r="AK1569" s="2">
        <f t="shared" si="174"/>
        <v>-1.535362013584342</v>
      </c>
      <c r="AL1569" s="2">
        <f t="shared" si="175"/>
        <v>-2.5879503497259004</v>
      </c>
      <c r="AM1569" s="2">
        <f t="shared" si="176"/>
        <v>-1.8538660928253545</v>
      </c>
      <c r="AN1569" s="2">
        <f t="shared" si="177"/>
        <v>-2.3509591278311821</v>
      </c>
    </row>
    <row r="1570" spans="1:40" x14ac:dyDescent="0.2">
      <c r="A1570">
        <v>1569</v>
      </c>
      <c r="B1570" t="s">
        <v>1659</v>
      </c>
      <c r="C1570" t="s">
        <v>33</v>
      </c>
      <c r="D1570">
        <v>0</v>
      </c>
      <c r="E1570">
        <v>1</v>
      </c>
      <c r="F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T1570">
        <v>0.214</v>
      </c>
      <c r="U1570">
        <v>0.26</v>
      </c>
      <c r="V1570">
        <v>0.32700000000000001</v>
      </c>
      <c r="W1570">
        <v>0.58799999999999997</v>
      </c>
      <c r="X1570">
        <v>0.252</v>
      </c>
      <c r="Z1570">
        <v>56</v>
      </c>
      <c r="AA1570">
        <v>0</v>
      </c>
      <c r="AB1570">
        <v>0</v>
      </c>
      <c r="AD1570">
        <v>-0.1</v>
      </c>
      <c r="AE1570">
        <v>0</v>
      </c>
      <c r="AF1570">
        <v>0</v>
      </c>
      <c r="AG1570" t="s">
        <v>1660</v>
      </c>
      <c r="AH1570" s="2">
        <f t="shared" si="173"/>
        <v>-10.83662036304456</v>
      </c>
      <c r="AJ1570" s="2">
        <f t="shared" si="178"/>
        <v>-2.5025539444631106</v>
      </c>
      <c r="AK1570" s="2">
        <f t="shared" si="174"/>
        <v>-1.535362013584342</v>
      </c>
      <c r="AL1570" s="2">
        <f t="shared" si="175"/>
        <v>-2.5879503497259004</v>
      </c>
      <c r="AM1570" s="2">
        <f t="shared" si="176"/>
        <v>-1.9027730229373514</v>
      </c>
      <c r="AN1570" s="2">
        <f t="shared" si="177"/>
        <v>-2.3079810323338541</v>
      </c>
    </row>
    <row r="1571" spans="1:40" x14ac:dyDescent="0.2">
      <c r="A1571">
        <v>1570</v>
      </c>
      <c r="B1571" t="s">
        <v>1177</v>
      </c>
      <c r="D1571">
        <v>0</v>
      </c>
      <c r="E1571">
        <v>1</v>
      </c>
      <c r="F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0.20899999999999999</v>
      </c>
      <c r="U1571">
        <v>0.26900000000000002</v>
      </c>
      <c r="V1571">
        <v>0.33600000000000002</v>
      </c>
      <c r="W1571">
        <v>0.60499999999999998</v>
      </c>
      <c r="X1571">
        <v>0.26</v>
      </c>
      <c r="Z1571">
        <v>62</v>
      </c>
      <c r="AA1571">
        <v>0</v>
      </c>
      <c r="AB1571">
        <v>0</v>
      </c>
      <c r="AD1571">
        <v>0</v>
      </c>
      <c r="AE1571">
        <v>0</v>
      </c>
      <c r="AF1571">
        <v>0</v>
      </c>
      <c r="AG1571" t="s">
        <v>1178</v>
      </c>
      <c r="AH1571" s="2">
        <f t="shared" si="173"/>
        <v>-10.837612472453017</v>
      </c>
      <c r="AJ1571" s="2">
        <f t="shared" si="178"/>
        <v>-2.5025539444631106</v>
      </c>
      <c r="AK1571" s="2">
        <f t="shared" si="174"/>
        <v>-1.535362013584342</v>
      </c>
      <c r="AL1571" s="2">
        <f t="shared" si="175"/>
        <v>-2.5879503497259004</v>
      </c>
      <c r="AM1571" s="2">
        <f t="shared" si="176"/>
        <v>-2.1473076734973358</v>
      </c>
      <c r="AN1571" s="2">
        <f t="shared" si="177"/>
        <v>-2.0644384911823273</v>
      </c>
    </row>
    <row r="1572" spans="1:40" x14ac:dyDescent="0.2">
      <c r="A1572">
        <v>1571</v>
      </c>
      <c r="B1572" t="s">
        <v>2677</v>
      </c>
      <c r="C1572" t="s">
        <v>63</v>
      </c>
      <c r="D1572">
        <v>0</v>
      </c>
      <c r="E1572">
        <v>1</v>
      </c>
      <c r="F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0.218</v>
      </c>
      <c r="U1572">
        <v>0.255</v>
      </c>
      <c r="V1572">
        <v>0.31900000000000001</v>
      </c>
      <c r="W1572">
        <v>0.57399999999999995</v>
      </c>
      <c r="X1572">
        <v>0.247</v>
      </c>
      <c r="Z1572">
        <v>47</v>
      </c>
      <c r="AA1572">
        <v>0</v>
      </c>
      <c r="AB1572">
        <v>0</v>
      </c>
      <c r="AD1572">
        <v>-0.1</v>
      </c>
      <c r="AE1572">
        <v>0</v>
      </c>
      <c r="AF1572">
        <v>0</v>
      </c>
      <c r="AG1572" t="s">
        <v>2678</v>
      </c>
      <c r="AH1572" s="2">
        <f t="shared" si="173"/>
        <v>-10.84155708825077</v>
      </c>
      <c r="AJ1572" s="2">
        <f t="shared" si="178"/>
        <v>-2.5025539444631106</v>
      </c>
      <c r="AK1572" s="2">
        <f t="shared" si="174"/>
        <v>-1.535362013584342</v>
      </c>
      <c r="AL1572" s="2">
        <f t="shared" si="175"/>
        <v>-2.5879503497259004</v>
      </c>
      <c r="AM1572" s="2">
        <f t="shared" si="176"/>
        <v>-1.7071453024893637</v>
      </c>
      <c r="AN1572" s="2">
        <f t="shared" si="177"/>
        <v>-2.5085454779880525</v>
      </c>
    </row>
    <row r="1573" spans="1:40" x14ac:dyDescent="0.2">
      <c r="A1573">
        <v>1572</v>
      </c>
      <c r="B1573" t="s">
        <v>3469</v>
      </c>
      <c r="C1573" t="s">
        <v>55</v>
      </c>
      <c r="D1573">
        <v>0</v>
      </c>
      <c r="E1573">
        <v>1</v>
      </c>
      <c r="F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0.218</v>
      </c>
      <c r="U1573">
        <v>0.27</v>
      </c>
      <c r="V1573">
        <v>0.30399999999999999</v>
      </c>
      <c r="W1573">
        <v>0.57399999999999995</v>
      </c>
      <c r="X1573">
        <v>0.249</v>
      </c>
      <c r="Z1573">
        <v>47</v>
      </c>
      <c r="AA1573">
        <v>0</v>
      </c>
      <c r="AB1573">
        <v>0</v>
      </c>
      <c r="AD1573">
        <v>-0.1</v>
      </c>
      <c r="AE1573">
        <v>0</v>
      </c>
      <c r="AF1573">
        <v>0</v>
      </c>
      <c r="AG1573" t="s">
        <v>3470</v>
      </c>
      <c r="AH1573" s="2">
        <f t="shared" si="173"/>
        <v>-10.84155708825077</v>
      </c>
      <c r="AJ1573" s="2">
        <f t="shared" si="178"/>
        <v>-2.5025539444631106</v>
      </c>
      <c r="AK1573" s="2">
        <f t="shared" si="174"/>
        <v>-1.535362013584342</v>
      </c>
      <c r="AL1573" s="2">
        <f t="shared" si="175"/>
        <v>-2.5879503497259004</v>
      </c>
      <c r="AM1573" s="2">
        <f t="shared" si="176"/>
        <v>-1.7071453024893637</v>
      </c>
      <c r="AN1573" s="2">
        <f t="shared" si="177"/>
        <v>-2.5085454779880525</v>
      </c>
    </row>
    <row r="1574" spans="1:40" x14ac:dyDescent="0.2">
      <c r="A1574">
        <v>1573</v>
      </c>
      <c r="B1574" t="s">
        <v>7515</v>
      </c>
      <c r="C1574" t="s">
        <v>39</v>
      </c>
      <c r="D1574">
        <v>7</v>
      </c>
      <c r="E1574">
        <v>27</v>
      </c>
      <c r="F1574">
        <v>25</v>
      </c>
      <c r="G1574">
        <f>F1574*V1574</f>
        <v>9.1750000000000007</v>
      </c>
      <c r="H1574">
        <v>6</v>
      </c>
      <c r="I1574">
        <v>1</v>
      </c>
      <c r="J1574">
        <v>0</v>
      </c>
      <c r="K1574">
        <v>1</v>
      </c>
      <c r="L1574">
        <v>3</v>
      </c>
      <c r="M1574">
        <v>3</v>
      </c>
      <c r="N1574">
        <v>2</v>
      </c>
      <c r="O1574">
        <v>7</v>
      </c>
      <c r="P1574">
        <v>0</v>
      </c>
      <c r="Q1574">
        <v>0</v>
      </c>
      <c r="R1574">
        <v>0</v>
      </c>
      <c r="T1574">
        <v>0.224</v>
      </c>
      <c r="U1574">
        <v>0.27400000000000002</v>
      </c>
      <c r="V1574">
        <v>0.36699999999999999</v>
      </c>
      <c r="W1574">
        <v>0.64200000000000002</v>
      </c>
      <c r="X1574">
        <v>0.27400000000000002</v>
      </c>
      <c r="Z1574">
        <v>64</v>
      </c>
      <c r="AA1574">
        <v>0</v>
      </c>
      <c r="AB1574">
        <v>-0.1</v>
      </c>
      <c r="AD1574">
        <v>-1.3</v>
      </c>
      <c r="AE1574">
        <v>-0.5</v>
      </c>
      <c r="AF1574">
        <v>-0.1</v>
      </c>
      <c r="AG1574">
        <v>13675</v>
      </c>
      <c r="AH1574" s="2">
        <f t="shared" si="173"/>
        <v>-10.845791332152384</v>
      </c>
      <c r="AI1574" s="2">
        <f>(L1574-45.75551)/28.81119</f>
        <v>-1.4839897276023657</v>
      </c>
      <c r="AJ1574" s="2">
        <f t="shared" si="178"/>
        <v>-2.3892341679523739</v>
      </c>
      <c r="AK1574" s="2">
        <f t="shared" si="174"/>
        <v>-1.4365380516724144</v>
      </c>
      <c r="AL1574" s="2">
        <f t="shared" si="175"/>
        <v>-2.5879503497259004</v>
      </c>
      <c r="AM1574" s="2">
        <f t="shared" si="176"/>
        <v>-1.4137037218173822</v>
      </c>
      <c r="AN1574" s="2">
        <f t="shared" si="177"/>
        <v>-1.534375313381946</v>
      </c>
    </row>
    <row r="1575" spans="1:40" x14ac:dyDescent="0.2">
      <c r="A1575">
        <v>1574</v>
      </c>
      <c r="B1575" t="s">
        <v>2501</v>
      </c>
      <c r="D1575">
        <v>0</v>
      </c>
      <c r="E1575">
        <v>1</v>
      </c>
      <c r="F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0.217</v>
      </c>
      <c r="U1575">
        <v>0.27700000000000002</v>
      </c>
      <c r="V1575">
        <v>0.3</v>
      </c>
      <c r="W1575">
        <v>0.57699999999999996</v>
      </c>
      <c r="X1575">
        <v>0.254</v>
      </c>
      <c r="Z1575">
        <v>53</v>
      </c>
      <c r="AA1575">
        <v>0</v>
      </c>
      <c r="AB1575">
        <v>0</v>
      </c>
      <c r="AD1575">
        <v>-0.1</v>
      </c>
      <c r="AE1575">
        <v>0</v>
      </c>
      <c r="AF1575">
        <v>0</v>
      </c>
      <c r="AG1575" t="s">
        <v>2502</v>
      </c>
      <c r="AH1575" s="2">
        <f t="shared" si="173"/>
        <v>-10.847485922865438</v>
      </c>
      <c r="AJ1575" s="2">
        <f t="shared" si="178"/>
        <v>-2.5025539444631106</v>
      </c>
      <c r="AK1575" s="2">
        <f t="shared" si="174"/>
        <v>-1.535362013584342</v>
      </c>
      <c r="AL1575" s="2">
        <f t="shared" si="175"/>
        <v>-2.5879503497259004</v>
      </c>
      <c r="AM1575" s="2">
        <f t="shared" si="176"/>
        <v>-1.7560522326013606</v>
      </c>
      <c r="AN1575" s="2">
        <f t="shared" si="177"/>
        <v>-2.465567382490724</v>
      </c>
    </row>
    <row r="1576" spans="1:40" x14ac:dyDescent="0.2">
      <c r="A1576">
        <v>1575</v>
      </c>
      <c r="B1576" t="s">
        <v>1106</v>
      </c>
      <c r="D1576">
        <v>0</v>
      </c>
      <c r="E1576">
        <v>1</v>
      </c>
      <c r="F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0.20699999999999999</v>
      </c>
      <c r="U1576">
        <v>0.27300000000000002</v>
      </c>
      <c r="V1576">
        <v>0.33800000000000002</v>
      </c>
      <c r="W1576">
        <v>0.61099999999999999</v>
      </c>
      <c r="X1576">
        <v>0.26400000000000001</v>
      </c>
      <c r="Z1576">
        <v>60</v>
      </c>
      <c r="AA1576">
        <v>0</v>
      </c>
      <c r="AB1576">
        <v>0</v>
      </c>
      <c r="AD1576">
        <v>-0.1</v>
      </c>
      <c r="AE1576">
        <v>0</v>
      </c>
      <c r="AF1576">
        <v>0</v>
      </c>
      <c r="AG1576" t="s">
        <v>1107</v>
      </c>
      <c r="AH1576" s="2">
        <f t="shared" si="173"/>
        <v>-10.849470141682355</v>
      </c>
      <c r="AJ1576" s="2">
        <f t="shared" si="178"/>
        <v>-2.5025539444631106</v>
      </c>
      <c r="AK1576" s="2">
        <f t="shared" si="174"/>
        <v>-1.535362013584342</v>
      </c>
      <c r="AL1576" s="2">
        <f t="shared" si="175"/>
        <v>-2.5879503497259004</v>
      </c>
      <c r="AM1576" s="2">
        <f t="shared" si="176"/>
        <v>-2.2451215337213299</v>
      </c>
      <c r="AN1576" s="2">
        <f t="shared" si="177"/>
        <v>-1.978482300187671</v>
      </c>
    </row>
    <row r="1577" spans="1:40" x14ac:dyDescent="0.2">
      <c r="A1577">
        <v>1576</v>
      </c>
      <c r="B1577" t="s">
        <v>2905</v>
      </c>
      <c r="D1577">
        <v>0</v>
      </c>
      <c r="E1577">
        <v>1</v>
      </c>
      <c r="F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0.219</v>
      </c>
      <c r="U1577">
        <v>0.25600000000000001</v>
      </c>
      <c r="V1577">
        <v>0.314</v>
      </c>
      <c r="W1577">
        <v>0.56999999999999995</v>
      </c>
      <c r="X1577">
        <v>0.246</v>
      </c>
      <c r="Z1577">
        <v>44</v>
      </c>
      <c r="AA1577">
        <v>0</v>
      </c>
      <c r="AB1577">
        <v>0</v>
      </c>
      <c r="AD1577">
        <v>-0.1</v>
      </c>
      <c r="AE1577">
        <v>0</v>
      </c>
      <c r="AF1577">
        <v>0</v>
      </c>
      <c r="AG1577" t="s">
        <v>2906</v>
      </c>
      <c r="AH1577" s="2">
        <f t="shared" si="173"/>
        <v>-10.849954285468545</v>
      </c>
      <c r="AJ1577" s="2">
        <f t="shared" si="178"/>
        <v>-2.5025539444631106</v>
      </c>
      <c r="AK1577" s="2">
        <f t="shared" si="174"/>
        <v>-1.535362013584342</v>
      </c>
      <c r="AL1577" s="2">
        <f t="shared" si="175"/>
        <v>-2.5879503497259004</v>
      </c>
      <c r="AM1577" s="2">
        <f t="shared" si="176"/>
        <v>-1.6582383723773668</v>
      </c>
      <c r="AN1577" s="2">
        <f t="shared" si="177"/>
        <v>-2.5658496053178235</v>
      </c>
    </row>
    <row r="1578" spans="1:40" x14ac:dyDescent="0.2">
      <c r="A1578">
        <v>1577</v>
      </c>
      <c r="B1578" t="s">
        <v>2852</v>
      </c>
      <c r="D1578">
        <v>0</v>
      </c>
      <c r="E1578">
        <v>1</v>
      </c>
      <c r="F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0.214</v>
      </c>
      <c r="U1578">
        <v>0.27500000000000002</v>
      </c>
      <c r="V1578">
        <v>0.312</v>
      </c>
      <c r="W1578">
        <v>0.58699999999999997</v>
      </c>
      <c r="X1578">
        <v>0.25600000000000001</v>
      </c>
      <c r="Z1578">
        <v>54</v>
      </c>
      <c r="AA1578">
        <v>0</v>
      </c>
      <c r="AB1578">
        <v>0</v>
      </c>
      <c r="AD1578">
        <v>-0.1</v>
      </c>
      <c r="AE1578">
        <v>0</v>
      </c>
      <c r="AF1578">
        <v>0</v>
      </c>
      <c r="AG1578" t="s">
        <v>2853</v>
      </c>
      <c r="AH1578" s="2">
        <f t="shared" si="173"/>
        <v>-10.850946394877003</v>
      </c>
      <c r="AJ1578" s="2">
        <f t="shared" si="178"/>
        <v>-2.5025539444631106</v>
      </c>
      <c r="AK1578" s="2">
        <f t="shared" si="174"/>
        <v>-1.535362013584342</v>
      </c>
      <c r="AL1578" s="2">
        <f t="shared" si="175"/>
        <v>-2.5879503497259004</v>
      </c>
      <c r="AM1578" s="2">
        <f t="shared" si="176"/>
        <v>-1.9027730229373514</v>
      </c>
      <c r="AN1578" s="2">
        <f t="shared" si="177"/>
        <v>-2.3223070641662966</v>
      </c>
    </row>
    <row r="1579" spans="1:40" x14ac:dyDescent="0.2">
      <c r="A1579">
        <v>1578</v>
      </c>
      <c r="B1579" t="s">
        <v>2808</v>
      </c>
      <c r="C1579" t="s">
        <v>45</v>
      </c>
      <c r="D1579">
        <v>0</v>
      </c>
      <c r="E1579">
        <v>1</v>
      </c>
      <c r="F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0.221</v>
      </c>
      <c r="U1579">
        <v>0.25700000000000001</v>
      </c>
      <c r="V1579">
        <v>0.30599999999999999</v>
      </c>
      <c r="W1579">
        <v>0.56299999999999994</v>
      </c>
      <c r="X1579">
        <v>0.24299999999999999</v>
      </c>
      <c r="Z1579">
        <v>46</v>
      </c>
      <c r="AA1579">
        <v>0</v>
      </c>
      <c r="AB1579">
        <v>0</v>
      </c>
      <c r="AD1579">
        <v>-0.1</v>
      </c>
      <c r="AE1579">
        <v>0</v>
      </c>
      <c r="AF1579">
        <v>0</v>
      </c>
      <c r="AG1579" t="s">
        <v>2809</v>
      </c>
      <c r="AH1579" s="2">
        <f t="shared" si="173"/>
        <v>-10.852422648071649</v>
      </c>
      <c r="AJ1579" s="2">
        <f t="shared" si="178"/>
        <v>-2.5025539444631106</v>
      </c>
      <c r="AK1579" s="2">
        <f t="shared" si="174"/>
        <v>-1.535362013584342</v>
      </c>
      <c r="AL1579" s="2">
        <f t="shared" si="175"/>
        <v>-2.5879503497259004</v>
      </c>
      <c r="AM1579" s="2">
        <f t="shared" si="176"/>
        <v>-1.5604245121533731</v>
      </c>
      <c r="AN1579" s="2">
        <f t="shared" si="177"/>
        <v>-2.6661318281449224</v>
      </c>
    </row>
    <row r="1580" spans="1:40" x14ac:dyDescent="0.2">
      <c r="A1580">
        <v>1579</v>
      </c>
      <c r="B1580" t="s">
        <v>2016</v>
      </c>
      <c r="D1580">
        <v>0</v>
      </c>
      <c r="E1580">
        <v>1</v>
      </c>
      <c r="F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0.216</v>
      </c>
      <c r="U1580">
        <v>0.27600000000000002</v>
      </c>
      <c r="V1580">
        <v>0.30399999999999999</v>
      </c>
      <c r="W1580">
        <v>0.57999999999999996</v>
      </c>
      <c r="X1580">
        <v>0.254</v>
      </c>
      <c r="Z1580">
        <v>53</v>
      </c>
      <c r="AA1580">
        <v>0</v>
      </c>
      <c r="AB1580">
        <v>0</v>
      </c>
      <c r="AD1580">
        <v>-0.1</v>
      </c>
      <c r="AE1580">
        <v>0</v>
      </c>
      <c r="AF1580">
        <v>0</v>
      </c>
      <c r="AG1580" t="s">
        <v>2017</v>
      </c>
      <c r="AH1580" s="2">
        <f t="shared" si="173"/>
        <v>-10.853414757480108</v>
      </c>
      <c r="AJ1580" s="2">
        <f t="shared" si="178"/>
        <v>-2.5025539444631106</v>
      </c>
      <c r="AK1580" s="2">
        <f t="shared" si="174"/>
        <v>-1.535362013584342</v>
      </c>
      <c r="AL1580" s="2">
        <f t="shared" si="175"/>
        <v>-2.5879503497259004</v>
      </c>
      <c r="AM1580" s="2">
        <f t="shared" si="176"/>
        <v>-1.8049591627133577</v>
      </c>
      <c r="AN1580" s="2">
        <f t="shared" si="177"/>
        <v>-2.422589286993396</v>
      </c>
    </row>
    <row r="1581" spans="1:40" x14ac:dyDescent="0.2">
      <c r="A1581">
        <v>1580</v>
      </c>
      <c r="B1581" t="s">
        <v>3159</v>
      </c>
      <c r="C1581" t="s">
        <v>144</v>
      </c>
      <c r="D1581">
        <v>0</v>
      </c>
      <c r="E1581">
        <v>1</v>
      </c>
      <c r="F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0.21099999999999999</v>
      </c>
      <c r="U1581">
        <v>0.28399999999999997</v>
      </c>
      <c r="V1581">
        <v>0.313</v>
      </c>
      <c r="W1581">
        <v>0.59699999999999998</v>
      </c>
      <c r="X1581">
        <v>0.26</v>
      </c>
      <c r="Z1581">
        <v>60</v>
      </c>
      <c r="AA1581">
        <v>0</v>
      </c>
      <c r="AB1581">
        <v>0</v>
      </c>
      <c r="AD1581">
        <v>-0.1</v>
      </c>
      <c r="AE1581">
        <v>0</v>
      </c>
      <c r="AF1581">
        <v>0</v>
      </c>
      <c r="AG1581" t="s">
        <v>3160</v>
      </c>
      <c r="AH1581" s="2">
        <f t="shared" si="173"/>
        <v>-10.854406866888565</v>
      </c>
      <c r="AJ1581" s="2">
        <f t="shared" si="178"/>
        <v>-2.5025539444631106</v>
      </c>
      <c r="AK1581" s="2">
        <f t="shared" si="174"/>
        <v>-1.535362013584342</v>
      </c>
      <c r="AL1581" s="2">
        <f t="shared" si="175"/>
        <v>-2.5879503497259004</v>
      </c>
      <c r="AM1581" s="2">
        <f t="shared" si="176"/>
        <v>-2.049493813273342</v>
      </c>
      <c r="AN1581" s="2">
        <f t="shared" si="177"/>
        <v>-2.1790467458418692</v>
      </c>
    </row>
    <row r="1582" spans="1:40" x14ac:dyDescent="0.2">
      <c r="A1582">
        <v>1581</v>
      </c>
      <c r="B1582" t="s">
        <v>2071</v>
      </c>
      <c r="C1582" t="s">
        <v>61</v>
      </c>
      <c r="D1582">
        <v>0</v>
      </c>
      <c r="E1582">
        <v>1</v>
      </c>
      <c r="F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0.215</v>
      </c>
      <c r="U1582">
        <v>0.26900000000000002</v>
      </c>
      <c r="V1582">
        <v>0.314</v>
      </c>
      <c r="W1582">
        <v>0.58299999999999996</v>
      </c>
      <c r="X1582">
        <v>0.253</v>
      </c>
      <c r="Z1582">
        <v>54</v>
      </c>
      <c r="AA1582">
        <v>0</v>
      </c>
      <c r="AB1582">
        <v>0</v>
      </c>
      <c r="AD1582">
        <v>-0.1</v>
      </c>
      <c r="AE1582">
        <v>0</v>
      </c>
      <c r="AF1582">
        <v>0</v>
      </c>
      <c r="AG1582" t="s">
        <v>2072</v>
      </c>
      <c r="AH1582" s="2">
        <f t="shared" si="173"/>
        <v>-10.859343592094776</v>
      </c>
      <c r="AJ1582" s="2">
        <f t="shared" si="178"/>
        <v>-2.5025539444631106</v>
      </c>
      <c r="AK1582" s="2">
        <f t="shared" si="174"/>
        <v>-1.535362013584342</v>
      </c>
      <c r="AL1582" s="2">
        <f t="shared" si="175"/>
        <v>-2.5879503497259004</v>
      </c>
      <c r="AM1582" s="2">
        <f t="shared" si="176"/>
        <v>-1.8538660928253545</v>
      </c>
      <c r="AN1582" s="2">
        <f t="shared" si="177"/>
        <v>-2.3796111914960676</v>
      </c>
    </row>
    <row r="1583" spans="1:40" x14ac:dyDescent="0.2">
      <c r="A1583">
        <v>1582</v>
      </c>
      <c r="B1583" t="s">
        <v>3955</v>
      </c>
      <c r="C1583" t="s">
        <v>114</v>
      </c>
      <c r="D1583">
        <v>0</v>
      </c>
      <c r="E1583">
        <v>1</v>
      </c>
      <c r="F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0.222</v>
      </c>
      <c r="U1583">
        <v>0.25600000000000001</v>
      </c>
      <c r="V1583">
        <v>0.30299999999999999</v>
      </c>
      <c r="W1583">
        <v>0.55900000000000005</v>
      </c>
      <c r="X1583">
        <v>0.24099999999999999</v>
      </c>
      <c r="Z1583">
        <v>42</v>
      </c>
      <c r="AA1583">
        <v>0</v>
      </c>
      <c r="AB1583">
        <v>0</v>
      </c>
      <c r="AD1583">
        <v>-0.1</v>
      </c>
      <c r="AE1583">
        <v>0</v>
      </c>
      <c r="AF1583">
        <v>0</v>
      </c>
      <c r="AG1583" t="s">
        <v>3956</v>
      </c>
      <c r="AH1583" s="2">
        <f t="shared" si="173"/>
        <v>-10.860819845289422</v>
      </c>
      <c r="AJ1583" s="2">
        <f t="shared" si="178"/>
        <v>-2.5025539444631106</v>
      </c>
      <c r="AK1583" s="2">
        <f t="shared" si="174"/>
        <v>-1.535362013584342</v>
      </c>
      <c r="AL1583" s="2">
        <f t="shared" si="175"/>
        <v>-2.5879503497259004</v>
      </c>
      <c r="AM1583" s="2">
        <f t="shared" si="176"/>
        <v>-1.511517582041376</v>
      </c>
      <c r="AN1583" s="2">
        <f t="shared" si="177"/>
        <v>-2.7234359554746921</v>
      </c>
    </row>
    <row r="1584" spans="1:40" x14ac:dyDescent="0.2">
      <c r="A1584">
        <v>1583</v>
      </c>
      <c r="B1584" t="s">
        <v>3147</v>
      </c>
      <c r="D1584">
        <v>0</v>
      </c>
      <c r="E1584">
        <v>1</v>
      </c>
      <c r="F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0.217</v>
      </c>
      <c r="U1584">
        <v>0.26900000000000002</v>
      </c>
      <c r="V1584">
        <v>0.307</v>
      </c>
      <c r="W1584">
        <v>0.57599999999999996</v>
      </c>
      <c r="X1584">
        <v>0.251</v>
      </c>
      <c r="Z1584">
        <v>51</v>
      </c>
      <c r="AA1584">
        <v>0</v>
      </c>
      <c r="AB1584">
        <v>0</v>
      </c>
      <c r="AD1584">
        <v>-0.1</v>
      </c>
      <c r="AE1584">
        <v>0</v>
      </c>
      <c r="AF1584">
        <v>0</v>
      </c>
      <c r="AG1584" t="s">
        <v>3148</v>
      </c>
      <c r="AH1584" s="2">
        <f t="shared" si="173"/>
        <v>-10.861811954697881</v>
      </c>
      <c r="AJ1584" s="2">
        <f t="shared" si="178"/>
        <v>-2.5025539444631106</v>
      </c>
      <c r="AK1584" s="2">
        <f t="shared" si="174"/>
        <v>-1.535362013584342</v>
      </c>
      <c r="AL1584" s="2">
        <f t="shared" si="175"/>
        <v>-2.5879503497259004</v>
      </c>
      <c r="AM1584" s="2">
        <f t="shared" si="176"/>
        <v>-1.7560522326013606</v>
      </c>
      <c r="AN1584" s="2">
        <f t="shared" si="177"/>
        <v>-2.479893414323167</v>
      </c>
    </row>
    <row r="1585" spans="1:40" x14ac:dyDescent="0.2">
      <c r="A1585">
        <v>1584</v>
      </c>
      <c r="B1585" t="s">
        <v>1187</v>
      </c>
      <c r="C1585" t="s">
        <v>51</v>
      </c>
      <c r="D1585">
        <v>0</v>
      </c>
      <c r="E1585">
        <v>1</v>
      </c>
      <c r="F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0.214</v>
      </c>
      <c r="U1585">
        <v>0.28499999999999998</v>
      </c>
      <c r="V1585">
        <v>0.30099999999999999</v>
      </c>
      <c r="W1585">
        <v>0.58599999999999997</v>
      </c>
      <c r="X1585">
        <v>0.25900000000000001</v>
      </c>
      <c r="Z1585">
        <v>59</v>
      </c>
      <c r="AA1585">
        <v>0</v>
      </c>
      <c r="AB1585">
        <v>0</v>
      </c>
      <c r="AD1585">
        <v>-0.1</v>
      </c>
      <c r="AE1585">
        <v>0</v>
      </c>
      <c r="AF1585">
        <v>0</v>
      </c>
      <c r="AG1585">
        <v>14267</v>
      </c>
      <c r="AH1585" s="2">
        <f t="shared" si="173"/>
        <v>-10.865272426709446</v>
      </c>
      <c r="AJ1585" s="2">
        <f t="shared" si="178"/>
        <v>-2.5025539444631106</v>
      </c>
      <c r="AK1585" s="2">
        <f t="shared" si="174"/>
        <v>-1.535362013584342</v>
      </c>
      <c r="AL1585" s="2">
        <f t="shared" si="175"/>
        <v>-2.5879503497259004</v>
      </c>
      <c r="AM1585" s="2">
        <f t="shared" si="176"/>
        <v>-1.9027730229373514</v>
      </c>
      <c r="AN1585" s="2">
        <f t="shared" si="177"/>
        <v>-2.3366330959987396</v>
      </c>
    </row>
    <row r="1586" spans="1:40" x14ac:dyDescent="0.2">
      <c r="A1586">
        <v>1585</v>
      </c>
      <c r="B1586" t="s">
        <v>1839</v>
      </c>
      <c r="C1586" t="s">
        <v>31</v>
      </c>
      <c r="D1586">
        <v>0</v>
      </c>
      <c r="E1586">
        <v>1</v>
      </c>
      <c r="F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>
        <v>0.21299999999999999</v>
      </c>
      <c r="U1586">
        <v>0.252</v>
      </c>
      <c r="V1586">
        <v>0.33700000000000002</v>
      </c>
      <c r="W1586">
        <v>0.58899999999999997</v>
      </c>
      <c r="X1586">
        <v>0.251</v>
      </c>
      <c r="Z1586">
        <v>48</v>
      </c>
      <c r="AA1586">
        <v>0</v>
      </c>
      <c r="AB1586">
        <v>0</v>
      </c>
      <c r="AD1586">
        <v>-0.1</v>
      </c>
      <c r="AE1586">
        <v>0</v>
      </c>
      <c r="AF1586">
        <v>0</v>
      </c>
      <c r="AG1586" t="s">
        <v>1840</v>
      </c>
      <c r="AH1586" s="2">
        <f t="shared" si="173"/>
        <v>-10.871201261324114</v>
      </c>
      <c r="AJ1586" s="2">
        <f t="shared" si="178"/>
        <v>-2.5025539444631106</v>
      </c>
      <c r="AK1586" s="2">
        <f t="shared" si="174"/>
        <v>-1.535362013584342</v>
      </c>
      <c r="AL1586" s="2">
        <f t="shared" si="175"/>
        <v>-2.5879503497259004</v>
      </c>
      <c r="AM1586" s="2">
        <f t="shared" si="176"/>
        <v>-1.9516799530493483</v>
      </c>
      <c r="AN1586" s="2">
        <f t="shared" si="177"/>
        <v>-2.2936550005014111</v>
      </c>
    </row>
    <row r="1587" spans="1:40" x14ac:dyDescent="0.2">
      <c r="A1587">
        <v>1586</v>
      </c>
      <c r="B1587" t="s">
        <v>1222</v>
      </c>
      <c r="C1587" t="s">
        <v>125</v>
      </c>
      <c r="D1587">
        <v>0</v>
      </c>
      <c r="E1587">
        <v>1</v>
      </c>
      <c r="F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0.20300000000000001</v>
      </c>
      <c r="U1587">
        <v>0.28699999999999998</v>
      </c>
      <c r="V1587">
        <v>0.33500000000000002</v>
      </c>
      <c r="W1587">
        <v>0.623</v>
      </c>
      <c r="X1587">
        <v>0.27200000000000002</v>
      </c>
      <c r="Z1587">
        <v>65</v>
      </c>
      <c r="AA1587">
        <v>0</v>
      </c>
      <c r="AB1587">
        <v>0</v>
      </c>
      <c r="AD1587">
        <v>0</v>
      </c>
      <c r="AE1587">
        <v>0</v>
      </c>
      <c r="AF1587">
        <v>0</v>
      </c>
      <c r="AG1587">
        <v>13132</v>
      </c>
      <c r="AH1587" s="2">
        <f t="shared" si="173"/>
        <v>-10.873185480141027</v>
      </c>
      <c r="AJ1587" s="2">
        <f t="shared" si="178"/>
        <v>-2.5025539444631106</v>
      </c>
      <c r="AK1587" s="2">
        <f t="shared" si="174"/>
        <v>-1.535362013584342</v>
      </c>
      <c r="AL1587" s="2">
        <f t="shared" si="175"/>
        <v>-2.5879503497259004</v>
      </c>
      <c r="AM1587" s="2">
        <f t="shared" si="176"/>
        <v>-2.4407492541693161</v>
      </c>
      <c r="AN1587" s="2">
        <f t="shared" si="177"/>
        <v>-1.8065699181983581</v>
      </c>
    </row>
    <row r="1588" spans="1:40" x14ac:dyDescent="0.2">
      <c r="A1588">
        <v>1587</v>
      </c>
      <c r="B1588" t="s">
        <v>2999</v>
      </c>
      <c r="D1588">
        <v>0</v>
      </c>
      <c r="E1588">
        <v>1</v>
      </c>
      <c r="F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0.215</v>
      </c>
      <c r="U1588">
        <v>0.26700000000000002</v>
      </c>
      <c r="V1588">
        <v>0.315</v>
      </c>
      <c r="W1588">
        <v>0.58199999999999996</v>
      </c>
      <c r="X1588">
        <v>0.252</v>
      </c>
      <c r="Z1588">
        <v>52</v>
      </c>
      <c r="AA1588">
        <v>0</v>
      </c>
      <c r="AB1588">
        <v>0</v>
      </c>
      <c r="AD1588">
        <v>-0.1</v>
      </c>
      <c r="AE1588">
        <v>0</v>
      </c>
      <c r="AF1588">
        <v>0</v>
      </c>
      <c r="AG1588" t="s">
        <v>3000</v>
      </c>
      <c r="AH1588" s="2">
        <f t="shared" si="173"/>
        <v>-10.873669623927219</v>
      </c>
      <c r="AJ1588" s="2">
        <f t="shared" si="178"/>
        <v>-2.5025539444631106</v>
      </c>
      <c r="AK1588" s="2">
        <f t="shared" si="174"/>
        <v>-1.535362013584342</v>
      </c>
      <c r="AL1588" s="2">
        <f t="shared" si="175"/>
        <v>-2.5879503497259004</v>
      </c>
      <c r="AM1588" s="2">
        <f t="shared" si="176"/>
        <v>-1.8538660928253545</v>
      </c>
      <c r="AN1588" s="2">
        <f t="shared" si="177"/>
        <v>-2.3939372233285106</v>
      </c>
    </row>
    <row r="1589" spans="1:40" x14ac:dyDescent="0.2">
      <c r="A1589">
        <v>1588</v>
      </c>
      <c r="B1589" t="s">
        <v>1332</v>
      </c>
      <c r="D1589">
        <v>0</v>
      </c>
      <c r="E1589">
        <v>1</v>
      </c>
      <c r="F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T1589">
        <v>0.21199999999999999</v>
      </c>
      <c r="U1589">
        <v>0.27600000000000002</v>
      </c>
      <c r="V1589">
        <v>0.316</v>
      </c>
      <c r="W1589">
        <v>0.59199999999999997</v>
      </c>
      <c r="X1589">
        <v>0.25800000000000001</v>
      </c>
      <c r="Z1589">
        <v>56</v>
      </c>
      <c r="AA1589">
        <v>0</v>
      </c>
      <c r="AB1589">
        <v>0</v>
      </c>
      <c r="AD1589">
        <v>-0.1</v>
      </c>
      <c r="AE1589">
        <v>0</v>
      </c>
      <c r="AF1589">
        <v>0</v>
      </c>
      <c r="AG1589" t="s">
        <v>1333</v>
      </c>
      <c r="AH1589" s="2">
        <f t="shared" si="173"/>
        <v>-10.877130095938782</v>
      </c>
      <c r="AJ1589" s="2">
        <f t="shared" si="178"/>
        <v>-2.5025539444631106</v>
      </c>
      <c r="AK1589" s="2">
        <f t="shared" si="174"/>
        <v>-1.535362013584342</v>
      </c>
      <c r="AL1589" s="2">
        <f t="shared" si="175"/>
        <v>-2.5879503497259004</v>
      </c>
      <c r="AM1589" s="2">
        <f t="shared" si="176"/>
        <v>-2.0005868831613451</v>
      </c>
      <c r="AN1589" s="2">
        <f t="shared" si="177"/>
        <v>-2.2506769050040831</v>
      </c>
    </row>
    <row r="1590" spans="1:40" x14ac:dyDescent="0.2">
      <c r="A1590">
        <v>1589</v>
      </c>
      <c r="B1590" t="s">
        <v>1112</v>
      </c>
      <c r="D1590">
        <v>0</v>
      </c>
      <c r="E1590">
        <v>1</v>
      </c>
      <c r="F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0.20899999999999999</v>
      </c>
      <c r="U1590">
        <v>0.28299999999999997</v>
      </c>
      <c r="V1590">
        <v>0.31900000000000001</v>
      </c>
      <c r="W1590">
        <v>0.60199999999999998</v>
      </c>
      <c r="X1590">
        <v>0.26400000000000001</v>
      </c>
      <c r="Z1590">
        <v>60</v>
      </c>
      <c r="AA1590">
        <v>0</v>
      </c>
      <c r="AB1590">
        <v>0</v>
      </c>
      <c r="AD1590">
        <v>-0.1</v>
      </c>
      <c r="AE1590">
        <v>0</v>
      </c>
      <c r="AF1590">
        <v>0</v>
      </c>
      <c r="AG1590" t="s">
        <v>1113</v>
      </c>
      <c r="AH1590" s="2">
        <f t="shared" si="173"/>
        <v>-10.880590567950346</v>
      </c>
      <c r="AJ1590" s="2">
        <f t="shared" si="178"/>
        <v>-2.5025539444631106</v>
      </c>
      <c r="AK1590" s="2">
        <f t="shared" si="174"/>
        <v>-1.535362013584342</v>
      </c>
      <c r="AL1590" s="2">
        <f t="shared" si="175"/>
        <v>-2.5879503497259004</v>
      </c>
      <c r="AM1590" s="2">
        <f t="shared" si="176"/>
        <v>-2.1473076734973358</v>
      </c>
      <c r="AN1590" s="2">
        <f t="shared" si="177"/>
        <v>-2.1074165866796557</v>
      </c>
    </row>
    <row r="1591" spans="1:40" x14ac:dyDescent="0.2">
      <c r="A1591">
        <v>1590</v>
      </c>
      <c r="B1591" t="s">
        <v>2033</v>
      </c>
      <c r="C1591" t="s">
        <v>88</v>
      </c>
      <c r="D1591">
        <v>0</v>
      </c>
      <c r="E1591">
        <v>1</v>
      </c>
      <c r="F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0.21</v>
      </c>
      <c r="U1591">
        <v>0.26500000000000001</v>
      </c>
      <c r="V1591">
        <v>0.33300000000000002</v>
      </c>
      <c r="W1591">
        <v>0.59799999999999998</v>
      </c>
      <c r="X1591">
        <v>0.25700000000000001</v>
      </c>
      <c r="Z1591">
        <v>60</v>
      </c>
      <c r="AA1591">
        <v>0</v>
      </c>
      <c r="AB1591">
        <v>0</v>
      </c>
      <c r="AD1591">
        <v>-0.1</v>
      </c>
      <c r="AE1591">
        <v>0</v>
      </c>
      <c r="AF1591">
        <v>0</v>
      </c>
      <c r="AG1591" t="s">
        <v>2034</v>
      </c>
      <c r="AH1591" s="2">
        <f t="shared" si="173"/>
        <v>-10.888987765168119</v>
      </c>
      <c r="AJ1591" s="2">
        <f t="shared" si="178"/>
        <v>-2.5025539444631106</v>
      </c>
      <c r="AK1591" s="2">
        <f t="shared" si="174"/>
        <v>-1.535362013584342</v>
      </c>
      <c r="AL1591" s="2">
        <f t="shared" si="175"/>
        <v>-2.5879503497259004</v>
      </c>
      <c r="AM1591" s="2">
        <f t="shared" si="176"/>
        <v>-2.0984007433853389</v>
      </c>
      <c r="AN1591" s="2">
        <f t="shared" si="177"/>
        <v>-2.1647207140094267</v>
      </c>
    </row>
    <row r="1592" spans="1:40" x14ac:dyDescent="0.2">
      <c r="A1592">
        <v>1591</v>
      </c>
      <c r="B1592" t="s">
        <v>2513</v>
      </c>
      <c r="C1592" t="s">
        <v>129</v>
      </c>
      <c r="D1592">
        <v>0</v>
      </c>
      <c r="E1592">
        <v>1</v>
      </c>
      <c r="F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0.21</v>
      </c>
      <c r="U1592">
        <v>0.26800000000000002</v>
      </c>
      <c r="V1592">
        <v>0.33</v>
      </c>
      <c r="W1592">
        <v>0.59799999999999998</v>
      </c>
      <c r="X1592">
        <v>0.25900000000000001</v>
      </c>
      <c r="Z1592">
        <v>55</v>
      </c>
      <c r="AA1592">
        <v>0</v>
      </c>
      <c r="AB1592">
        <v>0</v>
      </c>
      <c r="AD1592">
        <v>-0.1</v>
      </c>
      <c r="AE1592">
        <v>0</v>
      </c>
      <c r="AF1592">
        <v>0</v>
      </c>
      <c r="AG1592" t="s">
        <v>2514</v>
      </c>
      <c r="AH1592" s="2">
        <f t="shared" si="173"/>
        <v>-10.888987765168119</v>
      </c>
      <c r="AJ1592" s="2">
        <f t="shared" si="178"/>
        <v>-2.5025539444631106</v>
      </c>
      <c r="AK1592" s="2">
        <f t="shared" si="174"/>
        <v>-1.535362013584342</v>
      </c>
      <c r="AL1592" s="2">
        <f t="shared" si="175"/>
        <v>-2.5879503497259004</v>
      </c>
      <c r="AM1592" s="2">
        <f t="shared" si="176"/>
        <v>-2.0984007433853389</v>
      </c>
      <c r="AN1592" s="2">
        <f t="shared" si="177"/>
        <v>-2.1647207140094267</v>
      </c>
    </row>
    <row r="1593" spans="1:40" x14ac:dyDescent="0.2">
      <c r="A1593">
        <v>1592</v>
      </c>
      <c r="B1593" t="s">
        <v>2915</v>
      </c>
      <c r="D1593">
        <v>0</v>
      </c>
      <c r="E1593">
        <v>1</v>
      </c>
      <c r="F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0.222</v>
      </c>
      <c r="U1593">
        <v>0.26900000000000002</v>
      </c>
      <c r="V1593">
        <v>0.28799999999999998</v>
      </c>
      <c r="W1593">
        <v>0.55700000000000005</v>
      </c>
      <c r="X1593">
        <v>0.245</v>
      </c>
      <c r="Z1593">
        <v>47</v>
      </c>
      <c r="AA1593">
        <v>0</v>
      </c>
      <c r="AB1593">
        <v>0</v>
      </c>
      <c r="AD1593">
        <v>-0.1</v>
      </c>
      <c r="AE1593">
        <v>0</v>
      </c>
      <c r="AF1593">
        <v>0</v>
      </c>
      <c r="AG1593" t="s">
        <v>2916</v>
      </c>
      <c r="AH1593" s="2">
        <f t="shared" si="173"/>
        <v>-10.889471908954308</v>
      </c>
      <c r="AJ1593" s="2">
        <f t="shared" si="178"/>
        <v>-2.5025539444631106</v>
      </c>
      <c r="AK1593" s="2">
        <f t="shared" si="174"/>
        <v>-1.535362013584342</v>
      </c>
      <c r="AL1593" s="2">
        <f t="shared" si="175"/>
        <v>-2.5879503497259004</v>
      </c>
      <c r="AM1593" s="2">
        <f t="shared" si="176"/>
        <v>-1.511517582041376</v>
      </c>
      <c r="AN1593" s="2">
        <f t="shared" si="177"/>
        <v>-2.7520880191395776</v>
      </c>
    </row>
    <row r="1594" spans="1:40" x14ac:dyDescent="0.2">
      <c r="A1594">
        <v>1593</v>
      </c>
      <c r="B1594" t="s">
        <v>1254</v>
      </c>
      <c r="C1594" t="s">
        <v>88</v>
      </c>
      <c r="D1594">
        <v>0</v>
      </c>
      <c r="E1594">
        <v>1</v>
      </c>
      <c r="F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0.20399999999999999</v>
      </c>
      <c r="U1594">
        <v>0.29399999999999998</v>
      </c>
      <c r="V1594">
        <v>0.32400000000000001</v>
      </c>
      <c r="W1594">
        <v>0.61799999999999999</v>
      </c>
      <c r="X1594">
        <v>0.27200000000000002</v>
      </c>
      <c r="Z1594">
        <v>69</v>
      </c>
      <c r="AA1594">
        <v>0</v>
      </c>
      <c r="AB1594">
        <v>0</v>
      </c>
      <c r="AD1594">
        <v>0</v>
      </c>
      <c r="AE1594">
        <v>0</v>
      </c>
      <c r="AF1594">
        <v>0</v>
      </c>
      <c r="AG1594" t="s">
        <v>1255</v>
      </c>
      <c r="AH1594" s="2">
        <f t="shared" si="173"/>
        <v>-10.895908709191247</v>
      </c>
      <c r="AJ1594" s="2">
        <f t="shared" si="178"/>
        <v>-2.5025539444631106</v>
      </c>
      <c r="AK1594" s="2">
        <f t="shared" si="174"/>
        <v>-1.535362013584342</v>
      </c>
      <c r="AL1594" s="2">
        <f t="shared" si="175"/>
        <v>-2.5879503497259004</v>
      </c>
      <c r="AM1594" s="2">
        <f t="shared" si="176"/>
        <v>-2.3918423240573206</v>
      </c>
      <c r="AN1594" s="2">
        <f t="shared" si="177"/>
        <v>-1.8782000773605718</v>
      </c>
    </row>
    <row r="1595" spans="1:40" x14ac:dyDescent="0.2">
      <c r="A1595">
        <v>1594</v>
      </c>
      <c r="B1595" t="s">
        <v>2647</v>
      </c>
      <c r="C1595" t="s">
        <v>57</v>
      </c>
      <c r="D1595">
        <v>0</v>
      </c>
      <c r="E1595">
        <v>1</v>
      </c>
      <c r="F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0.218</v>
      </c>
      <c r="U1595">
        <v>0.25800000000000001</v>
      </c>
      <c r="V1595">
        <v>0.312</v>
      </c>
      <c r="W1595">
        <v>0.56999999999999995</v>
      </c>
      <c r="X1595">
        <v>0.245</v>
      </c>
      <c r="Z1595">
        <v>47</v>
      </c>
      <c r="AA1595">
        <v>0</v>
      </c>
      <c r="AB1595">
        <v>0</v>
      </c>
      <c r="AD1595">
        <v>-0.1</v>
      </c>
      <c r="AE1595">
        <v>0</v>
      </c>
      <c r="AF1595">
        <v>0</v>
      </c>
      <c r="AG1595" t="s">
        <v>2648</v>
      </c>
      <c r="AH1595" s="2">
        <f t="shared" si="173"/>
        <v>-10.898861215580542</v>
      </c>
      <c r="AJ1595" s="2">
        <f t="shared" si="178"/>
        <v>-2.5025539444631106</v>
      </c>
      <c r="AK1595" s="2">
        <f t="shared" si="174"/>
        <v>-1.535362013584342</v>
      </c>
      <c r="AL1595" s="2">
        <f t="shared" si="175"/>
        <v>-2.5879503497259004</v>
      </c>
      <c r="AM1595" s="2">
        <f t="shared" si="176"/>
        <v>-1.7071453024893637</v>
      </c>
      <c r="AN1595" s="2">
        <f t="shared" si="177"/>
        <v>-2.5658496053178235</v>
      </c>
    </row>
    <row r="1596" spans="1:40" x14ac:dyDescent="0.2">
      <c r="A1596">
        <v>1595</v>
      </c>
      <c r="B1596" t="s">
        <v>3598</v>
      </c>
      <c r="C1596" t="s">
        <v>35</v>
      </c>
      <c r="D1596">
        <v>0</v>
      </c>
      <c r="E1596">
        <v>1</v>
      </c>
      <c r="F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0.21299999999999999</v>
      </c>
      <c r="U1596">
        <v>0.27400000000000002</v>
      </c>
      <c r="V1596">
        <v>0.313</v>
      </c>
      <c r="W1596">
        <v>0.58699999999999997</v>
      </c>
      <c r="X1596">
        <v>0.255</v>
      </c>
      <c r="Z1596">
        <v>51</v>
      </c>
      <c r="AA1596">
        <v>0</v>
      </c>
      <c r="AB1596">
        <v>0</v>
      </c>
      <c r="AD1596">
        <v>-0.1</v>
      </c>
      <c r="AE1596">
        <v>0</v>
      </c>
      <c r="AF1596">
        <v>0</v>
      </c>
      <c r="AG1596" t="s">
        <v>3599</v>
      </c>
      <c r="AH1596" s="2">
        <f t="shared" si="173"/>
        <v>-10.899853324989</v>
      </c>
      <c r="AJ1596" s="2">
        <f t="shared" si="178"/>
        <v>-2.5025539444631106</v>
      </c>
      <c r="AK1596" s="2">
        <f t="shared" si="174"/>
        <v>-1.535362013584342</v>
      </c>
      <c r="AL1596" s="2">
        <f t="shared" si="175"/>
        <v>-2.5879503497259004</v>
      </c>
      <c r="AM1596" s="2">
        <f t="shared" si="176"/>
        <v>-1.9516799530493483</v>
      </c>
      <c r="AN1596" s="2">
        <f t="shared" si="177"/>
        <v>-2.3223070641662966</v>
      </c>
    </row>
    <row r="1597" spans="1:40" x14ac:dyDescent="0.2">
      <c r="A1597">
        <v>1596</v>
      </c>
      <c r="B1597" t="s">
        <v>2414</v>
      </c>
      <c r="D1597">
        <v>0</v>
      </c>
      <c r="E1597">
        <v>1</v>
      </c>
      <c r="F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0.22</v>
      </c>
      <c r="U1597">
        <v>0.26800000000000002</v>
      </c>
      <c r="V1597">
        <v>0.29499999999999998</v>
      </c>
      <c r="W1597">
        <v>0.56299999999999994</v>
      </c>
      <c r="X1597">
        <v>0.246</v>
      </c>
      <c r="Z1597">
        <v>48</v>
      </c>
      <c r="AA1597">
        <v>0</v>
      </c>
      <c r="AB1597">
        <v>0</v>
      </c>
      <c r="AD1597">
        <v>-0.1</v>
      </c>
      <c r="AE1597">
        <v>0</v>
      </c>
      <c r="AF1597">
        <v>0</v>
      </c>
      <c r="AG1597" t="s">
        <v>2415</v>
      </c>
      <c r="AH1597" s="2">
        <f t="shared" si="173"/>
        <v>-10.901329578183645</v>
      </c>
      <c r="AJ1597" s="2">
        <f t="shared" si="178"/>
        <v>-2.5025539444631106</v>
      </c>
      <c r="AK1597" s="2">
        <f t="shared" si="174"/>
        <v>-1.535362013584342</v>
      </c>
      <c r="AL1597" s="2">
        <f t="shared" si="175"/>
        <v>-2.5879503497259004</v>
      </c>
      <c r="AM1597" s="2">
        <f t="shared" si="176"/>
        <v>-1.6093314422653699</v>
      </c>
      <c r="AN1597" s="2">
        <f t="shared" si="177"/>
        <v>-2.6661318281449224</v>
      </c>
    </row>
    <row r="1598" spans="1:40" x14ac:dyDescent="0.2">
      <c r="A1598">
        <v>1597</v>
      </c>
      <c r="B1598" t="s">
        <v>1738</v>
      </c>
      <c r="C1598" t="s">
        <v>39</v>
      </c>
      <c r="D1598">
        <v>0</v>
      </c>
      <c r="E1598">
        <v>1</v>
      </c>
      <c r="F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0.21</v>
      </c>
      <c r="U1598">
        <v>0.26700000000000002</v>
      </c>
      <c r="V1598">
        <v>0.33</v>
      </c>
      <c r="W1598">
        <v>0.59699999999999998</v>
      </c>
      <c r="X1598">
        <v>0.25700000000000001</v>
      </c>
      <c r="Z1598">
        <v>53</v>
      </c>
      <c r="AA1598">
        <v>0</v>
      </c>
      <c r="AB1598">
        <v>0</v>
      </c>
      <c r="AD1598">
        <v>-0.1</v>
      </c>
      <c r="AE1598">
        <v>0</v>
      </c>
      <c r="AF1598">
        <v>0</v>
      </c>
      <c r="AG1598" t="s">
        <v>1739</v>
      </c>
      <c r="AH1598" s="2">
        <f t="shared" si="173"/>
        <v>-10.903313797000562</v>
      </c>
      <c r="AJ1598" s="2">
        <f t="shared" si="178"/>
        <v>-2.5025539444631106</v>
      </c>
      <c r="AK1598" s="2">
        <f t="shared" si="174"/>
        <v>-1.535362013584342</v>
      </c>
      <c r="AL1598" s="2">
        <f t="shared" si="175"/>
        <v>-2.5879503497259004</v>
      </c>
      <c r="AM1598" s="2">
        <f t="shared" si="176"/>
        <v>-2.0984007433853389</v>
      </c>
      <c r="AN1598" s="2">
        <f t="shared" si="177"/>
        <v>-2.1790467458418692</v>
      </c>
    </row>
    <row r="1599" spans="1:40" x14ac:dyDescent="0.2">
      <c r="A1599">
        <v>1598</v>
      </c>
      <c r="B1599" t="s">
        <v>3433</v>
      </c>
      <c r="D1599">
        <v>0</v>
      </c>
      <c r="E1599">
        <v>1</v>
      </c>
      <c r="F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0.219</v>
      </c>
      <c r="U1599">
        <v>0.26400000000000001</v>
      </c>
      <c r="V1599">
        <v>0.30199999999999999</v>
      </c>
      <c r="W1599">
        <v>0.56599999999999995</v>
      </c>
      <c r="X1599">
        <v>0.246</v>
      </c>
      <c r="Z1599">
        <v>48</v>
      </c>
      <c r="AA1599">
        <v>0</v>
      </c>
      <c r="AB1599">
        <v>0</v>
      </c>
      <c r="AD1599">
        <v>-0.1</v>
      </c>
      <c r="AE1599">
        <v>0</v>
      </c>
      <c r="AF1599">
        <v>0</v>
      </c>
      <c r="AG1599" t="s">
        <v>3434</v>
      </c>
      <c r="AH1599" s="2">
        <f t="shared" si="173"/>
        <v>-10.907258412798315</v>
      </c>
      <c r="AJ1599" s="2">
        <f t="shared" si="178"/>
        <v>-2.5025539444631106</v>
      </c>
      <c r="AK1599" s="2">
        <f t="shared" si="174"/>
        <v>-1.535362013584342</v>
      </c>
      <c r="AL1599" s="2">
        <f t="shared" si="175"/>
        <v>-2.5879503497259004</v>
      </c>
      <c r="AM1599" s="2">
        <f t="shared" si="176"/>
        <v>-1.6582383723773668</v>
      </c>
      <c r="AN1599" s="2">
        <f t="shared" si="177"/>
        <v>-2.6231537326475944</v>
      </c>
    </row>
    <row r="1600" spans="1:40" x14ac:dyDescent="0.2">
      <c r="A1600">
        <v>1599</v>
      </c>
      <c r="B1600" t="s">
        <v>2096</v>
      </c>
      <c r="D1600">
        <v>0</v>
      </c>
      <c r="E1600">
        <v>1</v>
      </c>
      <c r="F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0.20899999999999999</v>
      </c>
      <c r="U1600">
        <v>0.27400000000000002</v>
      </c>
      <c r="V1600">
        <v>0.32600000000000001</v>
      </c>
      <c r="W1600">
        <v>0.6</v>
      </c>
      <c r="X1600">
        <v>0.26100000000000001</v>
      </c>
      <c r="Z1600">
        <v>57</v>
      </c>
      <c r="AA1600">
        <v>0</v>
      </c>
      <c r="AB1600">
        <v>0</v>
      </c>
      <c r="AD1600">
        <v>-0.1</v>
      </c>
      <c r="AE1600">
        <v>0</v>
      </c>
      <c r="AF1600">
        <v>0</v>
      </c>
      <c r="AG1600" t="s">
        <v>2097</v>
      </c>
      <c r="AH1600" s="2">
        <f t="shared" si="173"/>
        <v>-10.90924263161523</v>
      </c>
      <c r="AJ1600" s="2">
        <f t="shared" si="178"/>
        <v>-2.5025539444631106</v>
      </c>
      <c r="AK1600" s="2">
        <f t="shared" si="174"/>
        <v>-1.535362013584342</v>
      </c>
      <c r="AL1600" s="2">
        <f t="shared" si="175"/>
        <v>-2.5879503497259004</v>
      </c>
      <c r="AM1600" s="2">
        <f t="shared" si="176"/>
        <v>-2.1473076734973358</v>
      </c>
      <c r="AN1600" s="2">
        <f t="shared" si="177"/>
        <v>-2.1360686503445412</v>
      </c>
    </row>
    <row r="1601" spans="1:40" x14ac:dyDescent="0.2">
      <c r="A1601">
        <v>1600</v>
      </c>
      <c r="B1601" t="s">
        <v>3387</v>
      </c>
      <c r="D1601">
        <v>0</v>
      </c>
      <c r="E1601">
        <v>1</v>
      </c>
      <c r="F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T1601">
        <v>0.218</v>
      </c>
      <c r="U1601">
        <v>0.26300000000000001</v>
      </c>
      <c r="V1601">
        <v>0.30599999999999999</v>
      </c>
      <c r="W1601">
        <v>0.56899999999999995</v>
      </c>
      <c r="X1601">
        <v>0.245</v>
      </c>
      <c r="Z1601">
        <v>47</v>
      </c>
      <c r="AA1601">
        <v>0</v>
      </c>
      <c r="AB1601">
        <v>0</v>
      </c>
      <c r="AD1601">
        <v>-0.1</v>
      </c>
      <c r="AE1601">
        <v>0</v>
      </c>
      <c r="AF1601">
        <v>0</v>
      </c>
      <c r="AG1601" t="s">
        <v>3388</v>
      </c>
      <c r="AH1601" s="2">
        <f t="shared" si="173"/>
        <v>-10.913187247412983</v>
      </c>
      <c r="AJ1601" s="2">
        <f t="shared" si="178"/>
        <v>-2.5025539444631106</v>
      </c>
      <c r="AK1601" s="2">
        <f t="shared" si="174"/>
        <v>-1.535362013584342</v>
      </c>
      <c r="AL1601" s="2">
        <f t="shared" si="175"/>
        <v>-2.5879503497259004</v>
      </c>
      <c r="AM1601" s="2">
        <f t="shared" si="176"/>
        <v>-1.7071453024893637</v>
      </c>
      <c r="AN1601" s="2">
        <f t="shared" si="177"/>
        <v>-2.580175637150266</v>
      </c>
    </row>
    <row r="1602" spans="1:40" x14ac:dyDescent="0.2">
      <c r="A1602">
        <v>1601</v>
      </c>
      <c r="B1602" t="s">
        <v>1745</v>
      </c>
      <c r="C1602" t="s">
        <v>55</v>
      </c>
      <c r="D1602">
        <v>0</v>
      </c>
      <c r="E1602">
        <v>1</v>
      </c>
      <c r="F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T1602">
        <v>0.21</v>
      </c>
      <c r="U1602">
        <v>0.26900000000000002</v>
      </c>
      <c r="V1602">
        <v>0.32700000000000001</v>
      </c>
      <c r="W1602">
        <v>0.59599999999999997</v>
      </c>
      <c r="X1602">
        <v>0.25800000000000001</v>
      </c>
      <c r="Z1602">
        <v>53</v>
      </c>
      <c r="AA1602">
        <v>0</v>
      </c>
      <c r="AB1602">
        <v>0</v>
      </c>
      <c r="AD1602">
        <v>-0.1</v>
      </c>
      <c r="AE1602">
        <v>0</v>
      </c>
      <c r="AF1602">
        <v>0</v>
      </c>
      <c r="AG1602" t="s">
        <v>1746</v>
      </c>
      <c r="AH1602" s="2">
        <f t="shared" ref="AH1602:AH1665" si="179">SUM(AI1602:AN1602)</f>
        <v>-10.917639828833005</v>
      </c>
      <c r="AJ1602" s="2">
        <f t="shared" si="178"/>
        <v>-2.5025539444631106</v>
      </c>
      <c r="AK1602" s="2">
        <f t="shared" ref="AK1602:AK1665" si="180">(M1602-46.609)/30.35701</f>
        <v>-1.535362013584342</v>
      </c>
      <c r="AL1602" s="2">
        <f t="shared" ref="AL1602:AL1665" si="181">(S1602-70.42522)/27.21274</f>
        <v>-2.5879503497259004</v>
      </c>
      <c r="AM1602" s="2">
        <f t="shared" ref="AM1602:AM1665" si="182">(T1602-0.252906)/0.020447</f>
        <v>-2.0984007433853389</v>
      </c>
      <c r="AN1602" s="2">
        <f t="shared" ref="AN1602:AN1665" si="183">(W1602-0.749104)/0.069803</f>
        <v>-2.1933727776743122</v>
      </c>
    </row>
    <row r="1603" spans="1:40" x14ac:dyDescent="0.2">
      <c r="A1603">
        <v>1602</v>
      </c>
      <c r="B1603" t="s">
        <v>2584</v>
      </c>
      <c r="D1603">
        <v>0</v>
      </c>
      <c r="E1603">
        <v>1</v>
      </c>
      <c r="F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0.21</v>
      </c>
      <c r="U1603">
        <v>0.27800000000000002</v>
      </c>
      <c r="V1603">
        <v>0.318</v>
      </c>
      <c r="W1603">
        <v>0.59599999999999997</v>
      </c>
      <c r="X1603">
        <v>0.26</v>
      </c>
      <c r="Z1603">
        <v>57</v>
      </c>
      <c r="AA1603">
        <v>0</v>
      </c>
      <c r="AB1603">
        <v>0</v>
      </c>
      <c r="AD1603">
        <v>-0.1</v>
      </c>
      <c r="AE1603">
        <v>0</v>
      </c>
      <c r="AF1603">
        <v>0</v>
      </c>
      <c r="AG1603" t="s">
        <v>2585</v>
      </c>
      <c r="AH1603" s="2">
        <f t="shared" si="179"/>
        <v>-10.917639828833005</v>
      </c>
      <c r="AJ1603" s="2">
        <f t="shared" si="178"/>
        <v>-2.5025539444631106</v>
      </c>
      <c r="AK1603" s="2">
        <f t="shared" si="180"/>
        <v>-1.535362013584342</v>
      </c>
      <c r="AL1603" s="2">
        <f t="shared" si="181"/>
        <v>-2.5879503497259004</v>
      </c>
      <c r="AM1603" s="2">
        <f t="shared" si="182"/>
        <v>-2.0984007433853389</v>
      </c>
      <c r="AN1603" s="2">
        <f t="shared" si="183"/>
        <v>-2.1933727776743122</v>
      </c>
    </row>
    <row r="1604" spans="1:40" x14ac:dyDescent="0.2">
      <c r="A1604">
        <v>1603</v>
      </c>
      <c r="B1604" t="s">
        <v>1780</v>
      </c>
      <c r="D1604">
        <v>0</v>
      </c>
      <c r="E1604">
        <v>1</v>
      </c>
      <c r="F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0.20499999999999999</v>
      </c>
      <c r="U1604">
        <v>0.28000000000000003</v>
      </c>
      <c r="V1604">
        <v>0.33300000000000002</v>
      </c>
      <c r="W1604">
        <v>0.61299999999999999</v>
      </c>
      <c r="X1604">
        <v>0.26600000000000001</v>
      </c>
      <c r="Z1604">
        <v>61</v>
      </c>
      <c r="AA1604">
        <v>0</v>
      </c>
      <c r="AB1604">
        <v>0</v>
      </c>
      <c r="AD1604">
        <v>0</v>
      </c>
      <c r="AE1604">
        <v>0</v>
      </c>
      <c r="AF1604">
        <v>0</v>
      </c>
      <c r="AG1604" t="s">
        <v>1781</v>
      </c>
      <c r="AH1604" s="2">
        <f t="shared" si="179"/>
        <v>-10.918631938241463</v>
      </c>
      <c r="AJ1604" s="2">
        <f t="shared" si="178"/>
        <v>-2.5025539444631106</v>
      </c>
      <c r="AK1604" s="2">
        <f t="shared" si="180"/>
        <v>-1.535362013584342</v>
      </c>
      <c r="AL1604" s="2">
        <f t="shared" si="181"/>
        <v>-2.5879503497259004</v>
      </c>
      <c r="AM1604" s="2">
        <f t="shared" si="182"/>
        <v>-2.3429353939453237</v>
      </c>
      <c r="AN1604" s="2">
        <f t="shared" si="183"/>
        <v>-1.9498302365227855</v>
      </c>
    </row>
    <row r="1605" spans="1:40" x14ac:dyDescent="0.2">
      <c r="A1605">
        <v>1604</v>
      </c>
      <c r="B1605" t="s">
        <v>2685</v>
      </c>
      <c r="C1605" t="s">
        <v>37</v>
      </c>
      <c r="D1605">
        <v>0</v>
      </c>
      <c r="E1605">
        <v>1</v>
      </c>
      <c r="F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0.21099999999999999</v>
      </c>
      <c r="U1605">
        <v>0.26500000000000001</v>
      </c>
      <c r="V1605">
        <v>0.32700000000000001</v>
      </c>
      <c r="W1605">
        <v>0.59199999999999997</v>
      </c>
      <c r="X1605">
        <v>0.25600000000000001</v>
      </c>
      <c r="Z1605">
        <v>57</v>
      </c>
      <c r="AA1605">
        <v>0</v>
      </c>
      <c r="AB1605">
        <v>0</v>
      </c>
      <c r="AD1605">
        <v>-0.1</v>
      </c>
      <c r="AE1605">
        <v>0</v>
      </c>
      <c r="AF1605">
        <v>0</v>
      </c>
      <c r="AG1605" t="s">
        <v>2686</v>
      </c>
      <c r="AH1605" s="2">
        <f t="shared" si="179"/>
        <v>-10.926037026050778</v>
      </c>
      <c r="AJ1605" s="2">
        <f t="shared" si="178"/>
        <v>-2.5025539444631106</v>
      </c>
      <c r="AK1605" s="2">
        <f t="shared" si="180"/>
        <v>-1.535362013584342</v>
      </c>
      <c r="AL1605" s="2">
        <f t="shared" si="181"/>
        <v>-2.5879503497259004</v>
      </c>
      <c r="AM1605" s="2">
        <f t="shared" si="182"/>
        <v>-2.049493813273342</v>
      </c>
      <c r="AN1605" s="2">
        <f t="shared" si="183"/>
        <v>-2.2506769050040831</v>
      </c>
    </row>
    <row r="1606" spans="1:40" x14ac:dyDescent="0.2">
      <c r="A1606">
        <v>1605</v>
      </c>
      <c r="B1606" t="s">
        <v>3947</v>
      </c>
      <c r="C1606" t="s">
        <v>53</v>
      </c>
      <c r="D1606">
        <v>0</v>
      </c>
      <c r="E1606">
        <v>1</v>
      </c>
      <c r="F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0.22</v>
      </c>
      <c r="U1606">
        <v>0.254</v>
      </c>
      <c r="V1606">
        <v>0.308</v>
      </c>
      <c r="W1606">
        <v>0.56100000000000005</v>
      </c>
      <c r="X1606">
        <v>0.24199999999999999</v>
      </c>
      <c r="Z1606">
        <v>30</v>
      </c>
      <c r="AA1606">
        <v>0</v>
      </c>
      <c r="AB1606">
        <v>0</v>
      </c>
      <c r="AD1606">
        <v>-0.1</v>
      </c>
      <c r="AE1606">
        <v>0</v>
      </c>
      <c r="AF1606">
        <v>0</v>
      </c>
      <c r="AG1606" t="s">
        <v>3948</v>
      </c>
      <c r="AH1606" s="2">
        <f t="shared" si="179"/>
        <v>-10.929981641848531</v>
      </c>
      <c r="AJ1606" s="2">
        <f t="shared" si="178"/>
        <v>-2.5025539444631106</v>
      </c>
      <c r="AK1606" s="2">
        <f t="shared" si="180"/>
        <v>-1.535362013584342</v>
      </c>
      <c r="AL1606" s="2">
        <f t="shared" si="181"/>
        <v>-2.5879503497259004</v>
      </c>
      <c r="AM1606" s="2">
        <f t="shared" si="182"/>
        <v>-1.6093314422653699</v>
      </c>
      <c r="AN1606" s="2">
        <f t="shared" si="183"/>
        <v>-2.6947838918098066</v>
      </c>
    </row>
    <row r="1607" spans="1:40" x14ac:dyDescent="0.2">
      <c r="A1607">
        <v>1606</v>
      </c>
      <c r="B1607" t="s">
        <v>1775</v>
      </c>
      <c r="D1607">
        <v>0</v>
      </c>
      <c r="E1607">
        <v>1</v>
      </c>
      <c r="F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0.20499999999999999</v>
      </c>
      <c r="U1607">
        <v>0.27900000000000003</v>
      </c>
      <c r="V1607">
        <v>0.33300000000000002</v>
      </c>
      <c r="W1607">
        <v>0.61199999999999999</v>
      </c>
      <c r="X1607">
        <v>0.26700000000000002</v>
      </c>
      <c r="Z1607">
        <v>61</v>
      </c>
      <c r="AA1607">
        <v>0</v>
      </c>
      <c r="AB1607">
        <v>0</v>
      </c>
      <c r="AD1607">
        <v>0</v>
      </c>
      <c r="AE1607">
        <v>0</v>
      </c>
      <c r="AF1607">
        <v>0</v>
      </c>
      <c r="AG1607" t="s">
        <v>1776</v>
      </c>
      <c r="AH1607" s="2">
        <f t="shared" si="179"/>
        <v>-10.932957970073906</v>
      </c>
      <c r="AJ1607" s="2">
        <f t="shared" si="178"/>
        <v>-2.5025539444631106</v>
      </c>
      <c r="AK1607" s="2">
        <f t="shared" si="180"/>
        <v>-1.535362013584342</v>
      </c>
      <c r="AL1607" s="2">
        <f t="shared" si="181"/>
        <v>-2.5879503497259004</v>
      </c>
      <c r="AM1607" s="2">
        <f t="shared" si="182"/>
        <v>-2.3429353939453237</v>
      </c>
      <c r="AN1607" s="2">
        <f t="shared" si="183"/>
        <v>-1.9641562683552283</v>
      </c>
    </row>
    <row r="1608" spans="1:40" x14ac:dyDescent="0.2">
      <c r="A1608">
        <v>1607</v>
      </c>
      <c r="B1608" t="s">
        <v>3110</v>
      </c>
      <c r="C1608" t="s">
        <v>51</v>
      </c>
      <c r="D1608">
        <v>0</v>
      </c>
      <c r="E1608">
        <v>1</v>
      </c>
      <c r="F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T1608">
        <v>0.221</v>
      </c>
      <c r="U1608">
        <v>0.26200000000000001</v>
      </c>
      <c r="V1608">
        <v>0.29499999999999998</v>
      </c>
      <c r="W1608">
        <v>0.55700000000000005</v>
      </c>
      <c r="X1608">
        <v>0.24199999999999999</v>
      </c>
      <c r="Z1608">
        <v>48</v>
      </c>
      <c r="AA1608">
        <v>0</v>
      </c>
      <c r="AB1608">
        <v>0</v>
      </c>
      <c r="AD1608">
        <v>-0.1</v>
      </c>
      <c r="AE1608">
        <v>0</v>
      </c>
      <c r="AF1608">
        <v>0</v>
      </c>
      <c r="AG1608" t="s">
        <v>3111</v>
      </c>
      <c r="AH1608" s="2">
        <f t="shared" si="179"/>
        <v>-10.938378839066305</v>
      </c>
      <c r="AJ1608" s="2">
        <f t="shared" si="178"/>
        <v>-2.5025539444631106</v>
      </c>
      <c r="AK1608" s="2">
        <f t="shared" si="180"/>
        <v>-1.535362013584342</v>
      </c>
      <c r="AL1608" s="2">
        <f t="shared" si="181"/>
        <v>-2.5879503497259004</v>
      </c>
      <c r="AM1608" s="2">
        <f t="shared" si="182"/>
        <v>-1.5604245121533731</v>
      </c>
      <c r="AN1608" s="2">
        <f t="shared" si="183"/>
        <v>-2.7520880191395776</v>
      </c>
    </row>
    <row r="1609" spans="1:40" x14ac:dyDescent="0.2">
      <c r="A1609">
        <v>1608</v>
      </c>
      <c r="B1609" t="s">
        <v>1768</v>
      </c>
      <c r="D1609">
        <v>0</v>
      </c>
      <c r="E1609">
        <v>1</v>
      </c>
      <c r="F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T1609">
        <v>0.215</v>
      </c>
      <c r="U1609">
        <v>0.29699999999999999</v>
      </c>
      <c r="V1609">
        <v>0.28000000000000003</v>
      </c>
      <c r="W1609">
        <v>0.57699999999999996</v>
      </c>
      <c r="X1609">
        <v>0.25900000000000001</v>
      </c>
      <c r="Z1609">
        <v>56</v>
      </c>
      <c r="AA1609">
        <v>0</v>
      </c>
      <c r="AB1609">
        <v>0</v>
      </c>
      <c r="AD1609">
        <v>-0.1</v>
      </c>
      <c r="AE1609">
        <v>0</v>
      </c>
      <c r="AF1609">
        <v>0</v>
      </c>
      <c r="AG1609" t="s">
        <v>1769</v>
      </c>
      <c r="AH1609" s="2">
        <f t="shared" si="179"/>
        <v>-10.945299783089432</v>
      </c>
      <c r="AJ1609" s="2">
        <f t="shared" si="178"/>
        <v>-2.5025539444631106</v>
      </c>
      <c r="AK1609" s="2">
        <f t="shared" si="180"/>
        <v>-1.535362013584342</v>
      </c>
      <c r="AL1609" s="2">
        <f t="shared" si="181"/>
        <v>-2.5879503497259004</v>
      </c>
      <c r="AM1609" s="2">
        <f t="shared" si="182"/>
        <v>-1.8538660928253545</v>
      </c>
      <c r="AN1609" s="2">
        <f t="shared" si="183"/>
        <v>-2.465567382490724</v>
      </c>
    </row>
    <row r="1610" spans="1:40" x14ac:dyDescent="0.2">
      <c r="A1610">
        <v>1609</v>
      </c>
      <c r="B1610" t="s">
        <v>2127</v>
      </c>
      <c r="C1610" t="s">
        <v>103</v>
      </c>
      <c r="D1610">
        <v>0</v>
      </c>
      <c r="E1610">
        <v>1</v>
      </c>
      <c r="F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T1610">
        <v>0.20899999999999999</v>
      </c>
      <c r="U1610">
        <v>0.253</v>
      </c>
      <c r="V1610">
        <v>0.34399999999999997</v>
      </c>
      <c r="W1610">
        <v>0.59699999999999998</v>
      </c>
      <c r="X1610">
        <v>0.253</v>
      </c>
      <c r="Z1610">
        <v>44</v>
      </c>
      <c r="AA1610">
        <v>0</v>
      </c>
      <c r="AB1610">
        <v>0</v>
      </c>
      <c r="AD1610">
        <v>-0.1</v>
      </c>
      <c r="AE1610">
        <v>0</v>
      </c>
      <c r="AF1610">
        <v>0</v>
      </c>
      <c r="AG1610" t="s">
        <v>2128</v>
      </c>
      <c r="AH1610" s="2">
        <f t="shared" si="179"/>
        <v>-10.952220727112559</v>
      </c>
      <c r="AJ1610" s="2">
        <f t="shared" si="178"/>
        <v>-2.5025539444631106</v>
      </c>
      <c r="AK1610" s="2">
        <f t="shared" si="180"/>
        <v>-1.535362013584342</v>
      </c>
      <c r="AL1610" s="2">
        <f t="shared" si="181"/>
        <v>-2.5879503497259004</v>
      </c>
      <c r="AM1610" s="2">
        <f t="shared" si="182"/>
        <v>-2.1473076734973358</v>
      </c>
      <c r="AN1610" s="2">
        <f t="shared" si="183"/>
        <v>-2.1790467458418692</v>
      </c>
    </row>
    <row r="1611" spans="1:40" x14ac:dyDescent="0.2">
      <c r="A1611">
        <v>1610</v>
      </c>
      <c r="B1611" t="s">
        <v>1377</v>
      </c>
      <c r="C1611" t="s">
        <v>37</v>
      </c>
      <c r="D1611">
        <v>0</v>
      </c>
      <c r="E1611">
        <v>1</v>
      </c>
      <c r="F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T1611">
        <v>0.19900000000000001</v>
      </c>
      <c r="U1611">
        <v>0.27600000000000002</v>
      </c>
      <c r="V1611">
        <v>0.35499999999999998</v>
      </c>
      <c r="W1611">
        <v>0.63100000000000001</v>
      </c>
      <c r="X1611">
        <v>0.27100000000000002</v>
      </c>
      <c r="Z1611">
        <v>68</v>
      </c>
      <c r="AA1611">
        <v>0</v>
      </c>
      <c r="AB1611">
        <v>0</v>
      </c>
      <c r="AD1611">
        <v>0</v>
      </c>
      <c r="AE1611">
        <v>0</v>
      </c>
      <c r="AF1611">
        <v>0</v>
      </c>
      <c r="AG1611" t="s">
        <v>1378</v>
      </c>
      <c r="AH1611" s="2">
        <f t="shared" si="179"/>
        <v>-10.954204945929472</v>
      </c>
      <c r="AJ1611" s="2">
        <f t="shared" si="178"/>
        <v>-2.5025539444631106</v>
      </c>
      <c r="AK1611" s="2">
        <f t="shared" si="180"/>
        <v>-1.535362013584342</v>
      </c>
      <c r="AL1611" s="2">
        <f t="shared" si="181"/>
        <v>-2.5879503497259004</v>
      </c>
      <c r="AM1611" s="2">
        <f t="shared" si="182"/>
        <v>-2.6363769746173036</v>
      </c>
      <c r="AN1611" s="2">
        <f t="shared" si="183"/>
        <v>-1.6919616635388162</v>
      </c>
    </row>
    <row r="1612" spans="1:40" x14ac:dyDescent="0.2">
      <c r="A1612">
        <v>1611</v>
      </c>
      <c r="B1612" t="s">
        <v>2477</v>
      </c>
      <c r="D1612">
        <v>0</v>
      </c>
      <c r="E1612">
        <v>1</v>
      </c>
      <c r="F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0.218</v>
      </c>
      <c r="U1612">
        <v>0.26</v>
      </c>
      <c r="V1612">
        <v>0.30599999999999999</v>
      </c>
      <c r="W1612">
        <v>0.56599999999999995</v>
      </c>
      <c r="X1612">
        <v>0.245</v>
      </c>
      <c r="Z1612">
        <v>47</v>
      </c>
      <c r="AA1612">
        <v>0</v>
      </c>
      <c r="AB1612">
        <v>0</v>
      </c>
      <c r="AD1612">
        <v>-0.1</v>
      </c>
      <c r="AE1612">
        <v>0</v>
      </c>
      <c r="AF1612">
        <v>0</v>
      </c>
      <c r="AG1612" t="s">
        <v>2478</v>
      </c>
      <c r="AH1612" s="2">
        <f t="shared" si="179"/>
        <v>-10.956165342910312</v>
      </c>
      <c r="AJ1612" s="2">
        <f t="shared" si="178"/>
        <v>-2.5025539444631106</v>
      </c>
      <c r="AK1612" s="2">
        <f t="shared" si="180"/>
        <v>-1.535362013584342</v>
      </c>
      <c r="AL1612" s="2">
        <f t="shared" si="181"/>
        <v>-2.5879503497259004</v>
      </c>
      <c r="AM1612" s="2">
        <f t="shared" si="182"/>
        <v>-1.7071453024893637</v>
      </c>
      <c r="AN1612" s="2">
        <f t="shared" si="183"/>
        <v>-2.6231537326475944</v>
      </c>
    </row>
    <row r="1613" spans="1:40" x14ac:dyDescent="0.2">
      <c r="A1613">
        <v>1612</v>
      </c>
      <c r="B1613" t="s">
        <v>1823</v>
      </c>
      <c r="C1613" t="s">
        <v>35</v>
      </c>
      <c r="D1613">
        <v>0</v>
      </c>
      <c r="E1613">
        <v>1</v>
      </c>
      <c r="F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0.21299999999999999</v>
      </c>
      <c r="U1613">
        <v>0.25900000000000001</v>
      </c>
      <c r="V1613">
        <v>0.32400000000000001</v>
      </c>
      <c r="W1613">
        <v>0.58299999999999996</v>
      </c>
      <c r="X1613">
        <v>0.251</v>
      </c>
      <c r="Z1613">
        <v>48</v>
      </c>
      <c r="AA1613">
        <v>0</v>
      </c>
      <c r="AB1613">
        <v>0</v>
      </c>
      <c r="AD1613">
        <v>-0.1</v>
      </c>
      <c r="AE1613">
        <v>0</v>
      </c>
      <c r="AF1613">
        <v>0</v>
      </c>
      <c r="AG1613" t="s">
        <v>1824</v>
      </c>
      <c r="AH1613" s="2">
        <f t="shared" si="179"/>
        <v>-10.95715745231877</v>
      </c>
      <c r="AJ1613" s="2">
        <f t="shared" si="178"/>
        <v>-2.5025539444631106</v>
      </c>
      <c r="AK1613" s="2">
        <f t="shared" si="180"/>
        <v>-1.535362013584342</v>
      </c>
      <c r="AL1613" s="2">
        <f t="shared" si="181"/>
        <v>-2.5879503497259004</v>
      </c>
      <c r="AM1613" s="2">
        <f t="shared" si="182"/>
        <v>-1.9516799530493483</v>
      </c>
      <c r="AN1613" s="2">
        <f t="shared" si="183"/>
        <v>-2.3796111914960676</v>
      </c>
    </row>
    <row r="1614" spans="1:40" x14ac:dyDescent="0.2">
      <c r="A1614">
        <v>1613</v>
      </c>
      <c r="B1614" t="s">
        <v>1218</v>
      </c>
      <c r="D1614">
        <v>0</v>
      </c>
      <c r="E1614">
        <v>1</v>
      </c>
      <c r="F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T1614">
        <v>0.20799999999999999</v>
      </c>
      <c r="U1614">
        <v>0.27400000000000002</v>
      </c>
      <c r="V1614">
        <v>0.32600000000000001</v>
      </c>
      <c r="W1614">
        <v>0.6</v>
      </c>
      <c r="X1614">
        <v>0.26100000000000001</v>
      </c>
      <c r="Z1614">
        <v>58</v>
      </c>
      <c r="AA1614">
        <v>0</v>
      </c>
      <c r="AB1614">
        <v>0</v>
      </c>
      <c r="AD1614">
        <v>-0.1</v>
      </c>
      <c r="AE1614">
        <v>0</v>
      </c>
      <c r="AF1614">
        <v>0</v>
      </c>
      <c r="AG1614" t="s">
        <v>1219</v>
      </c>
      <c r="AH1614" s="2">
        <f t="shared" si="179"/>
        <v>-10.958149561727227</v>
      </c>
      <c r="AJ1614" s="2">
        <f t="shared" ref="AJ1614:AJ1677" si="184">(K1614-22.084)/8.824585</f>
        <v>-2.5025539444631106</v>
      </c>
      <c r="AK1614" s="2">
        <f t="shared" si="180"/>
        <v>-1.535362013584342</v>
      </c>
      <c r="AL1614" s="2">
        <f t="shared" si="181"/>
        <v>-2.5879503497259004</v>
      </c>
      <c r="AM1614" s="2">
        <f t="shared" si="182"/>
        <v>-2.1962146036093331</v>
      </c>
      <c r="AN1614" s="2">
        <f t="shared" si="183"/>
        <v>-2.1360686503445412</v>
      </c>
    </row>
    <row r="1615" spans="1:40" x14ac:dyDescent="0.2">
      <c r="A1615">
        <v>1614</v>
      </c>
      <c r="B1615" t="s">
        <v>1272</v>
      </c>
      <c r="C1615" t="s">
        <v>31</v>
      </c>
      <c r="D1615">
        <v>0</v>
      </c>
      <c r="E1615">
        <v>1</v>
      </c>
      <c r="F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T1615">
        <v>0.20799999999999999</v>
      </c>
      <c r="U1615">
        <v>0.27800000000000002</v>
      </c>
      <c r="V1615">
        <v>0.32200000000000001</v>
      </c>
      <c r="W1615">
        <v>0.6</v>
      </c>
      <c r="X1615">
        <v>0.26200000000000001</v>
      </c>
      <c r="Z1615">
        <v>55</v>
      </c>
      <c r="AA1615">
        <v>0</v>
      </c>
      <c r="AB1615">
        <v>0</v>
      </c>
      <c r="AD1615">
        <v>-0.1</v>
      </c>
      <c r="AE1615">
        <v>0</v>
      </c>
      <c r="AF1615">
        <v>0</v>
      </c>
      <c r="AG1615" t="s">
        <v>1273</v>
      </c>
      <c r="AH1615" s="2">
        <f t="shared" si="179"/>
        <v>-10.958149561727227</v>
      </c>
      <c r="AJ1615" s="2">
        <f t="shared" si="184"/>
        <v>-2.5025539444631106</v>
      </c>
      <c r="AK1615" s="2">
        <f t="shared" si="180"/>
        <v>-1.535362013584342</v>
      </c>
      <c r="AL1615" s="2">
        <f t="shared" si="181"/>
        <v>-2.5879503497259004</v>
      </c>
      <c r="AM1615" s="2">
        <f t="shared" si="182"/>
        <v>-2.1962146036093331</v>
      </c>
      <c r="AN1615" s="2">
        <f t="shared" si="183"/>
        <v>-2.1360686503445412</v>
      </c>
    </row>
    <row r="1616" spans="1:40" x14ac:dyDescent="0.2">
      <c r="A1616">
        <v>1615</v>
      </c>
      <c r="B1616" t="s">
        <v>2183</v>
      </c>
      <c r="C1616" t="s">
        <v>144</v>
      </c>
      <c r="D1616">
        <v>0</v>
      </c>
      <c r="E1616">
        <v>1</v>
      </c>
      <c r="F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0.20899999999999999</v>
      </c>
      <c r="U1616">
        <v>0.26400000000000001</v>
      </c>
      <c r="V1616">
        <v>0.33300000000000002</v>
      </c>
      <c r="W1616">
        <v>0.59599999999999997</v>
      </c>
      <c r="X1616">
        <v>0.25600000000000001</v>
      </c>
      <c r="Z1616">
        <v>58</v>
      </c>
      <c r="AA1616">
        <v>0</v>
      </c>
      <c r="AB1616">
        <v>0</v>
      </c>
      <c r="AD1616">
        <v>-0.1</v>
      </c>
      <c r="AE1616">
        <v>0</v>
      </c>
      <c r="AF1616">
        <v>0</v>
      </c>
      <c r="AG1616" t="s">
        <v>2184</v>
      </c>
      <c r="AH1616" s="2">
        <f t="shared" si="179"/>
        <v>-10.966546758945002</v>
      </c>
      <c r="AJ1616" s="2">
        <f t="shared" si="184"/>
        <v>-2.5025539444631106</v>
      </c>
      <c r="AK1616" s="2">
        <f t="shared" si="180"/>
        <v>-1.535362013584342</v>
      </c>
      <c r="AL1616" s="2">
        <f t="shared" si="181"/>
        <v>-2.5879503497259004</v>
      </c>
      <c r="AM1616" s="2">
        <f t="shared" si="182"/>
        <v>-2.1473076734973358</v>
      </c>
      <c r="AN1616" s="2">
        <f t="shared" si="183"/>
        <v>-2.1933727776743122</v>
      </c>
    </row>
    <row r="1617" spans="1:40" x14ac:dyDescent="0.2">
      <c r="A1617">
        <v>1616</v>
      </c>
      <c r="B1617" t="s">
        <v>7507</v>
      </c>
      <c r="C1617" t="s">
        <v>90</v>
      </c>
      <c r="D1617">
        <v>15</v>
      </c>
      <c r="E1617">
        <v>60</v>
      </c>
      <c r="F1617">
        <v>53</v>
      </c>
      <c r="G1617">
        <f>F1617*V1617</f>
        <v>18.231999999999999</v>
      </c>
      <c r="H1617">
        <v>11</v>
      </c>
      <c r="I1617">
        <v>2</v>
      </c>
      <c r="J1617">
        <v>0</v>
      </c>
      <c r="K1617">
        <v>1</v>
      </c>
      <c r="L1617">
        <v>6</v>
      </c>
      <c r="M1617">
        <v>5</v>
      </c>
      <c r="N1617">
        <v>6</v>
      </c>
      <c r="O1617">
        <v>17</v>
      </c>
      <c r="P1617">
        <v>1</v>
      </c>
      <c r="Q1617">
        <v>1</v>
      </c>
      <c r="R1617">
        <v>0</v>
      </c>
      <c r="T1617">
        <v>0.216</v>
      </c>
      <c r="U1617">
        <v>0.30499999999999999</v>
      </c>
      <c r="V1617">
        <v>0.34399999999999997</v>
      </c>
      <c r="W1617">
        <v>0.64900000000000002</v>
      </c>
      <c r="X1617">
        <v>0.28399999999999997</v>
      </c>
      <c r="Z1617">
        <v>76</v>
      </c>
      <c r="AA1617">
        <v>0</v>
      </c>
      <c r="AB1617">
        <v>0</v>
      </c>
      <c r="AD1617">
        <v>-1.9</v>
      </c>
      <c r="AE1617">
        <v>-0.7</v>
      </c>
      <c r="AF1617">
        <v>-0.1</v>
      </c>
      <c r="AG1617" t="s">
        <v>7508</v>
      </c>
      <c r="AH1617" s="2">
        <f t="shared" si="179"/>
        <v>-10.966755699650877</v>
      </c>
      <c r="AI1617" s="2">
        <f>(L1617-45.75551)/28.81119</f>
        <v>-1.3798635183066024</v>
      </c>
      <c r="AJ1617" s="2">
        <f t="shared" si="184"/>
        <v>-2.3892341679523739</v>
      </c>
      <c r="AK1617" s="2">
        <f t="shared" si="180"/>
        <v>-1.3706554103977961</v>
      </c>
      <c r="AL1617" s="2">
        <f t="shared" si="181"/>
        <v>-2.5879503497259004</v>
      </c>
      <c r="AM1617" s="2">
        <f t="shared" si="182"/>
        <v>-1.8049591627133577</v>
      </c>
      <c r="AN1617" s="2">
        <f t="shared" si="183"/>
        <v>-1.4340930905548468</v>
      </c>
    </row>
    <row r="1618" spans="1:40" x14ac:dyDescent="0.2">
      <c r="A1618">
        <v>1617</v>
      </c>
      <c r="B1618" t="s">
        <v>3764</v>
      </c>
      <c r="C1618" t="s">
        <v>31</v>
      </c>
      <c r="D1618">
        <v>0</v>
      </c>
      <c r="E1618">
        <v>1</v>
      </c>
      <c r="F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0.221</v>
      </c>
      <c r="U1618">
        <v>0.251</v>
      </c>
      <c r="V1618">
        <v>0.30399999999999999</v>
      </c>
      <c r="W1618">
        <v>0.55500000000000005</v>
      </c>
      <c r="X1618">
        <v>0.23899999999999999</v>
      </c>
      <c r="Z1618">
        <v>39</v>
      </c>
      <c r="AA1618">
        <v>0</v>
      </c>
      <c r="AB1618">
        <v>0</v>
      </c>
      <c r="AD1618">
        <v>-0.1</v>
      </c>
      <c r="AE1618">
        <v>0</v>
      </c>
      <c r="AF1618">
        <v>0</v>
      </c>
      <c r="AG1618" t="s">
        <v>3765</v>
      </c>
      <c r="AH1618" s="2">
        <f t="shared" si="179"/>
        <v>-10.967030902731191</v>
      </c>
      <c r="AJ1618" s="2">
        <f t="shared" si="184"/>
        <v>-2.5025539444631106</v>
      </c>
      <c r="AK1618" s="2">
        <f t="shared" si="180"/>
        <v>-1.535362013584342</v>
      </c>
      <c r="AL1618" s="2">
        <f t="shared" si="181"/>
        <v>-2.5879503497259004</v>
      </c>
      <c r="AM1618" s="2">
        <f t="shared" si="182"/>
        <v>-1.5604245121533731</v>
      </c>
      <c r="AN1618" s="2">
        <f t="shared" si="183"/>
        <v>-2.7807400828044631</v>
      </c>
    </row>
    <row r="1619" spans="1:40" x14ac:dyDescent="0.2">
      <c r="A1619">
        <v>1618</v>
      </c>
      <c r="B1619" t="s">
        <v>3145</v>
      </c>
      <c r="D1619">
        <v>0</v>
      </c>
      <c r="E1619">
        <v>1</v>
      </c>
      <c r="F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T1619">
        <v>0.216</v>
      </c>
      <c r="U1619">
        <v>0.26400000000000001</v>
      </c>
      <c r="V1619">
        <v>0.308</v>
      </c>
      <c r="W1619">
        <v>0.57199999999999995</v>
      </c>
      <c r="X1619">
        <v>0.249</v>
      </c>
      <c r="Z1619">
        <v>50</v>
      </c>
      <c r="AA1619">
        <v>0</v>
      </c>
      <c r="AB1619">
        <v>0</v>
      </c>
      <c r="AD1619">
        <v>-0.1</v>
      </c>
      <c r="AE1619">
        <v>0</v>
      </c>
      <c r="AF1619">
        <v>0</v>
      </c>
      <c r="AG1619" t="s">
        <v>3146</v>
      </c>
      <c r="AH1619" s="2">
        <f t="shared" si="179"/>
        <v>-10.96802301213965</v>
      </c>
      <c r="AJ1619" s="2">
        <f t="shared" si="184"/>
        <v>-2.5025539444631106</v>
      </c>
      <c r="AK1619" s="2">
        <f t="shared" si="180"/>
        <v>-1.535362013584342</v>
      </c>
      <c r="AL1619" s="2">
        <f t="shared" si="181"/>
        <v>-2.5879503497259004</v>
      </c>
      <c r="AM1619" s="2">
        <f t="shared" si="182"/>
        <v>-1.8049591627133577</v>
      </c>
      <c r="AN1619" s="2">
        <f t="shared" si="183"/>
        <v>-2.537197541652938</v>
      </c>
    </row>
    <row r="1620" spans="1:40" x14ac:dyDescent="0.2">
      <c r="A1620">
        <v>1619</v>
      </c>
      <c r="B1620" t="s">
        <v>1152</v>
      </c>
      <c r="C1620" t="s">
        <v>198</v>
      </c>
      <c r="D1620">
        <v>0</v>
      </c>
      <c r="E1620">
        <v>1</v>
      </c>
      <c r="F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>
        <v>0.20599999999999999</v>
      </c>
      <c r="U1620">
        <v>0.26400000000000001</v>
      </c>
      <c r="V1620">
        <v>0.34200000000000003</v>
      </c>
      <c r="W1620">
        <v>0.60599999999999998</v>
      </c>
      <c r="X1620">
        <v>0.26</v>
      </c>
      <c r="Z1620">
        <v>57</v>
      </c>
      <c r="AA1620">
        <v>0</v>
      </c>
      <c r="AB1620">
        <v>0</v>
      </c>
      <c r="AD1620">
        <v>-0.1</v>
      </c>
      <c r="AE1620">
        <v>0</v>
      </c>
      <c r="AF1620">
        <v>0</v>
      </c>
      <c r="AG1620" t="s">
        <v>1153</v>
      </c>
      <c r="AH1620" s="2">
        <f t="shared" si="179"/>
        <v>-10.970007230956565</v>
      </c>
      <c r="AJ1620" s="2">
        <f t="shared" si="184"/>
        <v>-2.5025539444631106</v>
      </c>
      <c r="AK1620" s="2">
        <f t="shared" si="180"/>
        <v>-1.535362013584342</v>
      </c>
      <c r="AL1620" s="2">
        <f t="shared" si="181"/>
        <v>-2.5879503497259004</v>
      </c>
      <c r="AM1620" s="2">
        <f t="shared" si="182"/>
        <v>-2.2940284638333268</v>
      </c>
      <c r="AN1620" s="2">
        <f t="shared" si="183"/>
        <v>-2.0501124593498847</v>
      </c>
    </row>
    <row r="1621" spans="1:40" x14ac:dyDescent="0.2">
      <c r="A1621">
        <v>1620</v>
      </c>
      <c r="B1621" t="s">
        <v>3053</v>
      </c>
      <c r="D1621">
        <v>0</v>
      </c>
      <c r="E1621">
        <v>1</v>
      </c>
      <c r="F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T1621">
        <v>0.218</v>
      </c>
      <c r="U1621">
        <v>0.249</v>
      </c>
      <c r="V1621">
        <v>0.316</v>
      </c>
      <c r="W1621">
        <v>0.56499999999999995</v>
      </c>
      <c r="X1621">
        <v>0.24099999999999999</v>
      </c>
      <c r="Z1621">
        <v>45</v>
      </c>
      <c r="AA1621">
        <v>0</v>
      </c>
      <c r="AB1621">
        <v>0</v>
      </c>
      <c r="AD1621">
        <v>-0.1</v>
      </c>
      <c r="AE1621">
        <v>0</v>
      </c>
      <c r="AF1621">
        <v>0</v>
      </c>
      <c r="AG1621" t="s">
        <v>3054</v>
      </c>
      <c r="AH1621" s="2">
        <f t="shared" si="179"/>
        <v>-10.970491374742755</v>
      </c>
      <c r="AJ1621" s="2">
        <f t="shared" si="184"/>
        <v>-2.5025539444631106</v>
      </c>
      <c r="AK1621" s="2">
        <f t="shared" si="180"/>
        <v>-1.535362013584342</v>
      </c>
      <c r="AL1621" s="2">
        <f t="shared" si="181"/>
        <v>-2.5879503497259004</v>
      </c>
      <c r="AM1621" s="2">
        <f t="shared" si="182"/>
        <v>-1.7071453024893637</v>
      </c>
      <c r="AN1621" s="2">
        <f t="shared" si="183"/>
        <v>-2.637479764480037</v>
      </c>
    </row>
    <row r="1622" spans="1:40" x14ac:dyDescent="0.2">
      <c r="A1622">
        <v>1621</v>
      </c>
      <c r="B1622" t="s">
        <v>2236</v>
      </c>
      <c r="D1622">
        <v>0</v>
      </c>
      <c r="E1622">
        <v>1</v>
      </c>
      <c r="F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0.20799999999999999</v>
      </c>
      <c r="U1622">
        <v>0.26400000000000001</v>
      </c>
      <c r="V1622">
        <v>0.33500000000000002</v>
      </c>
      <c r="W1622">
        <v>0.59899999999999998</v>
      </c>
      <c r="X1622">
        <v>0.25800000000000001</v>
      </c>
      <c r="Z1622">
        <v>56</v>
      </c>
      <c r="AA1622">
        <v>0</v>
      </c>
      <c r="AB1622">
        <v>0</v>
      </c>
      <c r="AD1622">
        <v>-0.1</v>
      </c>
      <c r="AE1622">
        <v>0</v>
      </c>
      <c r="AF1622">
        <v>0</v>
      </c>
      <c r="AG1622" t="s">
        <v>2237</v>
      </c>
      <c r="AH1622" s="2">
        <f t="shared" si="179"/>
        <v>-10.97247559355967</v>
      </c>
      <c r="AJ1622" s="2">
        <f t="shared" si="184"/>
        <v>-2.5025539444631106</v>
      </c>
      <c r="AK1622" s="2">
        <f t="shared" si="180"/>
        <v>-1.535362013584342</v>
      </c>
      <c r="AL1622" s="2">
        <f t="shared" si="181"/>
        <v>-2.5879503497259004</v>
      </c>
      <c r="AM1622" s="2">
        <f t="shared" si="182"/>
        <v>-2.1962146036093331</v>
      </c>
      <c r="AN1622" s="2">
        <f t="shared" si="183"/>
        <v>-2.1503946821769837</v>
      </c>
    </row>
    <row r="1623" spans="1:40" x14ac:dyDescent="0.2">
      <c r="A1623">
        <v>1622</v>
      </c>
      <c r="B1623" t="s">
        <v>679</v>
      </c>
      <c r="D1623">
        <v>0</v>
      </c>
      <c r="E1623">
        <v>1</v>
      </c>
      <c r="F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>
        <v>0.22</v>
      </c>
      <c r="U1623">
        <v>0.249</v>
      </c>
      <c r="V1623">
        <v>0.31</v>
      </c>
      <c r="W1623">
        <v>0.55800000000000005</v>
      </c>
      <c r="X1623">
        <v>0.24</v>
      </c>
      <c r="Z1623">
        <v>43</v>
      </c>
      <c r="AA1623">
        <v>0</v>
      </c>
      <c r="AB1623">
        <v>0</v>
      </c>
      <c r="AD1623">
        <v>-0.1</v>
      </c>
      <c r="AE1623">
        <v>0</v>
      </c>
      <c r="AF1623">
        <v>0</v>
      </c>
      <c r="AG1623" t="s">
        <v>3136</v>
      </c>
      <c r="AH1623" s="2">
        <f t="shared" si="179"/>
        <v>-10.972959737345858</v>
      </c>
      <c r="AJ1623" s="2">
        <f t="shared" si="184"/>
        <v>-2.5025539444631106</v>
      </c>
      <c r="AK1623" s="2">
        <f t="shared" si="180"/>
        <v>-1.535362013584342</v>
      </c>
      <c r="AL1623" s="2">
        <f t="shared" si="181"/>
        <v>-2.5879503497259004</v>
      </c>
      <c r="AM1623" s="2">
        <f t="shared" si="182"/>
        <v>-1.6093314422653699</v>
      </c>
      <c r="AN1623" s="2">
        <f t="shared" si="183"/>
        <v>-2.7377619873071346</v>
      </c>
    </row>
    <row r="1624" spans="1:40" x14ac:dyDescent="0.2">
      <c r="A1624">
        <v>1623</v>
      </c>
      <c r="B1624" t="s">
        <v>4549</v>
      </c>
      <c r="C1624" t="s">
        <v>53</v>
      </c>
      <c r="D1624">
        <v>0</v>
      </c>
      <c r="E1624">
        <v>1</v>
      </c>
      <c r="F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T1624">
        <v>0.21</v>
      </c>
      <c r="U1624">
        <v>0.24199999999999999</v>
      </c>
      <c r="V1624">
        <v>0.35</v>
      </c>
      <c r="W1624">
        <v>0.59199999999999997</v>
      </c>
      <c r="X1624">
        <v>0.249</v>
      </c>
      <c r="Z1624">
        <v>35</v>
      </c>
      <c r="AA1624">
        <v>0</v>
      </c>
      <c r="AB1624">
        <v>0</v>
      </c>
      <c r="AD1624">
        <v>-0.1</v>
      </c>
      <c r="AE1624">
        <v>0</v>
      </c>
      <c r="AF1624">
        <v>0</v>
      </c>
      <c r="AG1624" t="s">
        <v>4550</v>
      </c>
      <c r="AH1624" s="2">
        <f t="shared" si="179"/>
        <v>-10.974943956162775</v>
      </c>
      <c r="AJ1624" s="2">
        <f t="shared" si="184"/>
        <v>-2.5025539444631106</v>
      </c>
      <c r="AK1624" s="2">
        <f t="shared" si="180"/>
        <v>-1.535362013584342</v>
      </c>
      <c r="AL1624" s="2">
        <f t="shared" si="181"/>
        <v>-2.5879503497259004</v>
      </c>
      <c r="AM1624" s="2">
        <f t="shared" si="182"/>
        <v>-2.0984007433853389</v>
      </c>
      <c r="AN1624" s="2">
        <f t="shared" si="183"/>
        <v>-2.2506769050040831</v>
      </c>
    </row>
    <row r="1625" spans="1:40" x14ac:dyDescent="0.2">
      <c r="A1625">
        <v>1624</v>
      </c>
      <c r="B1625" t="s">
        <v>1179</v>
      </c>
      <c r="D1625">
        <v>0</v>
      </c>
      <c r="E1625">
        <v>1</v>
      </c>
      <c r="F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0.20699999999999999</v>
      </c>
      <c r="U1625">
        <v>0.27400000000000002</v>
      </c>
      <c r="V1625">
        <v>0.32900000000000001</v>
      </c>
      <c r="W1625">
        <v>0.60199999999999998</v>
      </c>
      <c r="X1625">
        <v>0.26100000000000001</v>
      </c>
      <c r="Z1625">
        <v>58</v>
      </c>
      <c r="AA1625">
        <v>0</v>
      </c>
      <c r="AB1625">
        <v>0</v>
      </c>
      <c r="AD1625">
        <v>-0.1</v>
      </c>
      <c r="AE1625">
        <v>0</v>
      </c>
      <c r="AF1625">
        <v>0</v>
      </c>
      <c r="AG1625" t="s">
        <v>1180</v>
      </c>
      <c r="AH1625" s="2">
        <f t="shared" si="179"/>
        <v>-10.97840442817434</v>
      </c>
      <c r="AJ1625" s="2">
        <f t="shared" si="184"/>
        <v>-2.5025539444631106</v>
      </c>
      <c r="AK1625" s="2">
        <f t="shared" si="180"/>
        <v>-1.535362013584342</v>
      </c>
      <c r="AL1625" s="2">
        <f t="shared" si="181"/>
        <v>-2.5879503497259004</v>
      </c>
      <c r="AM1625" s="2">
        <f t="shared" si="182"/>
        <v>-2.2451215337213299</v>
      </c>
      <c r="AN1625" s="2">
        <f t="shared" si="183"/>
        <v>-2.1074165866796557</v>
      </c>
    </row>
    <row r="1626" spans="1:40" x14ac:dyDescent="0.2">
      <c r="A1626">
        <v>1625</v>
      </c>
      <c r="B1626" t="s">
        <v>2642</v>
      </c>
      <c r="C1626" t="s">
        <v>103</v>
      </c>
      <c r="D1626">
        <v>0</v>
      </c>
      <c r="E1626">
        <v>1</v>
      </c>
      <c r="F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>
        <v>0.20799999999999999</v>
      </c>
      <c r="U1626">
        <v>0.26900000000000002</v>
      </c>
      <c r="V1626">
        <v>0.32900000000000001</v>
      </c>
      <c r="W1626">
        <v>0.59799999999999998</v>
      </c>
      <c r="X1626">
        <v>0.25900000000000001</v>
      </c>
      <c r="Z1626">
        <v>48</v>
      </c>
      <c r="AA1626">
        <v>0</v>
      </c>
      <c r="AB1626">
        <v>0</v>
      </c>
      <c r="AD1626">
        <v>-0.1</v>
      </c>
      <c r="AE1626">
        <v>0</v>
      </c>
      <c r="AF1626">
        <v>0</v>
      </c>
      <c r="AG1626" t="s">
        <v>2643</v>
      </c>
      <c r="AH1626" s="2">
        <f t="shared" si="179"/>
        <v>-10.986801625392113</v>
      </c>
      <c r="AJ1626" s="2">
        <f t="shared" si="184"/>
        <v>-2.5025539444631106</v>
      </c>
      <c r="AK1626" s="2">
        <f t="shared" si="180"/>
        <v>-1.535362013584342</v>
      </c>
      <c r="AL1626" s="2">
        <f t="shared" si="181"/>
        <v>-2.5879503497259004</v>
      </c>
      <c r="AM1626" s="2">
        <f t="shared" si="182"/>
        <v>-2.1962146036093331</v>
      </c>
      <c r="AN1626" s="2">
        <f t="shared" si="183"/>
        <v>-2.1647207140094267</v>
      </c>
    </row>
    <row r="1627" spans="1:40" x14ac:dyDescent="0.2">
      <c r="A1627">
        <v>1626</v>
      </c>
      <c r="B1627" t="s">
        <v>3604</v>
      </c>
      <c r="C1627" t="s">
        <v>31</v>
      </c>
      <c r="D1627">
        <v>0</v>
      </c>
      <c r="E1627">
        <v>1</v>
      </c>
      <c r="F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0.20799999999999999</v>
      </c>
      <c r="U1627">
        <v>0.26200000000000001</v>
      </c>
      <c r="V1627">
        <v>0.33500000000000002</v>
      </c>
      <c r="W1627">
        <v>0.59799999999999998</v>
      </c>
      <c r="X1627">
        <v>0.25600000000000001</v>
      </c>
      <c r="Z1627">
        <v>51</v>
      </c>
      <c r="AA1627">
        <v>0</v>
      </c>
      <c r="AB1627">
        <v>0</v>
      </c>
      <c r="AD1627">
        <v>-0.1</v>
      </c>
      <c r="AE1627">
        <v>0</v>
      </c>
      <c r="AF1627">
        <v>0</v>
      </c>
      <c r="AG1627" t="s">
        <v>3605</v>
      </c>
      <c r="AH1627" s="2">
        <f t="shared" si="179"/>
        <v>-10.986801625392113</v>
      </c>
      <c r="AJ1627" s="2">
        <f t="shared" si="184"/>
        <v>-2.5025539444631106</v>
      </c>
      <c r="AK1627" s="2">
        <f t="shared" si="180"/>
        <v>-1.535362013584342</v>
      </c>
      <c r="AL1627" s="2">
        <f t="shared" si="181"/>
        <v>-2.5879503497259004</v>
      </c>
      <c r="AM1627" s="2">
        <f t="shared" si="182"/>
        <v>-2.1962146036093331</v>
      </c>
      <c r="AN1627" s="2">
        <f t="shared" si="183"/>
        <v>-2.1647207140094267</v>
      </c>
    </row>
    <row r="1628" spans="1:40" x14ac:dyDescent="0.2">
      <c r="A1628">
        <v>1627</v>
      </c>
      <c r="B1628" t="s">
        <v>2358</v>
      </c>
      <c r="C1628" t="s">
        <v>33</v>
      </c>
      <c r="D1628">
        <v>0</v>
      </c>
      <c r="E1628">
        <v>1</v>
      </c>
      <c r="F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0.21</v>
      </c>
      <c r="U1628">
        <v>0.26600000000000001</v>
      </c>
      <c r="V1628">
        <v>0.32500000000000001</v>
      </c>
      <c r="W1628">
        <v>0.59099999999999997</v>
      </c>
      <c r="X1628">
        <v>0.25600000000000001</v>
      </c>
      <c r="Z1628">
        <v>58</v>
      </c>
      <c r="AA1628">
        <v>0</v>
      </c>
      <c r="AB1628">
        <v>0</v>
      </c>
      <c r="AD1628">
        <v>-0.1</v>
      </c>
      <c r="AE1628">
        <v>0</v>
      </c>
      <c r="AF1628">
        <v>0</v>
      </c>
      <c r="AG1628" t="s">
        <v>2359</v>
      </c>
      <c r="AH1628" s="2">
        <f t="shared" si="179"/>
        <v>-10.989269987995218</v>
      </c>
      <c r="AJ1628" s="2">
        <f t="shared" si="184"/>
        <v>-2.5025539444631106</v>
      </c>
      <c r="AK1628" s="2">
        <f t="shared" si="180"/>
        <v>-1.535362013584342</v>
      </c>
      <c r="AL1628" s="2">
        <f t="shared" si="181"/>
        <v>-2.5879503497259004</v>
      </c>
      <c r="AM1628" s="2">
        <f t="shared" si="182"/>
        <v>-2.0984007433853389</v>
      </c>
      <c r="AN1628" s="2">
        <f t="shared" si="183"/>
        <v>-2.2650029368365256</v>
      </c>
    </row>
    <row r="1629" spans="1:40" x14ac:dyDescent="0.2">
      <c r="A1629">
        <v>1628</v>
      </c>
      <c r="B1629" t="s">
        <v>2099</v>
      </c>
      <c r="C1629" t="s">
        <v>39</v>
      </c>
      <c r="D1629">
        <v>0</v>
      </c>
      <c r="E1629">
        <v>1</v>
      </c>
      <c r="F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T1629">
        <v>0.20499999999999999</v>
      </c>
      <c r="U1629">
        <v>0.253</v>
      </c>
      <c r="V1629">
        <v>0.35499999999999998</v>
      </c>
      <c r="W1629">
        <v>0.60799999999999998</v>
      </c>
      <c r="X1629">
        <v>0.25800000000000001</v>
      </c>
      <c r="Z1629">
        <v>54</v>
      </c>
      <c r="AA1629">
        <v>0</v>
      </c>
      <c r="AB1629">
        <v>0</v>
      </c>
      <c r="AD1629">
        <v>-0.1</v>
      </c>
      <c r="AE1629">
        <v>0</v>
      </c>
      <c r="AF1629">
        <v>0</v>
      </c>
      <c r="AG1629" t="s">
        <v>2100</v>
      </c>
      <c r="AH1629" s="2">
        <f t="shared" si="179"/>
        <v>-10.990262097403676</v>
      </c>
      <c r="AJ1629" s="2">
        <f t="shared" si="184"/>
        <v>-2.5025539444631106</v>
      </c>
      <c r="AK1629" s="2">
        <f t="shared" si="180"/>
        <v>-1.535362013584342</v>
      </c>
      <c r="AL1629" s="2">
        <f t="shared" si="181"/>
        <v>-2.5879503497259004</v>
      </c>
      <c r="AM1629" s="2">
        <f t="shared" si="182"/>
        <v>-2.3429353939453237</v>
      </c>
      <c r="AN1629" s="2">
        <f t="shared" si="183"/>
        <v>-2.0214603956849992</v>
      </c>
    </row>
    <row r="1630" spans="1:40" x14ac:dyDescent="0.2">
      <c r="A1630">
        <v>1629</v>
      </c>
      <c r="B1630" t="s">
        <v>1547</v>
      </c>
      <c r="C1630" t="s">
        <v>55</v>
      </c>
      <c r="D1630">
        <v>0</v>
      </c>
      <c r="E1630">
        <v>1</v>
      </c>
      <c r="F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0.20699999999999999</v>
      </c>
      <c r="U1630">
        <v>0.27600000000000002</v>
      </c>
      <c r="V1630">
        <v>0.32500000000000001</v>
      </c>
      <c r="W1630">
        <v>0.60099999999999998</v>
      </c>
      <c r="X1630">
        <v>0.26200000000000001</v>
      </c>
      <c r="Z1630">
        <v>55</v>
      </c>
      <c r="AA1630">
        <v>0</v>
      </c>
      <c r="AB1630">
        <v>0</v>
      </c>
      <c r="AD1630">
        <v>-0.1</v>
      </c>
      <c r="AE1630">
        <v>0</v>
      </c>
      <c r="AF1630">
        <v>0</v>
      </c>
      <c r="AG1630" t="s">
        <v>1548</v>
      </c>
      <c r="AH1630" s="2">
        <f t="shared" si="179"/>
        <v>-10.992730460006781</v>
      </c>
      <c r="AJ1630" s="2">
        <f t="shared" si="184"/>
        <v>-2.5025539444631106</v>
      </c>
      <c r="AK1630" s="2">
        <f t="shared" si="180"/>
        <v>-1.535362013584342</v>
      </c>
      <c r="AL1630" s="2">
        <f t="shared" si="181"/>
        <v>-2.5879503497259004</v>
      </c>
      <c r="AM1630" s="2">
        <f t="shared" si="182"/>
        <v>-2.2451215337213299</v>
      </c>
      <c r="AN1630" s="2">
        <f t="shared" si="183"/>
        <v>-2.1217426185120982</v>
      </c>
    </row>
    <row r="1631" spans="1:40" x14ac:dyDescent="0.2">
      <c r="A1631">
        <v>1630</v>
      </c>
      <c r="B1631" t="s">
        <v>1804</v>
      </c>
      <c r="C1631" t="s">
        <v>83</v>
      </c>
      <c r="D1631">
        <v>0</v>
      </c>
      <c r="E1631">
        <v>1</v>
      </c>
      <c r="F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T1631">
        <v>0.214</v>
      </c>
      <c r="U1631">
        <v>0.27500000000000002</v>
      </c>
      <c r="V1631">
        <v>0.30299999999999999</v>
      </c>
      <c r="W1631">
        <v>0.57699999999999996</v>
      </c>
      <c r="X1631">
        <v>0.253</v>
      </c>
      <c r="Z1631">
        <v>54</v>
      </c>
      <c r="AA1631">
        <v>0</v>
      </c>
      <c r="AB1631">
        <v>0</v>
      </c>
      <c r="AD1631">
        <v>-0.1</v>
      </c>
      <c r="AE1631">
        <v>0</v>
      </c>
      <c r="AF1631">
        <v>0</v>
      </c>
      <c r="AG1631" t="s">
        <v>1805</v>
      </c>
      <c r="AH1631" s="2">
        <f t="shared" si="179"/>
        <v>-10.994206713201429</v>
      </c>
      <c r="AJ1631" s="2">
        <f t="shared" si="184"/>
        <v>-2.5025539444631106</v>
      </c>
      <c r="AK1631" s="2">
        <f t="shared" si="180"/>
        <v>-1.535362013584342</v>
      </c>
      <c r="AL1631" s="2">
        <f t="shared" si="181"/>
        <v>-2.5879503497259004</v>
      </c>
      <c r="AM1631" s="2">
        <f t="shared" si="182"/>
        <v>-1.9027730229373514</v>
      </c>
      <c r="AN1631" s="2">
        <f t="shared" si="183"/>
        <v>-2.465567382490724</v>
      </c>
    </row>
    <row r="1632" spans="1:40" x14ac:dyDescent="0.2">
      <c r="A1632">
        <v>1631</v>
      </c>
      <c r="B1632" t="s">
        <v>2075</v>
      </c>
      <c r="D1632">
        <v>0</v>
      </c>
      <c r="E1632">
        <v>1</v>
      </c>
      <c r="F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0.214</v>
      </c>
      <c r="U1632">
        <v>0.27300000000000002</v>
      </c>
      <c r="V1632">
        <v>0.30399999999999999</v>
      </c>
      <c r="W1632">
        <v>0.57699999999999996</v>
      </c>
      <c r="X1632">
        <v>0.253</v>
      </c>
      <c r="Z1632">
        <v>52</v>
      </c>
      <c r="AA1632">
        <v>0</v>
      </c>
      <c r="AB1632">
        <v>0</v>
      </c>
      <c r="AD1632">
        <v>-0.1</v>
      </c>
      <c r="AE1632">
        <v>0</v>
      </c>
      <c r="AF1632">
        <v>0</v>
      </c>
      <c r="AG1632" t="s">
        <v>2076</v>
      </c>
      <c r="AH1632" s="2">
        <f t="shared" si="179"/>
        <v>-10.994206713201429</v>
      </c>
      <c r="AJ1632" s="2">
        <f t="shared" si="184"/>
        <v>-2.5025539444631106</v>
      </c>
      <c r="AK1632" s="2">
        <f t="shared" si="180"/>
        <v>-1.535362013584342</v>
      </c>
      <c r="AL1632" s="2">
        <f t="shared" si="181"/>
        <v>-2.5879503497259004</v>
      </c>
      <c r="AM1632" s="2">
        <f t="shared" si="182"/>
        <v>-1.9027730229373514</v>
      </c>
      <c r="AN1632" s="2">
        <f t="shared" si="183"/>
        <v>-2.465567382490724</v>
      </c>
    </row>
    <row r="1633" spans="1:40" x14ac:dyDescent="0.2">
      <c r="A1633">
        <v>1632</v>
      </c>
      <c r="B1633" t="s">
        <v>2186</v>
      </c>
      <c r="C1633" t="s">
        <v>139</v>
      </c>
      <c r="D1633">
        <v>0</v>
      </c>
      <c r="E1633">
        <v>1</v>
      </c>
      <c r="F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T1633">
        <v>0.20599999999999999</v>
      </c>
      <c r="U1633">
        <v>0.25700000000000001</v>
      </c>
      <c r="V1633">
        <v>0.34699999999999998</v>
      </c>
      <c r="W1633">
        <v>0.60399999999999998</v>
      </c>
      <c r="X1633">
        <v>0.25800000000000001</v>
      </c>
      <c r="Z1633">
        <v>60</v>
      </c>
      <c r="AA1633">
        <v>0</v>
      </c>
      <c r="AB1633">
        <v>0</v>
      </c>
      <c r="AD1633">
        <v>0</v>
      </c>
      <c r="AE1633">
        <v>0</v>
      </c>
      <c r="AF1633">
        <v>0</v>
      </c>
      <c r="AG1633" t="s">
        <v>2187</v>
      </c>
      <c r="AH1633" s="2">
        <f t="shared" si="179"/>
        <v>-10.998659294621451</v>
      </c>
      <c r="AJ1633" s="2">
        <f t="shared" si="184"/>
        <v>-2.5025539444631106</v>
      </c>
      <c r="AK1633" s="2">
        <f t="shared" si="180"/>
        <v>-1.535362013584342</v>
      </c>
      <c r="AL1633" s="2">
        <f t="shared" si="181"/>
        <v>-2.5879503497259004</v>
      </c>
      <c r="AM1633" s="2">
        <f t="shared" si="182"/>
        <v>-2.2940284638333268</v>
      </c>
      <c r="AN1633" s="2">
        <f t="shared" si="183"/>
        <v>-2.0787645230147702</v>
      </c>
    </row>
    <row r="1634" spans="1:40" x14ac:dyDescent="0.2">
      <c r="A1634">
        <v>1633</v>
      </c>
      <c r="B1634" t="s">
        <v>2377</v>
      </c>
      <c r="D1634">
        <v>0</v>
      </c>
      <c r="E1634">
        <v>1</v>
      </c>
      <c r="F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0.20599999999999999</v>
      </c>
      <c r="U1634">
        <v>0.247</v>
      </c>
      <c r="V1634">
        <v>0.35599999999999998</v>
      </c>
      <c r="W1634">
        <v>0.60399999999999998</v>
      </c>
      <c r="X1634">
        <v>0.255</v>
      </c>
      <c r="Z1634">
        <v>54</v>
      </c>
      <c r="AA1634">
        <v>0</v>
      </c>
      <c r="AB1634">
        <v>0</v>
      </c>
      <c r="AD1634">
        <v>-0.1</v>
      </c>
      <c r="AE1634">
        <v>0</v>
      </c>
      <c r="AF1634">
        <v>0</v>
      </c>
      <c r="AG1634" t="s">
        <v>2378</v>
      </c>
      <c r="AH1634" s="2">
        <f t="shared" si="179"/>
        <v>-10.998659294621451</v>
      </c>
      <c r="AJ1634" s="2">
        <f t="shared" si="184"/>
        <v>-2.5025539444631106</v>
      </c>
      <c r="AK1634" s="2">
        <f t="shared" si="180"/>
        <v>-1.535362013584342</v>
      </c>
      <c r="AL1634" s="2">
        <f t="shared" si="181"/>
        <v>-2.5879503497259004</v>
      </c>
      <c r="AM1634" s="2">
        <f t="shared" si="182"/>
        <v>-2.2940284638333268</v>
      </c>
      <c r="AN1634" s="2">
        <f t="shared" si="183"/>
        <v>-2.0787645230147702</v>
      </c>
    </row>
    <row r="1635" spans="1:40" x14ac:dyDescent="0.2">
      <c r="A1635">
        <v>1634</v>
      </c>
      <c r="B1635" t="s">
        <v>3590</v>
      </c>
      <c r="C1635" t="s">
        <v>125</v>
      </c>
      <c r="D1635">
        <v>0</v>
      </c>
      <c r="E1635">
        <v>1</v>
      </c>
      <c r="F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0.22</v>
      </c>
      <c r="U1635">
        <v>0.25800000000000001</v>
      </c>
      <c r="V1635">
        <v>0.29799999999999999</v>
      </c>
      <c r="W1635">
        <v>0.55600000000000005</v>
      </c>
      <c r="X1635">
        <v>0.24099999999999999</v>
      </c>
      <c r="Z1635">
        <v>46</v>
      </c>
      <c r="AA1635">
        <v>0</v>
      </c>
      <c r="AB1635">
        <v>0</v>
      </c>
      <c r="AD1635">
        <v>-0.1</v>
      </c>
      <c r="AE1635">
        <v>0</v>
      </c>
      <c r="AF1635">
        <v>0</v>
      </c>
      <c r="AG1635" t="s">
        <v>3591</v>
      </c>
      <c r="AH1635" s="2">
        <f t="shared" si="179"/>
        <v>-11.001611801010744</v>
      </c>
      <c r="AJ1635" s="2">
        <f t="shared" si="184"/>
        <v>-2.5025539444631106</v>
      </c>
      <c r="AK1635" s="2">
        <f t="shared" si="180"/>
        <v>-1.535362013584342</v>
      </c>
      <c r="AL1635" s="2">
        <f t="shared" si="181"/>
        <v>-2.5879503497259004</v>
      </c>
      <c r="AM1635" s="2">
        <f t="shared" si="182"/>
        <v>-1.6093314422653699</v>
      </c>
      <c r="AN1635" s="2">
        <f t="shared" si="183"/>
        <v>-2.7664140509720201</v>
      </c>
    </row>
    <row r="1636" spans="1:40" x14ac:dyDescent="0.2">
      <c r="A1636">
        <v>1635</v>
      </c>
      <c r="B1636" t="s">
        <v>2724</v>
      </c>
      <c r="C1636" t="s">
        <v>47</v>
      </c>
      <c r="D1636">
        <v>0</v>
      </c>
      <c r="E1636">
        <v>1</v>
      </c>
      <c r="F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0.215</v>
      </c>
      <c r="U1636">
        <v>0.27700000000000002</v>
      </c>
      <c r="V1636">
        <v>0.29599999999999999</v>
      </c>
      <c r="W1636">
        <v>0.57299999999999995</v>
      </c>
      <c r="X1636">
        <v>0.253</v>
      </c>
      <c r="Z1636">
        <v>53</v>
      </c>
      <c r="AA1636">
        <v>0</v>
      </c>
      <c r="AB1636">
        <v>0</v>
      </c>
      <c r="AD1636">
        <v>-0.1</v>
      </c>
      <c r="AE1636">
        <v>0</v>
      </c>
      <c r="AF1636">
        <v>0</v>
      </c>
      <c r="AG1636" t="s">
        <v>2725</v>
      </c>
      <c r="AH1636" s="2">
        <f t="shared" si="179"/>
        <v>-11.002603910419204</v>
      </c>
      <c r="AJ1636" s="2">
        <f t="shared" si="184"/>
        <v>-2.5025539444631106</v>
      </c>
      <c r="AK1636" s="2">
        <f t="shared" si="180"/>
        <v>-1.535362013584342</v>
      </c>
      <c r="AL1636" s="2">
        <f t="shared" si="181"/>
        <v>-2.5879503497259004</v>
      </c>
      <c r="AM1636" s="2">
        <f t="shared" si="182"/>
        <v>-1.8538660928253545</v>
      </c>
      <c r="AN1636" s="2">
        <f t="shared" si="183"/>
        <v>-2.522871509820495</v>
      </c>
    </row>
    <row r="1637" spans="1:40" x14ac:dyDescent="0.2">
      <c r="A1637">
        <v>1636</v>
      </c>
      <c r="B1637" t="s">
        <v>4167</v>
      </c>
      <c r="C1637" t="s">
        <v>53</v>
      </c>
      <c r="D1637">
        <v>0</v>
      </c>
      <c r="E1637">
        <v>1</v>
      </c>
      <c r="F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T1637">
        <v>0.222</v>
      </c>
      <c r="U1637">
        <v>0.25600000000000001</v>
      </c>
      <c r="V1637">
        <v>0.29299999999999998</v>
      </c>
      <c r="W1637">
        <v>0.54900000000000004</v>
      </c>
      <c r="X1637">
        <v>0.23799999999999999</v>
      </c>
      <c r="Z1637">
        <v>28</v>
      </c>
      <c r="AA1637">
        <v>0</v>
      </c>
      <c r="AB1637">
        <v>0</v>
      </c>
      <c r="AD1637">
        <v>-0.1</v>
      </c>
      <c r="AE1637">
        <v>0</v>
      </c>
      <c r="AF1637">
        <v>0</v>
      </c>
      <c r="AG1637" t="s">
        <v>4168</v>
      </c>
      <c r="AH1637" s="2">
        <f t="shared" si="179"/>
        <v>-11.00408016361385</v>
      </c>
      <c r="AJ1637" s="2">
        <f t="shared" si="184"/>
        <v>-2.5025539444631106</v>
      </c>
      <c r="AK1637" s="2">
        <f t="shared" si="180"/>
        <v>-1.535362013584342</v>
      </c>
      <c r="AL1637" s="2">
        <f t="shared" si="181"/>
        <v>-2.5879503497259004</v>
      </c>
      <c r="AM1637" s="2">
        <f t="shared" si="182"/>
        <v>-1.511517582041376</v>
      </c>
      <c r="AN1637" s="2">
        <f t="shared" si="183"/>
        <v>-2.8666962737991195</v>
      </c>
    </row>
    <row r="1638" spans="1:40" x14ac:dyDescent="0.2">
      <c r="A1638">
        <v>1637</v>
      </c>
      <c r="B1638" t="s">
        <v>7502</v>
      </c>
      <c r="C1638" t="s">
        <v>118</v>
      </c>
      <c r="D1638">
        <v>6</v>
      </c>
      <c r="E1638">
        <v>27</v>
      </c>
      <c r="F1638">
        <v>24</v>
      </c>
      <c r="G1638">
        <f>F1638*V1638</f>
        <v>9.0240000000000009</v>
      </c>
      <c r="H1638">
        <v>5</v>
      </c>
      <c r="I1638">
        <v>1</v>
      </c>
      <c r="J1638">
        <v>0</v>
      </c>
      <c r="K1638">
        <v>1</v>
      </c>
      <c r="L1638">
        <v>3</v>
      </c>
      <c r="M1638">
        <v>3</v>
      </c>
      <c r="N1638">
        <v>2</v>
      </c>
      <c r="O1638">
        <v>8</v>
      </c>
      <c r="P1638">
        <v>0</v>
      </c>
      <c r="Q1638">
        <v>0</v>
      </c>
      <c r="R1638">
        <v>0</v>
      </c>
      <c r="T1638">
        <v>0.214</v>
      </c>
      <c r="U1638">
        <v>0.28899999999999998</v>
      </c>
      <c r="V1638">
        <v>0.376</v>
      </c>
      <c r="W1638">
        <v>0.66500000000000004</v>
      </c>
      <c r="X1638">
        <v>0.28499999999999998</v>
      </c>
      <c r="Z1638">
        <v>78</v>
      </c>
      <c r="AA1638">
        <v>0</v>
      </c>
      <c r="AB1638">
        <v>0</v>
      </c>
      <c r="AD1638">
        <v>-0.7</v>
      </c>
      <c r="AE1638">
        <v>-0.8</v>
      </c>
      <c r="AF1638">
        <v>-0.1</v>
      </c>
      <c r="AG1638">
        <v>20186</v>
      </c>
      <c r="AH1638" s="2">
        <f t="shared" si="179"/>
        <v>-11.005361901126168</v>
      </c>
      <c r="AI1638" s="2">
        <f>(L1638-45.75551)/28.81119</f>
        <v>-1.4839897276023657</v>
      </c>
      <c r="AJ1638" s="2">
        <f t="shared" si="184"/>
        <v>-2.3892341679523739</v>
      </c>
      <c r="AK1638" s="2">
        <f t="shared" si="180"/>
        <v>-1.4365380516724144</v>
      </c>
      <c r="AL1638" s="2">
        <f t="shared" si="181"/>
        <v>-2.5879503497259004</v>
      </c>
      <c r="AM1638" s="2">
        <f t="shared" si="182"/>
        <v>-1.9027730229373514</v>
      </c>
      <c r="AN1638" s="2">
        <f t="shared" si="183"/>
        <v>-1.2048765812357629</v>
      </c>
    </row>
    <row r="1639" spans="1:40" x14ac:dyDescent="0.2">
      <c r="A1639">
        <v>1638</v>
      </c>
      <c r="B1639" t="s">
        <v>4323</v>
      </c>
      <c r="C1639" t="s">
        <v>53</v>
      </c>
      <c r="D1639">
        <v>0</v>
      </c>
      <c r="E1639">
        <v>1</v>
      </c>
      <c r="F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T1639">
        <v>0.219</v>
      </c>
      <c r="U1639">
        <v>0.26200000000000001</v>
      </c>
      <c r="V1639">
        <v>0.29699999999999999</v>
      </c>
      <c r="W1639">
        <v>0.55900000000000005</v>
      </c>
      <c r="X1639">
        <v>0.24299999999999999</v>
      </c>
      <c r="Z1639">
        <v>31</v>
      </c>
      <c r="AA1639">
        <v>0</v>
      </c>
      <c r="AB1639">
        <v>0</v>
      </c>
      <c r="AD1639">
        <v>-0.1</v>
      </c>
      <c r="AE1639">
        <v>0</v>
      </c>
      <c r="AF1639">
        <v>0</v>
      </c>
      <c r="AG1639" t="s">
        <v>4324</v>
      </c>
      <c r="AH1639" s="2">
        <f t="shared" si="179"/>
        <v>-11.007540635625412</v>
      </c>
      <c r="AJ1639" s="2">
        <f t="shared" si="184"/>
        <v>-2.5025539444631106</v>
      </c>
      <c r="AK1639" s="2">
        <f t="shared" si="180"/>
        <v>-1.535362013584342</v>
      </c>
      <c r="AL1639" s="2">
        <f t="shared" si="181"/>
        <v>-2.5879503497259004</v>
      </c>
      <c r="AM1639" s="2">
        <f t="shared" si="182"/>
        <v>-1.6582383723773668</v>
      </c>
      <c r="AN1639" s="2">
        <f t="shared" si="183"/>
        <v>-2.7234359554746921</v>
      </c>
    </row>
    <row r="1640" spans="1:40" x14ac:dyDescent="0.2">
      <c r="A1640">
        <v>1639</v>
      </c>
      <c r="B1640" t="s">
        <v>445</v>
      </c>
      <c r="D1640">
        <v>12</v>
      </c>
      <c r="E1640">
        <v>48</v>
      </c>
      <c r="F1640">
        <v>44</v>
      </c>
      <c r="G1640">
        <f>F1640*V1640</f>
        <v>16.896000000000001</v>
      </c>
      <c r="H1640">
        <v>9</v>
      </c>
      <c r="I1640">
        <v>2</v>
      </c>
      <c r="J1640">
        <v>0</v>
      </c>
      <c r="K1640">
        <v>2</v>
      </c>
      <c r="L1640">
        <v>5</v>
      </c>
      <c r="M1640">
        <v>6</v>
      </c>
      <c r="N1640">
        <v>3</v>
      </c>
      <c r="O1640">
        <v>14</v>
      </c>
      <c r="P1640">
        <v>1</v>
      </c>
      <c r="Q1640">
        <v>0</v>
      </c>
      <c r="R1640">
        <v>0</v>
      </c>
      <c r="T1640">
        <v>0.21199999999999999</v>
      </c>
      <c r="U1640">
        <v>0.26900000000000002</v>
      </c>
      <c r="V1640">
        <v>0.38400000000000001</v>
      </c>
      <c r="W1640">
        <v>0.65200000000000002</v>
      </c>
      <c r="X1640">
        <v>0.27600000000000002</v>
      </c>
      <c r="Z1640">
        <v>72</v>
      </c>
      <c r="AA1640">
        <v>-0.2</v>
      </c>
      <c r="AB1640">
        <v>0.2</v>
      </c>
      <c r="AD1640">
        <v>-1.9</v>
      </c>
      <c r="AE1640">
        <v>1.2</v>
      </c>
      <c r="AF1640">
        <v>0.1</v>
      </c>
      <c r="AG1640">
        <v>3648</v>
      </c>
      <c r="AH1640" s="2">
        <f t="shared" si="179"/>
        <v>-11.007852963885412</v>
      </c>
      <c r="AI1640" s="2">
        <f>(L1640-45.75551)/28.81119</f>
        <v>-1.4145722547385235</v>
      </c>
      <c r="AJ1640" s="2">
        <f t="shared" si="184"/>
        <v>-2.2759143914416371</v>
      </c>
      <c r="AK1640" s="2">
        <f t="shared" si="180"/>
        <v>-1.3377140897604871</v>
      </c>
      <c r="AL1640" s="2">
        <f t="shared" si="181"/>
        <v>-2.5879503497259004</v>
      </c>
      <c r="AM1640" s="2">
        <f t="shared" si="182"/>
        <v>-2.0005868831613451</v>
      </c>
      <c r="AN1640" s="2">
        <f t="shared" si="183"/>
        <v>-1.3911149950575186</v>
      </c>
    </row>
    <row r="1641" spans="1:40" x14ac:dyDescent="0.2">
      <c r="A1641">
        <v>1640</v>
      </c>
      <c r="B1641" t="s">
        <v>2818</v>
      </c>
      <c r="C1641" t="s">
        <v>114</v>
      </c>
      <c r="D1641">
        <v>0</v>
      </c>
      <c r="E1641">
        <v>1</v>
      </c>
      <c r="F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T1641">
        <v>0.216</v>
      </c>
      <c r="U1641">
        <v>0.25600000000000001</v>
      </c>
      <c r="V1641">
        <v>0.312</v>
      </c>
      <c r="W1641">
        <v>0.56899999999999995</v>
      </c>
      <c r="X1641">
        <v>0.245</v>
      </c>
      <c r="Z1641">
        <v>44</v>
      </c>
      <c r="AA1641">
        <v>0</v>
      </c>
      <c r="AB1641">
        <v>0</v>
      </c>
      <c r="AD1641">
        <v>-0.1</v>
      </c>
      <c r="AE1641">
        <v>0</v>
      </c>
      <c r="AF1641">
        <v>0</v>
      </c>
      <c r="AG1641" t="s">
        <v>2819</v>
      </c>
      <c r="AH1641" s="2">
        <f t="shared" si="179"/>
        <v>-11.011001107636977</v>
      </c>
      <c r="AJ1641" s="2">
        <f t="shared" si="184"/>
        <v>-2.5025539444631106</v>
      </c>
      <c r="AK1641" s="2">
        <f t="shared" si="180"/>
        <v>-1.535362013584342</v>
      </c>
      <c r="AL1641" s="2">
        <f t="shared" si="181"/>
        <v>-2.5879503497259004</v>
      </c>
      <c r="AM1641" s="2">
        <f t="shared" si="182"/>
        <v>-1.8049591627133577</v>
      </c>
      <c r="AN1641" s="2">
        <f t="shared" si="183"/>
        <v>-2.580175637150266</v>
      </c>
    </row>
    <row r="1642" spans="1:40" x14ac:dyDescent="0.2">
      <c r="A1642">
        <v>1641</v>
      </c>
      <c r="B1642" t="s">
        <v>1671</v>
      </c>
      <c r="C1642" t="s">
        <v>83</v>
      </c>
      <c r="D1642">
        <v>0</v>
      </c>
      <c r="E1642">
        <v>1</v>
      </c>
      <c r="F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T1642">
        <v>0.19900000000000001</v>
      </c>
      <c r="U1642">
        <v>0.29099999999999998</v>
      </c>
      <c r="V1642">
        <v>0.33600000000000002</v>
      </c>
      <c r="W1642">
        <v>0.627</v>
      </c>
      <c r="X1642">
        <v>0.27300000000000002</v>
      </c>
      <c r="Z1642">
        <v>67</v>
      </c>
      <c r="AA1642">
        <v>0</v>
      </c>
      <c r="AB1642">
        <v>0</v>
      </c>
      <c r="AD1642">
        <v>0</v>
      </c>
      <c r="AE1642">
        <v>0</v>
      </c>
      <c r="AF1642">
        <v>0</v>
      </c>
      <c r="AG1642" t="s">
        <v>1672</v>
      </c>
      <c r="AH1642" s="2">
        <f t="shared" si="179"/>
        <v>-11.011509073259244</v>
      </c>
      <c r="AJ1642" s="2">
        <f t="shared" si="184"/>
        <v>-2.5025539444631106</v>
      </c>
      <c r="AK1642" s="2">
        <f t="shared" si="180"/>
        <v>-1.535362013584342</v>
      </c>
      <c r="AL1642" s="2">
        <f t="shared" si="181"/>
        <v>-2.5879503497259004</v>
      </c>
      <c r="AM1642" s="2">
        <f t="shared" si="182"/>
        <v>-2.6363769746173036</v>
      </c>
      <c r="AN1642" s="2">
        <f t="shared" si="183"/>
        <v>-1.7492657908685871</v>
      </c>
    </row>
    <row r="1643" spans="1:40" x14ac:dyDescent="0.2">
      <c r="A1643">
        <v>1642</v>
      </c>
      <c r="B1643" t="s">
        <v>2862</v>
      </c>
      <c r="C1643" t="s">
        <v>125</v>
      </c>
      <c r="D1643">
        <v>0</v>
      </c>
      <c r="E1643">
        <v>1</v>
      </c>
      <c r="F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T1643">
        <v>0.22</v>
      </c>
      <c r="U1643">
        <v>0.27600000000000002</v>
      </c>
      <c r="V1643">
        <v>0.27900000000000003</v>
      </c>
      <c r="W1643">
        <v>0.55500000000000005</v>
      </c>
      <c r="X1643">
        <v>0.246</v>
      </c>
      <c r="Z1643">
        <v>49</v>
      </c>
      <c r="AA1643">
        <v>0</v>
      </c>
      <c r="AB1643">
        <v>0</v>
      </c>
      <c r="AD1643">
        <v>-0.1</v>
      </c>
      <c r="AE1643">
        <v>0</v>
      </c>
      <c r="AF1643">
        <v>0</v>
      </c>
      <c r="AG1643" t="s">
        <v>2863</v>
      </c>
      <c r="AH1643" s="2">
        <f t="shared" si="179"/>
        <v>-11.015937832843187</v>
      </c>
      <c r="AJ1643" s="2">
        <f t="shared" si="184"/>
        <v>-2.5025539444631106</v>
      </c>
      <c r="AK1643" s="2">
        <f t="shared" si="180"/>
        <v>-1.535362013584342</v>
      </c>
      <c r="AL1643" s="2">
        <f t="shared" si="181"/>
        <v>-2.5879503497259004</v>
      </c>
      <c r="AM1643" s="2">
        <f t="shared" si="182"/>
        <v>-1.6093314422653699</v>
      </c>
      <c r="AN1643" s="2">
        <f t="shared" si="183"/>
        <v>-2.7807400828044631</v>
      </c>
    </row>
    <row r="1644" spans="1:40" x14ac:dyDescent="0.2">
      <c r="A1644">
        <v>1643</v>
      </c>
      <c r="B1644" t="s">
        <v>3256</v>
      </c>
      <c r="D1644">
        <v>0</v>
      </c>
      <c r="E1644">
        <v>1</v>
      </c>
      <c r="F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0.20300000000000001</v>
      </c>
      <c r="U1644">
        <v>0.255</v>
      </c>
      <c r="V1644">
        <v>0.35799999999999998</v>
      </c>
      <c r="W1644">
        <v>0.61299999999999999</v>
      </c>
      <c r="X1644">
        <v>0.26</v>
      </c>
      <c r="Z1644">
        <v>57</v>
      </c>
      <c r="AA1644">
        <v>0</v>
      </c>
      <c r="AB1644">
        <v>0</v>
      </c>
      <c r="AD1644">
        <v>-0.1</v>
      </c>
      <c r="AE1644">
        <v>0</v>
      </c>
      <c r="AF1644">
        <v>0</v>
      </c>
      <c r="AG1644" t="s">
        <v>3257</v>
      </c>
      <c r="AH1644" s="2">
        <f t="shared" si="179"/>
        <v>-11.016445798465455</v>
      </c>
      <c r="AJ1644" s="2">
        <f t="shared" si="184"/>
        <v>-2.5025539444631106</v>
      </c>
      <c r="AK1644" s="2">
        <f t="shared" si="180"/>
        <v>-1.535362013584342</v>
      </c>
      <c r="AL1644" s="2">
        <f t="shared" si="181"/>
        <v>-2.5879503497259004</v>
      </c>
      <c r="AM1644" s="2">
        <f t="shared" si="182"/>
        <v>-2.4407492541693161</v>
      </c>
      <c r="AN1644" s="2">
        <f t="shared" si="183"/>
        <v>-1.9498302365227855</v>
      </c>
    </row>
    <row r="1645" spans="1:40" x14ac:dyDescent="0.2">
      <c r="A1645">
        <v>1644</v>
      </c>
      <c r="B1645" t="s">
        <v>1507</v>
      </c>
      <c r="D1645">
        <v>0</v>
      </c>
      <c r="E1645">
        <v>1</v>
      </c>
      <c r="F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T1645">
        <v>0.21</v>
      </c>
      <c r="U1645">
        <v>0.26700000000000002</v>
      </c>
      <c r="V1645">
        <v>0.32200000000000001</v>
      </c>
      <c r="W1645">
        <v>0.58899999999999997</v>
      </c>
      <c r="X1645">
        <v>0.255</v>
      </c>
      <c r="Z1645">
        <v>54</v>
      </c>
      <c r="AA1645">
        <v>0</v>
      </c>
      <c r="AB1645">
        <v>0</v>
      </c>
      <c r="AD1645">
        <v>-0.1</v>
      </c>
      <c r="AE1645">
        <v>0</v>
      </c>
      <c r="AF1645">
        <v>0</v>
      </c>
      <c r="AG1645" t="s">
        <v>1508</v>
      </c>
      <c r="AH1645" s="2">
        <f t="shared" si="179"/>
        <v>-11.017922051660104</v>
      </c>
      <c r="AJ1645" s="2">
        <f t="shared" si="184"/>
        <v>-2.5025539444631106</v>
      </c>
      <c r="AK1645" s="2">
        <f t="shared" si="180"/>
        <v>-1.535362013584342</v>
      </c>
      <c r="AL1645" s="2">
        <f t="shared" si="181"/>
        <v>-2.5879503497259004</v>
      </c>
      <c r="AM1645" s="2">
        <f t="shared" si="182"/>
        <v>-2.0984007433853389</v>
      </c>
      <c r="AN1645" s="2">
        <f t="shared" si="183"/>
        <v>-2.2936550005014111</v>
      </c>
    </row>
    <row r="1646" spans="1:40" x14ac:dyDescent="0.2">
      <c r="A1646">
        <v>1645</v>
      </c>
      <c r="B1646" t="s">
        <v>2533</v>
      </c>
      <c r="C1646" t="s">
        <v>47</v>
      </c>
      <c r="D1646">
        <v>0</v>
      </c>
      <c r="E1646">
        <v>1</v>
      </c>
      <c r="F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T1646">
        <v>0.21</v>
      </c>
      <c r="U1646">
        <v>0.27400000000000002</v>
      </c>
      <c r="V1646">
        <v>0.315</v>
      </c>
      <c r="W1646">
        <v>0.58899999999999997</v>
      </c>
      <c r="X1646">
        <v>0.25600000000000001</v>
      </c>
      <c r="Z1646">
        <v>56</v>
      </c>
      <c r="AA1646">
        <v>0</v>
      </c>
      <c r="AB1646">
        <v>0</v>
      </c>
      <c r="AD1646">
        <v>-0.1</v>
      </c>
      <c r="AE1646">
        <v>0</v>
      </c>
      <c r="AF1646">
        <v>0</v>
      </c>
      <c r="AG1646" t="s">
        <v>2534</v>
      </c>
      <c r="AH1646" s="2">
        <f t="shared" si="179"/>
        <v>-11.017922051660104</v>
      </c>
      <c r="AJ1646" s="2">
        <f t="shared" si="184"/>
        <v>-2.5025539444631106</v>
      </c>
      <c r="AK1646" s="2">
        <f t="shared" si="180"/>
        <v>-1.535362013584342</v>
      </c>
      <c r="AL1646" s="2">
        <f t="shared" si="181"/>
        <v>-2.5879503497259004</v>
      </c>
      <c r="AM1646" s="2">
        <f t="shared" si="182"/>
        <v>-2.0984007433853389</v>
      </c>
      <c r="AN1646" s="2">
        <f t="shared" si="183"/>
        <v>-2.2936550005014111</v>
      </c>
    </row>
    <row r="1647" spans="1:40" x14ac:dyDescent="0.2">
      <c r="A1647">
        <v>1646</v>
      </c>
      <c r="B1647" t="s">
        <v>1284</v>
      </c>
      <c r="C1647" t="s">
        <v>198</v>
      </c>
      <c r="D1647">
        <v>0</v>
      </c>
      <c r="E1647">
        <v>1</v>
      </c>
      <c r="F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T1647">
        <v>0.20899999999999999</v>
      </c>
      <c r="U1647">
        <v>0.27200000000000002</v>
      </c>
      <c r="V1647">
        <v>0.32</v>
      </c>
      <c r="W1647">
        <v>0.59199999999999997</v>
      </c>
      <c r="X1647">
        <v>0.25700000000000001</v>
      </c>
      <c r="Z1647">
        <v>55</v>
      </c>
      <c r="AA1647">
        <v>0</v>
      </c>
      <c r="AB1647">
        <v>0</v>
      </c>
      <c r="AD1647">
        <v>-0.1</v>
      </c>
      <c r="AE1647">
        <v>0</v>
      </c>
      <c r="AF1647">
        <v>0</v>
      </c>
      <c r="AG1647" t="s">
        <v>1285</v>
      </c>
      <c r="AH1647" s="2">
        <f t="shared" si="179"/>
        <v>-11.023850886274772</v>
      </c>
      <c r="AJ1647" s="2">
        <f t="shared" si="184"/>
        <v>-2.5025539444631106</v>
      </c>
      <c r="AK1647" s="2">
        <f t="shared" si="180"/>
        <v>-1.535362013584342</v>
      </c>
      <c r="AL1647" s="2">
        <f t="shared" si="181"/>
        <v>-2.5879503497259004</v>
      </c>
      <c r="AM1647" s="2">
        <f t="shared" si="182"/>
        <v>-2.1473076734973358</v>
      </c>
      <c r="AN1647" s="2">
        <f t="shared" si="183"/>
        <v>-2.2506769050040831</v>
      </c>
    </row>
    <row r="1648" spans="1:40" x14ac:dyDescent="0.2">
      <c r="A1648">
        <v>1647</v>
      </c>
      <c r="B1648" t="s">
        <v>2839</v>
      </c>
      <c r="C1648" t="s">
        <v>83</v>
      </c>
      <c r="D1648">
        <v>0</v>
      </c>
      <c r="E1648">
        <v>1</v>
      </c>
      <c r="F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0.21299999999999999</v>
      </c>
      <c r="U1648">
        <v>0.26100000000000001</v>
      </c>
      <c r="V1648">
        <v>0.317</v>
      </c>
      <c r="W1648">
        <v>0.57799999999999996</v>
      </c>
      <c r="X1648">
        <v>0.25</v>
      </c>
      <c r="Z1648">
        <v>51</v>
      </c>
      <c r="AA1648">
        <v>0</v>
      </c>
      <c r="AB1648">
        <v>0</v>
      </c>
      <c r="AD1648">
        <v>-0.1</v>
      </c>
      <c r="AE1648">
        <v>0</v>
      </c>
      <c r="AF1648">
        <v>0</v>
      </c>
      <c r="AG1648" t="s">
        <v>2840</v>
      </c>
      <c r="AH1648" s="2">
        <f t="shared" si="179"/>
        <v>-11.028787611480983</v>
      </c>
      <c r="AJ1648" s="2">
        <f t="shared" si="184"/>
        <v>-2.5025539444631106</v>
      </c>
      <c r="AK1648" s="2">
        <f t="shared" si="180"/>
        <v>-1.535362013584342</v>
      </c>
      <c r="AL1648" s="2">
        <f t="shared" si="181"/>
        <v>-2.5879503497259004</v>
      </c>
      <c r="AM1648" s="2">
        <f t="shared" si="182"/>
        <v>-1.9516799530493483</v>
      </c>
      <c r="AN1648" s="2">
        <f t="shared" si="183"/>
        <v>-2.4512413506582815</v>
      </c>
    </row>
    <row r="1649" spans="1:40" x14ac:dyDescent="0.2">
      <c r="A1649">
        <v>1648</v>
      </c>
      <c r="B1649" t="s">
        <v>1096</v>
      </c>
      <c r="C1649" t="s">
        <v>88</v>
      </c>
      <c r="D1649">
        <v>0</v>
      </c>
      <c r="E1649">
        <v>1</v>
      </c>
      <c r="F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T1649">
        <v>0.20799999999999999</v>
      </c>
      <c r="U1649">
        <v>0.27200000000000002</v>
      </c>
      <c r="V1649">
        <v>0.32300000000000001</v>
      </c>
      <c r="W1649">
        <v>0.59499999999999997</v>
      </c>
      <c r="X1649">
        <v>0.25900000000000001</v>
      </c>
      <c r="Z1649">
        <v>61</v>
      </c>
      <c r="AA1649">
        <v>0</v>
      </c>
      <c r="AB1649">
        <v>0</v>
      </c>
      <c r="AD1649">
        <v>-0.1</v>
      </c>
      <c r="AE1649">
        <v>0</v>
      </c>
      <c r="AF1649">
        <v>0</v>
      </c>
      <c r="AG1649" t="s">
        <v>1097</v>
      </c>
      <c r="AH1649" s="2">
        <f t="shared" si="179"/>
        <v>-11.02977972088944</v>
      </c>
      <c r="AJ1649" s="2">
        <f t="shared" si="184"/>
        <v>-2.5025539444631106</v>
      </c>
      <c r="AK1649" s="2">
        <f t="shared" si="180"/>
        <v>-1.535362013584342</v>
      </c>
      <c r="AL1649" s="2">
        <f t="shared" si="181"/>
        <v>-2.5879503497259004</v>
      </c>
      <c r="AM1649" s="2">
        <f t="shared" si="182"/>
        <v>-2.1962146036093331</v>
      </c>
      <c r="AN1649" s="2">
        <f t="shared" si="183"/>
        <v>-2.2076988095067547</v>
      </c>
    </row>
    <row r="1650" spans="1:40" x14ac:dyDescent="0.2">
      <c r="A1650">
        <v>1649</v>
      </c>
      <c r="B1650" t="s">
        <v>2057</v>
      </c>
      <c r="D1650">
        <v>0</v>
      </c>
      <c r="E1650">
        <v>1</v>
      </c>
      <c r="F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T1650">
        <v>0.20799999999999999</v>
      </c>
      <c r="U1650">
        <v>0.28000000000000003</v>
      </c>
      <c r="V1650">
        <v>0.315</v>
      </c>
      <c r="W1650">
        <v>0.59499999999999997</v>
      </c>
      <c r="X1650">
        <v>0.26100000000000001</v>
      </c>
      <c r="Z1650">
        <v>58</v>
      </c>
      <c r="AA1650">
        <v>0</v>
      </c>
      <c r="AB1650">
        <v>0</v>
      </c>
      <c r="AD1650">
        <v>-0.1</v>
      </c>
      <c r="AE1650">
        <v>0</v>
      </c>
      <c r="AF1650">
        <v>0</v>
      </c>
      <c r="AG1650" t="s">
        <v>2058</v>
      </c>
      <c r="AH1650" s="2">
        <f t="shared" si="179"/>
        <v>-11.02977972088944</v>
      </c>
      <c r="AJ1650" s="2">
        <f t="shared" si="184"/>
        <v>-2.5025539444631106</v>
      </c>
      <c r="AK1650" s="2">
        <f t="shared" si="180"/>
        <v>-1.535362013584342</v>
      </c>
      <c r="AL1650" s="2">
        <f t="shared" si="181"/>
        <v>-2.5879503497259004</v>
      </c>
      <c r="AM1650" s="2">
        <f t="shared" si="182"/>
        <v>-2.1962146036093331</v>
      </c>
      <c r="AN1650" s="2">
        <f t="shared" si="183"/>
        <v>-2.2076988095067547</v>
      </c>
    </row>
    <row r="1651" spans="1:40" x14ac:dyDescent="0.2">
      <c r="A1651">
        <v>1650</v>
      </c>
      <c r="B1651" t="s">
        <v>4115</v>
      </c>
      <c r="C1651" t="s">
        <v>63</v>
      </c>
      <c r="D1651">
        <v>0</v>
      </c>
      <c r="E1651">
        <v>1</v>
      </c>
      <c r="F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T1651">
        <v>0.20799999999999999</v>
      </c>
      <c r="U1651">
        <v>0.246</v>
      </c>
      <c r="V1651">
        <v>0.34899999999999998</v>
      </c>
      <c r="W1651">
        <v>0.59499999999999997</v>
      </c>
      <c r="X1651">
        <v>0.25</v>
      </c>
      <c r="Z1651">
        <v>49</v>
      </c>
      <c r="AA1651">
        <v>0</v>
      </c>
      <c r="AB1651">
        <v>0</v>
      </c>
      <c r="AD1651">
        <v>-0.1</v>
      </c>
      <c r="AE1651">
        <v>0</v>
      </c>
      <c r="AF1651">
        <v>0</v>
      </c>
      <c r="AG1651" t="s">
        <v>4116</v>
      </c>
      <c r="AH1651" s="2">
        <f t="shared" si="179"/>
        <v>-11.02977972088944</v>
      </c>
      <c r="AJ1651" s="2">
        <f t="shared" si="184"/>
        <v>-2.5025539444631106</v>
      </c>
      <c r="AK1651" s="2">
        <f t="shared" si="180"/>
        <v>-1.535362013584342</v>
      </c>
      <c r="AL1651" s="2">
        <f t="shared" si="181"/>
        <v>-2.5879503497259004</v>
      </c>
      <c r="AM1651" s="2">
        <f t="shared" si="182"/>
        <v>-2.1962146036093331</v>
      </c>
      <c r="AN1651" s="2">
        <f t="shared" si="183"/>
        <v>-2.2076988095067547</v>
      </c>
    </row>
    <row r="1652" spans="1:40" x14ac:dyDescent="0.2">
      <c r="A1652">
        <v>1651</v>
      </c>
      <c r="B1652" t="s">
        <v>2495</v>
      </c>
      <c r="C1652" t="s">
        <v>103</v>
      </c>
      <c r="D1652">
        <v>0</v>
      </c>
      <c r="E1652">
        <v>1</v>
      </c>
      <c r="F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0.21</v>
      </c>
      <c r="U1652">
        <v>0.26200000000000001</v>
      </c>
      <c r="V1652">
        <v>0.32600000000000001</v>
      </c>
      <c r="W1652">
        <v>0.58799999999999997</v>
      </c>
      <c r="X1652">
        <v>0.253</v>
      </c>
      <c r="Z1652">
        <v>44</v>
      </c>
      <c r="AA1652">
        <v>0</v>
      </c>
      <c r="AB1652">
        <v>0</v>
      </c>
      <c r="AD1652">
        <v>-0.1</v>
      </c>
      <c r="AE1652">
        <v>0</v>
      </c>
      <c r="AF1652">
        <v>0</v>
      </c>
      <c r="AG1652" t="s">
        <v>2496</v>
      </c>
      <c r="AH1652" s="2">
        <f t="shared" si="179"/>
        <v>-11.032248083492547</v>
      </c>
      <c r="AJ1652" s="2">
        <f t="shared" si="184"/>
        <v>-2.5025539444631106</v>
      </c>
      <c r="AK1652" s="2">
        <f t="shared" si="180"/>
        <v>-1.535362013584342</v>
      </c>
      <c r="AL1652" s="2">
        <f t="shared" si="181"/>
        <v>-2.5879503497259004</v>
      </c>
      <c r="AM1652" s="2">
        <f t="shared" si="182"/>
        <v>-2.0984007433853389</v>
      </c>
      <c r="AN1652" s="2">
        <f t="shared" si="183"/>
        <v>-2.3079810323338541</v>
      </c>
    </row>
    <row r="1653" spans="1:40" x14ac:dyDescent="0.2">
      <c r="A1653">
        <v>1652</v>
      </c>
      <c r="B1653" t="s">
        <v>3226</v>
      </c>
      <c r="C1653" t="s">
        <v>55</v>
      </c>
      <c r="D1653">
        <v>0</v>
      </c>
      <c r="E1653">
        <v>1</v>
      </c>
      <c r="F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0.222</v>
      </c>
      <c r="U1653">
        <v>0.255</v>
      </c>
      <c r="V1653">
        <v>0.29199999999999998</v>
      </c>
      <c r="W1653">
        <v>0.54700000000000004</v>
      </c>
      <c r="X1653">
        <v>0.23699999999999999</v>
      </c>
      <c r="Z1653">
        <v>39</v>
      </c>
      <c r="AA1653">
        <v>0</v>
      </c>
      <c r="AB1653">
        <v>0</v>
      </c>
      <c r="AD1653">
        <v>-0.1</v>
      </c>
      <c r="AE1653">
        <v>0</v>
      </c>
      <c r="AF1653">
        <v>0</v>
      </c>
      <c r="AG1653" t="s">
        <v>3227</v>
      </c>
      <c r="AH1653" s="2">
        <f t="shared" si="179"/>
        <v>-11.032732227278736</v>
      </c>
      <c r="AJ1653" s="2">
        <f t="shared" si="184"/>
        <v>-2.5025539444631106</v>
      </c>
      <c r="AK1653" s="2">
        <f t="shared" si="180"/>
        <v>-1.535362013584342</v>
      </c>
      <c r="AL1653" s="2">
        <f t="shared" si="181"/>
        <v>-2.5879503497259004</v>
      </c>
      <c r="AM1653" s="2">
        <f t="shared" si="182"/>
        <v>-1.511517582041376</v>
      </c>
      <c r="AN1653" s="2">
        <f t="shared" si="183"/>
        <v>-2.895348337464005</v>
      </c>
    </row>
    <row r="1654" spans="1:40" x14ac:dyDescent="0.2">
      <c r="A1654">
        <v>1653</v>
      </c>
      <c r="B1654" t="s">
        <v>2673</v>
      </c>
      <c r="C1654" t="s">
        <v>35</v>
      </c>
      <c r="D1654">
        <v>0</v>
      </c>
      <c r="E1654">
        <v>1</v>
      </c>
      <c r="F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0.219</v>
      </c>
      <c r="U1654">
        <v>0.26500000000000001</v>
      </c>
      <c r="V1654">
        <v>0.29199999999999998</v>
      </c>
      <c r="W1654">
        <v>0.55700000000000005</v>
      </c>
      <c r="X1654">
        <v>0.24299999999999999</v>
      </c>
      <c r="Z1654">
        <v>42</v>
      </c>
      <c r="AA1654">
        <v>0</v>
      </c>
      <c r="AB1654">
        <v>0</v>
      </c>
      <c r="AD1654">
        <v>-0.1</v>
      </c>
      <c r="AE1654">
        <v>0</v>
      </c>
      <c r="AF1654">
        <v>0</v>
      </c>
      <c r="AG1654" t="s">
        <v>2674</v>
      </c>
      <c r="AH1654" s="2">
        <f t="shared" si="179"/>
        <v>-11.036192699290298</v>
      </c>
      <c r="AJ1654" s="2">
        <f t="shared" si="184"/>
        <v>-2.5025539444631106</v>
      </c>
      <c r="AK1654" s="2">
        <f t="shared" si="180"/>
        <v>-1.535362013584342</v>
      </c>
      <c r="AL1654" s="2">
        <f t="shared" si="181"/>
        <v>-2.5879503497259004</v>
      </c>
      <c r="AM1654" s="2">
        <f t="shared" si="182"/>
        <v>-1.6582383723773668</v>
      </c>
      <c r="AN1654" s="2">
        <f t="shared" si="183"/>
        <v>-2.7520880191395776</v>
      </c>
    </row>
    <row r="1655" spans="1:40" x14ac:dyDescent="0.2">
      <c r="A1655">
        <v>1654</v>
      </c>
      <c r="B1655" t="s">
        <v>2038</v>
      </c>
      <c r="D1655">
        <v>0</v>
      </c>
      <c r="E1655">
        <v>1</v>
      </c>
      <c r="F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0.21099999999999999</v>
      </c>
      <c r="U1655">
        <v>0.27100000000000002</v>
      </c>
      <c r="V1655">
        <v>0.313</v>
      </c>
      <c r="W1655">
        <v>0.58399999999999996</v>
      </c>
      <c r="X1655">
        <v>0.255</v>
      </c>
      <c r="Z1655">
        <v>53</v>
      </c>
      <c r="AA1655">
        <v>0</v>
      </c>
      <c r="AB1655">
        <v>0</v>
      </c>
      <c r="AD1655">
        <v>-0.1</v>
      </c>
      <c r="AE1655">
        <v>0</v>
      </c>
      <c r="AF1655">
        <v>0</v>
      </c>
      <c r="AG1655" t="s">
        <v>2039</v>
      </c>
      <c r="AH1655" s="2">
        <f t="shared" si="179"/>
        <v>-11.04064528071032</v>
      </c>
      <c r="AJ1655" s="2">
        <f t="shared" si="184"/>
        <v>-2.5025539444631106</v>
      </c>
      <c r="AK1655" s="2">
        <f t="shared" si="180"/>
        <v>-1.535362013584342</v>
      </c>
      <c r="AL1655" s="2">
        <f t="shared" si="181"/>
        <v>-2.5879503497259004</v>
      </c>
      <c r="AM1655" s="2">
        <f t="shared" si="182"/>
        <v>-2.049493813273342</v>
      </c>
      <c r="AN1655" s="2">
        <f t="shared" si="183"/>
        <v>-2.3652851596636251</v>
      </c>
    </row>
    <row r="1656" spans="1:40" x14ac:dyDescent="0.2">
      <c r="A1656">
        <v>1655</v>
      </c>
      <c r="B1656" t="s">
        <v>3177</v>
      </c>
      <c r="C1656" t="s">
        <v>125</v>
      </c>
      <c r="D1656">
        <v>0</v>
      </c>
      <c r="E1656">
        <v>1</v>
      </c>
      <c r="F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0.21099999999999999</v>
      </c>
      <c r="U1656">
        <v>0.25800000000000001</v>
      </c>
      <c r="V1656">
        <v>0.32700000000000001</v>
      </c>
      <c r="W1656">
        <v>0.58399999999999996</v>
      </c>
      <c r="X1656">
        <v>0.25</v>
      </c>
      <c r="Z1656">
        <v>51</v>
      </c>
      <c r="AA1656">
        <v>0</v>
      </c>
      <c r="AB1656">
        <v>0</v>
      </c>
      <c r="AD1656">
        <v>-0.1</v>
      </c>
      <c r="AE1656">
        <v>0</v>
      </c>
      <c r="AF1656">
        <v>0</v>
      </c>
      <c r="AG1656" t="s">
        <v>3178</v>
      </c>
      <c r="AH1656" s="2">
        <f t="shared" si="179"/>
        <v>-11.04064528071032</v>
      </c>
      <c r="AJ1656" s="2">
        <f t="shared" si="184"/>
        <v>-2.5025539444631106</v>
      </c>
      <c r="AK1656" s="2">
        <f t="shared" si="180"/>
        <v>-1.535362013584342</v>
      </c>
      <c r="AL1656" s="2">
        <f t="shared" si="181"/>
        <v>-2.5879503497259004</v>
      </c>
      <c r="AM1656" s="2">
        <f t="shared" si="182"/>
        <v>-2.049493813273342</v>
      </c>
      <c r="AN1656" s="2">
        <f t="shared" si="183"/>
        <v>-2.3652851596636251</v>
      </c>
    </row>
    <row r="1657" spans="1:40" x14ac:dyDescent="0.2">
      <c r="A1657">
        <v>1656</v>
      </c>
      <c r="B1657" t="s">
        <v>1683</v>
      </c>
      <c r="D1657">
        <v>0</v>
      </c>
      <c r="E1657">
        <v>1</v>
      </c>
      <c r="F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T1657">
        <v>0.21299999999999999</v>
      </c>
      <c r="U1657">
        <v>0.26700000000000002</v>
      </c>
      <c r="V1657">
        <v>0.31</v>
      </c>
      <c r="W1657">
        <v>0.57699999999999996</v>
      </c>
      <c r="X1657">
        <v>0.251</v>
      </c>
      <c r="Z1657">
        <v>54</v>
      </c>
      <c r="AA1657">
        <v>0</v>
      </c>
      <c r="AB1657">
        <v>0</v>
      </c>
      <c r="AD1657">
        <v>-0.1</v>
      </c>
      <c r="AE1657">
        <v>0</v>
      </c>
      <c r="AF1657">
        <v>0</v>
      </c>
      <c r="AG1657" t="s">
        <v>1684</v>
      </c>
      <c r="AH1657" s="2">
        <f t="shared" si="179"/>
        <v>-11.043113643313426</v>
      </c>
      <c r="AJ1657" s="2">
        <f t="shared" si="184"/>
        <v>-2.5025539444631106</v>
      </c>
      <c r="AK1657" s="2">
        <f t="shared" si="180"/>
        <v>-1.535362013584342</v>
      </c>
      <c r="AL1657" s="2">
        <f t="shared" si="181"/>
        <v>-2.5879503497259004</v>
      </c>
      <c r="AM1657" s="2">
        <f t="shared" si="182"/>
        <v>-1.9516799530493483</v>
      </c>
      <c r="AN1657" s="2">
        <f t="shared" si="183"/>
        <v>-2.465567382490724</v>
      </c>
    </row>
    <row r="1658" spans="1:40" x14ac:dyDescent="0.2">
      <c r="A1658">
        <v>1657</v>
      </c>
      <c r="B1658" t="s">
        <v>2569</v>
      </c>
      <c r="D1658">
        <v>0</v>
      </c>
      <c r="E1658">
        <v>1</v>
      </c>
      <c r="F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T1658">
        <v>0.21299999999999999</v>
      </c>
      <c r="U1658">
        <v>0.26700000000000002</v>
      </c>
      <c r="V1658">
        <v>0.31</v>
      </c>
      <c r="W1658">
        <v>0.57699999999999996</v>
      </c>
      <c r="X1658">
        <v>0.251</v>
      </c>
      <c r="Z1658">
        <v>51</v>
      </c>
      <c r="AA1658">
        <v>0</v>
      </c>
      <c r="AB1658">
        <v>0</v>
      </c>
      <c r="AD1658">
        <v>-0.1</v>
      </c>
      <c r="AE1658">
        <v>0</v>
      </c>
      <c r="AF1658">
        <v>0</v>
      </c>
      <c r="AG1658" t="s">
        <v>2570</v>
      </c>
      <c r="AH1658" s="2">
        <f t="shared" si="179"/>
        <v>-11.043113643313426</v>
      </c>
      <c r="AJ1658" s="2">
        <f t="shared" si="184"/>
        <v>-2.5025539444631106</v>
      </c>
      <c r="AK1658" s="2">
        <f t="shared" si="180"/>
        <v>-1.535362013584342</v>
      </c>
      <c r="AL1658" s="2">
        <f t="shared" si="181"/>
        <v>-2.5879503497259004</v>
      </c>
      <c r="AM1658" s="2">
        <f t="shared" si="182"/>
        <v>-1.9516799530493483</v>
      </c>
      <c r="AN1658" s="2">
        <f t="shared" si="183"/>
        <v>-2.465567382490724</v>
      </c>
    </row>
    <row r="1659" spans="1:40" x14ac:dyDescent="0.2">
      <c r="A1659">
        <v>1658</v>
      </c>
      <c r="B1659" t="s">
        <v>3241</v>
      </c>
      <c r="C1659" t="s">
        <v>176</v>
      </c>
      <c r="D1659">
        <v>0</v>
      </c>
      <c r="E1659">
        <v>1</v>
      </c>
      <c r="F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0.215</v>
      </c>
      <c r="U1659">
        <v>0.253</v>
      </c>
      <c r="V1659">
        <v>0.317</v>
      </c>
      <c r="W1659">
        <v>0.56999999999999995</v>
      </c>
      <c r="X1659">
        <v>0.245</v>
      </c>
      <c r="Z1659">
        <v>46</v>
      </c>
      <c r="AA1659">
        <v>0</v>
      </c>
      <c r="AB1659">
        <v>0</v>
      </c>
      <c r="AD1659">
        <v>-0.1</v>
      </c>
      <c r="AE1659">
        <v>0</v>
      </c>
      <c r="AF1659">
        <v>0</v>
      </c>
      <c r="AG1659" t="s">
        <v>3242</v>
      </c>
      <c r="AH1659" s="2">
        <f t="shared" si="179"/>
        <v>-11.045582005916533</v>
      </c>
      <c r="AJ1659" s="2">
        <f t="shared" si="184"/>
        <v>-2.5025539444631106</v>
      </c>
      <c r="AK1659" s="2">
        <f t="shared" si="180"/>
        <v>-1.535362013584342</v>
      </c>
      <c r="AL1659" s="2">
        <f t="shared" si="181"/>
        <v>-2.5879503497259004</v>
      </c>
      <c r="AM1659" s="2">
        <f t="shared" si="182"/>
        <v>-1.8538660928253545</v>
      </c>
      <c r="AN1659" s="2">
        <f t="shared" si="183"/>
        <v>-2.5658496053178235</v>
      </c>
    </row>
    <row r="1660" spans="1:40" x14ac:dyDescent="0.2">
      <c r="A1660">
        <v>1659</v>
      </c>
      <c r="B1660" t="s">
        <v>2900</v>
      </c>
      <c r="C1660" t="s">
        <v>61</v>
      </c>
      <c r="D1660">
        <v>0</v>
      </c>
      <c r="E1660">
        <v>1</v>
      </c>
      <c r="F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T1660">
        <v>0.217</v>
      </c>
      <c r="U1660">
        <v>0.26300000000000001</v>
      </c>
      <c r="V1660">
        <v>0.30099999999999999</v>
      </c>
      <c r="W1660">
        <v>0.56299999999999994</v>
      </c>
      <c r="X1660">
        <v>0.24399999999999999</v>
      </c>
      <c r="Z1660">
        <v>49</v>
      </c>
      <c r="AA1660">
        <v>0</v>
      </c>
      <c r="AB1660">
        <v>0</v>
      </c>
      <c r="AD1660">
        <v>-0.1</v>
      </c>
      <c r="AE1660">
        <v>0</v>
      </c>
      <c r="AF1660">
        <v>0</v>
      </c>
      <c r="AG1660" t="s">
        <v>2901</v>
      </c>
      <c r="AH1660" s="2">
        <f t="shared" si="179"/>
        <v>-11.048050368519636</v>
      </c>
      <c r="AJ1660" s="2">
        <f t="shared" si="184"/>
        <v>-2.5025539444631106</v>
      </c>
      <c r="AK1660" s="2">
        <f t="shared" si="180"/>
        <v>-1.535362013584342</v>
      </c>
      <c r="AL1660" s="2">
        <f t="shared" si="181"/>
        <v>-2.5879503497259004</v>
      </c>
      <c r="AM1660" s="2">
        <f t="shared" si="182"/>
        <v>-1.7560522326013606</v>
      </c>
      <c r="AN1660" s="2">
        <f t="shared" si="183"/>
        <v>-2.6661318281449224</v>
      </c>
    </row>
    <row r="1661" spans="1:40" x14ac:dyDescent="0.2">
      <c r="A1661">
        <v>1660</v>
      </c>
      <c r="B1661" t="s">
        <v>2592</v>
      </c>
      <c r="D1661">
        <v>0</v>
      </c>
      <c r="E1661">
        <v>1</v>
      </c>
      <c r="F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T1661">
        <v>0.21199999999999999</v>
      </c>
      <c r="U1661">
        <v>0.26</v>
      </c>
      <c r="V1661">
        <v>0.32</v>
      </c>
      <c r="W1661">
        <v>0.57999999999999996</v>
      </c>
      <c r="X1661">
        <v>0.25</v>
      </c>
      <c r="Z1661">
        <v>51</v>
      </c>
      <c r="AA1661">
        <v>0</v>
      </c>
      <c r="AB1661">
        <v>0</v>
      </c>
      <c r="AD1661">
        <v>-0.1</v>
      </c>
      <c r="AE1661">
        <v>0</v>
      </c>
      <c r="AF1661">
        <v>0</v>
      </c>
      <c r="AG1661" t="s">
        <v>2593</v>
      </c>
      <c r="AH1661" s="2">
        <f t="shared" si="179"/>
        <v>-11.049042477928095</v>
      </c>
      <c r="AJ1661" s="2">
        <f t="shared" si="184"/>
        <v>-2.5025539444631106</v>
      </c>
      <c r="AK1661" s="2">
        <f t="shared" si="180"/>
        <v>-1.535362013584342</v>
      </c>
      <c r="AL1661" s="2">
        <f t="shared" si="181"/>
        <v>-2.5879503497259004</v>
      </c>
      <c r="AM1661" s="2">
        <f t="shared" si="182"/>
        <v>-2.0005868831613451</v>
      </c>
      <c r="AN1661" s="2">
        <f t="shared" si="183"/>
        <v>-2.422589286993396</v>
      </c>
    </row>
    <row r="1662" spans="1:40" x14ac:dyDescent="0.2">
      <c r="A1662">
        <v>1661</v>
      </c>
      <c r="B1662" t="s">
        <v>3031</v>
      </c>
      <c r="D1662">
        <v>0</v>
      </c>
      <c r="E1662">
        <v>1</v>
      </c>
      <c r="F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>
        <v>0.216</v>
      </c>
      <c r="U1662">
        <v>0.26300000000000001</v>
      </c>
      <c r="V1662">
        <v>0.30299999999999999</v>
      </c>
      <c r="W1662">
        <v>0.56599999999999995</v>
      </c>
      <c r="X1662">
        <v>0.246</v>
      </c>
      <c r="Z1662">
        <v>48</v>
      </c>
      <c r="AA1662">
        <v>0</v>
      </c>
      <c r="AB1662">
        <v>0</v>
      </c>
      <c r="AD1662">
        <v>-0.1</v>
      </c>
      <c r="AE1662">
        <v>0</v>
      </c>
      <c r="AF1662">
        <v>0</v>
      </c>
      <c r="AG1662" t="s">
        <v>3032</v>
      </c>
      <c r="AH1662" s="2">
        <f t="shared" si="179"/>
        <v>-11.053979203134306</v>
      </c>
      <c r="AJ1662" s="2">
        <f t="shared" si="184"/>
        <v>-2.5025539444631106</v>
      </c>
      <c r="AK1662" s="2">
        <f t="shared" si="180"/>
        <v>-1.535362013584342</v>
      </c>
      <c r="AL1662" s="2">
        <f t="shared" si="181"/>
        <v>-2.5879503497259004</v>
      </c>
      <c r="AM1662" s="2">
        <f t="shared" si="182"/>
        <v>-1.8049591627133577</v>
      </c>
      <c r="AN1662" s="2">
        <f t="shared" si="183"/>
        <v>-2.6231537326475944</v>
      </c>
    </row>
    <row r="1663" spans="1:40" x14ac:dyDescent="0.2">
      <c r="A1663">
        <v>1662</v>
      </c>
      <c r="B1663" t="s">
        <v>3503</v>
      </c>
      <c r="C1663" t="s">
        <v>63</v>
      </c>
      <c r="D1663">
        <v>0</v>
      </c>
      <c r="E1663">
        <v>1</v>
      </c>
      <c r="F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T1663">
        <v>0.21299999999999999</v>
      </c>
      <c r="U1663">
        <v>0.253</v>
      </c>
      <c r="V1663">
        <v>0.32300000000000001</v>
      </c>
      <c r="W1663">
        <v>0.57599999999999996</v>
      </c>
      <c r="X1663">
        <v>0.247</v>
      </c>
      <c r="Z1663">
        <v>47</v>
      </c>
      <c r="AA1663">
        <v>0</v>
      </c>
      <c r="AB1663">
        <v>0</v>
      </c>
      <c r="AD1663">
        <v>-0.1</v>
      </c>
      <c r="AE1663">
        <v>0</v>
      </c>
      <c r="AF1663">
        <v>0</v>
      </c>
      <c r="AG1663" t="s">
        <v>3504</v>
      </c>
      <c r="AH1663" s="2">
        <f t="shared" si="179"/>
        <v>-11.057439675145869</v>
      </c>
      <c r="AJ1663" s="2">
        <f t="shared" si="184"/>
        <v>-2.5025539444631106</v>
      </c>
      <c r="AK1663" s="2">
        <f t="shared" si="180"/>
        <v>-1.535362013584342</v>
      </c>
      <c r="AL1663" s="2">
        <f t="shared" si="181"/>
        <v>-2.5879503497259004</v>
      </c>
      <c r="AM1663" s="2">
        <f t="shared" si="182"/>
        <v>-1.9516799530493483</v>
      </c>
      <c r="AN1663" s="2">
        <f t="shared" si="183"/>
        <v>-2.479893414323167</v>
      </c>
    </row>
    <row r="1664" spans="1:40" x14ac:dyDescent="0.2">
      <c r="A1664">
        <v>1663</v>
      </c>
      <c r="B1664" t="s">
        <v>3983</v>
      </c>
      <c r="C1664" t="s">
        <v>63</v>
      </c>
      <c r="D1664">
        <v>0</v>
      </c>
      <c r="E1664">
        <v>1</v>
      </c>
      <c r="F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0.22</v>
      </c>
      <c r="U1664">
        <v>0.254</v>
      </c>
      <c r="V1664">
        <v>0.29699999999999999</v>
      </c>
      <c r="W1664">
        <v>0.55200000000000005</v>
      </c>
      <c r="X1664">
        <v>0.23799999999999999</v>
      </c>
      <c r="Z1664">
        <v>41</v>
      </c>
      <c r="AA1664">
        <v>0</v>
      </c>
      <c r="AB1664">
        <v>0</v>
      </c>
      <c r="AD1664">
        <v>-0.1</v>
      </c>
      <c r="AE1664">
        <v>0</v>
      </c>
      <c r="AF1664">
        <v>0</v>
      </c>
      <c r="AG1664" t="s">
        <v>3984</v>
      </c>
      <c r="AH1664" s="2">
        <f t="shared" si="179"/>
        <v>-11.058915928340515</v>
      </c>
      <c r="AJ1664" s="2">
        <f t="shared" si="184"/>
        <v>-2.5025539444631106</v>
      </c>
      <c r="AK1664" s="2">
        <f t="shared" si="180"/>
        <v>-1.535362013584342</v>
      </c>
      <c r="AL1664" s="2">
        <f t="shared" si="181"/>
        <v>-2.5879503497259004</v>
      </c>
      <c r="AM1664" s="2">
        <f t="shared" si="182"/>
        <v>-1.6093314422653699</v>
      </c>
      <c r="AN1664" s="2">
        <f t="shared" si="183"/>
        <v>-2.8237181783017911</v>
      </c>
    </row>
    <row r="1665" spans="1:40" x14ac:dyDescent="0.2">
      <c r="A1665">
        <v>1664</v>
      </c>
      <c r="B1665" t="s">
        <v>2736</v>
      </c>
      <c r="C1665" t="s">
        <v>114</v>
      </c>
      <c r="D1665">
        <v>0</v>
      </c>
      <c r="E1665">
        <v>1</v>
      </c>
      <c r="F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0.215</v>
      </c>
      <c r="U1665">
        <v>0.26400000000000001</v>
      </c>
      <c r="V1665">
        <v>0.30499999999999999</v>
      </c>
      <c r="W1665">
        <v>0.56899999999999995</v>
      </c>
      <c r="X1665">
        <v>0.247</v>
      </c>
      <c r="Z1665">
        <v>46</v>
      </c>
      <c r="AA1665">
        <v>0</v>
      </c>
      <c r="AB1665">
        <v>0</v>
      </c>
      <c r="AD1665">
        <v>-0.1</v>
      </c>
      <c r="AE1665">
        <v>0</v>
      </c>
      <c r="AF1665">
        <v>0</v>
      </c>
      <c r="AG1665" t="s">
        <v>2737</v>
      </c>
      <c r="AH1665" s="2">
        <f t="shared" si="179"/>
        <v>-11.059908037748974</v>
      </c>
      <c r="AJ1665" s="2">
        <f t="shared" si="184"/>
        <v>-2.5025539444631106</v>
      </c>
      <c r="AK1665" s="2">
        <f t="shared" si="180"/>
        <v>-1.535362013584342</v>
      </c>
      <c r="AL1665" s="2">
        <f t="shared" si="181"/>
        <v>-2.5879503497259004</v>
      </c>
      <c r="AM1665" s="2">
        <f t="shared" si="182"/>
        <v>-1.8538660928253545</v>
      </c>
      <c r="AN1665" s="2">
        <f t="shared" si="183"/>
        <v>-2.580175637150266</v>
      </c>
    </row>
    <row r="1666" spans="1:40" x14ac:dyDescent="0.2">
      <c r="A1666">
        <v>1665</v>
      </c>
      <c r="B1666" t="s">
        <v>4161</v>
      </c>
      <c r="D1666">
        <v>0</v>
      </c>
      <c r="E1666">
        <v>1</v>
      </c>
      <c r="F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0.215</v>
      </c>
      <c r="U1666">
        <v>0.254</v>
      </c>
      <c r="V1666">
        <v>0.315</v>
      </c>
      <c r="W1666">
        <v>0.56899999999999995</v>
      </c>
      <c r="X1666">
        <v>0.24399999999999999</v>
      </c>
      <c r="Z1666">
        <v>46</v>
      </c>
      <c r="AA1666">
        <v>0</v>
      </c>
      <c r="AB1666">
        <v>0</v>
      </c>
      <c r="AD1666">
        <v>-0.1</v>
      </c>
      <c r="AE1666">
        <v>0</v>
      </c>
      <c r="AF1666">
        <v>0</v>
      </c>
      <c r="AG1666" t="s">
        <v>4162</v>
      </c>
      <c r="AH1666" s="2">
        <f t="shared" ref="AH1666:AH1729" si="185">SUM(AI1666:AN1666)</f>
        <v>-11.059908037748974</v>
      </c>
      <c r="AJ1666" s="2">
        <f t="shared" si="184"/>
        <v>-2.5025539444631106</v>
      </c>
      <c r="AK1666" s="2">
        <f t="shared" ref="AK1666:AK1729" si="186">(M1666-46.609)/30.35701</f>
        <v>-1.535362013584342</v>
      </c>
      <c r="AL1666" s="2">
        <f t="shared" ref="AL1666:AL1729" si="187">(S1666-70.42522)/27.21274</f>
        <v>-2.5879503497259004</v>
      </c>
      <c r="AM1666" s="2">
        <f t="shared" ref="AM1666:AM1729" si="188">(T1666-0.252906)/0.020447</f>
        <v>-1.8538660928253545</v>
      </c>
      <c r="AN1666" s="2">
        <f t="shared" ref="AN1666:AN1729" si="189">(W1666-0.749104)/0.069803</f>
        <v>-2.580175637150266</v>
      </c>
    </row>
    <row r="1667" spans="1:40" x14ac:dyDescent="0.2">
      <c r="A1667">
        <v>1666</v>
      </c>
      <c r="B1667" t="s">
        <v>2063</v>
      </c>
      <c r="C1667" t="s">
        <v>63</v>
      </c>
      <c r="D1667">
        <v>0</v>
      </c>
      <c r="E1667">
        <v>1</v>
      </c>
      <c r="F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T1667">
        <v>0.21299999999999999</v>
      </c>
      <c r="U1667">
        <v>0.26600000000000001</v>
      </c>
      <c r="V1667">
        <v>0.309</v>
      </c>
      <c r="W1667">
        <v>0.57499999999999996</v>
      </c>
      <c r="X1667">
        <v>0.251</v>
      </c>
      <c r="Z1667">
        <v>49</v>
      </c>
      <c r="AA1667">
        <v>0</v>
      </c>
      <c r="AB1667">
        <v>0</v>
      </c>
      <c r="AD1667">
        <v>-0.1</v>
      </c>
      <c r="AE1667">
        <v>0</v>
      </c>
      <c r="AF1667">
        <v>0</v>
      </c>
      <c r="AG1667" t="s">
        <v>2064</v>
      </c>
      <c r="AH1667" s="2">
        <f t="shared" si="185"/>
        <v>-11.071765706978312</v>
      </c>
      <c r="AJ1667" s="2">
        <f t="shared" si="184"/>
        <v>-2.5025539444631106</v>
      </c>
      <c r="AK1667" s="2">
        <f t="shared" si="186"/>
        <v>-1.535362013584342</v>
      </c>
      <c r="AL1667" s="2">
        <f t="shared" si="187"/>
        <v>-2.5879503497259004</v>
      </c>
      <c r="AM1667" s="2">
        <f t="shared" si="188"/>
        <v>-1.9516799530493483</v>
      </c>
      <c r="AN1667" s="2">
        <f t="shared" si="189"/>
        <v>-2.4942194461556095</v>
      </c>
    </row>
    <row r="1668" spans="1:40" x14ac:dyDescent="0.2">
      <c r="A1668">
        <v>1667</v>
      </c>
      <c r="B1668" t="s">
        <v>2278</v>
      </c>
      <c r="D1668">
        <v>0</v>
      </c>
      <c r="E1668">
        <v>1</v>
      </c>
      <c r="F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0.217</v>
      </c>
      <c r="U1668">
        <v>0.26500000000000001</v>
      </c>
      <c r="V1668">
        <v>0.29599999999999999</v>
      </c>
      <c r="W1668">
        <v>0.56100000000000005</v>
      </c>
      <c r="X1668">
        <v>0.24299999999999999</v>
      </c>
      <c r="Z1668">
        <v>49</v>
      </c>
      <c r="AA1668">
        <v>0</v>
      </c>
      <c r="AB1668">
        <v>0</v>
      </c>
      <c r="AD1668">
        <v>-0.1</v>
      </c>
      <c r="AE1668">
        <v>0</v>
      </c>
      <c r="AF1668">
        <v>0</v>
      </c>
      <c r="AG1668">
        <v>7125</v>
      </c>
      <c r="AH1668" s="2">
        <f t="shared" si="185"/>
        <v>-11.076702432184522</v>
      </c>
      <c r="AJ1668" s="2">
        <f t="shared" si="184"/>
        <v>-2.5025539444631106</v>
      </c>
      <c r="AK1668" s="2">
        <f t="shared" si="186"/>
        <v>-1.535362013584342</v>
      </c>
      <c r="AL1668" s="2">
        <f t="shared" si="187"/>
        <v>-2.5879503497259004</v>
      </c>
      <c r="AM1668" s="2">
        <f t="shared" si="188"/>
        <v>-1.7560522326013606</v>
      </c>
      <c r="AN1668" s="2">
        <f t="shared" si="189"/>
        <v>-2.6947838918098066</v>
      </c>
    </row>
    <row r="1669" spans="1:40" x14ac:dyDescent="0.2">
      <c r="A1669">
        <v>1668</v>
      </c>
      <c r="B1669" t="s">
        <v>1918</v>
      </c>
      <c r="D1669">
        <v>0</v>
      </c>
      <c r="E1669">
        <v>1</v>
      </c>
      <c r="F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0.21199999999999999</v>
      </c>
      <c r="U1669">
        <v>0.29299999999999998</v>
      </c>
      <c r="V1669">
        <v>0.28499999999999998</v>
      </c>
      <c r="W1669">
        <v>0.57799999999999996</v>
      </c>
      <c r="X1669">
        <v>0.25800000000000001</v>
      </c>
      <c r="Z1669">
        <v>56</v>
      </c>
      <c r="AA1669">
        <v>0</v>
      </c>
      <c r="AB1669">
        <v>0</v>
      </c>
      <c r="AD1669">
        <v>-0.1</v>
      </c>
      <c r="AE1669">
        <v>0</v>
      </c>
      <c r="AF1669">
        <v>0</v>
      </c>
      <c r="AG1669" t="s">
        <v>1919</v>
      </c>
      <c r="AH1669" s="2">
        <f t="shared" si="185"/>
        <v>-11.07769454159298</v>
      </c>
      <c r="AJ1669" s="2">
        <f t="shared" si="184"/>
        <v>-2.5025539444631106</v>
      </c>
      <c r="AK1669" s="2">
        <f t="shared" si="186"/>
        <v>-1.535362013584342</v>
      </c>
      <c r="AL1669" s="2">
        <f t="shared" si="187"/>
        <v>-2.5879503497259004</v>
      </c>
      <c r="AM1669" s="2">
        <f t="shared" si="188"/>
        <v>-2.0005868831613451</v>
      </c>
      <c r="AN1669" s="2">
        <f t="shared" si="189"/>
        <v>-2.4512413506582815</v>
      </c>
    </row>
    <row r="1670" spans="1:40" x14ac:dyDescent="0.2">
      <c r="A1670">
        <v>1669</v>
      </c>
      <c r="B1670" t="s">
        <v>1061</v>
      </c>
      <c r="D1670">
        <v>0</v>
      </c>
      <c r="E1670">
        <v>1</v>
      </c>
      <c r="F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0.20899999999999999</v>
      </c>
      <c r="U1670">
        <v>0.26800000000000002</v>
      </c>
      <c r="V1670">
        <v>0.32</v>
      </c>
      <c r="W1670">
        <v>0.58799999999999997</v>
      </c>
      <c r="X1670">
        <v>0.255</v>
      </c>
      <c r="Z1670">
        <v>58</v>
      </c>
      <c r="AA1670">
        <v>0</v>
      </c>
      <c r="AB1670">
        <v>0</v>
      </c>
      <c r="AD1670">
        <v>-0.1</v>
      </c>
      <c r="AE1670">
        <v>0</v>
      </c>
      <c r="AF1670">
        <v>0</v>
      </c>
      <c r="AG1670" t="s">
        <v>1062</v>
      </c>
      <c r="AH1670" s="2">
        <f t="shared" si="185"/>
        <v>-11.081155013604544</v>
      </c>
      <c r="AJ1670" s="2">
        <f t="shared" si="184"/>
        <v>-2.5025539444631106</v>
      </c>
      <c r="AK1670" s="2">
        <f t="shared" si="186"/>
        <v>-1.535362013584342</v>
      </c>
      <c r="AL1670" s="2">
        <f t="shared" si="187"/>
        <v>-2.5879503497259004</v>
      </c>
      <c r="AM1670" s="2">
        <f t="shared" si="188"/>
        <v>-2.1473076734973358</v>
      </c>
      <c r="AN1670" s="2">
        <f t="shared" si="189"/>
        <v>-2.3079810323338541</v>
      </c>
    </row>
    <row r="1671" spans="1:40" x14ac:dyDescent="0.2">
      <c r="A1671">
        <v>1670</v>
      </c>
      <c r="B1671" t="s">
        <v>2031</v>
      </c>
      <c r="C1671" t="s">
        <v>29</v>
      </c>
      <c r="D1671">
        <v>0</v>
      </c>
      <c r="E1671">
        <v>1</v>
      </c>
      <c r="F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T1671">
        <v>0.20399999999999999</v>
      </c>
      <c r="U1671">
        <v>0.27900000000000003</v>
      </c>
      <c r="V1671">
        <v>0.32600000000000001</v>
      </c>
      <c r="W1671">
        <v>0.60499999999999998</v>
      </c>
      <c r="X1671">
        <v>0.26300000000000001</v>
      </c>
      <c r="Z1671">
        <v>63</v>
      </c>
      <c r="AA1671">
        <v>0</v>
      </c>
      <c r="AB1671">
        <v>0</v>
      </c>
      <c r="AD1671">
        <v>0</v>
      </c>
      <c r="AE1671">
        <v>0</v>
      </c>
      <c r="AF1671">
        <v>0</v>
      </c>
      <c r="AG1671" t="s">
        <v>2032</v>
      </c>
      <c r="AH1671" s="2">
        <f t="shared" si="185"/>
        <v>-11.082147123013002</v>
      </c>
      <c r="AJ1671" s="2">
        <f t="shared" si="184"/>
        <v>-2.5025539444631106</v>
      </c>
      <c r="AK1671" s="2">
        <f t="shared" si="186"/>
        <v>-1.535362013584342</v>
      </c>
      <c r="AL1671" s="2">
        <f t="shared" si="187"/>
        <v>-2.5879503497259004</v>
      </c>
      <c r="AM1671" s="2">
        <f t="shared" si="188"/>
        <v>-2.3918423240573206</v>
      </c>
      <c r="AN1671" s="2">
        <f t="shared" si="189"/>
        <v>-2.0644384911823273</v>
      </c>
    </row>
    <row r="1672" spans="1:40" x14ac:dyDescent="0.2">
      <c r="A1672">
        <v>1671</v>
      </c>
      <c r="B1672" t="s">
        <v>1522</v>
      </c>
      <c r="C1672" t="s">
        <v>118</v>
      </c>
      <c r="D1672">
        <v>0</v>
      </c>
      <c r="E1672">
        <v>1</v>
      </c>
      <c r="F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0.21299999999999999</v>
      </c>
      <c r="U1672">
        <v>0.249</v>
      </c>
      <c r="V1672">
        <v>0.32600000000000001</v>
      </c>
      <c r="W1672">
        <v>0.57399999999999995</v>
      </c>
      <c r="X1672">
        <v>0.245</v>
      </c>
      <c r="Z1672">
        <v>52</v>
      </c>
      <c r="AA1672">
        <v>0</v>
      </c>
      <c r="AB1672">
        <v>0</v>
      </c>
      <c r="AD1672">
        <v>-0.1</v>
      </c>
      <c r="AE1672">
        <v>0</v>
      </c>
      <c r="AF1672">
        <v>0</v>
      </c>
      <c r="AG1672" t="s">
        <v>1523</v>
      </c>
      <c r="AH1672" s="2">
        <f t="shared" si="185"/>
        <v>-11.086091738810754</v>
      </c>
      <c r="AJ1672" s="2">
        <f t="shared" si="184"/>
        <v>-2.5025539444631106</v>
      </c>
      <c r="AK1672" s="2">
        <f t="shared" si="186"/>
        <v>-1.535362013584342</v>
      </c>
      <c r="AL1672" s="2">
        <f t="shared" si="187"/>
        <v>-2.5879503497259004</v>
      </c>
      <c r="AM1672" s="2">
        <f t="shared" si="188"/>
        <v>-1.9516799530493483</v>
      </c>
      <c r="AN1672" s="2">
        <f t="shared" si="189"/>
        <v>-2.5085454779880525</v>
      </c>
    </row>
    <row r="1673" spans="1:40" x14ac:dyDescent="0.2">
      <c r="A1673">
        <v>1672</v>
      </c>
      <c r="B1673" t="s">
        <v>1594</v>
      </c>
      <c r="C1673" t="s">
        <v>39</v>
      </c>
      <c r="D1673">
        <v>0</v>
      </c>
      <c r="E1673">
        <v>1</v>
      </c>
      <c r="F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T1673">
        <v>0.20799999999999999</v>
      </c>
      <c r="U1673">
        <v>0.28100000000000003</v>
      </c>
      <c r="V1673">
        <v>0.31</v>
      </c>
      <c r="W1673">
        <v>0.59099999999999997</v>
      </c>
      <c r="X1673">
        <v>0.25900000000000001</v>
      </c>
      <c r="Z1673">
        <v>55</v>
      </c>
      <c r="AA1673">
        <v>0</v>
      </c>
      <c r="AB1673">
        <v>0</v>
      </c>
      <c r="AD1673">
        <v>-0.1</v>
      </c>
      <c r="AE1673">
        <v>0</v>
      </c>
      <c r="AF1673">
        <v>0</v>
      </c>
      <c r="AG1673" t="s">
        <v>1595</v>
      </c>
      <c r="AH1673" s="2">
        <f t="shared" si="185"/>
        <v>-11.087083848219212</v>
      </c>
      <c r="AJ1673" s="2">
        <f t="shared" si="184"/>
        <v>-2.5025539444631106</v>
      </c>
      <c r="AK1673" s="2">
        <f t="shared" si="186"/>
        <v>-1.535362013584342</v>
      </c>
      <c r="AL1673" s="2">
        <f t="shared" si="187"/>
        <v>-2.5879503497259004</v>
      </c>
      <c r="AM1673" s="2">
        <f t="shared" si="188"/>
        <v>-2.1962146036093331</v>
      </c>
      <c r="AN1673" s="2">
        <f t="shared" si="189"/>
        <v>-2.2650029368365256</v>
      </c>
    </row>
    <row r="1674" spans="1:40" x14ac:dyDescent="0.2">
      <c r="A1674">
        <v>1673</v>
      </c>
      <c r="B1674" t="s">
        <v>3292</v>
      </c>
      <c r="C1674" t="s">
        <v>63</v>
      </c>
      <c r="D1674">
        <v>0</v>
      </c>
      <c r="E1674">
        <v>1</v>
      </c>
      <c r="F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0.222</v>
      </c>
      <c r="U1674">
        <v>0.252</v>
      </c>
      <c r="V1674">
        <v>0.29099999999999998</v>
      </c>
      <c r="W1674">
        <v>0.54300000000000004</v>
      </c>
      <c r="X1674">
        <v>0.23400000000000001</v>
      </c>
      <c r="Z1674">
        <v>38</v>
      </c>
      <c r="AA1674">
        <v>0</v>
      </c>
      <c r="AB1674">
        <v>0</v>
      </c>
      <c r="AD1674">
        <v>-0.1</v>
      </c>
      <c r="AE1674">
        <v>0</v>
      </c>
      <c r="AF1674">
        <v>0</v>
      </c>
      <c r="AG1674" t="s">
        <v>3293</v>
      </c>
      <c r="AH1674" s="2">
        <f t="shared" si="185"/>
        <v>-11.090036354608506</v>
      </c>
      <c r="AJ1674" s="2">
        <f t="shared" si="184"/>
        <v>-2.5025539444631106</v>
      </c>
      <c r="AK1674" s="2">
        <f t="shared" si="186"/>
        <v>-1.535362013584342</v>
      </c>
      <c r="AL1674" s="2">
        <f t="shared" si="187"/>
        <v>-2.5879503497259004</v>
      </c>
      <c r="AM1674" s="2">
        <f t="shared" si="188"/>
        <v>-1.511517582041376</v>
      </c>
      <c r="AN1674" s="2">
        <f t="shared" si="189"/>
        <v>-2.952652464793776</v>
      </c>
    </row>
    <row r="1675" spans="1:40" x14ac:dyDescent="0.2">
      <c r="A1675">
        <v>1674</v>
      </c>
      <c r="B1675" t="s">
        <v>1380</v>
      </c>
      <c r="D1675">
        <v>0</v>
      </c>
      <c r="E1675">
        <v>1</v>
      </c>
      <c r="F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T1675">
        <v>0.20699999999999999</v>
      </c>
      <c r="U1675">
        <v>0.26900000000000002</v>
      </c>
      <c r="V1675">
        <v>0.32400000000000001</v>
      </c>
      <c r="W1675">
        <v>0.59399999999999997</v>
      </c>
      <c r="X1675">
        <v>0.25700000000000001</v>
      </c>
      <c r="Z1675">
        <v>55</v>
      </c>
      <c r="AA1675">
        <v>0</v>
      </c>
      <c r="AB1675">
        <v>0</v>
      </c>
      <c r="AD1675">
        <v>-0.1</v>
      </c>
      <c r="AE1675">
        <v>0</v>
      </c>
      <c r="AF1675">
        <v>0</v>
      </c>
      <c r="AG1675" t="s">
        <v>1381</v>
      </c>
      <c r="AH1675" s="2">
        <f t="shared" si="185"/>
        <v>-11.09301268283388</v>
      </c>
      <c r="AJ1675" s="2">
        <f t="shared" si="184"/>
        <v>-2.5025539444631106</v>
      </c>
      <c r="AK1675" s="2">
        <f t="shared" si="186"/>
        <v>-1.535362013584342</v>
      </c>
      <c r="AL1675" s="2">
        <f t="shared" si="187"/>
        <v>-2.5879503497259004</v>
      </c>
      <c r="AM1675" s="2">
        <f t="shared" si="188"/>
        <v>-2.2451215337213299</v>
      </c>
      <c r="AN1675" s="2">
        <f t="shared" si="189"/>
        <v>-2.2220248413391976</v>
      </c>
    </row>
    <row r="1676" spans="1:40" x14ac:dyDescent="0.2">
      <c r="A1676">
        <v>1675</v>
      </c>
      <c r="B1676" t="s">
        <v>4163</v>
      </c>
      <c r="C1676" t="s">
        <v>53</v>
      </c>
      <c r="D1676">
        <v>0</v>
      </c>
      <c r="E1676">
        <v>1</v>
      </c>
      <c r="F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T1676">
        <v>0.214</v>
      </c>
      <c r="U1676">
        <v>0.26100000000000001</v>
      </c>
      <c r="V1676">
        <v>0.309</v>
      </c>
      <c r="W1676">
        <v>0.56999999999999995</v>
      </c>
      <c r="X1676">
        <v>0.247</v>
      </c>
      <c r="Z1676">
        <v>33</v>
      </c>
      <c r="AA1676">
        <v>0</v>
      </c>
      <c r="AB1676">
        <v>0</v>
      </c>
      <c r="AD1676">
        <v>-0.1</v>
      </c>
      <c r="AE1676">
        <v>0</v>
      </c>
      <c r="AF1676">
        <v>0</v>
      </c>
      <c r="AG1676" t="s">
        <v>4164</v>
      </c>
      <c r="AH1676" s="2">
        <f t="shared" si="185"/>
        <v>-11.094488936028529</v>
      </c>
      <c r="AJ1676" s="2">
        <f t="shared" si="184"/>
        <v>-2.5025539444631106</v>
      </c>
      <c r="AK1676" s="2">
        <f t="shared" si="186"/>
        <v>-1.535362013584342</v>
      </c>
      <c r="AL1676" s="2">
        <f t="shared" si="187"/>
        <v>-2.5879503497259004</v>
      </c>
      <c r="AM1676" s="2">
        <f t="shared" si="188"/>
        <v>-1.9027730229373514</v>
      </c>
      <c r="AN1676" s="2">
        <f t="shared" si="189"/>
        <v>-2.5658496053178235</v>
      </c>
    </row>
    <row r="1677" spans="1:40" x14ac:dyDescent="0.2">
      <c r="A1677">
        <v>1676</v>
      </c>
      <c r="B1677" t="s">
        <v>2898</v>
      </c>
      <c r="C1677" t="s">
        <v>42</v>
      </c>
      <c r="D1677">
        <v>0</v>
      </c>
      <c r="E1677">
        <v>1</v>
      </c>
      <c r="F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0.216</v>
      </c>
      <c r="U1677">
        <v>0.25900000000000001</v>
      </c>
      <c r="V1677">
        <v>0.30399999999999999</v>
      </c>
      <c r="W1677">
        <v>0.56299999999999994</v>
      </c>
      <c r="X1677">
        <v>0.24399999999999999</v>
      </c>
      <c r="Z1677">
        <v>51</v>
      </c>
      <c r="AA1677">
        <v>0</v>
      </c>
      <c r="AB1677">
        <v>0</v>
      </c>
      <c r="AD1677">
        <v>-0.1</v>
      </c>
      <c r="AE1677">
        <v>0</v>
      </c>
      <c r="AF1677">
        <v>0</v>
      </c>
      <c r="AG1677" t="s">
        <v>2899</v>
      </c>
      <c r="AH1677" s="2">
        <f t="shared" si="185"/>
        <v>-11.096957298631633</v>
      </c>
      <c r="AJ1677" s="2">
        <f t="shared" si="184"/>
        <v>-2.5025539444631106</v>
      </c>
      <c r="AK1677" s="2">
        <f t="shared" si="186"/>
        <v>-1.535362013584342</v>
      </c>
      <c r="AL1677" s="2">
        <f t="shared" si="187"/>
        <v>-2.5879503497259004</v>
      </c>
      <c r="AM1677" s="2">
        <f t="shared" si="188"/>
        <v>-1.8049591627133577</v>
      </c>
      <c r="AN1677" s="2">
        <f t="shared" si="189"/>
        <v>-2.6661318281449224</v>
      </c>
    </row>
    <row r="1678" spans="1:40" x14ac:dyDescent="0.2">
      <c r="A1678">
        <v>1677</v>
      </c>
      <c r="B1678" t="s">
        <v>1651</v>
      </c>
      <c r="D1678">
        <v>0</v>
      </c>
      <c r="E1678">
        <v>1</v>
      </c>
      <c r="F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0.21099999999999999</v>
      </c>
      <c r="U1678">
        <v>0.27200000000000002</v>
      </c>
      <c r="V1678">
        <v>0.309</v>
      </c>
      <c r="W1678">
        <v>0.57999999999999996</v>
      </c>
      <c r="X1678">
        <v>0.254</v>
      </c>
      <c r="Z1678">
        <v>53</v>
      </c>
      <c r="AA1678">
        <v>0</v>
      </c>
      <c r="AB1678">
        <v>0</v>
      </c>
      <c r="AD1678">
        <v>-0.1</v>
      </c>
      <c r="AE1678">
        <v>0</v>
      </c>
      <c r="AF1678">
        <v>0</v>
      </c>
      <c r="AG1678" t="s">
        <v>1652</v>
      </c>
      <c r="AH1678" s="2">
        <f t="shared" si="185"/>
        <v>-11.097949408040092</v>
      </c>
      <c r="AJ1678" s="2">
        <f t="shared" ref="AJ1678:AJ1741" si="190">(K1678-22.084)/8.824585</f>
        <v>-2.5025539444631106</v>
      </c>
      <c r="AK1678" s="2">
        <f t="shared" si="186"/>
        <v>-1.535362013584342</v>
      </c>
      <c r="AL1678" s="2">
        <f t="shared" si="187"/>
        <v>-2.5879503497259004</v>
      </c>
      <c r="AM1678" s="2">
        <f t="shared" si="188"/>
        <v>-2.049493813273342</v>
      </c>
      <c r="AN1678" s="2">
        <f t="shared" si="189"/>
        <v>-2.422589286993396</v>
      </c>
    </row>
    <row r="1679" spans="1:40" x14ac:dyDescent="0.2">
      <c r="A1679">
        <v>1678</v>
      </c>
      <c r="B1679" t="s">
        <v>2090</v>
      </c>
      <c r="D1679">
        <v>0</v>
      </c>
      <c r="E1679">
        <v>1</v>
      </c>
      <c r="F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0.20599999999999999</v>
      </c>
      <c r="U1679">
        <v>0.27700000000000002</v>
      </c>
      <c r="V1679">
        <v>0.32</v>
      </c>
      <c r="W1679">
        <v>0.59699999999999998</v>
      </c>
      <c r="X1679">
        <v>0.26100000000000001</v>
      </c>
      <c r="Z1679">
        <v>57</v>
      </c>
      <c r="AA1679">
        <v>0</v>
      </c>
      <c r="AB1679">
        <v>0</v>
      </c>
      <c r="AD1679">
        <v>-0.1</v>
      </c>
      <c r="AE1679">
        <v>0</v>
      </c>
      <c r="AF1679">
        <v>0</v>
      </c>
      <c r="AG1679" t="s">
        <v>2091</v>
      </c>
      <c r="AH1679" s="2">
        <f t="shared" si="185"/>
        <v>-11.09894151744855</v>
      </c>
      <c r="AJ1679" s="2">
        <f t="shared" si="190"/>
        <v>-2.5025539444631106</v>
      </c>
      <c r="AK1679" s="2">
        <f t="shared" si="186"/>
        <v>-1.535362013584342</v>
      </c>
      <c r="AL1679" s="2">
        <f t="shared" si="187"/>
        <v>-2.5879503497259004</v>
      </c>
      <c r="AM1679" s="2">
        <f t="shared" si="188"/>
        <v>-2.2940284638333268</v>
      </c>
      <c r="AN1679" s="2">
        <f t="shared" si="189"/>
        <v>-2.1790467458418692</v>
      </c>
    </row>
    <row r="1680" spans="1:40" x14ac:dyDescent="0.2">
      <c r="A1680">
        <v>1679</v>
      </c>
      <c r="B1680" t="s">
        <v>3417</v>
      </c>
      <c r="C1680" t="s">
        <v>57</v>
      </c>
      <c r="D1680">
        <v>0</v>
      </c>
      <c r="E1680">
        <v>1</v>
      </c>
      <c r="F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0.21299999999999999</v>
      </c>
      <c r="U1680">
        <v>0.25700000000000001</v>
      </c>
      <c r="V1680">
        <v>0.316</v>
      </c>
      <c r="W1680">
        <v>0.57299999999999995</v>
      </c>
      <c r="X1680">
        <v>0.247</v>
      </c>
      <c r="Z1680">
        <v>48</v>
      </c>
      <c r="AA1680">
        <v>0</v>
      </c>
      <c r="AB1680">
        <v>0</v>
      </c>
      <c r="AD1680">
        <v>-0.1</v>
      </c>
      <c r="AE1680">
        <v>0</v>
      </c>
      <c r="AF1680">
        <v>0</v>
      </c>
      <c r="AG1680" t="s">
        <v>3418</v>
      </c>
      <c r="AH1680" s="2">
        <f t="shared" si="185"/>
        <v>-11.100417770643197</v>
      </c>
      <c r="AJ1680" s="2">
        <f t="shared" si="190"/>
        <v>-2.5025539444631106</v>
      </c>
      <c r="AK1680" s="2">
        <f t="shared" si="186"/>
        <v>-1.535362013584342</v>
      </c>
      <c r="AL1680" s="2">
        <f t="shared" si="187"/>
        <v>-2.5879503497259004</v>
      </c>
      <c r="AM1680" s="2">
        <f t="shared" si="188"/>
        <v>-1.9516799530493483</v>
      </c>
      <c r="AN1680" s="2">
        <f t="shared" si="189"/>
        <v>-2.522871509820495</v>
      </c>
    </row>
    <row r="1681" spans="1:40" x14ac:dyDescent="0.2">
      <c r="A1681">
        <v>1680</v>
      </c>
      <c r="B1681" t="s">
        <v>2743</v>
      </c>
      <c r="D1681">
        <v>0</v>
      </c>
      <c r="E1681">
        <v>1</v>
      </c>
      <c r="F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T1681">
        <v>0.21</v>
      </c>
      <c r="U1681">
        <v>0.254</v>
      </c>
      <c r="V1681">
        <v>0.32900000000000001</v>
      </c>
      <c r="W1681">
        <v>0.58299999999999996</v>
      </c>
      <c r="X1681">
        <v>0.25</v>
      </c>
      <c r="Z1681">
        <v>50</v>
      </c>
      <c r="AA1681">
        <v>0</v>
      </c>
      <c r="AB1681">
        <v>0</v>
      </c>
      <c r="AD1681">
        <v>-0.1</v>
      </c>
      <c r="AE1681">
        <v>0</v>
      </c>
      <c r="AF1681">
        <v>0</v>
      </c>
      <c r="AG1681" t="s">
        <v>2744</v>
      </c>
      <c r="AH1681" s="2">
        <f t="shared" si="185"/>
        <v>-11.10387824265476</v>
      </c>
      <c r="AJ1681" s="2">
        <f t="shared" si="190"/>
        <v>-2.5025539444631106</v>
      </c>
      <c r="AK1681" s="2">
        <f t="shared" si="186"/>
        <v>-1.535362013584342</v>
      </c>
      <c r="AL1681" s="2">
        <f t="shared" si="187"/>
        <v>-2.5879503497259004</v>
      </c>
      <c r="AM1681" s="2">
        <f t="shared" si="188"/>
        <v>-2.0984007433853389</v>
      </c>
      <c r="AN1681" s="2">
        <f t="shared" si="189"/>
        <v>-2.3796111914960676</v>
      </c>
    </row>
    <row r="1682" spans="1:40" x14ac:dyDescent="0.2">
      <c r="A1682">
        <v>1681</v>
      </c>
      <c r="B1682" t="s">
        <v>687</v>
      </c>
      <c r="C1682" t="s">
        <v>51</v>
      </c>
      <c r="D1682">
        <v>0</v>
      </c>
      <c r="E1682">
        <v>1</v>
      </c>
      <c r="F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0.219</v>
      </c>
      <c r="U1682">
        <v>0.25600000000000001</v>
      </c>
      <c r="V1682">
        <v>0.29599999999999999</v>
      </c>
      <c r="W1682">
        <v>0.55200000000000005</v>
      </c>
      <c r="X1682">
        <v>0.24</v>
      </c>
      <c r="Z1682">
        <v>46</v>
      </c>
      <c r="AA1682">
        <v>0</v>
      </c>
      <c r="AB1682">
        <v>0</v>
      </c>
      <c r="AD1682">
        <v>-0.1</v>
      </c>
      <c r="AE1682">
        <v>0</v>
      </c>
      <c r="AF1682">
        <v>0</v>
      </c>
      <c r="AG1682" t="s">
        <v>1970</v>
      </c>
      <c r="AH1682" s="2">
        <f t="shared" si="185"/>
        <v>-11.107822858452511</v>
      </c>
      <c r="AJ1682" s="2">
        <f t="shared" si="190"/>
        <v>-2.5025539444631106</v>
      </c>
      <c r="AK1682" s="2">
        <f t="shared" si="186"/>
        <v>-1.535362013584342</v>
      </c>
      <c r="AL1682" s="2">
        <f t="shared" si="187"/>
        <v>-2.5879503497259004</v>
      </c>
      <c r="AM1682" s="2">
        <f t="shared" si="188"/>
        <v>-1.6582383723773668</v>
      </c>
      <c r="AN1682" s="2">
        <f t="shared" si="189"/>
        <v>-2.8237181783017911</v>
      </c>
    </row>
    <row r="1683" spans="1:40" x14ac:dyDescent="0.2">
      <c r="A1683">
        <v>1682</v>
      </c>
      <c r="B1683" t="s">
        <v>2224</v>
      </c>
      <c r="D1683">
        <v>0</v>
      </c>
      <c r="E1683">
        <v>1</v>
      </c>
      <c r="F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T1683">
        <v>0.214</v>
      </c>
      <c r="U1683">
        <v>0.27500000000000002</v>
      </c>
      <c r="V1683">
        <v>0.29299999999999998</v>
      </c>
      <c r="W1683">
        <v>0.56899999999999995</v>
      </c>
      <c r="X1683">
        <v>0.25</v>
      </c>
      <c r="Z1683">
        <v>51</v>
      </c>
      <c r="AA1683">
        <v>0</v>
      </c>
      <c r="AB1683">
        <v>0</v>
      </c>
      <c r="AD1683">
        <v>-0.1</v>
      </c>
      <c r="AE1683">
        <v>0</v>
      </c>
      <c r="AF1683">
        <v>0</v>
      </c>
      <c r="AG1683" t="s">
        <v>2225</v>
      </c>
      <c r="AH1683" s="2">
        <f t="shared" si="185"/>
        <v>-11.108814967860971</v>
      </c>
      <c r="AJ1683" s="2">
        <f t="shared" si="190"/>
        <v>-2.5025539444631106</v>
      </c>
      <c r="AK1683" s="2">
        <f t="shared" si="186"/>
        <v>-1.535362013584342</v>
      </c>
      <c r="AL1683" s="2">
        <f t="shared" si="187"/>
        <v>-2.5879503497259004</v>
      </c>
      <c r="AM1683" s="2">
        <f t="shared" si="188"/>
        <v>-1.9027730229373514</v>
      </c>
      <c r="AN1683" s="2">
        <f t="shared" si="189"/>
        <v>-2.580175637150266</v>
      </c>
    </row>
    <row r="1684" spans="1:40" x14ac:dyDescent="0.2">
      <c r="A1684">
        <v>1683</v>
      </c>
      <c r="B1684" t="s">
        <v>3179</v>
      </c>
      <c r="C1684" t="s">
        <v>88</v>
      </c>
      <c r="D1684">
        <v>0</v>
      </c>
      <c r="E1684">
        <v>1</v>
      </c>
      <c r="F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0.216</v>
      </c>
      <c r="U1684">
        <v>0.25900000000000001</v>
      </c>
      <c r="V1684">
        <v>0.30299999999999999</v>
      </c>
      <c r="W1684">
        <v>0.56200000000000006</v>
      </c>
      <c r="X1684">
        <v>0.24399999999999999</v>
      </c>
      <c r="Z1684">
        <v>51</v>
      </c>
      <c r="AA1684">
        <v>0</v>
      </c>
      <c r="AB1684">
        <v>0</v>
      </c>
      <c r="AD1684">
        <v>-0.1</v>
      </c>
      <c r="AE1684">
        <v>0</v>
      </c>
      <c r="AF1684">
        <v>0</v>
      </c>
      <c r="AG1684" t="s">
        <v>3180</v>
      </c>
      <c r="AH1684" s="2">
        <f t="shared" si="185"/>
        <v>-11.111283330464076</v>
      </c>
      <c r="AJ1684" s="2">
        <f t="shared" si="190"/>
        <v>-2.5025539444631106</v>
      </c>
      <c r="AK1684" s="2">
        <f t="shared" si="186"/>
        <v>-1.535362013584342</v>
      </c>
      <c r="AL1684" s="2">
        <f t="shared" si="187"/>
        <v>-2.5879503497259004</v>
      </c>
      <c r="AM1684" s="2">
        <f t="shared" si="188"/>
        <v>-1.8049591627133577</v>
      </c>
      <c r="AN1684" s="2">
        <f t="shared" si="189"/>
        <v>-2.6804578599773636</v>
      </c>
    </row>
    <row r="1685" spans="1:40" x14ac:dyDescent="0.2">
      <c r="A1685">
        <v>1684</v>
      </c>
      <c r="B1685" t="s">
        <v>2845</v>
      </c>
      <c r="D1685">
        <v>0</v>
      </c>
      <c r="E1685">
        <v>1</v>
      </c>
      <c r="F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0.21299999999999999</v>
      </c>
      <c r="U1685">
        <v>0.26</v>
      </c>
      <c r="V1685">
        <v>0.312</v>
      </c>
      <c r="W1685">
        <v>0.57199999999999995</v>
      </c>
      <c r="X1685">
        <v>0.247</v>
      </c>
      <c r="Z1685">
        <v>49</v>
      </c>
      <c r="AA1685">
        <v>0</v>
      </c>
      <c r="AB1685">
        <v>0</v>
      </c>
      <c r="AD1685">
        <v>-0.1</v>
      </c>
      <c r="AE1685">
        <v>0</v>
      </c>
      <c r="AF1685">
        <v>0</v>
      </c>
      <c r="AG1685">
        <v>10286</v>
      </c>
      <c r="AH1685" s="2">
        <f t="shared" si="185"/>
        <v>-11.11474380247564</v>
      </c>
      <c r="AJ1685" s="2">
        <f t="shared" si="190"/>
        <v>-2.5025539444631106</v>
      </c>
      <c r="AK1685" s="2">
        <f t="shared" si="186"/>
        <v>-1.535362013584342</v>
      </c>
      <c r="AL1685" s="2">
        <f t="shared" si="187"/>
        <v>-2.5879503497259004</v>
      </c>
      <c r="AM1685" s="2">
        <f t="shared" si="188"/>
        <v>-1.9516799530493483</v>
      </c>
      <c r="AN1685" s="2">
        <f t="shared" si="189"/>
        <v>-2.537197541652938</v>
      </c>
    </row>
    <row r="1686" spans="1:40" x14ac:dyDescent="0.2">
      <c r="A1686">
        <v>1685</v>
      </c>
      <c r="B1686" t="s">
        <v>2613</v>
      </c>
      <c r="D1686">
        <v>0</v>
      </c>
      <c r="E1686">
        <v>1</v>
      </c>
      <c r="F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T1686">
        <v>0.20300000000000001</v>
      </c>
      <c r="U1686">
        <v>0.27100000000000002</v>
      </c>
      <c r="V1686">
        <v>0.33400000000000002</v>
      </c>
      <c r="W1686">
        <v>0.60599999999999998</v>
      </c>
      <c r="X1686">
        <v>0.26200000000000001</v>
      </c>
      <c r="Z1686">
        <v>59</v>
      </c>
      <c r="AA1686">
        <v>0</v>
      </c>
      <c r="AB1686">
        <v>0</v>
      </c>
      <c r="AD1686">
        <v>-0.1</v>
      </c>
      <c r="AE1686">
        <v>0</v>
      </c>
      <c r="AF1686">
        <v>0</v>
      </c>
      <c r="AG1686">
        <v>10767</v>
      </c>
      <c r="AH1686" s="2">
        <f t="shared" si="185"/>
        <v>-11.116728021292554</v>
      </c>
      <c r="AJ1686" s="2">
        <f t="shared" si="190"/>
        <v>-2.5025539444631106</v>
      </c>
      <c r="AK1686" s="2">
        <f t="shared" si="186"/>
        <v>-1.535362013584342</v>
      </c>
      <c r="AL1686" s="2">
        <f t="shared" si="187"/>
        <v>-2.5879503497259004</v>
      </c>
      <c r="AM1686" s="2">
        <f t="shared" si="188"/>
        <v>-2.4407492541693161</v>
      </c>
      <c r="AN1686" s="2">
        <f t="shared" si="189"/>
        <v>-2.0501124593498847</v>
      </c>
    </row>
    <row r="1687" spans="1:40" x14ac:dyDescent="0.2">
      <c r="A1687">
        <v>1686</v>
      </c>
      <c r="B1687" t="s">
        <v>3487</v>
      </c>
      <c r="C1687" t="s">
        <v>65</v>
      </c>
      <c r="D1687">
        <v>0</v>
      </c>
      <c r="E1687">
        <v>1</v>
      </c>
      <c r="F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T1687">
        <v>0.215</v>
      </c>
      <c r="U1687">
        <v>0.26500000000000001</v>
      </c>
      <c r="V1687">
        <v>0.3</v>
      </c>
      <c r="W1687">
        <v>0.56499999999999995</v>
      </c>
      <c r="X1687">
        <v>0.246</v>
      </c>
      <c r="Z1687">
        <v>47</v>
      </c>
      <c r="AA1687">
        <v>0</v>
      </c>
      <c r="AB1687">
        <v>0</v>
      </c>
      <c r="AD1687">
        <v>-0.1</v>
      </c>
      <c r="AE1687">
        <v>0</v>
      </c>
      <c r="AF1687">
        <v>0</v>
      </c>
      <c r="AG1687" t="s">
        <v>3488</v>
      </c>
      <c r="AH1687" s="2">
        <f t="shared" si="185"/>
        <v>-11.117212165078746</v>
      </c>
      <c r="AJ1687" s="2">
        <f t="shared" si="190"/>
        <v>-2.5025539444631106</v>
      </c>
      <c r="AK1687" s="2">
        <f t="shared" si="186"/>
        <v>-1.535362013584342</v>
      </c>
      <c r="AL1687" s="2">
        <f t="shared" si="187"/>
        <v>-2.5879503497259004</v>
      </c>
      <c r="AM1687" s="2">
        <f t="shared" si="188"/>
        <v>-1.8538660928253545</v>
      </c>
      <c r="AN1687" s="2">
        <f t="shared" si="189"/>
        <v>-2.637479764480037</v>
      </c>
    </row>
    <row r="1688" spans="1:40" x14ac:dyDescent="0.2">
      <c r="A1688">
        <v>1687</v>
      </c>
      <c r="B1688" t="s">
        <v>2523</v>
      </c>
      <c r="D1688">
        <v>0</v>
      </c>
      <c r="E1688">
        <v>1</v>
      </c>
      <c r="F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T1688">
        <v>0.20200000000000001</v>
      </c>
      <c r="U1688">
        <v>0.26700000000000002</v>
      </c>
      <c r="V1688">
        <v>0.34200000000000003</v>
      </c>
      <c r="W1688">
        <v>0.60899999999999999</v>
      </c>
      <c r="X1688">
        <v>0.26100000000000001</v>
      </c>
      <c r="Z1688">
        <v>58</v>
      </c>
      <c r="AA1688">
        <v>0</v>
      </c>
      <c r="AB1688">
        <v>0</v>
      </c>
      <c r="AD1688">
        <v>-0.1</v>
      </c>
      <c r="AE1688">
        <v>0</v>
      </c>
      <c r="AF1688">
        <v>0</v>
      </c>
      <c r="AG1688" t="s">
        <v>2524</v>
      </c>
      <c r="AH1688" s="2">
        <f t="shared" si="185"/>
        <v>-11.122656855907222</v>
      </c>
      <c r="AJ1688" s="2">
        <f t="shared" si="190"/>
        <v>-2.5025539444631106</v>
      </c>
      <c r="AK1688" s="2">
        <f t="shared" si="186"/>
        <v>-1.535362013584342</v>
      </c>
      <c r="AL1688" s="2">
        <f t="shared" si="187"/>
        <v>-2.5879503497259004</v>
      </c>
      <c r="AM1688" s="2">
        <f t="shared" si="188"/>
        <v>-2.489656184281313</v>
      </c>
      <c r="AN1688" s="2">
        <f t="shared" si="189"/>
        <v>-2.0071343638525563</v>
      </c>
    </row>
    <row r="1689" spans="1:40" x14ac:dyDescent="0.2">
      <c r="A1689">
        <v>1688</v>
      </c>
      <c r="B1689" t="s">
        <v>3057</v>
      </c>
      <c r="C1689" t="s">
        <v>90</v>
      </c>
      <c r="D1689">
        <v>0</v>
      </c>
      <c r="E1689">
        <v>1</v>
      </c>
      <c r="F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0.214</v>
      </c>
      <c r="U1689">
        <v>0.26900000000000002</v>
      </c>
      <c r="V1689">
        <v>0.29899999999999999</v>
      </c>
      <c r="W1689">
        <v>0.56799999999999995</v>
      </c>
      <c r="X1689">
        <v>0.248</v>
      </c>
      <c r="Z1689">
        <v>52</v>
      </c>
      <c r="AA1689">
        <v>0</v>
      </c>
      <c r="AB1689">
        <v>0</v>
      </c>
      <c r="AD1689">
        <v>-0.1</v>
      </c>
      <c r="AE1689">
        <v>0</v>
      </c>
      <c r="AF1689">
        <v>0</v>
      </c>
      <c r="AG1689" t="s">
        <v>3058</v>
      </c>
      <c r="AH1689" s="2">
        <f t="shared" si="185"/>
        <v>-11.123140999693414</v>
      </c>
      <c r="AJ1689" s="2">
        <f t="shared" si="190"/>
        <v>-2.5025539444631106</v>
      </c>
      <c r="AK1689" s="2">
        <f t="shared" si="186"/>
        <v>-1.535362013584342</v>
      </c>
      <c r="AL1689" s="2">
        <f t="shared" si="187"/>
        <v>-2.5879503497259004</v>
      </c>
      <c r="AM1689" s="2">
        <f t="shared" si="188"/>
        <v>-1.9027730229373514</v>
      </c>
      <c r="AN1689" s="2">
        <f t="shared" si="189"/>
        <v>-2.594501668982709</v>
      </c>
    </row>
    <row r="1690" spans="1:40" x14ac:dyDescent="0.2">
      <c r="A1690">
        <v>1689</v>
      </c>
      <c r="B1690" t="s">
        <v>3479</v>
      </c>
      <c r="C1690" t="s">
        <v>83</v>
      </c>
      <c r="D1690">
        <v>0</v>
      </c>
      <c r="E1690">
        <v>1</v>
      </c>
      <c r="F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0.20899999999999999</v>
      </c>
      <c r="U1690">
        <v>0.25600000000000001</v>
      </c>
      <c r="V1690">
        <v>0.32900000000000001</v>
      </c>
      <c r="W1690">
        <v>0.58499999999999996</v>
      </c>
      <c r="X1690">
        <v>0.251</v>
      </c>
      <c r="Z1690">
        <v>52</v>
      </c>
      <c r="AA1690">
        <v>0</v>
      </c>
      <c r="AB1690">
        <v>0</v>
      </c>
      <c r="AD1690">
        <v>-0.1</v>
      </c>
      <c r="AE1690">
        <v>0</v>
      </c>
      <c r="AF1690">
        <v>0</v>
      </c>
      <c r="AG1690" t="s">
        <v>3480</v>
      </c>
      <c r="AH1690" s="2">
        <f t="shared" si="185"/>
        <v>-11.124133109101871</v>
      </c>
      <c r="AJ1690" s="2">
        <f t="shared" si="190"/>
        <v>-2.5025539444631106</v>
      </c>
      <c r="AK1690" s="2">
        <f t="shared" si="186"/>
        <v>-1.535362013584342</v>
      </c>
      <c r="AL1690" s="2">
        <f t="shared" si="187"/>
        <v>-2.5879503497259004</v>
      </c>
      <c r="AM1690" s="2">
        <f t="shared" si="188"/>
        <v>-2.1473076734973358</v>
      </c>
      <c r="AN1690" s="2">
        <f t="shared" si="189"/>
        <v>-2.3509591278311821</v>
      </c>
    </row>
    <row r="1691" spans="1:40" x14ac:dyDescent="0.2">
      <c r="A1691">
        <v>1690</v>
      </c>
      <c r="B1691" t="s">
        <v>3662</v>
      </c>
      <c r="D1691">
        <v>0</v>
      </c>
      <c r="E1691">
        <v>1</v>
      </c>
      <c r="F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0.20399999999999999</v>
      </c>
      <c r="U1691">
        <v>0.253</v>
      </c>
      <c r="V1691">
        <v>0.34899999999999998</v>
      </c>
      <c r="W1691">
        <v>0.60199999999999998</v>
      </c>
      <c r="X1691">
        <v>0.255</v>
      </c>
      <c r="Z1691">
        <v>54</v>
      </c>
      <c r="AA1691">
        <v>0</v>
      </c>
      <c r="AB1691">
        <v>0</v>
      </c>
      <c r="AD1691">
        <v>-0.1</v>
      </c>
      <c r="AE1691">
        <v>0</v>
      </c>
      <c r="AF1691">
        <v>0</v>
      </c>
      <c r="AG1691" t="s">
        <v>3663</v>
      </c>
      <c r="AH1691" s="2">
        <f t="shared" si="185"/>
        <v>-11.12512521851033</v>
      </c>
      <c r="AJ1691" s="2">
        <f t="shared" si="190"/>
        <v>-2.5025539444631106</v>
      </c>
      <c r="AK1691" s="2">
        <f t="shared" si="186"/>
        <v>-1.535362013584342</v>
      </c>
      <c r="AL1691" s="2">
        <f t="shared" si="187"/>
        <v>-2.5879503497259004</v>
      </c>
      <c r="AM1691" s="2">
        <f t="shared" si="188"/>
        <v>-2.3918423240573206</v>
      </c>
      <c r="AN1691" s="2">
        <f t="shared" si="189"/>
        <v>-2.1074165866796557</v>
      </c>
    </row>
    <row r="1692" spans="1:40" x14ac:dyDescent="0.2">
      <c r="A1692">
        <v>1691</v>
      </c>
      <c r="B1692" t="s">
        <v>2316</v>
      </c>
      <c r="D1692">
        <v>0</v>
      </c>
      <c r="E1692">
        <v>1</v>
      </c>
      <c r="F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0.19900000000000001</v>
      </c>
      <c r="U1692">
        <v>0.27400000000000002</v>
      </c>
      <c r="V1692">
        <v>0.34499999999999997</v>
      </c>
      <c r="W1692">
        <v>0.61899999999999999</v>
      </c>
      <c r="X1692">
        <v>0.26700000000000002</v>
      </c>
      <c r="Z1692">
        <v>62</v>
      </c>
      <c r="AA1692">
        <v>0</v>
      </c>
      <c r="AB1692">
        <v>0</v>
      </c>
      <c r="AD1692">
        <v>-0.1</v>
      </c>
      <c r="AE1692">
        <v>0</v>
      </c>
      <c r="AF1692">
        <v>0</v>
      </c>
      <c r="AG1692" t="s">
        <v>2317</v>
      </c>
      <c r="AH1692" s="2">
        <f t="shared" si="185"/>
        <v>-11.126117327918786</v>
      </c>
      <c r="AJ1692" s="2">
        <f t="shared" si="190"/>
        <v>-2.5025539444631106</v>
      </c>
      <c r="AK1692" s="2">
        <f t="shared" si="186"/>
        <v>-1.535362013584342</v>
      </c>
      <c r="AL1692" s="2">
        <f t="shared" si="187"/>
        <v>-2.5879503497259004</v>
      </c>
      <c r="AM1692" s="2">
        <f t="shared" si="188"/>
        <v>-2.6363769746173036</v>
      </c>
      <c r="AN1692" s="2">
        <f t="shared" si="189"/>
        <v>-1.8638740455281291</v>
      </c>
    </row>
    <row r="1693" spans="1:40" x14ac:dyDescent="0.2">
      <c r="A1693">
        <v>1692</v>
      </c>
      <c r="B1693" t="s">
        <v>1964</v>
      </c>
      <c r="C1693" t="s">
        <v>29</v>
      </c>
      <c r="D1693">
        <v>0</v>
      </c>
      <c r="E1693">
        <v>1</v>
      </c>
      <c r="F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0.21099999999999999</v>
      </c>
      <c r="U1693">
        <v>0.28399999999999997</v>
      </c>
      <c r="V1693">
        <v>0.29399999999999998</v>
      </c>
      <c r="W1693">
        <v>0.57799999999999996</v>
      </c>
      <c r="X1693">
        <v>0.255</v>
      </c>
      <c r="Z1693">
        <v>57</v>
      </c>
      <c r="AA1693">
        <v>0</v>
      </c>
      <c r="AB1693">
        <v>0</v>
      </c>
      <c r="AD1693">
        <v>-0.1</v>
      </c>
      <c r="AE1693">
        <v>0</v>
      </c>
      <c r="AF1693">
        <v>0</v>
      </c>
      <c r="AG1693" t="s">
        <v>1965</v>
      </c>
      <c r="AH1693" s="2">
        <f t="shared" si="185"/>
        <v>-11.126601471704976</v>
      </c>
      <c r="AJ1693" s="2">
        <f t="shared" si="190"/>
        <v>-2.5025539444631106</v>
      </c>
      <c r="AK1693" s="2">
        <f t="shared" si="186"/>
        <v>-1.535362013584342</v>
      </c>
      <c r="AL1693" s="2">
        <f t="shared" si="187"/>
        <v>-2.5879503497259004</v>
      </c>
      <c r="AM1693" s="2">
        <f t="shared" si="188"/>
        <v>-2.049493813273342</v>
      </c>
      <c r="AN1693" s="2">
        <f t="shared" si="189"/>
        <v>-2.4512413506582815</v>
      </c>
    </row>
    <row r="1694" spans="1:40" x14ac:dyDescent="0.2">
      <c r="A1694">
        <v>1693</v>
      </c>
      <c r="B1694" t="s">
        <v>2716</v>
      </c>
      <c r="C1694" t="s">
        <v>129</v>
      </c>
      <c r="D1694">
        <v>0</v>
      </c>
      <c r="E1694">
        <v>1</v>
      </c>
      <c r="F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0.21099999999999999</v>
      </c>
      <c r="U1694">
        <v>0.252</v>
      </c>
      <c r="V1694">
        <v>0.32600000000000001</v>
      </c>
      <c r="W1694">
        <v>0.57799999999999996</v>
      </c>
      <c r="X1694">
        <v>0.247</v>
      </c>
      <c r="Z1694">
        <v>47</v>
      </c>
      <c r="AA1694">
        <v>0</v>
      </c>
      <c r="AB1694">
        <v>0</v>
      </c>
      <c r="AD1694">
        <v>-0.1</v>
      </c>
      <c r="AE1694">
        <v>0</v>
      </c>
      <c r="AF1694">
        <v>0</v>
      </c>
      <c r="AG1694" t="s">
        <v>2717</v>
      </c>
      <c r="AH1694" s="2">
        <f t="shared" si="185"/>
        <v>-11.126601471704976</v>
      </c>
      <c r="AJ1694" s="2">
        <f t="shared" si="190"/>
        <v>-2.5025539444631106</v>
      </c>
      <c r="AK1694" s="2">
        <f t="shared" si="186"/>
        <v>-1.535362013584342</v>
      </c>
      <c r="AL1694" s="2">
        <f t="shared" si="187"/>
        <v>-2.5879503497259004</v>
      </c>
      <c r="AM1694" s="2">
        <f t="shared" si="188"/>
        <v>-2.049493813273342</v>
      </c>
      <c r="AN1694" s="2">
        <f t="shared" si="189"/>
        <v>-2.4512413506582815</v>
      </c>
    </row>
    <row r="1695" spans="1:40" x14ac:dyDescent="0.2">
      <c r="A1695">
        <v>1694</v>
      </c>
      <c r="B1695" t="s">
        <v>3096</v>
      </c>
      <c r="C1695" t="s">
        <v>198</v>
      </c>
      <c r="D1695">
        <v>0</v>
      </c>
      <c r="E1695">
        <v>1</v>
      </c>
      <c r="F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0.21299999999999999</v>
      </c>
      <c r="U1695">
        <v>0.26</v>
      </c>
      <c r="V1695">
        <v>0.311</v>
      </c>
      <c r="W1695">
        <v>0.57099999999999995</v>
      </c>
      <c r="X1695">
        <v>0.247</v>
      </c>
      <c r="Z1695">
        <v>48</v>
      </c>
      <c r="AA1695">
        <v>0</v>
      </c>
      <c r="AB1695">
        <v>0</v>
      </c>
      <c r="AD1695">
        <v>-0.1</v>
      </c>
      <c r="AE1695">
        <v>0</v>
      </c>
      <c r="AF1695">
        <v>0</v>
      </c>
      <c r="AG1695" t="s">
        <v>3097</v>
      </c>
      <c r="AH1695" s="2">
        <f t="shared" si="185"/>
        <v>-11.129069834308083</v>
      </c>
      <c r="AJ1695" s="2">
        <f t="shared" si="190"/>
        <v>-2.5025539444631106</v>
      </c>
      <c r="AK1695" s="2">
        <f t="shared" si="186"/>
        <v>-1.535362013584342</v>
      </c>
      <c r="AL1695" s="2">
        <f t="shared" si="187"/>
        <v>-2.5879503497259004</v>
      </c>
      <c r="AM1695" s="2">
        <f t="shared" si="188"/>
        <v>-1.9516799530493483</v>
      </c>
      <c r="AN1695" s="2">
        <f t="shared" si="189"/>
        <v>-2.5515235734853805</v>
      </c>
    </row>
    <row r="1696" spans="1:40" x14ac:dyDescent="0.2">
      <c r="A1696">
        <v>1695</v>
      </c>
      <c r="B1696" t="s">
        <v>2602</v>
      </c>
      <c r="D1696">
        <v>0</v>
      </c>
      <c r="E1696">
        <v>1</v>
      </c>
      <c r="F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0.20699999999999999</v>
      </c>
      <c r="U1696">
        <v>0.27400000000000002</v>
      </c>
      <c r="V1696">
        <v>0.317</v>
      </c>
      <c r="W1696">
        <v>0.59099999999999997</v>
      </c>
      <c r="X1696">
        <v>0.25800000000000001</v>
      </c>
      <c r="Z1696">
        <v>55</v>
      </c>
      <c r="AA1696">
        <v>0</v>
      </c>
      <c r="AB1696">
        <v>0</v>
      </c>
      <c r="AD1696">
        <v>-0.1</v>
      </c>
      <c r="AE1696">
        <v>0</v>
      </c>
      <c r="AF1696">
        <v>0</v>
      </c>
      <c r="AG1696">
        <v>6652</v>
      </c>
      <c r="AH1696" s="2">
        <f t="shared" si="185"/>
        <v>-11.135990778331209</v>
      </c>
      <c r="AJ1696" s="2">
        <f t="shared" si="190"/>
        <v>-2.5025539444631106</v>
      </c>
      <c r="AK1696" s="2">
        <f t="shared" si="186"/>
        <v>-1.535362013584342</v>
      </c>
      <c r="AL1696" s="2">
        <f t="shared" si="187"/>
        <v>-2.5879503497259004</v>
      </c>
      <c r="AM1696" s="2">
        <f t="shared" si="188"/>
        <v>-2.2451215337213299</v>
      </c>
      <c r="AN1696" s="2">
        <f t="shared" si="189"/>
        <v>-2.2650029368365256</v>
      </c>
    </row>
    <row r="1697" spans="1:40" x14ac:dyDescent="0.2">
      <c r="A1697">
        <v>1696</v>
      </c>
      <c r="B1697" t="s">
        <v>2390</v>
      </c>
      <c r="D1697">
        <v>0</v>
      </c>
      <c r="E1697">
        <v>1</v>
      </c>
      <c r="F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T1697">
        <v>0.19900000000000001</v>
      </c>
      <c r="U1697">
        <v>0.26800000000000002</v>
      </c>
      <c r="V1697">
        <v>0.35</v>
      </c>
      <c r="W1697">
        <v>0.61799999999999999</v>
      </c>
      <c r="X1697">
        <v>0.26500000000000001</v>
      </c>
      <c r="Z1697">
        <v>61</v>
      </c>
      <c r="AA1697">
        <v>0</v>
      </c>
      <c r="AB1697">
        <v>0</v>
      </c>
      <c r="AD1697">
        <v>-0.1</v>
      </c>
      <c r="AE1697">
        <v>0</v>
      </c>
      <c r="AF1697">
        <v>0</v>
      </c>
      <c r="AG1697" t="s">
        <v>2391</v>
      </c>
      <c r="AH1697" s="2">
        <f t="shared" si="185"/>
        <v>-11.140443359751227</v>
      </c>
      <c r="AJ1697" s="2">
        <f t="shared" si="190"/>
        <v>-2.5025539444631106</v>
      </c>
      <c r="AK1697" s="2">
        <f t="shared" si="186"/>
        <v>-1.535362013584342</v>
      </c>
      <c r="AL1697" s="2">
        <f t="shared" si="187"/>
        <v>-2.5879503497259004</v>
      </c>
      <c r="AM1697" s="2">
        <f t="shared" si="188"/>
        <v>-2.6363769746173036</v>
      </c>
      <c r="AN1697" s="2">
        <f t="shared" si="189"/>
        <v>-1.8782000773605718</v>
      </c>
    </row>
    <row r="1698" spans="1:40" x14ac:dyDescent="0.2">
      <c r="A1698">
        <v>1697</v>
      </c>
      <c r="B1698" t="s">
        <v>3092</v>
      </c>
      <c r="D1698">
        <v>0</v>
      </c>
      <c r="E1698">
        <v>1</v>
      </c>
      <c r="F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T1698">
        <v>0.19900000000000001</v>
      </c>
      <c r="U1698">
        <v>0.26800000000000002</v>
      </c>
      <c r="V1698">
        <v>0.35</v>
      </c>
      <c r="W1698">
        <v>0.61799999999999999</v>
      </c>
      <c r="X1698">
        <v>0.26300000000000001</v>
      </c>
      <c r="Z1698">
        <v>59</v>
      </c>
      <c r="AA1698">
        <v>0</v>
      </c>
      <c r="AB1698">
        <v>0</v>
      </c>
      <c r="AD1698">
        <v>-0.1</v>
      </c>
      <c r="AE1698">
        <v>0</v>
      </c>
      <c r="AF1698">
        <v>0</v>
      </c>
      <c r="AG1698" t="s">
        <v>3093</v>
      </c>
      <c r="AH1698" s="2">
        <f t="shared" si="185"/>
        <v>-11.140443359751227</v>
      </c>
      <c r="AJ1698" s="2">
        <f t="shared" si="190"/>
        <v>-2.5025539444631106</v>
      </c>
      <c r="AK1698" s="2">
        <f t="shared" si="186"/>
        <v>-1.535362013584342</v>
      </c>
      <c r="AL1698" s="2">
        <f t="shared" si="187"/>
        <v>-2.5879503497259004</v>
      </c>
      <c r="AM1698" s="2">
        <f t="shared" si="188"/>
        <v>-2.6363769746173036</v>
      </c>
      <c r="AN1698" s="2">
        <f t="shared" si="189"/>
        <v>-1.8782000773605718</v>
      </c>
    </row>
    <row r="1699" spans="1:40" x14ac:dyDescent="0.2">
      <c r="A1699">
        <v>1698</v>
      </c>
      <c r="B1699" t="s">
        <v>3286</v>
      </c>
      <c r="D1699">
        <v>0</v>
      </c>
      <c r="E1699">
        <v>1</v>
      </c>
      <c r="F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T1699">
        <v>0.20300000000000001</v>
      </c>
      <c r="U1699">
        <v>0.26800000000000002</v>
      </c>
      <c r="V1699">
        <v>0.33600000000000002</v>
      </c>
      <c r="W1699">
        <v>0.60399999999999998</v>
      </c>
      <c r="X1699">
        <v>0.25900000000000001</v>
      </c>
      <c r="Z1699">
        <v>57</v>
      </c>
      <c r="AA1699">
        <v>0</v>
      </c>
      <c r="AB1699">
        <v>0</v>
      </c>
      <c r="AD1699">
        <v>-0.1</v>
      </c>
      <c r="AE1699">
        <v>0</v>
      </c>
      <c r="AF1699">
        <v>0</v>
      </c>
      <c r="AG1699" t="s">
        <v>3287</v>
      </c>
      <c r="AH1699" s="2">
        <f t="shared" si="185"/>
        <v>-11.14538008495744</v>
      </c>
      <c r="AJ1699" s="2">
        <f t="shared" si="190"/>
        <v>-2.5025539444631106</v>
      </c>
      <c r="AK1699" s="2">
        <f t="shared" si="186"/>
        <v>-1.535362013584342</v>
      </c>
      <c r="AL1699" s="2">
        <f t="shared" si="187"/>
        <v>-2.5879503497259004</v>
      </c>
      <c r="AM1699" s="2">
        <f t="shared" si="188"/>
        <v>-2.4407492541693161</v>
      </c>
      <c r="AN1699" s="2">
        <f t="shared" si="189"/>
        <v>-2.0787645230147702</v>
      </c>
    </row>
    <row r="1700" spans="1:40" x14ac:dyDescent="0.2">
      <c r="A1700">
        <v>1699</v>
      </c>
      <c r="B1700" t="s">
        <v>1320</v>
      </c>
      <c r="D1700">
        <v>0</v>
      </c>
      <c r="E1700">
        <v>1</v>
      </c>
      <c r="F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T1700">
        <v>0.20499999999999999</v>
      </c>
      <c r="U1700">
        <v>0.27</v>
      </c>
      <c r="V1700">
        <v>0.32700000000000001</v>
      </c>
      <c r="W1700">
        <v>0.59699999999999998</v>
      </c>
      <c r="X1700">
        <v>0.25900000000000001</v>
      </c>
      <c r="Z1700">
        <v>56</v>
      </c>
      <c r="AA1700">
        <v>0</v>
      </c>
      <c r="AB1700">
        <v>0</v>
      </c>
      <c r="AD1700">
        <v>-0.1</v>
      </c>
      <c r="AE1700">
        <v>0</v>
      </c>
      <c r="AF1700">
        <v>0</v>
      </c>
      <c r="AG1700" t="s">
        <v>1321</v>
      </c>
      <c r="AH1700" s="2">
        <f t="shared" si="185"/>
        <v>-11.147848447560547</v>
      </c>
      <c r="AJ1700" s="2">
        <f t="shared" si="190"/>
        <v>-2.5025539444631106</v>
      </c>
      <c r="AK1700" s="2">
        <f t="shared" si="186"/>
        <v>-1.535362013584342</v>
      </c>
      <c r="AL1700" s="2">
        <f t="shared" si="187"/>
        <v>-2.5879503497259004</v>
      </c>
      <c r="AM1700" s="2">
        <f t="shared" si="188"/>
        <v>-2.3429353939453237</v>
      </c>
      <c r="AN1700" s="2">
        <f t="shared" si="189"/>
        <v>-2.1790467458418692</v>
      </c>
    </row>
    <row r="1701" spans="1:40" x14ac:dyDescent="0.2">
      <c r="A1701">
        <v>1700</v>
      </c>
      <c r="B1701" t="s">
        <v>2315</v>
      </c>
      <c r="D1701">
        <v>0</v>
      </c>
      <c r="E1701">
        <v>1</v>
      </c>
      <c r="F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T1701">
        <v>0.20499999999999999</v>
      </c>
      <c r="U1701">
        <v>0.26900000000000002</v>
      </c>
      <c r="V1701">
        <v>0.32800000000000001</v>
      </c>
      <c r="W1701">
        <v>0.59699999999999998</v>
      </c>
      <c r="X1701">
        <v>0.25800000000000001</v>
      </c>
      <c r="Z1701">
        <v>56</v>
      </c>
      <c r="AA1701">
        <v>0</v>
      </c>
      <c r="AB1701">
        <v>0</v>
      </c>
      <c r="AD1701">
        <v>-0.1</v>
      </c>
      <c r="AE1701">
        <v>0</v>
      </c>
      <c r="AF1701">
        <v>0</v>
      </c>
      <c r="AG1701">
        <v>2802</v>
      </c>
      <c r="AH1701" s="2">
        <f t="shared" si="185"/>
        <v>-11.147848447560547</v>
      </c>
      <c r="AJ1701" s="2">
        <f t="shared" si="190"/>
        <v>-2.5025539444631106</v>
      </c>
      <c r="AK1701" s="2">
        <f t="shared" si="186"/>
        <v>-1.535362013584342</v>
      </c>
      <c r="AL1701" s="2">
        <f t="shared" si="187"/>
        <v>-2.5879503497259004</v>
      </c>
      <c r="AM1701" s="2">
        <f t="shared" si="188"/>
        <v>-2.3429353939453237</v>
      </c>
      <c r="AN1701" s="2">
        <f t="shared" si="189"/>
        <v>-2.1790467458418692</v>
      </c>
    </row>
    <row r="1702" spans="1:40" x14ac:dyDescent="0.2">
      <c r="A1702">
        <v>1701</v>
      </c>
      <c r="B1702" t="s">
        <v>2800</v>
      </c>
      <c r="D1702">
        <v>0</v>
      </c>
      <c r="E1702">
        <v>1</v>
      </c>
      <c r="F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T1702">
        <v>0.20499999999999999</v>
      </c>
      <c r="U1702">
        <v>0.25900000000000001</v>
      </c>
      <c r="V1702">
        <v>0.33800000000000002</v>
      </c>
      <c r="W1702">
        <v>0.59699999999999998</v>
      </c>
      <c r="X1702">
        <v>0.25600000000000001</v>
      </c>
      <c r="Z1702">
        <v>54</v>
      </c>
      <c r="AA1702">
        <v>0</v>
      </c>
      <c r="AB1702">
        <v>0</v>
      </c>
      <c r="AD1702">
        <v>-0.1</v>
      </c>
      <c r="AE1702">
        <v>0</v>
      </c>
      <c r="AF1702">
        <v>0</v>
      </c>
      <c r="AG1702" t="s">
        <v>2801</v>
      </c>
      <c r="AH1702" s="2">
        <f t="shared" si="185"/>
        <v>-11.147848447560547</v>
      </c>
      <c r="AJ1702" s="2">
        <f t="shared" si="190"/>
        <v>-2.5025539444631106</v>
      </c>
      <c r="AK1702" s="2">
        <f t="shared" si="186"/>
        <v>-1.535362013584342</v>
      </c>
      <c r="AL1702" s="2">
        <f t="shared" si="187"/>
        <v>-2.5879503497259004</v>
      </c>
      <c r="AM1702" s="2">
        <f t="shared" si="188"/>
        <v>-2.3429353939453237</v>
      </c>
      <c r="AN1702" s="2">
        <f t="shared" si="189"/>
        <v>-2.1790467458418692</v>
      </c>
    </row>
    <row r="1703" spans="1:40" x14ac:dyDescent="0.2">
      <c r="A1703">
        <v>1702</v>
      </c>
      <c r="B1703" t="s">
        <v>2222</v>
      </c>
      <c r="C1703" t="s">
        <v>29</v>
      </c>
      <c r="D1703">
        <v>0</v>
      </c>
      <c r="E1703">
        <v>1</v>
      </c>
      <c r="F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0.217</v>
      </c>
      <c r="U1703">
        <v>0.26300000000000001</v>
      </c>
      <c r="V1703">
        <v>0.29299999999999998</v>
      </c>
      <c r="W1703">
        <v>0.55600000000000005</v>
      </c>
      <c r="X1703">
        <v>0.24299999999999999</v>
      </c>
      <c r="Z1703">
        <v>49</v>
      </c>
      <c r="AA1703">
        <v>0</v>
      </c>
      <c r="AB1703">
        <v>0</v>
      </c>
      <c r="AD1703">
        <v>-0.1</v>
      </c>
      <c r="AE1703">
        <v>0</v>
      </c>
      <c r="AF1703">
        <v>0</v>
      </c>
      <c r="AG1703" t="s">
        <v>2223</v>
      </c>
      <c r="AH1703" s="2">
        <f t="shared" si="185"/>
        <v>-11.148332591346735</v>
      </c>
      <c r="AJ1703" s="2">
        <f t="shared" si="190"/>
        <v>-2.5025539444631106</v>
      </c>
      <c r="AK1703" s="2">
        <f t="shared" si="186"/>
        <v>-1.535362013584342</v>
      </c>
      <c r="AL1703" s="2">
        <f t="shared" si="187"/>
        <v>-2.5879503497259004</v>
      </c>
      <c r="AM1703" s="2">
        <f t="shared" si="188"/>
        <v>-1.7560522326013606</v>
      </c>
      <c r="AN1703" s="2">
        <f t="shared" si="189"/>
        <v>-2.7664140509720201</v>
      </c>
    </row>
    <row r="1704" spans="1:40" x14ac:dyDescent="0.2">
      <c r="A1704">
        <v>1703</v>
      </c>
      <c r="B1704" t="s">
        <v>2336</v>
      </c>
      <c r="C1704" t="s">
        <v>74</v>
      </c>
      <c r="D1704">
        <v>0</v>
      </c>
      <c r="E1704">
        <v>1</v>
      </c>
      <c r="F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T1704">
        <v>0.20799999999999999</v>
      </c>
      <c r="U1704">
        <v>0.26200000000000001</v>
      </c>
      <c r="V1704">
        <v>0.32400000000000001</v>
      </c>
      <c r="W1704">
        <v>0.58599999999999997</v>
      </c>
      <c r="X1704">
        <v>0.253</v>
      </c>
      <c r="Z1704">
        <v>51</v>
      </c>
      <c r="AA1704">
        <v>0</v>
      </c>
      <c r="AB1704">
        <v>0</v>
      </c>
      <c r="AD1704">
        <v>-0.1</v>
      </c>
      <c r="AE1704">
        <v>0</v>
      </c>
      <c r="AF1704">
        <v>0</v>
      </c>
      <c r="AG1704" t="s">
        <v>2337</v>
      </c>
      <c r="AH1704" s="2">
        <f t="shared" si="185"/>
        <v>-11.158714007381427</v>
      </c>
      <c r="AJ1704" s="2">
        <f t="shared" si="190"/>
        <v>-2.5025539444631106</v>
      </c>
      <c r="AK1704" s="2">
        <f t="shared" si="186"/>
        <v>-1.535362013584342</v>
      </c>
      <c r="AL1704" s="2">
        <f t="shared" si="187"/>
        <v>-2.5879503497259004</v>
      </c>
      <c r="AM1704" s="2">
        <f t="shared" si="188"/>
        <v>-2.1962146036093331</v>
      </c>
      <c r="AN1704" s="2">
        <f t="shared" si="189"/>
        <v>-2.3366330959987396</v>
      </c>
    </row>
    <row r="1705" spans="1:40" x14ac:dyDescent="0.2">
      <c r="A1705">
        <v>1704</v>
      </c>
      <c r="B1705" t="s">
        <v>3385</v>
      </c>
      <c r="D1705">
        <v>0</v>
      </c>
      <c r="E1705">
        <v>1</v>
      </c>
      <c r="F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0.20300000000000001</v>
      </c>
      <c r="U1705">
        <v>0.26</v>
      </c>
      <c r="V1705">
        <v>0.34300000000000003</v>
      </c>
      <c r="W1705">
        <v>0.60299999999999998</v>
      </c>
      <c r="X1705">
        <v>0.25800000000000001</v>
      </c>
      <c r="Z1705">
        <v>56</v>
      </c>
      <c r="AA1705">
        <v>0</v>
      </c>
      <c r="AB1705">
        <v>0</v>
      </c>
      <c r="AD1705">
        <v>-0.1</v>
      </c>
      <c r="AE1705">
        <v>0</v>
      </c>
      <c r="AF1705">
        <v>0</v>
      </c>
      <c r="AG1705" t="s">
        <v>3386</v>
      </c>
      <c r="AH1705" s="2">
        <f t="shared" si="185"/>
        <v>-11.159706116789881</v>
      </c>
      <c r="AJ1705" s="2">
        <f t="shared" si="190"/>
        <v>-2.5025539444631106</v>
      </c>
      <c r="AK1705" s="2">
        <f t="shared" si="186"/>
        <v>-1.535362013584342</v>
      </c>
      <c r="AL1705" s="2">
        <f t="shared" si="187"/>
        <v>-2.5879503497259004</v>
      </c>
      <c r="AM1705" s="2">
        <f t="shared" si="188"/>
        <v>-2.4407492541693161</v>
      </c>
      <c r="AN1705" s="2">
        <f t="shared" si="189"/>
        <v>-2.0930905548472127</v>
      </c>
    </row>
    <row r="1706" spans="1:40" x14ac:dyDescent="0.2">
      <c r="A1706">
        <v>1705</v>
      </c>
      <c r="B1706" t="s">
        <v>2434</v>
      </c>
      <c r="C1706" t="s">
        <v>37</v>
      </c>
      <c r="D1706">
        <v>0</v>
      </c>
      <c r="E1706">
        <v>1</v>
      </c>
      <c r="F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0.21</v>
      </c>
      <c r="U1706">
        <v>0.26400000000000001</v>
      </c>
      <c r="V1706">
        <v>0.315</v>
      </c>
      <c r="W1706">
        <v>0.57899999999999996</v>
      </c>
      <c r="X1706">
        <v>0.252</v>
      </c>
      <c r="Z1706">
        <v>55</v>
      </c>
      <c r="AA1706">
        <v>0</v>
      </c>
      <c r="AB1706">
        <v>0</v>
      </c>
      <c r="AD1706">
        <v>-0.1</v>
      </c>
      <c r="AE1706">
        <v>0</v>
      </c>
      <c r="AF1706">
        <v>0</v>
      </c>
      <c r="AG1706" t="s">
        <v>2435</v>
      </c>
      <c r="AH1706" s="2">
        <f t="shared" si="185"/>
        <v>-11.16118236998453</v>
      </c>
      <c r="AJ1706" s="2">
        <f t="shared" si="190"/>
        <v>-2.5025539444631106</v>
      </c>
      <c r="AK1706" s="2">
        <f t="shared" si="186"/>
        <v>-1.535362013584342</v>
      </c>
      <c r="AL1706" s="2">
        <f t="shared" si="187"/>
        <v>-2.5879503497259004</v>
      </c>
      <c r="AM1706" s="2">
        <f t="shared" si="188"/>
        <v>-2.0984007433853389</v>
      </c>
      <c r="AN1706" s="2">
        <f t="shared" si="189"/>
        <v>-2.4369153188258386</v>
      </c>
    </row>
    <row r="1707" spans="1:40" x14ac:dyDescent="0.2">
      <c r="A1707">
        <v>1706</v>
      </c>
      <c r="B1707" t="s">
        <v>3047</v>
      </c>
      <c r="D1707">
        <v>0</v>
      </c>
      <c r="E1707">
        <v>1</v>
      </c>
      <c r="F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0.21</v>
      </c>
      <c r="U1707">
        <v>0.27100000000000002</v>
      </c>
      <c r="V1707">
        <v>0.307</v>
      </c>
      <c r="W1707">
        <v>0.57899999999999996</v>
      </c>
      <c r="X1707">
        <v>0.253</v>
      </c>
      <c r="Z1707">
        <v>52</v>
      </c>
      <c r="AA1707">
        <v>0</v>
      </c>
      <c r="AB1707">
        <v>0</v>
      </c>
      <c r="AD1707">
        <v>-0.1</v>
      </c>
      <c r="AE1707">
        <v>0</v>
      </c>
      <c r="AF1707">
        <v>0</v>
      </c>
      <c r="AG1707" t="s">
        <v>3048</v>
      </c>
      <c r="AH1707" s="2">
        <f t="shared" si="185"/>
        <v>-11.16118236998453</v>
      </c>
      <c r="AJ1707" s="2">
        <f t="shared" si="190"/>
        <v>-2.5025539444631106</v>
      </c>
      <c r="AK1707" s="2">
        <f t="shared" si="186"/>
        <v>-1.535362013584342</v>
      </c>
      <c r="AL1707" s="2">
        <f t="shared" si="187"/>
        <v>-2.5879503497259004</v>
      </c>
      <c r="AM1707" s="2">
        <f t="shared" si="188"/>
        <v>-2.0984007433853389</v>
      </c>
      <c r="AN1707" s="2">
        <f t="shared" si="189"/>
        <v>-2.4369153188258386</v>
      </c>
    </row>
    <row r="1708" spans="1:40" x14ac:dyDescent="0.2">
      <c r="A1708">
        <v>1707</v>
      </c>
      <c r="B1708" t="s">
        <v>1404</v>
      </c>
      <c r="D1708">
        <v>0</v>
      </c>
      <c r="E1708">
        <v>1</v>
      </c>
      <c r="F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T1708">
        <v>0.20499999999999999</v>
      </c>
      <c r="U1708">
        <v>0.26200000000000001</v>
      </c>
      <c r="V1708">
        <v>0.33400000000000002</v>
      </c>
      <c r="W1708">
        <v>0.59599999999999997</v>
      </c>
      <c r="X1708">
        <v>0.25700000000000001</v>
      </c>
      <c r="Z1708">
        <v>55</v>
      </c>
      <c r="AA1708">
        <v>0</v>
      </c>
      <c r="AB1708">
        <v>0</v>
      </c>
      <c r="AD1708">
        <v>-0.1</v>
      </c>
      <c r="AE1708">
        <v>0</v>
      </c>
      <c r="AF1708">
        <v>0</v>
      </c>
      <c r="AG1708" t="s">
        <v>1405</v>
      </c>
      <c r="AH1708" s="2">
        <f t="shared" si="185"/>
        <v>-11.16217447939299</v>
      </c>
      <c r="AJ1708" s="2">
        <f t="shared" si="190"/>
        <v>-2.5025539444631106</v>
      </c>
      <c r="AK1708" s="2">
        <f t="shared" si="186"/>
        <v>-1.535362013584342</v>
      </c>
      <c r="AL1708" s="2">
        <f t="shared" si="187"/>
        <v>-2.5879503497259004</v>
      </c>
      <c r="AM1708" s="2">
        <f t="shared" si="188"/>
        <v>-2.3429353939453237</v>
      </c>
      <c r="AN1708" s="2">
        <f t="shared" si="189"/>
        <v>-2.1933727776743122</v>
      </c>
    </row>
    <row r="1709" spans="1:40" x14ac:dyDescent="0.2">
      <c r="A1709">
        <v>1708</v>
      </c>
      <c r="B1709" t="s">
        <v>2388</v>
      </c>
      <c r="D1709">
        <v>0</v>
      </c>
      <c r="E1709">
        <v>1</v>
      </c>
      <c r="F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T1709">
        <v>0.21299999999999999</v>
      </c>
      <c r="U1709">
        <v>0.26100000000000001</v>
      </c>
      <c r="V1709">
        <v>0.307</v>
      </c>
      <c r="W1709">
        <v>0.56799999999999995</v>
      </c>
      <c r="X1709">
        <v>0.247</v>
      </c>
      <c r="Z1709">
        <v>48</v>
      </c>
      <c r="AA1709">
        <v>0</v>
      </c>
      <c r="AB1709">
        <v>0</v>
      </c>
      <c r="AD1709">
        <v>-0.1</v>
      </c>
      <c r="AE1709">
        <v>0</v>
      </c>
      <c r="AF1709">
        <v>0</v>
      </c>
      <c r="AG1709" t="s">
        <v>2389</v>
      </c>
      <c r="AH1709" s="2">
        <f t="shared" si="185"/>
        <v>-11.172047929805411</v>
      </c>
      <c r="AJ1709" s="2">
        <f t="shared" si="190"/>
        <v>-2.5025539444631106</v>
      </c>
      <c r="AK1709" s="2">
        <f t="shared" si="186"/>
        <v>-1.535362013584342</v>
      </c>
      <c r="AL1709" s="2">
        <f t="shared" si="187"/>
        <v>-2.5879503497259004</v>
      </c>
      <c r="AM1709" s="2">
        <f t="shared" si="188"/>
        <v>-1.9516799530493483</v>
      </c>
      <c r="AN1709" s="2">
        <f t="shared" si="189"/>
        <v>-2.594501668982709</v>
      </c>
    </row>
    <row r="1710" spans="1:40" x14ac:dyDescent="0.2">
      <c r="A1710">
        <v>1709</v>
      </c>
      <c r="B1710" t="s">
        <v>2461</v>
      </c>
      <c r="C1710" t="s">
        <v>61</v>
      </c>
      <c r="D1710">
        <v>0</v>
      </c>
      <c r="E1710">
        <v>1</v>
      </c>
      <c r="F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T1710">
        <v>0.21299999999999999</v>
      </c>
      <c r="U1710">
        <v>0.255</v>
      </c>
      <c r="V1710">
        <v>0.314</v>
      </c>
      <c r="W1710">
        <v>0.56799999999999995</v>
      </c>
      <c r="X1710">
        <v>0.245</v>
      </c>
      <c r="Z1710">
        <v>49</v>
      </c>
      <c r="AA1710">
        <v>0</v>
      </c>
      <c r="AB1710">
        <v>0</v>
      </c>
      <c r="AD1710">
        <v>-0.1</v>
      </c>
      <c r="AE1710">
        <v>0</v>
      </c>
      <c r="AF1710">
        <v>0</v>
      </c>
      <c r="AG1710" t="s">
        <v>2462</v>
      </c>
      <c r="AH1710" s="2">
        <f t="shared" si="185"/>
        <v>-11.172047929805411</v>
      </c>
      <c r="AJ1710" s="2">
        <f t="shared" si="190"/>
        <v>-2.5025539444631106</v>
      </c>
      <c r="AK1710" s="2">
        <f t="shared" si="186"/>
        <v>-1.535362013584342</v>
      </c>
      <c r="AL1710" s="2">
        <f t="shared" si="187"/>
        <v>-2.5879503497259004</v>
      </c>
      <c r="AM1710" s="2">
        <f t="shared" si="188"/>
        <v>-1.9516799530493483</v>
      </c>
      <c r="AN1710" s="2">
        <f t="shared" si="189"/>
        <v>-2.594501668982709</v>
      </c>
    </row>
    <row r="1711" spans="1:40" x14ac:dyDescent="0.2">
      <c r="A1711">
        <v>1710</v>
      </c>
      <c r="B1711" t="s">
        <v>2611</v>
      </c>
      <c r="D1711">
        <v>0</v>
      </c>
      <c r="E1711">
        <v>1</v>
      </c>
      <c r="F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0.21299999999999999</v>
      </c>
      <c r="U1711">
        <v>0.252</v>
      </c>
      <c r="V1711">
        <v>0.315</v>
      </c>
      <c r="W1711">
        <v>0.56799999999999995</v>
      </c>
      <c r="X1711">
        <v>0.24299999999999999</v>
      </c>
      <c r="Z1711">
        <v>46</v>
      </c>
      <c r="AA1711">
        <v>0</v>
      </c>
      <c r="AB1711">
        <v>0</v>
      </c>
      <c r="AD1711">
        <v>-0.1</v>
      </c>
      <c r="AE1711">
        <v>0</v>
      </c>
      <c r="AF1711">
        <v>0</v>
      </c>
      <c r="AG1711" t="s">
        <v>2612</v>
      </c>
      <c r="AH1711" s="2">
        <f t="shared" si="185"/>
        <v>-11.172047929805411</v>
      </c>
      <c r="AJ1711" s="2">
        <f t="shared" si="190"/>
        <v>-2.5025539444631106</v>
      </c>
      <c r="AK1711" s="2">
        <f t="shared" si="186"/>
        <v>-1.535362013584342</v>
      </c>
      <c r="AL1711" s="2">
        <f t="shared" si="187"/>
        <v>-2.5879503497259004</v>
      </c>
      <c r="AM1711" s="2">
        <f t="shared" si="188"/>
        <v>-1.9516799530493483</v>
      </c>
      <c r="AN1711" s="2">
        <f t="shared" si="189"/>
        <v>-2.594501668982709</v>
      </c>
    </row>
    <row r="1712" spans="1:40" x14ac:dyDescent="0.2">
      <c r="A1712">
        <v>1711</v>
      </c>
      <c r="B1712" t="s">
        <v>2745</v>
      </c>
      <c r="C1712" t="s">
        <v>176</v>
      </c>
      <c r="D1712">
        <v>0</v>
      </c>
      <c r="E1712">
        <v>1</v>
      </c>
      <c r="F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T1712">
        <v>0.21299999999999999</v>
      </c>
      <c r="U1712">
        <v>0.26</v>
      </c>
      <c r="V1712">
        <v>0.308</v>
      </c>
      <c r="W1712">
        <v>0.56799999999999995</v>
      </c>
      <c r="X1712">
        <v>0.246</v>
      </c>
      <c r="Z1712">
        <v>47</v>
      </c>
      <c r="AA1712">
        <v>0</v>
      </c>
      <c r="AB1712">
        <v>0</v>
      </c>
      <c r="AD1712">
        <v>-0.1</v>
      </c>
      <c r="AE1712">
        <v>0</v>
      </c>
      <c r="AF1712">
        <v>0</v>
      </c>
      <c r="AG1712" t="s">
        <v>2746</v>
      </c>
      <c r="AH1712" s="2">
        <f t="shared" si="185"/>
        <v>-11.172047929805411</v>
      </c>
      <c r="AJ1712" s="2">
        <f t="shared" si="190"/>
        <v>-2.5025539444631106</v>
      </c>
      <c r="AK1712" s="2">
        <f t="shared" si="186"/>
        <v>-1.535362013584342</v>
      </c>
      <c r="AL1712" s="2">
        <f t="shared" si="187"/>
        <v>-2.5879503497259004</v>
      </c>
      <c r="AM1712" s="2">
        <f t="shared" si="188"/>
        <v>-1.9516799530493483</v>
      </c>
      <c r="AN1712" s="2">
        <f t="shared" si="189"/>
        <v>-2.594501668982709</v>
      </c>
    </row>
    <row r="1713" spans="1:40" x14ac:dyDescent="0.2">
      <c r="A1713">
        <v>1712</v>
      </c>
      <c r="B1713" t="s">
        <v>1409</v>
      </c>
      <c r="D1713">
        <v>0</v>
      </c>
      <c r="E1713">
        <v>1</v>
      </c>
      <c r="F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T1713">
        <v>0.20499999999999999</v>
      </c>
      <c r="U1713">
        <v>0.28100000000000003</v>
      </c>
      <c r="V1713">
        <v>0.314</v>
      </c>
      <c r="W1713">
        <v>0.59499999999999997</v>
      </c>
      <c r="X1713">
        <v>0.26100000000000001</v>
      </c>
      <c r="Z1713">
        <v>58</v>
      </c>
      <c r="AA1713">
        <v>0</v>
      </c>
      <c r="AB1713">
        <v>0</v>
      </c>
      <c r="AD1713">
        <v>-0.1</v>
      </c>
      <c r="AE1713">
        <v>0</v>
      </c>
      <c r="AF1713">
        <v>0</v>
      </c>
      <c r="AG1713" t="s">
        <v>1410</v>
      </c>
      <c r="AH1713" s="2">
        <f t="shared" si="185"/>
        <v>-11.176500511225431</v>
      </c>
      <c r="AJ1713" s="2">
        <f t="shared" si="190"/>
        <v>-2.5025539444631106</v>
      </c>
      <c r="AK1713" s="2">
        <f t="shared" si="186"/>
        <v>-1.535362013584342</v>
      </c>
      <c r="AL1713" s="2">
        <f t="shared" si="187"/>
        <v>-2.5879503497259004</v>
      </c>
      <c r="AM1713" s="2">
        <f t="shared" si="188"/>
        <v>-2.3429353939453237</v>
      </c>
      <c r="AN1713" s="2">
        <f t="shared" si="189"/>
        <v>-2.2076988095067547</v>
      </c>
    </row>
    <row r="1714" spans="1:40" x14ac:dyDescent="0.2">
      <c r="A1714">
        <v>1713</v>
      </c>
      <c r="B1714" t="s">
        <v>1992</v>
      </c>
      <c r="C1714" t="s">
        <v>33</v>
      </c>
      <c r="D1714">
        <v>0</v>
      </c>
      <c r="E1714">
        <v>1</v>
      </c>
      <c r="F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T1714">
        <v>0.214</v>
      </c>
      <c r="U1714">
        <v>0.26200000000000001</v>
      </c>
      <c r="V1714">
        <v>0.30199999999999999</v>
      </c>
      <c r="W1714">
        <v>0.56399999999999995</v>
      </c>
      <c r="X1714">
        <v>0.245</v>
      </c>
      <c r="Z1714">
        <v>51</v>
      </c>
      <c r="AA1714">
        <v>0</v>
      </c>
      <c r="AB1714">
        <v>0</v>
      </c>
      <c r="AD1714">
        <v>-0.1</v>
      </c>
      <c r="AE1714">
        <v>0</v>
      </c>
      <c r="AF1714">
        <v>0</v>
      </c>
      <c r="AG1714" t="s">
        <v>1993</v>
      </c>
      <c r="AH1714" s="2">
        <f t="shared" si="185"/>
        <v>-11.180445127023185</v>
      </c>
      <c r="AJ1714" s="2">
        <f t="shared" si="190"/>
        <v>-2.5025539444631106</v>
      </c>
      <c r="AK1714" s="2">
        <f t="shared" si="186"/>
        <v>-1.535362013584342</v>
      </c>
      <c r="AL1714" s="2">
        <f t="shared" si="187"/>
        <v>-2.5879503497259004</v>
      </c>
      <c r="AM1714" s="2">
        <f t="shared" si="188"/>
        <v>-1.9027730229373514</v>
      </c>
      <c r="AN1714" s="2">
        <f t="shared" si="189"/>
        <v>-2.6518057963124799</v>
      </c>
    </row>
    <row r="1715" spans="1:40" x14ac:dyDescent="0.2">
      <c r="A1715">
        <v>1714</v>
      </c>
      <c r="B1715" t="s">
        <v>2943</v>
      </c>
      <c r="C1715" t="s">
        <v>35</v>
      </c>
      <c r="D1715">
        <v>0</v>
      </c>
      <c r="E1715">
        <v>1</v>
      </c>
      <c r="F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>
        <v>0.20899999999999999</v>
      </c>
      <c r="U1715">
        <v>0.27200000000000002</v>
      </c>
      <c r="V1715">
        <v>0.31</v>
      </c>
      <c r="W1715">
        <v>0.58099999999999996</v>
      </c>
      <c r="X1715">
        <v>0.254</v>
      </c>
      <c r="Z1715">
        <v>50</v>
      </c>
      <c r="AA1715">
        <v>0</v>
      </c>
      <c r="AB1715">
        <v>0</v>
      </c>
      <c r="AD1715">
        <v>-0.1</v>
      </c>
      <c r="AE1715">
        <v>0</v>
      </c>
      <c r="AF1715">
        <v>0</v>
      </c>
      <c r="AG1715" t="s">
        <v>2944</v>
      </c>
      <c r="AH1715" s="2">
        <f t="shared" si="185"/>
        <v>-11.181437236431643</v>
      </c>
      <c r="AJ1715" s="2">
        <f t="shared" si="190"/>
        <v>-2.5025539444631106</v>
      </c>
      <c r="AK1715" s="2">
        <f t="shared" si="186"/>
        <v>-1.535362013584342</v>
      </c>
      <c r="AL1715" s="2">
        <f t="shared" si="187"/>
        <v>-2.5879503497259004</v>
      </c>
      <c r="AM1715" s="2">
        <f t="shared" si="188"/>
        <v>-2.1473076734973358</v>
      </c>
      <c r="AN1715" s="2">
        <f t="shared" si="189"/>
        <v>-2.4082632551609531</v>
      </c>
    </row>
    <row r="1716" spans="1:40" x14ac:dyDescent="0.2">
      <c r="A1716">
        <v>1715</v>
      </c>
      <c r="B1716" t="s">
        <v>3501</v>
      </c>
      <c r="D1716">
        <v>0</v>
      </c>
      <c r="E1716">
        <v>1</v>
      </c>
      <c r="F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T1716">
        <v>0.216</v>
      </c>
      <c r="U1716">
        <v>0.25700000000000001</v>
      </c>
      <c r="V1716">
        <v>0.3</v>
      </c>
      <c r="W1716">
        <v>0.55700000000000005</v>
      </c>
      <c r="X1716">
        <v>0.24199999999999999</v>
      </c>
      <c r="Z1716">
        <v>45</v>
      </c>
      <c r="AA1716">
        <v>0</v>
      </c>
      <c r="AB1716">
        <v>0</v>
      </c>
      <c r="AD1716">
        <v>-0.1</v>
      </c>
      <c r="AE1716">
        <v>0</v>
      </c>
      <c r="AF1716">
        <v>0</v>
      </c>
      <c r="AG1716" t="s">
        <v>3502</v>
      </c>
      <c r="AH1716" s="2">
        <f t="shared" si="185"/>
        <v>-11.182913489626289</v>
      </c>
      <c r="AJ1716" s="2">
        <f t="shared" si="190"/>
        <v>-2.5025539444631106</v>
      </c>
      <c r="AK1716" s="2">
        <f t="shared" si="186"/>
        <v>-1.535362013584342</v>
      </c>
      <c r="AL1716" s="2">
        <f t="shared" si="187"/>
        <v>-2.5879503497259004</v>
      </c>
      <c r="AM1716" s="2">
        <f t="shared" si="188"/>
        <v>-1.8049591627133577</v>
      </c>
      <c r="AN1716" s="2">
        <f t="shared" si="189"/>
        <v>-2.7520880191395776</v>
      </c>
    </row>
    <row r="1717" spans="1:40" x14ac:dyDescent="0.2">
      <c r="A1717">
        <v>1716</v>
      </c>
      <c r="B1717" t="s">
        <v>2228</v>
      </c>
      <c r="D1717">
        <v>0</v>
      </c>
      <c r="E1717">
        <v>1</v>
      </c>
      <c r="F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0.21099999999999999</v>
      </c>
      <c r="U1717">
        <v>0.27200000000000002</v>
      </c>
      <c r="V1717">
        <v>0.30099999999999999</v>
      </c>
      <c r="W1717">
        <v>0.57299999999999995</v>
      </c>
      <c r="X1717">
        <v>0.251</v>
      </c>
      <c r="Z1717">
        <v>51</v>
      </c>
      <c r="AA1717">
        <v>0</v>
      </c>
      <c r="AB1717">
        <v>0</v>
      </c>
      <c r="AD1717">
        <v>-0.1</v>
      </c>
      <c r="AE1717">
        <v>0</v>
      </c>
      <c r="AF1717">
        <v>0</v>
      </c>
      <c r="AG1717" t="s">
        <v>2229</v>
      </c>
      <c r="AH1717" s="2">
        <f t="shared" si="185"/>
        <v>-11.198231630867191</v>
      </c>
      <c r="AJ1717" s="2">
        <f t="shared" si="190"/>
        <v>-2.5025539444631106</v>
      </c>
      <c r="AK1717" s="2">
        <f t="shared" si="186"/>
        <v>-1.535362013584342</v>
      </c>
      <c r="AL1717" s="2">
        <f t="shared" si="187"/>
        <v>-2.5879503497259004</v>
      </c>
      <c r="AM1717" s="2">
        <f t="shared" si="188"/>
        <v>-2.049493813273342</v>
      </c>
      <c r="AN1717" s="2">
        <f t="shared" si="189"/>
        <v>-2.522871509820495</v>
      </c>
    </row>
    <row r="1718" spans="1:40" x14ac:dyDescent="0.2">
      <c r="A1718">
        <v>1717</v>
      </c>
      <c r="B1718" t="s">
        <v>1540</v>
      </c>
      <c r="C1718" t="s">
        <v>198</v>
      </c>
      <c r="D1718">
        <v>0</v>
      </c>
      <c r="E1718">
        <v>1</v>
      </c>
      <c r="F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T1718">
        <v>0.20799999999999999</v>
      </c>
      <c r="U1718">
        <v>0.26200000000000001</v>
      </c>
      <c r="V1718">
        <v>0.32100000000000001</v>
      </c>
      <c r="W1718">
        <v>0.58299999999999996</v>
      </c>
      <c r="X1718">
        <v>0.252</v>
      </c>
      <c r="Z1718">
        <v>51</v>
      </c>
      <c r="AA1718">
        <v>0</v>
      </c>
      <c r="AB1718">
        <v>0</v>
      </c>
      <c r="AD1718">
        <v>-0.1</v>
      </c>
      <c r="AE1718">
        <v>0</v>
      </c>
      <c r="AF1718">
        <v>0</v>
      </c>
      <c r="AG1718" t="s">
        <v>1541</v>
      </c>
      <c r="AH1718" s="2">
        <f t="shared" si="185"/>
        <v>-11.201692102878754</v>
      </c>
      <c r="AJ1718" s="2">
        <f t="shared" si="190"/>
        <v>-2.5025539444631106</v>
      </c>
      <c r="AK1718" s="2">
        <f t="shared" si="186"/>
        <v>-1.535362013584342</v>
      </c>
      <c r="AL1718" s="2">
        <f t="shared" si="187"/>
        <v>-2.5879503497259004</v>
      </c>
      <c r="AM1718" s="2">
        <f t="shared" si="188"/>
        <v>-2.1962146036093331</v>
      </c>
      <c r="AN1718" s="2">
        <f t="shared" si="189"/>
        <v>-2.3796111914960676</v>
      </c>
    </row>
    <row r="1719" spans="1:40" x14ac:dyDescent="0.2">
      <c r="A1719">
        <v>1718</v>
      </c>
      <c r="B1719" t="s">
        <v>3706</v>
      </c>
      <c r="C1719" t="s">
        <v>129</v>
      </c>
      <c r="D1719">
        <v>3</v>
      </c>
      <c r="E1719">
        <v>13</v>
      </c>
      <c r="F1719">
        <v>12</v>
      </c>
      <c r="G1719">
        <f>F1719*V1719</f>
        <v>3.96</v>
      </c>
      <c r="H1719">
        <v>3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4</v>
      </c>
      <c r="P1719">
        <v>0</v>
      </c>
      <c r="Q1719">
        <v>1</v>
      </c>
      <c r="R1719">
        <v>0</v>
      </c>
      <c r="T1719">
        <v>0.22700000000000001</v>
      </c>
      <c r="U1719">
        <v>0.29399999999999998</v>
      </c>
      <c r="V1719">
        <v>0.33</v>
      </c>
      <c r="W1719">
        <v>0.624</v>
      </c>
      <c r="X1719">
        <v>0.27200000000000002</v>
      </c>
      <c r="Z1719">
        <v>64</v>
      </c>
      <c r="AA1719">
        <v>0</v>
      </c>
      <c r="AB1719">
        <v>0</v>
      </c>
      <c r="AD1719">
        <v>-0.6</v>
      </c>
      <c r="AE1719">
        <v>0.1</v>
      </c>
      <c r="AF1719">
        <v>0</v>
      </c>
      <c r="AG1719" t="s">
        <v>3707</v>
      </c>
      <c r="AH1719" s="2">
        <f t="shared" si="185"/>
        <v>-11.205559005449558</v>
      </c>
      <c r="AI1719" s="2">
        <f>(L1719-45.75551)/28.81119</f>
        <v>-1.5534072004662078</v>
      </c>
      <c r="AJ1719" s="2">
        <f t="shared" si="190"/>
        <v>-2.5025539444631106</v>
      </c>
      <c r="AK1719" s="2">
        <f t="shared" si="186"/>
        <v>-1.5024206929470327</v>
      </c>
      <c r="AL1719" s="2">
        <f t="shared" si="187"/>
        <v>-2.5879503497259004</v>
      </c>
      <c r="AM1719" s="2">
        <f t="shared" si="188"/>
        <v>-1.2669829314813916</v>
      </c>
      <c r="AN1719" s="2">
        <f t="shared" si="189"/>
        <v>-1.7922438863659154</v>
      </c>
    </row>
    <row r="1720" spans="1:40" x14ac:dyDescent="0.2">
      <c r="A1720">
        <v>1719</v>
      </c>
      <c r="B1720" t="s">
        <v>3355</v>
      </c>
      <c r="C1720" t="s">
        <v>53</v>
      </c>
      <c r="D1720">
        <v>0</v>
      </c>
      <c r="E1720">
        <v>1</v>
      </c>
      <c r="F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T1720">
        <v>0.21199999999999999</v>
      </c>
      <c r="U1720">
        <v>0.254</v>
      </c>
      <c r="V1720">
        <v>0.315</v>
      </c>
      <c r="W1720">
        <v>0.56899999999999995</v>
      </c>
      <c r="X1720">
        <v>0.245</v>
      </c>
      <c r="Z1720">
        <v>32</v>
      </c>
      <c r="AA1720">
        <v>0</v>
      </c>
      <c r="AB1720">
        <v>0</v>
      </c>
      <c r="AD1720">
        <v>-0.1</v>
      </c>
      <c r="AE1720">
        <v>0</v>
      </c>
      <c r="AF1720">
        <v>0</v>
      </c>
      <c r="AG1720" t="s">
        <v>3356</v>
      </c>
      <c r="AH1720" s="2">
        <f t="shared" si="185"/>
        <v>-11.206628828084964</v>
      </c>
      <c r="AJ1720" s="2">
        <f t="shared" si="190"/>
        <v>-2.5025539444631106</v>
      </c>
      <c r="AK1720" s="2">
        <f t="shared" si="186"/>
        <v>-1.535362013584342</v>
      </c>
      <c r="AL1720" s="2">
        <f t="shared" si="187"/>
        <v>-2.5879503497259004</v>
      </c>
      <c r="AM1720" s="2">
        <f t="shared" si="188"/>
        <v>-2.0005868831613451</v>
      </c>
      <c r="AN1720" s="2">
        <f t="shared" si="189"/>
        <v>-2.580175637150266</v>
      </c>
    </row>
    <row r="1721" spans="1:40" x14ac:dyDescent="0.2">
      <c r="A1721">
        <v>1720</v>
      </c>
      <c r="B1721" t="s">
        <v>2713</v>
      </c>
      <c r="D1721">
        <v>0</v>
      </c>
      <c r="E1721">
        <v>1</v>
      </c>
      <c r="F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0.20699999999999999</v>
      </c>
      <c r="U1721">
        <v>0.27800000000000002</v>
      </c>
      <c r="V1721">
        <v>0.308</v>
      </c>
      <c r="W1721">
        <v>0.58599999999999997</v>
      </c>
      <c r="X1721">
        <v>0.25700000000000001</v>
      </c>
      <c r="Z1721">
        <v>55</v>
      </c>
      <c r="AA1721">
        <v>0</v>
      </c>
      <c r="AB1721">
        <v>0</v>
      </c>
      <c r="AD1721">
        <v>-0.1</v>
      </c>
      <c r="AE1721">
        <v>0</v>
      </c>
      <c r="AF1721">
        <v>0</v>
      </c>
      <c r="AG1721">
        <v>3395</v>
      </c>
      <c r="AH1721" s="2">
        <f t="shared" si="185"/>
        <v>-11.207620937493424</v>
      </c>
      <c r="AJ1721" s="2">
        <f t="shared" si="190"/>
        <v>-2.5025539444631106</v>
      </c>
      <c r="AK1721" s="2">
        <f t="shared" si="186"/>
        <v>-1.535362013584342</v>
      </c>
      <c r="AL1721" s="2">
        <f t="shared" si="187"/>
        <v>-2.5879503497259004</v>
      </c>
      <c r="AM1721" s="2">
        <f t="shared" si="188"/>
        <v>-2.2451215337213299</v>
      </c>
      <c r="AN1721" s="2">
        <f t="shared" si="189"/>
        <v>-2.3366330959987396</v>
      </c>
    </row>
    <row r="1722" spans="1:40" x14ac:dyDescent="0.2">
      <c r="A1722">
        <v>1721</v>
      </c>
      <c r="B1722" t="s">
        <v>3122</v>
      </c>
      <c r="D1722">
        <v>0</v>
      </c>
      <c r="E1722">
        <v>1</v>
      </c>
      <c r="F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0.20899999999999999</v>
      </c>
      <c r="U1722">
        <v>0.26300000000000001</v>
      </c>
      <c r="V1722">
        <v>0.316</v>
      </c>
      <c r="W1722">
        <v>0.57899999999999996</v>
      </c>
      <c r="X1722">
        <v>0.251</v>
      </c>
      <c r="Z1722">
        <v>51</v>
      </c>
      <c r="AA1722">
        <v>0</v>
      </c>
      <c r="AB1722">
        <v>0</v>
      </c>
      <c r="AD1722">
        <v>-0.1</v>
      </c>
      <c r="AE1722">
        <v>0</v>
      </c>
      <c r="AF1722">
        <v>0</v>
      </c>
      <c r="AG1722" t="s">
        <v>3123</v>
      </c>
      <c r="AH1722" s="2">
        <f t="shared" si="185"/>
        <v>-11.210089300096527</v>
      </c>
      <c r="AJ1722" s="2">
        <f t="shared" si="190"/>
        <v>-2.5025539444631106</v>
      </c>
      <c r="AK1722" s="2">
        <f t="shared" si="186"/>
        <v>-1.535362013584342</v>
      </c>
      <c r="AL1722" s="2">
        <f t="shared" si="187"/>
        <v>-2.5879503497259004</v>
      </c>
      <c r="AM1722" s="2">
        <f t="shared" si="188"/>
        <v>-2.1473076734973358</v>
      </c>
      <c r="AN1722" s="2">
        <f t="shared" si="189"/>
        <v>-2.4369153188258386</v>
      </c>
    </row>
    <row r="1723" spans="1:40" x14ac:dyDescent="0.2">
      <c r="A1723">
        <v>1722</v>
      </c>
      <c r="B1723" t="s">
        <v>2370</v>
      </c>
      <c r="D1723">
        <v>0</v>
      </c>
      <c r="E1723">
        <v>1</v>
      </c>
      <c r="F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0.214</v>
      </c>
      <c r="U1723">
        <v>0.27300000000000002</v>
      </c>
      <c r="V1723">
        <v>0.28799999999999998</v>
      </c>
      <c r="W1723">
        <v>0.56100000000000005</v>
      </c>
      <c r="X1723">
        <v>0.247</v>
      </c>
      <c r="Z1723">
        <v>49</v>
      </c>
      <c r="AA1723">
        <v>0</v>
      </c>
      <c r="AB1723">
        <v>0</v>
      </c>
      <c r="AD1723">
        <v>-0.1</v>
      </c>
      <c r="AE1723">
        <v>0</v>
      </c>
      <c r="AF1723">
        <v>0</v>
      </c>
      <c r="AG1723" t="s">
        <v>2371</v>
      </c>
      <c r="AH1723" s="2">
        <f t="shared" si="185"/>
        <v>-11.223423222520513</v>
      </c>
      <c r="AJ1723" s="2">
        <f t="shared" si="190"/>
        <v>-2.5025539444631106</v>
      </c>
      <c r="AK1723" s="2">
        <f t="shared" si="186"/>
        <v>-1.535362013584342</v>
      </c>
      <c r="AL1723" s="2">
        <f t="shared" si="187"/>
        <v>-2.5879503497259004</v>
      </c>
      <c r="AM1723" s="2">
        <f t="shared" si="188"/>
        <v>-1.9027730229373514</v>
      </c>
      <c r="AN1723" s="2">
        <f t="shared" si="189"/>
        <v>-2.6947838918098066</v>
      </c>
    </row>
    <row r="1724" spans="1:40" x14ac:dyDescent="0.2">
      <c r="A1724">
        <v>1723</v>
      </c>
      <c r="B1724" t="s">
        <v>1887</v>
      </c>
      <c r="C1724" t="s">
        <v>144</v>
      </c>
      <c r="D1724">
        <v>0</v>
      </c>
      <c r="E1724">
        <v>1</v>
      </c>
      <c r="F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>
        <v>0.21099999999999999</v>
      </c>
      <c r="U1724">
        <v>0.253</v>
      </c>
      <c r="V1724">
        <v>0.318</v>
      </c>
      <c r="W1724">
        <v>0.57099999999999995</v>
      </c>
      <c r="X1724">
        <v>0.245</v>
      </c>
      <c r="Z1724">
        <v>51</v>
      </c>
      <c r="AA1724">
        <v>0</v>
      </c>
      <c r="AB1724">
        <v>0</v>
      </c>
      <c r="AD1724">
        <v>-0.1</v>
      </c>
      <c r="AE1724">
        <v>0</v>
      </c>
      <c r="AF1724">
        <v>0</v>
      </c>
      <c r="AG1724" t="s">
        <v>1888</v>
      </c>
      <c r="AH1724" s="2">
        <f t="shared" si="185"/>
        <v>-11.226883694532077</v>
      </c>
      <c r="AJ1724" s="2">
        <f t="shared" si="190"/>
        <v>-2.5025539444631106</v>
      </c>
      <c r="AK1724" s="2">
        <f t="shared" si="186"/>
        <v>-1.535362013584342</v>
      </c>
      <c r="AL1724" s="2">
        <f t="shared" si="187"/>
        <v>-2.5879503497259004</v>
      </c>
      <c r="AM1724" s="2">
        <f t="shared" si="188"/>
        <v>-2.049493813273342</v>
      </c>
      <c r="AN1724" s="2">
        <f t="shared" si="189"/>
        <v>-2.5515235734853805</v>
      </c>
    </row>
    <row r="1725" spans="1:40" x14ac:dyDescent="0.2">
      <c r="A1725">
        <v>1724</v>
      </c>
      <c r="B1725" t="s">
        <v>2210</v>
      </c>
      <c r="C1725" t="s">
        <v>51</v>
      </c>
      <c r="D1725">
        <v>0</v>
      </c>
      <c r="E1725">
        <v>1</v>
      </c>
      <c r="F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0.20300000000000001</v>
      </c>
      <c r="U1725">
        <v>0.27900000000000003</v>
      </c>
      <c r="V1725">
        <v>0.31900000000000001</v>
      </c>
      <c r="W1725">
        <v>0.59799999999999998</v>
      </c>
      <c r="X1725">
        <v>0.26100000000000001</v>
      </c>
      <c r="Z1725">
        <v>60</v>
      </c>
      <c r="AA1725">
        <v>0</v>
      </c>
      <c r="AB1725">
        <v>0</v>
      </c>
      <c r="AD1725">
        <v>-0.1</v>
      </c>
      <c r="AE1725">
        <v>0</v>
      </c>
      <c r="AF1725">
        <v>0</v>
      </c>
      <c r="AG1725" t="s">
        <v>2211</v>
      </c>
      <c r="AH1725" s="2">
        <f t="shared" si="185"/>
        <v>-11.231336275952096</v>
      </c>
      <c r="AJ1725" s="2">
        <f t="shared" si="190"/>
        <v>-2.5025539444631106</v>
      </c>
      <c r="AK1725" s="2">
        <f t="shared" si="186"/>
        <v>-1.535362013584342</v>
      </c>
      <c r="AL1725" s="2">
        <f t="shared" si="187"/>
        <v>-2.5879503497259004</v>
      </c>
      <c r="AM1725" s="2">
        <f t="shared" si="188"/>
        <v>-2.4407492541693161</v>
      </c>
      <c r="AN1725" s="2">
        <f t="shared" si="189"/>
        <v>-2.1647207140094267</v>
      </c>
    </row>
    <row r="1726" spans="1:40" x14ac:dyDescent="0.2">
      <c r="A1726">
        <v>1725</v>
      </c>
      <c r="B1726" t="s">
        <v>3437</v>
      </c>
      <c r="C1726" t="s">
        <v>65</v>
      </c>
      <c r="D1726">
        <v>0</v>
      </c>
      <c r="E1726">
        <v>1</v>
      </c>
      <c r="F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0.21</v>
      </c>
      <c r="U1726">
        <v>0.25700000000000001</v>
      </c>
      <c r="V1726">
        <v>0.317</v>
      </c>
      <c r="W1726">
        <v>0.57399999999999995</v>
      </c>
      <c r="X1726">
        <v>0.247</v>
      </c>
      <c r="Z1726">
        <v>48</v>
      </c>
      <c r="AA1726">
        <v>0</v>
      </c>
      <c r="AB1726">
        <v>0</v>
      </c>
      <c r="AD1726">
        <v>-0.1</v>
      </c>
      <c r="AE1726">
        <v>0</v>
      </c>
      <c r="AF1726">
        <v>0</v>
      </c>
      <c r="AG1726" t="s">
        <v>3438</v>
      </c>
      <c r="AH1726" s="2">
        <f t="shared" si="185"/>
        <v>-11.232812529146745</v>
      </c>
      <c r="AJ1726" s="2">
        <f t="shared" si="190"/>
        <v>-2.5025539444631106</v>
      </c>
      <c r="AK1726" s="2">
        <f t="shared" si="186"/>
        <v>-1.535362013584342</v>
      </c>
      <c r="AL1726" s="2">
        <f t="shared" si="187"/>
        <v>-2.5879503497259004</v>
      </c>
      <c r="AM1726" s="2">
        <f t="shared" si="188"/>
        <v>-2.0984007433853389</v>
      </c>
      <c r="AN1726" s="2">
        <f t="shared" si="189"/>
        <v>-2.5085454779880525</v>
      </c>
    </row>
    <row r="1727" spans="1:40" x14ac:dyDescent="0.2">
      <c r="A1727">
        <v>1726</v>
      </c>
      <c r="B1727" t="s">
        <v>619</v>
      </c>
      <c r="C1727" t="s">
        <v>33</v>
      </c>
      <c r="D1727">
        <v>0</v>
      </c>
      <c r="E1727">
        <v>1</v>
      </c>
      <c r="F1727">
        <v>1</v>
      </c>
      <c r="G1727">
        <f>F1727*V1727</f>
        <v>0.32800000000000001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0.224</v>
      </c>
      <c r="U1727">
        <v>0.309</v>
      </c>
      <c r="V1727">
        <v>0.32800000000000001</v>
      </c>
      <c r="W1727">
        <v>0.63700000000000001</v>
      </c>
      <c r="X1727">
        <v>0.28100000000000003</v>
      </c>
      <c r="Z1727">
        <v>76</v>
      </c>
      <c r="AA1727">
        <v>0</v>
      </c>
      <c r="AB1727">
        <v>0</v>
      </c>
      <c r="AD1727">
        <v>0</v>
      </c>
      <c r="AE1727">
        <v>0</v>
      </c>
      <c r="AF1727">
        <v>0</v>
      </c>
      <c r="AG1727" t="s">
        <v>620</v>
      </c>
      <c r="AH1727" s="2">
        <f t="shared" si="185"/>
        <v>-11.233691439033024</v>
      </c>
      <c r="AI1727" s="2">
        <f>(L1727-45.75551)/28.81119</f>
        <v>-1.5881159368981288</v>
      </c>
      <c r="AJ1727" s="2">
        <f t="shared" si="190"/>
        <v>-2.5025539444631106</v>
      </c>
      <c r="AK1727" s="2">
        <f t="shared" si="186"/>
        <v>-1.535362013584342</v>
      </c>
      <c r="AL1727" s="2">
        <f t="shared" si="187"/>
        <v>-2.5879503497259004</v>
      </c>
      <c r="AM1727" s="2">
        <f t="shared" si="188"/>
        <v>-1.4137037218173822</v>
      </c>
      <c r="AN1727" s="2">
        <f t="shared" si="189"/>
        <v>-1.6060054725441597</v>
      </c>
    </row>
    <row r="1728" spans="1:40" x14ac:dyDescent="0.2">
      <c r="A1728">
        <v>1727</v>
      </c>
      <c r="B1728" t="s">
        <v>3397</v>
      </c>
      <c r="D1728">
        <v>0</v>
      </c>
      <c r="E1728">
        <v>1</v>
      </c>
      <c r="F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0.214</v>
      </c>
      <c r="U1728">
        <v>0.26</v>
      </c>
      <c r="V1728">
        <v>0.30099999999999999</v>
      </c>
      <c r="W1728">
        <v>0.56000000000000005</v>
      </c>
      <c r="X1728">
        <v>0.24399999999999999</v>
      </c>
      <c r="Z1728">
        <v>46</v>
      </c>
      <c r="AA1728">
        <v>0</v>
      </c>
      <c r="AB1728">
        <v>0</v>
      </c>
      <c r="AD1728">
        <v>-0.1</v>
      </c>
      <c r="AE1728">
        <v>0</v>
      </c>
      <c r="AF1728">
        <v>0</v>
      </c>
      <c r="AG1728" t="s">
        <v>3398</v>
      </c>
      <c r="AH1728" s="2">
        <f t="shared" si="185"/>
        <v>-11.237749254352954</v>
      </c>
      <c r="AJ1728" s="2">
        <f t="shared" si="190"/>
        <v>-2.5025539444631106</v>
      </c>
      <c r="AK1728" s="2">
        <f t="shared" si="186"/>
        <v>-1.535362013584342</v>
      </c>
      <c r="AL1728" s="2">
        <f t="shared" si="187"/>
        <v>-2.5879503497259004</v>
      </c>
      <c r="AM1728" s="2">
        <f t="shared" si="188"/>
        <v>-1.9027730229373514</v>
      </c>
      <c r="AN1728" s="2">
        <f t="shared" si="189"/>
        <v>-2.7091099236422491</v>
      </c>
    </row>
    <row r="1729" spans="1:40" x14ac:dyDescent="0.2">
      <c r="A1729">
        <v>1728</v>
      </c>
      <c r="B1729" t="s">
        <v>7475</v>
      </c>
      <c r="C1729" t="s">
        <v>65</v>
      </c>
      <c r="D1729">
        <v>3</v>
      </c>
      <c r="E1729">
        <v>13</v>
      </c>
      <c r="F1729">
        <v>12</v>
      </c>
      <c r="G1729">
        <f>F1729*V1729</f>
        <v>4.26</v>
      </c>
      <c r="H1729">
        <v>3</v>
      </c>
      <c r="I1729">
        <v>1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3</v>
      </c>
      <c r="P1729">
        <v>0</v>
      </c>
      <c r="Q1729">
        <v>0</v>
      </c>
      <c r="R1729">
        <v>0</v>
      </c>
      <c r="T1729">
        <v>0.22600000000000001</v>
      </c>
      <c r="U1729">
        <v>0.27</v>
      </c>
      <c r="V1729">
        <v>0.35499999999999998</v>
      </c>
      <c r="W1729">
        <v>0.625</v>
      </c>
      <c r="X1729">
        <v>0.26600000000000001</v>
      </c>
      <c r="Z1729">
        <v>60</v>
      </c>
      <c r="AA1729">
        <v>0</v>
      </c>
      <c r="AB1729">
        <v>0</v>
      </c>
      <c r="AD1729">
        <v>-0.7</v>
      </c>
      <c r="AE1729">
        <v>0.1</v>
      </c>
      <c r="AF1729">
        <v>0</v>
      </c>
      <c r="AG1729" t="s">
        <v>7476</v>
      </c>
      <c r="AH1729" s="2">
        <f t="shared" si="185"/>
        <v>-11.240139903729112</v>
      </c>
      <c r="AI1729" s="2">
        <f>(L1729-45.75551)/28.81119</f>
        <v>-1.5534072004662078</v>
      </c>
      <c r="AJ1729" s="2">
        <f t="shared" si="190"/>
        <v>-2.5025539444631106</v>
      </c>
      <c r="AK1729" s="2">
        <f t="shared" si="186"/>
        <v>-1.5024206929470327</v>
      </c>
      <c r="AL1729" s="2">
        <f t="shared" si="187"/>
        <v>-2.5879503497259004</v>
      </c>
      <c r="AM1729" s="2">
        <f t="shared" si="188"/>
        <v>-1.3158898615933885</v>
      </c>
      <c r="AN1729" s="2">
        <f t="shared" si="189"/>
        <v>-1.7779178545334726</v>
      </c>
    </row>
    <row r="1730" spans="1:40" x14ac:dyDescent="0.2">
      <c r="A1730">
        <v>1729</v>
      </c>
      <c r="B1730" t="s">
        <v>2234</v>
      </c>
      <c r="C1730" t="s">
        <v>51</v>
      </c>
      <c r="D1730">
        <v>0</v>
      </c>
      <c r="E1730">
        <v>1</v>
      </c>
      <c r="F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0.216</v>
      </c>
      <c r="U1730">
        <v>0.26700000000000002</v>
      </c>
      <c r="V1730">
        <v>0.28599999999999998</v>
      </c>
      <c r="W1730">
        <v>0.55300000000000005</v>
      </c>
      <c r="X1730">
        <v>0.24299999999999999</v>
      </c>
      <c r="Z1730">
        <v>48</v>
      </c>
      <c r="AA1730">
        <v>0</v>
      </c>
      <c r="AB1730">
        <v>0</v>
      </c>
      <c r="AD1730">
        <v>-0.1</v>
      </c>
      <c r="AE1730">
        <v>0</v>
      </c>
      <c r="AF1730">
        <v>0</v>
      </c>
      <c r="AG1730" t="s">
        <v>2235</v>
      </c>
      <c r="AH1730" s="2">
        <f t="shared" ref="AH1730:AH1793" si="191">SUM(AI1730:AN1730)</f>
        <v>-11.240217616956059</v>
      </c>
      <c r="AJ1730" s="2">
        <f t="shared" si="190"/>
        <v>-2.5025539444631106</v>
      </c>
      <c r="AK1730" s="2">
        <f t="shared" ref="AK1730:AK1793" si="192">(M1730-46.609)/30.35701</f>
        <v>-1.535362013584342</v>
      </c>
      <c r="AL1730" s="2">
        <f t="shared" ref="AL1730:AL1793" si="193">(S1730-70.42522)/27.21274</f>
        <v>-2.5879503497259004</v>
      </c>
      <c r="AM1730" s="2">
        <f t="shared" ref="AM1730:AM1793" si="194">(T1730-0.252906)/0.020447</f>
        <v>-1.8049591627133577</v>
      </c>
      <c r="AN1730" s="2">
        <f t="shared" ref="AN1730:AN1793" si="195">(W1730-0.749104)/0.069803</f>
        <v>-2.8093921464693485</v>
      </c>
    </row>
    <row r="1731" spans="1:40" x14ac:dyDescent="0.2">
      <c r="A1731">
        <v>1730</v>
      </c>
      <c r="B1731" t="s">
        <v>2763</v>
      </c>
      <c r="C1731" t="s">
        <v>125</v>
      </c>
      <c r="D1731">
        <v>0</v>
      </c>
      <c r="E1731">
        <v>1</v>
      </c>
      <c r="F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T1731">
        <v>0.218</v>
      </c>
      <c r="U1731">
        <v>0.26700000000000002</v>
      </c>
      <c r="V1731">
        <v>0.27800000000000002</v>
      </c>
      <c r="W1731">
        <v>0.54600000000000004</v>
      </c>
      <c r="X1731">
        <v>0.24099999999999999</v>
      </c>
      <c r="Z1731">
        <v>45</v>
      </c>
      <c r="AA1731">
        <v>0</v>
      </c>
      <c r="AB1731">
        <v>0</v>
      </c>
      <c r="AD1731">
        <v>-0.1</v>
      </c>
      <c r="AE1731">
        <v>0</v>
      </c>
      <c r="AF1731">
        <v>0</v>
      </c>
      <c r="AG1731" t="s">
        <v>2764</v>
      </c>
      <c r="AH1731" s="2">
        <f t="shared" si="191"/>
        <v>-11.242685979559166</v>
      </c>
      <c r="AJ1731" s="2">
        <f t="shared" si="190"/>
        <v>-2.5025539444631106</v>
      </c>
      <c r="AK1731" s="2">
        <f t="shared" si="192"/>
        <v>-1.535362013584342</v>
      </c>
      <c r="AL1731" s="2">
        <f t="shared" si="193"/>
        <v>-2.5879503497259004</v>
      </c>
      <c r="AM1731" s="2">
        <f t="shared" si="194"/>
        <v>-1.7071453024893637</v>
      </c>
      <c r="AN1731" s="2">
        <f t="shared" si="195"/>
        <v>-2.9096743692964475</v>
      </c>
    </row>
    <row r="1732" spans="1:40" x14ac:dyDescent="0.2">
      <c r="A1732">
        <v>1731</v>
      </c>
      <c r="B1732" t="s">
        <v>2380</v>
      </c>
      <c r="C1732" t="s">
        <v>47</v>
      </c>
      <c r="D1732">
        <v>0</v>
      </c>
      <c r="E1732">
        <v>1</v>
      </c>
      <c r="F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0.21299999999999999</v>
      </c>
      <c r="U1732">
        <v>0.251</v>
      </c>
      <c r="V1732">
        <v>0.312</v>
      </c>
      <c r="W1732">
        <v>0.56299999999999994</v>
      </c>
      <c r="X1732">
        <v>0.24199999999999999</v>
      </c>
      <c r="Z1732">
        <v>46</v>
      </c>
      <c r="AA1732">
        <v>0</v>
      </c>
      <c r="AB1732">
        <v>0</v>
      </c>
      <c r="AD1732">
        <v>-0.1</v>
      </c>
      <c r="AE1732">
        <v>0</v>
      </c>
      <c r="AF1732">
        <v>0</v>
      </c>
      <c r="AG1732" t="s">
        <v>2381</v>
      </c>
      <c r="AH1732" s="2">
        <f t="shared" si="191"/>
        <v>-11.243678088967624</v>
      </c>
      <c r="AJ1732" s="2">
        <f t="shared" si="190"/>
        <v>-2.5025539444631106</v>
      </c>
      <c r="AK1732" s="2">
        <f t="shared" si="192"/>
        <v>-1.535362013584342</v>
      </c>
      <c r="AL1732" s="2">
        <f t="shared" si="193"/>
        <v>-2.5879503497259004</v>
      </c>
      <c r="AM1732" s="2">
        <f t="shared" si="194"/>
        <v>-1.9516799530493483</v>
      </c>
      <c r="AN1732" s="2">
        <f t="shared" si="195"/>
        <v>-2.6661318281449224</v>
      </c>
    </row>
    <row r="1733" spans="1:40" x14ac:dyDescent="0.2">
      <c r="A1733">
        <v>1732</v>
      </c>
      <c r="B1733" t="s">
        <v>1747</v>
      </c>
      <c r="D1733">
        <v>0</v>
      </c>
      <c r="E1733">
        <v>1</v>
      </c>
      <c r="F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0.20799999999999999</v>
      </c>
      <c r="U1733">
        <v>0.29399999999999998</v>
      </c>
      <c r="V1733">
        <v>0.28599999999999998</v>
      </c>
      <c r="W1733">
        <v>0.57999999999999996</v>
      </c>
      <c r="X1733">
        <v>0.26</v>
      </c>
      <c r="Z1733">
        <v>57</v>
      </c>
      <c r="AA1733">
        <v>0</v>
      </c>
      <c r="AB1733">
        <v>0</v>
      </c>
      <c r="AD1733">
        <v>-0.1</v>
      </c>
      <c r="AE1733">
        <v>0</v>
      </c>
      <c r="AF1733">
        <v>0</v>
      </c>
      <c r="AG1733" t="s">
        <v>1748</v>
      </c>
      <c r="AH1733" s="2">
        <f t="shared" si="191"/>
        <v>-11.244670198376083</v>
      </c>
      <c r="AJ1733" s="2">
        <f t="shared" si="190"/>
        <v>-2.5025539444631106</v>
      </c>
      <c r="AK1733" s="2">
        <f t="shared" si="192"/>
        <v>-1.535362013584342</v>
      </c>
      <c r="AL1733" s="2">
        <f t="shared" si="193"/>
        <v>-2.5879503497259004</v>
      </c>
      <c r="AM1733" s="2">
        <f t="shared" si="194"/>
        <v>-2.1962146036093331</v>
      </c>
      <c r="AN1733" s="2">
        <f t="shared" si="195"/>
        <v>-2.422589286993396</v>
      </c>
    </row>
    <row r="1734" spans="1:40" x14ac:dyDescent="0.2">
      <c r="A1734">
        <v>1733</v>
      </c>
      <c r="B1734" t="s">
        <v>2734</v>
      </c>
      <c r="C1734" t="s">
        <v>29</v>
      </c>
      <c r="D1734">
        <v>0</v>
      </c>
      <c r="E1734">
        <v>1</v>
      </c>
      <c r="F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0.20499999999999999</v>
      </c>
      <c r="U1734">
        <v>0.29299999999999998</v>
      </c>
      <c r="V1734">
        <v>0.29699999999999999</v>
      </c>
      <c r="W1734">
        <v>0.59</v>
      </c>
      <c r="X1734">
        <v>0.26400000000000001</v>
      </c>
      <c r="Z1734">
        <v>63</v>
      </c>
      <c r="AA1734">
        <v>0</v>
      </c>
      <c r="AB1734">
        <v>0</v>
      </c>
      <c r="AD1734">
        <v>0</v>
      </c>
      <c r="AE1734">
        <v>0</v>
      </c>
      <c r="AF1734">
        <v>0</v>
      </c>
      <c r="AG1734" t="s">
        <v>2735</v>
      </c>
      <c r="AH1734" s="2">
        <f t="shared" si="191"/>
        <v>-11.248130670387646</v>
      </c>
      <c r="AJ1734" s="2">
        <f t="shared" si="190"/>
        <v>-2.5025539444631106</v>
      </c>
      <c r="AK1734" s="2">
        <f t="shared" si="192"/>
        <v>-1.535362013584342</v>
      </c>
      <c r="AL1734" s="2">
        <f t="shared" si="193"/>
        <v>-2.5879503497259004</v>
      </c>
      <c r="AM1734" s="2">
        <f t="shared" si="194"/>
        <v>-2.3429353939453237</v>
      </c>
      <c r="AN1734" s="2">
        <f t="shared" si="195"/>
        <v>-2.2793289686689686</v>
      </c>
    </row>
    <row r="1735" spans="1:40" x14ac:dyDescent="0.2">
      <c r="A1735">
        <v>1734</v>
      </c>
      <c r="B1735" t="s">
        <v>2963</v>
      </c>
      <c r="D1735">
        <v>0</v>
      </c>
      <c r="E1735">
        <v>1</v>
      </c>
      <c r="F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T1735">
        <v>0.219</v>
      </c>
      <c r="U1735">
        <v>0.251</v>
      </c>
      <c r="V1735">
        <v>0.29099999999999998</v>
      </c>
      <c r="W1735">
        <v>0.54200000000000004</v>
      </c>
      <c r="X1735">
        <v>0.23499999999999999</v>
      </c>
      <c r="Z1735">
        <v>40</v>
      </c>
      <c r="AA1735">
        <v>0</v>
      </c>
      <c r="AB1735">
        <v>0</v>
      </c>
      <c r="AD1735">
        <v>-0.1</v>
      </c>
      <c r="AE1735">
        <v>0</v>
      </c>
      <c r="AF1735">
        <v>0</v>
      </c>
      <c r="AG1735" t="s">
        <v>2964</v>
      </c>
      <c r="AH1735" s="2">
        <f t="shared" si="191"/>
        <v>-11.251083176776939</v>
      </c>
      <c r="AJ1735" s="2">
        <f t="shared" si="190"/>
        <v>-2.5025539444631106</v>
      </c>
      <c r="AK1735" s="2">
        <f t="shared" si="192"/>
        <v>-1.535362013584342</v>
      </c>
      <c r="AL1735" s="2">
        <f t="shared" si="193"/>
        <v>-2.5879503497259004</v>
      </c>
      <c r="AM1735" s="2">
        <f t="shared" si="194"/>
        <v>-1.6582383723773668</v>
      </c>
      <c r="AN1735" s="2">
        <f t="shared" si="195"/>
        <v>-2.9669784966262185</v>
      </c>
    </row>
    <row r="1736" spans="1:40" x14ac:dyDescent="0.2">
      <c r="A1736">
        <v>1735</v>
      </c>
      <c r="B1736" t="s">
        <v>3830</v>
      </c>
      <c r="C1736" t="s">
        <v>114</v>
      </c>
      <c r="D1736">
        <v>0</v>
      </c>
      <c r="E1736">
        <v>1</v>
      </c>
      <c r="F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T1736">
        <v>0.214</v>
      </c>
      <c r="U1736">
        <v>0.26100000000000001</v>
      </c>
      <c r="V1736">
        <v>0.29799999999999999</v>
      </c>
      <c r="W1736">
        <v>0.55900000000000005</v>
      </c>
      <c r="X1736">
        <v>0.24299999999999999</v>
      </c>
      <c r="Z1736">
        <v>43</v>
      </c>
      <c r="AA1736">
        <v>0</v>
      </c>
      <c r="AB1736">
        <v>0</v>
      </c>
      <c r="AD1736">
        <v>-0.1</v>
      </c>
      <c r="AE1736">
        <v>0</v>
      </c>
      <c r="AF1736">
        <v>0</v>
      </c>
      <c r="AG1736" t="s">
        <v>3831</v>
      </c>
      <c r="AH1736" s="2">
        <f t="shared" si="191"/>
        <v>-11.252075286185397</v>
      </c>
      <c r="AJ1736" s="2">
        <f t="shared" si="190"/>
        <v>-2.5025539444631106</v>
      </c>
      <c r="AK1736" s="2">
        <f t="shared" si="192"/>
        <v>-1.535362013584342</v>
      </c>
      <c r="AL1736" s="2">
        <f t="shared" si="193"/>
        <v>-2.5879503497259004</v>
      </c>
      <c r="AM1736" s="2">
        <f t="shared" si="194"/>
        <v>-1.9027730229373514</v>
      </c>
      <c r="AN1736" s="2">
        <f t="shared" si="195"/>
        <v>-2.7234359554746921</v>
      </c>
    </row>
    <row r="1737" spans="1:40" x14ac:dyDescent="0.2">
      <c r="A1737">
        <v>1736</v>
      </c>
      <c r="B1737" t="s">
        <v>483</v>
      </c>
      <c r="C1737" t="s">
        <v>63</v>
      </c>
      <c r="D1737">
        <v>8</v>
      </c>
      <c r="E1737">
        <v>31</v>
      </c>
      <c r="F1737">
        <v>28</v>
      </c>
      <c r="G1737">
        <f>F1737*V1737</f>
        <v>11.228000000000002</v>
      </c>
      <c r="H1737">
        <v>6</v>
      </c>
      <c r="I1737">
        <v>1</v>
      </c>
      <c r="J1737">
        <v>0</v>
      </c>
      <c r="K1737">
        <v>1</v>
      </c>
      <c r="L1737">
        <v>3</v>
      </c>
      <c r="M1737">
        <v>4</v>
      </c>
      <c r="N1737">
        <v>2</v>
      </c>
      <c r="O1737">
        <v>10</v>
      </c>
      <c r="P1737">
        <v>1</v>
      </c>
      <c r="Q1737">
        <v>0</v>
      </c>
      <c r="R1737">
        <v>0</v>
      </c>
      <c r="T1737">
        <v>0.20699999999999999</v>
      </c>
      <c r="U1737">
        <v>0.26700000000000002</v>
      </c>
      <c r="V1737">
        <v>0.40100000000000002</v>
      </c>
      <c r="W1737">
        <v>0.66900000000000004</v>
      </c>
      <c r="X1737">
        <v>0.28100000000000003</v>
      </c>
      <c r="Z1737">
        <v>69</v>
      </c>
      <c r="AA1737">
        <v>0</v>
      </c>
      <c r="AB1737">
        <v>0</v>
      </c>
      <c r="AD1737">
        <v>-1.2</v>
      </c>
      <c r="AE1737">
        <v>0.6</v>
      </c>
      <c r="AF1737">
        <v>0.1</v>
      </c>
      <c r="AG1737">
        <v>17276</v>
      </c>
      <c r="AH1737" s="2">
        <f t="shared" si="191"/>
        <v>-11.257464963943066</v>
      </c>
      <c r="AI1737" s="2">
        <f>(L1737-45.75551)/28.81119</f>
        <v>-1.4839897276023657</v>
      </c>
      <c r="AJ1737" s="2">
        <f t="shared" si="190"/>
        <v>-2.3892341679523739</v>
      </c>
      <c r="AK1737" s="2">
        <f t="shared" si="192"/>
        <v>-1.4035967310351054</v>
      </c>
      <c r="AL1737" s="2">
        <f t="shared" si="193"/>
        <v>-2.5879503497259004</v>
      </c>
      <c r="AM1737" s="2">
        <f t="shared" si="194"/>
        <v>-2.2451215337213299</v>
      </c>
      <c r="AN1737" s="2">
        <f t="shared" si="195"/>
        <v>-1.1475724539059919</v>
      </c>
    </row>
    <row r="1738" spans="1:40" x14ac:dyDescent="0.2">
      <c r="A1738">
        <v>1737</v>
      </c>
      <c r="B1738" t="s">
        <v>3018</v>
      </c>
      <c r="C1738" t="s">
        <v>114</v>
      </c>
      <c r="D1738">
        <v>0</v>
      </c>
      <c r="E1738">
        <v>1</v>
      </c>
      <c r="F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0.21299999999999999</v>
      </c>
      <c r="U1738">
        <v>0.27100000000000002</v>
      </c>
      <c r="V1738">
        <v>0.29099999999999998</v>
      </c>
      <c r="W1738">
        <v>0.56200000000000006</v>
      </c>
      <c r="X1738">
        <v>0.247</v>
      </c>
      <c r="Z1738">
        <v>45</v>
      </c>
      <c r="AA1738">
        <v>0</v>
      </c>
      <c r="AB1738">
        <v>0</v>
      </c>
      <c r="AD1738">
        <v>-0.1</v>
      </c>
      <c r="AE1738">
        <v>0</v>
      </c>
      <c r="AF1738">
        <v>0</v>
      </c>
      <c r="AG1738">
        <v>17588</v>
      </c>
      <c r="AH1738" s="2">
        <f t="shared" si="191"/>
        <v>-11.258004120800067</v>
      </c>
      <c r="AJ1738" s="2">
        <f t="shared" si="190"/>
        <v>-2.5025539444631106</v>
      </c>
      <c r="AK1738" s="2">
        <f t="shared" si="192"/>
        <v>-1.535362013584342</v>
      </c>
      <c r="AL1738" s="2">
        <f t="shared" si="193"/>
        <v>-2.5879503497259004</v>
      </c>
      <c r="AM1738" s="2">
        <f t="shared" si="194"/>
        <v>-1.9516799530493483</v>
      </c>
      <c r="AN1738" s="2">
        <f t="shared" si="195"/>
        <v>-2.6804578599773636</v>
      </c>
    </row>
    <row r="1739" spans="1:40" x14ac:dyDescent="0.2">
      <c r="A1739">
        <v>1738</v>
      </c>
      <c r="B1739" t="s">
        <v>1528</v>
      </c>
      <c r="C1739" t="s">
        <v>57</v>
      </c>
      <c r="D1739">
        <v>0</v>
      </c>
      <c r="E1739">
        <v>1</v>
      </c>
      <c r="F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0.20300000000000001</v>
      </c>
      <c r="U1739">
        <v>0.27</v>
      </c>
      <c r="V1739">
        <v>0.32600000000000001</v>
      </c>
      <c r="W1739">
        <v>0.59599999999999997</v>
      </c>
      <c r="X1739">
        <v>0.25800000000000001</v>
      </c>
      <c r="Z1739">
        <v>56</v>
      </c>
      <c r="AA1739">
        <v>0</v>
      </c>
      <c r="AB1739">
        <v>0</v>
      </c>
      <c r="AD1739">
        <v>-0.1</v>
      </c>
      <c r="AE1739">
        <v>0</v>
      </c>
      <c r="AF1739">
        <v>0</v>
      </c>
      <c r="AG1739" t="s">
        <v>1529</v>
      </c>
      <c r="AH1739" s="2">
        <f t="shared" si="191"/>
        <v>-11.259988339616982</v>
      </c>
      <c r="AJ1739" s="2">
        <f t="shared" si="190"/>
        <v>-2.5025539444631106</v>
      </c>
      <c r="AK1739" s="2">
        <f t="shared" si="192"/>
        <v>-1.535362013584342</v>
      </c>
      <c r="AL1739" s="2">
        <f t="shared" si="193"/>
        <v>-2.5879503497259004</v>
      </c>
      <c r="AM1739" s="2">
        <f t="shared" si="194"/>
        <v>-2.4407492541693161</v>
      </c>
      <c r="AN1739" s="2">
        <f t="shared" si="195"/>
        <v>-2.1933727776743122</v>
      </c>
    </row>
    <row r="1740" spans="1:40" x14ac:dyDescent="0.2">
      <c r="A1740">
        <v>1739</v>
      </c>
      <c r="B1740" t="s">
        <v>2205</v>
      </c>
      <c r="D1740">
        <v>0</v>
      </c>
      <c r="E1740">
        <v>1</v>
      </c>
      <c r="F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T1740">
        <v>0.20300000000000001</v>
      </c>
      <c r="U1740">
        <v>0.26900000000000002</v>
      </c>
      <c r="V1740">
        <v>0.32600000000000001</v>
      </c>
      <c r="W1740">
        <v>0.59599999999999997</v>
      </c>
      <c r="X1740">
        <v>0.25800000000000001</v>
      </c>
      <c r="Z1740">
        <v>56</v>
      </c>
      <c r="AA1740">
        <v>0</v>
      </c>
      <c r="AB1740">
        <v>0</v>
      </c>
      <c r="AD1740">
        <v>-0.1</v>
      </c>
      <c r="AE1740">
        <v>0</v>
      </c>
      <c r="AF1740">
        <v>0</v>
      </c>
      <c r="AG1740" t="s">
        <v>2206</v>
      </c>
      <c r="AH1740" s="2">
        <f t="shared" si="191"/>
        <v>-11.259988339616982</v>
      </c>
      <c r="AJ1740" s="2">
        <f t="shared" si="190"/>
        <v>-2.5025539444631106</v>
      </c>
      <c r="AK1740" s="2">
        <f t="shared" si="192"/>
        <v>-1.535362013584342</v>
      </c>
      <c r="AL1740" s="2">
        <f t="shared" si="193"/>
        <v>-2.5879503497259004</v>
      </c>
      <c r="AM1740" s="2">
        <f t="shared" si="194"/>
        <v>-2.4407492541693161</v>
      </c>
      <c r="AN1740" s="2">
        <f t="shared" si="195"/>
        <v>-2.1933727776743122</v>
      </c>
    </row>
    <row r="1741" spans="1:40" x14ac:dyDescent="0.2">
      <c r="A1741">
        <v>1740</v>
      </c>
      <c r="B1741" t="s">
        <v>3375</v>
      </c>
      <c r="D1741">
        <v>0</v>
      </c>
      <c r="E1741">
        <v>1</v>
      </c>
      <c r="F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0.215</v>
      </c>
      <c r="U1741">
        <v>0.24199999999999999</v>
      </c>
      <c r="V1741">
        <v>0.313</v>
      </c>
      <c r="W1741">
        <v>0.55500000000000005</v>
      </c>
      <c r="X1741">
        <v>0.23699999999999999</v>
      </c>
      <c r="Z1741">
        <v>41</v>
      </c>
      <c r="AA1741">
        <v>0</v>
      </c>
      <c r="AB1741">
        <v>0</v>
      </c>
      <c r="AD1741">
        <v>-0.1</v>
      </c>
      <c r="AE1741">
        <v>0</v>
      </c>
      <c r="AF1741">
        <v>0</v>
      </c>
      <c r="AG1741" t="s">
        <v>3376</v>
      </c>
      <c r="AH1741" s="2">
        <f t="shared" si="191"/>
        <v>-11.260472483403172</v>
      </c>
      <c r="AJ1741" s="2">
        <f t="shared" si="190"/>
        <v>-2.5025539444631106</v>
      </c>
      <c r="AK1741" s="2">
        <f t="shared" si="192"/>
        <v>-1.535362013584342</v>
      </c>
      <c r="AL1741" s="2">
        <f t="shared" si="193"/>
        <v>-2.5879503497259004</v>
      </c>
      <c r="AM1741" s="2">
        <f t="shared" si="194"/>
        <v>-1.8538660928253545</v>
      </c>
      <c r="AN1741" s="2">
        <f t="shared" si="195"/>
        <v>-2.7807400828044631</v>
      </c>
    </row>
    <row r="1742" spans="1:40" x14ac:dyDescent="0.2">
      <c r="A1742">
        <v>1741</v>
      </c>
      <c r="B1742" t="s">
        <v>2691</v>
      </c>
      <c r="C1742" t="s">
        <v>45</v>
      </c>
      <c r="D1742">
        <v>0</v>
      </c>
      <c r="E1742">
        <v>1</v>
      </c>
      <c r="F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0.217</v>
      </c>
      <c r="U1742">
        <v>0.25800000000000001</v>
      </c>
      <c r="V1742">
        <v>0.28999999999999998</v>
      </c>
      <c r="W1742">
        <v>0.54800000000000004</v>
      </c>
      <c r="X1742">
        <v>0.23799999999999999</v>
      </c>
      <c r="Z1742">
        <v>42</v>
      </c>
      <c r="AA1742">
        <v>0</v>
      </c>
      <c r="AB1742">
        <v>0</v>
      </c>
      <c r="AD1742">
        <v>-0.1</v>
      </c>
      <c r="AE1742">
        <v>0</v>
      </c>
      <c r="AF1742">
        <v>0</v>
      </c>
      <c r="AG1742" t="s">
        <v>2692</v>
      </c>
      <c r="AH1742" s="2">
        <f t="shared" si="191"/>
        <v>-11.262940846006277</v>
      </c>
      <c r="AJ1742" s="2">
        <f t="shared" ref="AJ1742:AJ1805" si="196">(K1742-22.084)/8.824585</f>
        <v>-2.5025539444631106</v>
      </c>
      <c r="AK1742" s="2">
        <f t="shared" si="192"/>
        <v>-1.535362013584342</v>
      </c>
      <c r="AL1742" s="2">
        <f t="shared" si="193"/>
        <v>-2.5879503497259004</v>
      </c>
      <c r="AM1742" s="2">
        <f t="shared" si="194"/>
        <v>-1.7560522326013606</v>
      </c>
      <c r="AN1742" s="2">
        <f t="shared" si="195"/>
        <v>-2.881022305631562</v>
      </c>
    </row>
    <row r="1743" spans="1:40" x14ac:dyDescent="0.2">
      <c r="A1743">
        <v>1742</v>
      </c>
      <c r="B1743" t="s">
        <v>3189</v>
      </c>
      <c r="C1743" t="s">
        <v>93</v>
      </c>
      <c r="D1743">
        <v>0</v>
      </c>
      <c r="E1743">
        <v>1</v>
      </c>
      <c r="F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0.217</v>
      </c>
      <c r="U1743">
        <v>0.255</v>
      </c>
      <c r="V1743">
        <v>0.29399999999999998</v>
      </c>
      <c r="W1743">
        <v>0.54800000000000004</v>
      </c>
      <c r="X1743">
        <v>0.23699999999999999</v>
      </c>
      <c r="Z1743">
        <v>45</v>
      </c>
      <c r="AA1743">
        <v>0</v>
      </c>
      <c r="AB1743">
        <v>0</v>
      </c>
      <c r="AD1743">
        <v>-0.1</v>
      </c>
      <c r="AE1743">
        <v>0</v>
      </c>
      <c r="AF1743">
        <v>0</v>
      </c>
      <c r="AG1743" t="s">
        <v>3190</v>
      </c>
      <c r="AH1743" s="2">
        <f t="shared" si="191"/>
        <v>-11.262940846006277</v>
      </c>
      <c r="AJ1743" s="2">
        <f t="shared" si="196"/>
        <v>-2.5025539444631106</v>
      </c>
      <c r="AK1743" s="2">
        <f t="shared" si="192"/>
        <v>-1.535362013584342</v>
      </c>
      <c r="AL1743" s="2">
        <f t="shared" si="193"/>
        <v>-2.5879503497259004</v>
      </c>
      <c r="AM1743" s="2">
        <f t="shared" si="194"/>
        <v>-1.7560522326013606</v>
      </c>
      <c r="AN1743" s="2">
        <f t="shared" si="195"/>
        <v>-2.881022305631562</v>
      </c>
    </row>
    <row r="1744" spans="1:40" x14ac:dyDescent="0.2">
      <c r="A1744">
        <v>1743</v>
      </c>
      <c r="B1744" t="s">
        <v>2866</v>
      </c>
      <c r="C1744" t="s">
        <v>31</v>
      </c>
      <c r="D1744">
        <v>0</v>
      </c>
      <c r="E1744">
        <v>1</v>
      </c>
      <c r="F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0.20200000000000001</v>
      </c>
      <c r="U1744">
        <v>0.25600000000000001</v>
      </c>
      <c r="V1744">
        <v>0.34300000000000003</v>
      </c>
      <c r="W1744">
        <v>0.59899999999999998</v>
      </c>
      <c r="X1744">
        <v>0.25600000000000001</v>
      </c>
      <c r="Z1744">
        <v>51</v>
      </c>
      <c r="AA1744">
        <v>0</v>
      </c>
      <c r="AB1744">
        <v>0</v>
      </c>
      <c r="AD1744">
        <v>-0.1</v>
      </c>
      <c r="AE1744">
        <v>0</v>
      </c>
      <c r="AF1744">
        <v>0</v>
      </c>
      <c r="AG1744" t="s">
        <v>2867</v>
      </c>
      <c r="AH1744" s="2">
        <f t="shared" si="191"/>
        <v>-11.26591717423165</v>
      </c>
      <c r="AJ1744" s="2">
        <f t="shared" si="196"/>
        <v>-2.5025539444631106</v>
      </c>
      <c r="AK1744" s="2">
        <f t="shared" si="192"/>
        <v>-1.535362013584342</v>
      </c>
      <c r="AL1744" s="2">
        <f t="shared" si="193"/>
        <v>-2.5879503497259004</v>
      </c>
      <c r="AM1744" s="2">
        <f t="shared" si="194"/>
        <v>-2.489656184281313</v>
      </c>
      <c r="AN1744" s="2">
        <f t="shared" si="195"/>
        <v>-2.1503946821769837</v>
      </c>
    </row>
    <row r="1745" spans="1:40" x14ac:dyDescent="0.2">
      <c r="A1745">
        <v>1744</v>
      </c>
      <c r="B1745" t="s">
        <v>2207</v>
      </c>
      <c r="D1745">
        <v>0</v>
      </c>
      <c r="E1745">
        <v>1</v>
      </c>
      <c r="F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0.20399999999999999</v>
      </c>
      <c r="U1745">
        <v>0.28999999999999998</v>
      </c>
      <c r="V1745">
        <v>0.30199999999999999</v>
      </c>
      <c r="W1745">
        <v>0.59199999999999997</v>
      </c>
      <c r="X1745">
        <v>0.26300000000000001</v>
      </c>
      <c r="Z1745">
        <v>59</v>
      </c>
      <c r="AA1745">
        <v>0</v>
      </c>
      <c r="AB1745">
        <v>0</v>
      </c>
      <c r="AD1745">
        <v>-0.1</v>
      </c>
      <c r="AE1745">
        <v>0</v>
      </c>
      <c r="AF1745">
        <v>0</v>
      </c>
      <c r="AG1745">
        <v>13906</v>
      </c>
      <c r="AH1745" s="2">
        <f t="shared" si="191"/>
        <v>-11.268385536834757</v>
      </c>
      <c r="AJ1745" s="2">
        <f t="shared" si="196"/>
        <v>-2.5025539444631106</v>
      </c>
      <c r="AK1745" s="2">
        <f t="shared" si="192"/>
        <v>-1.535362013584342</v>
      </c>
      <c r="AL1745" s="2">
        <f t="shared" si="193"/>
        <v>-2.5879503497259004</v>
      </c>
      <c r="AM1745" s="2">
        <f t="shared" si="194"/>
        <v>-2.3918423240573206</v>
      </c>
      <c r="AN1745" s="2">
        <f t="shared" si="195"/>
        <v>-2.2506769050040831</v>
      </c>
    </row>
    <row r="1746" spans="1:40" x14ac:dyDescent="0.2">
      <c r="A1746">
        <v>1745</v>
      </c>
      <c r="B1746" t="s">
        <v>3019</v>
      </c>
      <c r="D1746">
        <v>0</v>
      </c>
      <c r="E1746">
        <v>1</v>
      </c>
      <c r="F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0.218</v>
      </c>
      <c r="U1746">
        <v>0.25</v>
      </c>
      <c r="V1746">
        <v>0.29399999999999998</v>
      </c>
      <c r="W1746">
        <v>0.54400000000000004</v>
      </c>
      <c r="X1746">
        <v>0.23499999999999999</v>
      </c>
      <c r="Z1746">
        <v>40</v>
      </c>
      <c r="AA1746">
        <v>0</v>
      </c>
      <c r="AB1746">
        <v>0</v>
      </c>
      <c r="AD1746">
        <v>-0.1</v>
      </c>
      <c r="AE1746">
        <v>0</v>
      </c>
      <c r="AF1746">
        <v>0</v>
      </c>
      <c r="AG1746" t="s">
        <v>3020</v>
      </c>
      <c r="AH1746" s="2">
        <f t="shared" si="191"/>
        <v>-11.27133804322405</v>
      </c>
      <c r="AJ1746" s="2">
        <f t="shared" si="196"/>
        <v>-2.5025539444631106</v>
      </c>
      <c r="AK1746" s="2">
        <f t="shared" si="192"/>
        <v>-1.535362013584342</v>
      </c>
      <c r="AL1746" s="2">
        <f t="shared" si="193"/>
        <v>-2.5879503497259004</v>
      </c>
      <c r="AM1746" s="2">
        <f t="shared" si="194"/>
        <v>-1.7071453024893637</v>
      </c>
      <c r="AN1746" s="2">
        <f t="shared" si="195"/>
        <v>-2.938326432961333</v>
      </c>
    </row>
    <row r="1747" spans="1:40" x14ac:dyDescent="0.2">
      <c r="A1747">
        <v>1746</v>
      </c>
      <c r="B1747" t="s">
        <v>4315</v>
      </c>
      <c r="D1747">
        <v>0</v>
      </c>
      <c r="E1747">
        <v>1</v>
      </c>
      <c r="F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0.21</v>
      </c>
      <c r="U1747">
        <v>0.251</v>
      </c>
      <c r="V1747">
        <v>0.32</v>
      </c>
      <c r="W1747">
        <v>0.57099999999999995</v>
      </c>
      <c r="X1747">
        <v>0.24399999999999999</v>
      </c>
      <c r="Z1747">
        <v>47</v>
      </c>
      <c r="AA1747">
        <v>0</v>
      </c>
      <c r="AB1747">
        <v>0</v>
      </c>
      <c r="AD1747">
        <v>-0.1</v>
      </c>
      <c r="AE1747">
        <v>0</v>
      </c>
      <c r="AF1747">
        <v>0</v>
      </c>
      <c r="AG1747" t="s">
        <v>4316</v>
      </c>
      <c r="AH1747" s="2">
        <f t="shared" si="191"/>
        <v>-11.275790624644074</v>
      </c>
      <c r="AJ1747" s="2">
        <f t="shared" si="196"/>
        <v>-2.5025539444631106</v>
      </c>
      <c r="AK1747" s="2">
        <f t="shared" si="192"/>
        <v>-1.535362013584342</v>
      </c>
      <c r="AL1747" s="2">
        <f t="shared" si="193"/>
        <v>-2.5879503497259004</v>
      </c>
      <c r="AM1747" s="2">
        <f t="shared" si="194"/>
        <v>-2.0984007433853389</v>
      </c>
      <c r="AN1747" s="2">
        <f t="shared" si="195"/>
        <v>-2.5515235734853805</v>
      </c>
    </row>
    <row r="1748" spans="1:40" x14ac:dyDescent="0.2">
      <c r="A1748">
        <v>1747</v>
      </c>
      <c r="B1748" t="s">
        <v>2493</v>
      </c>
      <c r="C1748" t="s">
        <v>57</v>
      </c>
      <c r="D1748">
        <v>0</v>
      </c>
      <c r="E1748">
        <v>1</v>
      </c>
      <c r="F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T1748">
        <v>0.20499999999999999</v>
      </c>
      <c r="U1748">
        <v>0.26900000000000002</v>
      </c>
      <c r="V1748">
        <v>0.318</v>
      </c>
      <c r="W1748">
        <v>0.58799999999999997</v>
      </c>
      <c r="X1748">
        <v>0.25600000000000001</v>
      </c>
      <c r="Z1748">
        <v>54</v>
      </c>
      <c r="AA1748">
        <v>0</v>
      </c>
      <c r="AB1748">
        <v>0</v>
      </c>
      <c r="AD1748">
        <v>-0.1</v>
      </c>
      <c r="AE1748">
        <v>0</v>
      </c>
      <c r="AF1748">
        <v>0</v>
      </c>
      <c r="AG1748" t="s">
        <v>2494</v>
      </c>
      <c r="AH1748" s="2">
        <f t="shared" si="191"/>
        <v>-11.276782734052532</v>
      </c>
      <c r="AJ1748" s="2">
        <f t="shared" si="196"/>
        <v>-2.5025539444631106</v>
      </c>
      <c r="AK1748" s="2">
        <f t="shared" si="192"/>
        <v>-1.535362013584342</v>
      </c>
      <c r="AL1748" s="2">
        <f t="shared" si="193"/>
        <v>-2.5879503497259004</v>
      </c>
      <c r="AM1748" s="2">
        <f t="shared" si="194"/>
        <v>-2.3429353939453237</v>
      </c>
      <c r="AN1748" s="2">
        <f t="shared" si="195"/>
        <v>-2.3079810323338541</v>
      </c>
    </row>
    <row r="1749" spans="1:40" x14ac:dyDescent="0.2">
      <c r="A1749">
        <v>1748</v>
      </c>
      <c r="B1749" t="s">
        <v>3363</v>
      </c>
      <c r="C1749" t="s">
        <v>103</v>
      </c>
      <c r="D1749">
        <v>0</v>
      </c>
      <c r="E1749">
        <v>1</v>
      </c>
      <c r="F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0.20499999999999999</v>
      </c>
      <c r="U1749">
        <v>0.25900000000000001</v>
      </c>
      <c r="V1749">
        <v>0.32900000000000001</v>
      </c>
      <c r="W1749">
        <v>0.58799999999999997</v>
      </c>
      <c r="X1749">
        <v>0.253</v>
      </c>
      <c r="Z1749">
        <v>44</v>
      </c>
      <c r="AA1749">
        <v>0</v>
      </c>
      <c r="AB1749">
        <v>0</v>
      </c>
      <c r="AD1749">
        <v>-0.1</v>
      </c>
      <c r="AE1749">
        <v>0</v>
      </c>
      <c r="AF1749">
        <v>0</v>
      </c>
      <c r="AG1749" t="s">
        <v>3364</v>
      </c>
      <c r="AH1749" s="2">
        <f t="shared" si="191"/>
        <v>-11.276782734052532</v>
      </c>
      <c r="AJ1749" s="2">
        <f t="shared" si="196"/>
        <v>-2.5025539444631106</v>
      </c>
      <c r="AK1749" s="2">
        <f t="shared" si="192"/>
        <v>-1.535362013584342</v>
      </c>
      <c r="AL1749" s="2">
        <f t="shared" si="193"/>
        <v>-2.5879503497259004</v>
      </c>
      <c r="AM1749" s="2">
        <f t="shared" si="194"/>
        <v>-2.3429353939453237</v>
      </c>
      <c r="AN1749" s="2">
        <f t="shared" si="195"/>
        <v>-2.3079810323338541</v>
      </c>
    </row>
    <row r="1750" spans="1:40" x14ac:dyDescent="0.2">
      <c r="A1750">
        <v>1749</v>
      </c>
      <c r="B1750" t="s">
        <v>2822</v>
      </c>
      <c r="C1750" t="s">
        <v>65</v>
      </c>
      <c r="D1750">
        <v>0</v>
      </c>
      <c r="E1750">
        <v>1</v>
      </c>
      <c r="F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T1750">
        <v>0.214</v>
      </c>
      <c r="U1750">
        <v>0.26</v>
      </c>
      <c r="V1750">
        <v>0.29599999999999999</v>
      </c>
      <c r="W1750">
        <v>0.55700000000000005</v>
      </c>
      <c r="X1750">
        <v>0.24199999999999999</v>
      </c>
      <c r="Z1750">
        <v>44</v>
      </c>
      <c r="AA1750">
        <v>0</v>
      </c>
      <c r="AB1750">
        <v>0</v>
      </c>
      <c r="AD1750">
        <v>-0.1</v>
      </c>
      <c r="AE1750">
        <v>0</v>
      </c>
      <c r="AF1750">
        <v>0</v>
      </c>
      <c r="AG1750" t="s">
        <v>2823</v>
      </c>
      <c r="AH1750" s="2">
        <f t="shared" si="191"/>
        <v>-11.280727349850283</v>
      </c>
      <c r="AJ1750" s="2">
        <f t="shared" si="196"/>
        <v>-2.5025539444631106</v>
      </c>
      <c r="AK1750" s="2">
        <f t="shared" si="192"/>
        <v>-1.535362013584342</v>
      </c>
      <c r="AL1750" s="2">
        <f t="shared" si="193"/>
        <v>-2.5879503497259004</v>
      </c>
      <c r="AM1750" s="2">
        <f t="shared" si="194"/>
        <v>-1.9027730229373514</v>
      </c>
      <c r="AN1750" s="2">
        <f t="shared" si="195"/>
        <v>-2.7520880191395776</v>
      </c>
    </row>
    <row r="1751" spans="1:40" x14ac:dyDescent="0.2">
      <c r="A1751">
        <v>1750</v>
      </c>
      <c r="B1751" t="s">
        <v>3230</v>
      </c>
      <c r="C1751" t="s">
        <v>125</v>
      </c>
      <c r="D1751">
        <v>0</v>
      </c>
      <c r="E1751">
        <v>1</v>
      </c>
      <c r="F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0.19700000000000001</v>
      </c>
      <c r="U1751">
        <v>0.25900000000000001</v>
      </c>
      <c r="V1751">
        <v>0.35499999999999998</v>
      </c>
      <c r="W1751">
        <v>0.61499999999999999</v>
      </c>
      <c r="X1751">
        <v>0.26200000000000001</v>
      </c>
      <c r="Z1751">
        <v>59</v>
      </c>
      <c r="AA1751">
        <v>0</v>
      </c>
      <c r="AB1751">
        <v>0</v>
      </c>
      <c r="AD1751">
        <v>-0.1</v>
      </c>
      <c r="AE1751">
        <v>0</v>
      </c>
      <c r="AF1751">
        <v>0</v>
      </c>
      <c r="AG1751" t="s">
        <v>3231</v>
      </c>
      <c r="AH1751" s="2">
        <f t="shared" si="191"/>
        <v>-11.281235315472552</v>
      </c>
      <c r="AJ1751" s="2">
        <f t="shared" si="196"/>
        <v>-2.5025539444631106</v>
      </c>
      <c r="AK1751" s="2">
        <f t="shared" si="192"/>
        <v>-1.535362013584342</v>
      </c>
      <c r="AL1751" s="2">
        <f t="shared" si="193"/>
        <v>-2.5879503497259004</v>
      </c>
      <c r="AM1751" s="2">
        <f t="shared" si="194"/>
        <v>-2.7341908348412978</v>
      </c>
      <c r="AN1751" s="2">
        <f t="shared" si="195"/>
        <v>-1.9211781728579</v>
      </c>
    </row>
    <row r="1752" spans="1:40" x14ac:dyDescent="0.2">
      <c r="A1752">
        <v>1751</v>
      </c>
      <c r="B1752" t="s">
        <v>2732</v>
      </c>
      <c r="D1752">
        <v>0</v>
      </c>
      <c r="E1752">
        <v>1</v>
      </c>
      <c r="F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0.20799999999999999</v>
      </c>
      <c r="U1752">
        <v>0.28599999999999998</v>
      </c>
      <c r="V1752">
        <v>0.29099999999999998</v>
      </c>
      <c r="W1752">
        <v>0.57699999999999996</v>
      </c>
      <c r="X1752">
        <v>0.25700000000000001</v>
      </c>
      <c r="Z1752">
        <v>55</v>
      </c>
      <c r="AA1752">
        <v>0</v>
      </c>
      <c r="AB1752">
        <v>0</v>
      </c>
      <c r="AD1752">
        <v>-0.1</v>
      </c>
      <c r="AE1752">
        <v>0</v>
      </c>
      <c r="AF1752">
        <v>0</v>
      </c>
      <c r="AG1752" t="s">
        <v>2733</v>
      </c>
      <c r="AH1752" s="2">
        <f t="shared" si="191"/>
        <v>-11.28764829387341</v>
      </c>
      <c r="AJ1752" s="2">
        <f t="shared" si="196"/>
        <v>-2.5025539444631106</v>
      </c>
      <c r="AK1752" s="2">
        <f t="shared" si="192"/>
        <v>-1.535362013584342</v>
      </c>
      <c r="AL1752" s="2">
        <f t="shared" si="193"/>
        <v>-2.5879503497259004</v>
      </c>
      <c r="AM1752" s="2">
        <f t="shared" si="194"/>
        <v>-2.1962146036093331</v>
      </c>
      <c r="AN1752" s="2">
        <f t="shared" si="195"/>
        <v>-2.465567382490724</v>
      </c>
    </row>
    <row r="1753" spans="1:40" x14ac:dyDescent="0.2">
      <c r="A1753">
        <v>1752</v>
      </c>
      <c r="B1753" t="s">
        <v>1695</v>
      </c>
      <c r="C1753" t="s">
        <v>88</v>
      </c>
      <c r="D1753">
        <v>0</v>
      </c>
      <c r="E1753">
        <v>1</v>
      </c>
      <c r="F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T1753">
        <v>0.21</v>
      </c>
      <c r="U1753">
        <v>0.26100000000000001</v>
      </c>
      <c r="V1753">
        <v>0.308</v>
      </c>
      <c r="W1753">
        <v>0.56999999999999995</v>
      </c>
      <c r="X1753">
        <v>0.247</v>
      </c>
      <c r="Z1753">
        <v>53</v>
      </c>
      <c r="AA1753">
        <v>0</v>
      </c>
      <c r="AB1753">
        <v>0</v>
      </c>
      <c r="AD1753">
        <v>-0.1</v>
      </c>
      <c r="AE1753">
        <v>0</v>
      </c>
      <c r="AF1753">
        <v>0</v>
      </c>
      <c r="AG1753" t="s">
        <v>1696</v>
      </c>
      <c r="AH1753" s="2">
        <f t="shared" si="191"/>
        <v>-11.290116656476517</v>
      </c>
      <c r="AJ1753" s="2">
        <f t="shared" si="196"/>
        <v>-2.5025539444631106</v>
      </c>
      <c r="AK1753" s="2">
        <f t="shared" si="192"/>
        <v>-1.535362013584342</v>
      </c>
      <c r="AL1753" s="2">
        <f t="shared" si="193"/>
        <v>-2.5879503497259004</v>
      </c>
      <c r="AM1753" s="2">
        <f t="shared" si="194"/>
        <v>-2.0984007433853389</v>
      </c>
      <c r="AN1753" s="2">
        <f t="shared" si="195"/>
        <v>-2.5658496053178235</v>
      </c>
    </row>
    <row r="1754" spans="1:40" x14ac:dyDescent="0.2">
      <c r="A1754">
        <v>1753</v>
      </c>
      <c r="B1754" t="s">
        <v>3210</v>
      </c>
      <c r="D1754">
        <v>0</v>
      </c>
      <c r="E1754">
        <v>1</v>
      </c>
      <c r="F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T1754">
        <v>0.21</v>
      </c>
      <c r="U1754">
        <v>0.26</v>
      </c>
      <c r="V1754">
        <v>0.309</v>
      </c>
      <c r="W1754">
        <v>0.56999999999999995</v>
      </c>
      <c r="X1754">
        <v>0.247</v>
      </c>
      <c r="Z1754">
        <v>49</v>
      </c>
      <c r="AA1754">
        <v>0</v>
      </c>
      <c r="AB1754">
        <v>0</v>
      </c>
      <c r="AD1754">
        <v>-0.1</v>
      </c>
      <c r="AE1754">
        <v>0</v>
      </c>
      <c r="AF1754">
        <v>0</v>
      </c>
      <c r="AG1754" t="s">
        <v>3211</v>
      </c>
      <c r="AH1754" s="2">
        <f t="shared" si="191"/>
        <v>-11.290116656476517</v>
      </c>
      <c r="AJ1754" s="2">
        <f t="shared" si="196"/>
        <v>-2.5025539444631106</v>
      </c>
      <c r="AK1754" s="2">
        <f t="shared" si="192"/>
        <v>-1.535362013584342</v>
      </c>
      <c r="AL1754" s="2">
        <f t="shared" si="193"/>
        <v>-2.5879503497259004</v>
      </c>
      <c r="AM1754" s="2">
        <f t="shared" si="194"/>
        <v>-2.0984007433853389</v>
      </c>
      <c r="AN1754" s="2">
        <f t="shared" si="195"/>
        <v>-2.5658496053178235</v>
      </c>
    </row>
    <row r="1755" spans="1:40" x14ac:dyDescent="0.2">
      <c r="A1755">
        <v>1754</v>
      </c>
      <c r="B1755" t="s">
        <v>2366</v>
      </c>
      <c r="D1755">
        <v>0</v>
      </c>
      <c r="E1755">
        <v>1</v>
      </c>
      <c r="F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T1755">
        <v>0.20899999999999999</v>
      </c>
      <c r="U1755">
        <v>0.26400000000000001</v>
      </c>
      <c r="V1755">
        <v>0.309</v>
      </c>
      <c r="W1755">
        <v>0.57299999999999995</v>
      </c>
      <c r="X1755">
        <v>0.247</v>
      </c>
      <c r="Z1755">
        <v>49</v>
      </c>
      <c r="AA1755">
        <v>0</v>
      </c>
      <c r="AB1755">
        <v>0</v>
      </c>
      <c r="AD1755">
        <v>-0.1</v>
      </c>
      <c r="AE1755">
        <v>0</v>
      </c>
      <c r="AF1755">
        <v>0</v>
      </c>
      <c r="AG1755" t="s">
        <v>2367</v>
      </c>
      <c r="AH1755" s="2">
        <f t="shared" si="191"/>
        <v>-11.296045491091185</v>
      </c>
      <c r="AJ1755" s="2">
        <f t="shared" si="196"/>
        <v>-2.5025539444631106</v>
      </c>
      <c r="AK1755" s="2">
        <f t="shared" si="192"/>
        <v>-1.535362013584342</v>
      </c>
      <c r="AL1755" s="2">
        <f t="shared" si="193"/>
        <v>-2.5879503497259004</v>
      </c>
      <c r="AM1755" s="2">
        <f t="shared" si="194"/>
        <v>-2.1473076734973358</v>
      </c>
      <c r="AN1755" s="2">
        <f t="shared" si="195"/>
        <v>-2.522871509820495</v>
      </c>
    </row>
    <row r="1756" spans="1:40" x14ac:dyDescent="0.2">
      <c r="A1756">
        <v>1755</v>
      </c>
      <c r="B1756" t="s">
        <v>3393</v>
      </c>
      <c r="C1756" t="s">
        <v>125</v>
      </c>
      <c r="D1756">
        <v>0</v>
      </c>
      <c r="E1756">
        <v>1</v>
      </c>
      <c r="F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0.21099999999999999</v>
      </c>
      <c r="U1756">
        <v>0.26100000000000001</v>
      </c>
      <c r="V1756">
        <v>0.30499999999999999</v>
      </c>
      <c r="W1756">
        <v>0.56599999999999995</v>
      </c>
      <c r="X1756">
        <v>0.246</v>
      </c>
      <c r="Z1756">
        <v>48</v>
      </c>
      <c r="AA1756">
        <v>0</v>
      </c>
      <c r="AB1756">
        <v>0</v>
      </c>
      <c r="AD1756">
        <v>-0.1</v>
      </c>
      <c r="AE1756">
        <v>0</v>
      </c>
      <c r="AF1756">
        <v>0</v>
      </c>
      <c r="AG1756" t="s">
        <v>3394</v>
      </c>
      <c r="AH1756" s="2">
        <f t="shared" si="191"/>
        <v>-11.29851385369429</v>
      </c>
      <c r="AJ1756" s="2">
        <f t="shared" si="196"/>
        <v>-2.5025539444631106</v>
      </c>
      <c r="AK1756" s="2">
        <f t="shared" si="192"/>
        <v>-1.535362013584342</v>
      </c>
      <c r="AL1756" s="2">
        <f t="shared" si="193"/>
        <v>-2.5879503497259004</v>
      </c>
      <c r="AM1756" s="2">
        <f t="shared" si="194"/>
        <v>-2.049493813273342</v>
      </c>
      <c r="AN1756" s="2">
        <f t="shared" si="195"/>
        <v>-2.6231537326475944</v>
      </c>
    </row>
    <row r="1757" spans="1:40" x14ac:dyDescent="0.2">
      <c r="A1757">
        <v>1756</v>
      </c>
      <c r="B1757" t="s">
        <v>3153</v>
      </c>
      <c r="D1757">
        <v>0</v>
      </c>
      <c r="E1757">
        <v>1</v>
      </c>
      <c r="F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T1757">
        <v>0.20799999999999999</v>
      </c>
      <c r="U1757">
        <v>0.26300000000000001</v>
      </c>
      <c r="V1757">
        <v>0.313</v>
      </c>
      <c r="W1757">
        <v>0.57599999999999996</v>
      </c>
      <c r="X1757">
        <v>0.248</v>
      </c>
      <c r="Z1757">
        <v>49</v>
      </c>
      <c r="AA1757">
        <v>0</v>
      </c>
      <c r="AB1757">
        <v>0</v>
      </c>
      <c r="AD1757">
        <v>-0.1</v>
      </c>
      <c r="AE1757">
        <v>0</v>
      </c>
      <c r="AF1757">
        <v>0</v>
      </c>
      <c r="AG1757" t="s">
        <v>3154</v>
      </c>
      <c r="AH1757" s="2">
        <f t="shared" si="191"/>
        <v>-11.301974325705853</v>
      </c>
      <c r="AJ1757" s="2">
        <f t="shared" si="196"/>
        <v>-2.5025539444631106</v>
      </c>
      <c r="AK1757" s="2">
        <f t="shared" si="192"/>
        <v>-1.535362013584342</v>
      </c>
      <c r="AL1757" s="2">
        <f t="shared" si="193"/>
        <v>-2.5879503497259004</v>
      </c>
      <c r="AM1757" s="2">
        <f t="shared" si="194"/>
        <v>-2.1962146036093331</v>
      </c>
      <c r="AN1757" s="2">
        <f t="shared" si="195"/>
        <v>-2.479893414323167</v>
      </c>
    </row>
    <row r="1758" spans="1:40" x14ac:dyDescent="0.2">
      <c r="A1758">
        <v>1757</v>
      </c>
      <c r="B1758" t="s">
        <v>3094</v>
      </c>
      <c r="C1758" t="s">
        <v>39</v>
      </c>
      <c r="D1758">
        <v>0</v>
      </c>
      <c r="E1758">
        <v>1</v>
      </c>
      <c r="F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T1758">
        <v>0.20300000000000001</v>
      </c>
      <c r="U1758">
        <v>0.25900000000000001</v>
      </c>
      <c r="V1758">
        <v>0.33400000000000002</v>
      </c>
      <c r="W1758">
        <v>0.59299999999999997</v>
      </c>
      <c r="X1758">
        <v>0.255</v>
      </c>
      <c r="Z1758">
        <v>52</v>
      </c>
      <c r="AA1758">
        <v>0</v>
      </c>
      <c r="AB1758">
        <v>0</v>
      </c>
      <c r="AD1758">
        <v>-0.1</v>
      </c>
      <c r="AE1758">
        <v>0</v>
      </c>
      <c r="AF1758">
        <v>0</v>
      </c>
      <c r="AG1758" t="s">
        <v>3095</v>
      </c>
      <c r="AH1758" s="2">
        <f t="shared" si="191"/>
        <v>-11.302966435114309</v>
      </c>
      <c r="AJ1758" s="2">
        <f t="shared" si="196"/>
        <v>-2.5025539444631106</v>
      </c>
      <c r="AK1758" s="2">
        <f t="shared" si="192"/>
        <v>-1.535362013584342</v>
      </c>
      <c r="AL1758" s="2">
        <f t="shared" si="193"/>
        <v>-2.5879503497259004</v>
      </c>
      <c r="AM1758" s="2">
        <f t="shared" si="194"/>
        <v>-2.4407492541693161</v>
      </c>
      <c r="AN1758" s="2">
        <f t="shared" si="195"/>
        <v>-2.2363508731716402</v>
      </c>
    </row>
    <row r="1759" spans="1:40" x14ac:dyDescent="0.2">
      <c r="A1759">
        <v>1758</v>
      </c>
      <c r="B1759" t="s">
        <v>3816</v>
      </c>
      <c r="C1759" t="s">
        <v>198</v>
      </c>
      <c r="D1759">
        <v>0</v>
      </c>
      <c r="E1759">
        <v>1</v>
      </c>
      <c r="F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T1759">
        <v>0.20699999999999999</v>
      </c>
      <c r="U1759">
        <v>0.251</v>
      </c>
      <c r="V1759">
        <v>0.32800000000000001</v>
      </c>
      <c r="W1759">
        <v>0.57899999999999996</v>
      </c>
      <c r="X1759">
        <v>0.247</v>
      </c>
      <c r="Z1759">
        <v>48</v>
      </c>
      <c r="AA1759">
        <v>0</v>
      </c>
      <c r="AB1759">
        <v>0</v>
      </c>
      <c r="AD1759">
        <v>-0.1</v>
      </c>
      <c r="AE1759">
        <v>0</v>
      </c>
      <c r="AF1759">
        <v>0</v>
      </c>
      <c r="AG1759" t="s">
        <v>3817</v>
      </c>
      <c r="AH1759" s="2">
        <f t="shared" si="191"/>
        <v>-11.307903160320521</v>
      </c>
      <c r="AJ1759" s="2">
        <f t="shared" si="196"/>
        <v>-2.5025539444631106</v>
      </c>
      <c r="AK1759" s="2">
        <f t="shared" si="192"/>
        <v>-1.535362013584342</v>
      </c>
      <c r="AL1759" s="2">
        <f t="shared" si="193"/>
        <v>-2.5879503497259004</v>
      </c>
      <c r="AM1759" s="2">
        <f t="shared" si="194"/>
        <v>-2.2451215337213299</v>
      </c>
      <c r="AN1759" s="2">
        <f t="shared" si="195"/>
        <v>-2.4369153188258386</v>
      </c>
    </row>
    <row r="1760" spans="1:40" x14ac:dyDescent="0.2">
      <c r="A1760">
        <v>1759</v>
      </c>
      <c r="B1760" t="s">
        <v>3169</v>
      </c>
      <c r="C1760" t="s">
        <v>57</v>
      </c>
      <c r="D1760">
        <v>0</v>
      </c>
      <c r="E1760">
        <v>1</v>
      </c>
      <c r="F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T1760">
        <v>0.20399999999999999</v>
      </c>
      <c r="U1760">
        <v>0.251</v>
      </c>
      <c r="V1760">
        <v>0.33800000000000002</v>
      </c>
      <c r="W1760">
        <v>0.58899999999999997</v>
      </c>
      <c r="X1760">
        <v>0.252</v>
      </c>
      <c r="Z1760">
        <v>51</v>
      </c>
      <c r="AA1760">
        <v>0</v>
      </c>
      <c r="AB1760">
        <v>0</v>
      </c>
      <c r="AD1760">
        <v>-0.1</v>
      </c>
      <c r="AE1760">
        <v>0</v>
      </c>
      <c r="AF1760">
        <v>0</v>
      </c>
      <c r="AG1760" t="s">
        <v>3170</v>
      </c>
      <c r="AH1760" s="2">
        <f t="shared" si="191"/>
        <v>-11.311363632332085</v>
      </c>
      <c r="AJ1760" s="2">
        <f t="shared" si="196"/>
        <v>-2.5025539444631106</v>
      </c>
      <c r="AK1760" s="2">
        <f t="shared" si="192"/>
        <v>-1.535362013584342</v>
      </c>
      <c r="AL1760" s="2">
        <f t="shared" si="193"/>
        <v>-2.5879503497259004</v>
      </c>
      <c r="AM1760" s="2">
        <f t="shared" si="194"/>
        <v>-2.3918423240573206</v>
      </c>
      <c r="AN1760" s="2">
        <f t="shared" si="195"/>
        <v>-2.2936550005014111</v>
      </c>
    </row>
    <row r="1761" spans="1:40" x14ac:dyDescent="0.2">
      <c r="A1761">
        <v>1760</v>
      </c>
      <c r="B1761" t="s">
        <v>2479</v>
      </c>
      <c r="C1761" t="s">
        <v>39</v>
      </c>
      <c r="D1761">
        <v>0</v>
      </c>
      <c r="E1761">
        <v>1</v>
      </c>
      <c r="F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T1761">
        <v>0.21099999999999999</v>
      </c>
      <c r="U1761">
        <v>0.27900000000000003</v>
      </c>
      <c r="V1761">
        <v>0.28599999999999998</v>
      </c>
      <c r="W1761">
        <v>0.56499999999999995</v>
      </c>
      <c r="X1761">
        <v>0.25</v>
      </c>
      <c r="Z1761">
        <v>49</v>
      </c>
      <c r="AA1761">
        <v>0</v>
      </c>
      <c r="AB1761">
        <v>0</v>
      </c>
      <c r="AD1761">
        <v>-0.1</v>
      </c>
      <c r="AE1761">
        <v>0</v>
      </c>
      <c r="AF1761">
        <v>0</v>
      </c>
      <c r="AG1761" t="s">
        <v>2480</v>
      </c>
      <c r="AH1761" s="2">
        <f t="shared" si="191"/>
        <v>-11.312839885526733</v>
      </c>
      <c r="AJ1761" s="2">
        <f t="shared" si="196"/>
        <v>-2.5025539444631106</v>
      </c>
      <c r="AK1761" s="2">
        <f t="shared" si="192"/>
        <v>-1.535362013584342</v>
      </c>
      <c r="AL1761" s="2">
        <f t="shared" si="193"/>
        <v>-2.5879503497259004</v>
      </c>
      <c r="AM1761" s="2">
        <f t="shared" si="194"/>
        <v>-2.049493813273342</v>
      </c>
      <c r="AN1761" s="2">
        <f t="shared" si="195"/>
        <v>-2.637479764480037</v>
      </c>
    </row>
    <row r="1762" spans="1:40" x14ac:dyDescent="0.2">
      <c r="A1762">
        <v>1761</v>
      </c>
      <c r="B1762" t="s">
        <v>1610</v>
      </c>
      <c r="D1762">
        <v>0</v>
      </c>
      <c r="E1762">
        <v>1</v>
      </c>
      <c r="F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T1762">
        <v>0.20599999999999999</v>
      </c>
      <c r="U1762">
        <v>0.26800000000000002</v>
      </c>
      <c r="V1762">
        <v>0.314</v>
      </c>
      <c r="W1762">
        <v>0.58199999999999996</v>
      </c>
      <c r="X1762">
        <v>0.253</v>
      </c>
      <c r="Z1762">
        <v>53</v>
      </c>
      <c r="AA1762">
        <v>0</v>
      </c>
      <c r="AB1762">
        <v>0</v>
      </c>
      <c r="AD1762">
        <v>-0.1</v>
      </c>
      <c r="AE1762">
        <v>0</v>
      </c>
      <c r="AF1762">
        <v>0</v>
      </c>
      <c r="AG1762" t="s">
        <v>1611</v>
      </c>
      <c r="AH1762" s="2">
        <f t="shared" si="191"/>
        <v>-11.313831994935191</v>
      </c>
      <c r="AJ1762" s="2">
        <f t="shared" si="196"/>
        <v>-2.5025539444631106</v>
      </c>
      <c r="AK1762" s="2">
        <f t="shared" si="192"/>
        <v>-1.535362013584342</v>
      </c>
      <c r="AL1762" s="2">
        <f t="shared" si="193"/>
        <v>-2.5879503497259004</v>
      </c>
      <c r="AM1762" s="2">
        <f t="shared" si="194"/>
        <v>-2.2940284638333268</v>
      </c>
      <c r="AN1762" s="2">
        <f t="shared" si="195"/>
        <v>-2.3939372233285106</v>
      </c>
    </row>
    <row r="1763" spans="1:40" x14ac:dyDescent="0.2">
      <c r="A1763">
        <v>1762</v>
      </c>
      <c r="B1763" t="s">
        <v>2404</v>
      </c>
      <c r="C1763" t="s">
        <v>74</v>
      </c>
      <c r="D1763">
        <v>0</v>
      </c>
      <c r="E1763">
        <v>1</v>
      </c>
      <c r="F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T1763">
        <v>0.21</v>
      </c>
      <c r="U1763">
        <v>0.26100000000000001</v>
      </c>
      <c r="V1763">
        <v>0.30599999999999999</v>
      </c>
      <c r="W1763">
        <v>0.56799999999999995</v>
      </c>
      <c r="X1763">
        <v>0.247</v>
      </c>
      <c r="Z1763">
        <v>47</v>
      </c>
      <c r="AA1763">
        <v>0</v>
      </c>
      <c r="AB1763">
        <v>0</v>
      </c>
      <c r="AD1763">
        <v>-0.1</v>
      </c>
      <c r="AE1763">
        <v>0</v>
      </c>
      <c r="AF1763">
        <v>0</v>
      </c>
      <c r="AG1763">
        <v>9246</v>
      </c>
      <c r="AH1763" s="2">
        <f t="shared" si="191"/>
        <v>-11.318768720141401</v>
      </c>
      <c r="AJ1763" s="2">
        <f t="shared" si="196"/>
        <v>-2.5025539444631106</v>
      </c>
      <c r="AK1763" s="2">
        <f t="shared" si="192"/>
        <v>-1.535362013584342</v>
      </c>
      <c r="AL1763" s="2">
        <f t="shared" si="193"/>
        <v>-2.5879503497259004</v>
      </c>
      <c r="AM1763" s="2">
        <f t="shared" si="194"/>
        <v>-2.0984007433853389</v>
      </c>
      <c r="AN1763" s="2">
        <f t="shared" si="195"/>
        <v>-2.594501668982709</v>
      </c>
    </row>
    <row r="1764" spans="1:40" x14ac:dyDescent="0.2">
      <c r="A1764">
        <v>1763</v>
      </c>
      <c r="B1764" t="s">
        <v>2609</v>
      </c>
      <c r="D1764">
        <v>0</v>
      </c>
      <c r="E1764">
        <v>1</v>
      </c>
      <c r="F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0.20499999999999999</v>
      </c>
      <c r="U1764">
        <v>0.28499999999999998</v>
      </c>
      <c r="V1764">
        <v>0.29899999999999999</v>
      </c>
      <c r="W1764">
        <v>0.58499999999999996</v>
      </c>
      <c r="X1764">
        <v>0.25900000000000001</v>
      </c>
      <c r="Z1764">
        <v>57</v>
      </c>
      <c r="AA1764">
        <v>0</v>
      </c>
      <c r="AB1764">
        <v>0</v>
      </c>
      <c r="AD1764">
        <v>-0.1</v>
      </c>
      <c r="AE1764">
        <v>0</v>
      </c>
      <c r="AF1764">
        <v>0</v>
      </c>
      <c r="AG1764" t="s">
        <v>2610</v>
      </c>
      <c r="AH1764" s="2">
        <f t="shared" si="191"/>
        <v>-11.319760829549859</v>
      </c>
      <c r="AJ1764" s="2">
        <f t="shared" si="196"/>
        <v>-2.5025539444631106</v>
      </c>
      <c r="AK1764" s="2">
        <f t="shared" si="192"/>
        <v>-1.535362013584342</v>
      </c>
      <c r="AL1764" s="2">
        <f t="shared" si="193"/>
        <v>-2.5879503497259004</v>
      </c>
      <c r="AM1764" s="2">
        <f t="shared" si="194"/>
        <v>-2.3429353939453237</v>
      </c>
      <c r="AN1764" s="2">
        <f t="shared" si="195"/>
        <v>-2.3509591278311821</v>
      </c>
    </row>
    <row r="1765" spans="1:40" x14ac:dyDescent="0.2">
      <c r="A1765">
        <v>1764</v>
      </c>
      <c r="B1765" t="s">
        <v>3059</v>
      </c>
      <c r="C1765" t="s">
        <v>63</v>
      </c>
      <c r="D1765">
        <v>0</v>
      </c>
      <c r="E1765">
        <v>1</v>
      </c>
      <c r="F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0.192</v>
      </c>
      <c r="U1765">
        <v>0.26300000000000001</v>
      </c>
      <c r="V1765">
        <v>0.36599999999999999</v>
      </c>
      <c r="W1765">
        <v>0.629</v>
      </c>
      <c r="X1765">
        <v>0.26700000000000002</v>
      </c>
      <c r="Z1765">
        <v>60</v>
      </c>
      <c r="AA1765">
        <v>0</v>
      </c>
      <c r="AB1765">
        <v>0</v>
      </c>
      <c r="AD1765">
        <v>-0.1</v>
      </c>
      <c r="AE1765">
        <v>0</v>
      </c>
      <c r="AF1765">
        <v>0</v>
      </c>
      <c r="AG1765">
        <v>13288</v>
      </c>
      <c r="AH1765" s="2">
        <f t="shared" si="191"/>
        <v>-11.325205520378338</v>
      </c>
      <c r="AJ1765" s="2">
        <f t="shared" si="196"/>
        <v>-2.5025539444631106</v>
      </c>
      <c r="AK1765" s="2">
        <f t="shared" si="192"/>
        <v>-1.535362013584342</v>
      </c>
      <c r="AL1765" s="2">
        <f t="shared" si="193"/>
        <v>-2.5879503497259004</v>
      </c>
      <c r="AM1765" s="2">
        <f t="shared" si="194"/>
        <v>-2.9787254854012821</v>
      </c>
      <c r="AN1765" s="2">
        <f t="shared" si="195"/>
        <v>-1.7206137272037016</v>
      </c>
    </row>
    <row r="1766" spans="1:40" x14ac:dyDescent="0.2">
      <c r="A1766">
        <v>1765</v>
      </c>
      <c r="B1766" t="s">
        <v>2044</v>
      </c>
      <c r="D1766">
        <v>0</v>
      </c>
      <c r="E1766">
        <v>1</v>
      </c>
      <c r="F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0.20399999999999999</v>
      </c>
      <c r="U1766">
        <v>0.26500000000000001</v>
      </c>
      <c r="V1766">
        <v>0.32300000000000001</v>
      </c>
      <c r="W1766">
        <v>0.58799999999999997</v>
      </c>
      <c r="X1766">
        <v>0.255</v>
      </c>
      <c r="Z1766">
        <v>53</v>
      </c>
      <c r="AA1766">
        <v>0</v>
      </c>
      <c r="AB1766">
        <v>0</v>
      </c>
      <c r="AD1766">
        <v>-0.1</v>
      </c>
      <c r="AE1766">
        <v>0</v>
      </c>
      <c r="AF1766">
        <v>0</v>
      </c>
      <c r="AG1766" t="s">
        <v>2045</v>
      </c>
      <c r="AH1766" s="2">
        <f t="shared" si="191"/>
        <v>-11.325689664164528</v>
      </c>
      <c r="AJ1766" s="2">
        <f t="shared" si="196"/>
        <v>-2.5025539444631106</v>
      </c>
      <c r="AK1766" s="2">
        <f t="shared" si="192"/>
        <v>-1.535362013584342</v>
      </c>
      <c r="AL1766" s="2">
        <f t="shared" si="193"/>
        <v>-2.5879503497259004</v>
      </c>
      <c r="AM1766" s="2">
        <f t="shared" si="194"/>
        <v>-2.3918423240573206</v>
      </c>
      <c r="AN1766" s="2">
        <f t="shared" si="195"/>
        <v>-2.3079810323338541</v>
      </c>
    </row>
    <row r="1767" spans="1:40" x14ac:dyDescent="0.2">
      <c r="A1767">
        <v>1766</v>
      </c>
      <c r="B1767" t="s">
        <v>2600</v>
      </c>
      <c r="C1767" t="s">
        <v>176</v>
      </c>
      <c r="D1767">
        <v>0</v>
      </c>
      <c r="E1767">
        <v>1</v>
      </c>
      <c r="F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0.216</v>
      </c>
      <c r="U1767">
        <v>0.26300000000000001</v>
      </c>
      <c r="V1767">
        <v>0.28399999999999997</v>
      </c>
      <c r="W1767">
        <v>0.54700000000000004</v>
      </c>
      <c r="X1767">
        <v>0.24</v>
      </c>
      <c r="Z1767">
        <v>43</v>
      </c>
      <c r="AA1767">
        <v>0</v>
      </c>
      <c r="AB1767">
        <v>0</v>
      </c>
      <c r="AD1767">
        <v>-0.1</v>
      </c>
      <c r="AE1767">
        <v>0</v>
      </c>
      <c r="AF1767">
        <v>0</v>
      </c>
      <c r="AG1767" t="s">
        <v>2601</v>
      </c>
      <c r="AH1767" s="2">
        <f t="shared" si="191"/>
        <v>-11.326173807950717</v>
      </c>
      <c r="AJ1767" s="2">
        <f t="shared" si="196"/>
        <v>-2.5025539444631106</v>
      </c>
      <c r="AK1767" s="2">
        <f t="shared" si="192"/>
        <v>-1.535362013584342</v>
      </c>
      <c r="AL1767" s="2">
        <f t="shared" si="193"/>
        <v>-2.5879503497259004</v>
      </c>
      <c r="AM1767" s="2">
        <f t="shared" si="194"/>
        <v>-1.8049591627133577</v>
      </c>
      <c r="AN1767" s="2">
        <f t="shared" si="195"/>
        <v>-2.895348337464005</v>
      </c>
    </row>
    <row r="1768" spans="1:40" x14ac:dyDescent="0.2">
      <c r="A1768">
        <v>1767</v>
      </c>
      <c r="B1768" t="s">
        <v>4187</v>
      </c>
      <c r="D1768">
        <v>0</v>
      </c>
      <c r="E1768">
        <v>1</v>
      </c>
      <c r="F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0.21099999999999999</v>
      </c>
      <c r="U1768">
        <v>0.255</v>
      </c>
      <c r="V1768">
        <v>0.309</v>
      </c>
      <c r="W1768">
        <v>0.56399999999999995</v>
      </c>
      <c r="X1768">
        <v>0.24299999999999999</v>
      </c>
      <c r="Z1768">
        <v>46</v>
      </c>
      <c r="AA1768">
        <v>0</v>
      </c>
      <c r="AB1768">
        <v>0</v>
      </c>
      <c r="AD1768">
        <v>-0.1</v>
      </c>
      <c r="AE1768">
        <v>0</v>
      </c>
      <c r="AF1768">
        <v>0</v>
      </c>
      <c r="AG1768" t="s">
        <v>4188</v>
      </c>
      <c r="AH1768" s="2">
        <f t="shared" si="191"/>
        <v>-11.327165917359176</v>
      </c>
      <c r="AJ1768" s="2">
        <f t="shared" si="196"/>
        <v>-2.5025539444631106</v>
      </c>
      <c r="AK1768" s="2">
        <f t="shared" si="192"/>
        <v>-1.535362013584342</v>
      </c>
      <c r="AL1768" s="2">
        <f t="shared" si="193"/>
        <v>-2.5879503497259004</v>
      </c>
      <c r="AM1768" s="2">
        <f t="shared" si="194"/>
        <v>-2.049493813273342</v>
      </c>
      <c r="AN1768" s="2">
        <f t="shared" si="195"/>
        <v>-2.6518057963124799</v>
      </c>
    </row>
    <row r="1769" spans="1:40" x14ac:dyDescent="0.2">
      <c r="A1769">
        <v>1768</v>
      </c>
      <c r="B1769" t="s">
        <v>2696</v>
      </c>
      <c r="C1769" t="s">
        <v>37</v>
      </c>
      <c r="D1769">
        <v>0</v>
      </c>
      <c r="E1769">
        <v>1</v>
      </c>
      <c r="F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T1769">
        <v>0.20599999999999999</v>
      </c>
      <c r="U1769">
        <v>0.245</v>
      </c>
      <c r="V1769">
        <v>0.33600000000000002</v>
      </c>
      <c r="W1769">
        <v>0.58099999999999996</v>
      </c>
      <c r="X1769">
        <v>0.247</v>
      </c>
      <c r="Z1769">
        <v>52</v>
      </c>
      <c r="AA1769">
        <v>0</v>
      </c>
      <c r="AB1769">
        <v>0</v>
      </c>
      <c r="AD1769">
        <v>-0.1</v>
      </c>
      <c r="AE1769">
        <v>0</v>
      </c>
      <c r="AF1769">
        <v>0</v>
      </c>
      <c r="AG1769" t="s">
        <v>2697</v>
      </c>
      <c r="AH1769" s="2">
        <f t="shared" si="191"/>
        <v>-11.328158026767634</v>
      </c>
      <c r="AJ1769" s="2">
        <f t="shared" si="196"/>
        <v>-2.5025539444631106</v>
      </c>
      <c r="AK1769" s="2">
        <f t="shared" si="192"/>
        <v>-1.535362013584342</v>
      </c>
      <c r="AL1769" s="2">
        <f t="shared" si="193"/>
        <v>-2.5879503497259004</v>
      </c>
      <c r="AM1769" s="2">
        <f t="shared" si="194"/>
        <v>-2.2940284638333268</v>
      </c>
      <c r="AN1769" s="2">
        <f t="shared" si="195"/>
        <v>-2.4082632551609531</v>
      </c>
    </row>
    <row r="1770" spans="1:40" x14ac:dyDescent="0.2">
      <c r="A1770">
        <v>1769</v>
      </c>
      <c r="B1770" t="s">
        <v>3084</v>
      </c>
      <c r="C1770" t="s">
        <v>83</v>
      </c>
      <c r="D1770">
        <v>0</v>
      </c>
      <c r="E1770">
        <v>1</v>
      </c>
      <c r="F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0.20100000000000001</v>
      </c>
      <c r="U1770">
        <v>0.26800000000000002</v>
      </c>
      <c r="V1770">
        <v>0.33</v>
      </c>
      <c r="W1770">
        <v>0.59799999999999998</v>
      </c>
      <c r="X1770">
        <v>0.25900000000000001</v>
      </c>
      <c r="Z1770">
        <v>57</v>
      </c>
      <c r="AA1770">
        <v>0</v>
      </c>
      <c r="AB1770">
        <v>0</v>
      </c>
      <c r="AD1770">
        <v>-0.1</v>
      </c>
      <c r="AE1770">
        <v>0</v>
      </c>
      <c r="AF1770">
        <v>0</v>
      </c>
      <c r="AG1770" t="s">
        <v>3085</v>
      </c>
      <c r="AH1770" s="2">
        <f t="shared" si="191"/>
        <v>-11.329150136176089</v>
      </c>
      <c r="AJ1770" s="2">
        <f t="shared" si="196"/>
        <v>-2.5025539444631106</v>
      </c>
      <c r="AK1770" s="2">
        <f t="shared" si="192"/>
        <v>-1.535362013584342</v>
      </c>
      <c r="AL1770" s="2">
        <f t="shared" si="193"/>
        <v>-2.5879503497259004</v>
      </c>
      <c r="AM1770" s="2">
        <f t="shared" si="194"/>
        <v>-2.5385631143933098</v>
      </c>
      <c r="AN1770" s="2">
        <f t="shared" si="195"/>
        <v>-2.1647207140094267</v>
      </c>
    </row>
    <row r="1771" spans="1:40" x14ac:dyDescent="0.2">
      <c r="A1771">
        <v>1770</v>
      </c>
      <c r="B1771" t="s">
        <v>3409</v>
      </c>
      <c r="C1771" t="s">
        <v>198</v>
      </c>
      <c r="D1771">
        <v>0</v>
      </c>
      <c r="E1771">
        <v>1</v>
      </c>
      <c r="F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0.21</v>
      </c>
      <c r="U1771">
        <v>0.24</v>
      </c>
      <c r="V1771">
        <v>0.32600000000000001</v>
      </c>
      <c r="W1771">
        <v>0.56699999999999995</v>
      </c>
      <c r="X1771">
        <v>0.24099999999999999</v>
      </c>
      <c r="Z1771">
        <v>44</v>
      </c>
      <c r="AA1771">
        <v>0</v>
      </c>
      <c r="AB1771">
        <v>0</v>
      </c>
      <c r="AD1771">
        <v>-0.1</v>
      </c>
      <c r="AE1771">
        <v>0</v>
      </c>
      <c r="AF1771">
        <v>0</v>
      </c>
      <c r="AG1771" t="s">
        <v>3410</v>
      </c>
      <c r="AH1771" s="2">
        <f t="shared" si="191"/>
        <v>-11.333094751973844</v>
      </c>
      <c r="AJ1771" s="2">
        <f t="shared" si="196"/>
        <v>-2.5025539444631106</v>
      </c>
      <c r="AK1771" s="2">
        <f t="shared" si="192"/>
        <v>-1.535362013584342</v>
      </c>
      <c r="AL1771" s="2">
        <f t="shared" si="193"/>
        <v>-2.5879503497259004</v>
      </c>
      <c r="AM1771" s="2">
        <f t="shared" si="194"/>
        <v>-2.0984007433853389</v>
      </c>
      <c r="AN1771" s="2">
        <f t="shared" si="195"/>
        <v>-2.6088277008151515</v>
      </c>
    </row>
    <row r="1772" spans="1:40" x14ac:dyDescent="0.2">
      <c r="A1772">
        <v>1771</v>
      </c>
      <c r="B1772" t="s">
        <v>4474</v>
      </c>
      <c r="C1772" t="s">
        <v>53</v>
      </c>
      <c r="D1772">
        <v>0</v>
      </c>
      <c r="E1772">
        <v>1</v>
      </c>
      <c r="F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T1772">
        <v>0.21</v>
      </c>
      <c r="U1772">
        <v>0.247</v>
      </c>
      <c r="V1772">
        <v>0.32</v>
      </c>
      <c r="W1772">
        <v>0.56699999999999995</v>
      </c>
      <c r="X1772">
        <v>0.24099999999999999</v>
      </c>
      <c r="Z1772">
        <v>30</v>
      </c>
      <c r="AA1772">
        <v>0</v>
      </c>
      <c r="AB1772">
        <v>0</v>
      </c>
      <c r="AD1772">
        <v>-0.1</v>
      </c>
      <c r="AE1772">
        <v>0</v>
      </c>
      <c r="AF1772">
        <v>0</v>
      </c>
      <c r="AG1772" t="s">
        <v>4475</v>
      </c>
      <c r="AH1772" s="2">
        <f t="shared" si="191"/>
        <v>-11.333094751973844</v>
      </c>
      <c r="AJ1772" s="2">
        <f t="shared" si="196"/>
        <v>-2.5025539444631106</v>
      </c>
      <c r="AK1772" s="2">
        <f t="shared" si="192"/>
        <v>-1.535362013584342</v>
      </c>
      <c r="AL1772" s="2">
        <f t="shared" si="193"/>
        <v>-2.5879503497259004</v>
      </c>
      <c r="AM1772" s="2">
        <f t="shared" si="194"/>
        <v>-2.0984007433853389</v>
      </c>
      <c r="AN1772" s="2">
        <f t="shared" si="195"/>
        <v>-2.6088277008151515</v>
      </c>
    </row>
    <row r="1773" spans="1:40" x14ac:dyDescent="0.2">
      <c r="A1773">
        <v>1772</v>
      </c>
      <c r="B1773" t="s">
        <v>2977</v>
      </c>
      <c r="C1773" t="s">
        <v>63</v>
      </c>
      <c r="D1773">
        <v>0</v>
      </c>
      <c r="E1773">
        <v>1</v>
      </c>
      <c r="F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0.21099999999999999</v>
      </c>
      <c r="U1773">
        <v>0.27200000000000002</v>
      </c>
      <c r="V1773">
        <v>0.29099999999999998</v>
      </c>
      <c r="W1773">
        <v>0.56299999999999994</v>
      </c>
      <c r="X1773">
        <v>0.248</v>
      </c>
      <c r="Z1773">
        <v>47</v>
      </c>
      <c r="AA1773">
        <v>0</v>
      </c>
      <c r="AB1773">
        <v>0</v>
      </c>
      <c r="AD1773">
        <v>-0.1</v>
      </c>
      <c r="AE1773">
        <v>0</v>
      </c>
      <c r="AF1773">
        <v>0</v>
      </c>
      <c r="AG1773" t="s">
        <v>2978</v>
      </c>
      <c r="AH1773" s="2">
        <f t="shared" si="191"/>
        <v>-11.341491949191617</v>
      </c>
      <c r="AJ1773" s="2">
        <f t="shared" si="196"/>
        <v>-2.5025539444631106</v>
      </c>
      <c r="AK1773" s="2">
        <f t="shared" si="192"/>
        <v>-1.535362013584342</v>
      </c>
      <c r="AL1773" s="2">
        <f t="shared" si="193"/>
        <v>-2.5879503497259004</v>
      </c>
      <c r="AM1773" s="2">
        <f t="shared" si="194"/>
        <v>-2.049493813273342</v>
      </c>
      <c r="AN1773" s="2">
        <f t="shared" si="195"/>
        <v>-2.6661318281449224</v>
      </c>
    </row>
    <row r="1774" spans="1:40" x14ac:dyDescent="0.2">
      <c r="A1774">
        <v>1773</v>
      </c>
      <c r="B1774" t="s">
        <v>3015</v>
      </c>
      <c r="C1774" t="s">
        <v>83</v>
      </c>
      <c r="D1774">
        <v>0</v>
      </c>
      <c r="E1774">
        <v>1</v>
      </c>
      <c r="F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T1774">
        <v>0.21099999999999999</v>
      </c>
      <c r="U1774">
        <v>0.26800000000000002</v>
      </c>
      <c r="V1774">
        <v>0.29499999999999998</v>
      </c>
      <c r="W1774">
        <v>0.56299999999999994</v>
      </c>
      <c r="X1774">
        <v>0.246</v>
      </c>
      <c r="Z1774">
        <v>49</v>
      </c>
      <c r="AA1774">
        <v>0</v>
      </c>
      <c r="AB1774">
        <v>0</v>
      </c>
      <c r="AD1774">
        <v>-0.1</v>
      </c>
      <c r="AE1774">
        <v>0</v>
      </c>
      <c r="AF1774">
        <v>0</v>
      </c>
      <c r="AG1774" t="s">
        <v>3016</v>
      </c>
      <c r="AH1774" s="2">
        <f t="shared" si="191"/>
        <v>-11.341491949191617</v>
      </c>
      <c r="AJ1774" s="2">
        <f t="shared" si="196"/>
        <v>-2.5025539444631106</v>
      </c>
      <c r="AK1774" s="2">
        <f t="shared" si="192"/>
        <v>-1.535362013584342</v>
      </c>
      <c r="AL1774" s="2">
        <f t="shared" si="193"/>
        <v>-2.5879503497259004</v>
      </c>
      <c r="AM1774" s="2">
        <f t="shared" si="194"/>
        <v>-2.049493813273342</v>
      </c>
      <c r="AN1774" s="2">
        <f t="shared" si="195"/>
        <v>-2.6661318281449224</v>
      </c>
    </row>
    <row r="1775" spans="1:40" x14ac:dyDescent="0.2">
      <c r="A1775">
        <v>1774</v>
      </c>
      <c r="B1775" t="s">
        <v>2552</v>
      </c>
      <c r="D1775">
        <v>0</v>
      </c>
      <c r="E1775">
        <v>1</v>
      </c>
      <c r="F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>
        <v>0.20599999999999999</v>
      </c>
      <c r="U1775">
        <v>0.26300000000000001</v>
      </c>
      <c r="V1775">
        <v>0.317</v>
      </c>
      <c r="W1775">
        <v>0.57999999999999996</v>
      </c>
      <c r="X1775">
        <v>0.251</v>
      </c>
      <c r="Z1775">
        <v>51</v>
      </c>
      <c r="AA1775">
        <v>0</v>
      </c>
      <c r="AB1775">
        <v>0</v>
      </c>
      <c r="AD1775">
        <v>-0.1</v>
      </c>
      <c r="AE1775">
        <v>0</v>
      </c>
      <c r="AF1775">
        <v>0</v>
      </c>
      <c r="AG1775">
        <v>13325</v>
      </c>
      <c r="AH1775" s="2">
        <f t="shared" si="191"/>
        <v>-11.342484058600077</v>
      </c>
      <c r="AJ1775" s="2">
        <f t="shared" si="196"/>
        <v>-2.5025539444631106</v>
      </c>
      <c r="AK1775" s="2">
        <f t="shared" si="192"/>
        <v>-1.535362013584342</v>
      </c>
      <c r="AL1775" s="2">
        <f t="shared" si="193"/>
        <v>-2.5879503497259004</v>
      </c>
      <c r="AM1775" s="2">
        <f t="shared" si="194"/>
        <v>-2.2940284638333268</v>
      </c>
      <c r="AN1775" s="2">
        <f t="shared" si="195"/>
        <v>-2.422589286993396</v>
      </c>
    </row>
    <row r="1776" spans="1:40" x14ac:dyDescent="0.2">
      <c r="A1776">
        <v>1775</v>
      </c>
      <c r="B1776" t="s">
        <v>2407</v>
      </c>
      <c r="D1776">
        <v>0</v>
      </c>
      <c r="E1776">
        <v>1</v>
      </c>
      <c r="F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>
        <v>0.19600000000000001</v>
      </c>
      <c r="U1776">
        <v>0.26400000000000001</v>
      </c>
      <c r="V1776">
        <v>0.35099999999999998</v>
      </c>
      <c r="W1776">
        <v>0.61399999999999999</v>
      </c>
      <c r="X1776">
        <v>0.26400000000000001</v>
      </c>
      <c r="Z1776">
        <v>59</v>
      </c>
      <c r="AA1776">
        <v>0</v>
      </c>
      <c r="AB1776">
        <v>0</v>
      </c>
      <c r="AD1776">
        <v>-0.1</v>
      </c>
      <c r="AE1776">
        <v>0</v>
      </c>
      <c r="AF1776">
        <v>0</v>
      </c>
      <c r="AG1776" t="s">
        <v>2408</v>
      </c>
      <c r="AH1776" s="2">
        <f t="shared" si="191"/>
        <v>-11.344468277416992</v>
      </c>
      <c r="AJ1776" s="2">
        <f t="shared" si="196"/>
        <v>-2.5025539444631106</v>
      </c>
      <c r="AK1776" s="2">
        <f t="shared" si="192"/>
        <v>-1.535362013584342</v>
      </c>
      <c r="AL1776" s="2">
        <f t="shared" si="193"/>
        <v>-2.5879503497259004</v>
      </c>
      <c r="AM1776" s="2">
        <f t="shared" si="194"/>
        <v>-2.7830977649532946</v>
      </c>
      <c r="AN1776" s="2">
        <f t="shared" si="195"/>
        <v>-1.9355042046903428</v>
      </c>
    </row>
    <row r="1777" spans="1:40" x14ac:dyDescent="0.2">
      <c r="A1777">
        <v>1776</v>
      </c>
      <c r="B1777" t="s">
        <v>2679</v>
      </c>
      <c r="C1777" t="s">
        <v>176</v>
      </c>
      <c r="D1777">
        <v>0</v>
      </c>
      <c r="E1777">
        <v>1</v>
      </c>
      <c r="F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T1777">
        <v>0.20799999999999999</v>
      </c>
      <c r="U1777">
        <v>0.25700000000000001</v>
      </c>
      <c r="V1777">
        <v>0.316</v>
      </c>
      <c r="W1777">
        <v>0.57299999999999995</v>
      </c>
      <c r="X1777">
        <v>0.248</v>
      </c>
      <c r="Z1777">
        <v>48</v>
      </c>
      <c r="AA1777">
        <v>0</v>
      </c>
      <c r="AB1777">
        <v>0</v>
      </c>
      <c r="AD1777">
        <v>-0.1</v>
      </c>
      <c r="AE1777">
        <v>0</v>
      </c>
      <c r="AF1777">
        <v>0</v>
      </c>
      <c r="AG1777" t="s">
        <v>2680</v>
      </c>
      <c r="AH1777" s="2">
        <f t="shared" si="191"/>
        <v>-11.344952421203182</v>
      </c>
      <c r="AJ1777" s="2">
        <f t="shared" si="196"/>
        <v>-2.5025539444631106</v>
      </c>
      <c r="AK1777" s="2">
        <f t="shared" si="192"/>
        <v>-1.535362013584342</v>
      </c>
      <c r="AL1777" s="2">
        <f t="shared" si="193"/>
        <v>-2.5879503497259004</v>
      </c>
      <c r="AM1777" s="2">
        <f t="shared" si="194"/>
        <v>-2.1962146036093331</v>
      </c>
      <c r="AN1777" s="2">
        <f t="shared" si="195"/>
        <v>-2.522871509820495</v>
      </c>
    </row>
    <row r="1778" spans="1:40" x14ac:dyDescent="0.2">
      <c r="A1778">
        <v>1777</v>
      </c>
      <c r="B1778" t="s">
        <v>2411</v>
      </c>
      <c r="D1778">
        <v>0</v>
      </c>
      <c r="E1778">
        <v>1</v>
      </c>
      <c r="F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T1778">
        <v>0.21</v>
      </c>
      <c r="U1778">
        <v>0.26400000000000001</v>
      </c>
      <c r="V1778">
        <v>0.30199999999999999</v>
      </c>
      <c r="W1778">
        <v>0.56499999999999995</v>
      </c>
      <c r="X1778">
        <v>0.247</v>
      </c>
      <c r="Z1778">
        <v>48</v>
      </c>
      <c r="AA1778">
        <v>0</v>
      </c>
      <c r="AB1778">
        <v>0</v>
      </c>
      <c r="AD1778">
        <v>-0.1</v>
      </c>
      <c r="AE1778">
        <v>0</v>
      </c>
      <c r="AF1778">
        <v>0</v>
      </c>
      <c r="AG1778" t="s">
        <v>2412</v>
      </c>
      <c r="AH1778" s="2">
        <f t="shared" si="191"/>
        <v>-11.36174681563873</v>
      </c>
      <c r="AJ1778" s="2">
        <f t="shared" si="196"/>
        <v>-2.5025539444631106</v>
      </c>
      <c r="AK1778" s="2">
        <f t="shared" si="192"/>
        <v>-1.535362013584342</v>
      </c>
      <c r="AL1778" s="2">
        <f t="shared" si="193"/>
        <v>-2.5879503497259004</v>
      </c>
      <c r="AM1778" s="2">
        <f t="shared" si="194"/>
        <v>-2.0984007433853389</v>
      </c>
      <c r="AN1778" s="2">
        <f t="shared" si="195"/>
        <v>-2.637479764480037</v>
      </c>
    </row>
    <row r="1779" spans="1:40" x14ac:dyDescent="0.2">
      <c r="A1779">
        <v>1778</v>
      </c>
      <c r="B1779" t="s">
        <v>2605</v>
      </c>
      <c r="D1779">
        <v>0</v>
      </c>
      <c r="E1779">
        <v>1</v>
      </c>
      <c r="F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0.20499999999999999</v>
      </c>
      <c r="U1779">
        <v>0.26200000000000001</v>
      </c>
      <c r="V1779">
        <v>0.32</v>
      </c>
      <c r="W1779">
        <v>0.58199999999999996</v>
      </c>
      <c r="X1779">
        <v>0.251</v>
      </c>
      <c r="Z1779">
        <v>51</v>
      </c>
      <c r="AA1779">
        <v>0</v>
      </c>
      <c r="AB1779">
        <v>0</v>
      </c>
      <c r="AD1779">
        <v>-0.1</v>
      </c>
      <c r="AE1779">
        <v>0</v>
      </c>
      <c r="AF1779">
        <v>0</v>
      </c>
      <c r="AG1779" t="s">
        <v>2606</v>
      </c>
      <c r="AH1779" s="2">
        <f t="shared" si="191"/>
        <v>-11.362738925047188</v>
      </c>
      <c r="AJ1779" s="2">
        <f t="shared" si="196"/>
        <v>-2.5025539444631106</v>
      </c>
      <c r="AK1779" s="2">
        <f t="shared" si="192"/>
        <v>-1.535362013584342</v>
      </c>
      <c r="AL1779" s="2">
        <f t="shared" si="193"/>
        <v>-2.5879503497259004</v>
      </c>
      <c r="AM1779" s="2">
        <f t="shared" si="194"/>
        <v>-2.3429353939453237</v>
      </c>
      <c r="AN1779" s="2">
        <f t="shared" si="195"/>
        <v>-2.3939372233285106</v>
      </c>
    </row>
    <row r="1780" spans="1:40" x14ac:dyDescent="0.2">
      <c r="A1780">
        <v>1779</v>
      </c>
      <c r="B1780" t="s">
        <v>2896</v>
      </c>
      <c r="C1780" t="s">
        <v>125</v>
      </c>
      <c r="D1780">
        <v>0</v>
      </c>
      <c r="E1780">
        <v>1</v>
      </c>
      <c r="F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T1780">
        <v>0.21199999999999999</v>
      </c>
      <c r="U1780">
        <v>0.26900000000000002</v>
      </c>
      <c r="V1780">
        <v>0.28899999999999998</v>
      </c>
      <c r="W1780">
        <v>0.55800000000000005</v>
      </c>
      <c r="X1780">
        <v>0.246</v>
      </c>
      <c r="Z1780">
        <v>48</v>
      </c>
      <c r="AA1780">
        <v>0</v>
      </c>
      <c r="AB1780">
        <v>0</v>
      </c>
      <c r="AD1780">
        <v>-0.1</v>
      </c>
      <c r="AE1780">
        <v>0</v>
      </c>
      <c r="AF1780">
        <v>0</v>
      </c>
      <c r="AG1780" t="s">
        <v>2897</v>
      </c>
      <c r="AH1780" s="2">
        <f t="shared" si="191"/>
        <v>-11.364215178241833</v>
      </c>
      <c r="AJ1780" s="2">
        <f t="shared" si="196"/>
        <v>-2.5025539444631106</v>
      </c>
      <c r="AK1780" s="2">
        <f t="shared" si="192"/>
        <v>-1.535362013584342</v>
      </c>
      <c r="AL1780" s="2">
        <f t="shared" si="193"/>
        <v>-2.5879503497259004</v>
      </c>
      <c r="AM1780" s="2">
        <f t="shared" si="194"/>
        <v>-2.0005868831613451</v>
      </c>
      <c r="AN1780" s="2">
        <f t="shared" si="195"/>
        <v>-2.7377619873071346</v>
      </c>
    </row>
    <row r="1781" spans="1:40" x14ac:dyDescent="0.2">
      <c r="A1781">
        <v>1780</v>
      </c>
      <c r="B1781" t="s">
        <v>2826</v>
      </c>
      <c r="C1781" t="s">
        <v>139</v>
      </c>
      <c r="D1781">
        <v>0</v>
      </c>
      <c r="E1781">
        <v>1</v>
      </c>
      <c r="F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0.216</v>
      </c>
      <c r="U1781">
        <v>0.252</v>
      </c>
      <c r="V1781">
        <v>0.29199999999999998</v>
      </c>
      <c r="W1781">
        <v>0.54400000000000004</v>
      </c>
      <c r="X1781">
        <v>0.23599999999999999</v>
      </c>
      <c r="Z1781">
        <v>46</v>
      </c>
      <c r="AA1781">
        <v>0</v>
      </c>
      <c r="AB1781">
        <v>0</v>
      </c>
      <c r="AD1781">
        <v>-0.1</v>
      </c>
      <c r="AE1781">
        <v>0</v>
      </c>
      <c r="AF1781">
        <v>0</v>
      </c>
      <c r="AG1781" t="s">
        <v>2827</v>
      </c>
      <c r="AH1781" s="2">
        <f t="shared" si="191"/>
        <v>-11.369151903448044</v>
      </c>
      <c r="AJ1781" s="2">
        <f t="shared" si="196"/>
        <v>-2.5025539444631106</v>
      </c>
      <c r="AK1781" s="2">
        <f t="shared" si="192"/>
        <v>-1.535362013584342</v>
      </c>
      <c r="AL1781" s="2">
        <f t="shared" si="193"/>
        <v>-2.5879503497259004</v>
      </c>
      <c r="AM1781" s="2">
        <f t="shared" si="194"/>
        <v>-1.8049591627133577</v>
      </c>
      <c r="AN1781" s="2">
        <f t="shared" si="195"/>
        <v>-2.938326432961333</v>
      </c>
    </row>
    <row r="1782" spans="1:40" x14ac:dyDescent="0.2">
      <c r="A1782">
        <v>1781</v>
      </c>
      <c r="B1782" t="s">
        <v>2810</v>
      </c>
      <c r="D1782">
        <v>0</v>
      </c>
      <c r="E1782">
        <v>1</v>
      </c>
      <c r="F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T1782">
        <v>0.215</v>
      </c>
      <c r="U1782">
        <v>0.25900000000000001</v>
      </c>
      <c r="V1782">
        <v>0.28799999999999998</v>
      </c>
      <c r="W1782">
        <v>0.54700000000000004</v>
      </c>
      <c r="X1782">
        <v>0.23899999999999999</v>
      </c>
      <c r="Z1782">
        <v>43</v>
      </c>
      <c r="AA1782">
        <v>0</v>
      </c>
      <c r="AB1782">
        <v>0</v>
      </c>
      <c r="AD1782">
        <v>-0.1</v>
      </c>
      <c r="AE1782">
        <v>0</v>
      </c>
      <c r="AF1782">
        <v>0</v>
      </c>
      <c r="AG1782" t="s">
        <v>2811</v>
      </c>
      <c r="AH1782" s="2">
        <f t="shared" si="191"/>
        <v>-11.375080738062714</v>
      </c>
      <c r="AJ1782" s="2">
        <f t="shared" si="196"/>
        <v>-2.5025539444631106</v>
      </c>
      <c r="AK1782" s="2">
        <f t="shared" si="192"/>
        <v>-1.535362013584342</v>
      </c>
      <c r="AL1782" s="2">
        <f t="shared" si="193"/>
        <v>-2.5879503497259004</v>
      </c>
      <c r="AM1782" s="2">
        <f t="shared" si="194"/>
        <v>-1.8538660928253545</v>
      </c>
      <c r="AN1782" s="2">
        <f t="shared" si="195"/>
        <v>-2.895348337464005</v>
      </c>
    </row>
    <row r="1783" spans="1:40" x14ac:dyDescent="0.2">
      <c r="A1783">
        <v>1782</v>
      </c>
      <c r="B1783" t="s">
        <v>2989</v>
      </c>
      <c r="D1783">
        <v>0</v>
      </c>
      <c r="E1783">
        <v>1</v>
      </c>
      <c r="F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T1783">
        <v>0.21199999999999999</v>
      </c>
      <c r="U1783">
        <v>0.25700000000000001</v>
      </c>
      <c r="V1783">
        <v>0.3</v>
      </c>
      <c r="W1783">
        <v>0.55700000000000005</v>
      </c>
      <c r="X1783">
        <v>0.24199999999999999</v>
      </c>
      <c r="Z1783">
        <v>45</v>
      </c>
      <c r="AA1783">
        <v>0</v>
      </c>
      <c r="AB1783">
        <v>0</v>
      </c>
      <c r="AD1783">
        <v>-0.1</v>
      </c>
      <c r="AE1783">
        <v>0</v>
      </c>
      <c r="AF1783">
        <v>0</v>
      </c>
      <c r="AG1783" t="s">
        <v>2990</v>
      </c>
      <c r="AH1783" s="2">
        <f t="shared" si="191"/>
        <v>-11.378541210074276</v>
      </c>
      <c r="AJ1783" s="2">
        <f t="shared" si="196"/>
        <v>-2.5025539444631106</v>
      </c>
      <c r="AK1783" s="2">
        <f t="shared" si="192"/>
        <v>-1.535362013584342</v>
      </c>
      <c r="AL1783" s="2">
        <f t="shared" si="193"/>
        <v>-2.5879503497259004</v>
      </c>
      <c r="AM1783" s="2">
        <f t="shared" si="194"/>
        <v>-2.0005868831613451</v>
      </c>
      <c r="AN1783" s="2">
        <f t="shared" si="195"/>
        <v>-2.7520880191395776</v>
      </c>
    </row>
    <row r="1784" spans="1:40" x14ac:dyDescent="0.2">
      <c r="A1784">
        <v>1783</v>
      </c>
      <c r="B1784" t="s">
        <v>2707</v>
      </c>
      <c r="C1784" t="s">
        <v>61</v>
      </c>
      <c r="D1784">
        <v>0</v>
      </c>
      <c r="E1784">
        <v>1</v>
      </c>
      <c r="F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T1784">
        <v>0.20899999999999999</v>
      </c>
      <c r="U1784">
        <v>0.26800000000000002</v>
      </c>
      <c r="V1784">
        <v>0.3</v>
      </c>
      <c r="W1784">
        <v>0.56699999999999995</v>
      </c>
      <c r="X1784">
        <v>0.248</v>
      </c>
      <c r="Z1784">
        <v>51</v>
      </c>
      <c r="AA1784">
        <v>0</v>
      </c>
      <c r="AB1784">
        <v>0</v>
      </c>
      <c r="AD1784">
        <v>-0.1</v>
      </c>
      <c r="AE1784">
        <v>0</v>
      </c>
      <c r="AF1784">
        <v>0</v>
      </c>
      <c r="AG1784" t="s">
        <v>2708</v>
      </c>
      <c r="AH1784" s="2">
        <f t="shared" si="191"/>
        <v>-11.382001682085841</v>
      </c>
      <c r="AJ1784" s="2">
        <f t="shared" si="196"/>
        <v>-2.5025539444631106</v>
      </c>
      <c r="AK1784" s="2">
        <f t="shared" si="192"/>
        <v>-1.535362013584342</v>
      </c>
      <c r="AL1784" s="2">
        <f t="shared" si="193"/>
        <v>-2.5879503497259004</v>
      </c>
      <c r="AM1784" s="2">
        <f t="shared" si="194"/>
        <v>-2.1473076734973358</v>
      </c>
      <c r="AN1784" s="2">
        <f t="shared" si="195"/>
        <v>-2.6088277008151515</v>
      </c>
    </row>
    <row r="1785" spans="1:40" x14ac:dyDescent="0.2">
      <c r="A1785">
        <v>1784</v>
      </c>
      <c r="B1785" t="s">
        <v>2655</v>
      </c>
      <c r="D1785">
        <v>0</v>
      </c>
      <c r="E1785">
        <v>1</v>
      </c>
      <c r="F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>
        <v>0.216</v>
      </c>
      <c r="U1785">
        <v>0.248</v>
      </c>
      <c r="V1785">
        <v>0.29499999999999998</v>
      </c>
      <c r="W1785">
        <v>0.54300000000000004</v>
      </c>
      <c r="X1785">
        <v>0.23400000000000001</v>
      </c>
      <c r="Z1785">
        <v>40</v>
      </c>
      <c r="AA1785">
        <v>0</v>
      </c>
      <c r="AB1785">
        <v>0</v>
      </c>
      <c r="AD1785">
        <v>-0.1</v>
      </c>
      <c r="AE1785">
        <v>0</v>
      </c>
      <c r="AF1785">
        <v>0</v>
      </c>
      <c r="AG1785" t="s">
        <v>2656</v>
      </c>
      <c r="AH1785" s="2">
        <f t="shared" si="191"/>
        <v>-11.383477935280487</v>
      </c>
      <c r="AJ1785" s="2">
        <f t="shared" si="196"/>
        <v>-2.5025539444631106</v>
      </c>
      <c r="AK1785" s="2">
        <f t="shared" si="192"/>
        <v>-1.535362013584342</v>
      </c>
      <c r="AL1785" s="2">
        <f t="shared" si="193"/>
        <v>-2.5879503497259004</v>
      </c>
      <c r="AM1785" s="2">
        <f t="shared" si="194"/>
        <v>-1.8049591627133577</v>
      </c>
      <c r="AN1785" s="2">
        <f t="shared" si="195"/>
        <v>-2.952652464793776</v>
      </c>
    </row>
    <row r="1786" spans="1:40" x14ac:dyDescent="0.2">
      <c r="A1786">
        <v>1785</v>
      </c>
      <c r="B1786" t="s">
        <v>2073</v>
      </c>
      <c r="C1786" t="s">
        <v>129</v>
      </c>
      <c r="D1786">
        <v>0</v>
      </c>
      <c r="E1786">
        <v>1</v>
      </c>
      <c r="F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T1786">
        <v>0.21099999999999999</v>
      </c>
      <c r="U1786">
        <v>0.25800000000000001</v>
      </c>
      <c r="V1786">
        <v>0.30199999999999999</v>
      </c>
      <c r="W1786">
        <v>0.56000000000000005</v>
      </c>
      <c r="X1786">
        <v>0.24299999999999999</v>
      </c>
      <c r="Z1786">
        <v>45</v>
      </c>
      <c r="AA1786">
        <v>0</v>
      </c>
      <c r="AB1786">
        <v>0</v>
      </c>
      <c r="AD1786">
        <v>-0.1</v>
      </c>
      <c r="AE1786">
        <v>0</v>
      </c>
      <c r="AF1786">
        <v>0</v>
      </c>
      <c r="AG1786" t="s">
        <v>2074</v>
      </c>
      <c r="AH1786" s="2">
        <f t="shared" si="191"/>
        <v>-11.384470044688944</v>
      </c>
      <c r="AJ1786" s="2">
        <f t="shared" si="196"/>
        <v>-2.5025539444631106</v>
      </c>
      <c r="AK1786" s="2">
        <f t="shared" si="192"/>
        <v>-1.535362013584342</v>
      </c>
      <c r="AL1786" s="2">
        <f t="shared" si="193"/>
        <v>-2.5879503497259004</v>
      </c>
      <c r="AM1786" s="2">
        <f t="shared" si="194"/>
        <v>-2.049493813273342</v>
      </c>
      <c r="AN1786" s="2">
        <f t="shared" si="195"/>
        <v>-2.7091099236422491</v>
      </c>
    </row>
    <row r="1787" spans="1:40" x14ac:dyDescent="0.2">
      <c r="A1787">
        <v>1786</v>
      </c>
      <c r="B1787" t="s">
        <v>3345</v>
      </c>
      <c r="D1787">
        <v>0</v>
      </c>
      <c r="E1787">
        <v>1</v>
      </c>
      <c r="F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T1787">
        <v>0.21299999999999999</v>
      </c>
      <c r="U1787">
        <v>0.246</v>
      </c>
      <c r="V1787">
        <v>0.307</v>
      </c>
      <c r="W1787">
        <v>0.55300000000000005</v>
      </c>
      <c r="X1787">
        <v>0.23699999999999999</v>
      </c>
      <c r="Z1787">
        <v>42</v>
      </c>
      <c r="AA1787">
        <v>0</v>
      </c>
      <c r="AB1787">
        <v>0</v>
      </c>
      <c r="AD1787">
        <v>-0.1</v>
      </c>
      <c r="AE1787">
        <v>0</v>
      </c>
      <c r="AF1787">
        <v>0</v>
      </c>
      <c r="AG1787" t="s">
        <v>3346</v>
      </c>
      <c r="AH1787" s="2">
        <f t="shared" si="191"/>
        <v>-11.38693840729205</v>
      </c>
      <c r="AJ1787" s="2">
        <f t="shared" si="196"/>
        <v>-2.5025539444631106</v>
      </c>
      <c r="AK1787" s="2">
        <f t="shared" si="192"/>
        <v>-1.535362013584342</v>
      </c>
      <c r="AL1787" s="2">
        <f t="shared" si="193"/>
        <v>-2.5879503497259004</v>
      </c>
      <c r="AM1787" s="2">
        <f t="shared" si="194"/>
        <v>-1.9516799530493483</v>
      </c>
      <c r="AN1787" s="2">
        <f t="shared" si="195"/>
        <v>-2.8093921464693485</v>
      </c>
    </row>
    <row r="1788" spans="1:40" x14ac:dyDescent="0.2">
      <c r="A1788">
        <v>1787</v>
      </c>
      <c r="B1788" t="s">
        <v>3270</v>
      </c>
      <c r="C1788" t="s">
        <v>144</v>
      </c>
      <c r="D1788">
        <v>0</v>
      </c>
      <c r="E1788">
        <v>1</v>
      </c>
      <c r="F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T1788">
        <v>0.20799999999999999</v>
      </c>
      <c r="U1788">
        <v>0.248</v>
      </c>
      <c r="V1788">
        <v>0.32200000000000001</v>
      </c>
      <c r="W1788">
        <v>0.56999999999999995</v>
      </c>
      <c r="X1788">
        <v>0.24299999999999999</v>
      </c>
      <c r="Z1788">
        <v>50</v>
      </c>
      <c r="AA1788">
        <v>0</v>
      </c>
      <c r="AB1788">
        <v>0</v>
      </c>
      <c r="AD1788">
        <v>-0.1</v>
      </c>
      <c r="AE1788">
        <v>0</v>
      </c>
      <c r="AF1788">
        <v>0</v>
      </c>
      <c r="AG1788" t="s">
        <v>3271</v>
      </c>
      <c r="AH1788" s="2">
        <f t="shared" si="191"/>
        <v>-11.387930516700511</v>
      </c>
      <c r="AJ1788" s="2">
        <f t="shared" si="196"/>
        <v>-2.5025539444631106</v>
      </c>
      <c r="AK1788" s="2">
        <f t="shared" si="192"/>
        <v>-1.535362013584342</v>
      </c>
      <c r="AL1788" s="2">
        <f t="shared" si="193"/>
        <v>-2.5879503497259004</v>
      </c>
      <c r="AM1788" s="2">
        <f t="shared" si="194"/>
        <v>-2.1962146036093331</v>
      </c>
      <c r="AN1788" s="2">
        <f t="shared" si="195"/>
        <v>-2.5658496053178235</v>
      </c>
    </row>
    <row r="1789" spans="1:40" x14ac:dyDescent="0.2">
      <c r="A1789">
        <v>1788</v>
      </c>
      <c r="B1789" t="s">
        <v>5220</v>
      </c>
      <c r="C1789" t="s">
        <v>53</v>
      </c>
      <c r="D1789">
        <v>0</v>
      </c>
      <c r="E1789">
        <v>1</v>
      </c>
      <c r="F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T1789">
        <v>0.20799999999999999</v>
      </c>
      <c r="U1789">
        <v>0.27100000000000002</v>
      </c>
      <c r="V1789">
        <v>0.29899999999999999</v>
      </c>
      <c r="W1789">
        <v>0.56999999999999995</v>
      </c>
      <c r="X1789">
        <v>0.25</v>
      </c>
      <c r="Z1789">
        <v>36</v>
      </c>
      <c r="AA1789">
        <v>0</v>
      </c>
      <c r="AB1789">
        <v>0</v>
      </c>
      <c r="AD1789">
        <v>-0.1</v>
      </c>
      <c r="AE1789">
        <v>0</v>
      </c>
      <c r="AF1789">
        <v>0</v>
      </c>
      <c r="AG1789" t="s">
        <v>5221</v>
      </c>
      <c r="AH1789" s="2">
        <f t="shared" si="191"/>
        <v>-11.387930516700511</v>
      </c>
      <c r="AJ1789" s="2">
        <f t="shared" si="196"/>
        <v>-2.5025539444631106</v>
      </c>
      <c r="AK1789" s="2">
        <f t="shared" si="192"/>
        <v>-1.535362013584342</v>
      </c>
      <c r="AL1789" s="2">
        <f t="shared" si="193"/>
        <v>-2.5879503497259004</v>
      </c>
      <c r="AM1789" s="2">
        <f t="shared" si="194"/>
        <v>-2.1962146036093331</v>
      </c>
      <c r="AN1789" s="2">
        <f t="shared" si="195"/>
        <v>-2.5658496053178235</v>
      </c>
    </row>
    <row r="1790" spans="1:40" x14ac:dyDescent="0.2">
      <c r="A1790">
        <v>1789</v>
      </c>
      <c r="B1790" t="s">
        <v>1196</v>
      </c>
      <c r="D1790">
        <v>0</v>
      </c>
      <c r="E1790">
        <v>1</v>
      </c>
      <c r="F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T1790">
        <v>0.19800000000000001</v>
      </c>
      <c r="U1790">
        <v>0.27100000000000002</v>
      </c>
      <c r="V1790">
        <v>0.33300000000000002</v>
      </c>
      <c r="W1790">
        <v>0.60399999999999998</v>
      </c>
      <c r="X1790">
        <v>0.26200000000000001</v>
      </c>
      <c r="Z1790">
        <v>58</v>
      </c>
      <c r="AA1790">
        <v>0</v>
      </c>
      <c r="AB1790">
        <v>0</v>
      </c>
      <c r="AD1790">
        <v>-0.1</v>
      </c>
      <c r="AE1790">
        <v>0</v>
      </c>
      <c r="AF1790">
        <v>0</v>
      </c>
      <c r="AG1790" t="s">
        <v>1197</v>
      </c>
      <c r="AH1790" s="2">
        <f t="shared" si="191"/>
        <v>-11.389914735517424</v>
      </c>
      <c r="AJ1790" s="2">
        <f t="shared" si="196"/>
        <v>-2.5025539444631106</v>
      </c>
      <c r="AK1790" s="2">
        <f t="shared" si="192"/>
        <v>-1.535362013584342</v>
      </c>
      <c r="AL1790" s="2">
        <f t="shared" si="193"/>
        <v>-2.5879503497259004</v>
      </c>
      <c r="AM1790" s="2">
        <f t="shared" si="194"/>
        <v>-2.6852839047293005</v>
      </c>
      <c r="AN1790" s="2">
        <f t="shared" si="195"/>
        <v>-2.0787645230147702</v>
      </c>
    </row>
    <row r="1791" spans="1:40" x14ac:dyDescent="0.2">
      <c r="A1791">
        <v>1790</v>
      </c>
      <c r="B1791" t="s">
        <v>5096</v>
      </c>
      <c r="C1791" t="s">
        <v>53</v>
      </c>
      <c r="D1791">
        <v>0</v>
      </c>
      <c r="E1791">
        <v>1</v>
      </c>
      <c r="F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0.21199999999999999</v>
      </c>
      <c r="U1791">
        <v>0.24299999999999999</v>
      </c>
      <c r="V1791">
        <v>0.313</v>
      </c>
      <c r="W1791">
        <v>0.55600000000000005</v>
      </c>
      <c r="X1791">
        <v>0.23799999999999999</v>
      </c>
      <c r="Z1791">
        <v>27</v>
      </c>
      <c r="AA1791">
        <v>0</v>
      </c>
      <c r="AB1791">
        <v>0</v>
      </c>
      <c r="AD1791">
        <v>-0.1</v>
      </c>
      <c r="AE1791">
        <v>0</v>
      </c>
      <c r="AF1791">
        <v>0</v>
      </c>
      <c r="AG1791" t="s">
        <v>5097</v>
      </c>
      <c r="AH1791" s="2">
        <f t="shared" si="191"/>
        <v>-11.392867241906719</v>
      </c>
      <c r="AJ1791" s="2">
        <f t="shared" si="196"/>
        <v>-2.5025539444631106</v>
      </c>
      <c r="AK1791" s="2">
        <f t="shared" si="192"/>
        <v>-1.535362013584342</v>
      </c>
      <c r="AL1791" s="2">
        <f t="shared" si="193"/>
        <v>-2.5879503497259004</v>
      </c>
      <c r="AM1791" s="2">
        <f t="shared" si="194"/>
        <v>-2.0005868831613451</v>
      </c>
      <c r="AN1791" s="2">
        <f t="shared" si="195"/>
        <v>-2.7664140509720201</v>
      </c>
    </row>
    <row r="1792" spans="1:40" x14ac:dyDescent="0.2">
      <c r="A1792">
        <v>1791</v>
      </c>
      <c r="B1792" t="s">
        <v>3082</v>
      </c>
      <c r="C1792" t="s">
        <v>144</v>
      </c>
      <c r="D1792">
        <v>0</v>
      </c>
      <c r="E1792">
        <v>1</v>
      </c>
      <c r="F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0.20699999999999999</v>
      </c>
      <c r="U1792">
        <v>0.254</v>
      </c>
      <c r="V1792">
        <v>0.32</v>
      </c>
      <c r="W1792">
        <v>0.57299999999999995</v>
      </c>
      <c r="X1792">
        <v>0.247</v>
      </c>
      <c r="Z1792">
        <v>52</v>
      </c>
      <c r="AA1792">
        <v>0</v>
      </c>
      <c r="AB1792">
        <v>0</v>
      </c>
      <c r="AD1792">
        <v>-0.1</v>
      </c>
      <c r="AE1792">
        <v>0</v>
      </c>
      <c r="AF1792">
        <v>0</v>
      </c>
      <c r="AG1792" t="s">
        <v>3083</v>
      </c>
      <c r="AH1792" s="2">
        <f t="shared" si="191"/>
        <v>-11.393859351315179</v>
      </c>
      <c r="AJ1792" s="2">
        <f t="shared" si="196"/>
        <v>-2.5025539444631106</v>
      </c>
      <c r="AK1792" s="2">
        <f t="shared" si="192"/>
        <v>-1.535362013584342</v>
      </c>
      <c r="AL1792" s="2">
        <f t="shared" si="193"/>
        <v>-2.5879503497259004</v>
      </c>
      <c r="AM1792" s="2">
        <f t="shared" si="194"/>
        <v>-2.2451215337213299</v>
      </c>
      <c r="AN1792" s="2">
        <f t="shared" si="195"/>
        <v>-2.522871509820495</v>
      </c>
    </row>
    <row r="1793" spans="1:40" x14ac:dyDescent="0.2">
      <c r="A1793">
        <v>1792</v>
      </c>
      <c r="B1793" t="s">
        <v>3616</v>
      </c>
      <c r="D1793">
        <v>0</v>
      </c>
      <c r="E1793">
        <v>1</v>
      </c>
      <c r="F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T1793">
        <v>0.21099999999999999</v>
      </c>
      <c r="U1793">
        <v>0.25900000000000001</v>
      </c>
      <c r="V1793">
        <v>0.3</v>
      </c>
      <c r="W1793">
        <v>0.55900000000000005</v>
      </c>
      <c r="X1793">
        <v>0.24099999999999999</v>
      </c>
      <c r="Z1793">
        <v>45</v>
      </c>
      <c r="AA1793">
        <v>0</v>
      </c>
      <c r="AB1793">
        <v>0</v>
      </c>
      <c r="AD1793">
        <v>-0.1</v>
      </c>
      <c r="AE1793">
        <v>0</v>
      </c>
      <c r="AF1793">
        <v>0</v>
      </c>
      <c r="AG1793" t="s">
        <v>3617</v>
      </c>
      <c r="AH1793" s="2">
        <f t="shared" si="191"/>
        <v>-11.398796076521387</v>
      </c>
      <c r="AJ1793" s="2">
        <f t="shared" si="196"/>
        <v>-2.5025539444631106</v>
      </c>
      <c r="AK1793" s="2">
        <f t="shared" si="192"/>
        <v>-1.535362013584342</v>
      </c>
      <c r="AL1793" s="2">
        <f t="shared" si="193"/>
        <v>-2.5879503497259004</v>
      </c>
      <c r="AM1793" s="2">
        <f t="shared" si="194"/>
        <v>-2.049493813273342</v>
      </c>
      <c r="AN1793" s="2">
        <f t="shared" si="195"/>
        <v>-2.7234359554746921</v>
      </c>
    </row>
    <row r="1794" spans="1:40" x14ac:dyDescent="0.2">
      <c r="A1794">
        <v>1793</v>
      </c>
      <c r="B1794" t="s">
        <v>1806</v>
      </c>
      <c r="D1794">
        <v>0</v>
      </c>
      <c r="E1794">
        <v>1</v>
      </c>
      <c r="F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0.20599999999999999</v>
      </c>
      <c r="U1794">
        <v>0.26700000000000002</v>
      </c>
      <c r="V1794">
        <v>0.309</v>
      </c>
      <c r="W1794">
        <v>0.57599999999999996</v>
      </c>
      <c r="X1794">
        <v>0.251</v>
      </c>
      <c r="Z1794">
        <v>51</v>
      </c>
      <c r="AA1794">
        <v>0</v>
      </c>
      <c r="AB1794">
        <v>0</v>
      </c>
      <c r="AD1794">
        <v>-0.1</v>
      </c>
      <c r="AE1794">
        <v>0</v>
      </c>
      <c r="AF1794">
        <v>0</v>
      </c>
      <c r="AG1794" t="s">
        <v>1807</v>
      </c>
      <c r="AH1794" s="2">
        <f t="shared" ref="AH1794:AH1857" si="197">SUM(AI1794:AN1794)</f>
        <v>-11.399788185929847</v>
      </c>
      <c r="AJ1794" s="2">
        <f t="shared" si="196"/>
        <v>-2.5025539444631106</v>
      </c>
      <c r="AK1794" s="2">
        <f t="shared" ref="AK1794:AK1857" si="198">(M1794-46.609)/30.35701</f>
        <v>-1.535362013584342</v>
      </c>
      <c r="AL1794" s="2">
        <f t="shared" ref="AL1794:AL1857" si="199">(S1794-70.42522)/27.21274</f>
        <v>-2.5879503497259004</v>
      </c>
      <c r="AM1794" s="2">
        <f t="shared" ref="AM1794:AM1857" si="200">(T1794-0.252906)/0.020447</f>
        <v>-2.2940284638333268</v>
      </c>
      <c r="AN1794" s="2">
        <f t="shared" ref="AN1794:AN1857" si="201">(W1794-0.749104)/0.069803</f>
        <v>-2.479893414323167</v>
      </c>
    </row>
    <row r="1795" spans="1:40" x14ac:dyDescent="0.2">
      <c r="A1795">
        <v>1794</v>
      </c>
      <c r="B1795" t="s">
        <v>3017</v>
      </c>
      <c r="D1795">
        <v>0</v>
      </c>
      <c r="E1795">
        <v>1</v>
      </c>
      <c r="F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T1795">
        <v>0.21299999999999999</v>
      </c>
      <c r="U1795">
        <v>0.27200000000000002</v>
      </c>
      <c r="V1795">
        <v>0.28000000000000003</v>
      </c>
      <c r="W1795">
        <v>0.55200000000000005</v>
      </c>
      <c r="X1795">
        <v>0.24399999999999999</v>
      </c>
      <c r="Z1795">
        <v>47</v>
      </c>
      <c r="AA1795">
        <v>0</v>
      </c>
      <c r="AB1795">
        <v>0</v>
      </c>
      <c r="AD1795">
        <v>-0.1</v>
      </c>
      <c r="AE1795">
        <v>0</v>
      </c>
      <c r="AF1795">
        <v>0</v>
      </c>
      <c r="AG1795">
        <v>15481</v>
      </c>
      <c r="AH1795" s="2">
        <f t="shared" si="197"/>
        <v>-11.401264439124493</v>
      </c>
      <c r="AJ1795" s="2">
        <f t="shared" si="196"/>
        <v>-2.5025539444631106</v>
      </c>
      <c r="AK1795" s="2">
        <f t="shared" si="198"/>
        <v>-1.535362013584342</v>
      </c>
      <c r="AL1795" s="2">
        <f t="shared" si="199"/>
        <v>-2.5879503497259004</v>
      </c>
      <c r="AM1795" s="2">
        <f t="shared" si="200"/>
        <v>-1.9516799530493483</v>
      </c>
      <c r="AN1795" s="2">
        <f t="shared" si="201"/>
        <v>-2.8237181783017911</v>
      </c>
    </row>
    <row r="1796" spans="1:40" x14ac:dyDescent="0.2">
      <c r="A1796">
        <v>1795</v>
      </c>
      <c r="B1796" t="s">
        <v>2846</v>
      </c>
      <c r="C1796" t="s">
        <v>61</v>
      </c>
      <c r="D1796">
        <v>0</v>
      </c>
      <c r="E1796">
        <v>1</v>
      </c>
      <c r="F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T1796">
        <v>0.20799999999999999</v>
      </c>
      <c r="U1796">
        <v>0.28599999999999998</v>
      </c>
      <c r="V1796">
        <v>0.28299999999999997</v>
      </c>
      <c r="W1796">
        <v>0.56899999999999995</v>
      </c>
      <c r="X1796">
        <v>0.254</v>
      </c>
      <c r="Z1796">
        <v>55</v>
      </c>
      <c r="AA1796">
        <v>0</v>
      </c>
      <c r="AB1796">
        <v>0</v>
      </c>
      <c r="AD1796">
        <v>-0.1</v>
      </c>
      <c r="AE1796">
        <v>0</v>
      </c>
      <c r="AF1796">
        <v>0</v>
      </c>
      <c r="AG1796" t="s">
        <v>2847</v>
      </c>
      <c r="AH1796" s="2">
        <f t="shared" si="197"/>
        <v>-11.402256548532952</v>
      </c>
      <c r="AJ1796" s="2">
        <f t="shared" si="196"/>
        <v>-2.5025539444631106</v>
      </c>
      <c r="AK1796" s="2">
        <f t="shared" si="198"/>
        <v>-1.535362013584342</v>
      </c>
      <c r="AL1796" s="2">
        <f t="shared" si="199"/>
        <v>-2.5879503497259004</v>
      </c>
      <c r="AM1796" s="2">
        <f t="shared" si="200"/>
        <v>-2.1962146036093331</v>
      </c>
      <c r="AN1796" s="2">
        <f t="shared" si="201"/>
        <v>-2.580175637150266</v>
      </c>
    </row>
    <row r="1797" spans="1:40" x14ac:dyDescent="0.2">
      <c r="A1797">
        <v>1796</v>
      </c>
      <c r="B1797" t="s">
        <v>474</v>
      </c>
      <c r="D1797">
        <v>11</v>
      </c>
      <c r="E1797">
        <v>42</v>
      </c>
      <c r="F1797">
        <v>37</v>
      </c>
      <c r="G1797">
        <f>F1797*V1797</f>
        <v>13.209</v>
      </c>
      <c r="H1797">
        <v>8</v>
      </c>
      <c r="I1797">
        <v>1</v>
      </c>
      <c r="J1797">
        <v>0</v>
      </c>
      <c r="K1797">
        <v>1</v>
      </c>
      <c r="L1797">
        <v>4</v>
      </c>
      <c r="M1797">
        <v>4</v>
      </c>
      <c r="N1797">
        <v>4</v>
      </c>
      <c r="O1797">
        <v>13</v>
      </c>
      <c r="P1797">
        <v>0</v>
      </c>
      <c r="Q1797">
        <v>0</v>
      </c>
      <c r="R1797">
        <v>0</v>
      </c>
      <c r="T1797">
        <v>0.20799999999999999</v>
      </c>
      <c r="U1797">
        <v>0.29599999999999999</v>
      </c>
      <c r="V1797">
        <v>0.35699999999999998</v>
      </c>
      <c r="W1797">
        <v>0.65300000000000002</v>
      </c>
      <c r="X1797">
        <v>0.28299999999999997</v>
      </c>
      <c r="Z1797">
        <v>77</v>
      </c>
      <c r="AA1797">
        <v>0</v>
      </c>
      <c r="AB1797">
        <v>0.1</v>
      </c>
      <c r="AD1797">
        <v>-1.2</v>
      </c>
      <c r="AE1797">
        <v>0.8</v>
      </c>
      <c r="AF1797">
        <v>0.1</v>
      </c>
      <c r="AG1797">
        <v>9284</v>
      </c>
      <c r="AH1797" s="2">
        <f t="shared" si="197"/>
        <v>-11.403065806718233</v>
      </c>
      <c r="AI1797" s="2">
        <f>(L1797-45.75551)/28.81119</f>
        <v>-1.4492809911704445</v>
      </c>
      <c r="AJ1797" s="2">
        <f t="shared" si="196"/>
        <v>-2.3892341679523739</v>
      </c>
      <c r="AK1797" s="2">
        <f t="shared" si="198"/>
        <v>-1.4035967310351054</v>
      </c>
      <c r="AL1797" s="2">
        <f t="shared" si="199"/>
        <v>-2.5879503497259004</v>
      </c>
      <c r="AM1797" s="2">
        <f t="shared" si="200"/>
        <v>-2.1962146036093331</v>
      </c>
      <c r="AN1797" s="2">
        <f t="shared" si="201"/>
        <v>-1.3767889632250758</v>
      </c>
    </row>
    <row r="1798" spans="1:40" x14ac:dyDescent="0.2">
      <c r="A1798">
        <v>1797</v>
      </c>
      <c r="B1798" t="s">
        <v>2775</v>
      </c>
      <c r="D1798">
        <v>0</v>
      </c>
      <c r="E1798">
        <v>1</v>
      </c>
      <c r="F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0.20300000000000001</v>
      </c>
      <c r="U1798">
        <v>0.26800000000000002</v>
      </c>
      <c r="V1798">
        <v>0.318</v>
      </c>
      <c r="W1798">
        <v>0.58599999999999997</v>
      </c>
      <c r="X1798">
        <v>0.255</v>
      </c>
      <c r="Z1798">
        <v>54</v>
      </c>
      <c r="AA1798">
        <v>0</v>
      </c>
      <c r="AB1798">
        <v>0</v>
      </c>
      <c r="AD1798">
        <v>-0.1</v>
      </c>
      <c r="AE1798">
        <v>0</v>
      </c>
      <c r="AF1798">
        <v>0</v>
      </c>
      <c r="AG1798">
        <v>13284</v>
      </c>
      <c r="AH1798" s="2">
        <f t="shared" si="197"/>
        <v>-11.403248657941408</v>
      </c>
      <c r="AJ1798" s="2">
        <f t="shared" si="196"/>
        <v>-2.5025539444631106</v>
      </c>
      <c r="AK1798" s="2">
        <f t="shared" si="198"/>
        <v>-1.535362013584342</v>
      </c>
      <c r="AL1798" s="2">
        <f t="shared" si="199"/>
        <v>-2.5879503497259004</v>
      </c>
      <c r="AM1798" s="2">
        <f t="shared" si="200"/>
        <v>-2.4407492541693161</v>
      </c>
      <c r="AN1798" s="2">
        <f t="shared" si="201"/>
        <v>-2.3366330959987396</v>
      </c>
    </row>
    <row r="1799" spans="1:40" x14ac:dyDescent="0.2">
      <c r="A1799">
        <v>1798</v>
      </c>
      <c r="B1799" t="s">
        <v>3141</v>
      </c>
      <c r="C1799" t="s">
        <v>42</v>
      </c>
      <c r="D1799">
        <v>0</v>
      </c>
      <c r="E1799">
        <v>1</v>
      </c>
      <c r="F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T1799">
        <v>0.21199999999999999</v>
      </c>
      <c r="U1799">
        <v>0.25</v>
      </c>
      <c r="V1799">
        <v>0.30499999999999999</v>
      </c>
      <c r="W1799">
        <v>0.55500000000000005</v>
      </c>
      <c r="X1799">
        <v>0.23899999999999999</v>
      </c>
      <c r="Z1799">
        <v>47</v>
      </c>
      <c r="AA1799">
        <v>0</v>
      </c>
      <c r="AB1799">
        <v>0</v>
      </c>
      <c r="AD1799">
        <v>-0.1</v>
      </c>
      <c r="AE1799">
        <v>0</v>
      </c>
      <c r="AF1799">
        <v>0</v>
      </c>
      <c r="AG1799" t="s">
        <v>3142</v>
      </c>
      <c r="AH1799" s="2">
        <f t="shared" si="197"/>
        <v>-11.407193273739162</v>
      </c>
      <c r="AJ1799" s="2">
        <f t="shared" si="196"/>
        <v>-2.5025539444631106</v>
      </c>
      <c r="AK1799" s="2">
        <f t="shared" si="198"/>
        <v>-1.535362013584342</v>
      </c>
      <c r="AL1799" s="2">
        <f t="shared" si="199"/>
        <v>-2.5879503497259004</v>
      </c>
      <c r="AM1799" s="2">
        <f t="shared" si="200"/>
        <v>-2.0005868831613451</v>
      </c>
      <c r="AN1799" s="2">
        <f t="shared" si="201"/>
        <v>-2.7807400828044631</v>
      </c>
    </row>
    <row r="1800" spans="1:40" x14ac:dyDescent="0.2">
      <c r="A1800">
        <v>1799</v>
      </c>
      <c r="B1800" t="s">
        <v>3173</v>
      </c>
      <c r="D1800">
        <v>0</v>
      </c>
      <c r="E1800">
        <v>1</v>
      </c>
      <c r="F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T1800">
        <v>0.21199999999999999</v>
      </c>
      <c r="U1800">
        <v>0.247</v>
      </c>
      <c r="V1800">
        <v>0.308</v>
      </c>
      <c r="W1800">
        <v>0.55500000000000005</v>
      </c>
      <c r="X1800">
        <v>0.23899999999999999</v>
      </c>
      <c r="Z1800">
        <v>43</v>
      </c>
      <c r="AA1800">
        <v>0</v>
      </c>
      <c r="AB1800">
        <v>0</v>
      </c>
      <c r="AD1800">
        <v>-0.1</v>
      </c>
      <c r="AE1800">
        <v>0</v>
      </c>
      <c r="AF1800">
        <v>0</v>
      </c>
      <c r="AG1800" t="s">
        <v>3174</v>
      </c>
      <c r="AH1800" s="2">
        <f t="shared" si="197"/>
        <v>-11.407193273739162</v>
      </c>
      <c r="AJ1800" s="2">
        <f t="shared" si="196"/>
        <v>-2.5025539444631106</v>
      </c>
      <c r="AK1800" s="2">
        <f t="shared" si="198"/>
        <v>-1.535362013584342</v>
      </c>
      <c r="AL1800" s="2">
        <f t="shared" si="199"/>
        <v>-2.5879503497259004</v>
      </c>
      <c r="AM1800" s="2">
        <f t="shared" si="200"/>
        <v>-2.0005868831613451</v>
      </c>
      <c r="AN1800" s="2">
        <f t="shared" si="201"/>
        <v>-2.7807400828044631</v>
      </c>
    </row>
    <row r="1801" spans="1:40" x14ac:dyDescent="0.2">
      <c r="A1801">
        <v>1800</v>
      </c>
      <c r="B1801" t="s">
        <v>2816</v>
      </c>
      <c r="D1801">
        <v>0</v>
      </c>
      <c r="E1801">
        <v>1</v>
      </c>
      <c r="F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T1801">
        <v>0.20399999999999999</v>
      </c>
      <c r="U1801">
        <v>0.27600000000000002</v>
      </c>
      <c r="V1801">
        <v>0.30599999999999999</v>
      </c>
      <c r="W1801">
        <v>0.58199999999999996</v>
      </c>
      <c r="X1801">
        <v>0.25600000000000001</v>
      </c>
      <c r="Z1801">
        <v>55</v>
      </c>
      <c r="AA1801">
        <v>0</v>
      </c>
      <c r="AB1801">
        <v>0</v>
      </c>
      <c r="AD1801">
        <v>-0.1</v>
      </c>
      <c r="AE1801">
        <v>0</v>
      </c>
      <c r="AF1801">
        <v>0</v>
      </c>
      <c r="AG1801" t="s">
        <v>2817</v>
      </c>
      <c r="AH1801" s="2">
        <f t="shared" si="197"/>
        <v>-11.411645855159184</v>
      </c>
      <c r="AJ1801" s="2">
        <f t="shared" si="196"/>
        <v>-2.5025539444631106</v>
      </c>
      <c r="AK1801" s="2">
        <f t="shared" si="198"/>
        <v>-1.535362013584342</v>
      </c>
      <c r="AL1801" s="2">
        <f t="shared" si="199"/>
        <v>-2.5879503497259004</v>
      </c>
      <c r="AM1801" s="2">
        <f t="shared" si="200"/>
        <v>-2.3918423240573206</v>
      </c>
      <c r="AN1801" s="2">
        <f t="shared" si="201"/>
        <v>-2.3939372233285106</v>
      </c>
    </row>
    <row r="1802" spans="1:40" x14ac:dyDescent="0.2">
      <c r="A1802">
        <v>1801</v>
      </c>
      <c r="B1802" t="s">
        <v>7487</v>
      </c>
      <c r="C1802" t="s">
        <v>103</v>
      </c>
      <c r="D1802">
        <v>3</v>
      </c>
      <c r="E1802">
        <v>13</v>
      </c>
      <c r="F1802">
        <v>12</v>
      </c>
      <c r="G1802">
        <f>F1802*V1802</f>
        <v>4.2240000000000002</v>
      </c>
      <c r="H1802">
        <v>3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1</v>
      </c>
      <c r="O1802">
        <v>4</v>
      </c>
      <c r="P1802">
        <v>0</v>
      </c>
      <c r="Q1802">
        <v>0</v>
      </c>
      <c r="R1802">
        <v>0</v>
      </c>
      <c r="T1802">
        <v>0.218</v>
      </c>
      <c r="U1802">
        <v>0.28799999999999998</v>
      </c>
      <c r="V1802">
        <v>0.35199999999999998</v>
      </c>
      <c r="W1802">
        <v>0.64</v>
      </c>
      <c r="X1802">
        <v>0.27700000000000002</v>
      </c>
      <c r="Z1802">
        <v>60</v>
      </c>
      <c r="AA1802">
        <v>0</v>
      </c>
      <c r="AB1802">
        <v>0</v>
      </c>
      <c r="AD1802">
        <v>-0.6</v>
      </c>
      <c r="AE1802">
        <v>-0.2</v>
      </c>
      <c r="AF1802">
        <v>0</v>
      </c>
      <c r="AG1802">
        <v>13176</v>
      </c>
      <c r="AH1802" s="2">
        <f t="shared" si="197"/>
        <v>-11.416504867138446</v>
      </c>
      <c r="AI1802" s="2">
        <f>(L1802-45.75551)/28.81119</f>
        <v>-1.5534072004662078</v>
      </c>
      <c r="AJ1802" s="2">
        <f t="shared" si="196"/>
        <v>-2.5025539444631106</v>
      </c>
      <c r="AK1802" s="2">
        <f t="shared" si="198"/>
        <v>-1.5024206929470327</v>
      </c>
      <c r="AL1802" s="2">
        <f t="shared" si="199"/>
        <v>-2.5879503497259004</v>
      </c>
      <c r="AM1802" s="2">
        <f t="shared" si="200"/>
        <v>-1.7071453024893637</v>
      </c>
      <c r="AN1802" s="2">
        <f t="shared" si="201"/>
        <v>-1.5630273770468315</v>
      </c>
    </row>
    <row r="1803" spans="1:40" x14ac:dyDescent="0.2">
      <c r="A1803">
        <v>1802</v>
      </c>
      <c r="B1803" t="s">
        <v>2993</v>
      </c>
      <c r="C1803" t="s">
        <v>47</v>
      </c>
      <c r="D1803">
        <v>0</v>
      </c>
      <c r="E1803">
        <v>1</v>
      </c>
      <c r="F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T1803">
        <v>0.22</v>
      </c>
      <c r="U1803">
        <v>0.251</v>
      </c>
      <c r="V1803">
        <v>0.27600000000000002</v>
      </c>
      <c r="W1803">
        <v>0.52700000000000002</v>
      </c>
      <c r="X1803">
        <v>0.23</v>
      </c>
      <c r="Z1803">
        <v>38</v>
      </c>
      <c r="AA1803">
        <v>0</v>
      </c>
      <c r="AB1803">
        <v>0</v>
      </c>
      <c r="AD1803">
        <v>-0.1</v>
      </c>
      <c r="AE1803">
        <v>0</v>
      </c>
      <c r="AF1803">
        <v>0</v>
      </c>
      <c r="AG1803" t="s">
        <v>2994</v>
      </c>
      <c r="AH1803" s="2">
        <f t="shared" si="197"/>
        <v>-11.417066724151583</v>
      </c>
      <c r="AJ1803" s="2">
        <f t="shared" si="196"/>
        <v>-2.5025539444631106</v>
      </c>
      <c r="AK1803" s="2">
        <f t="shared" si="198"/>
        <v>-1.535362013584342</v>
      </c>
      <c r="AL1803" s="2">
        <f t="shared" si="199"/>
        <v>-2.5879503497259004</v>
      </c>
      <c r="AM1803" s="2">
        <f t="shared" si="200"/>
        <v>-1.6093314422653699</v>
      </c>
      <c r="AN1803" s="2">
        <f t="shared" si="201"/>
        <v>-3.1818689741128598</v>
      </c>
    </row>
    <row r="1804" spans="1:40" x14ac:dyDescent="0.2">
      <c r="A1804">
        <v>1803</v>
      </c>
      <c r="B1804" t="s">
        <v>3457</v>
      </c>
      <c r="D1804">
        <v>0</v>
      </c>
      <c r="E1804">
        <v>1</v>
      </c>
      <c r="F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T1804">
        <v>0.21</v>
      </c>
      <c r="U1804">
        <v>0.255</v>
      </c>
      <c r="V1804">
        <v>0.30599999999999999</v>
      </c>
      <c r="W1804">
        <v>0.56100000000000005</v>
      </c>
      <c r="X1804">
        <v>0.24299999999999999</v>
      </c>
      <c r="Z1804">
        <v>45</v>
      </c>
      <c r="AA1804">
        <v>0</v>
      </c>
      <c r="AB1804">
        <v>0</v>
      </c>
      <c r="AD1804">
        <v>-0.1</v>
      </c>
      <c r="AE1804">
        <v>0</v>
      </c>
      <c r="AF1804">
        <v>0</v>
      </c>
      <c r="AG1804" t="s">
        <v>3458</v>
      </c>
      <c r="AH1804" s="2">
        <f t="shared" si="197"/>
        <v>-11.4190509429685</v>
      </c>
      <c r="AJ1804" s="2">
        <f t="shared" si="196"/>
        <v>-2.5025539444631106</v>
      </c>
      <c r="AK1804" s="2">
        <f t="shared" si="198"/>
        <v>-1.535362013584342</v>
      </c>
      <c r="AL1804" s="2">
        <f t="shared" si="199"/>
        <v>-2.5879503497259004</v>
      </c>
      <c r="AM1804" s="2">
        <f t="shared" si="200"/>
        <v>-2.0984007433853389</v>
      </c>
      <c r="AN1804" s="2">
        <f t="shared" si="201"/>
        <v>-2.6947838918098066</v>
      </c>
    </row>
    <row r="1805" spans="1:40" x14ac:dyDescent="0.2">
      <c r="A1805">
        <v>1804</v>
      </c>
      <c r="B1805" t="s">
        <v>1783</v>
      </c>
      <c r="D1805">
        <v>0</v>
      </c>
      <c r="E1805">
        <v>1</v>
      </c>
      <c r="F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0.20499999999999999</v>
      </c>
      <c r="U1805">
        <v>0.26100000000000001</v>
      </c>
      <c r="V1805">
        <v>0.316</v>
      </c>
      <c r="W1805">
        <v>0.57799999999999996</v>
      </c>
      <c r="X1805">
        <v>0.25</v>
      </c>
      <c r="Z1805">
        <v>51</v>
      </c>
      <c r="AA1805">
        <v>0</v>
      </c>
      <c r="AB1805">
        <v>0</v>
      </c>
      <c r="AD1805">
        <v>-0.1</v>
      </c>
      <c r="AE1805">
        <v>0</v>
      </c>
      <c r="AF1805">
        <v>0</v>
      </c>
      <c r="AG1805" t="s">
        <v>1784</v>
      </c>
      <c r="AH1805" s="2">
        <f t="shared" si="197"/>
        <v>-11.420043052376958</v>
      </c>
      <c r="AJ1805" s="2">
        <f t="shared" si="196"/>
        <v>-2.5025539444631106</v>
      </c>
      <c r="AK1805" s="2">
        <f t="shared" si="198"/>
        <v>-1.535362013584342</v>
      </c>
      <c r="AL1805" s="2">
        <f t="shared" si="199"/>
        <v>-2.5879503497259004</v>
      </c>
      <c r="AM1805" s="2">
        <f t="shared" si="200"/>
        <v>-2.3429353939453237</v>
      </c>
      <c r="AN1805" s="2">
        <f t="shared" si="201"/>
        <v>-2.4512413506582815</v>
      </c>
    </row>
    <row r="1806" spans="1:40" x14ac:dyDescent="0.2">
      <c r="A1806">
        <v>1805</v>
      </c>
      <c r="B1806" t="s">
        <v>2561</v>
      </c>
      <c r="C1806" t="s">
        <v>93</v>
      </c>
      <c r="D1806">
        <v>0</v>
      </c>
      <c r="E1806">
        <v>1</v>
      </c>
      <c r="F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T1806">
        <v>0.20200000000000001</v>
      </c>
      <c r="U1806">
        <v>0.251</v>
      </c>
      <c r="V1806">
        <v>0.33700000000000002</v>
      </c>
      <c r="W1806">
        <v>0.58799999999999997</v>
      </c>
      <c r="X1806">
        <v>0.25</v>
      </c>
      <c r="Z1806">
        <v>53</v>
      </c>
      <c r="AA1806">
        <v>0</v>
      </c>
      <c r="AB1806">
        <v>0</v>
      </c>
      <c r="AD1806">
        <v>-0.1</v>
      </c>
      <c r="AE1806">
        <v>0</v>
      </c>
      <c r="AF1806">
        <v>0</v>
      </c>
      <c r="AG1806" t="s">
        <v>2562</v>
      </c>
      <c r="AH1806" s="2">
        <f t="shared" si="197"/>
        <v>-11.42350352438852</v>
      </c>
      <c r="AJ1806" s="2">
        <f t="shared" ref="AJ1806:AJ1869" si="202">(K1806-22.084)/8.824585</f>
        <v>-2.5025539444631106</v>
      </c>
      <c r="AK1806" s="2">
        <f t="shared" si="198"/>
        <v>-1.535362013584342</v>
      </c>
      <c r="AL1806" s="2">
        <f t="shared" si="199"/>
        <v>-2.5879503497259004</v>
      </c>
      <c r="AM1806" s="2">
        <f t="shared" si="200"/>
        <v>-2.489656184281313</v>
      </c>
      <c r="AN1806" s="2">
        <f t="shared" si="201"/>
        <v>-2.3079810323338541</v>
      </c>
    </row>
    <row r="1807" spans="1:40" x14ac:dyDescent="0.2">
      <c r="A1807">
        <v>1806</v>
      </c>
      <c r="B1807" t="s">
        <v>2856</v>
      </c>
      <c r="C1807" t="s">
        <v>176</v>
      </c>
      <c r="D1807">
        <v>0</v>
      </c>
      <c r="E1807">
        <v>1</v>
      </c>
      <c r="F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0.20899999999999999</v>
      </c>
      <c r="U1807">
        <v>0.253</v>
      </c>
      <c r="V1807">
        <v>0.311</v>
      </c>
      <c r="W1807">
        <v>0.56399999999999995</v>
      </c>
      <c r="X1807">
        <v>0.24299999999999999</v>
      </c>
      <c r="Z1807">
        <v>45</v>
      </c>
      <c r="AA1807">
        <v>0</v>
      </c>
      <c r="AB1807">
        <v>0</v>
      </c>
      <c r="AD1807">
        <v>-0.1</v>
      </c>
      <c r="AE1807">
        <v>0</v>
      </c>
      <c r="AF1807">
        <v>0</v>
      </c>
      <c r="AG1807" t="s">
        <v>2857</v>
      </c>
      <c r="AH1807" s="2">
        <f t="shared" si="197"/>
        <v>-11.42497977758317</v>
      </c>
      <c r="AJ1807" s="2">
        <f t="shared" si="202"/>
        <v>-2.5025539444631106</v>
      </c>
      <c r="AK1807" s="2">
        <f t="shared" si="198"/>
        <v>-1.535362013584342</v>
      </c>
      <c r="AL1807" s="2">
        <f t="shared" si="199"/>
        <v>-2.5879503497259004</v>
      </c>
      <c r="AM1807" s="2">
        <f t="shared" si="200"/>
        <v>-2.1473076734973358</v>
      </c>
      <c r="AN1807" s="2">
        <f t="shared" si="201"/>
        <v>-2.6518057963124799</v>
      </c>
    </row>
    <row r="1808" spans="1:40" x14ac:dyDescent="0.2">
      <c r="A1808">
        <v>1807</v>
      </c>
      <c r="B1808" t="s">
        <v>3870</v>
      </c>
      <c r="C1808" t="s">
        <v>103</v>
      </c>
      <c r="D1808">
        <v>0</v>
      </c>
      <c r="E1808">
        <v>1</v>
      </c>
      <c r="F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T1808">
        <v>0.20899999999999999</v>
      </c>
      <c r="U1808">
        <v>0.254</v>
      </c>
      <c r="V1808">
        <v>0.309</v>
      </c>
      <c r="W1808">
        <v>0.56399999999999995</v>
      </c>
      <c r="X1808">
        <v>0.24399999999999999</v>
      </c>
      <c r="Z1808">
        <v>38</v>
      </c>
      <c r="AA1808">
        <v>0</v>
      </c>
      <c r="AB1808">
        <v>0</v>
      </c>
      <c r="AD1808">
        <v>-0.1</v>
      </c>
      <c r="AE1808">
        <v>0</v>
      </c>
      <c r="AF1808">
        <v>0</v>
      </c>
      <c r="AG1808" t="s">
        <v>3871</v>
      </c>
      <c r="AH1808" s="2">
        <f t="shared" si="197"/>
        <v>-11.42497977758317</v>
      </c>
      <c r="AJ1808" s="2">
        <f t="shared" si="202"/>
        <v>-2.5025539444631106</v>
      </c>
      <c r="AK1808" s="2">
        <f t="shared" si="198"/>
        <v>-1.535362013584342</v>
      </c>
      <c r="AL1808" s="2">
        <f t="shared" si="199"/>
        <v>-2.5879503497259004</v>
      </c>
      <c r="AM1808" s="2">
        <f t="shared" si="200"/>
        <v>-2.1473076734973358</v>
      </c>
      <c r="AN1808" s="2">
        <f t="shared" si="201"/>
        <v>-2.6518057963124799</v>
      </c>
    </row>
    <row r="1809" spans="1:40" x14ac:dyDescent="0.2">
      <c r="A1809">
        <v>1808</v>
      </c>
      <c r="B1809" t="s">
        <v>3794</v>
      </c>
      <c r="D1809">
        <v>0</v>
      </c>
      <c r="E1809">
        <v>1</v>
      </c>
      <c r="F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T1809">
        <v>0.20399999999999999</v>
      </c>
      <c r="U1809">
        <v>0.25700000000000001</v>
      </c>
      <c r="V1809">
        <v>0.32400000000000001</v>
      </c>
      <c r="W1809">
        <v>0.58099999999999996</v>
      </c>
      <c r="X1809">
        <v>0.25</v>
      </c>
      <c r="Z1809">
        <v>50</v>
      </c>
      <c r="AA1809">
        <v>0</v>
      </c>
      <c r="AB1809">
        <v>0</v>
      </c>
      <c r="AD1809">
        <v>-0.1</v>
      </c>
      <c r="AE1809">
        <v>0</v>
      </c>
      <c r="AF1809">
        <v>0</v>
      </c>
      <c r="AG1809" t="s">
        <v>3795</v>
      </c>
      <c r="AH1809" s="2">
        <f t="shared" si="197"/>
        <v>-11.425971886991627</v>
      </c>
      <c r="AJ1809" s="2">
        <f t="shared" si="202"/>
        <v>-2.5025539444631106</v>
      </c>
      <c r="AK1809" s="2">
        <f t="shared" si="198"/>
        <v>-1.535362013584342</v>
      </c>
      <c r="AL1809" s="2">
        <f t="shared" si="199"/>
        <v>-2.5879503497259004</v>
      </c>
      <c r="AM1809" s="2">
        <f t="shared" si="200"/>
        <v>-2.3918423240573206</v>
      </c>
      <c r="AN1809" s="2">
        <f t="shared" si="201"/>
        <v>-2.4082632551609531</v>
      </c>
    </row>
    <row r="1810" spans="1:40" x14ac:dyDescent="0.2">
      <c r="A1810">
        <v>1809</v>
      </c>
      <c r="B1810" t="s">
        <v>3800</v>
      </c>
      <c r="C1810" t="s">
        <v>74</v>
      </c>
      <c r="D1810">
        <v>0</v>
      </c>
      <c r="E1810">
        <v>1</v>
      </c>
      <c r="F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T1810">
        <v>0.21099999999999999</v>
      </c>
      <c r="U1810">
        <v>0.252</v>
      </c>
      <c r="V1810">
        <v>0.30499999999999999</v>
      </c>
      <c r="W1810">
        <v>0.55700000000000005</v>
      </c>
      <c r="X1810">
        <v>0.24099999999999999</v>
      </c>
      <c r="Z1810">
        <v>43</v>
      </c>
      <c r="AA1810">
        <v>0</v>
      </c>
      <c r="AB1810">
        <v>0</v>
      </c>
      <c r="AD1810">
        <v>-0.1</v>
      </c>
      <c r="AE1810">
        <v>0</v>
      </c>
      <c r="AF1810">
        <v>0</v>
      </c>
      <c r="AG1810" t="s">
        <v>3801</v>
      </c>
      <c r="AH1810" s="2">
        <f t="shared" si="197"/>
        <v>-11.427448140186273</v>
      </c>
      <c r="AJ1810" s="2">
        <f t="shared" si="202"/>
        <v>-2.5025539444631106</v>
      </c>
      <c r="AK1810" s="2">
        <f t="shared" si="198"/>
        <v>-1.535362013584342</v>
      </c>
      <c r="AL1810" s="2">
        <f t="shared" si="199"/>
        <v>-2.5879503497259004</v>
      </c>
      <c r="AM1810" s="2">
        <f t="shared" si="200"/>
        <v>-2.049493813273342</v>
      </c>
      <c r="AN1810" s="2">
        <f t="shared" si="201"/>
        <v>-2.7520880191395776</v>
      </c>
    </row>
    <row r="1811" spans="1:40" x14ac:dyDescent="0.2">
      <c r="A1811">
        <v>1810</v>
      </c>
      <c r="B1811" t="s">
        <v>1125</v>
      </c>
      <c r="C1811" t="s">
        <v>29</v>
      </c>
      <c r="D1811">
        <v>0</v>
      </c>
      <c r="E1811">
        <v>1</v>
      </c>
      <c r="F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T1811">
        <v>0.20300000000000001</v>
      </c>
      <c r="U1811">
        <v>0.249</v>
      </c>
      <c r="V1811">
        <v>0.33600000000000002</v>
      </c>
      <c r="W1811">
        <v>0.58399999999999996</v>
      </c>
      <c r="X1811">
        <v>0.25</v>
      </c>
      <c r="Z1811">
        <v>53</v>
      </c>
      <c r="AA1811">
        <v>0</v>
      </c>
      <c r="AB1811">
        <v>0</v>
      </c>
      <c r="AD1811">
        <v>-0.1</v>
      </c>
      <c r="AE1811">
        <v>0</v>
      </c>
      <c r="AF1811">
        <v>0</v>
      </c>
      <c r="AG1811">
        <v>13151</v>
      </c>
      <c r="AH1811" s="2">
        <f t="shared" si="197"/>
        <v>-11.431900721606294</v>
      </c>
      <c r="AJ1811" s="2">
        <f t="shared" si="202"/>
        <v>-2.5025539444631106</v>
      </c>
      <c r="AK1811" s="2">
        <f t="shared" si="198"/>
        <v>-1.535362013584342</v>
      </c>
      <c r="AL1811" s="2">
        <f t="shared" si="199"/>
        <v>-2.5879503497259004</v>
      </c>
      <c r="AM1811" s="2">
        <f t="shared" si="200"/>
        <v>-2.4407492541693161</v>
      </c>
      <c r="AN1811" s="2">
        <f t="shared" si="201"/>
        <v>-2.3652851596636251</v>
      </c>
    </row>
    <row r="1812" spans="1:40" x14ac:dyDescent="0.2">
      <c r="A1812">
        <v>1811</v>
      </c>
      <c r="B1812" t="s">
        <v>3371</v>
      </c>
      <c r="D1812">
        <v>0</v>
      </c>
      <c r="E1812">
        <v>1</v>
      </c>
      <c r="F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0.20899999999999999</v>
      </c>
      <c r="U1812">
        <v>0.26200000000000001</v>
      </c>
      <c r="V1812">
        <v>0.30099999999999999</v>
      </c>
      <c r="W1812">
        <v>0.56299999999999994</v>
      </c>
      <c r="X1812">
        <v>0.246</v>
      </c>
      <c r="Z1812">
        <v>47</v>
      </c>
      <c r="AA1812">
        <v>0</v>
      </c>
      <c r="AB1812">
        <v>0</v>
      </c>
      <c r="AD1812">
        <v>-0.1</v>
      </c>
      <c r="AE1812">
        <v>0</v>
      </c>
      <c r="AF1812">
        <v>0</v>
      </c>
      <c r="AG1812" t="s">
        <v>3372</v>
      </c>
      <c r="AH1812" s="2">
        <f t="shared" si="197"/>
        <v>-11.439305809415611</v>
      </c>
      <c r="AJ1812" s="2">
        <f t="shared" si="202"/>
        <v>-2.5025539444631106</v>
      </c>
      <c r="AK1812" s="2">
        <f t="shared" si="198"/>
        <v>-1.535362013584342</v>
      </c>
      <c r="AL1812" s="2">
        <f t="shared" si="199"/>
        <v>-2.5879503497259004</v>
      </c>
      <c r="AM1812" s="2">
        <f t="shared" si="200"/>
        <v>-2.1473076734973358</v>
      </c>
      <c r="AN1812" s="2">
        <f t="shared" si="201"/>
        <v>-2.6661318281449224</v>
      </c>
    </row>
    <row r="1813" spans="1:40" x14ac:dyDescent="0.2">
      <c r="A1813">
        <v>1812</v>
      </c>
      <c r="B1813" t="s">
        <v>1772</v>
      </c>
      <c r="D1813">
        <v>0</v>
      </c>
      <c r="E1813">
        <v>1</v>
      </c>
      <c r="F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0.184</v>
      </c>
      <c r="U1813">
        <v>0.27600000000000002</v>
      </c>
      <c r="V1813">
        <v>0.372</v>
      </c>
      <c r="W1813">
        <v>0.64800000000000002</v>
      </c>
      <c r="X1813">
        <v>0.27800000000000002</v>
      </c>
      <c r="Z1813">
        <v>69</v>
      </c>
      <c r="AA1813">
        <v>0</v>
      </c>
      <c r="AB1813">
        <v>0</v>
      </c>
      <c r="AD1813">
        <v>0</v>
      </c>
      <c r="AE1813">
        <v>0</v>
      </c>
      <c r="AF1813">
        <v>0</v>
      </c>
      <c r="AG1813">
        <v>9953</v>
      </c>
      <c r="AH1813" s="2">
        <f t="shared" si="197"/>
        <v>-11.4442663564579</v>
      </c>
      <c r="AJ1813" s="2">
        <f t="shared" si="202"/>
        <v>-2.5025539444631106</v>
      </c>
      <c r="AK1813" s="2">
        <f t="shared" si="198"/>
        <v>-1.535362013584342</v>
      </c>
      <c r="AL1813" s="2">
        <f t="shared" si="199"/>
        <v>-2.5879503497259004</v>
      </c>
      <c r="AM1813" s="2">
        <f t="shared" si="200"/>
        <v>-3.3699809262972575</v>
      </c>
      <c r="AN1813" s="2">
        <f t="shared" si="201"/>
        <v>-1.4484191223872895</v>
      </c>
    </row>
    <row r="1814" spans="1:40" x14ac:dyDescent="0.2">
      <c r="A1814">
        <v>1813</v>
      </c>
      <c r="B1814" t="s">
        <v>2158</v>
      </c>
      <c r="C1814" t="s">
        <v>39</v>
      </c>
      <c r="D1814">
        <v>0</v>
      </c>
      <c r="E1814">
        <v>1</v>
      </c>
      <c r="F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0.20300000000000001</v>
      </c>
      <c r="U1814">
        <v>0.247</v>
      </c>
      <c r="V1814">
        <v>0.33600000000000002</v>
      </c>
      <c r="W1814">
        <v>0.58299999999999996</v>
      </c>
      <c r="X1814">
        <v>0.249</v>
      </c>
      <c r="Z1814">
        <v>48</v>
      </c>
      <c r="AA1814">
        <v>0</v>
      </c>
      <c r="AB1814">
        <v>0</v>
      </c>
      <c r="AD1814">
        <v>-0.1</v>
      </c>
      <c r="AE1814">
        <v>0</v>
      </c>
      <c r="AF1814">
        <v>0</v>
      </c>
      <c r="AG1814" t="s">
        <v>2159</v>
      </c>
      <c r="AH1814" s="2">
        <f t="shared" si="197"/>
        <v>-11.446226753438737</v>
      </c>
      <c r="AJ1814" s="2">
        <f t="shared" si="202"/>
        <v>-2.5025539444631106</v>
      </c>
      <c r="AK1814" s="2">
        <f t="shared" si="198"/>
        <v>-1.535362013584342</v>
      </c>
      <c r="AL1814" s="2">
        <f t="shared" si="199"/>
        <v>-2.5879503497259004</v>
      </c>
      <c r="AM1814" s="2">
        <f t="shared" si="200"/>
        <v>-2.4407492541693161</v>
      </c>
      <c r="AN1814" s="2">
        <f t="shared" si="201"/>
        <v>-2.3796111914960676</v>
      </c>
    </row>
    <row r="1815" spans="1:40" x14ac:dyDescent="0.2">
      <c r="A1815">
        <v>1814</v>
      </c>
      <c r="B1815" t="s">
        <v>2022</v>
      </c>
      <c r="C1815" t="s">
        <v>198</v>
      </c>
      <c r="D1815">
        <v>0</v>
      </c>
      <c r="E1815">
        <v>1</v>
      </c>
      <c r="F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0.21</v>
      </c>
      <c r="U1815">
        <v>0.25700000000000001</v>
      </c>
      <c r="V1815">
        <v>0.30199999999999999</v>
      </c>
      <c r="W1815">
        <v>0.55900000000000005</v>
      </c>
      <c r="X1815">
        <v>0.24299999999999999</v>
      </c>
      <c r="Z1815">
        <v>45</v>
      </c>
      <c r="AA1815">
        <v>0</v>
      </c>
      <c r="AB1815">
        <v>0</v>
      </c>
      <c r="AD1815">
        <v>-0.1</v>
      </c>
      <c r="AE1815">
        <v>0</v>
      </c>
      <c r="AF1815">
        <v>0</v>
      </c>
      <c r="AG1815" t="s">
        <v>2023</v>
      </c>
      <c r="AH1815" s="2">
        <f t="shared" si="197"/>
        <v>-11.447703006633384</v>
      </c>
      <c r="AJ1815" s="2">
        <f t="shared" si="202"/>
        <v>-2.5025539444631106</v>
      </c>
      <c r="AK1815" s="2">
        <f t="shared" si="198"/>
        <v>-1.535362013584342</v>
      </c>
      <c r="AL1815" s="2">
        <f t="shared" si="199"/>
        <v>-2.5879503497259004</v>
      </c>
      <c r="AM1815" s="2">
        <f t="shared" si="200"/>
        <v>-2.0984007433853389</v>
      </c>
      <c r="AN1815" s="2">
        <f t="shared" si="201"/>
        <v>-2.7234359554746921</v>
      </c>
    </row>
    <row r="1816" spans="1:40" x14ac:dyDescent="0.2">
      <c r="A1816">
        <v>1815</v>
      </c>
      <c r="B1816" t="s">
        <v>2939</v>
      </c>
      <c r="D1816">
        <v>0</v>
      </c>
      <c r="E1816">
        <v>1</v>
      </c>
      <c r="F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0.21</v>
      </c>
      <c r="U1816">
        <v>0.26200000000000001</v>
      </c>
      <c r="V1816">
        <v>0.29699999999999999</v>
      </c>
      <c r="W1816">
        <v>0.55900000000000005</v>
      </c>
      <c r="X1816">
        <v>0.24399999999999999</v>
      </c>
      <c r="Z1816">
        <v>46</v>
      </c>
      <c r="AA1816">
        <v>0</v>
      </c>
      <c r="AB1816">
        <v>0</v>
      </c>
      <c r="AD1816">
        <v>-0.1</v>
      </c>
      <c r="AE1816">
        <v>0</v>
      </c>
      <c r="AF1816">
        <v>0</v>
      </c>
      <c r="AG1816" t="s">
        <v>2940</v>
      </c>
      <c r="AH1816" s="2">
        <f t="shared" si="197"/>
        <v>-11.447703006633384</v>
      </c>
      <c r="AJ1816" s="2">
        <f t="shared" si="202"/>
        <v>-2.5025539444631106</v>
      </c>
      <c r="AK1816" s="2">
        <f t="shared" si="198"/>
        <v>-1.535362013584342</v>
      </c>
      <c r="AL1816" s="2">
        <f t="shared" si="199"/>
        <v>-2.5879503497259004</v>
      </c>
      <c r="AM1816" s="2">
        <f t="shared" si="200"/>
        <v>-2.0984007433853389</v>
      </c>
      <c r="AN1816" s="2">
        <f t="shared" si="201"/>
        <v>-2.7234359554746921</v>
      </c>
    </row>
    <row r="1817" spans="1:40" x14ac:dyDescent="0.2">
      <c r="A1817">
        <v>1816</v>
      </c>
      <c r="B1817" t="s">
        <v>1545</v>
      </c>
      <c r="D1817">
        <v>0</v>
      </c>
      <c r="E1817">
        <v>1</v>
      </c>
      <c r="F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0.20200000000000001</v>
      </c>
      <c r="U1817">
        <v>0.26500000000000001</v>
      </c>
      <c r="V1817">
        <v>0.32100000000000001</v>
      </c>
      <c r="W1817">
        <v>0.58599999999999997</v>
      </c>
      <c r="X1817">
        <v>0.255</v>
      </c>
      <c r="Z1817">
        <v>53</v>
      </c>
      <c r="AA1817">
        <v>0</v>
      </c>
      <c r="AB1817">
        <v>0</v>
      </c>
      <c r="AD1817">
        <v>-0.1</v>
      </c>
      <c r="AE1817">
        <v>0</v>
      </c>
      <c r="AF1817">
        <v>0</v>
      </c>
      <c r="AG1817" t="s">
        <v>1546</v>
      </c>
      <c r="AH1817" s="2">
        <f t="shared" si="197"/>
        <v>-11.452155588053405</v>
      </c>
      <c r="AJ1817" s="2">
        <f t="shared" si="202"/>
        <v>-2.5025539444631106</v>
      </c>
      <c r="AK1817" s="2">
        <f t="shared" si="198"/>
        <v>-1.535362013584342</v>
      </c>
      <c r="AL1817" s="2">
        <f t="shared" si="199"/>
        <v>-2.5879503497259004</v>
      </c>
      <c r="AM1817" s="2">
        <f t="shared" si="200"/>
        <v>-2.489656184281313</v>
      </c>
      <c r="AN1817" s="2">
        <f t="shared" si="201"/>
        <v>-2.3366330959987396</v>
      </c>
    </row>
    <row r="1818" spans="1:40" x14ac:dyDescent="0.2">
      <c r="A1818">
        <v>1817</v>
      </c>
      <c r="B1818" t="s">
        <v>2622</v>
      </c>
      <c r="D1818">
        <v>0</v>
      </c>
      <c r="E1818">
        <v>1</v>
      </c>
      <c r="F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0.20899999999999999</v>
      </c>
      <c r="U1818">
        <v>0.255</v>
      </c>
      <c r="V1818">
        <v>0.307</v>
      </c>
      <c r="W1818">
        <v>0.56200000000000006</v>
      </c>
      <c r="X1818">
        <v>0.24299999999999999</v>
      </c>
      <c r="Z1818">
        <v>46</v>
      </c>
      <c r="AA1818">
        <v>0</v>
      </c>
      <c r="AB1818">
        <v>0</v>
      </c>
      <c r="AD1818">
        <v>-0.1</v>
      </c>
      <c r="AE1818">
        <v>0</v>
      </c>
      <c r="AF1818">
        <v>0</v>
      </c>
      <c r="AG1818" t="s">
        <v>2623</v>
      </c>
      <c r="AH1818" s="2">
        <f t="shared" si="197"/>
        <v>-11.453631841248054</v>
      </c>
      <c r="AJ1818" s="2">
        <f t="shared" si="202"/>
        <v>-2.5025539444631106</v>
      </c>
      <c r="AK1818" s="2">
        <f t="shared" si="198"/>
        <v>-1.535362013584342</v>
      </c>
      <c r="AL1818" s="2">
        <f t="shared" si="199"/>
        <v>-2.5879503497259004</v>
      </c>
      <c r="AM1818" s="2">
        <f t="shared" si="200"/>
        <v>-2.1473076734973358</v>
      </c>
      <c r="AN1818" s="2">
        <f t="shared" si="201"/>
        <v>-2.6804578599773636</v>
      </c>
    </row>
    <row r="1819" spans="1:40" x14ac:dyDescent="0.2">
      <c r="A1819">
        <v>1818</v>
      </c>
      <c r="B1819" t="s">
        <v>2245</v>
      </c>
      <c r="C1819" t="s">
        <v>118</v>
      </c>
      <c r="D1819">
        <v>0</v>
      </c>
      <c r="E1819">
        <v>1</v>
      </c>
      <c r="F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T1819">
        <v>0.21099999999999999</v>
      </c>
      <c r="U1819">
        <v>0.25700000000000001</v>
      </c>
      <c r="V1819">
        <v>0.29799999999999999</v>
      </c>
      <c r="W1819">
        <v>0.55500000000000005</v>
      </c>
      <c r="X1819">
        <v>0.24099999999999999</v>
      </c>
      <c r="Z1819">
        <v>49</v>
      </c>
      <c r="AA1819">
        <v>0</v>
      </c>
      <c r="AB1819">
        <v>0</v>
      </c>
      <c r="AD1819">
        <v>-0.1</v>
      </c>
      <c r="AE1819">
        <v>0</v>
      </c>
      <c r="AF1819">
        <v>0</v>
      </c>
      <c r="AG1819" t="s">
        <v>2246</v>
      </c>
      <c r="AH1819" s="2">
        <f t="shared" si="197"/>
        <v>-11.456100203851159</v>
      </c>
      <c r="AJ1819" s="2">
        <f t="shared" si="202"/>
        <v>-2.5025539444631106</v>
      </c>
      <c r="AK1819" s="2">
        <f t="shared" si="198"/>
        <v>-1.535362013584342</v>
      </c>
      <c r="AL1819" s="2">
        <f t="shared" si="199"/>
        <v>-2.5879503497259004</v>
      </c>
      <c r="AM1819" s="2">
        <f t="shared" si="200"/>
        <v>-2.049493813273342</v>
      </c>
      <c r="AN1819" s="2">
        <f t="shared" si="201"/>
        <v>-2.7807400828044631</v>
      </c>
    </row>
    <row r="1820" spans="1:40" x14ac:dyDescent="0.2">
      <c r="A1820">
        <v>1819</v>
      </c>
      <c r="B1820" t="s">
        <v>2334</v>
      </c>
      <c r="D1820">
        <v>0</v>
      </c>
      <c r="E1820">
        <v>1</v>
      </c>
      <c r="F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0.20599999999999999</v>
      </c>
      <c r="U1820">
        <v>0.26800000000000002</v>
      </c>
      <c r="V1820">
        <v>0.30399999999999999</v>
      </c>
      <c r="W1820">
        <v>0.57199999999999995</v>
      </c>
      <c r="X1820">
        <v>0.25</v>
      </c>
      <c r="Z1820">
        <v>50</v>
      </c>
      <c r="AA1820">
        <v>0</v>
      </c>
      <c r="AB1820">
        <v>0</v>
      </c>
      <c r="AD1820">
        <v>-0.1</v>
      </c>
      <c r="AE1820">
        <v>0</v>
      </c>
      <c r="AF1820">
        <v>0</v>
      </c>
      <c r="AG1820" t="s">
        <v>2335</v>
      </c>
      <c r="AH1820" s="2">
        <f t="shared" si="197"/>
        <v>-11.457092313259619</v>
      </c>
      <c r="AJ1820" s="2">
        <f t="shared" si="202"/>
        <v>-2.5025539444631106</v>
      </c>
      <c r="AK1820" s="2">
        <f t="shared" si="198"/>
        <v>-1.535362013584342</v>
      </c>
      <c r="AL1820" s="2">
        <f t="shared" si="199"/>
        <v>-2.5879503497259004</v>
      </c>
      <c r="AM1820" s="2">
        <f t="shared" si="200"/>
        <v>-2.2940284638333268</v>
      </c>
      <c r="AN1820" s="2">
        <f t="shared" si="201"/>
        <v>-2.537197541652938</v>
      </c>
    </row>
    <row r="1821" spans="1:40" x14ac:dyDescent="0.2">
      <c r="A1821">
        <v>1820</v>
      </c>
      <c r="B1821" t="s">
        <v>3369</v>
      </c>
      <c r="C1821" t="s">
        <v>198</v>
      </c>
      <c r="D1821">
        <v>0</v>
      </c>
      <c r="E1821">
        <v>1</v>
      </c>
      <c r="F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0.20799999999999999</v>
      </c>
      <c r="U1821">
        <v>0.247</v>
      </c>
      <c r="V1821">
        <v>0.318</v>
      </c>
      <c r="W1821">
        <v>0.56499999999999995</v>
      </c>
      <c r="X1821">
        <v>0.24099999999999999</v>
      </c>
      <c r="Z1821">
        <v>44</v>
      </c>
      <c r="AA1821">
        <v>0</v>
      </c>
      <c r="AB1821">
        <v>0</v>
      </c>
      <c r="AD1821">
        <v>-0.1</v>
      </c>
      <c r="AE1821">
        <v>0</v>
      </c>
      <c r="AF1821">
        <v>0</v>
      </c>
      <c r="AG1821" t="s">
        <v>3370</v>
      </c>
      <c r="AH1821" s="2">
        <f t="shared" si="197"/>
        <v>-11.459560675862724</v>
      </c>
      <c r="AJ1821" s="2">
        <f t="shared" si="202"/>
        <v>-2.5025539444631106</v>
      </c>
      <c r="AK1821" s="2">
        <f t="shared" si="198"/>
        <v>-1.535362013584342</v>
      </c>
      <c r="AL1821" s="2">
        <f t="shared" si="199"/>
        <v>-2.5879503497259004</v>
      </c>
      <c r="AM1821" s="2">
        <f t="shared" si="200"/>
        <v>-2.1962146036093331</v>
      </c>
      <c r="AN1821" s="2">
        <f t="shared" si="201"/>
        <v>-2.637479764480037</v>
      </c>
    </row>
    <row r="1822" spans="1:40" x14ac:dyDescent="0.2">
      <c r="A1822">
        <v>1821</v>
      </c>
      <c r="B1822" t="s">
        <v>2529</v>
      </c>
      <c r="C1822" t="s">
        <v>29</v>
      </c>
      <c r="D1822">
        <v>0</v>
      </c>
      <c r="E1822">
        <v>1</v>
      </c>
      <c r="F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T1822">
        <v>0.215</v>
      </c>
      <c r="U1822">
        <v>0.25600000000000001</v>
      </c>
      <c r="V1822">
        <v>0.28499999999999998</v>
      </c>
      <c r="W1822">
        <v>0.54100000000000004</v>
      </c>
      <c r="X1822">
        <v>0.23599999999999999</v>
      </c>
      <c r="Z1822">
        <v>44</v>
      </c>
      <c r="AA1822">
        <v>0</v>
      </c>
      <c r="AB1822">
        <v>0</v>
      </c>
      <c r="AD1822">
        <v>-0.1</v>
      </c>
      <c r="AE1822">
        <v>0</v>
      </c>
      <c r="AF1822">
        <v>0</v>
      </c>
      <c r="AG1822" t="s">
        <v>2530</v>
      </c>
      <c r="AH1822" s="2">
        <f t="shared" si="197"/>
        <v>-11.46103692905737</v>
      </c>
      <c r="AJ1822" s="2">
        <f t="shared" si="202"/>
        <v>-2.5025539444631106</v>
      </c>
      <c r="AK1822" s="2">
        <f t="shared" si="198"/>
        <v>-1.535362013584342</v>
      </c>
      <c r="AL1822" s="2">
        <f t="shared" si="199"/>
        <v>-2.5879503497259004</v>
      </c>
      <c r="AM1822" s="2">
        <f t="shared" si="200"/>
        <v>-1.8538660928253545</v>
      </c>
      <c r="AN1822" s="2">
        <f t="shared" si="201"/>
        <v>-2.9813045284586615</v>
      </c>
    </row>
    <row r="1823" spans="1:40" x14ac:dyDescent="0.2">
      <c r="A1823">
        <v>1822</v>
      </c>
      <c r="B1823" t="s">
        <v>1988</v>
      </c>
      <c r="C1823" t="s">
        <v>139</v>
      </c>
      <c r="D1823">
        <v>0</v>
      </c>
      <c r="E1823">
        <v>1</v>
      </c>
      <c r="F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T1823">
        <v>0.21</v>
      </c>
      <c r="U1823">
        <v>0.26500000000000001</v>
      </c>
      <c r="V1823">
        <v>0.29199999999999998</v>
      </c>
      <c r="W1823">
        <v>0.55800000000000005</v>
      </c>
      <c r="X1823">
        <v>0.24399999999999999</v>
      </c>
      <c r="Z1823">
        <v>51</v>
      </c>
      <c r="AA1823">
        <v>0</v>
      </c>
      <c r="AB1823">
        <v>0</v>
      </c>
      <c r="AD1823">
        <v>-0.1</v>
      </c>
      <c r="AE1823">
        <v>0</v>
      </c>
      <c r="AF1823">
        <v>0</v>
      </c>
      <c r="AG1823" t="s">
        <v>1989</v>
      </c>
      <c r="AH1823" s="2">
        <f t="shared" si="197"/>
        <v>-11.462029038465827</v>
      </c>
      <c r="AJ1823" s="2">
        <f t="shared" si="202"/>
        <v>-2.5025539444631106</v>
      </c>
      <c r="AK1823" s="2">
        <f t="shared" si="198"/>
        <v>-1.535362013584342</v>
      </c>
      <c r="AL1823" s="2">
        <f t="shared" si="199"/>
        <v>-2.5879503497259004</v>
      </c>
      <c r="AM1823" s="2">
        <f t="shared" si="200"/>
        <v>-2.0984007433853389</v>
      </c>
      <c r="AN1823" s="2">
        <f t="shared" si="201"/>
        <v>-2.7377619873071346</v>
      </c>
    </row>
    <row r="1824" spans="1:40" x14ac:dyDescent="0.2">
      <c r="A1824">
        <v>1823</v>
      </c>
      <c r="B1824" t="s">
        <v>2555</v>
      </c>
      <c r="D1824">
        <v>0</v>
      </c>
      <c r="E1824">
        <v>1</v>
      </c>
      <c r="F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T1824">
        <v>0.21199999999999999</v>
      </c>
      <c r="U1824">
        <v>0.247</v>
      </c>
      <c r="V1824">
        <v>0.30499999999999999</v>
      </c>
      <c r="W1824">
        <v>0.55100000000000005</v>
      </c>
      <c r="X1824">
        <v>0.23699999999999999</v>
      </c>
      <c r="Z1824">
        <v>42</v>
      </c>
      <c r="AA1824">
        <v>0</v>
      </c>
      <c r="AB1824">
        <v>0</v>
      </c>
      <c r="AD1824">
        <v>-0.1</v>
      </c>
      <c r="AE1824">
        <v>0</v>
      </c>
      <c r="AF1824">
        <v>0</v>
      </c>
      <c r="AG1824" t="s">
        <v>2556</v>
      </c>
      <c r="AH1824" s="2">
        <f t="shared" si="197"/>
        <v>-11.464497401068932</v>
      </c>
      <c r="AJ1824" s="2">
        <f t="shared" si="202"/>
        <v>-2.5025539444631106</v>
      </c>
      <c r="AK1824" s="2">
        <f t="shared" si="198"/>
        <v>-1.535362013584342</v>
      </c>
      <c r="AL1824" s="2">
        <f t="shared" si="199"/>
        <v>-2.5879503497259004</v>
      </c>
      <c r="AM1824" s="2">
        <f t="shared" si="200"/>
        <v>-2.0005868831613451</v>
      </c>
      <c r="AN1824" s="2">
        <f t="shared" si="201"/>
        <v>-2.838044210134234</v>
      </c>
    </row>
    <row r="1825" spans="1:40" x14ac:dyDescent="0.2">
      <c r="A1825">
        <v>1824</v>
      </c>
      <c r="B1825" t="s">
        <v>3678</v>
      </c>
      <c r="D1825">
        <v>0</v>
      </c>
      <c r="E1825">
        <v>1</v>
      </c>
      <c r="F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T1825">
        <v>0.21199999999999999</v>
      </c>
      <c r="U1825">
        <v>0.253</v>
      </c>
      <c r="V1825">
        <v>0.29899999999999999</v>
      </c>
      <c r="W1825">
        <v>0.55100000000000005</v>
      </c>
      <c r="X1825">
        <v>0.23899999999999999</v>
      </c>
      <c r="Z1825">
        <v>43</v>
      </c>
      <c r="AA1825">
        <v>0</v>
      </c>
      <c r="AB1825">
        <v>0</v>
      </c>
      <c r="AD1825">
        <v>-0.1</v>
      </c>
      <c r="AE1825">
        <v>0</v>
      </c>
      <c r="AF1825">
        <v>0</v>
      </c>
      <c r="AG1825" t="s">
        <v>3679</v>
      </c>
      <c r="AH1825" s="2">
        <f t="shared" si="197"/>
        <v>-11.464497401068932</v>
      </c>
      <c r="AJ1825" s="2">
        <f t="shared" si="202"/>
        <v>-2.5025539444631106</v>
      </c>
      <c r="AK1825" s="2">
        <f t="shared" si="198"/>
        <v>-1.535362013584342</v>
      </c>
      <c r="AL1825" s="2">
        <f t="shared" si="199"/>
        <v>-2.5879503497259004</v>
      </c>
      <c r="AM1825" s="2">
        <f t="shared" si="200"/>
        <v>-2.0005868831613451</v>
      </c>
      <c r="AN1825" s="2">
        <f t="shared" si="201"/>
        <v>-2.838044210134234</v>
      </c>
    </row>
    <row r="1826" spans="1:40" x14ac:dyDescent="0.2">
      <c r="A1826">
        <v>1825</v>
      </c>
      <c r="B1826" t="s">
        <v>2487</v>
      </c>
      <c r="C1826" t="s">
        <v>176</v>
      </c>
      <c r="D1826">
        <v>0</v>
      </c>
      <c r="E1826">
        <v>1</v>
      </c>
      <c r="F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T1826">
        <v>0.214</v>
      </c>
      <c r="U1826">
        <v>0.248</v>
      </c>
      <c r="V1826">
        <v>0.29499999999999998</v>
      </c>
      <c r="W1826">
        <v>0.54400000000000004</v>
      </c>
      <c r="X1826">
        <v>0.23499999999999999</v>
      </c>
      <c r="Z1826">
        <v>39</v>
      </c>
      <c r="AA1826">
        <v>0</v>
      </c>
      <c r="AB1826">
        <v>0</v>
      </c>
      <c r="AD1826">
        <v>-0.1</v>
      </c>
      <c r="AE1826">
        <v>0</v>
      </c>
      <c r="AF1826">
        <v>0</v>
      </c>
      <c r="AG1826" t="s">
        <v>2488</v>
      </c>
      <c r="AH1826" s="2">
        <f t="shared" si="197"/>
        <v>-11.466965763672038</v>
      </c>
      <c r="AJ1826" s="2">
        <f t="shared" si="202"/>
        <v>-2.5025539444631106</v>
      </c>
      <c r="AK1826" s="2">
        <f t="shared" si="198"/>
        <v>-1.535362013584342</v>
      </c>
      <c r="AL1826" s="2">
        <f t="shared" si="199"/>
        <v>-2.5879503497259004</v>
      </c>
      <c r="AM1826" s="2">
        <f t="shared" si="200"/>
        <v>-1.9027730229373514</v>
      </c>
      <c r="AN1826" s="2">
        <f t="shared" si="201"/>
        <v>-2.938326432961333</v>
      </c>
    </row>
    <row r="1827" spans="1:40" x14ac:dyDescent="0.2">
      <c r="A1827">
        <v>1826</v>
      </c>
      <c r="B1827" t="s">
        <v>2687</v>
      </c>
      <c r="C1827" t="s">
        <v>90</v>
      </c>
      <c r="D1827">
        <v>0</v>
      </c>
      <c r="E1827">
        <v>1</v>
      </c>
      <c r="F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T1827">
        <v>0.19900000000000001</v>
      </c>
      <c r="U1827">
        <v>0.26100000000000001</v>
      </c>
      <c r="V1827">
        <v>0.33300000000000002</v>
      </c>
      <c r="W1827">
        <v>0.59499999999999997</v>
      </c>
      <c r="X1827">
        <v>0.25600000000000001</v>
      </c>
      <c r="Z1827">
        <v>58</v>
      </c>
      <c r="AA1827">
        <v>0</v>
      </c>
      <c r="AB1827">
        <v>0</v>
      </c>
      <c r="AD1827">
        <v>-0.1</v>
      </c>
      <c r="AE1827">
        <v>0</v>
      </c>
      <c r="AF1827">
        <v>0</v>
      </c>
      <c r="AG1827" t="s">
        <v>2688</v>
      </c>
      <c r="AH1827" s="2">
        <f t="shared" si="197"/>
        <v>-11.469942091897412</v>
      </c>
      <c r="AJ1827" s="2">
        <f t="shared" si="202"/>
        <v>-2.5025539444631106</v>
      </c>
      <c r="AK1827" s="2">
        <f t="shared" si="198"/>
        <v>-1.535362013584342</v>
      </c>
      <c r="AL1827" s="2">
        <f t="shared" si="199"/>
        <v>-2.5879503497259004</v>
      </c>
      <c r="AM1827" s="2">
        <f t="shared" si="200"/>
        <v>-2.6363769746173036</v>
      </c>
      <c r="AN1827" s="2">
        <f t="shared" si="201"/>
        <v>-2.2076988095067547</v>
      </c>
    </row>
    <row r="1828" spans="1:40" x14ac:dyDescent="0.2">
      <c r="A1828">
        <v>1827</v>
      </c>
      <c r="B1828" t="s">
        <v>1950</v>
      </c>
      <c r="C1828" t="s">
        <v>125</v>
      </c>
      <c r="D1828">
        <v>0</v>
      </c>
      <c r="E1828">
        <v>1</v>
      </c>
      <c r="F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0.20599999999999999</v>
      </c>
      <c r="U1828">
        <v>0.26500000000000001</v>
      </c>
      <c r="V1828">
        <v>0.30599999999999999</v>
      </c>
      <c r="W1828">
        <v>0.57099999999999995</v>
      </c>
      <c r="X1828">
        <v>0.249</v>
      </c>
      <c r="Z1828">
        <v>50</v>
      </c>
      <c r="AA1828">
        <v>0</v>
      </c>
      <c r="AB1828">
        <v>0</v>
      </c>
      <c r="AD1828">
        <v>-0.1</v>
      </c>
      <c r="AE1828">
        <v>0</v>
      </c>
      <c r="AF1828">
        <v>0</v>
      </c>
      <c r="AG1828" t="s">
        <v>1951</v>
      </c>
      <c r="AH1828" s="2">
        <f t="shared" si="197"/>
        <v>-11.471418345092061</v>
      </c>
      <c r="AJ1828" s="2">
        <f t="shared" si="202"/>
        <v>-2.5025539444631106</v>
      </c>
      <c r="AK1828" s="2">
        <f t="shared" si="198"/>
        <v>-1.535362013584342</v>
      </c>
      <c r="AL1828" s="2">
        <f t="shared" si="199"/>
        <v>-2.5879503497259004</v>
      </c>
      <c r="AM1828" s="2">
        <f t="shared" si="200"/>
        <v>-2.2940284638333268</v>
      </c>
      <c r="AN1828" s="2">
        <f t="shared" si="201"/>
        <v>-2.5515235734853805</v>
      </c>
    </row>
    <row r="1829" spans="1:40" x14ac:dyDescent="0.2">
      <c r="A1829">
        <v>1828</v>
      </c>
      <c r="B1829" t="s">
        <v>3163</v>
      </c>
      <c r="C1829" t="s">
        <v>198</v>
      </c>
      <c r="D1829">
        <v>0</v>
      </c>
      <c r="E1829">
        <v>1</v>
      </c>
      <c r="F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T1829">
        <v>0.20499999999999999</v>
      </c>
      <c r="U1829">
        <v>0.247</v>
      </c>
      <c r="V1829">
        <v>0.32700000000000001</v>
      </c>
      <c r="W1829">
        <v>0.57399999999999995</v>
      </c>
      <c r="X1829">
        <v>0.246</v>
      </c>
      <c r="Z1829">
        <v>47</v>
      </c>
      <c r="AA1829">
        <v>0</v>
      </c>
      <c r="AB1829">
        <v>0</v>
      </c>
      <c r="AD1829">
        <v>-0.1</v>
      </c>
      <c r="AE1829">
        <v>0</v>
      </c>
      <c r="AF1829">
        <v>0</v>
      </c>
      <c r="AG1829" t="s">
        <v>3164</v>
      </c>
      <c r="AH1829" s="2">
        <f t="shared" si="197"/>
        <v>-11.477347179706729</v>
      </c>
      <c r="AJ1829" s="2">
        <f t="shared" si="202"/>
        <v>-2.5025539444631106</v>
      </c>
      <c r="AK1829" s="2">
        <f t="shared" si="198"/>
        <v>-1.535362013584342</v>
      </c>
      <c r="AL1829" s="2">
        <f t="shared" si="199"/>
        <v>-2.5879503497259004</v>
      </c>
      <c r="AM1829" s="2">
        <f t="shared" si="200"/>
        <v>-2.3429353939453237</v>
      </c>
      <c r="AN1829" s="2">
        <f t="shared" si="201"/>
        <v>-2.5085454779880525</v>
      </c>
    </row>
    <row r="1830" spans="1:40" x14ac:dyDescent="0.2">
      <c r="A1830">
        <v>1829</v>
      </c>
      <c r="B1830" t="s">
        <v>2515</v>
      </c>
      <c r="D1830">
        <v>0</v>
      </c>
      <c r="E1830">
        <v>1</v>
      </c>
      <c r="F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T1830">
        <v>0.21199999999999999</v>
      </c>
      <c r="U1830">
        <v>0.24299999999999999</v>
      </c>
      <c r="V1830">
        <v>0.30599999999999999</v>
      </c>
      <c r="W1830">
        <v>0.55000000000000004</v>
      </c>
      <c r="X1830">
        <v>0.23599999999999999</v>
      </c>
      <c r="Z1830">
        <v>41</v>
      </c>
      <c r="AA1830">
        <v>0</v>
      </c>
      <c r="AB1830">
        <v>0</v>
      </c>
      <c r="AD1830">
        <v>-0.1</v>
      </c>
      <c r="AE1830">
        <v>0</v>
      </c>
      <c r="AF1830">
        <v>0</v>
      </c>
      <c r="AG1830" t="s">
        <v>2516</v>
      </c>
      <c r="AH1830" s="2">
        <f t="shared" si="197"/>
        <v>-11.478823432901375</v>
      </c>
      <c r="AJ1830" s="2">
        <f t="shared" si="202"/>
        <v>-2.5025539444631106</v>
      </c>
      <c r="AK1830" s="2">
        <f t="shared" si="198"/>
        <v>-1.535362013584342</v>
      </c>
      <c r="AL1830" s="2">
        <f t="shared" si="199"/>
        <v>-2.5879503497259004</v>
      </c>
      <c r="AM1830" s="2">
        <f t="shared" si="200"/>
        <v>-2.0005868831613451</v>
      </c>
      <c r="AN1830" s="2">
        <f t="shared" si="201"/>
        <v>-2.8523702419666765</v>
      </c>
    </row>
    <row r="1831" spans="1:40" x14ac:dyDescent="0.2">
      <c r="A1831">
        <v>1830</v>
      </c>
      <c r="B1831" t="s">
        <v>2120</v>
      </c>
      <c r="D1831">
        <v>0</v>
      </c>
      <c r="E1831">
        <v>1</v>
      </c>
      <c r="F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T1831">
        <v>0.20699999999999999</v>
      </c>
      <c r="U1831">
        <v>0.27</v>
      </c>
      <c r="V1831">
        <v>0.29699999999999999</v>
      </c>
      <c r="W1831">
        <v>0.56699999999999995</v>
      </c>
      <c r="X1831">
        <v>0.249</v>
      </c>
      <c r="Z1831">
        <v>50</v>
      </c>
      <c r="AA1831">
        <v>0</v>
      </c>
      <c r="AB1831">
        <v>0</v>
      </c>
      <c r="AD1831">
        <v>-0.1</v>
      </c>
      <c r="AE1831">
        <v>0</v>
      </c>
      <c r="AF1831">
        <v>0</v>
      </c>
      <c r="AG1831">
        <v>9787</v>
      </c>
      <c r="AH1831" s="2">
        <f t="shared" si="197"/>
        <v>-11.479815542309835</v>
      </c>
      <c r="AJ1831" s="2">
        <f t="shared" si="202"/>
        <v>-2.5025539444631106</v>
      </c>
      <c r="AK1831" s="2">
        <f t="shared" si="198"/>
        <v>-1.535362013584342</v>
      </c>
      <c r="AL1831" s="2">
        <f t="shared" si="199"/>
        <v>-2.5879503497259004</v>
      </c>
      <c r="AM1831" s="2">
        <f t="shared" si="200"/>
        <v>-2.2451215337213299</v>
      </c>
      <c r="AN1831" s="2">
        <f t="shared" si="201"/>
        <v>-2.6088277008151515</v>
      </c>
    </row>
    <row r="1832" spans="1:40" x14ac:dyDescent="0.2">
      <c r="A1832">
        <v>1831</v>
      </c>
      <c r="B1832" t="s">
        <v>2705</v>
      </c>
      <c r="D1832">
        <v>0</v>
      </c>
      <c r="E1832">
        <v>1</v>
      </c>
      <c r="F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T1832">
        <v>0.20599999999999999</v>
      </c>
      <c r="U1832">
        <v>0.26500000000000001</v>
      </c>
      <c r="V1832">
        <v>0.30499999999999999</v>
      </c>
      <c r="W1832">
        <v>0.56999999999999995</v>
      </c>
      <c r="X1832">
        <v>0.249</v>
      </c>
      <c r="Z1832">
        <v>49</v>
      </c>
      <c r="AA1832">
        <v>0</v>
      </c>
      <c r="AB1832">
        <v>0</v>
      </c>
      <c r="AD1832">
        <v>-0.1</v>
      </c>
      <c r="AE1832">
        <v>0</v>
      </c>
      <c r="AF1832">
        <v>0</v>
      </c>
      <c r="AG1832" t="s">
        <v>2706</v>
      </c>
      <c r="AH1832" s="2">
        <f t="shared" si="197"/>
        <v>-11.485744376924504</v>
      </c>
      <c r="AJ1832" s="2">
        <f t="shared" si="202"/>
        <v>-2.5025539444631106</v>
      </c>
      <c r="AK1832" s="2">
        <f t="shared" si="198"/>
        <v>-1.535362013584342</v>
      </c>
      <c r="AL1832" s="2">
        <f t="shared" si="199"/>
        <v>-2.5879503497259004</v>
      </c>
      <c r="AM1832" s="2">
        <f t="shared" si="200"/>
        <v>-2.2940284638333268</v>
      </c>
      <c r="AN1832" s="2">
        <f t="shared" si="201"/>
        <v>-2.5658496053178235</v>
      </c>
    </row>
    <row r="1833" spans="1:40" x14ac:dyDescent="0.2">
      <c r="A1833">
        <v>1832</v>
      </c>
      <c r="B1833" t="s">
        <v>2626</v>
      </c>
      <c r="C1833" t="s">
        <v>65</v>
      </c>
      <c r="D1833">
        <v>0</v>
      </c>
      <c r="E1833">
        <v>1</v>
      </c>
      <c r="F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T1833">
        <v>0.21299999999999999</v>
      </c>
      <c r="U1833">
        <v>0.26</v>
      </c>
      <c r="V1833">
        <v>0.28599999999999998</v>
      </c>
      <c r="W1833">
        <v>0.54600000000000004</v>
      </c>
      <c r="X1833">
        <v>0.23799999999999999</v>
      </c>
      <c r="Z1833">
        <v>42</v>
      </c>
      <c r="AA1833">
        <v>0</v>
      </c>
      <c r="AB1833">
        <v>0</v>
      </c>
      <c r="AD1833">
        <v>-0.1</v>
      </c>
      <c r="AE1833">
        <v>0</v>
      </c>
      <c r="AF1833">
        <v>0</v>
      </c>
      <c r="AG1833" t="s">
        <v>2627</v>
      </c>
      <c r="AH1833" s="2">
        <f t="shared" si="197"/>
        <v>-11.48722063011915</v>
      </c>
      <c r="AJ1833" s="2">
        <f t="shared" si="202"/>
        <v>-2.5025539444631106</v>
      </c>
      <c r="AK1833" s="2">
        <f t="shared" si="198"/>
        <v>-1.535362013584342</v>
      </c>
      <c r="AL1833" s="2">
        <f t="shared" si="199"/>
        <v>-2.5879503497259004</v>
      </c>
      <c r="AM1833" s="2">
        <f t="shared" si="200"/>
        <v>-1.9516799530493483</v>
      </c>
      <c r="AN1833" s="2">
        <f t="shared" si="201"/>
        <v>-2.9096743692964475</v>
      </c>
    </row>
    <row r="1834" spans="1:40" x14ac:dyDescent="0.2">
      <c r="A1834">
        <v>1833</v>
      </c>
      <c r="B1834" t="s">
        <v>3143</v>
      </c>
      <c r="D1834">
        <v>0</v>
      </c>
      <c r="E1834">
        <v>1</v>
      </c>
      <c r="F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T1834">
        <v>0.21199999999999999</v>
      </c>
      <c r="U1834">
        <v>0.25700000000000001</v>
      </c>
      <c r="V1834">
        <v>0.29299999999999998</v>
      </c>
      <c r="W1834">
        <v>0.54900000000000004</v>
      </c>
      <c r="X1834">
        <v>0.23899999999999999</v>
      </c>
      <c r="Z1834">
        <v>43</v>
      </c>
      <c r="AA1834">
        <v>0</v>
      </c>
      <c r="AB1834">
        <v>0</v>
      </c>
      <c r="AD1834">
        <v>-0.1</v>
      </c>
      <c r="AE1834">
        <v>0</v>
      </c>
      <c r="AF1834">
        <v>0</v>
      </c>
      <c r="AG1834" t="s">
        <v>3144</v>
      </c>
      <c r="AH1834" s="2">
        <f t="shared" si="197"/>
        <v>-11.493149464733818</v>
      </c>
      <c r="AJ1834" s="2">
        <f t="shared" si="202"/>
        <v>-2.5025539444631106</v>
      </c>
      <c r="AK1834" s="2">
        <f t="shared" si="198"/>
        <v>-1.535362013584342</v>
      </c>
      <c r="AL1834" s="2">
        <f t="shared" si="199"/>
        <v>-2.5879503497259004</v>
      </c>
      <c r="AM1834" s="2">
        <f t="shared" si="200"/>
        <v>-2.0005868831613451</v>
      </c>
      <c r="AN1834" s="2">
        <f t="shared" si="201"/>
        <v>-2.8666962737991195</v>
      </c>
    </row>
    <row r="1835" spans="1:40" x14ac:dyDescent="0.2">
      <c r="A1835">
        <v>1834</v>
      </c>
      <c r="B1835" t="s">
        <v>3674</v>
      </c>
      <c r="C1835" t="s">
        <v>74</v>
      </c>
      <c r="D1835">
        <v>0</v>
      </c>
      <c r="E1835">
        <v>1</v>
      </c>
      <c r="F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T1835">
        <v>0.20699999999999999</v>
      </c>
      <c r="U1835">
        <v>0.251</v>
      </c>
      <c r="V1835">
        <v>0.315</v>
      </c>
      <c r="W1835">
        <v>0.56599999999999995</v>
      </c>
      <c r="X1835">
        <v>0.24299999999999999</v>
      </c>
      <c r="Z1835">
        <v>44</v>
      </c>
      <c r="AA1835">
        <v>0</v>
      </c>
      <c r="AB1835">
        <v>0</v>
      </c>
      <c r="AD1835">
        <v>-0.1</v>
      </c>
      <c r="AE1835">
        <v>0</v>
      </c>
      <c r="AF1835">
        <v>0</v>
      </c>
      <c r="AG1835" t="s">
        <v>3675</v>
      </c>
      <c r="AH1835" s="2">
        <f t="shared" si="197"/>
        <v>-11.494141574142278</v>
      </c>
      <c r="AJ1835" s="2">
        <f t="shared" si="202"/>
        <v>-2.5025539444631106</v>
      </c>
      <c r="AK1835" s="2">
        <f t="shared" si="198"/>
        <v>-1.535362013584342</v>
      </c>
      <c r="AL1835" s="2">
        <f t="shared" si="199"/>
        <v>-2.5879503497259004</v>
      </c>
      <c r="AM1835" s="2">
        <f t="shared" si="200"/>
        <v>-2.2451215337213299</v>
      </c>
      <c r="AN1835" s="2">
        <f t="shared" si="201"/>
        <v>-2.6231537326475944</v>
      </c>
    </row>
    <row r="1836" spans="1:40" x14ac:dyDescent="0.2">
      <c r="A1836">
        <v>1835</v>
      </c>
      <c r="B1836" t="s">
        <v>4470</v>
      </c>
      <c r="C1836" t="s">
        <v>53</v>
      </c>
      <c r="D1836">
        <v>0</v>
      </c>
      <c r="E1836">
        <v>1</v>
      </c>
      <c r="F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0.20699999999999999</v>
      </c>
      <c r="U1836">
        <v>0.24399999999999999</v>
      </c>
      <c r="V1836">
        <v>0.32200000000000001</v>
      </c>
      <c r="W1836">
        <v>0.56599999999999995</v>
      </c>
      <c r="X1836">
        <v>0.24099999999999999</v>
      </c>
      <c r="Z1836">
        <v>30</v>
      </c>
      <c r="AA1836">
        <v>0</v>
      </c>
      <c r="AB1836">
        <v>0</v>
      </c>
      <c r="AD1836">
        <v>-0.1</v>
      </c>
      <c r="AE1836">
        <v>0</v>
      </c>
      <c r="AF1836">
        <v>0</v>
      </c>
      <c r="AG1836" t="s">
        <v>4471</v>
      </c>
      <c r="AH1836" s="2">
        <f t="shared" si="197"/>
        <v>-11.494141574142278</v>
      </c>
      <c r="AJ1836" s="2">
        <f t="shared" si="202"/>
        <v>-2.5025539444631106</v>
      </c>
      <c r="AK1836" s="2">
        <f t="shared" si="198"/>
        <v>-1.535362013584342</v>
      </c>
      <c r="AL1836" s="2">
        <f t="shared" si="199"/>
        <v>-2.5879503497259004</v>
      </c>
      <c r="AM1836" s="2">
        <f t="shared" si="200"/>
        <v>-2.2451215337213299</v>
      </c>
      <c r="AN1836" s="2">
        <f t="shared" si="201"/>
        <v>-2.6231537326475944</v>
      </c>
    </row>
    <row r="1837" spans="1:40" x14ac:dyDescent="0.2">
      <c r="A1837">
        <v>1836</v>
      </c>
      <c r="B1837" t="s">
        <v>2657</v>
      </c>
      <c r="C1837" t="s">
        <v>45</v>
      </c>
      <c r="D1837">
        <v>0</v>
      </c>
      <c r="E1837">
        <v>1</v>
      </c>
      <c r="F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0.21199999999999999</v>
      </c>
      <c r="U1837">
        <v>0.255</v>
      </c>
      <c r="V1837">
        <v>0.29299999999999998</v>
      </c>
      <c r="W1837">
        <v>0.54800000000000004</v>
      </c>
      <c r="X1837">
        <v>0.23799999999999999</v>
      </c>
      <c r="Z1837">
        <v>42</v>
      </c>
      <c r="AA1837">
        <v>0</v>
      </c>
      <c r="AB1837">
        <v>0</v>
      </c>
      <c r="AD1837">
        <v>-0.1</v>
      </c>
      <c r="AE1837">
        <v>0</v>
      </c>
      <c r="AF1837">
        <v>0</v>
      </c>
      <c r="AG1837" t="s">
        <v>2658</v>
      </c>
      <c r="AH1837" s="2">
        <f t="shared" si="197"/>
        <v>-11.507475496566261</v>
      </c>
      <c r="AJ1837" s="2">
        <f t="shared" si="202"/>
        <v>-2.5025539444631106</v>
      </c>
      <c r="AK1837" s="2">
        <f t="shared" si="198"/>
        <v>-1.535362013584342</v>
      </c>
      <c r="AL1837" s="2">
        <f t="shared" si="199"/>
        <v>-2.5879503497259004</v>
      </c>
      <c r="AM1837" s="2">
        <f t="shared" si="200"/>
        <v>-2.0005868831613451</v>
      </c>
      <c r="AN1837" s="2">
        <f t="shared" si="201"/>
        <v>-2.881022305631562</v>
      </c>
    </row>
    <row r="1838" spans="1:40" x14ac:dyDescent="0.2">
      <c r="A1838">
        <v>1837</v>
      </c>
      <c r="B1838" t="s">
        <v>3116</v>
      </c>
      <c r="D1838">
        <v>0</v>
      </c>
      <c r="E1838">
        <v>1</v>
      </c>
      <c r="F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T1838">
        <v>0.21199999999999999</v>
      </c>
      <c r="U1838">
        <v>0.26400000000000001</v>
      </c>
      <c r="V1838">
        <v>0.28399999999999997</v>
      </c>
      <c r="W1838">
        <v>0.54800000000000004</v>
      </c>
      <c r="X1838">
        <v>0.24099999999999999</v>
      </c>
      <c r="Z1838">
        <v>44</v>
      </c>
      <c r="AA1838">
        <v>0</v>
      </c>
      <c r="AB1838">
        <v>0</v>
      </c>
      <c r="AD1838">
        <v>-0.1</v>
      </c>
      <c r="AE1838">
        <v>0</v>
      </c>
      <c r="AF1838">
        <v>0</v>
      </c>
      <c r="AG1838" t="s">
        <v>3117</v>
      </c>
      <c r="AH1838" s="2">
        <f t="shared" si="197"/>
        <v>-11.507475496566261</v>
      </c>
      <c r="AJ1838" s="2">
        <f t="shared" si="202"/>
        <v>-2.5025539444631106</v>
      </c>
      <c r="AK1838" s="2">
        <f t="shared" si="198"/>
        <v>-1.535362013584342</v>
      </c>
      <c r="AL1838" s="2">
        <f t="shared" si="199"/>
        <v>-2.5879503497259004</v>
      </c>
      <c r="AM1838" s="2">
        <f t="shared" si="200"/>
        <v>-2.0005868831613451</v>
      </c>
      <c r="AN1838" s="2">
        <f t="shared" si="201"/>
        <v>-2.881022305631562</v>
      </c>
    </row>
    <row r="1839" spans="1:40" x14ac:dyDescent="0.2">
      <c r="A1839">
        <v>1838</v>
      </c>
      <c r="B1839" t="s">
        <v>2340</v>
      </c>
      <c r="C1839" t="s">
        <v>114</v>
      </c>
      <c r="D1839">
        <v>0</v>
      </c>
      <c r="E1839">
        <v>1</v>
      </c>
      <c r="F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T1839">
        <v>0.20200000000000001</v>
      </c>
      <c r="U1839">
        <v>0.24399999999999999</v>
      </c>
      <c r="V1839">
        <v>0.33800000000000002</v>
      </c>
      <c r="W1839">
        <v>0.58199999999999996</v>
      </c>
      <c r="X1839">
        <v>0.247</v>
      </c>
      <c r="Z1839">
        <v>46</v>
      </c>
      <c r="AA1839">
        <v>0</v>
      </c>
      <c r="AB1839">
        <v>0</v>
      </c>
      <c r="AD1839">
        <v>-0.1</v>
      </c>
      <c r="AE1839">
        <v>0</v>
      </c>
      <c r="AF1839">
        <v>0</v>
      </c>
      <c r="AG1839" t="s">
        <v>2341</v>
      </c>
      <c r="AH1839" s="2">
        <f t="shared" si="197"/>
        <v>-11.509459715383176</v>
      </c>
      <c r="AJ1839" s="2">
        <f t="shared" si="202"/>
        <v>-2.5025539444631106</v>
      </c>
      <c r="AK1839" s="2">
        <f t="shared" si="198"/>
        <v>-1.535362013584342</v>
      </c>
      <c r="AL1839" s="2">
        <f t="shared" si="199"/>
        <v>-2.5879503497259004</v>
      </c>
      <c r="AM1839" s="2">
        <f t="shared" si="200"/>
        <v>-2.489656184281313</v>
      </c>
      <c r="AN1839" s="2">
        <f t="shared" si="201"/>
        <v>-2.3939372233285106</v>
      </c>
    </row>
    <row r="1840" spans="1:40" x14ac:dyDescent="0.2">
      <c r="A1840">
        <v>1839</v>
      </c>
      <c r="B1840" t="s">
        <v>3149</v>
      </c>
      <c r="C1840" t="s">
        <v>90</v>
      </c>
      <c r="D1840">
        <v>0</v>
      </c>
      <c r="E1840">
        <v>1</v>
      </c>
      <c r="F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T1840">
        <v>0.214</v>
      </c>
      <c r="U1840">
        <v>0.26</v>
      </c>
      <c r="V1840">
        <v>0.28100000000000003</v>
      </c>
      <c r="W1840">
        <v>0.54100000000000004</v>
      </c>
      <c r="X1840">
        <v>0.23699999999999999</v>
      </c>
      <c r="Z1840">
        <v>45</v>
      </c>
      <c r="AA1840">
        <v>0</v>
      </c>
      <c r="AB1840">
        <v>0</v>
      </c>
      <c r="AD1840">
        <v>-0.1</v>
      </c>
      <c r="AE1840">
        <v>0</v>
      </c>
      <c r="AF1840">
        <v>0</v>
      </c>
      <c r="AG1840" t="s">
        <v>3150</v>
      </c>
      <c r="AH1840" s="2">
        <f t="shared" si="197"/>
        <v>-11.509943859169367</v>
      </c>
      <c r="AJ1840" s="2">
        <f t="shared" si="202"/>
        <v>-2.5025539444631106</v>
      </c>
      <c r="AK1840" s="2">
        <f t="shared" si="198"/>
        <v>-1.535362013584342</v>
      </c>
      <c r="AL1840" s="2">
        <f t="shared" si="199"/>
        <v>-2.5879503497259004</v>
      </c>
      <c r="AM1840" s="2">
        <f t="shared" si="200"/>
        <v>-1.9027730229373514</v>
      </c>
      <c r="AN1840" s="2">
        <f t="shared" si="201"/>
        <v>-2.9813045284586615</v>
      </c>
    </row>
    <row r="1841" spans="1:40" x14ac:dyDescent="0.2">
      <c r="A1841">
        <v>1840</v>
      </c>
      <c r="B1841" t="s">
        <v>1944</v>
      </c>
      <c r="D1841">
        <v>0</v>
      </c>
      <c r="E1841">
        <v>1</v>
      </c>
      <c r="F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T1841">
        <v>0.20399999999999999</v>
      </c>
      <c r="U1841">
        <v>0.28299999999999997</v>
      </c>
      <c r="V1841">
        <v>0.29199999999999998</v>
      </c>
      <c r="W1841">
        <v>0.57499999999999996</v>
      </c>
      <c r="X1841">
        <v>0.255</v>
      </c>
      <c r="Z1841">
        <v>54</v>
      </c>
      <c r="AA1841">
        <v>0</v>
      </c>
      <c r="AB1841">
        <v>0</v>
      </c>
      <c r="AD1841">
        <v>-0.1</v>
      </c>
      <c r="AE1841">
        <v>0</v>
      </c>
      <c r="AF1841">
        <v>0</v>
      </c>
      <c r="AG1841" t="s">
        <v>1945</v>
      </c>
      <c r="AH1841" s="2">
        <f t="shared" si="197"/>
        <v>-11.511928077986283</v>
      </c>
      <c r="AJ1841" s="2">
        <f t="shared" si="202"/>
        <v>-2.5025539444631106</v>
      </c>
      <c r="AK1841" s="2">
        <f t="shared" si="198"/>
        <v>-1.535362013584342</v>
      </c>
      <c r="AL1841" s="2">
        <f t="shared" si="199"/>
        <v>-2.5879503497259004</v>
      </c>
      <c r="AM1841" s="2">
        <f t="shared" si="200"/>
        <v>-2.3918423240573206</v>
      </c>
      <c r="AN1841" s="2">
        <f t="shared" si="201"/>
        <v>-2.4942194461556095</v>
      </c>
    </row>
    <row r="1842" spans="1:40" x14ac:dyDescent="0.2">
      <c r="A1842">
        <v>1841</v>
      </c>
      <c r="B1842" t="s">
        <v>2531</v>
      </c>
      <c r="C1842" t="s">
        <v>139</v>
      </c>
      <c r="D1842">
        <v>0</v>
      </c>
      <c r="E1842">
        <v>1</v>
      </c>
      <c r="F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T1842">
        <v>0.20399999999999999</v>
      </c>
      <c r="U1842">
        <v>0.26600000000000001</v>
      </c>
      <c r="V1842">
        <v>0.31</v>
      </c>
      <c r="W1842">
        <v>0.57499999999999996</v>
      </c>
      <c r="X1842">
        <v>0.251</v>
      </c>
      <c r="Z1842">
        <v>56</v>
      </c>
      <c r="AA1842">
        <v>0</v>
      </c>
      <c r="AB1842">
        <v>0</v>
      </c>
      <c r="AD1842">
        <v>-0.1</v>
      </c>
      <c r="AE1842">
        <v>0</v>
      </c>
      <c r="AF1842">
        <v>0</v>
      </c>
      <c r="AG1842" t="s">
        <v>2532</v>
      </c>
      <c r="AH1842" s="2">
        <f t="shared" si="197"/>
        <v>-11.511928077986283</v>
      </c>
      <c r="AJ1842" s="2">
        <f t="shared" si="202"/>
        <v>-2.5025539444631106</v>
      </c>
      <c r="AK1842" s="2">
        <f t="shared" si="198"/>
        <v>-1.535362013584342</v>
      </c>
      <c r="AL1842" s="2">
        <f t="shared" si="199"/>
        <v>-2.5879503497259004</v>
      </c>
      <c r="AM1842" s="2">
        <f t="shared" si="200"/>
        <v>-2.3918423240573206</v>
      </c>
      <c r="AN1842" s="2">
        <f t="shared" si="201"/>
        <v>-2.4942194461556095</v>
      </c>
    </row>
    <row r="1843" spans="1:40" x14ac:dyDescent="0.2">
      <c r="A1843">
        <v>1842</v>
      </c>
      <c r="B1843" t="s">
        <v>2553</v>
      </c>
      <c r="C1843" t="s">
        <v>88</v>
      </c>
      <c r="D1843">
        <v>0</v>
      </c>
      <c r="E1843">
        <v>1</v>
      </c>
      <c r="F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T1843">
        <v>0.20599999999999999</v>
      </c>
      <c r="U1843">
        <v>0.26200000000000001</v>
      </c>
      <c r="V1843">
        <v>0.30599999999999999</v>
      </c>
      <c r="W1843">
        <v>0.56799999999999995</v>
      </c>
      <c r="X1843">
        <v>0.247</v>
      </c>
      <c r="Z1843">
        <v>53</v>
      </c>
      <c r="AA1843">
        <v>0</v>
      </c>
      <c r="AB1843">
        <v>0</v>
      </c>
      <c r="AD1843">
        <v>-0.1</v>
      </c>
      <c r="AE1843">
        <v>0</v>
      </c>
      <c r="AF1843">
        <v>0</v>
      </c>
      <c r="AG1843" t="s">
        <v>2554</v>
      </c>
      <c r="AH1843" s="2">
        <f t="shared" si="197"/>
        <v>-11.514396440589389</v>
      </c>
      <c r="AJ1843" s="2">
        <f t="shared" si="202"/>
        <v>-2.5025539444631106</v>
      </c>
      <c r="AK1843" s="2">
        <f t="shared" si="198"/>
        <v>-1.535362013584342</v>
      </c>
      <c r="AL1843" s="2">
        <f t="shared" si="199"/>
        <v>-2.5879503497259004</v>
      </c>
      <c r="AM1843" s="2">
        <f t="shared" si="200"/>
        <v>-2.2940284638333268</v>
      </c>
      <c r="AN1843" s="2">
        <f t="shared" si="201"/>
        <v>-2.594501668982709</v>
      </c>
    </row>
    <row r="1844" spans="1:40" x14ac:dyDescent="0.2">
      <c r="A1844">
        <v>1843</v>
      </c>
      <c r="B1844" t="s">
        <v>3224</v>
      </c>
      <c r="D1844">
        <v>0</v>
      </c>
      <c r="E1844">
        <v>1</v>
      </c>
      <c r="F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T1844">
        <v>0.20399999999999999</v>
      </c>
      <c r="U1844">
        <v>0.252</v>
      </c>
      <c r="V1844">
        <v>0.32100000000000001</v>
      </c>
      <c r="W1844">
        <v>0.57399999999999995</v>
      </c>
      <c r="X1844">
        <v>0.247</v>
      </c>
      <c r="Z1844">
        <v>48</v>
      </c>
      <c r="AA1844">
        <v>0</v>
      </c>
      <c r="AB1844">
        <v>0</v>
      </c>
      <c r="AD1844">
        <v>-0.1</v>
      </c>
      <c r="AE1844">
        <v>0</v>
      </c>
      <c r="AF1844">
        <v>0</v>
      </c>
      <c r="AG1844" t="s">
        <v>3225</v>
      </c>
      <c r="AH1844" s="2">
        <f t="shared" si="197"/>
        <v>-11.526254109818726</v>
      </c>
      <c r="AJ1844" s="2">
        <f t="shared" si="202"/>
        <v>-2.5025539444631106</v>
      </c>
      <c r="AK1844" s="2">
        <f t="shared" si="198"/>
        <v>-1.535362013584342</v>
      </c>
      <c r="AL1844" s="2">
        <f t="shared" si="199"/>
        <v>-2.5879503497259004</v>
      </c>
      <c r="AM1844" s="2">
        <f t="shared" si="200"/>
        <v>-2.3918423240573206</v>
      </c>
      <c r="AN1844" s="2">
        <f t="shared" si="201"/>
        <v>-2.5085454779880525</v>
      </c>
    </row>
    <row r="1845" spans="1:40" x14ac:dyDescent="0.2">
      <c r="A1845">
        <v>1844</v>
      </c>
      <c r="B1845" t="s">
        <v>3011</v>
      </c>
      <c r="C1845" t="s">
        <v>88</v>
      </c>
      <c r="D1845">
        <v>0</v>
      </c>
      <c r="E1845">
        <v>1</v>
      </c>
      <c r="F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T1845">
        <v>0.20599999999999999</v>
      </c>
      <c r="U1845">
        <v>0.26</v>
      </c>
      <c r="V1845">
        <v>0.307</v>
      </c>
      <c r="W1845">
        <v>0.56699999999999995</v>
      </c>
      <c r="X1845">
        <v>0.246</v>
      </c>
      <c r="Z1845">
        <v>53</v>
      </c>
      <c r="AA1845">
        <v>0</v>
      </c>
      <c r="AB1845">
        <v>0</v>
      </c>
      <c r="AD1845">
        <v>-0.1</v>
      </c>
      <c r="AE1845">
        <v>0</v>
      </c>
      <c r="AF1845">
        <v>0</v>
      </c>
      <c r="AG1845" t="s">
        <v>3012</v>
      </c>
      <c r="AH1845" s="2">
        <f t="shared" si="197"/>
        <v>-11.528722472421832</v>
      </c>
      <c r="AJ1845" s="2">
        <f t="shared" si="202"/>
        <v>-2.5025539444631106</v>
      </c>
      <c r="AK1845" s="2">
        <f t="shared" si="198"/>
        <v>-1.535362013584342</v>
      </c>
      <c r="AL1845" s="2">
        <f t="shared" si="199"/>
        <v>-2.5879503497259004</v>
      </c>
      <c r="AM1845" s="2">
        <f t="shared" si="200"/>
        <v>-2.2940284638333268</v>
      </c>
      <c r="AN1845" s="2">
        <f t="shared" si="201"/>
        <v>-2.6088277008151515</v>
      </c>
    </row>
    <row r="1846" spans="1:40" x14ac:dyDescent="0.2">
      <c r="A1846">
        <v>1845</v>
      </c>
      <c r="B1846" t="s">
        <v>3288</v>
      </c>
      <c r="D1846">
        <v>0</v>
      </c>
      <c r="E1846">
        <v>1</v>
      </c>
      <c r="F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T1846">
        <v>0.20599999999999999</v>
      </c>
      <c r="U1846">
        <v>0.26500000000000001</v>
      </c>
      <c r="V1846">
        <v>0.30299999999999999</v>
      </c>
      <c r="W1846">
        <v>0.56699999999999995</v>
      </c>
      <c r="X1846">
        <v>0.248</v>
      </c>
      <c r="Z1846">
        <v>49</v>
      </c>
      <c r="AA1846">
        <v>0</v>
      </c>
      <c r="AB1846">
        <v>0</v>
      </c>
      <c r="AD1846">
        <v>-0.1</v>
      </c>
      <c r="AE1846">
        <v>0</v>
      </c>
      <c r="AF1846">
        <v>0</v>
      </c>
      <c r="AG1846" t="s">
        <v>3289</v>
      </c>
      <c r="AH1846" s="2">
        <f t="shared" si="197"/>
        <v>-11.528722472421832</v>
      </c>
      <c r="AJ1846" s="2">
        <f t="shared" si="202"/>
        <v>-2.5025539444631106</v>
      </c>
      <c r="AK1846" s="2">
        <f t="shared" si="198"/>
        <v>-1.535362013584342</v>
      </c>
      <c r="AL1846" s="2">
        <f t="shared" si="199"/>
        <v>-2.5879503497259004</v>
      </c>
      <c r="AM1846" s="2">
        <f t="shared" si="200"/>
        <v>-2.2940284638333268</v>
      </c>
      <c r="AN1846" s="2">
        <f t="shared" si="201"/>
        <v>-2.6088277008151515</v>
      </c>
    </row>
    <row r="1847" spans="1:40" x14ac:dyDescent="0.2">
      <c r="A1847">
        <v>1846</v>
      </c>
      <c r="B1847" t="s">
        <v>2309</v>
      </c>
      <c r="C1847" t="s">
        <v>57</v>
      </c>
      <c r="D1847">
        <v>0</v>
      </c>
      <c r="E1847">
        <v>1</v>
      </c>
      <c r="F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T1847">
        <v>0.20799999999999999</v>
      </c>
      <c r="U1847">
        <v>0.25900000000000001</v>
      </c>
      <c r="V1847">
        <v>0.30099999999999999</v>
      </c>
      <c r="W1847">
        <v>0.56000000000000005</v>
      </c>
      <c r="X1847">
        <v>0.24399999999999999</v>
      </c>
      <c r="Z1847">
        <v>46</v>
      </c>
      <c r="AA1847">
        <v>0</v>
      </c>
      <c r="AB1847">
        <v>0</v>
      </c>
      <c r="AD1847">
        <v>-0.1</v>
      </c>
      <c r="AE1847">
        <v>0</v>
      </c>
      <c r="AF1847">
        <v>0</v>
      </c>
      <c r="AG1847" t="s">
        <v>2310</v>
      </c>
      <c r="AH1847" s="2">
        <f t="shared" si="197"/>
        <v>-11.531190835024935</v>
      </c>
      <c r="AJ1847" s="2">
        <f t="shared" si="202"/>
        <v>-2.5025539444631106</v>
      </c>
      <c r="AK1847" s="2">
        <f t="shared" si="198"/>
        <v>-1.535362013584342</v>
      </c>
      <c r="AL1847" s="2">
        <f t="shared" si="199"/>
        <v>-2.5879503497259004</v>
      </c>
      <c r="AM1847" s="2">
        <f t="shared" si="200"/>
        <v>-2.1962146036093331</v>
      </c>
      <c r="AN1847" s="2">
        <f t="shared" si="201"/>
        <v>-2.7091099236422491</v>
      </c>
    </row>
    <row r="1848" spans="1:40" x14ac:dyDescent="0.2">
      <c r="A1848">
        <v>1847</v>
      </c>
      <c r="B1848" t="s">
        <v>3278</v>
      </c>
      <c r="D1848">
        <v>0</v>
      </c>
      <c r="E1848">
        <v>1</v>
      </c>
      <c r="F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T1848">
        <v>0.21</v>
      </c>
      <c r="U1848">
        <v>0.25600000000000001</v>
      </c>
      <c r="V1848">
        <v>0.29699999999999999</v>
      </c>
      <c r="W1848">
        <v>0.55300000000000005</v>
      </c>
      <c r="X1848">
        <v>0.24</v>
      </c>
      <c r="Z1848">
        <v>44</v>
      </c>
      <c r="AA1848">
        <v>0</v>
      </c>
      <c r="AB1848">
        <v>0</v>
      </c>
      <c r="AD1848">
        <v>-0.1</v>
      </c>
      <c r="AE1848">
        <v>0</v>
      </c>
      <c r="AF1848">
        <v>0</v>
      </c>
      <c r="AG1848" t="s">
        <v>3279</v>
      </c>
      <c r="AH1848" s="2">
        <f t="shared" si="197"/>
        <v>-11.53365919762804</v>
      </c>
      <c r="AJ1848" s="2">
        <f t="shared" si="202"/>
        <v>-2.5025539444631106</v>
      </c>
      <c r="AK1848" s="2">
        <f t="shared" si="198"/>
        <v>-1.535362013584342</v>
      </c>
      <c r="AL1848" s="2">
        <f t="shared" si="199"/>
        <v>-2.5879503497259004</v>
      </c>
      <c r="AM1848" s="2">
        <f t="shared" si="200"/>
        <v>-2.0984007433853389</v>
      </c>
      <c r="AN1848" s="2">
        <f t="shared" si="201"/>
        <v>-2.8093921464693485</v>
      </c>
    </row>
    <row r="1849" spans="1:40" x14ac:dyDescent="0.2">
      <c r="A1849">
        <v>1848</v>
      </c>
      <c r="B1849" t="s">
        <v>1549</v>
      </c>
      <c r="C1849" t="s">
        <v>33</v>
      </c>
      <c r="D1849">
        <v>0</v>
      </c>
      <c r="E1849">
        <v>1</v>
      </c>
      <c r="F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T1849">
        <v>0.20499999999999999</v>
      </c>
      <c r="U1849">
        <v>0.252</v>
      </c>
      <c r="V1849">
        <v>0.318</v>
      </c>
      <c r="W1849">
        <v>0.56999999999999995</v>
      </c>
      <c r="X1849">
        <v>0.245</v>
      </c>
      <c r="Z1849">
        <v>51</v>
      </c>
      <c r="AA1849">
        <v>0</v>
      </c>
      <c r="AB1849">
        <v>0</v>
      </c>
      <c r="AD1849">
        <v>-0.1</v>
      </c>
      <c r="AE1849">
        <v>0</v>
      </c>
      <c r="AF1849">
        <v>0</v>
      </c>
      <c r="AG1849" t="s">
        <v>1550</v>
      </c>
      <c r="AH1849" s="2">
        <f t="shared" si="197"/>
        <v>-11.534651307036501</v>
      </c>
      <c r="AJ1849" s="2">
        <f t="shared" si="202"/>
        <v>-2.5025539444631106</v>
      </c>
      <c r="AK1849" s="2">
        <f t="shared" si="198"/>
        <v>-1.535362013584342</v>
      </c>
      <c r="AL1849" s="2">
        <f t="shared" si="199"/>
        <v>-2.5879503497259004</v>
      </c>
      <c r="AM1849" s="2">
        <f t="shared" si="200"/>
        <v>-2.3429353939453237</v>
      </c>
      <c r="AN1849" s="2">
        <f t="shared" si="201"/>
        <v>-2.5658496053178235</v>
      </c>
    </row>
    <row r="1850" spans="1:40" x14ac:dyDescent="0.2">
      <c r="A1850">
        <v>1849</v>
      </c>
      <c r="B1850" t="s">
        <v>4105</v>
      </c>
      <c r="C1850" t="s">
        <v>198</v>
      </c>
      <c r="D1850">
        <v>0</v>
      </c>
      <c r="E1850">
        <v>1</v>
      </c>
      <c r="F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T1850">
        <v>0.20699999999999999</v>
      </c>
      <c r="U1850">
        <v>0.25</v>
      </c>
      <c r="V1850">
        <v>0.313</v>
      </c>
      <c r="W1850">
        <v>0.56299999999999994</v>
      </c>
      <c r="X1850">
        <v>0.24199999999999999</v>
      </c>
      <c r="Z1850">
        <v>45</v>
      </c>
      <c r="AA1850">
        <v>0</v>
      </c>
      <c r="AB1850">
        <v>0</v>
      </c>
      <c r="AD1850">
        <v>-0.1</v>
      </c>
      <c r="AE1850">
        <v>0</v>
      </c>
      <c r="AF1850">
        <v>0</v>
      </c>
      <c r="AG1850" t="s">
        <v>4106</v>
      </c>
      <c r="AH1850" s="2">
        <f t="shared" si="197"/>
        <v>-11.537119669639605</v>
      </c>
      <c r="AJ1850" s="2">
        <f t="shared" si="202"/>
        <v>-2.5025539444631106</v>
      </c>
      <c r="AK1850" s="2">
        <f t="shared" si="198"/>
        <v>-1.535362013584342</v>
      </c>
      <c r="AL1850" s="2">
        <f t="shared" si="199"/>
        <v>-2.5879503497259004</v>
      </c>
      <c r="AM1850" s="2">
        <f t="shared" si="200"/>
        <v>-2.2451215337213299</v>
      </c>
      <c r="AN1850" s="2">
        <f t="shared" si="201"/>
        <v>-2.6661318281449224</v>
      </c>
    </row>
    <row r="1851" spans="1:40" x14ac:dyDescent="0.2">
      <c r="A1851">
        <v>1850</v>
      </c>
      <c r="B1851" t="s">
        <v>2798</v>
      </c>
      <c r="D1851">
        <v>0</v>
      </c>
      <c r="E1851">
        <v>1</v>
      </c>
      <c r="F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T1851">
        <v>0.19900000000000001</v>
      </c>
      <c r="U1851">
        <v>0.27500000000000002</v>
      </c>
      <c r="V1851">
        <v>0.315</v>
      </c>
      <c r="W1851">
        <v>0.59</v>
      </c>
      <c r="X1851">
        <v>0.25700000000000001</v>
      </c>
      <c r="Z1851">
        <v>55</v>
      </c>
      <c r="AA1851">
        <v>0</v>
      </c>
      <c r="AB1851">
        <v>0</v>
      </c>
      <c r="AD1851">
        <v>-0.1</v>
      </c>
      <c r="AE1851">
        <v>0</v>
      </c>
      <c r="AF1851">
        <v>0</v>
      </c>
      <c r="AG1851" t="s">
        <v>2799</v>
      </c>
      <c r="AH1851" s="2">
        <f t="shared" si="197"/>
        <v>-11.541572251059625</v>
      </c>
      <c r="AJ1851" s="2">
        <f t="shared" si="202"/>
        <v>-2.5025539444631106</v>
      </c>
      <c r="AK1851" s="2">
        <f t="shared" si="198"/>
        <v>-1.535362013584342</v>
      </c>
      <c r="AL1851" s="2">
        <f t="shared" si="199"/>
        <v>-2.5879503497259004</v>
      </c>
      <c r="AM1851" s="2">
        <f t="shared" si="200"/>
        <v>-2.6363769746173036</v>
      </c>
      <c r="AN1851" s="2">
        <f t="shared" si="201"/>
        <v>-2.2793289686689686</v>
      </c>
    </row>
    <row r="1852" spans="1:40" x14ac:dyDescent="0.2">
      <c r="A1852">
        <v>1851</v>
      </c>
      <c r="B1852" t="s">
        <v>3254</v>
      </c>
      <c r="D1852">
        <v>0</v>
      </c>
      <c r="E1852">
        <v>1</v>
      </c>
      <c r="F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T1852">
        <v>0.21299999999999999</v>
      </c>
      <c r="U1852">
        <v>0.25800000000000001</v>
      </c>
      <c r="V1852">
        <v>0.28499999999999998</v>
      </c>
      <c r="W1852">
        <v>0.54200000000000004</v>
      </c>
      <c r="X1852">
        <v>0.23699999999999999</v>
      </c>
      <c r="Z1852">
        <v>42</v>
      </c>
      <c r="AA1852">
        <v>0</v>
      </c>
      <c r="AB1852">
        <v>0</v>
      </c>
      <c r="AD1852">
        <v>-0.1</v>
      </c>
      <c r="AE1852">
        <v>0</v>
      </c>
      <c r="AF1852">
        <v>0</v>
      </c>
      <c r="AG1852" t="s">
        <v>3255</v>
      </c>
      <c r="AH1852" s="2">
        <f t="shared" si="197"/>
        <v>-11.54452475744892</v>
      </c>
      <c r="AJ1852" s="2">
        <f t="shared" si="202"/>
        <v>-2.5025539444631106</v>
      </c>
      <c r="AK1852" s="2">
        <f t="shared" si="198"/>
        <v>-1.535362013584342</v>
      </c>
      <c r="AL1852" s="2">
        <f t="shared" si="199"/>
        <v>-2.5879503497259004</v>
      </c>
      <c r="AM1852" s="2">
        <f t="shared" si="200"/>
        <v>-1.9516799530493483</v>
      </c>
      <c r="AN1852" s="2">
        <f t="shared" si="201"/>
        <v>-2.9669784966262185</v>
      </c>
    </row>
    <row r="1853" spans="1:40" x14ac:dyDescent="0.2">
      <c r="A1853">
        <v>1852</v>
      </c>
      <c r="B1853" t="s">
        <v>2422</v>
      </c>
      <c r="C1853" t="s">
        <v>88</v>
      </c>
      <c r="D1853">
        <v>0</v>
      </c>
      <c r="E1853">
        <v>1</v>
      </c>
      <c r="F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T1853">
        <v>0.20799999999999999</v>
      </c>
      <c r="U1853">
        <v>0.255</v>
      </c>
      <c r="V1853">
        <v>0.30399999999999999</v>
      </c>
      <c r="W1853">
        <v>0.55900000000000005</v>
      </c>
      <c r="X1853">
        <v>0.24199999999999999</v>
      </c>
      <c r="Z1853">
        <v>50</v>
      </c>
      <c r="AA1853">
        <v>0</v>
      </c>
      <c r="AB1853">
        <v>0</v>
      </c>
      <c r="AD1853">
        <v>-0.1</v>
      </c>
      <c r="AE1853">
        <v>0</v>
      </c>
      <c r="AF1853">
        <v>0</v>
      </c>
      <c r="AG1853" t="s">
        <v>2423</v>
      </c>
      <c r="AH1853" s="2">
        <f t="shared" si="197"/>
        <v>-11.545516866857378</v>
      </c>
      <c r="AJ1853" s="2">
        <f t="shared" si="202"/>
        <v>-2.5025539444631106</v>
      </c>
      <c r="AK1853" s="2">
        <f t="shared" si="198"/>
        <v>-1.535362013584342</v>
      </c>
      <c r="AL1853" s="2">
        <f t="shared" si="199"/>
        <v>-2.5879503497259004</v>
      </c>
      <c r="AM1853" s="2">
        <f t="shared" si="200"/>
        <v>-2.1962146036093331</v>
      </c>
      <c r="AN1853" s="2">
        <f t="shared" si="201"/>
        <v>-2.7234359554746921</v>
      </c>
    </row>
    <row r="1854" spans="1:40" x14ac:dyDescent="0.2">
      <c r="A1854">
        <v>1853</v>
      </c>
      <c r="B1854" t="s">
        <v>3309</v>
      </c>
      <c r="D1854">
        <v>0</v>
      </c>
      <c r="E1854">
        <v>1</v>
      </c>
      <c r="F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T1854">
        <v>0.20699999999999999</v>
      </c>
      <c r="U1854">
        <v>0.26300000000000001</v>
      </c>
      <c r="V1854">
        <v>0.29899999999999999</v>
      </c>
      <c r="W1854">
        <v>0.56200000000000006</v>
      </c>
      <c r="X1854">
        <v>0.245</v>
      </c>
      <c r="Z1854">
        <v>47</v>
      </c>
      <c r="AA1854">
        <v>0</v>
      </c>
      <c r="AB1854">
        <v>0</v>
      </c>
      <c r="AD1854">
        <v>-0.1</v>
      </c>
      <c r="AE1854">
        <v>0</v>
      </c>
      <c r="AF1854">
        <v>0</v>
      </c>
      <c r="AG1854" t="s">
        <v>3310</v>
      </c>
      <c r="AH1854" s="2">
        <f t="shared" si="197"/>
        <v>-11.551445701472048</v>
      </c>
      <c r="AJ1854" s="2">
        <f t="shared" si="202"/>
        <v>-2.5025539444631106</v>
      </c>
      <c r="AK1854" s="2">
        <f t="shared" si="198"/>
        <v>-1.535362013584342</v>
      </c>
      <c r="AL1854" s="2">
        <f t="shared" si="199"/>
        <v>-2.5879503497259004</v>
      </c>
      <c r="AM1854" s="2">
        <f t="shared" si="200"/>
        <v>-2.2451215337213299</v>
      </c>
      <c r="AN1854" s="2">
        <f t="shared" si="201"/>
        <v>-2.6804578599773636</v>
      </c>
    </row>
    <row r="1855" spans="1:40" x14ac:dyDescent="0.2">
      <c r="A1855">
        <v>1854</v>
      </c>
      <c r="B1855" t="s">
        <v>1916</v>
      </c>
      <c r="C1855" t="s">
        <v>139</v>
      </c>
      <c r="D1855">
        <v>0</v>
      </c>
      <c r="E1855">
        <v>1</v>
      </c>
      <c r="F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T1855">
        <v>0.20599999999999999</v>
      </c>
      <c r="U1855">
        <v>0.25900000000000001</v>
      </c>
      <c r="V1855">
        <v>0.30599999999999999</v>
      </c>
      <c r="W1855">
        <v>0.56499999999999995</v>
      </c>
      <c r="X1855">
        <v>0.246</v>
      </c>
      <c r="Z1855">
        <v>52</v>
      </c>
      <c r="AA1855">
        <v>0</v>
      </c>
      <c r="AB1855">
        <v>0</v>
      </c>
      <c r="AD1855">
        <v>-0.1</v>
      </c>
      <c r="AE1855">
        <v>0</v>
      </c>
      <c r="AF1855">
        <v>0</v>
      </c>
      <c r="AG1855" t="s">
        <v>1917</v>
      </c>
      <c r="AH1855" s="2">
        <f t="shared" si="197"/>
        <v>-11.557374536086717</v>
      </c>
      <c r="AJ1855" s="2">
        <f t="shared" si="202"/>
        <v>-2.5025539444631106</v>
      </c>
      <c r="AK1855" s="2">
        <f t="shared" si="198"/>
        <v>-1.535362013584342</v>
      </c>
      <c r="AL1855" s="2">
        <f t="shared" si="199"/>
        <v>-2.5879503497259004</v>
      </c>
      <c r="AM1855" s="2">
        <f t="shared" si="200"/>
        <v>-2.2940284638333268</v>
      </c>
      <c r="AN1855" s="2">
        <f t="shared" si="201"/>
        <v>-2.637479764480037</v>
      </c>
    </row>
    <row r="1856" spans="1:40" x14ac:dyDescent="0.2">
      <c r="A1856">
        <v>1855</v>
      </c>
      <c r="B1856" t="s">
        <v>1891</v>
      </c>
      <c r="D1856">
        <v>0</v>
      </c>
      <c r="E1856">
        <v>1</v>
      </c>
      <c r="F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T1856">
        <v>0.20300000000000001</v>
      </c>
      <c r="U1856">
        <v>0.255</v>
      </c>
      <c r="V1856">
        <v>0.31900000000000001</v>
      </c>
      <c r="W1856">
        <v>0.57499999999999996</v>
      </c>
      <c r="X1856">
        <v>0.248</v>
      </c>
      <c r="Z1856">
        <v>49</v>
      </c>
      <c r="AA1856">
        <v>0</v>
      </c>
      <c r="AB1856">
        <v>0</v>
      </c>
      <c r="AD1856">
        <v>-0.1</v>
      </c>
      <c r="AE1856">
        <v>0</v>
      </c>
      <c r="AF1856">
        <v>0</v>
      </c>
      <c r="AG1856" t="s">
        <v>1892</v>
      </c>
      <c r="AH1856" s="2">
        <f t="shared" si="197"/>
        <v>-11.560835008098278</v>
      </c>
      <c r="AJ1856" s="2">
        <f t="shared" si="202"/>
        <v>-2.5025539444631106</v>
      </c>
      <c r="AK1856" s="2">
        <f t="shared" si="198"/>
        <v>-1.535362013584342</v>
      </c>
      <c r="AL1856" s="2">
        <f t="shared" si="199"/>
        <v>-2.5879503497259004</v>
      </c>
      <c r="AM1856" s="2">
        <f t="shared" si="200"/>
        <v>-2.4407492541693161</v>
      </c>
      <c r="AN1856" s="2">
        <f t="shared" si="201"/>
        <v>-2.4942194461556095</v>
      </c>
    </row>
    <row r="1857" spans="1:40" x14ac:dyDescent="0.2">
      <c r="A1857">
        <v>1856</v>
      </c>
      <c r="B1857" t="s">
        <v>2830</v>
      </c>
      <c r="C1857" t="s">
        <v>47</v>
      </c>
      <c r="D1857">
        <v>0</v>
      </c>
      <c r="E1857">
        <v>1</v>
      </c>
      <c r="F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T1857">
        <v>0.20100000000000001</v>
      </c>
      <c r="U1857">
        <v>0.25900000000000001</v>
      </c>
      <c r="V1857">
        <v>0.32200000000000001</v>
      </c>
      <c r="W1857">
        <v>0.58099999999999996</v>
      </c>
      <c r="X1857">
        <v>0.25</v>
      </c>
      <c r="Z1857">
        <v>52</v>
      </c>
      <c r="AA1857">
        <v>0</v>
      </c>
      <c r="AB1857">
        <v>0</v>
      </c>
      <c r="AD1857">
        <v>-0.1</v>
      </c>
      <c r="AE1857">
        <v>0</v>
      </c>
      <c r="AF1857">
        <v>0</v>
      </c>
      <c r="AG1857" t="s">
        <v>2831</v>
      </c>
      <c r="AH1857" s="2">
        <f t="shared" si="197"/>
        <v>-11.572692677327616</v>
      </c>
      <c r="AJ1857" s="2">
        <f t="shared" si="202"/>
        <v>-2.5025539444631106</v>
      </c>
      <c r="AK1857" s="2">
        <f t="shared" si="198"/>
        <v>-1.535362013584342</v>
      </c>
      <c r="AL1857" s="2">
        <f t="shared" si="199"/>
        <v>-2.5879503497259004</v>
      </c>
      <c r="AM1857" s="2">
        <f t="shared" si="200"/>
        <v>-2.5385631143933098</v>
      </c>
      <c r="AN1857" s="2">
        <f t="shared" si="201"/>
        <v>-2.4082632551609531</v>
      </c>
    </row>
    <row r="1858" spans="1:40" x14ac:dyDescent="0.2">
      <c r="A1858">
        <v>1857</v>
      </c>
      <c r="B1858" t="s">
        <v>3235</v>
      </c>
      <c r="C1858" t="s">
        <v>103</v>
      </c>
      <c r="D1858">
        <v>0</v>
      </c>
      <c r="E1858">
        <v>1</v>
      </c>
      <c r="F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T1858">
        <v>0.21299999999999999</v>
      </c>
      <c r="U1858">
        <v>0.26400000000000001</v>
      </c>
      <c r="V1858">
        <v>0.27600000000000002</v>
      </c>
      <c r="W1858">
        <v>0.54</v>
      </c>
      <c r="X1858">
        <v>0.23799999999999999</v>
      </c>
      <c r="Z1858">
        <v>34</v>
      </c>
      <c r="AA1858">
        <v>0</v>
      </c>
      <c r="AB1858">
        <v>0</v>
      </c>
      <c r="AD1858">
        <v>-0.1</v>
      </c>
      <c r="AE1858">
        <v>0</v>
      </c>
      <c r="AF1858">
        <v>0</v>
      </c>
      <c r="AG1858" t="s">
        <v>3236</v>
      </c>
      <c r="AH1858" s="2">
        <f t="shared" ref="AH1858:AH1921" si="203">SUM(AI1858:AN1858)</f>
        <v>-11.573176821113806</v>
      </c>
      <c r="AJ1858" s="2">
        <f t="shared" si="202"/>
        <v>-2.5025539444631106</v>
      </c>
      <c r="AK1858" s="2">
        <f t="shared" ref="AK1858:AK1921" si="204">(M1858-46.609)/30.35701</f>
        <v>-1.535362013584342</v>
      </c>
      <c r="AL1858" s="2">
        <f t="shared" ref="AL1858:AL1921" si="205">(S1858-70.42522)/27.21274</f>
        <v>-2.5879503497259004</v>
      </c>
      <c r="AM1858" s="2">
        <f t="shared" ref="AM1858:AM1921" si="206">(T1858-0.252906)/0.020447</f>
        <v>-1.9516799530493483</v>
      </c>
      <c r="AN1858" s="2">
        <f t="shared" ref="AN1858:AN1921" si="207">(W1858-0.749104)/0.069803</f>
        <v>-2.995630560291104</v>
      </c>
    </row>
    <row r="1859" spans="1:40" x14ac:dyDescent="0.2">
      <c r="A1859">
        <v>1858</v>
      </c>
      <c r="B1859" t="s">
        <v>3453</v>
      </c>
      <c r="D1859">
        <v>0</v>
      </c>
      <c r="E1859">
        <v>1</v>
      </c>
      <c r="F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0.21299999999999999</v>
      </c>
      <c r="U1859">
        <v>0.25800000000000001</v>
      </c>
      <c r="V1859">
        <v>0.28199999999999997</v>
      </c>
      <c r="W1859">
        <v>0.54</v>
      </c>
      <c r="X1859">
        <v>0.23699999999999999</v>
      </c>
      <c r="Z1859">
        <v>42</v>
      </c>
      <c r="AA1859">
        <v>0</v>
      </c>
      <c r="AB1859">
        <v>0</v>
      </c>
      <c r="AD1859">
        <v>-0.1</v>
      </c>
      <c r="AE1859">
        <v>0</v>
      </c>
      <c r="AF1859">
        <v>0</v>
      </c>
      <c r="AG1859" t="s">
        <v>3454</v>
      </c>
      <c r="AH1859" s="2">
        <f t="shared" si="203"/>
        <v>-11.573176821113806</v>
      </c>
      <c r="AJ1859" s="2">
        <f t="shared" si="202"/>
        <v>-2.5025539444631106</v>
      </c>
      <c r="AK1859" s="2">
        <f t="shared" si="204"/>
        <v>-1.535362013584342</v>
      </c>
      <c r="AL1859" s="2">
        <f t="shared" si="205"/>
        <v>-2.5879503497259004</v>
      </c>
      <c r="AM1859" s="2">
        <f t="shared" si="206"/>
        <v>-1.9516799530493483</v>
      </c>
      <c r="AN1859" s="2">
        <f t="shared" si="207"/>
        <v>-2.995630560291104</v>
      </c>
    </row>
    <row r="1860" spans="1:40" x14ac:dyDescent="0.2">
      <c r="A1860">
        <v>1859</v>
      </c>
      <c r="B1860" t="s">
        <v>4724</v>
      </c>
      <c r="C1860" t="s">
        <v>57</v>
      </c>
      <c r="D1860">
        <v>0</v>
      </c>
      <c r="E1860">
        <v>1</v>
      </c>
      <c r="F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0.20799999999999999</v>
      </c>
      <c r="U1860">
        <v>0.24299999999999999</v>
      </c>
      <c r="V1860">
        <v>0.313</v>
      </c>
      <c r="W1860">
        <v>0.55600000000000005</v>
      </c>
      <c r="X1860">
        <v>0.23799999999999999</v>
      </c>
      <c r="Z1860">
        <v>42</v>
      </c>
      <c r="AA1860">
        <v>0</v>
      </c>
      <c r="AB1860">
        <v>0</v>
      </c>
      <c r="AD1860">
        <v>-0.1</v>
      </c>
      <c r="AE1860">
        <v>0</v>
      </c>
      <c r="AF1860">
        <v>0</v>
      </c>
      <c r="AG1860" t="s">
        <v>4725</v>
      </c>
      <c r="AH1860" s="2">
        <f t="shared" si="203"/>
        <v>-11.588494962354707</v>
      </c>
      <c r="AJ1860" s="2">
        <f t="shared" si="202"/>
        <v>-2.5025539444631106</v>
      </c>
      <c r="AK1860" s="2">
        <f t="shared" si="204"/>
        <v>-1.535362013584342</v>
      </c>
      <c r="AL1860" s="2">
        <f t="shared" si="205"/>
        <v>-2.5879503497259004</v>
      </c>
      <c r="AM1860" s="2">
        <f t="shared" si="206"/>
        <v>-2.1962146036093331</v>
      </c>
      <c r="AN1860" s="2">
        <f t="shared" si="207"/>
        <v>-2.7664140509720201</v>
      </c>
    </row>
    <row r="1861" spans="1:40" x14ac:dyDescent="0.2">
      <c r="A1861">
        <v>1860</v>
      </c>
      <c r="B1861" t="s">
        <v>1846</v>
      </c>
      <c r="D1861">
        <v>0</v>
      </c>
      <c r="E1861">
        <v>1</v>
      </c>
      <c r="F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0.20300000000000001</v>
      </c>
      <c r="U1861">
        <v>0.26</v>
      </c>
      <c r="V1861">
        <v>0.313</v>
      </c>
      <c r="W1861">
        <v>0.57299999999999995</v>
      </c>
      <c r="X1861">
        <v>0.249</v>
      </c>
      <c r="Z1861">
        <v>50</v>
      </c>
      <c r="AA1861">
        <v>0</v>
      </c>
      <c r="AB1861">
        <v>0</v>
      </c>
      <c r="AD1861">
        <v>-0.1</v>
      </c>
      <c r="AE1861">
        <v>0</v>
      </c>
      <c r="AF1861">
        <v>0</v>
      </c>
      <c r="AG1861" t="s">
        <v>1847</v>
      </c>
      <c r="AH1861" s="2">
        <f t="shared" si="203"/>
        <v>-11.589487071763164</v>
      </c>
      <c r="AJ1861" s="2">
        <f t="shared" si="202"/>
        <v>-2.5025539444631106</v>
      </c>
      <c r="AK1861" s="2">
        <f t="shared" si="204"/>
        <v>-1.535362013584342</v>
      </c>
      <c r="AL1861" s="2">
        <f t="shared" si="205"/>
        <v>-2.5879503497259004</v>
      </c>
      <c r="AM1861" s="2">
        <f t="shared" si="206"/>
        <v>-2.4407492541693161</v>
      </c>
      <c r="AN1861" s="2">
        <f t="shared" si="207"/>
        <v>-2.522871509820495</v>
      </c>
    </row>
    <row r="1862" spans="1:40" x14ac:dyDescent="0.2">
      <c r="A1862">
        <v>1861</v>
      </c>
      <c r="B1862" t="s">
        <v>3175</v>
      </c>
      <c r="C1862" t="s">
        <v>93</v>
      </c>
      <c r="D1862">
        <v>0</v>
      </c>
      <c r="E1862">
        <v>1</v>
      </c>
      <c r="F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T1862">
        <v>0.215</v>
      </c>
      <c r="U1862">
        <v>0.245</v>
      </c>
      <c r="V1862">
        <v>0.28599999999999998</v>
      </c>
      <c r="W1862">
        <v>0.53200000000000003</v>
      </c>
      <c r="X1862">
        <v>0.23</v>
      </c>
      <c r="Z1862">
        <v>40</v>
      </c>
      <c r="AA1862">
        <v>0</v>
      </c>
      <c r="AB1862">
        <v>0</v>
      </c>
      <c r="AD1862">
        <v>-0.1</v>
      </c>
      <c r="AE1862">
        <v>0</v>
      </c>
      <c r="AF1862">
        <v>0</v>
      </c>
      <c r="AG1862" t="s">
        <v>3176</v>
      </c>
      <c r="AH1862" s="2">
        <f t="shared" si="203"/>
        <v>-11.589971215549355</v>
      </c>
      <c r="AJ1862" s="2">
        <f t="shared" si="202"/>
        <v>-2.5025539444631106</v>
      </c>
      <c r="AK1862" s="2">
        <f t="shared" si="204"/>
        <v>-1.535362013584342</v>
      </c>
      <c r="AL1862" s="2">
        <f t="shared" si="205"/>
        <v>-2.5879503497259004</v>
      </c>
      <c r="AM1862" s="2">
        <f t="shared" si="206"/>
        <v>-1.8538660928253545</v>
      </c>
      <c r="AN1862" s="2">
        <f t="shared" si="207"/>
        <v>-3.1102388149506459</v>
      </c>
    </row>
    <row r="1863" spans="1:40" x14ac:dyDescent="0.2">
      <c r="A1863">
        <v>1862</v>
      </c>
      <c r="B1863" t="s">
        <v>2699</v>
      </c>
      <c r="D1863">
        <v>0</v>
      </c>
      <c r="E1863">
        <v>1</v>
      </c>
      <c r="F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T1863">
        <v>0.2</v>
      </c>
      <c r="U1863">
        <v>0.28699999999999998</v>
      </c>
      <c r="V1863">
        <v>0.29599999999999999</v>
      </c>
      <c r="W1863">
        <v>0.58299999999999996</v>
      </c>
      <c r="X1863">
        <v>0.25900000000000001</v>
      </c>
      <c r="Z1863">
        <v>57</v>
      </c>
      <c r="AA1863">
        <v>0</v>
      </c>
      <c r="AB1863">
        <v>0</v>
      </c>
      <c r="AD1863">
        <v>-0.1</v>
      </c>
      <c r="AE1863">
        <v>0</v>
      </c>
      <c r="AF1863">
        <v>0</v>
      </c>
      <c r="AG1863" t="s">
        <v>2700</v>
      </c>
      <c r="AH1863" s="2">
        <f t="shared" si="203"/>
        <v>-11.592947543774727</v>
      </c>
      <c r="AJ1863" s="2">
        <f t="shared" si="202"/>
        <v>-2.5025539444631106</v>
      </c>
      <c r="AK1863" s="2">
        <f t="shared" si="204"/>
        <v>-1.535362013584342</v>
      </c>
      <c r="AL1863" s="2">
        <f t="shared" si="205"/>
        <v>-2.5879503497259004</v>
      </c>
      <c r="AM1863" s="2">
        <f t="shared" si="206"/>
        <v>-2.5874700445053067</v>
      </c>
      <c r="AN1863" s="2">
        <f t="shared" si="207"/>
        <v>-2.3796111914960676</v>
      </c>
    </row>
    <row r="1864" spans="1:40" x14ac:dyDescent="0.2">
      <c r="A1864">
        <v>1863</v>
      </c>
      <c r="B1864" t="s">
        <v>3327</v>
      </c>
      <c r="C1864" t="s">
        <v>129</v>
      </c>
      <c r="D1864">
        <v>0</v>
      </c>
      <c r="E1864">
        <v>1</v>
      </c>
      <c r="F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T1864">
        <v>0.20699999999999999</v>
      </c>
      <c r="U1864">
        <v>0.26</v>
      </c>
      <c r="V1864">
        <v>0.29899999999999999</v>
      </c>
      <c r="W1864">
        <v>0.55900000000000005</v>
      </c>
      <c r="X1864">
        <v>0.24399999999999999</v>
      </c>
      <c r="Z1864">
        <v>45</v>
      </c>
      <c r="AA1864">
        <v>0</v>
      </c>
      <c r="AB1864">
        <v>0</v>
      </c>
      <c r="AD1864">
        <v>-0.1</v>
      </c>
      <c r="AE1864">
        <v>0</v>
      </c>
      <c r="AF1864">
        <v>0</v>
      </c>
      <c r="AG1864" t="s">
        <v>3328</v>
      </c>
      <c r="AH1864" s="2">
        <f t="shared" si="203"/>
        <v>-11.594423796969375</v>
      </c>
      <c r="AJ1864" s="2">
        <f t="shared" si="202"/>
        <v>-2.5025539444631106</v>
      </c>
      <c r="AK1864" s="2">
        <f t="shared" si="204"/>
        <v>-1.535362013584342</v>
      </c>
      <c r="AL1864" s="2">
        <f t="shared" si="205"/>
        <v>-2.5879503497259004</v>
      </c>
      <c r="AM1864" s="2">
        <f t="shared" si="206"/>
        <v>-2.2451215337213299</v>
      </c>
      <c r="AN1864" s="2">
        <f t="shared" si="207"/>
        <v>-2.7234359554746921</v>
      </c>
    </row>
    <row r="1865" spans="1:40" x14ac:dyDescent="0.2">
      <c r="A1865">
        <v>1864</v>
      </c>
      <c r="B1865" t="s">
        <v>2323</v>
      </c>
      <c r="C1865" t="s">
        <v>35</v>
      </c>
      <c r="D1865">
        <v>0</v>
      </c>
      <c r="E1865">
        <v>1</v>
      </c>
      <c r="F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T1865">
        <v>0.20399999999999999</v>
      </c>
      <c r="U1865">
        <v>0.23899999999999999</v>
      </c>
      <c r="V1865">
        <v>0.33</v>
      </c>
      <c r="W1865">
        <v>0.56899999999999995</v>
      </c>
      <c r="X1865">
        <v>0.24199999999999999</v>
      </c>
      <c r="Z1865">
        <v>42</v>
      </c>
      <c r="AA1865">
        <v>0</v>
      </c>
      <c r="AB1865">
        <v>0</v>
      </c>
      <c r="AD1865">
        <v>-0.1</v>
      </c>
      <c r="AE1865">
        <v>0</v>
      </c>
      <c r="AF1865">
        <v>0</v>
      </c>
      <c r="AG1865" t="s">
        <v>2324</v>
      </c>
      <c r="AH1865" s="2">
        <f t="shared" si="203"/>
        <v>-11.597884268980939</v>
      </c>
      <c r="AJ1865" s="2">
        <f t="shared" si="202"/>
        <v>-2.5025539444631106</v>
      </c>
      <c r="AK1865" s="2">
        <f t="shared" si="204"/>
        <v>-1.535362013584342</v>
      </c>
      <c r="AL1865" s="2">
        <f t="shared" si="205"/>
        <v>-2.5879503497259004</v>
      </c>
      <c r="AM1865" s="2">
        <f t="shared" si="206"/>
        <v>-2.3918423240573206</v>
      </c>
      <c r="AN1865" s="2">
        <f t="shared" si="207"/>
        <v>-2.580175637150266</v>
      </c>
    </row>
    <row r="1866" spans="1:40" x14ac:dyDescent="0.2">
      <c r="A1866">
        <v>1865</v>
      </c>
      <c r="B1866" t="s">
        <v>2630</v>
      </c>
      <c r="D1866">
        <v>0</v>
      </c>
      <c r="E1866">
        <v>1</v>
      </c>
      <c r="F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T1866">
        <v>0.20599999999999999</v>
      </c>
      <c r="U1866">
        <v>0.27700000000000002</v>
      </c>
      <c r="V1866">
        <v>0.28499999999999998</v>
      </c>
      <c r="W1866">
        <v>0.56200000000000006</v>
      </c>
      <c r="X1866">
        <v>0.25</v>
      </c>
      <c r="Z1866">
        <v>50</v>
      </c>
      <c r="AA1866">
        <v>0</v>
      </c>
      <c r="AB1866">
        <v>0</v>
      </c>
      <c r="AD1866">
        <v>-0.1</v>
      </c>
      <c r="AE1866">
        <v>0</v>
      </c>
      <c r="AF1866">
        <v>0</v>
      </c>
      <c r="AG1866">
        <v>13658</v>
      </c>
      <c r="AH1866" s="2">
        <f t="shared" si="203"/>
        <v>-11.600352631584045</v>
      </c>
      <c r="AJ1866" s="2">
        <f t="shared" si="202"/>
        <v>-2.5025539444631106</v>
      </c>
      <c r="AK1866" s="2">
        <f t="shared" si="204"/>
        <v>-1.535362013584342</v>
      </c>
      <c r="AL1866" s="2">
        <f t="shared" si="205"/>
        <v>-2.5879503497259004</v>
      </c>
      <c r="AM1866" s="2">
        <f t="shared" si="206"/>
        <v>-2.2940284638333268</v>
      </c>
      <c r="AN1866" s="2">
        <f t="shared" si="207"/>
        <v>-2.6804578599773636</v>
      </c>
    </row>
    <row r="1867" spans="1:40" x14ac:dyDescent="0.2">
      <c r="A1867">
        <v>1866</v>
      </c>
      <c r="B1867" t="s">
        <v>2890</v>
      </c>
      <c r="D1867">
        <v>0</v>
      </c>
      <c r="E1867">
        <v>1</v>
      </c>
      <c r="F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T1867">
        <v>0.21199999999999999</v>
      </c>
      <c r="U1867">
        <v>0.26</v>
      </c>
      <c r="V1867">
        <v>0.28000000000000003</v>
      </c>
      <c r="W1867">
        <v>0.54100000000000004</v>
      </c>
      <c r="X1867">
        <v>0.23699999999999999</v>
      </c>
      <c r="Z1867">
        <v>42</v>
      </c>
      <c r="AA1867">
        <v>0</v>
      </c>
      <c r="AB1867">
        <v>0</v>
      </c>
      <c r="AD1867">
        <v>-0.1</v>
      </c>
      <c r="AE1867">
        <v>0</v>
      </c>
      <c r="AF1867">
        <v>0</v>
      </c>
      <c r="AG1867" t="s">
        <v>2891</v>
      </c>
      <c r="AH1867" s="2">
        <f t="shared" si="203"/>
        <v>-11.60775771939336</v>
      </c>
      <c r="AJ1867" s="2">
        <f t="shared" si="202"/>
        <v>-2.5025539444631106</v>
      </c>
      <c r="AK1867" s="2">
        <f t="shared" si="204"/>
        <v>-1.535362013584342</v>
      </c>
      <c r="AL1867" s="2">
        <f t="shared" si="205"/>
        <v>-2.5879503497259004</v>
      </c>
      <c r="AM1867" s="2">
        <f t="shared" si="206"/>
        <v>-2.0005868831613451</v>
      </c>
      <c r="AN1867" s="2">
        <f t="shared" si="207"/>
        <v>-2.9813045284586615</v>
      </c>
    </row>
    <row r="1868" spans="1:40" x14ac:dyDescent="0.2">
      <c r="A1868">
        <v>1867</v>
      </c>
      <c r="B1868" t="s">
        <v>2386</v>
      </c>
      <c r="C1868" t="s">
        <v>37</v>
      </c>
      <c r="D1868">
        <v>0</v>
      </c>
      <c r="E1868">
        <v>1</v>
      </c>
      <c r="F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T1868">
        <v>0.20200000000000001</v>
      </c>
      <c r="U1868">
        <v>0.27100000000000002</v>
      </c>
      <c r="V1868">
        <v>0.30399999999999999</v>
      </c>
      <c r="W1868">
        <v>0.57499999999999996</v>
      </c>
      <c r="X1868">
        <v>0.253</v>
      </c>
      <c r="Z1868">
        <v>56</v>
      </c>
      <c r="AA1868">
        <v>0</v>
      </c>
      <c r="AB1868">
        <v>0</v>
      </c>
      <c r="AD1868">
        <v>-0.1</v>
      </c>
      <c r="AE1868">
        <v>0</v>
      </c>
      <c r="AF1868">
        <v>0</v>
      </c>
      <c r="AG1868" t="s">
        <v>2387</v>
      </c>
      <c r="AH1868" s="2">
        <f t="shared" si="203"/>
        <v>-11.609741938210275</v>
      </c>
      <c r="AJ1868" s="2">
        <f t="shared" si="202"/>
        <v>-2.5025539444631106</v>
      </c>
      <c r="AK1868" s="2">
        <f t="shared" si="204"/>
        <v>-1.535362013584342</v>
      </c>
      <c r="AL1868" s="2">
        <f t="shared" si="205"/>
        <v>-2.5879503497259004</v>
      </c>
      <c r="AM1868" s="2">
        <f t="shared" si="206"/>
        <v>-2.489656184281313</v>
      </c>
      <c r="AN1868" s="2">
        <f t="shared" si="207"/>
        <v>-2.4942194461556095</v>
      </c>
    </row>
    <row r="1869" spans="1:40" x14ac:dyDescent="0.2">
      <c r="A1869">
        <v>1868</v>
      </c>
      <c r="B1869" t="s">
        <v>2154</v>
      </c>
      <c r="D1869">
        <v>0</v>
      </c>
      <c r="E1869">
        <v>1</v>
      </c>
      <c r="F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T1869">
        <v>0.19900000000000001</v>
      </c>
      <c r="U1869">
        <v>0.25700000000000001</v>
      </c>
      <c r="V1869">
        <v>0.32800000000000001</v>
      </c>
      <c r="W1869">
        <v>0.58499999999999996</v>
      </c>
      <c r="X1869">
        <v>0.252</v>
      </c>
      <c r="Z1869">
        <v>52</v>
      </c>
      <c r="AA1869">
        <v>0</v>
      </c>
      <c r="AB1869">
        <v>0</v>
      </c>
      <c r="AD1869">
        <v>-0.1</v>
      </c>
      <c r="AE1869">
        <v>0</v>
      </c>
      <c r="AF1869">
        <v>0</v>
      </c>
      <c r="AG1869" t="s">
        <v>2155</v>
      </c>
      <c r="AH1869" s="2">
        <f t="shared" si="203"/>
        <v>-11.613202410221838</v>
      </c>
      <c r="AJ1869" s="2">
        <f t="shared" si="202"/>
        <v>-2.5025539444631106</v>
      </c>
      <c r="AK1869" s="2">
        <f t="shared" si="204"/>
        <v>-1.535362013584342</v>
      </c>
      <c r="AL1869" s="2">
        <f t="shared" si="205"/>
        <v>-2.5879503497259004</v>
      </c>
      <c r="AM1869" s="2">
        <f t="shared" si="206"/>
        <v>-2.6363769746173036</v>
      </c>
      <c r="AN1869" s="2">
        <f t="shared" si="207"/>
        <v>-2.3509591278311821</v>
      </c>
    </row>
    <row r="1870" spans="1:40" x14ac:dyDescent="0.2">
      <c r="A1870">
        <v>1869</v>
      </c>
      <c r="B1870" t="s">
        <v>4067</v>
      </c>
      <c r="C1870" t="s">
        <v>55</v>
      </c>
      <c r="D1870">
        <v>0</v>
      </c>
      <c r="E1870">
        <v>1</v>
      </c>
      <c r="F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0.21099999999999999</v>
      </c>
      <c r="U1870">
        <v>0.26200000000000001</v>
      </c>
      <c r="V1870">
        <v>0.28199999999999997</v>
      </c>
      <c r="W1870">
        <v>0.54400000000000004</v>
      </c>
      <c r="X1870">
        <v>0.23899999999999999</v>
      </c>
      <c r="Z1870">
        <v>40</v>
      </c>
      <c r="AA1870">
        <v>0</v>
      </c>
      <c r="AB1870">
        <v>0</v>
      </c>
      <c r="AD1870">
        <v>-0.1</v>
      </c>
      <c r="AE1870">
        <v>0</v>
      </c>
      <c r="AF1870">
        <v>0</v>
      </c>
      <c r="AG1870" t="s">
        <v>4068</v>
      </c>
      <c r="AH1870" s="2">
        <f t="shared" si="203"/>
        <v>-11.613686554008028</v>
      </c>
      <c r="AJ1870" s="2">
        <f t="shared" ref="AJ1870:AJ1933" si="208">(K1870-22.084)/8.824585</f>
        <v>-2.5025539444631106</v>
      </c>
      <c r="AK1870" s="2">
        <f t="shared" si="204"/>
        <v>-1.535362013584342</v>
      </c>
      <c r="AL1870" s="2">
        <f t="shared" si="205"/>
        <v>-2.5879503497259004</v>
      </c>
      <c r="AM1870" s="2">
        <f t="shared" si="206"/>
        <v>-2.049493813273342</v>
      </c>
      <c r="AN1870" s="2">
        <f t="shared" si="207"/>
        <v>-2.938326432961333</v>
      </c>
    </row>
    <row r="1871" spans="1:40" x14ac:dyDescent="0.2">
      <c r="A1871">
        <v>1870</v>
      </c>
      <c r="B1871" t="s">
        <v>2283</v>
      </c>
      <c r="D1871">
        <v>0</v>
      </c>
      <c r="E1871">
        <v>1</v>
      </c>
      <c r="F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0.20599999999999999</v>
      </c>
      <c r="U1871">
        <v>0.245</v>
      </c>
      <c r="V1871">
        <v>0.316</v>
      </c>
      <c r="W1871">
        <v>0.56100000000000005</v>
      </c>
      <c r="X1871">
        <v>0.24099999999999999</v>
      </c>
      <c r="Z1871">
        <v>44</v>
      </c>
      <c r="AA1871">
        <v>0</v>
      </c>
      <c r="AB1871">
        <v>0</v>
      </c>
      <c r="AD1871">
        <v>-0.1</v>
      </c>
      <c r="AE1871">
        <v>0</v>
      </c>
      <c r="AF1871">
        <v>0</v>
      </c>
      <c r="AG1871" t="s">
        <v>2284</v>
      </c>
      <c r="AH1871" s="2">
        <f t="shared" si="203"/>
        <v>-11.614678663416488</v>
      </c>
      <c r="AJ1871" s="2">
        <f t="shared" si="208"/>
        <v>-2.5025539444631106</v>
      </c>
      <c r="AK1871" s="2">
        <f t="shared" si="204"/>
        <v>-1.535362013584342</v>
      </c>
      <c r="AL1871" s="2">
        <f t="shared" si="205"/>
        <v>-2.5879503497259004</v>
      </c>
      <c r="AM1871" s="2">
        <f t="shared" si="206"/>
        <v>-2.2940284638333268</v>
      </c>
      <c r="AN1871" s="2">
        <f t="shared" si="207"/>
        <v>-2.6947838918098066</v>
      </c>
    </row>
    <row r="1872" spans="1:40" x14ac:dyDescent="0.2">
      <c r="A1872">
        <v>1871</v>
      </c>
      <c r="B1872" t="s">
        <v>3528</v>
      </c>
      <c r="C1872" t="s">
        <v>63</v>
      </c>
      <c r="D1872">
        <v>0</v>
      </c>
      <c r="E1872">
        <v>1</v>
      </c>
      <c r="F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0.20599999999999999</v>
      </c>
      <c r="U1872">
        <v>0.26600000000000001</v>
      </c>
      <c r="V1872">
        <v>0.29499999999999998</v>
      </c>
      <c r="W1872">
        <v>0.56100000000000005</v>
      </c>
      <c r="X1872">
        <v>0.246</v>
      </c>
      <c r="Z1872">
        <v>46</v>
      </c>
      <c r="AA1872">
        <v>0</v>
      </c>
      <c r="AB1872">
        <v>0</v>
      </c>
      <c r="AD1872">
        <v>-0.1</v>
      </c>
      <c r="AE1872">
        <v>0</v>
      </c>
      <c r="AF1872">
        <v>0</v>
      </c>
      <c r="AG1872" t="s">
        <v>3529</v>
      </c>
      <c r="AH1872" s="2">
        <f t="shared" si="203"/>
        <v>-11.614678663416488</v>
      </c>
      <c r="AJ1872" s="2">
        <f t="shared" si="208"/>
        <v>-2.5025539444631106</v>
      </c>
      <c r="AK1872" s="2">
        <f t="shared" si="204"/>
        <v>-1.535362013584342</v>
      </c>
      <c r="AL1872" s="2">
        <f t="shared" si="205"/>
        <v>-2.5879503497259004</v>
      </c>
      <c r="AM1872" s="2">
        <f t="shared" si="206"/>
        <v>-2.2940284638333268</v>
      </c>
      <c r="AN1872" s="2">
        <f t="shared" si="207"/>
        <v>-2.6947838918098066</v>
      </c>
    </row>
    <row r="1873" spans="1:40" x14ac:dyDescent="0.2">
      <c r="A1873">
        <v>1872</v>
      </c>
      <c r="B1873" t="s">
        <v>443</v>
      </c>
      <c r="C1873" t="s">
        <v>125</v>
      </c>
      <c r="D1873">
        <v>12</v>
      </c>
      <c r="E1873">
        <v>48</v>
      </c>
      <c r="F1873">
        <v>43</v>
      </c>
      <c r="G1873">
        <f>F1873*V1873</f>
        <v>15.178999999999998</v>
      </c>
      <c r="H1873">
        <v>9</v>
      </c>
      <c r="I1873">
        <v>2</v>
      </c>
      <c r="J1873">
        <v>0</v>
      </c>
      <c r="K1873">
        <v>1</v>
      </c>
      <c r="L1873">
        <v>4</v>
      </c>
      <c r="M1873">
        <v>5</v>
      </c>
      <c r="N1873">
        <v>3</v>
      </c>
      <c r="O1873">
        <v>13</v>
      </c>
      <c r="P1873">
        <v>0</v>
      </c>
      <c r="Q1873">
        <v>0</v>
      </c>
      <c r="R1873">
        <v>0</v>
      </c>
      <c r="T1873">
        <v>0.21199999999999999</v>
      </c>
      <c r="U1873">
        <v>0.26900000000000002</v>
      </c>
      <c r="V1873">
        <v>0.35299999999999998</v>
      </c>
      <c r="W1873">
        <v>0.622</v>
      </c>
      <c r="X1873">
        <v>0.26500000000000001</v>
      </c>
      <c r="Z1873">
        <v>61</v>
      </c>
      <c r="AA1873">
        <v>0</v>
      </c>
      <c r="AB1873">
        <v>0</v>
      </c>
      <c r="AD1873">
        <v>-2.4</v>
      </c>
      <c r="AE1873">
        <v>1</v>
      </c>
      <c r="AF1873">
        <v>0.1</v>
      </c>
      <c r="AG1873">
        <v>10346</v>
      </c>
      <c r="AH1873" s="2">
        <f t="shared" si="203"/>
        <v>-11.618603752438661</v>
      </c>
      <c r="AI1873" s="2">
        <f>(L1873-45.75551)/28.81119</f>
        <v>-1.4492809911704445</v>
      </c>
      <c r="AJ1873" s="2">
        <f t="shared" si="208"/>
        <v>-2.3892341679523739</v>
      </c>
      <c r="AK1873" s="2">
        <f t="shared" si="204"/>
        <v>-1.3706554103977961</v>
      </c>
      <c r="AL1873" s="2">
        <f t="shared" si="205"/>
        <v>-2.5879503497259004</v>
      </c>
      <c r="AM1873" s="2">
        <f t="shared" si="206"/>
        <v>-2.0005868831613451</v>
      </c>
      <c r="AN1873" s="2">
        <f t="shared" si="207"/>
        <v>-1.8208959500308008</v>
      </c>
    </row>
    <row r="1874" spans="1:40" x14ac:dyDescent="0.2">
      <c r="A1874">
        <v>1873</v>
      </c>
      <c r="B1874" t="s">
        <v>2828</v>
      </c>
      <c r="C1874" t="s">
        <v>45</v>
      </c>
      <c r="D1874">
        <v>0</v>
      </c>
      <c r="E1874">
        <v>1</v>
      </c>
      <c r="F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T1874">
        <v>0.2</v>
      </c>
      <c r="U1874">
        <v>0.26100000000000001</v>
      </c>
      <c r="V1874">
        <v>0.32</v>
      </c>
      <c r="W1874">
        <v>0.58099999999999996</v>
      </c>
      <c r="X1874">
        <v>0.252</v>
      </c>
      <c r="Z1874">
        <v>51</v>
      </c>
      <c r="AA1874">
        <v>0</v>
      </c>
      <c r="AB1874">
        <v>0</v>
      </c>
      <c r="AD1874">
        <v>-0.1</v>
      </c>
      <c r="AE1874">
        <v>0</v>
      </c>
      <c r="AF1874">
        <v>0</v>
      </c>
      <c r="AG1874" t="s">
        <v>2829</v>
      </c>
      <c r="AH1874" s="2">
        <f t="shared" si="203"/>
        <v>-11.621599607439613</v>
      </c>
      <c r="AJ1874" s="2">
        <f t="shared" si="208"/>
        <v>-2.5025539444631106</v>
      </c>
      <c r="AK1874" s="2">
        <f t="shared" si="204"/>
        <v>-1.535362013584342</v>
      </c>
      <c r="AL1874" s="2">
        <f t="shared" si="205"/>
        <v>-2.5879503497259004</v>
      </c>
      <c r="AM1874" s="2">
        <f t="shared" si="206"/>
        <v>-2.5874700445053067</v>
      </c>
      <c r="AN1874" s="2">
        <f t="shared" si="207"/>
        <v>-2.4082632551609531</v>
      </c>
    </row>
    <row r="1875" spans="1:40" x14ac:dyDescent="0.2">
      <c r="A1875">
        <v>1874</v>
      </c>
      <c r="B1875" t="s">
        <v>3086</v>
      </c>
      <c r="D1875">
        <v>0</v>
      </c>
      <c r="E1875">
        <v>1</v>
      </c>
      <c r="F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T1875">
        <v>0.19</v>
      </c>
      <c r="U1875">
        <v>0.26300000000000001</v>
      </c>
      <c r="V1875">
        <v>0.35199999999999998</v>
      </c>
      <c r="W1875">
        <v>0.61499999999999999</v>
      </c>
      <c r="X1875">
        <v>0.26300000000000001</v>
      </c>
      <c r="Z1875">
        <v>59</v>
      </c>
      <c r="AA1875">
        <v>0</v>
      </c>
      <c r="AB1875">
        <v>0</v>
      </c>
      <c r="AD1875">
        <v>-0.1</v>
      </c>
      <c r="AE1875">
        <v>0</v>
      </c>
      <c r="AF1875">
        <v>0</v>
      </c>
      <c r="AG1875" t="s">
        <v>3087</v>
      </c>
      <c r="AH1875" s="2">
        <f t="shared" si="203"/>
        <v>-11.62358382625653</v>
      </c>
      <c r="AJ1875" s="2">
        <f t="shared" si="208"/>
        <v>-2.5025539444631106</v>
      </c>
      <c r="AK1875" s="2">
        <f t="shared" si="204"/>
        <v>-1.535362013584342</v>
      </c>
      <c r="AL1875" s="2">
        <f t="shared" si="205"/>
        <v>-2.5879503497259004</v>
      </c>
      <c r="AM1875" s="2">
        <f t="shared" si="206"/>
        <v>-3.0765393456252759</v>
      </c>
      <c r="AN1875" s="2">
        <f t="shared" si="207"/>
        <v>-1.9211781728579</v>
      </c>
    </row>
    <row r="1876" spans="1:40" x14ac:dyDescent="0.2">
      <c r="A1876">
        <v>1875</v>
      </c>
      <c r="B1876" t="s">
        <v>2346</v>
      </c>
      <c r="C1876" t="s">
        <v>65</v>
      </c>
      <c r="D1876">
        <v>0</v>
      </c>
      <c r="E1876">
        <v>1</v>
      </c>
      <c r="F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T1876">
        <v>0.20200000000000001</v>
      </c>
      <c r="U1876">
        <v>0.24099999999999999</v>
      </c>
      <c r="V1876">
        <v>0.33300000000000002</v>
      </c>
      <c r="W1876">
        <v>0.57399999999999995</v>
      </c>
      <c r="X1876">
        <v>0.24399999999999999</v>
      </c>
      <c r="Z1876">
        <v>45</v>
      </c>
      <c r="AA1876">
        <v>0</v>
      </c>
      <c r="AB1876">
        <v>0</v>
      </c>
      <c r="AD1876">
        <v>-0.1</v>
      </c>
      <c r="AE1876">
        <v>0</v>
      </c>
      <c r="AF1876">
        <v>0</v>
      </c>
      <c r="AG1876" t="s">
        <v>2347</v>
      </c>
      <c r="AH1876" s="2">
        <f t="shared" si="203"/>
        <v>-11.624067970042718</v>
      </c>
      <c r="AJ1876" s="2">
        <f t="shared" si="208"/>
        <v>-2.5025539444631106</v>
      </c>
      <c r="AK1876" s="2">
        <f t="shared" si="204"/>
        <v>-1.535362013584342</v>
      </c>
      <c r="AL1876" s="2">
        <f t="shared" si="205"/>
        <v>-2.5879503497259004</v>
      </c>
      <c r="AM1876" s="2">
        <f t="shared" si="206"/>
        <v>-2.489656184281313</v>
      </c>
      <c r="AN1876" s="2">
        <f t="shared" si="207"/>
        <v>-2.5085454779880525</v>
      </c>
    </row>
    <row r="1877" spans="1:40" x14ac:dyDescent="0.2">
      <c r="A1877">
        <v>1876</v>
      </c>
      <c r="B1877" t="s">
        <v>3243</v>
      </c>
      <c r="D1877">
        <v>0</v>
      </c>
      <c r="E1877">
        <v>1</v>
      </c>
      <c r="F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T1877">
        <v>0.20899999999999999</v>
      </c>
      <c r="U1877">
        <v>0.253</v>
      </c>
      <c r="V1877">
        <v>0.29699999999999999</v>
      </c>
      <c r="W1877">
        <v>0.55000000000000004</v>
      </c>
      <c r="X1877">
        <v>0.23899999999999999</v>
      </c>
      <c r="Z1877">
        <v>43</v>
      </c>
      <c r="AA1877">
        <v>0</v>
      </c>
      <c r="AB1877">
        <v>0</v>
      </c>
      <c r="AD1877">
        <v>-0.1</v>
      </c>
      <c r="AE1877">
        <v>0</v>
      </c>
      <c r="AF1877">
        <v>0</v>
      </c>
      <c r="AG1877" t="s">
        <v>3244</v>
      </c>
      <c r="AH1877" s="2">
        <f t="shared" si="203"/>
        <v>-11.625544223237366</v>
      </c>
      <c r="AJ1877" s="2">
        <f t="shared" si="208"/>
        <v>-2.5025539444631106</v>
      </c>
      <c r="AK1877" s="2">
        <f t="shared" si="204"/>
        <v>-1.535362013584342</v>
      </c>
      <c r="AL1877" s="2">
        <f t="shared" si="205"/>
        <v>-2.5879503497259004</v>
      </c>
      <c r="AM1877" s="2">
        <f t="shared" si="206"/>
        <v>-2.1473076734973358</v>
      </c>
      <c r="AN1877" s="2">
        <f t="shared" si="207"/>
        <v>-2.8523702419666765</v>
      </c>
    </row>
    <row r="1878" spans="1:40" x14ac:dyDescent="0.2">
      <c r="A1878">
        <v>1877</v>
      </c>
      <c r="B1878" t="s">
        <v>2757</v>
      </c>
      <c r="C1878" t="s">
        <v>47</v>
      </c>
      <c r="D1878">
        <v>0</v>
      </c>
      <c r="E1878">
        <v>1</v>
      </c>
      <c r="F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T1878">
        <v>0.21299999999999999</v>
      </c>
      <c r="U1878">
        <v>0.25600000000000001</v>
      </c>
      <c r="V1878">
        <v>0.28000000000000003</v>
      </c>
      <c r="W1878">
        <v>0.53600000000000003</v>
      </c>
      <c r="X1878">
        <v>0.23499999999999999</v>
      </c>
      <c r="Z1878">
        <v>41</v>
      </c>
      <c r="AA1878">
        <v>0</v>
      </c>
      <c r="AB1878">
        <v>0</v>
      </c>
      <c r="AD1878">
        <v>-0.1</v>
      </c>
      <c r="AE1878">
        <v>0</v>
      </c>
      <c r="AF1878">
        <v>0</v>
      </c>
      <c r="AG1878" t="s">
        <v>2758</v>
      </c>
      <c r="AH1878" s="2">
        <f t="shared" si="203"/>
        <v>-11.630480948443576</v>
      </c>
      <c r="AJ1878" s="2">
        <f t="shared" si="208"/>
        <v>-2.5025539444631106</v>
      </c>
      <c r="AK1878" s="2">
        <f t="shared" si="204"/>
        <v>-1.535362013584342</v>
      </c>
      <c r="AL1878" s="2">
        <f t="shared" si="205"/>
        <v>-2.5879503497259004</v>
      </c>
      <c r="AM1878" s="2">
        <f t="shared" si="206"/>
        <v>-1.9516799530493483</v>
      </c>
      <c r="AN1878" s="2">
        <f t="shared" si="207"/>
        <v>-3.0529346876208749</v>
      </c>
    </row>
    <row r="1879" spans="1:40" x14ac:dyDescent="0.2">
      <c r="A1879">
        <v>1878</v>
      </c>
      <c r="B1879" t="s">
        <v>1138</v>
      </c>
      <c r="C1879" t="s">
        <v>42</v>
      </c>
      <c r="D1879">
        <v>0</v>
      </c>
      <c r="E1879">
        <v>1</v>
      </c>
      <c r="F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T1879">
        <v>0.2</v>
      </c>
      <c r="U1879">
        <v>0.26600000000000001</v>
      </c>
      <c r="V1879">
        <v>0.314</v>
      </c>
      <c r="W1879">
        <v>0.57999999999999996</v>
      </c>
      <c r="X1879">
        <v>0.253</v>
      </c>
      <c r="Z1879">
        <v>57</v>
      </c>
      <c r="AA1879">
        <v>0</v>
      </c>
      <c r="AB1879">
        <v>0</v>
      </c>
      <c r="AD1879">
        <v>-0.1</v>
      </c>
      <c r="AE1879">
        <v>0</v>
      </c>
      <c r="AF1879">
        <v>0</v>
      </c>
      <c r="AG1879" t="s">
        <v>1139</v>
      </c>
      <c r="AH1879" s="2">
        <f t="shared" si="203"/>
        <v>-11.635925639272056</v>
      </c>
      <c r="AJ1879" s="2">
        <f t="shared" si="208"/>
        <v>-2.5025539444631106</v>
      </c>
      <c r="AK1879" s="2">
        <f t="shared" si="204"/>
        <v>-1.535362013584342</v>
      </c>
      <c r="AL1879" s="2">
        <f t="shared" si="205"/>
        <v>-2.5879503497259004</v>
      </c>
      <c r="AM1879" s="2">
        <f t="shared" si="206"/>
        <v>-2.5874700445053067</v>
      </c>
      <c r="AN1879" s="2">
        <f t="shared" si="207"/>
        <v>-2.422589286993396</v>
      </c>
    </row>
    <row r="1880" spans="1:40" x14ac:dyDescent="0.2">
      <c r="A1880">
        <v>1879</v>
      </c>
      <c r="B1880" t="s">
        <v>3610</v>
      </c>
      <c r="D1880">
        <v>0</v>
      </c>
      <c r="E1880">
        <v>1</v>
      </c>
      <c r="F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T1880">
        <v>0.20699999999999999</v>
      </c>
      <c r="U1880">
        <v>0.248</v>
      </c>
      <c r="V1880">
        <v>0.309</v>
      </c>
      <c r="W1880">
        <v>0.55600000000000005</v>
      </c>
      <c r="X1880">
        <v>0.23899999999999999</v>
      </c>
      <c r="Z1880">
        <v>43</v>
      </c>
      <c r="AA1880">
        <v>0</v>
      </c>
      <c r="AB1880">
        <v>0</v>
      </c>
      <c r="AD1880">
        <v>-0.1</v>
      </c>
      <c r="AE1880">
        <v>0</v>
      </c>
      <c r="AF1880">
        <v>0</v>
      </c>
      <c r="AG1880" t="s">
        <v>3611</v>
      </c>
      <c r="AH1880" s="2">
        <f t="shared" si="203"/>
        <v>-11.637401892466704</v>
      </c>
      <c r="AJ1880" s="2">
        <f t="shared" si="208"/>
        <v>-2.5025539444631106</v>
      </c>
      <c r="AK1880" s="2">
        <f t="shared" si="204"/>
        <v>-1.535362013584342</v>
      </c>
      <c r="AL1880" s="2">
        <f t="shared" si="205"/>
        <v>-2.5879503497259004</v>
      </c>
      <c r="AM1880" s="2">
        <f t="shared" si="206"/>
        <v>-2.2451215337213299</v>
      </c>
      <c r="AN1880" s="2">
        <f t="shared" si="207"/>
        <v>-2.7664140509720201</v>
      </c>
    </row>
    <row r="1881" spans="1:40" x14ac:dyDescent="0.2">
      <c r="A1881">
        <v>1880</v>
      </c>
      <c r="B1881" t="s">
        <v>3648</v>
      </c>
      <c r="C1881" t="s">
        <v>31</v>
      </c>
      <c r="D1881">
        <v>0</v>
      </c>
      <c r="E1881">
        <v>1</v>
      </c>
      <c r="F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T1881">
        <v>0.20699999999999999</v>
      </c>
      <c r="U1881">
        <v>0.25700000000000001</v>
      </c>
      <c r="V1881">
        <v>0.29899999999999999</v>
      </c>
      <c r="W1881">
        <v>0.55600000000000005</v>
      </c>
      <c r="X1881">
        <v>0.24</v>
      </c>
      <c r="Z1881">
        <v>40</v>
      </c>
      <c r="AA1881">
        <v>0</v>
      </c>
      <c r="AB1881">
        <v>0</v>
      </c>
      <c r="AD1881">
        <v>-0.1</v>
      </c>
      <c r="AE1881">
        <v>0</v>
      </c>
      <c r="AF1881">
        <v>0</v>
      </c>
      <c r="AG1881" t="s">
        <v>3649</v>
      </c>
      <c r="AH1881" s="2">
        <f t="shared" si="203"/>
        <v>-11.637401892466704</v>
      </c>
      <c r="AJ1881" s="2">
        <f t="shared" si="208"/>
        <v>-2.5025539444631106</v>
      </c>
      <c r="AK1881" s="2">
        <f t="shared" si="204"/>
        <v>-1.535362013584342</v>
      </c>
      <c r="AL1881" s="2">
        <f t="shared" si="205"/>
        <v>-2.5879503497259004</v>
      </c>
      <c r="AM1881" s="2">
        <f t="shared" si="206"/>
        <v>-2.2451215337213299</v>
      </c>
      <c r="AN1881" s="2">
        <f t="shared" si="207"/>
        <v>-2.7664140509720201</v>
      </c>
    </row>
    <row r="1882" spans="1:40" x14ac:dyDescent="0.2">
      <c r="A1882">
        <v>1881</v>
      </c>
      <c r="B1882" t="s">
        <v>2771</v>
      </c>
      <c r="C1882" t="s">
        <v>83</v>
      </c>
      <c r="D1882">
        <v>0</v>
      </c>
      <c r="E1882">
        <v>1</v>
      </c>
      <c r="F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T1882">
        <v>0.214</v>
      </c>
      <c r="U1882">
        <v>0.26100000000000001</v>
      </c>
      <c r="V1882">
        <v>0.27100000000000002</v>
      </c>
      <c r="W1882">
        <v>0.53200000000000003</v>
      </c>
      <c r="X1882">
        <v>0.23499999999999999</v>
      </c>
      <c r="Z1882">
        <v>41</v>
      </c>
      <c r="AA1882">
        <v>0</v>
      </c>
      <c r="AB1882">
        <v>0</v>
      </c>
      <c r="AD1882">
        <v>-0.1</v>
      </c>
      <c r="AE1882">
        <v>0</v>
      </c>
      <c r="AF1882">
        <v>0</v>
      </c>
      <c r="AG1882" t="s">
        <v>2772</v>
      </c>
      <c r="AH1882" s="2">
        <f t="shared" si="203"/>
        <v>-11.638878145661351</v>
      </c>
      <c r="AJ1882" s="2">
        <f t="shared" si="208"/>
        <v>-2.5025539444631106</v>
      </c>
      <c r="AK1882" s="2">
        <f t="shared" si="204"/>
        <v>-1.535362013584342</v>
      </c>
      <c r="AL1882" s="2">
        <f t="shared" si="205"/>
        <v>-2.5879503497259004</v>
      </c>
      <c r="AM1882" s="2">
        <f t="shared" si="206"/>
        <v>-1.9027730229373514</v>
      </c>
      <c r="AN1882" s="2">
        <f t="shared" si="207"/>
        <v>-3.1102388149506459</v>
      </c>
    </row>
    <row r="1883" spans="1:40" x14ac:dyDescent="0.2">
      <c r="A1883">
        <v>1882</v>
      </c>
      <c r="B1883" t="s">
        <v>4239</v>
      </c>
      <c r="D1883">
        <v>0</v>
      </c>
      <c r="E1883">
        <v>1</v>
      </c>
      <c r="F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T1883">
        <v>0.21299999999999999</v>
      </c>
      <c r="U1883">
        <v>0.247</v>
      </c>
      <c r="V1883">
        <v>0.28799999999999998</v>
      </c>
      <c r="W1883">
        <v>0.53500000000000003</v>
      </c>
      <c r="X1883">
        <v>0.23100000000000001</v>
      </c>
      <c r="Z1883">
        <v>38</v>
      </c>
      <c r="AA1883">
        <v>0</v>
      </c>
      <c r="AB1883">
        <v>0</v>
      </c>
      <c r="AD1883">
        <v>-0.1</v>
      </c>
      <c r="AE1883">
        <v>0</v>
      </c>
      <c r="AF1883">
        <v>0</v>
      </c>
      <c r="AG1883" t="s">
        <v>4240</v>
      </c>
      <c r="AH1883" s="2">
        <f t="shared" si="203"/>
        <v>-11.644806980276019</v>
      </c>
      <c r="AJ1883" s="2">
        <f t="shared" si="208"/>
        <v>-2.5025539444631106</v>
      </c>
      <c r="AK1883" s="2">
        <f t="shared" si="204"/>
        <v>-1.535362013584342</v>
      </c>
      <c r="AL1883" s="2">
        <f t="shared" si="205"/>
        <v>-2.5879503497259004</v>
      </c>
      <c r="AM1883" s="2">
        <f t="shared" si="206"/>
        <v>-1.9516799530493483</v>
      </c>
      <c r="AN1883" s="2">
        <f t="shared" si="207"/>
        <v>-3.0672607194533179</v>
      </c>
    </row>
    <row r="1884" spans="1:40" x14ac:dyDescent="0.2">
      <c r="A1884">
        <v>1883</v>
      </c>
      <c r="B1884" t="s">
        <v>1166</v>
      </c>
      <c r="D1884">
        <v>0</v>
      </c>
      <c r="E1884">
        <v>1</v>
      </c>
      <c r="F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0.2</v>
      </c>
      <c r="U1884">
        <v>0.25800000000000001</v>
      </c>
      <c r="V1884">
        <v>0.32100000000000001</v>
      </c>
      <c r="W1884">
        <v>0.57899999999999996</v>
      </c>
      <c r="X1884">
        <v>0.25</v>
      </c>
      <c r="Z1884">
        <v>50</v>
      </c>
      <c r="AA1884">
        <v>0</v>
      </c>
      <c r="AB1884">
        <v>0</v>
      </c>
      <c r="AD1884">
        <v>-0.1</v>
      </c>
      <c r="AE1884">
        <v>0</v>
      </c>
      <c r="AF1884">
        <v>0</v>
      </c>
      <c r="AG1884">
        <v>6564</v>
      </c>
      <c r="AH1884" s="2">
        <f t="shared" si="203"/>
        <v>-11.650251671104499</v>
      </c>
      <c r="AJ1884" s="2">
        <f t="shared" si="208"/>
        <v>-2.5025539444631106</v>
      </c>
      <c r="AK1884" s="2">
        <f t="shared" si="204"/>
        <v>-1.535362013584342</v>
      </c>
      <c r="AL1884" s="2">
        <f t="shared" si="205"/>
        <v>-2.5879503497259004</v>
      </c>
      <c r="AM1884" s="2">
        <f t="shared" si="206"/>
        <v>-2.5874700445053067</v>
      </c>
      <c r="AN1884" s="2">
        <f t="shared" si="207"/>
        <v>-2.4369153188258386</v>
      </c>
    </row>
    <row r="1885" spans="1:40" x14ac:dyDescent="0.2">
      <c r="A1885">
        <v>1884</v>
      </c>
      <c r="B1885" t="s">
        <v>3676</v>
      </c>
      <c r="C1885" t="s">
        <v>39</v>
      </c>
      <c r="D1885">
        <v>0</v>
      </c>
      <c r="E1885">
        <v>1</v>
      </c>
      <c r="F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T1885">
        <v>0.19500000000000001</v>
      </c>
      <c r="U1885">
        <v>0.26400000000000001</v>
      </c>
      <c r="V1885">
        <v>0.33300000000000002</v>
      </c>
      <c r="W1885">
        <v>0.59599999999999997</v>
      </c>
      <c r="X1885">
        <v>0.25700000000000001</v>
      </c>
      <c r="Z1885">
        <v>54</v>
      </c>
      <c r="AA1885">
        <v>0</v>
      </c>
      <c r="AB1885">
        <v>0</v>
      </c>
      <c r="AD1885">
        <v>-0.1</v>
      </c>
      <c r="AE1885">
        <v>0</v>
      </c>
      <c r="AF1885">
        <v>0</v>
      </c>
      <c r="AG1885" t="s">
        <v>3677</v>
      </c>
      <c r="AH1885" s="2">
        <f t="shared" si="203"/>
        <v>-11.651243780512958</v>
      </c>
      <c r="AJ1885" s="2">
        <f t="shared" si="208"/>
        <v>-2.5025539444631106</v>
      </c>
      <c r="AK1885" s="2">
        <f t="shared" si="204"/>
        <v>-1.535362013584342</v>
      </c>
      <c r="AL1885" s="2">
        <f t="shared" si="205"/>
        <v>-2.5879503497259004</v>
      </c>
      <c r="AM1885" s="2">
        <f t="shared" si="206"/>
        <v>-2.8320046950652915</v>
      </c>
      <c r="AN1885" s="2">
        <f t="shared" si="207"/>
        <v>-2.1933727776743122</v>
      </c>
    </row>
    <row r="1886" spans="1:40" x14ac:dyDescent="0.2">
      <c r="A1886">
        <v>1885</v>
      </c>
      <c r="B1886" t="s">
        <v>2463</v>
      </c>
      <c r="D1886">
        <v>0</v>
      </c>
      <c r="E1886">
        <v>1</v>
      </c>
      <c r="F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0.20899999999999999</v>
      </c>
      <c r="U1886">
        <v>0.25</v>
      </c>
      <c r="V1886">
        <v>0.29699999999999999</v>
      </c>
      <c r="W1886">
        <v>0.54800000000000004</v>
      </c>
      <c r="X1886">
        <v>0.23699999999999999</v>
      </c>
      <c r="Z1886">
        <v>42</v>
      </c>
      <c r="AA1886">
        <v>0</v>
      </c>
      <c r="AB1886">
        <v>0</v>
      </c>
      <c r="AD1886">
        <v>-0.1</v>
      </c>
      <c r="AE1886">
        <v>0</v>
      </c>
      <c r="AF1886">
        <v>0</v>
      </c>
      <c r="AG1886" t="s">
        <v>2464</v>
      </c>
      <c r="AH1886" s="2">
        <f t="shared" si="203"/>
        <v>-11.654196286902252</v>
      </c>
      <c r="AJ1886" s="2">
        <f t="shared" si="208"/>
        <v>-2.5025539444631106</v>
      </c>
      <c r="AK1886" s="2">
        <f t="shared" si="204"/>
        <v>-1.535362013584342</v>
      </c>
      <c r="AL1886" s="2">
        <f t="shared" si="205"/>
        <v>-2.5879503497259004</v>
      </c>
      <c r="AM1886" s="2">
        <f t="shared" si="206"/>
        <v>-2.1473076734973358</v>
      </c>
      <c r="AN1886" s="2">
        <f t="shared" si="207"/>
        <v>-2.881022305631562</v>
      </c>
    </row>
    <row r="1887" spans="1:40" x14ac:dyDescent="0.2">
      <c r="A1887">
        <v>1886</v>
      </c>
      <c r="B1887" t="s">
        <v>3249</v>
      </c>
      <c r="D1887">
        <v>0</v>
      </c>
      <c r="E1887">
        <v>1</v>
      </c>
      <c r="F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0.21299999999999999</v>
      </c>
      <c r="U1887">
        <v>0.25600000000000001</v>
      </c>
      <c r="V1887">
        <v>0.27700000000000002</v>
      </c>
      <c r="W1887">
        <v>0.53400000000000003</v>
      </c>
      <c r="X1887">
        <v>0.23300000000000001</v>
      </c>
      <c r="Z1887">
        <v>39</v>
      </c>
      <c r="AA1887">
        <v>0</v>
      </c>
      <c r="AB1887">
        <v>0</v>
      </c>
      <c r="AD1887">
        <v>-0.1</v>
      </c>
      <c r="AE1887">
        <v>0</v>
      </c>
      <c r="AF1887">
        <v>0</v>
      </c>
      <c r="AG1887" t="s">
        <v>3250</v>
      </c>
      <c r="AH1887" s="2">
        <f t="shared" si="203"/>
        <v>-11.659133012108462</v>
      </c>
      <c r="AJ1887" s="2">
        <f t="shared" si="208"/>
        <v>-2.5025539444631106</v>
      </c>
      <c r="AK1887" s="2">
        <f t="shared" si="204"/>
        <v>-1.535362013584342</v>
      </c>
      <c r="AL1887" s="2">
        <f t="shared" si="205"/>
        <v>-2.5879503497259004</v>
      </c>
      <c r="AM1887" s="2">
        <f t="shared" si="206"/>
        <v>-1.9516799530493483</v>
      </c>
      <c r="AN1887" s="2">
        <f t="shared" si="207"/>
        <v>-3.0815867512857604</v>
      </c>
    </row>
    <row r="1888" spans="1:40" x14ac:dyDescent="0.2">
      <c r="A1888">
        <v>1887</v>
      </c>
      <c r="B1888" t="s">
        <v>1557</v>
      </c>
      <c r="D1888">
        <v>0</v>
      </c>
      <c r="E1888">
        <v>1</v>
      </c>
      <c r="F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0.19600000000000001</v>
      </c>
      <c r="U1888">
        <v>0.26300000000000001</v>
      </c>
      <c r="V1888">
        <v>0.32800000000000001</v>
      </c>
      <c r="W1888">
        <v>0.59199999999999997</v>
      </c>
      <c r="X1888">
        <v>0.25600000000000001</v>
      </c>
      <c r="Z1888">
        <v>59</v>
      </c>
      <c r="AA1888">
        <v>0</v>
      </c>
      <c r="AB1888">
        <v>0</v>
      </c>
      <c r="AD1888">
        <v>-0.1</v>
      </c>
      <c r="AE1888">
        <v>0</v>
      </c>
      <c r="AF1888">
        <v>0</v>
      </c>
      <c r="AG1888">
        <v>4243</v>
      </c>
      <c r="AH1888" s="2">
        <f t="shared" si="203"/>
        <v>-11.659640977730731</v>
      </c>
      <c r="AJ1888" s="2">
        <f t="shared" si="208"/>
        <v>-2.5025539444631106</v>
      </c>
      <c r="AK1888" s="2">
        <f t="shared" si="204"/>
        <v>-1.535362013584342</v>
      </c>
      <c r="AL1888" s="2">
        <f t="shared" si="205"/>
        <v>-2.5879503497259004</v>
      </c>
      <c r="AM1888" s="2">
        <f t="shared" si="206"/>
        <v>-2.7830977649532946</v>
      </c>
      <c r="AN1888" s="2">
        <f t="shared" si="207"/>
        <v>-2.2506769050040831</v>
      </c>
    </row>
    <row r="1889" spans="1:40" x14ac:dyDescent="0.2">
      <c r="A1889">
        <v>1888</v>
      </c>
      <c r="B1889" t="s">
        <v>3463</v>
      </c>
      <c r="D1889">
        <v>0</v>
      </c>
      <c r="E1889">
        <v>1</v>
      </c>
      <c r="F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T1889">
        <v>0.20799999999999999</v>
      </c>
      <c r="U1889">
        <v>0.26300000000000001</v>
      </c>
      <c r="V1889">
        <v>0.28799999999999998</v>
      </c>
      <c r="W1889">
        <v>0.55100000000000005</v>
      </c>
      <c r="X1889">
        <v>0.24199999999999999</v>
      </c>
      <c r="Z1889">
        <v>45</v>
      </c>
      <c r="AA1889">
        <v>0</v>
      </c>
      <c r="AB1889">
        <v>0</v>
      </c>
      <c r="AD1889">
        <v>-0.1</v>
      </c>
      <c r="AE1889">
        <v>0</v>
      </c>
      <c r="AF1889">
        <v>0</v>
      </c>
      <c r="AG1889" t="s">
        <v>3464</v>
      </c>
      <c r="AH1889" s="2">
        <f t="shared" si="203"/>
        <v>-11.66012512151692</v>
      </c>
      <c r="AJ1889" s="2">
        <f t="shared" si="208"/>
        <v>-2.5025539444631106</v>
      </c>
      <c r="AK1889" s="2">
        <f t="shared" si="204"/>
        <v>-1.535362013584342</v>
      </c>
      <c r="AL1889" s="2">
        <f t="shared" si="205"/>
        <v>-2.5879503497259004</v>
      </c>
      <c r="AM1889" s="2">
        <f t="shared" si="206"/>
        <v>-2.1962146036093331</v>
      </c>
      <c r="AN1889" s="2">
        <f t="shared" si="207"/>
        <v>-2.838044210134234</v>
      </c>
    </row>
    <row r="1890" spans="1:40" x14ac:dyDescent="0.2">
      <c r="A1890">
        <v>1889</v>
      </c>
      <c r="B1890" t="s">
        <v>3185</v>
      </c>
      <c r="C1890" t="s">
        <v>65</v>
      </c>
      <c r="D1890">
        <v>0</v>
      </c>
      <c r="E1890">
        <v>1</v>
      </c>
      <c r="F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T1890">
        <v>0.19800000000000001</v>
      </c>
      <c r="U1890">
        <v>0.25600000000000001</v>
      </c>
      <c r="V1890">
        <v>0.32900000000000001</v>
      </c>
      <c r="W1890">
        <v>0.58499999999999996</v>
      </c>
      <c r="X1890">
        <v>0.252</v>
      </c>
      <c r="Z1890">
        <v>51</v>
      </c>
      <c r="AA1890">
        <v>0</v>
      </c>
      <c r="AB1890">
        <v>0</v>
      </c>
      <c r="AD1890">
        <v>-0.1</v>
      </c>
      <c r="AE1890">
        <v>0</v>
      </c>
      <c r="AF1890">
        <v>0</v>
      </c>
      <c r="AG1890" t="s">
        <v>3186</v>
      </c>
      <c r="AH1890" s="2">
        <f t="shared" si="203"/>
        <v>-11.662109340333835</v>
      </c>
      <c r="AJ1890" s="2">
        <f t="shared" si="208"/>
        <v>-2.5025539444631106</v>
      </c>
      <c r="AK1890" s="2">
        <f t="shared" si="204"/>
        <v>-1.535362013584342</v>
      </c>
      <c r="AL1890" s="2">
        <f t="shared" si="205"/>
        <v>-2.5879503497259004</v>
      </c>
      <c r="AM1890" s="2">
        <f t="shared" si="206"/>
        <v>-2.6852839047293005</v>
      </c>
      <c r="AN1890" s="2">
        <f t="shared" si="207"/>
        <v>-2.3509591278311821</v>
      </c>
    </row>
    <row r="1891" spans="1:40" x14ac:dyDescent="0.2">
      <c r="A1891">
        <v>1890</v>
      </c>
      <c r="B1891" t="s">
        <v>2509</v>
      </c>
      <c r="C1891" t="s">
        <v>47</v>
      </c>
      <c r="D1891">
        <v>0</v>
      </c>
      <c r="E1891">
        <v>1</v>
      </c>
      <c r="F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0.20499999999999999</v>
      </c>
      <c r="U1891">
        <v>0.24099999999999999</v>
      </c>
      <c r="V1891">
        <v>0.32</v>
      </c>
      <c r="W1891">
        <v>0.56100000000000005</v>
      </c>
      <c r="X1891">
        <v>0.23899999999999999</v>
      </c>
      <c r="Z1891">
        <v>44</v>
      </c>
      <c r="AA1891">
        <v>0</v>
      </c>
      <c r="AB1891">
        <v>0</v>
      </c>
      <c r="AD1891">
        <v>-0.1</v>
      </c>
      <c r="AE1891">
        <v>0</v>
      </c>
      <c r="AF1891">
        <v>0</v>
      </c>
      <c r="AG1891" t="s">
        <v>2510</v>
      </c>
      <c r="AH1891" s="2">
        <f t="shared" si="203"/>
        <v>-11.663585593528484</v>
      </c>
      <c r="AJ1891" s="2">
        <f t="shared" si="208"/>
        <v>-2.5025539444631106</v>
      </c>
      <c r="AK1891" s="2">
        <f t="shared" si="204"/>
        <v>-1.535362013584342</v>
      </c>
      <c r="AL1891" s="2">
        <f t="shared" si="205"/>
        <v>-2.5879503497259004</v>
      </c>
      <c r="AM1891" s="2">
        <f t="shared" si="206"/>
        <v>-2.3429353939453237</v>
      </c>
      <c r="AN1891" s="2">
        <f t="shared" si="207"/>
        <v>-2.6947838918098066</v>
      </c>
    </row>
    <row r="1892" spans="1:40" x14ac:dyDescent="0.2">
      <c r="A1892">
        <v>1891</v>
      </c>
      <c r="B1892" t="s">
        <v>4319</v>
      </c>
      <c r="D1892">
        <v>0</v>
      </c>
      <c r="E1892">
        <v>1</v>
      </c>
      <c r="F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T1892">
        <v>0.20499999999999999</v>
      </c>
      <c r="U1892">
        <v>0.245</v>
      </c>
      <c r="V1892">
        <v>0.317</v>
      </c>
      <c r="W1892">
        <v>0.56100000000000005</v>
      </c>
      <c r="X1892">
        <v>0.24099999999999999</v>
      </c>
      <c r="Z1892">
        <v>44</v>
      </c>
      <c r="AA1892">
        <v>0</v>
      </c>
      <c r="AB1892">
        <v>0</v>
      </c>
      <c r="AD1892">
        <v>-0.1</v>
      </c>
      <c r="AE1892">
        <v>0</v>
      </c>
      <c r="AF1892">
        <v>0</v>
      </c>
      <c r="AG1892" t="s">
        <v>4320</v>
      </c>
      <c r="AH1892" s="2">
        <f t="shared" si="203"/>
        <v>-11.663585593528484</v>
      </c>
      <c r="AJ1892" s="2">
        <f t="shared" si="208"/>
        <v>-2.5025539444631106</v>
      </c>
      <c r="AK1892" s="2">
        <f t="shared" si="204"/>
        <v>-1.535362013584342</v>
      </c>
      <c r="AL1892" s="2">
        <f t="shared" si="205"/>
        <v>-2.5879503497259004</v>
      </c>
      <c r="AM1892" s="2">
        <f t="shared" si="206"/>
        <v>-2.3429353939453237</v>
      </c>
      <c r="AN1892" s="2">
        <f t="shared" si="207"/>
        <v>-2.6947838918098066</v>
      </c>
    </row>
    <row r="1893" spans="1:40" x14ac:dyDescent="0.2">
      <c r="A1893">
        <v>1892</v>
      </c>
      <c r="B1893" t="s">
        <v>5227</v>
      </c>
      <c r="C1893" t="s">
        <v>53</v>
      </c>
      <c r="D1893">
        <v>0</v>
      </c>
      <c r="E1893">
        <v>1</v>
      </c>
      <c r="F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0.214</v>
      </c>
      <c r="U1893">
        <v>0.23400000000000001</v>
      </c>
      <c r="V1893">
        <v>0.29599999999999999</v>
      </c>
      <c r="W1893">
        <v>0.53</v>
      </c>
      <c r="X1893">
        <v>0.22700000000000001</v>
      </c>
      <c r="Z1893">
        <v>20</v>
      </c>
      <c r="AA1893">
        <v>0</v>
      </c>
      <c r="AB1893">
        <v>0</v>
      </c>
      <c r="AD1893">
        <v>-0.1</v>
      </c>
      <c r="AE1893">
        <v>0</v>
      </c>
      <c r="AF1893">
        <v>0</v>
      </c>
      <c r="AG1893" t="s">
        <v>5228</v>
      </c>
      <c r="AH1893" s="2">
        <f t="shared" si="203"/>
        <v>-11.667530209326237</v>
      </c>
      <c r="AJ1893" s="2">
        <f t="shared" si="208"/>
        <v>-2.5025539444631106</v>
      </c>
      <c r="AK1893" s="2">
        <f t="shared" si="204"/>
        <v>-1.535362013584342</v>
      </c>
      <c r="AL1893" s="2">
        <f t="shared" si="205"/>
        <v>-2.5879503497259004</v>
      </c>
      <c r="AM1893" s="2">
        <f t="shared" si="206"/>
        <v>-1.9027730229373514</v>
      </c>
      <c r="AN1893" s="2">
        <f t="shared" si="207"/>
        <v>-3.1388908786155314</v>
      </c>
    </row>
    <row r="1894" spans="1:40" x14ac:dyDescent="0.2">
      <c r="A1894">
        <v>1893</v>
      </c>
      <c r="B1894" t="s">
        <v>541</v>
      </c>
      <c r="D1894">
        <v>3</v>
      </c>
      <c r="E1894">
        <v>12</v>
      </c>
      <c r="F1894">
        <v>10</v>
      </c>
      <c r="G1894">
        <f>F1894*V1894</f>
        <v>3.2800000000000002</v>
      </c>
      <c r="H1894">
        <v>2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1</v>
      </c>
      <c r="O1894">
        <v>4</v>
      </c>
      <c r="P1894">
        <v>0</v>
      </c>
      <c r="Q1894">
        <v>0</v>
      </c>
      <c r="R1894">
        <v>0</v>
      </c>
      <c r="T1894">
        <v>0.214</v>
      </c>
      <c r="U1894">
        <v>0.307</v>
      </c>
      <c r="V1894">
        <v>0.32800000000000001</v>
      </c>
      <c r="W1894">
        <v>0.63600000000000001</v>
      </c>
      <c r="X1894">
        <v>0.28000000000000003</v>
      </c>
      <c r="Z1894">
        <v>67</v>
      </c>
      <c r="AA1894">
        <v>0</v>
      </c>
      <c r="AB1894">
        <v>0</v>
      </c>
      <c r="AD1894">
        <v>-0.5</v>
      </c>
      <c r="AE1894">
        <v>0.3</v>
      </c>
      <c r="AF1894">
        <v>0</v>
      </c>
      <c r="AG1894">
        <v>12384</v>
      </c>
      <c r="AH1894" s="2">
        <f t="shared" si="203"/>
        <v>-11.669436714916205</v>
      </c>
      <c r="AI1894" s="2">
        <f>(L1894-45.75551)/28.81119</f>
        <v>-1.5534072004662078</v>
      </c>
      <c r="AJ1894" s="2">
        <f t="shared" si="208"/>
        <v>-2.5025539444631106</v>
      </c>
      <c r="AK1894" s="2">
        <f t="shared" si="204"/>
        <v>-1.5024206929470327</v>
      </c>
      <c r="AL1894" s="2">
        <f t="shared" si="205"/>
        <v>-2.5879503497259004</v>
      </c>
      <c r="AM1894" s="2">
        <f t="shared" si="206"/>
        <v>-1.9027730229373514</v>
      </c>
      <c r="AN1894" s="2">
        <f t="shared" si="207"/>
        <v>-1.6203315043766024</v>
      </c>
    </row>
    <row r="1895" spans="1:40" x14ac:dyDescent="0.2">
      <c r="A1895">
        <v>1894</v>
      </c>
      <c r="B1895" t="s">
        <v>2177</v>
      </c>
      <c r="D1895">
        <v>0</v>
      </c>
      <c r="E1895">
        <v>1</v>
      </c>
      <c r="F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0.19600000000000001</v>
      </c>
      <c r="U1895">
        <v>0.29299999999999998</v>
      </c>
      <c r="V1895">
        <v>0.29799999999999999</v>
      </c>
      <c r="W1895">
        <v>0.59099999999999997</v>
      </c>
      <c r="X1895">
        <v>0.26400000000000001</v>
      </c>
      <c r="Z1895">
        <v>59</v>
      </c>
      <c r="AA1895">
        <v>0</v>
      </c>
      <c r="AB1895">
        <v>0</v>
      </c>
      <c r="AD1895">
        <v>-0.1</v>
      </c>
      <c r="AE1895">
        <v>0</v>
      </c>
      <c r="AF1895">
        <v>0</v>
      </c>
      <c r="AG1895">
        <v>13267</v>
      </c>
      <c r="AH1895" s="2">
        <f t="shared" si="203"/>
        <v>-11.673967009563174</v>
      </c>
      <c r="AJ1895" s="2">
        <f t="shared" si="208"/>
        <v>-2.5025539444631106</v>
      </c>
      <c r="AK1895" s="2">
        <f t="shared" si="204"/>
        <v>-1.535362013584342</v>
      </c>
      <c r="AL1895" s="2">
        <f t="shared" si="205"/>
        <v>-2.5879503497259004</v>
      </c>
      <c r="AM1895" s="2">
        <f t="shared" si="206"/>
        <v>-2.7830977649532946</v>
      </c>
      <c r="AN1895" s="2">
        <f t="shared" si="207"/>
        <v>-2.2650029368365256</v>
      </c>
    </row>
    <row r="1896" spans="1:40" x14ac:dyDescent="0.2">
      <c r="A1896">
        <v>1895</v>
      </c>
      <c r="B1896" t="s">
        <v>2971</v>
      </c>
      <c r="D1896">
        <v>0</v>
      </c>
      <c r="E1896">
        <v>1</v>
      </c>
      <c r="F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0.19800000000000001</v>
      </c>
      <c r="U1896">
        <v>0.26200000000000001</v>
      </c>
      <c r="V1896">
        <v>0.32300000000000001</v>
      </c>
      <c r="W1896">
        <v>0.58399999999999996</v>
      </c>
      <c r="X1896">
        <v>0.253</v>
      </c>
      <c r="Z1896">
        <v>52</v>
      </c>
      <c r="AA1896">
        <v>0</v>
      </c>
      <c r="AB1896">
        <v>0</v>
      </c>
      <c r="AD1896">
        <v>-0.1</v>
      </c>
      <c r="AE1896">
        <v>0</v>
      </c>
      <c r="AF1896">
        <v>0</v>
      </c>
      <c r="AG1896" t="s">
        <v>2972</v>
      </c>
      <c r="AH1896" s="2">
        <f t="shared" si="203"/>
        <v>-11.676435372166278</v>
      </c>
      <c r="AJ1896" s="2">
        <f t="shared" si="208"/>
        <v>-2.5025539444631106</v>
      </c>
      <c r="AK1896" s="2">
        <f t="shared" si="204"/>
        <v>-1.535362013584342</v>
      </c>
      <c r="AL1896" s="2">
        <f t="shared" si="205"/>
        <v>-2.5879503497259004</v>
      </c>
      <c r="AM1896" s="2">
        <f t="shared" si="206"/>
        <v>-2.6852839047293005</v>
      </c>
      <c r="AN1896" s="2">
        <f t="shared" si="207"/>
        <v>-2.3652851596636251</v>
      </c>
    </row>
    <row r="1897" spans="1:40" x14ac:dyDescent="0.2">
      <c r="A1897">
        <v>1896</v>
      </c>
      <c r="B1897" t="s">
        <v>2769</v>
      </c>
      <c r="D1897">
        <v>0</v>
      </c>
      <c r="E1897">
        <v>1</v>
      </c>
      <c r="F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0.21</v>
      </c>
      <c r="U1897">
        <v>0.26500000000000001</v>
      </c>
      <c r="V1897">
        <v>0.27700000000000002</v>
      </c>
      <c r="W1897">
        <v>0.54300000000000004</v>
      </c>
      <c r="X1897">
        <v>0.23899999999999999</v>
      </c>
      <c r="Z1897">
        <v>43</v>
      </c>
      <c r="AA1897">
        <v>0</v>
      </c>
      <c r="AB1897">
        <v>0</v>
      </c>
      <c r="AD1897">
        <v>-0.1</v>
      </c>
      <c r="AE1897">
        <v>0</v>
      </c>
      <c r="AF1897">
        <v>0</v>
      </c>
      <c r="AG1897" t="s">
        <v>2770</v>
      </c>
      <c r="AH1897" s="2">
        <f t="shared" si="203"/>
        <v>-11.676919515952468</v>
      </c>
      <c r="AJ1897" s="2">
        <f t="shared" si="208"/>
        <v>-2.5025539444631106</v>
      </c>
      <c r="AK1897" s="2">
        <f t="shared" si="204"/>
        <v>-1.535362013584342</v>
      </c>
      <c r="AL1897" s="2">
        <f t="shared" si="205"/>
        <v>-2.5879503497259004</v>
      </c>
      <c r="AM1897" s="2">
        <f t="shared" si="206"/>
        <v>-2.0984007433853389</v>
      </c>
      <c r="AN1897" s="2">
        <f t="shared" si="207"/>
        <v>-2.952652464793776</v>
      </c>
    </row>
    <row r="1898" spans="1:40" x14ac:dyDescent="0.2">
      <c r="A1898">
        <v>1897</v>
      </c>
      <c r="B1898" t="s">
        <v>1571</v>
      </c>
      <c r="C1898" t="s">
        <v>51</v>
      </c>
      <c r="D1898">
        <v>2</v>
      </c>
      <c r="E1898">
        <v>7</v>
      </c>
      <c r="F1898">
        <v>6</v>
      </c>
      <c r="G1898">
        <f>F1898*V1898</f>
        <v>2.028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1</v>
      </c>
      <c r="O1898">
        <v>2</v>
      </c>
      <c r="P1898">
        <v>0</v>
      </c>
      <c r="Q1898">
        <v>0</v>
      </c>
      <c r="R1898">
        <v>0</v>
      </c>
      <c r="T1898">
        <v>0.217</v>
      </c>
      <c r="U1898">
        <v>0.28599999999999998</v>
      </c>
      <c r="V1898">
        <v>0.33800000000000002</v>
      </c>
      <c r="W1898">
        <v>0.625</v>
      </c>
      <c r="X1898">
        <v>0.27100000000000002</v>
      </c>
      <c r="Z1898">
        <v>67</v>
      </c>
      <c r="AA1898">
        <v>0</v>
      </c>
      <c r="AB1898">
        <v>0</v>
      </c>
      <c r="AD1898">
        <v>-0.3</v>
      </c>
      <c r="AE1898">
        <v>0</v>
      </c>
      <c r="AF1898">
        <v>0</v>
      </c>
      <c r="AG1898" t="s">
        <v>1572</v>
      </c>
      <c r="AH1898" s="2">
        <f t="shared" si="203"/>
        <v>-11.680302274737084</v>
      </c>
      <c r="AI1898" s="2">
        <f>(L1898-45.75551)/28.81119</f>
        <v>-1.5534072004662078</v>
      </c>
      <c r="AJ1898" s="2">
        <f t="shared" si="208"/>
        <v>-2.5025539444631106</v>
      </c>
      <c r="AK1898" s="2">
        <f t="shared" si="204"/>
        <v>-1.5024206929470327</v>
      </c>
      <c r="AL1898" s="2">
        <f t="shared" si="205"/>
        <v>-2.5879503497259004</v>
      </c>
      <c r="AM1898" s="2">
        <f t="shared" si="206"/>
        <v>-1.7560522326013606</v>
      </c>
      <c r="AN1898" s="2">
        <f t="shared" si="207"/>
        <v>-1.7779178545334726</v>
      </c>
    </row>
    <row r="1899" spans="1:40" x14ac:dyDescent="0.2">
      <c r="A1899">
        <v>1898</v>
      </c>
      <c r="B1899" t="s">
        <v>3078</v>
      </c>
      <c r="C1899" t="s">
        <v>144</v>
      </c>
      <c r="D1899">
        <v>0</v>
      </c>
      <c r="E1899">
        <v>1</v>
      </c>
      <c r="F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0.20100000000000001</v>
      </c>
      <c r="U1899">
        <v>0.252</v>
      </c>
      <c r="V1899">
        <v>0.32200000000000001</v>
      </c>
      <c r="W1899">
        <v>0.57299999999999995</v>
      </c>
      <c r="X1899">
        <v>0.247</v>
      </c>
      <c r="Z1899">
        <v>52</v>
      </c>
      <c r="AA1899">
        <v>0</v>
      </c>
      <c r="AB1899">
        <v>0</v>
      </c>
      <c r="AD1899">
        <v>-0.1</v>
      </c>
      <c r="AE1899">
        <v>0</v>
      </c>
      <c r="AF1899">
        <v>0</v>
      </c>
      <c r="AG1899" t="s">
        <v>3079</v>
      </c>
      <c r="AH1899" s="2">
        <f t="shared" si="203"/>
        <v>-11.687300931987158</v>
      </c>
      <c r="AJ1899" s="2">
        <f t="shared" si="208"/>
        <v>-2.5025539444631106</v>
      </c>
      <c r="AK1899" s="2">
        <f t="shared" si="204"/>
        <v>-1.535362013584342</v>
      </c>
      <c r="AL1899" s="2">
        <f t="shared" si="205"/>
        <v>-2.5879503497259004</v>
      </c>
      <c r="AM1899" s="2">
        <f t="shared" si="206"/>
        <v>-2.5385631143933098</v>
      </c>
      <c r="AN1899" s="2">
        <f t="shared" si="207"/>
        <v>-2.522871509820495</v>
      </c>
    </row>
    <row r="1900" spans="1:40" x14ac:dyDescent="0.2">
      <c r="A1900">
        <v>1899</v>
      </c>
      <c r="B1900" t="s">
        <v>2802</v>
      </c>
      <c r="D1900">
        <v>0</v>
      </c>
      <c r="E1900">
        <v>1</v>
      </c>
      <c r="F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T1900">
        <v>0.20200000000000001</v>
      </c>
      <c r="U1900">
        <v>0.255</v>
      </c>
      <c r="V1900">
        <v>0.314</v>
      </c>
      <c r="W1900">
        <v>0.56899999999999995</v>
      </c>
      <c r="X1900">
        <v>0.246</v>
      </c>
      <c r="Z1900">
        <v>48</v>
      </c>
      <c r="AA1900">
        <v>0</v>
      </c>
      <c r="AB1900">
        <v>0</v>
      </c>
      <c r="AD1900">
        <v>-0.1</v>
      </c>
      <c r="AE1900">
        <v>0</v>
      </c>
      <c r="AF1900">
        <v>0</v>
      </c>
      <c r="AG1900" t="s">
        <v>2803</v>
      </c>
      <c r="AH1900" s="2">
        <f t="shared" si="203"/>
        <v>-11.695698129204931</v>
      </c>
      <c r="AJ1900" s="2">
        <f t="shared" si="208"/>
        <v>-2.5025539444631106</v>
      </c>
      <c r="AK1900" s="2">
        <f t="shared" si="204"/>
        <v>-1.535362013584342</v>
      </c>
      <c r="AL1900" s="2">
        <f t="shared" si="205"/>
        <v>-2.5879503497259004</v>
      </c>
      <c r="AM1900" s="2">
        <f t="shared" si="206"/>
        <v>-2.489656184281313</v>
      </c>
      <c r="AN1900" s="2">
        <f t="shared" si="207"/>
        <v>-2.580175637150266</v>
      </c>
    </row>
    <row r="1901" spans="1:40" x14ac:dyDescent="0.2">
      <c r="A1901">
        <v>1900</v>
      </c>
      <c r="B1901" t="s">
        <v>3311</v>
      </c>
      <c r="C1901" t="s">
        <v>65</v>
      </c>
      <c r="D1901">
        <v>0</v>
      </c>
      <c r="E1901">
        <v>1</v>
      </c>
      <c r="F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T1901">
        <v>0.20399999999999999</v>
      </c>
      <c r="U1901">
        <v>0.24399999999999999</v>
      </c>
      <c r="V1901">
        <v>0.318</v>
      </c>
      <c r="W1901">
        <v>0.56200000000000006</v>
      </c>
      <c r="X1901">
        <v>0.24099999999999999</v>
      </c>
      <c r="Z1901">
        <v>43</v>
      </c>
      <c r="AA1901">
        <v>0</v>
      </c>
      <c r="AB1901">
        <v>0</v>
      </c>
      <c r="AD1901">
        <v>-0.1</v>
      </c>
      <c r="AE1901">
        <v>0</v>
      </c>
      <c r="AF1901">
        <v>0</v>
      </c>
      <c r="AG1901" t="s">
        <v>3312</v>
      </c>
      <c r="AH1901" s="2">
        <f t="shared" si="203"/>
        <v>-11.698166491808038</v>
      </c>
      <c r="AJ1901" s="2">
        <f t="shared" si="208"/>
        <v>-2.5025539444631106</v>
      </c>
      <c r="AK1901" s="2">
        <f t="shared" si="204"/>
        <v>-1.535362013584342</v>
      </c>
      <c r="AL1901" s="2">
        <f t="shared" si="205"/>
        <v>-2.5879503497259004</v>
      </c>
      <c r="AM1901" s="2">
        <f t="shared" si="206"/>
        <v>-2.3918423240573206</v>
      </c>
      <c r="AN1901" s="2">
        <f t="shared" si="207"/>
        <v>-2.6804578599773636</v>
      </c>
    </row>
    <row r="1902" spans="1:40" x14ac:dyDescent="0.2">
      <c r="A1902">
        <v>1901</v>
      </c>
      <c r="B1902" t="s">
        <v>1240</v>
      </c>
      <c r="D1902">
        <v>0</v>
      </c>
      <c r="E1902">
        <v>1</v>
      </c>
      <c r="F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T1902">
        <v>0.19600000000000001</v>
      </c>
      <c r="U1902">
        <v>0.27400000000000002</v>
      </c>
      <c r="V1902">
        <v>0.315</v>
      </c>
      <c r="W1902">
        <v>0.58899999999999997</v>
      </c>
      <c r="X1902">
        <v>0.25800000000000001</v>
      </c>
      <c r="Z1902">
        <v>56</v>
      </c>
      <c r="AA1902">
        <v>0</v>
      </c>
      <c r="AB1902">
        <v>0</v>
      </c>
      <c r="AD1902">
        <v>-0.1</v>
      </c>
      <c r="AE1902">
        <v>0</v>
      </c>
      <c r="AF1902">
        <v>0</v>
      </c>
      <c r="AG1902">
        <v>7324</v>
      </c>
      <c r="AH1902" s="2">
        <f t="shared" si="203"/>
        <v>-11.70261907322806</v>
      </c>
      <c r="AJ1902" s="2">
        <f t="shared" si="208"/>
        <v>-2.5025539444631106</v>
      </c>
      <c r="AK1902" s="2">
        <f t="shared" si="204"/>
        <v>-1.535362013584342</v>
      </c>
      <c r="AL1902" s="2">
        <f t="shared" si="205"/>
        <v>-2.5879503497259004</v>
      </c>
      <c r="AM1902" s="2">
        <f t="shared" si="206"/>
        <v>-2.7830977649532946</v>
      </c>
      <c r="AN1902" s="2">
        <f t="shared" si="207"/>
        <v>-2.2936550005014111</v>
      </c>
    </row>
    <row r="1903" spans="1:40" x14ac:dyDescent="0.2">
      <c r="A1903">
        <v>1902</v>
      </c>
      <c r="B1903" t="s">
        <v>3920</v>
      </c>
      <c r="D1903">
        <v>0</v>
      </c>
      <c r="E1903">
        <v>1</v>
      </c>
      <c r="F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T1903">
        <v>0.20799999999999999</v>
      </c>
      <c r="U1903">
        <v>0.24199999999999999</v>
      </c>
      <c r="V1903">
        <v>0.30599999999999999</v>
      </c>
      <c r="W1903">
        <v>0.54800000000000004</v>
      </c>
      <c r="X1903">
        <v>0.23499999999999999</v>
      </c>
      <c r="Z1903">
        <v>41</v>
      </c>
      <c r="AA1903">
        <v>0</v>
      </c>
      <c r="AB1903">
        <v>0</v>
      </c>
      <c r="AD1903">
        <v>-0.1</v>
      </c>
      <c r="AE1903">
        <v>0</v>
      </c>
      <c r="AF1903">
        <v>0</v>
      </c>
      <c r="AG1903" t="s">
        <v>3921</v>
      </c>
      <c r="AH1903" s="2">
        <f t="shared" si="203"/>
        <v>-11.703103217014249</v>
      </c>
      <c r="AJ1903" s="2">
        <f t="shared" si="208"/>
        <v>-2.5025539444631106</v>
      </c>
      <c r="AK1903" s="2">
        <f t="shared" si="204"/>
        <v>-1.535362013584342</v>
      </c>
      <c r="AL1903" s="2">
        <f t="shared" si="205"/>
        <v>-2.5879503497259004</v>
      </c>
      <c r="AM1903" s="2">
        <f t="shared" si="206"/>
        <v>-2.1962146036093331</v>
      </c>
      <c r="AN1903" s="2">
        <f t="shared" si="207"/>
        <v>-2.881022305631562</v>
      </c>
    </row>
    <row r="1904" spans="1:40" x14ac:dyDescent="0.2">
      <c r="A1904">
        <v>1903</v>
      </c>
      <c r="B1904" t="s">
        <v>3728</v>
      </c>
      <c r="D1904">
        <v>0</v>
      </c>
      <c r="E1904">
        <v>1</v>
      </c>
      <c r="F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T1904">
        <v>0.20699999999999999</v>
      </c>
      <c r="U1904">
        <v>0.253</v>
      </c>
      <c r="V1904">
        <v>0.29799999999999999</v>
      </c>
      <c r="W1904">
        <v>0.55100000000000005</v>
      </c>
      <c r="X1904">
        <v>0.23899999999999999</v>
      </c>
      <c r="Z1904">
        <v>43</v>
      </c>
      <c r="AA1904">
        <v>0</v>
      </c>
      <c r="AB1904">
        <v>0</v>
      </c>
      <c r="AD1904">
        <v>-0.1</v>
      </c>
      <c r="AE1904">
        <v>0</v>
      </c>
      <c r="AF1904">
        <v>0</v>
      </c>
      <c r="AG1904" t="s">
        <v>3729</v>
      </c>
      <c r="AH1904" s="2">
        <f t="shared" si="203"/>
        <v>-11.709032051628917</v>
      </c>
      <c r="AJ1904" s="2">
        <f t="shared" si="208"/>
        <v>-2.5025539444631106</v>
      </c>
      <c r="AK1904" s="2">
        <f t="shared" si="204"/>
        <v>-1.535362013584342</v>
      </c>
      <c r="AL1904" s="2">
        <f t="shared" si="205"/>
        <v>-2.5879503497259004</v>
      </c>
      <c r="AM1904" s="2">
        <f t="shared" si="206"/>
        <v>-2.2451215337213299</v>
      </c>
      <c r="AN1904" s="2">
        <f t="shared" si="207"/>
        <v>-2.838044210134234</v>
      </c>
    </row>
    <row r="1905" spans="1:40" x14ac:dyDescent="0.2">
      <c r="A1905">
        <v>1904</v>
      </c>
      <c r="B1905" t="s">
        <v>2299</v>
      </c>
      <c r="C1905" t="s">
        <v>45</v>
      </c>
      <c r="D1905">
        <v>0</v>
      </c>
      <c r="E1905">
        <v>1</v>
      </c>
      <c r="F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T1905">
        <v>0.20200000000000001</v>
      </c>
      <c r="U1905">
        <v>0.255</v>
      </c>
      <c r="V1905">
        <v>0.314</v>
      </c>
      <c r="W1905">
        <v>0.56799999999999995</v>
      </c>
      <c r="X1905">
        <v>0.246</v>
      </c>
      <c r="Z1905">
        <v>47</v>
      </c>
      <c r="AA1905">
        <v>0</v>
      </c>
      <c r="AB1905">
        <v>0</v>
      </c>
      <c r="AD1905">
        <v>-0.1</v>
      </c>
      <c r="AE1905">
        <v>0</v>
      </c>
      <c r="AF1905">
        <v>0</v>
      </c>
      <c r="AG1905" t="s">
        <v>2300</v>
      </c>
      <c r="AH1905" s="2">
        <f t="shared" si="203"/>
        <v>-11.710024161037374</v>
      </c>
      <c r="AJ1905" s="2">
        <f t="shared" si="208"/>
        <v>-2.5025539444631106</v>
      </c>
      <c r="AK1905" s="2">
        <f t="shared" si="204"/>
        <v>-1.535362013584342</v>
      </c>
      <c r="AL1905" s="2">
        <f t="shared" si="205"/>
        <v>-2.5879503497259004</v>
      </c>
      <c r="AM1905" s="2">
        <f t="shared" si="206"/>
        <v>-2.489656184281313</v>
      </c>
      <c r="AN1905" s="2">
        <f t="shared" si="207"/>
        <v>-2.594501668982709</v>
      </c>
    </row>
    <row r="1906" spans="1:40" x14ac:dyDescent="0.2">
      <c r="A1906">
        <v>1905</v>
      </c>
      <c r="B1906" t="s">
        <v>1705</v>
      </c>
      <c r="D1906">
        <v>0</v>
      </c>
      <c r="E1906">
        <v>1</v>
      </c>
      <c r="F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0.19900000000000001</v>
      </c>
      <c r="U1906">
        <v>0.27200000000000002</v>
      </c>
      <c r="V1906">
        <v>0.30599999999999999</v>
      </c>
      <c r="W1906">
        <v>0.57799999999999996</v>
      </c>
      <c r="X1906">
        <v>0.253</v>
      </c>
      <c r="Z1906">
        <v>52</v>
      </c>
      <c r="AA1906">
        <v>0</v>
      </c>
      <c r="AB1906">
        <v>0</v>
      </c>
      <c r="AD1906">
        <v>-0.1</v>
      </c>
      <c r="AE1906">
        <v>0</v>
      </c>
      <c r="AF1906">
        <v>0</v>
      </c>
      <c r="AG1906" t="s">
        <v>1706</v>
      </c>
      <c r="AH1906" s="2">
        <f t="shared" si="203"/>
        <v>-11.713484633048939</v>
      </c>
      <c r="AJ1906" s="2">
        <f t="shared" si="208"/>
        <v>-2.5025539444631106</v>
      </c>
      <c r="AK1906" s="2">
        <f t="shared" si="204"/>
        <v>-1.535362013584342</v>
      </c>
      <c r="AL1906" s="2">
        <f t="shared" si="205"/>
        <v>-2.5879503497259004</v>
      </c>
      <c r="AM1906" s="2">
        <f t="shared" si="206"/>
        <v>-2.6363769746173036</v>
      </c>
      <c r="AN1906" s="2">
        <f t="shared" si="207"/>
        <v>-2.4512413506582815</v>
      </c>
    </row>
    <row r="1907" spans="1:40" x14ac:dyDescent="0.2">
      <c r="A1907">
        <v>1906</v>
      </c>
      <c r="B1907" t="s">
        <v>1716</v>
      </c>
      <c r="C1907" t="s">
        <v>35</v>
      </c>
      <c r="D1907">
        <v>0</v>
      </c>
      <c r="E1907">
        <v>1</v>
      </c>
      <c r="F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0.19900000000000001</v>
      </c>
      <c r="U1907">
        <v>0.27200000000000002</v>
      </c>
      <c r="V1907">
        <v>0.30599999999999999</v>
      </c>
      <c r="W1907">
        <v>0.57799999999999996</v>
      </c>
      <c r="X1907">
        <v>0.254</v>
      </c>
      <c r="Z1907">
        <v>50</v>
      </c>
      <c r="AA1907">
        <v>0</v>
      </c>
      <c r="AB1907">
        <v>0</v>
      </c>
      <c r="AD1907">
        <v>-0.1</v>
      </c>
      <c r="AE1907">
        <v>0</v>
      </c>
      <c r="AF1907">
        <v>0</v>
      </c>
      <c r="AG1907" t="s">
        <v>1717</v>
      </c>
      <c r="AH1907" s="2">
        <f t="shared" si="203"/>
        <v>-11.713484633048939</v>
      </c>
      <c r="AJ1907" s="2">
        <f t="shared" si="208"/>
        <v>-2.5025539444631106</v>
      </c>
      <c r="AK1907" s="2">
        <f t="shared" si="204"/>
        <v>-1.535362013584342</v>
      </c>
      <c r="AL1907" s="2">
        <f t="shared" si="205"/>
        <v>-2.5879503497259004</v>
      </c>
      <c r="AM1907" s="2">
        <f t="shared" si="206"/>
        <v>-2.6363769746173036</v>
      </c>
      <c r="AN1907" s="2">
        <f t="shared" si="207"/>
        <v>-2.4512413506582815</v>
      </c>
    </row>
    <row r="1908" spans="1:40" x14ac:dyDescent="0.2">
      <c r="A1908">
        <v>1907</v>
      </c>
      <c r="B1908" t="s">
        <v>2784</v>
      </c>
      <c r="D1908">
        <v>0</v>
      </c>
      <c r="E1908">
        <v>1</v>
      </c>
      <c r="F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T1908">
        <v>0.19600000000000001</v>
      </c>
      <c r="U1908">
        <v>0.27300000000000002</v>
      </c>
      <c r="V1908">
        <v>0.315</v>
      </c>
      <c r="W1908">
        <v>0.58799999999999997</v>
      </c>
      <c r="X1908">
        <v>0.25700000000000001</v>
      </c>
      <c r="Z1908">
        <v>55</v>
      </c>
      <c r="AA1908">
        <v>0</v>
      </c>
      <c r="AB1908">
        <v>0</v>
      </c>
      <c r="AD1908">
        <v>-0.1</v>
      </c>
      <c r="AE1908">
        <v>0</v>
      </c>
      <c r="AF1908">
        <v>0</v>
      </c>
      <c r="AG1908" t="s">
        <v>2785</v>
      </c>
      <c r="AH1908" s="2">
        <f t="shared" si="203"/>
        <v>-11.716945105060503</v>
      </c>
      <c r="AJ1908" s="2">
        <f t="shared" si="208"/>
        <v>-2.5025539444631106</v>
      </c>
      <c r="AK1908" s="2">
        <f t="shared" si="204"/>
        <v>-1.535362013584342</v>
      </c>
      <c r="AL1908" s="2">
        <f t="shared" si="205"/>
        <v>-2.5879503497259004</v>
      </c>
      <c r="AM1908" s="2">
        <f t="shared" si="206"/>
        <v>-2.7830977649532946</v>
      </c>
      <c r="AN1908" s="2">
        <f t="shared" si="207"/>
        <v>-2.3079810323338541</v>
      </c>
    </row>
    <row r="1909" spans="1:40" x14ac:dyDescent="0.2">
      <c r="A1909">
        <v>1908</v>
      </c>
      <c r="B1909" t="s">
        <v>2871</v>
      </c>
      <c r="D1909">
        <v>0</v>
      </c>
      <c r="E1909">
        <v>1</v>
      </c>
      <c r="F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0.19800000000000001</v>
      </c>
      <c r="U1909">
        <v>0.26800000000000002</v>
      </c>
      <c r="V1909">
        <v>0.313</v>
      </c>
      <c r="W1909">
        <v>0.58099999999999996</v>
      </c>
      <c r="X1909">
        <v>0.254</v>
      </c>
      <c r="Z1909">
        <v>53</v>
      </c>
      <c r="AA1909">
        <v>0</v>
      </c>
      <c r="AB1909">
        <v>0</v>
      </c>
      <c r="AD1909">
        <v>-0.1</v>
      </c>
      <c r="AE1909">
        <v>0</v>
      </c>
      <c r="AF1909">
        <v>0</v>
      </c>
      <c r="AG1909" t="s">
        <v>2872</v>
      </c>
      <c r="AH1909" s="2">
        <f t="shared" si="203"/>
        <v>-11.719413467663607</v>
      </c>
      <c r="AJ1909" s="2">
        <f t="shared" si="208"/>
        <v>-2.5025539444631106</v>
      </c>
      <c r="AK1909" s="2">
        <f t="shared" si="204"/>
        <v>-1.535362013584342</v>
      </c>
      <c r="AL1909" s="2">
        <f t="shared" si="205"/>
        <v>-2.5879503497259004</v>
      </c>
      <c r="AM1909" s="2">
        <f t="shared" si="206"/>
        <v>-2.6852839047293005</v>
      </c>
      <c r="AN1909" s="2">
        <f t="shared" si="207"/>
        <v>-2.4082632551609531</v>
      </c>
    </row>
    <row r="1910" spans="1:40" x14ac:dyDescent="0.2">
      <c r="A1910">
        <v>1909</v>
      </c>
      <c r="B1910" t="s">
        <v>2665</v>
      </c>
      <c r="D1910">
        <v>0</v>
      </c>
      <c r="E1910">
        <v>1</v>
      </c>
      <c r="F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0.20599999999999999</v>
      </c>
      <c r="U1910">
        <v>0.25800000000000001</v>
      </c>
      <c r="V1910">
        <v>0.29499999999999998</v>
      </c>
      <c r="W1910">
        <v>0.55300000000000005</v>
      </c>
      <c r="X1910">
        <v>0.24099999999999999</v>
      </c>
      <c r="Z1910">
        <v>45</v>
      </c>
      <c r="AA1910">
        <v>0</v>
      </c>
      <c r="AB1910">
        <v>0</v>
      </c>
      <c r="AD1910">
        <v>-0.1</v>
      </c>
      <c r="AE1910">
        <v>0</v>
      </c>
      <c r="AF1910">
        <v>0</v>
      </c>
      <c r="AG1910" t="s">
        <v>2666</v>
      </c>
      <c r="AH1910" s="2">
        <f t="shared" si="203"/>
        <v>-11.729286918076028</v>
      </c>
      <c r="AJ1910" s="2">
        <f t="shared" si="208"/>
        <v>-2.5025539444631106</v>
      </c>
      <c r="AK1910" s="2">
        <f t="shared" si="204"/>
        <v>-1.535362013584342</v>
      </c>
      <c r="AL1910" s="2">
        <f t="shared" si="205"/>
        <v>-2.5879503497259004</v>
      </c>
      <c r="AM1910" s="2">
        <f t="shared" si="206"/>
        <v>-2.2940284638333268</v>
      </c>
      <c r="AN1910" s="2">
        <f t="shared" si="207"/>
        <v>-2.8093921464693485</v>
      </c>
    </row>
    <row r="1911" spans="1:40" x14ac:dyDescent="0.2">
      <c r="A1911">
        <v>1910</v>
      </c>
      <c r="B1911" t="s">
        <v>2659</v>
      </c>
      <c r="D1911">
        <v>0</v>
      </c>
      <c r="E1911">
        <v>1</v>
      </c>
      <c r="F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0.20499999999999999</v>
      </c>
      <c r="U1911">
        <v>0.25800000000000001</v>
      </c>
      <c r="V1911">
        <v>0.29799999999999999</v>
      </c>
      <c r="W1911">
        <v>0.55600000000000005</v>
      </c>
      <c r="X1911">
        <v>0.24299999999999999</v>
      </c>
      <c r="Z1911">
        <v>45</v>
      </c>
      <c r="AA1911">
        <v>0</v>
      </c>
      <c r="AB1911">
        <v>0</v>
      </c>
      <c r="AD1911">
        <v>-0.1</v>
      </c>
      <c r="AE1911">
        <v>0</v>
      </c>
      <c r="AF1911">
        <v>0</v>
      </c>
      <c r="AG1911" t="s">
        <v>2660</v>
      </c>
      <c r="AH1911" s="2">
        <f t="shared" si="203"/>
        <v>-11.735215752690697</v>
      </c>
      <c r="AJ1911" s="2">
        <f t="shared" si="208"/>
        <v>-2.5025539444631106</v>
      </c>
      <c r="AK1911" s="2">
        <f t="shared" si="204"/>
        <v>-1.535362013584342</v>
      </c>
      <c r="AL1911" s="2">
        <f t="shared" si="205"/>
        <v>-2.5879503497259004</v>
      </c>
      <c r="AM1911" s="2">
        <f t="shared" si="206"/>
        <v>-2.3429353939453237</v>
      </c>
      <c r="AN1911" s="2">
        <f t="shared" si="207"/>
        <v>-2.7664140509720201</v>
      </c>
    </row>
    <row r="1912" spans="1:40" x14ac:dyDescent="0.2">
      <c r="A1912">
        <v>1911</v>
      </c>
      <c r="B1912" t="s">
        <v>2726</v>
      </c>
      <c r="C1912" t="s">
        <v>45</v>
      </c>
      <c r="D1912">
        <v>0</v>
      </c>
      <c r="E1912">
        <v>1</v>
      </c>
      <c r="F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T1912">
        <v>0.20399999999999999</v>
      </c>
      <c r="U1912">
        <v>0.26600000000000001</v>
      </c>
      <c r="V1912">
        <v>0.29299999999999998</v>
      </c>
      <c r="W1912">
        <v>0.55900000000000005</v>
      </c>
      <c r="X1912">
        <v>0.245</v>
      </c>
      <c r="Z1912">
        <v>47</v>
      </c>
      <c r="AA1912">
        <v>0</v>
      </c>
      <c r="AB1912">
        <v>0</v>
      </c>
      <c r="AD1912">
        <v>-0.1</v>
      </c>
      <c r="AE1912">
        <v>0</v>
      </c>
      <c r="AF1912">
        <v>0</v>
      </c>
      <c r="AG1912" t="s">
        <v>2727</v>
      </c>
      <c r="AH1912" s="2">
        <f t="shared" si="203"/>
        <v>-11.741144587305365</v>
      </c>
      <c r="AJ1912" s="2">
        <f t="shared" si="208"/>
        <v>-2.5025539444631106</v>
      </c>
      <c r="AK1912" s="2">
        <f t="shared" si="204"/>
        <v>-1.535362013584342</v>
      </c>
      <c r="AL1912" s="2">
        <f t="shared" si="205"/>
        <v>-2.5879503497259004</v>
      </c>
      <c r="AM1912" s="2">
        <f t="shared" si="206"/>
        <v>-2.3918423240573206</v>
      </c>
      <c r="AN1912" s="2">
        <f t="shared" si="207"/>
        <v>-2.7234359554746921</v>
      </c>
    </row>
    <row r="1913" spans="1:40" x14ac:dyDescent="0.2">
      <c r="A1913">
        <v>1912</v>
      </c>
      <c r="B1913" t="s">
        <v>5167</v>
      </c>
      <c r="C1913" t="s">
        <v>103</v>
      </c>
      <c r="D1913">
        <v>0</v>
      </c>
      <c r="E1913">
        <v>1</v>
      </c>
      <c r="F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0.20599999999999999</v>
      </c>
      <c r="U1913">
        <v>0.24199999999999999</v>
      </c>
      <c r="V1913">
        <v>0.31</v>
      </c>
      <c r="W1913">
        <v>0.55200000000000005</v>
      </c>
      <c r="X1913">
        <v>0.23499999999999999</v>
      </c>
      <c r="Z1913">
        <v>32</v>
      </c>
      <c r="AA1913">
        <v>0</v>
      </c>
      <c r="AB1913">
        <v>0</v>
      </c>
      <c r="AD1913">
        <v>-0.1</v>
      </c>
      <c r="AE1913">
        <v>0</v>
      </c>
      <c r="AF1913">
        <v>0</v>
      </c>
      <c r="AG1913" t="s">
        <v>5168</v>
      </c>
      <c r="AH1913" s="2">
        <f t="shared" si="203"/>
        <v>-11.743612949908471</v>
      </c>
      <c r="AJ1913" s="2">
        <f t="shared" si="208"/>
        <v>-2.5025539444631106</v>
      </c>
      <c r="AK1913" s="2">
        <f t="shared" si="204"/>
        <v>-1.535362013584342</v>
      </c>
      <c r="AL1913" s="2">
        <f t="shared" si="205"/>
        <v>-2.5879503497259004</v>
      </c>
      <c r="AM1913" s="2">
        <f t="shared" si="206"/>
        <v>-2.2940284638333268</v>
      </c>
      <c r="AN1913" s="2">
        <f t="shared" si="207"/>
        <v>-2.8237181783017911</v>
      </c>
    </row>
    <row r="1914" spans="1:40" x14ac:dyDescent="0.2">
      <c r="A1914">
        <v>1913</v>
      </c>
      <c r="B1914" t="s">
        <v>2077</v>
      </c>
      <c r="D1914">
        <v>0</v>
      </c>
      <c r="E1914">
        <v>1</v>
      </c>
      <c r="F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T1914">
        <v>0.20100000000000001</v>
      </c>
      <c r="U1914">
        <v>0.248</v>
      </c>
      <c r="V1914">
        <v>0.32200000000000001</v>
      </c>
      <c r="W1914">
        <v>0.56899999999999995</v>
      </c>
      <c r="X1914">
        <v>0.24399999999999999</v>
      </c>
      <c r="Z1914">
        <v>47</v>
      </c>
      <c r="AA1914">
        <v>0</v>
      </c>
      <c r="AB1914">
        <v>0</v>
      </c>
      <c r="AD1914">
        <v>-0.1</v>
      </c>
      <c r="AE1914">
        <v>0</v>
      </c>
      <c r="AF1914">
        <v>0</v>
      </c>
      <c r="AG1914" t="s">
        <v>2078</v>
      </c>
      <c r="AH1914" s="2">
        <f t="shared" si="203"/>
        <v>-11.744605059316928</v>
      </c>
      <c r="AJ1914" s="2">
        <f t="shared" si="208"/>
        <v>-2.5025539444631106</v>
      </c>
      <c r="AK1914" s="2">
        <f t="shared" si="204"/>
        <v>-1.535362013584342</v>
      </c>
      <c r="AL1914" s="2">
        <f t="shared" si="205"/>
        <v>-2.5879503497259004</v>
      </c>
      <c r="AM1914" s="2">
        <f t="shared" si="206"/>
        <v>-2.5385631143933098</v>
      </c>
      <c r="AN1914" s="2">
        <f t="shared" si="207"/>
        <v>-2.580175637150266</v>
      </c>
    </row>
    <row r="1915" spans="1:40" x14ac:dyDescent="0.2">
      <c r="A1915">
        <v>1914</v>
      </c>
      <c r="B1915" t="s">
        <v>3098</v>
      </c>
      <c r="D1915">
        <v>0</v>
      </c>
      <c r="E1915">
        <v>1</v>
      </c>
      <c r="F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0.20100000000000001</v>
      </c>
      <c r="U1915">
        <v>0.25800000000000001</v>
      </c>
      <c r="V1915">
        <v>0.311</v>
      </c>
      <c r="W1915">
        <v>0.56899999999999995</v>
      </c>
      <c r="X1915">
        <v>0.247</v>
      </c>
      <c r="Z1915">
        <v>52</v>
      </c>
      <c r="AA1915">
        <v>0</v>
      </c>
      <c r="AB1915">
        <v>0</v>
      </c>
      <c r="AD1915">
        <v>-0.1</v>
      </c>
      <c r="AE1915">
        <v>0</v>
      </c>
      <c r="AF1915">
        <v>0</v>
      </c>
      <c r="AG1915" t="s">
        <v>3099</v>
      </c>
      <c r="AH1915" s="2">
        <f t="shared" si="203"/>
        <v>-11.744605059316928</v>
      </c>
      <c r="AJ1915" s="2">
        <f t="shared" si="208"/>
        <v>-2.5025539444631106</v>
      </c>
      <c r="AK1915" s="2">
        <f t="shared" si="204"/>
        <v>-1.535362013584342</v>
      </c>
      <c r="AL1915" s="2">
        <f t="shared" si="205"/>
        <v>-2.5879503497259004</v>
      </c>
      <c r="AM1915" s="2">
        <f t="shared" si="206"/>
        <v>-2.5385631143933098</v>
      </c>
      <c r="AN1915" s="2">
        <f t="shared" si="207"/>
        <v>-2.580175637150266</v>
      </c>
    </row>
    <row r="1916" spans="1:40" x14ac:dyDescent="0.2">
      <c r="A1916">
        <v>1915</v>
      </c>
      <c r="B1916" t="s">
        <v>2909</v>
      </c>
      <c r="D1916">
        <v>0</v>
      </c>
      <c r="E1916">
        <v>1</v>
      </c>
      <c r="F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T1916">
        <v>0.19600000000000001</v>
      </c>
      <c r="U1916">
        <v>0.26</v>
      </c>
      <c r="V1916">
        <v>0.32500000000000001</v>
      </c>
      <c r="W1916">
        <v>0.58599999999999997</v>
      </c>
      <c r="X1916">
        <v>0.253</v>
      </c>
      <c r="Z1916">
        <v>52</v>
      </c>
      <c r="AA1916">
        <v>0</v>
      </c>
      <c r="AB1916">
        <v>0</v>
      </c>
      <c r="AD1916">
        <v>-0.1</v>
      </c>
      <c r="AE1916">
        <v>0</v>
      </c>
      <c r="AF1916">
        <v>0</v>
      </c>
      <c r="AG1916" t="s">
        <v>2910</v>
      </c>
      <c r="AH1916" s="2">
        <f t="shared" si="203"/>
        <v>-11.745597168725389</v>
      </c>
      <c r="AJ1916" s="2">
        <f t="shared" si="208"/>
        <v>-2.5025539444631106</v>
      </c>
      <c r="AK1916" s="2">
        <f t="shared" si="204"/>
        <v>-1.535362013584342</v>
      </c>
      <c r="AL1916" s="2">
        <f t="shared" si="205"/>
        <v>-2.5879503497259004</v>
      </c>
      <c r="AM1916" s="2">
        <f t="shared" si="206"/>
        <v>-2.7830977649532946</v>
      </c>
      <c r="AN1916" s="2">
        <f t="shared" si="207"/>
        <v>-2.3366330959987396</v>
      </c>
    </row>
    <row r="1917" spans="1:40" x14ac:dyDescent="0.2">
      <c r="A1917">
        <v>1916</v>
      </c>
      <c r="B1917" t="s">
        <v>3836</v>
      </c>
      <c r="C1917" t="s">
        <v>103</v>
      </c>
      <c r="D1917">
        <v>0</v>
      </c>
      <c r="E1917">
        <v>1</v>
      </c>
      <c r="F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T1917">
        <v>0.20300000000000001</v>
      </c>
      <c r="U1917">
        <v>0.25700000000000001</v>
      </c>
      <c r="V1917">
        <v>0.30399999999999999</v>
      </c>
      <c r="W1917">
        <v>0.56200000000000006</v>
      </c>
      <c r="X1917">
        <v>0.245</v>
      </c>
      <c r="Z1917">
        <v>38</v>
      </c>
      <c r="AA1917">
        <v>0</v>
      </c>
      <c r="AB1917">
        <v>0</v>
      </c>
      <c r="AD1917">
        <v>-0.1</v>
      </c>
      <c r="AE1917">
        <v>0</v>
      </c>
      <c r="AF1917">
        <v>0</v>
      </c>
      <c r="AG1917" t="s">
        <v>3837</v>
      </c>
      <c r="AH1917" s="2">
        <f t="shared" si="203"/>
        <v>-11.747073421920032</v>
      </c>
      <c r="AJ1917" s="2">
        <f t="shared" si="208"/>
        <v>-2.5025539444631106</v>
      </c>
      <c r="AK1917" s="2">
        <f t="shared" si="204"/>
        <v>-1.535362013584342</v>
      </c>
      <c r="AL1917" s="2">
        <f t="shared" si="205"/>
        <v>-2.5879503497259004</v>
      </c>
      <c r="AM1917" s="2">
        <f t="shared" si="206"/>
        <v>-2.4407492541693161</v>
      </c>
      <c r="AN1917" s="2">
        <f t="shared" si="207"/>
        <v>-2.6804578599773636</v>
      </c>
    </row>
    <row r="1918" spans="1:40" x14ac:dyDescent="0.2">
      <c r="A1918">
        <v>1917</v>
      </c>
      <c r="B1918" t="s">
        <v>2220</v>
      </c>
      <c r="C1918" t="s">
        <v>42</v>
      </c>
      <c r="D1918">
        <v>0</v>
      </c>
      <c r="E1918">
        <v>1</v>
      </c>
      <c r="F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T1918">
        <v>0.21199999999999999</v>
      </c>
      <c r="U1918">
        <v>0.255</v>
      </c>
      <c r="V1918">
        <v>0.27600000000000002</v>
      </c>
      <c r="W1918">
        <v>0.53100000000000003</v>
      </c>
      <c r="X1918">
        <v>0.23300000000000001</v>
      </c>
      <c r="Z1918">
        <v>43</v>
      </c>
      <c r="AA1918">
        <v>0</v>
      </c>
      <c r="AB1918">
        <v>0</v>
      </c>
      <c r="AD1918">
        <v>-0.1</v>
      </c>
      <c r="AE1918">
        <v>0</v>
      </c>
      <c r="AF1918">
        <v>0</v>
      </c>
      <c r="AG1918" t="s">
        <v>2221</v>
      </c>
      <c r="AH1918" s="2">
        <f t="shared" si="203"/>
        <v>-11.751018037717788</v>
      </c>
      <c r="AJ1918" s="2">
        <f t="shared" si="208"/>
        <v>-2.5025539444631106</v>
      </c>
      <c r="AK1918" s="2">
        <f t="shared" si="204"/>
        <v>-1.535362013584342</v>
      </c>
      <c r="AL1918" s="2">
        <f t="shared" si="205"/>
        <v>-2.5879503497259004</v>
      </c>
      <c r="AM1918" s="2">
        <f t="shared" si="206"/>
        <v>-2.0005868831613451</v>
      </c>
      <c r="AN1918" s="2">
        <f t="shared" si="207"/>
        <v>-3.1245648467830889</v>
      </c>
    </row>
    <row r="1919" spans="1:40" x14ac:dyDescent="0.2">
      <c r="A1919">
        <v>1918</v>
      </c>
      <c r="B1919" t="s">
        <v>3512</v>
      </c>
      <c r="C1919" t="s">
        <v>90</v>
      </c>
      <c r="D1919">
        <v>0</v>
      </c>
      <c r="E1919">
        <v>1</v>
      </c>
      <c r="F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0.20499999999999999</v>
      </c>
      <c r="U1919">
        <v>0.248</v>
      </c>
      <c r="V1919">
        <v>0.30599999999999999</v>
      </c>
      <c r="W1919">
        <v>0.55400000000000005</v>
      </c>
      <c r="X1919">
        <v>0.23899999999999999</v>
      </c>
      <c r="Z1919">
        <v>47</v>
      </c>
      <c r="AA1919">
        <v>0</v>
      </c>
      <c r="AB1919">
        <v>0</v>
      </c>
      <c r="AD1919">
        <v>-0.1</v>
      </c>
      <c r="AE1919">
        <v>0</v>
      </c>
      <c r="AF1919">
        <v>0</v>
      </c>
      <c r="AG1919" t="s">
        <v>3513</v>
      </c>
      <c r="AH1919" s="2">
        <f t="shared" si="203"/>
        <v>-11.763867816355582</v>
      </c>
      <c r="AJ1919" s="2">
        <f t="shared" si="208"/>
        <v>-2.5025539444631106</v>
      </c>
      <c r="AK1919" s="2">
        <f t="shared" si="204"/>
        <v>-1.535362013584342</v>
      </c>
      <c r="AL1919" s="2">
        <f t="shared" si="205"/>
        <v>-2.5879503497259004</v>
      </c>
      <c r="AM1919" s="2">
        <f t="shared" si="206"/>
        <v>-2.3429353939453237</v>
      </c>
      <c r="AN1919" s="2">
        <f t="shared" si="207"/>
        <v>-2.7950661146369056</v>
      </c>
    </row>
    <row r="1920" spans="1:40" x14ac:dyDescent="0.2">
      <c r="A1920">
        <v>1919</v>
      </c>
      <c r="B1920" t="s">
        <v>4417</v>
      </c>
      <c r="D1920">
        <v>0</v>
      </c>
      <c r="E1920">
        <v>1</v>
      </c>
      <c r="F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T1920">
        <v>0.20200000000000001</v>
      </c>
      <c r="U1920">
        <v>0.247</v>
      </c>
      <c r="V1920">
        <v>0.317</v>
      </c>
      <c r="W1920">
        <v>0.56399999999999995</v>
      </c>
      <c r="X1920">
        <v>0.24199999999999999</v>
      </c>
      <c r="Z1920">
        <v>45</v>
      </c>
      <c r="AA1920">
        <v>0</v>
      </c>
      <c r="AB1920">
        <v>0</v>
      </c>
      <c r="AD1920">
        <v>-0.1</v>
      </c>
      <c r="AE1920">
        <v>0</v>
      </c>
      <c r="AF1920">
        <v>0</v>
      </c>
      <c r="AG1920" t="s">
        <v>4418</v>
      </c>
      <c r="AH1920" s="2">
        <f t="shared" si="203"/>
        <v>-11.767328288367146</v>
      </c>
      <c r="AJ1920" s="2">
        <f t="shared" si="208"/>
        <v>-2.5025539444631106</v>
      </c>
      <c r="AK1920" s="2">
        <f t="shared" si="204"/>
        <v>-1.535362013584342</v>
      </c>
      <c r="AL1920" s="2">
        <f t="shared" si="205"/>
        <v>-2.5879503497259004</v>
      </c>
      <c r="AM1920" s="2">
        <f t="shared" si="206"/>
        <v>-2.489656184281313</v>
      </c>
      <c r="AN1920" s="2">
        <f t="shared" si="207"/>
        <v>-2.6518057963124799</v>
      </c>
    </row>
    <row r="1921" spans="1:40" x14ac:dyDescent="0.2">
      <c r="A1921">
        <v>1920</v>
      </c>
      <c r="B1921" t="s">
        <v>3670</v>
      </c>
      <c r="C1921" t="s">
        <v>103</v>
      </c>
      <c r="D1921">
        <v>0</v>
      </c>
      <c r="E1921">
        <v>1</v>
      </c>
      <c r="F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T1921">
        <v>0.20599999999999999</v>
      </c>
      <c r="U1921">
        <v>0.252</v>
      </c>
      <c r="V1921">
        <v>0.29699999999999999</v>
      </c>
      <c r="W1921">
        <v>0.55000000000000004</v>
      </c>
      <c r="X1921">
        <v>0.23799999999999999</v>
      </c>
      <c r="Z1921">
        <v>34</v>
      </c>
      <c r="AA1921">
        <v>0</v>
      </c>
      <c r="AB1921">
        <v>0</v>
      </c>
      <c r="AD1921">
        <v>-0.1</v>
      </c>
      <c r="AE1921">
        <v>0</v>
      </c>
      <c r="AF1921">
        <v>0</v>
      </c>
      <c r="AG1921" t="s">
        <v>3671</v>
      </c>
      <c r="AH1921" s="2">
        <f t="shared" si="203"/>
        <v>-11.772265013573357</v>
      </c>
      <c r="AJ1921" s="2">
        <f t="shared" si="208"/>
        <v>-2.5025539444631106</v>
      </c>
      <c r="AK1921" s="2">
        <f t="shared" si="204"/>
        <v>-1.535362013584342</v>
      </c>
      <c r="AL1921" s="2">
        <f t="shared" si="205"/>
        <v>-2.5879503497259004</v>
      </c>
      <c r="AM1921" s="2">
        <f t="shared" si="206"/>
        <v>-2.2940284638333268</v>
      </c>
      <c r="AN1921" s="2">
        <f t="shared" si="207"/>
        <v>-2.8523702419666765</v>
      </c>
    </row>
    <row r="1922" spans="1:40" x14ac:dyDescent="0.2">
      <c r="A1922">
        <v>1921</v>
      </c>
      <c r="B1922" t="s">
        <v>1743</v>
      </c>
      <c r="C1922" t="s">
        <v>29</v>
      </c>
      <c r="D1922">
        <v>0</v>
      </c>
      <c r="E1922">
        <v>1</v>
      </c>
      <c r="F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T1922">
        <v>0.20100000000000001</v>
      </c>
      <c r="U1922">
        <v>0.248</v>
      </c>
      <c r="V1922">
        <v>0.31900000000000001</v>
      </c>
      <c r="W1922">
        <v>0.56699999999999995</v>
      </c>
      <c r="X1922">
        <v>0.24299999999999999</v>
      </c>
      <c r="Z1922">
        <v>49</v>
      </c>
      <c r="AA1922">
        <v>0</v>
      </c>
      <c r="AB1922">
        <v>0</v>
      </c>
      <c r="AD1922">
        <v>-0.1</v>
      </c>
      <c r="AE1922">
        <v>0</v>
      </c>
      <c r="AF1922">
        <v>0</v>
      </c>
      <c r="AG1922" t="s">
        <v>1744</v>
      </c>
      <c r="AH1922" s="2">
        <f t="shared" ref="AH1922:AH1985" si="209">SUM(AI1922:AN1922)</f>
        <v>-11.773257122981814</v>
      </c>
      <c r="AJ1922" s="2">
        <f t="shared" si="208"/>
        <v>-2.5025539444631106</v>
      </c>
      <c r="AK1922" s="2">
        <f t="shared" ref="AK1922:AK1985" si="210">(M1922-46.609)/30.35701</f>
        <v>-1.535362013584342</v>
      </c>
      <c r="AL1922" s="2">
        <f t="shared" ref="AL1922:AL1985" si="211">(S1922-70.42522)/27.21274</f>
        <v>-2.5879503497259004</v>
      </c>
      <c r="AM1922" s="2">
        <f t="shared" ref="AM1922:AM1985" si="212">(T1922-0.252906)/0.020447</f>
        <v>-2.5385631143933098</v>
      </c>
      <c r="AN1922" s="2">
        <f t="shared" ref="AN1922:AN1985" si="213">(W1922-0.749104)/0.069803</f>
        <v>-2.6088277008151515</v>
      </c>
    </row>
    <row r="1923" spans="1:40" x14ac:dyDescent="0.2">
      <c r="A1923">
        <v>1922</v>
      </c>
      <c r="B1923" t="s">
        <v>3216</v>
      </c>
      <c r="D1923">
        <v>0</v>
      </c>
      <c r="E1923">
        <v>1</v>
      </c>
      <c r="F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T1923">
        <v>0.19800000000000001</v>
      </c>
      <c r="U1923">
        <v>0.25600000000000001</v>
      </c>
      <c r="V1923">
        <v>0.32100000000000001</v>
      </c>
      <c r="W1923">
        <v>0.57699999999999996</v>
      </c>
      <c r="X1923">
        <v>0.248</v>
      </c>
      <c r="Z1923">
        <v>49</v>
      </c>
      <c r="AA1923">
        <v>0</v>
      </c>
      <c r="AB1923">
        <v>0</v>
      </c>
      <c r="AD1923">
        <v>-0.1</v>
      </c>
      <c r="AE1923">
        <v>0</v>
      </c>
      <c r="AF1923">
        <v>0</v>
      </c>
      <c r="AG1923" t="s">
        <v>3217</v>
      </c>
      <c r="AH1923" s="2">
        <f t="shared" si="209"/>
        <v>-11.776717594993377</v>
      </c>
      <c r="AJ1923" s="2">
        <f t="shared" si="208"/>
        <v>-2.5025539444631106</v>
      </c>
      <c r="AK1923" s="2">
        <f t="shared" si="210"/>
        <v>-1.535362013584342</v>
      </c>
      <c r="AL1923" s="2">
        <f t="shared" si="211"/>
        <v>-2.5879503497259004</v>
      </c>
      <c r="AM1923" s="2">
        <f t="shared" si="212"/>
        <v>-2.6852839047293005</v>
      </c>
      <c r="AN1923" s="2">
        <f t="shared" si="213"/>
        <v>-2.465567382490724</v>
      </c>
    </row>
    <row r="1924" spans="1:40" x14ac:dyDescent="0.2">
      <c r="A1924">
        <v>1923</v>
      </c>
      <c r="B1924" t="s">
        <v>4020</v>
      </c>
      <c r="C1924" t="s">
        <v>42</v>
      </c>
      <c r="D1924">
        <v>2</v>
      </c>
      <c r="E1924">
        <v>6</v>
      </c>
      <c r="F1924">
        <v>6</v>
      </c>
      <c r="G1924">
        <f>F1924*V1924</f>
        <v>2.0759999999999996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2</v>
      </c>
      <c r="P1924">
        <v>0</v>
      </c>
      <c r="Q1924">
        <v>0</v>
      </c>
      <c r="R1924">
        <v>0</v>
      </c>
      <c r="T1924">
        <v>0.215</v>
      </c>
      <c r="U1924">
        <v>0.27900000000000003</v>
      </c>
      <c r="V1924">
        <v>0.34599999999999997</v>
      </c>
      <c r="W1924">
        <v>0.625</v>
      </c>
      <c r="X1924">
        <v>0.26900000000000002</v>
      </c>
      <c r="Z1924">
        <v>68</v>
      </c>
      <c r="AA1924">
        <v>0</v>
      </c>
      <c r="AB1924">
        <v>0</v>
      </c>
      <c r="AD1924">
        <v>-0.3</v>
      </c>
      <c r="AE1924">
        <v>0</v>
      </c>
      <c r="AF1924">
        <v>0</v>
      </c>
      <c r="AG1924">
        <v>17723</v>
      </c>
      <c r="AH1924" s="2">
        <f t="shared" si="209"/>
        <v>-11.778116134961078</v>
      </c>
      <c r="AI1924" s="2">
        <f>(L1924-45.75551)/28.81119</f>
        <v>-1.5534072004662078</v>
      </c>
      <c r="AJ1924" s="2">
        <f t="shared" si="208"/>
        <v>-2.5025539444631106</v>
      </c>
      <c r="AK1924" s="2">
        <f t="shared" si="210"/>
        <v>-1.5024206929470327</v>
      </c>
      <c r="AL1924" s="2">
        <f t="shared" si="211"/>
        <v>-2.5879503497259004</v>
      </c>
      <c r="AM1924" s="2">
        <f t="shared" si="212"/>
        <v>-1.8538660928253545</v>
      </c>
      <c r="AN1924" s="2">
        <f t="shared" si="213"/>
        <v>-1.7779178545334726</v>
      </c>
    </row>
    <row r="1925" spans="1:40" x14ac:dyDescent="0.2">
      <c r="A1925">
        <v>1924</v>
      </c>
      <c r="B1925" t="s">
        <v>2442</v>
      </c>
      <c r="C1925" t="s">
        <v>37</v>
      </c>
      <c r="D1925">
        <v>0</v>
      </c>
      <c r="E1925">
        <v>1</v>
      </c>
      <c r="F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T1925">
        <v>0.20499999999999999</v>
      </c>
      <c r="U1925">
        <v>0.26700000000000002</v>
      </c>
      <c r="V1925">
        <v>0.28599999999999998</v>
      </c>
      <c r="W1925">
        <v>0.55300000000000005</v>
      </c>
      <c r="X1925">
        <v>0.24299999999999999</v>
      </c>
      <c r="Z1925">
        <v>50</v>
      </c>
      <c r="AA1925">
        <v>0</v>
      </c>
      <c r="AB1925">
        <v>0</v>
      </c>
      <c r="AD1925">
        <v>-0.1</v>
      </c>
      <c r="AE1925">
        <v>0</v>
      </c>
      <c r="AF1925">
        <v>0</v>
      </c>
      <c r="AG1925" t="s">
        <v>2443</v>
      </c>
      <c r="AH1925" s="2">
        <f t="shared" si="209"/>
        <v>-11.778193848188025</v>
      </c>
      <c r="AJ1925" s="2">
        <f t="shared" si="208"/>
        <v>-2.5025539444631106</v>
      </c>
      <c r="AK1925" s="2">
        <f t="shared" si="210"/>
        <v>-1.535362013584342</v>
      </c>
      <c r="AL1925" s="2">
        <f t="shared" si="211"/>
        <v>-2.5879503497259004</v>
      </c>
      <c r="AM1925" s="2">
        <f t="shared" si="212"/>
        <v>-2.3429353939453237</v>
      </c>
      <c r="AN1925" s="2">
        <f t="shared" si="213"/>
        <v>-2.8093921464693485</v>
      </c>
    </row>
    <row r="1926" spans="1:40" x14ac:dyDescent="0.2">
      <c r="A1926">
        <v>1925</v>
      </c>
      <c r="B1926" t="s">
        <v>2935</v>
      </c>
      <c r="C1926" t="s">
        <v>93</v>
      </c>
      <c r="D1926">
        <v>0</v>
      </c>
      <c r="E1926">
        <v>1</v>
      </c>
      <c r="F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T1926">
        <v>0.20499999999999999</v>
      </c>
      <c r="U1926">
        <v>0.26100000000000001</v>
      </c>
      <c r="V1926">
        <v>0.29199999999999998</v>
      </c>
      <c r="W1926">
        <v>0.55300000000000005</v>
      </c>
      <c r="X1926">
        <v>0.24199999999999999</v>
      </c>
      <c r="Z1926">
        <v>48</v>
      </c>
      <c r="AA1926">
        <v>0</v>
      </c>
      <c r="AB1926">
        <v>0</v>
      </c>
      <c r="AD1926">
        <v>-0.1</v>
      </c>
      <c r="AE1926">
        <v>0</v>
      </c>
      <c r="AF1926">
        <v>0</v>
      </c>
      <c r="AG1926" t="s">
        <v>2936</v>
      </c>
      <c r="AH1926" s="2">
        <f t="shared" si="209"/>
        <v>-11.778193848188025</v>
      </c>
      <c r="AJ1926" s="2">
        <f t="shared" si="208"/>
        <v>-2.5025539444631106</v>
      </c>
      <c r="AK1926" s="2">
        <f t="shared" si="210"/>
        <v>-1.535362013584342</v>
      </c>
      <c r="AL1926" s="2">
        <f t="shared" si="211"/>
        <v>-2.5879503497259004</v>
      </c>
      <c r="AM1926" s="2">
        <f t="shared" si="212"/>
        <v>-2.3429353939453237</v>
      </c>
      <c r="AN1926" s="2">
        <f t="shared" si="213"/>
        <v>-2.8093921464693485</v>
      </c>
    </row>
    <row r="1927" spans="1:40" x14ac:dyDescent="0.2">
      <c r="A1927">
        <v>1926</v>
      </c>
      <c r="B1927" t="s">
        <v>3768</v>
      </c>
      <c r="D1927">
        <v>0</v>
      </c>
      <c r="E1927">
        <v>1</v>
      </c>
      <c r="F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T1927">
        <v>0.19500000000000001</v>
      </c>
      <c r="U1927">
        <v>0.25700000000000001</v>
      </c>
      <c r="V1927">
        <v>0.33</v>
      </c>
      <c r="W1927">
        <v>0.58699999999999997</v>
      </c>
      <c r="X1927">
        <v>0.251</v>
      </c>
      <c r="Z1927">
        <v>51</v>
      </c>
      <c r="AA1927">
        <v>0</v>
      </c>
      <c r="AB1927">
        <v>0</v>
      </c>
      <c r="AD1927">
        <v>-0.1</v>
      </c>
      <c r="AE1927">
        <v>0</v>
      </c>
      <c r="AF1927">
        <v>0</v>
      </c>
      <c r="AG1927" t="s">
        <v>3769</v>
      </c>
      <c r="AH1927" s="2">
        <f t="shared" si="209"/>
        <v>-11.780178067004943</v>
      </c>
      <c r="AJ1927" s="2">
        <f t="shared" si="208"/>
        <v>-2.5025539444631106</v>
      </c>
      <c r="AK1927" s="2">
        <f t="shared" si="210"/>
        <v>-1.535362013584342</v>
      </c>
      <c r="AL1927" s="2">
        <f t="shared" si="211"/>
        <v>-2.5879503497259004</v>
      </c>
      <c r="AM1927" s="2">
        <f t="shared" si="212"/>
        <v>-2.8320046950652915</v>
      </c>
      <c r="AN1927" s="2">
        <f t="shared" si="213"/>
        <v>-2.3223070641662966</v>
      </c>
    </row>
    <row r="1928" spans="1:40" x14ac:dyDescent="0.2">
      <c r="A1928">
        <v>1927</v>
      </c>
      <c r="B1928" t="s">
        <v>2294</v>
      </c>
      <c r="D1928">
        <v>0</v>
      </c>
      <c r="E1928">
        <v>1</v>
      </c>
      <c r="F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T1928">
        <v>0.20699999999999999</v>
      </c>
      <c r="U1928">
        <v>0.26400000000000001</v>
      </c>
      <c r="V1928">
        <v>0.28199999999999997</v>
      </c>
      <c r="W1928">
        <v>0.54600000000000004</v>
      </c>
      <c r="X1928">
        <v>0.24</v>
      </c>
      <c r="Z1928">
        <v>44</v>
      </c>
      <c r="AA1928">
        <v>0</v>
      </c>
      <c r="AB1928">
        <v>0</v>
      </c>
      <c r="AD1928">
        <v>-0.1</v>
      </c>
      <c r="AE1928">
        <v>0</v>
      </c>
      <c r="AF1928">
        <v>0</v>
      </c>
      <c r="AG1928" t="s">
        <v>2295</v>
      </c>
      <c r="AH1928" s="2">
        <f t="shared" si="209"/>
        <v>-11.780662210791132</v>
      </c>
      <c r="AJ1928" s="2">
        <f t="shared" si="208"/>
        <v>-2.5025539444631106</v>
      </c>
      <c r="AK1928" s="2">
        <f t="shared" si="210"/>
        <v>-1.535362013584342</v>
      </c>
      <c r="AL1928" s="2">
        <f t="shared" si="211"/>
        <v>-2.5879503497259004</v>
      </c>
      <c r="AM1928" s="2">
        <f t="shared" si="212"/>
        <v>-2.2451215337213299</v>
      </c>
      <c r="AN1928" s="2">
        <f t="shared" si="213"/>
        <v>-2.9096743692964475</v>
      </c>
    </row>
    <row r="1929" spans="1:40" x14ac:dyDescent="0.2">
      <c r="A1929">
        <v>1928</v>
      </c>
      <c r="B1929" t="s">
        <v>2214</v>
      </c>
      <c r="C1929" t="s">
        <v>114</v>
      </c>
      <c r="D1929">
        <v>0</v>
      </c>
      <c r="E1929">
        <v>1</v>
      </c>
      <c r="F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T1929">
        <v>0.19700000000000001</v>
      </c>
      <c r="U1929">
        <v>0.255</v>
      </c>
      <c r="V1929">
        <v>0.32600000000000001</v>
      </c>
      <c r="W1929">
        <v>0.57999999999999996</v>
      </c>
      <c r="X1929">
        <v>0.25</v>
      </c>
      <c r="Z1929">
        <v>47</v>
      </c>
      <c r="AA1929">
        <v>0</v>
      </c>
      <c r="AB1929">
        <v>0</v>
      </c>
      <c r="AD1929">
        <v>-0.1</v>
      </c>
      <c r="AE1929">
        <v>0</v>
      </c>
      <c r="AF1929">
        <v>0</v>
      </c>
      <c r="AG1929" t="s">
        <v>2215</v>
      </c>
      <c r="AH1929" s="2">
        <f t="shared" si="209"/>
        <v>-11.782646429608048</v>
      </c>
      <c r="AJ1929" s="2">
        <f t="shared" si="208"/>
        <v>-2.5025539444631106</v>
      </c>
      <c r="AK1929" s="2">
        <f t="shared" si="210"/>
        <v>-1.535362013584342</v>
      </c>
      <c r="AL1929" s="2">
        <f t="shared" si="211"/>
        <v>-2.5879503497259004</v>
      </c>
      <c r="AM1929" s="2">
        <f t="shared" si="212"/>
        <v>-2.7341908348412978</v>
      </c>
      <c r="AN1929" s="2">
        <f t="shared" si="213"/>
        <v>-2.422589286993396</v>
      </c>
    </row>
    <row r="1930" spans="1:40" x14ac:dyDescent="0.2">
      <c r="A1930">
        <v>1929</v>
      </c>
      <c r="B1930" t="s">
        <v>2565</v>
      </c>
      <c r="D1930">
        <v>0</v>
      </c>
      <c r="E1930">
        <v>1</v>
      </c>
      <c r="F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T1930">
        <v>0.20300000000000001</v>
      </c>
      <c r="U1930">
        <v>0.25700000000000001</v>
      </c>
      <c r="V1930">
        <v>0.30299999999999999</v>
      </c>
      <c r="W1930">
        <v>0.55900000000000005</v>
      </c>
      <c r="X1930">
        <v>0.24299999999999999</v>
      </c>
      <c r="Z1930">
        <v>46</v>
      </c>
      <c r="AA1930">
        <v>0</v>
      </c>
      <c r="AB1930">
        <v>0</v>
      </c>
      <c r="AD1930">
        <v>-0.1</v>
      </c>
      <c r="AE1930">
        <v>0</v>
      </c>
      <c r="AF1930">
        <v>0</v>
      </c>
      <c r="AG1930" t="s">
        <v>2566</v>
      </c>
      <c r="AH1930" s="2">
        <f t="shared" si="209"/>
        <v>-11.790051517417361</v>
      </c>
      <c r="AJ1930" s="2">
        <f t="shared" si="208"/>
        <v>-2.5025539444631106</v>
      </c>
      <c r="AK1930" s="2">
        <f t="shared" si="210"/>
        <v>-1.535362013584342</v>
      </c>
      <c r="AL1930" s="2">
        <f t="shared" si="211"/>
        <v>-2.5879503497259004</v>
      </c>
      <c r="AM1930" s="2">
        <f t="shared" si="212"/>
        <v>-2.4407492541693161</v>
      </c>
      <c r="AN1930" s="2">
        <f t="shared" si="213"/>
        <v>-2.7234359554746921</v>
      </c>
    </row>
    <row r="1931" spans="1:40" x14ac:dyDescent="0.2">
      <c r="A1931">
        <v>1930</v>
      </c>
      <c r="B1931" t="s">
        <v>3459</v>
      </c>
      <c r="C1931" t="s">
        <v>45</v>
      </c>
      <c r="D1931">
        <v>0</v>
      </c>
      <c r="E1931">
        <v>1</v>
      </c>
      <c r="F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T1931">
        <v>0.20499999999999999</v>
      </c>
      <c r="U1931">
        <v>0.252</v>
      </c>
      <c r="V1931">
        <v>0.3</v>
      </c>
      <c r="W1931">
        <v>0.55200000000000005</v>
      </c>
      <c r="X1931">
        <v>0.23899999999999999</v>
      </c>
      <c r="Z1931">
        <v>43</v>
      </c>
      <c r="AA1931">
        <v>0</v>
      </c>
      <c r="AB1931">
        <v>0</v>
      </c>
      <c r="AD1931">
        <v>-0.1</v>
      </c>
      <c r="AE1931">
        <v>0</v>
      </c>
      <c r="AF1931">
        <v>0</v>
      </c>
      <c r="AG1931" t="s">
        <v>3460</v>
      </c>
      <c r="AH1931" s="2">
        <f t="shared" si="209"/>
        <v>-11.792519880020468</v>
      </c>
      <c r="AJ1931" s="2">
        <f t="shared" si="208"/>
        <v>-2.5025539444631106</v>
      </c>
      <c r="AK1931" s="2">
        <f t="shared" si="210"/>
        <v>-1.535362013584342</v>
      </c>
      <c r="AL1931" s="2">
        <f t="shared" si="211"/>
        <v>-2.5879503497259004</v>
      </c>
      <c r="AM1931" s="2">
        <f t="shared" si="212"/>
        <v>-2.3429353939453237</v>
      </c>
      <c r="AN1931" s="2">
        <f t="shared" si="213"/>
        <v>-2.8237181783017911</v>
      </c>
    </row>
    <row r="1932" spans="1:40" x14ac:dyDescent="0.2">
      <c r="A1932">
        <v>1931</v>
      </c>
      <c r="B1932" t="s">
        <v>4057</v>
      </c>
      <c r="C1932" t="s">
        <v>57</v>
      </c>
      <c r="D1932">
        <v>0</v>
      </c>
      <c r="E1932">
        <v>1</v>
      </c>
      <c r="F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0.20699999999999999</v>
      </c>
      <c r="U1932">
        <v>0.245</v>
      </c>
      <c r="V1932">
        <v>0.3</v>
      </c>
      <c r="W1932">
        <v>0.54500000000000004</v>
      </c>
      <c r="X1932">
        <v>0.23499999999999999</v>
      </c>
      <c r="Z1932">
        <v>40</v>
      </c>
      <c r="AA1932">
        <v>0</v>
      </c>
      <c r="AB1932">
        <v>0</v>
      </c>
      <c r="AD1932">
        <v>-0.1</v>
      </c>
      <c r="AE1932">
        <v>0</v>
      </c>
      <c r="AF1932">
        <v>0</v>
      </c>
      <c r="AG1932" t="s">
        <v>4058</v>
      </c>
      <c r="AH1932" s="2">
        <f t="shared" si="209"/>
        <v>-11.794988242623575</v>
      </c>
      <c r="AJ1932" s="2">
        <f t="shared" si="208"/>
        <v>-2.5025539444631106</v>
      </c>
      <c r="AK1932" s="2">
        <f t="shared" si="210"/>
        <v>-1.535362013584342</v>
      </c>
      <c r="AL1932" s="2">
        <f t="shared" si="211"/>
        <v>-2.5879503497259004</v>
      </c>
      <c r="AM1932" s="2">
        <f t="shared" si="212"/>
        <v>-2.2451215337213299</v>
      </c>
      <c r="AN1932" s="2">
        <f t="shared" si="213"/>
        <v>-2.9240004011288905</v>
      </c>
    </row>
    <row r="1933" spans="1:40" x14ac:dyDescent="0.2">
      <c r="A1933">
        <v>1932</v>
      </c>
      <c r="B1933" t="s">
        <v>7542</v>
      </c>
      <c r="C1933" t="s">
        <v>103</v>
      </c>
      <c r="D1933">
        <v>54</v>
      </c>
      <c r="E1933">
        <v>209</v>
      </c>
      <c r="F1933">
        <v>189</v>
      </c>
      <c r="G1933">
        <f>F1933*V1933</f>
        <v>57.077999999999996</v>
      </c>
      <c r="H1933">
        <v>38</v>
      </c>
      <c r="I1933">
        <v>9</v>
      </c>
      <c r="J1933">
        <v>1</v>
      </c>
      <c r="K1933">
        <v>3</v>
      </c>
      <c r="L1933">
        <v>19</v>
      </c>
      <c r="M1933">
        <v>17</v>
      </c>
      <c r="N1933">
        <v>14</v>
      </c>
      <c r="O1933">
        <v>67</v>
      </c>
      <c r="P1933">
        <v>1</v>
      </c>
      <c r="Q1933">
        <v>1</v>
      </c>
      <c r="R1933">
        <v>1</v>
      </c>
      <c r="T1933">
        <v>0.20200000000000001</v>
      </c>
      <c r="U1933">
        <v>0.26200000000000001</v>
      </c>
      <c r="V1933">
        <v>0.30199999999999999</v>
      </c>
      <c r="W1933">
        <v>0.56399999999999995</v>
      </c>
      <c r="X1933">
        <v>0.245</v>
      </c>
      <c r="Z1933">
        <v>39</v>
      </c>
      <c r="AA1933">
        <v>-0.6</v>
      </c>
      <c r="AB1933">
        <v>0.2</v>
      </c>
      <c r="AD1933">
        <v>-16.899999999999999</v>
      </c>
      <c r="AE1933">
        <v>4.7</v>
      </c>
      <c r="AF1933">
        <v>-0.3</v>
      </c>
      <c r="AG1933">
        <v>3448</v>
      </c>
      <c r="AH1933" s="2">
        <f t="shared" si="209"/>
        <v>-11.79601645269231</v>
      </c>
      <c r="AI1933" s="2">
        <f>(L1933-45.75551)/28.81119</f>
        <v>-0.92864994469162854</v>
      </c>
      <c r="AJ1933" s="2">
        <f t="shared" si="208"/>
        <v>-2.1625946149309003</v>
      </c>
      <c r="AK1933" s="2">
        <f t="shared" si="210"/>
        <v>-0.97535956275008651</v>
      </c>
      <c r="AL1933" s="2">
        <f t="shared" si="211"/>
        <v>-2.5879503497259004</v>
      </c>
      <c r="AM1933" s="2">
        <f t="shared" si="212"/>
        <v>-2.489656184281313</v>
      </c>
      <c r="AN1933" s="2">
        <f t="shared" si="213"/>
        <v>-2.6518057963124799</v>
      </c>
    </row>
    <row r="1934" spans="1:40" x14ac:dyDescent="0.2">
      <c r="A1934">
        <v>1933</v>
      </c>
      <c r="B1934" t="s">
        <v>3329</v>
      </c>
      <c r="C1934" t="s">
        <v>61</v>
      </c>
      <c r="D1934">
        <v>0</v>
      </c>
      <c r="E1934">
        <v>1</v>
      </c>
      <c r="F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0.214</v>
      </c>
      <c r="U1934">
        <v>0.25</v>
      </c>
      <c r="V1934">
        <v>0.27200000000000002</v>
      </c>
      <c r="W1934">
        <v>0.52100000000000002</v>
      </c>
      <c r="X1934">
        <v>0.22800000000000001</v>
      </c>
      <c r="Z1934">
        <v>38</v>
      </c>
      <c r="AA1934">
        <v>0</v>
      </c>
      <c r="AB1934">
        <v>0</v>
      </c>
      <c r="AD1934">
        <v>-0.1</v>
      </c>
      <c r="AE1934">
        <v>0</v>
      </c>
      <c r="AF1934">
        <v>0</v>
      </c>
      <c r="AG1934" t="s">
        <v>3330</v>
      </c>
      <c r="AH1934" s="2">
        <f t="shared" si="209"/>
        <v>-11.796464495818221</v>
      </c>
      <c r="AJ1934" s="2">
        <f t="shared" ref="AJ1934:AJ1997" si="214">(K1934-22.084)/8.824585</f>
        <v>-2.5025539444631106</v>
      </c>
      <c r="AK1934" s="2">
        <f t="shared" si="210"/>
        <v>-1.535362013584342</v>
      </c>
      <c r="AL1934" s="2">
        <f t="shared" si="211"/>
        <v>-2.5879503497259004</v>
      </c>
      <c r="AM1934" s="2">
        <f t="shared" si="212"/>
        <v>-1.9027730229373514</v>
      </c>
      <c r="AN1934" s="2">
        <f t="shared" si="213"/>
        <v>-3.2678251651075163</v>
      </c>
    </row>
    <row r="1935" spans="1:40" x14ac:dyDescent="0.2">
      <c r="A1935">
        <v>1934</v>
      </c>
      <c r="B1935" t="s">
        <v>2663</v>
      </c>
      <c r="D1935">
        <v>0</v>
      </c>
      <c r="E1935">
        <v>1</v>
      </c>
      <c r="F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0.20399999999999999</v>
      </c>
      <c r="U1935">
        <v>0.255</v>
      </c>
      <c r="V1935">
        <v>0.29899999999999999</v>
      </c>
      <c r="W1935">
        <v>0.55500000000000005</v>
      </c>
      <c r="X1935">
        <v>0.24099999999999999</v>
      </c>
      <c r="Z1935">
        <v>45</v>
      </c>
      <c r="AA1935">
        <v>0</v>
      </c>
      <c r="AB1935">
        <v>0</v>
      </c>
      <c r="AD1935">
        <v>-0.1</v>
      </c>
      <c r="AE1935">
        <v>0</v>
      </c>
      <c r="AF1935">
        <v>0</v>
      </c>
      <c r="AG1935" t="s">
        <v>2664</v>
      </c>
      <c r="AH1935" s="2">
        <f t="shared" si="209"/>
        <v>-11.798448714635137</v>
      </c>
      <c r="AJ1935" s="2">
        <f t="shared" si="214"/>
        <v>-2.5025539444631106</v>
      </c>
      <c r="AK1935" s="2">
        <f t="shared" si="210"/>
        <v>-1.535362013584342</v>
      </c>
      <c r="AL1935" s="2">
        <f t="shared" si="211"/>
        <v>-2.5879503497259004</v>
      </c>
      <c r="AM1935" s="2">
        <f t="shared" si="212"/>
        <v>-2.3918423240573206</v>
      </c>
      <c r="AN1935" s="2">
        <f t="shared" si="213"/>
        <v>-2.7807400828044631</v>
      </c>
    </row>
    <row r="1936" spans="1:40" x14ac:dyDescent="0.2">
      <c r="A1936">
        <v>1935</v>
      </c>
      <c r="B1936" t="s">
        <v>3007</v>
      </c>
      <c r="D1936">
        <v>0</v>
      </c>
      <c r="E1936">
        <v>1</v>
      </c>
      <c r="F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T1936">
        <v>0.20100000000000001</v>
      </c>
      <c r="U1936">
        <v>0.24399999999999999</v>
      </c>
      <c r="V1936">
        <v>0.32100000000000001</v>
      </c>
      <c r="W1936">
        <v>0.56499999999999995</v>
      </c>
      <c r="X1936">
        <v>0.24199999999999999</v>
      </c>
      <c r="Z1936">
        <v>45</v>
      </c>
      <c r="AA1936">
        <v>0</v>
      </c>
      <c r="AB1936">
        <v>0</v>
      </c>
      <c r="AD1936">
        <v>-0.1</v>
      </c>
      <c r="AE1936">
        <v>0</v>
      </c>
      <c r="AF1936">
        <v>0</v>
      </c>
      <c r="AG1936" t="s">
        <v>3008</v>
      </c>
      <c r="AH1936" s="2">
        <f t="shared" si="209"/>
        <v>-11.8019091866467</v>
      </c>
      <c r="AJ1936" s="2">
        <f t="shared" si="214"/>
        <v>-2.5025539444631106</v>
      </c>
      <c r="AK1936" s="2">
        <f t="shared" si="210"/>
        <v>-1.535362013584342</v>
      </c>
      <c r="AL1936" s="2">
        <f t="shared" si="211"/>
        <v>-2.5879503497259004</v>
      </c>
      <c r="AM1936" s="2">
        <f t="shared" si="212"/>
        <v>-2.5385631143933098</v>
      </c>
      <c r="AN1936" s="2">
        <f t="shared" si="213"/>
        <v>-2.637479764480037</v>
      </c>
    </row>
    <row r="1937" spans="1:40" x14ac:dyDescent="0.2">
      <c r="A1937">
        <v>1936</v>
      </c>
      <c r="B1937" t="s">
        <v>3055</v>
      </c>
      <c r="D1937">
        <v>0</v>
      </c>
      <c r="E1937">
        <v>1</v>
      </c>
      <c r="F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T1937">
        <v>0.20100000000000001</v>
      </c>
      <c r="U1937">
        <v>0.27400000000000002</v>
      </c>
      <c r="V1937">
        <v>0.29099999999999998</v>
      </c>
      <c r="W1937">
        <v>0.56499999999999995</v>
      </c>
      <c r="X1937">
        <v>0.25</v>
      </c>
      <c r="Z1937">
        <v>50</v>
      </c>
      <c r="AA1937">
        <v>0</v>
      </c>
      <c r="AB1937">
        <v>0</v>
      </c>
      <c r="AD1937">
        <v>-0.1</v>
      </c>
      <c r="AE1937">
        <v>0</v>
      </c>
      <c r="AF1937">
        <v>0</v>
      </c>
      <c r="AG1937" t="s">
        <v>3056</v>
      </c>
      <c r="AH1937" s="2">
        <f t="shared" si="209"/>
        <v>-11.8019091866467</v>
      </c>
      <c r="AJ1937" s="2">
        <f t="shared" si="214"/>
        <v>-2.5025539444631106</v>
      </c>
      <c r="AK1937" s="2">
        <f t="shared" si="210"/>
        <v>-1.535362013584342</v>
      </c>
      <c r="AL1937" s="2">
        <f t="shared" si="211"/>
        <v>-2.5879503497259004</v>
      </c>
      <c r="AM1937" s="2">
        <f t="shared" si="212"/>
        <v>-2.5385631143933098</v>
      </c>
      <c r="AN1937" s="2">
        <f t="shared" si="213"/>
        <v>-2.637479764480037</v>
      </c>
    </row>
    <row r="1938" spans="1:40" x14ac:dyDescent="0.2">
      <c r="A1938">
        <v>1937</v>
      </c>
      <c r="B1938" t="s">
        <v>1532</v>
      </c>
      <c r="D1938">
        <v>0</v>
      </c>
      <c r="E1938">
        <v>1</v>
      </c>
      <c r="F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T1938">
        <v>0.19600000000000001</v>
      </c>
      <c r="U1938">
        <v>0.27100000000000002</v>
      </c>
      <c r="V1938">
        <v>0.311</v>
      </c>
      <c r="W1938">
        <v>0.58199999999999996</v>
      </c>
      <c r="X1938">
        <v>0.255</v>
      </c>
      <c r="Z1938">
        <v>54</v>
      </c>
      <c r="AA1938">
        <v>0</v>
      </c>
      <c r="AB1938">
        <v>0</v>
      </c>
      <c r="AD1938">
        <v>-0.1</v>
      </c>
      <c r="AE1938">
        <v>0</v>
      </c>
      <c r="AF1938">
        <v>0</v>
      </c>
      <c r="AG1938" t="s">
        <v>1533</v>
      </c>
      <c r="AH1938" s="2">
        <f t="shared" si="209"/>
        <v>-11.802901296055159</v>
      </c>
      <c r="AJ1938" s="2">
        <f t="shared" si="214"/>
        <v>-2.5025539444631106</v>
      </c>
      <c r="AK1938" s="2">
        <f t="shared" si="210"/>
        <v>-1.535362013584342</v>
      </c>
      <c r="AL1938" s="2">
        <f t="shared" si="211"/>
        <v>-2.5879503497259004</v>
      </c>
      <c r="AM1938" s="2">
        <f t="shared" si="212"/>
        <v>-2.7830977649532946</v>
      </c>
      <c r="AN1938" s="2">
        <f t="shared" si="213"/>
        <v>-2.3939372233285106</v>
      </c>
    </row>
    <row r="1939" spans="1:40" x14ac:dyDescent="0.2">
      <c r="A1939">
        <v>1938</v>
      </c>
      <c r="B1939" t="s">
        <v>2824</v>
      </c>
      <c r="C1939" t="s">
        <v>125</v>
      </c>
      <c r="D1939">
        <v>0</v>
      </c>
      <c r="E1939">
        <v>1</v>
      </c>
      <c r="F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0.21099999999999999</v>
      </c>
      <c r="U1939">
        <v>0.249</v>
      </c>
      <c r="V1939">
        <v>0.28100000000000003</v>
      </c>
      <c r="W1939">
        <v>0.53</v>
      </c>
      <c r="X1939">
        <v>0.23100000000000001</v>
      </c>
      <c r="Z1939">
        <v>39</v>
      </c>
      <c r="AA1939">
        <v>0</v>
      </c>
      <c r="AB1939">
        <v>0</v>
      </c>
      <c r="AD1939">
        <v>-0.1</v>
      </c>
      <c r="AE1939">
        <v>0</v>
      </c>
      <c r="AF1939">
        <v>0</v>
      </c>
      <c r="AG1939" t="s">
        <v>2825</v>
      </c>
      <c r="AH1939" s="2">
        <f t="shared" si="209"/>
        <v>-11.814250999662228</v>
      </c>
      <c r="AJ1939" s="2">
        <f t="shared" si="214"/>
        <v>-2.5025539444631106</v>
      </c>
      <c r="AK1939" s="2">
        <f t="shared" si="210"/>
        <v>-1.535362013584342</v>
      </c>
      <c r="AL1939" s="2">
        <f t="shared" si="211"/>
        <v>-2.5879503497259004</v>
      </c>
      <c r="AM1939" s="2">
        <f t="shared" si="212"/>
        <v>-2.049493813273342</v>
      </c>
      <c r="AN1939" s="2">
        <f t="shared" si="213"/>
        <v>-3.1388908786155314</v>
      </c>
    </row>
    <row r="1940" spans="1:40" x14ac:dyDescent="0.2">
      <c r="A1940">
        <v>1939</v>
      </c>
      <c r="B1940" t="s">
        <v>2892</v>
      </c>
      <c r="D1940">
        <v>0</v>
      </c>
      <c r="E1940">
        <v>1</v>
      </c>
      <c r="F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T1940">
        <v>0.19400000000000001</v>
      </c>
      <c r="U1940">
        <v>0.25800000000000001</v>
      </c>
      <c r="V1940">
        <v>0.33</v>
      </c>
      <c r="W1940">
        <v>0.58799999999999997</v>
      </c>
      <c r="X1940">
        <v>0.253</v>
      </c>
      <c r="Z1940">
        <v>53</v>
      </c>
      <c r="AA1940">
        <v>0</v>
      </c>
      <c r="AB1940">
        <v>0</v>
      </c>
      <c r="AD1940">
        <v>-0.1</v>
      </c>
      <c r="AE1940">
        <v>0</v>
      </c>
      <c r="AF1940">
        <v>0</v>
      </c>
      <c r="AG1940" t="s">
        <v>2893</v>
      </c>
      <c r="AH1940" s="2">
        <f t="shared" si="209"/>
        <v>-11.814758965284497</v>
      </c>
      <c r="AJ1940" s="2">
        <f t="shared" si="214"/>
        <v>-2.5025539444631106</v>
      </c>
      <c r="AK1940" s="2">
        <f t="shared" si="210"/>
        <v>-1.535362013584342</v>
      </c>
      <c r="AL1940" s="2">
        <f t="shared" si="211"/>
        <v>-2.5879503497259004</v>
      </c>
      <c r="AM1940" s="2">
        <f t="shared" si="212"/>
        <v>-2.8809116251772884</v>
      </c>
      <c r="AN1940" s="2">
        <f t="shared" si="213"/>
        <v>-2.3079810323338541</v>
      </c>
    </row>
    <row r="1941" spans="1:40" x14ac:dyDescent="0.2">
      <c r="A1941">
        <v>1940</v>
      </c>
      <c r="B1941" t="s">
        <v>7462</v>
      </c>
      <c r="C1941" t="s">
        <v>114</v>
      </c>
      <c r="D1941">
        <v>2</v>
      </c>
      <c r="E1941">
        <v>7</v>
      </c>
      <c r="F1941">
        <v>6</v>
      </c>
      <c r="G1941">
        <f>F1941*V1941</f>
        <v>2.1120000000000001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2</v>
      </c>
      <c r="P1941">
        <v>0</v>
      </c>
      <c r="Q1941">
        <v>0</v>
      </c>
      <c r="R1941">
        <v>0</v>
      </c>
      <c r="T1941">
        <v>0.216</v>
      </c>
      <c r="U1941">
        <v>0.26700000000000002</v>
      </c>
      <c r="V1941">
        <v>0.35199999999999998</v>
      </c>
      <c r="W1941">
        <v>0.61899999999999999</v>
      </c>
      <c r="X1941">
        <v>0.26400000000000001</v>
      </c>
      <c r="Z1941">
        <v>57</v>
      </c>
      <c r="AA1941">
        <v>0</v>
      </c>
      <c r="AB1941">
        <v>0</v>
      </c>
      <c r="AD1941">
        <v>-0.4</v>
      </c>
      <c r="AE1941">
        <v>0</v>
      </c>
      <c r="AF1941">
        <v>0</v>
      </c>
      <c r="AG1941" t="s">
        <v>7463</v>
      </c>
      <c r="AH1941" s="2">
        <f t="shared" si="209"/>
        <v>-11.815165395843739</v>
      </c>
      <c r="AI1941" s="2">
        <f>(L1941-45.75551)/28.81119</f>
        <v>-1.5534072004662078</v>
      </c>
      <c r="AJ1941" s="2">
        <f t="shared" si="214"/>
        <v>-2.5025539444631106</v>
      </c>
      <c r="AK1941" s="2">
        <f t="shared" si="210"/>
        <v>-1.5024206929470327</v>
      </c>
      <c r="AL1941" s="2">
        <f t="shared" si="211"/>
        <v>-2.5879503497259004</v>
      </c>
      <c r="AM1941" s="2">
        <f t="shared" si="212"/>
        <v>-1.8049591627133577</v>
      </c>
      <c r="AN1941" s="2">
        <f t="shared" si="213"/>
        <v>-1.8638740455281291</v>
      </c>
    </row>
    <row r="1942" spans="1:40" x14ac:dyDescent="0.2">
      <c r="A1942">
        <v>1941</v>
      </c>
      <c r="B1942" t="s">
        <v>3323</v>
      </c>
      <c r="D1942">
        <v>0</v>
      </c>
      <c r="E1942">
        <v>1</v>
      </c>
      <c r="F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0.20699999999999999</v>
      </c>
      <c r="U1942">
        <v>0.249</v>
      </c>
      <c r="V1942">
        <v>0.29399999999999998</v>
      </c>
      <c r="W1942">
        <v>0.54300000000000004</v>
      </c>
      <c r="X1942">
        <v>0.23599999999999999</v>
      </c>
      <c r="Z1942">
        <v>41</v>
      </c>
      <c r="AA1942">
        <v>0</v>
      </c>
      <c r="AB1942">
        <v>0</v>
      </c>
      <c r="AD1942">
        <v>-0.1</v>
      </c>
      <c r="AE1942">
        <v>0</v>
      </c>
      <c r="AF1942">
        <v>0</v>
      </c>
      <c r="AG1942" t="s">
        <v>3324</v>
      </c>
      <c r="AH1942" s="2">
        <f t="shared" si="209"/>
        <v>-11.823640306288459</v>
      </c>
      <c r="AJ1942" s="2">
        <f t="shared" si="214"/>
        <v>-2.5025539444631106</v>
      </c>
      <c r="AK1942" s="2">
        <f t="shared" si="210"/>
        <v>-1.535362013584342</v>
      </c>
      <c r="AL1942" s="2">
        <f t="shared" si="211"/>
        <v>-2.5879503497259004</v>
      </c>
      <c r="AM1942" s="2">
        <f t="shared" si="212"/>
        <v>-2.2451215337213299</v>
      </c>
      <c r="AN1942" s="2">
        <f t="shared" si="213"/>
        <v>-2.952652464793776</v>
      </c>
    </row>
    <row r="1943" spans="1:40" x14ac:dyDescent="0.2">
      <c r="A1943">
        <v>1942</v>
      </c>
      <c r="B1943" t="s">
        <v>3700</v>
      </c>
      <c r="D1943">
        <v>0</v>
      </c>
      <c r="E1943">
        <v>1</v>
      </c>
      <c r="F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0.21099999999999999</v>
      </c>
      <c r="U1943">
        <v>0.245</v>
      </c>
      <c r="V1943">
        <v>0.28299999999999997</v>
      </c>
      <c r="W1943">
        <v>0.52900000000000003</v>
      </c>
      <c r="X1943">
        <v>0.23</v>
      </c>
      <c r="Z1943">
        <v>37</v>
      </c>
      <c r="AA1943">
        <v>0</v>
      </c>
      <c r="AB1943">
        <v>0</v>
      </c>
      <c r="AD1943">
        <v>-0.1</v>
      </c>
      <c r="AE1943">
        <v>0</v>
      </c>
      <c r="AF1943">
        <v>0</v>
      </c>
      <c r="AG1943" t="s">
        <v>3701</v>
      </c>
      <c r="AH1943" s="2">
        <f t="shared" si="209"/>
        <v>-11.828577031494671</v>
      </c>
      <c r="AJ1943" s="2">
        <f t="shared" si="214"/>
        <v>-2.5025539444631106</v>
      </c>
      <c r="AK1943" s="2">
        <f t="shared" si="210"/>
        <v>-1.535362013584342</v>
      </c>
      <c r="AL1943" s="2">
        <f t="shared" si="211"/>
        <v>-2.5879503497259004</v>
      </c>
      <c r="AM1943" s="2">
        <f t="shared" si="212"/>
        <v>-2.049493813273342</v>
      </c>
      <c r="AN1943" s="2">
        <f t="shared" si="213"/>
        <v>-3.1532169104479744</v>
      </c>
    </row>
    <row r="1944" spans="1:40" x14ac:dyDescent="0.2">
      <c r="A1944">
        <v>1943</v>
      </c>
      <c r="B1944" t="s">
        <v>2747</v>
      </c>
      <c r="C1944" t="s">
        <v>118</v>
      </c>
      <c r="D1944">
        <v>0</v>
      </c>
      <c r="E1944">
        <v>1</v>
      </c>
      <c r="F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T1944">
        <v>0.20599999999999999</v>
      </c>
      <c r="U1944">
        <v>0.254</v>
      </c>
      <c r="V1944">
        <v>0.29199999999999998</v>
      </c>
      <c r="W1944">
        <v>0.54600000000000004</v>
      </c>
      <c r="X1944">
        <v>0.23799999999999999</v>
      </c>
      <c r="Z1944">
        <v>47</v>
      </c>
      <c r="AA1944">
        <v>0</v>
      </c>
      <c r="AB1944">
        <v>0</v>
      </c>
      <c r="AD1944">
        <v>-0.1</v>
      </c>
      <c r="AE1944">
        <v>0</v>
      </c>
      <c r="AF1944">
        <v>0</v>
      </c>
      <c r="AG1944" t="s">
        <v>2748</v>
      </c>
      <c r="AH1944" s="2">
        <f t="shared" si="209"/>
        <v>-11.829569140903128</v>
      </c>
      <c r="AJ1944" s="2">
        <f t="shared" si="214"/>
        <v>-2.5025539444631106</v>
      </c>
      <c r="AK1944" s="2">
        <f t="shared" si="210"/>
        <v>-1.535362013584342</v>
      </c>
      <c r="AL1944" s="2">
        <f t="shared" si="211"/>
        <v>-2.5879503497259004</v>
      </c>
      <c r="AM1944" s="2">
        <f t="shared" si="212"/>
        <v>-2.2940284638333268</v>
      </c>
      <c r="AN1944" s="2">
        <f t="shared" si="213"/>
        <v>-2.9096743692964475</v>
      </c>
    </row>
    <row r="1945" spans="1:40" x14ac:dyDescent="0.2">
      <c r="A1945">
        <v>1944</v>
      </c>
      <c r="B1945" t="s">
        <v>3792</v>
      </c>
      <c r="C1945" t="s">
        <v>31</v>
      </c>
      <c r="D1945">
        <v>0</v>
      </c>
      <c r="E1945">
        <v>1</v>
      </c>
      <c r="F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T1945">
        <v>0.20499999999999999</v>
      </c>
      <c r="U1945">
        <v>0.253</v>
      </c>
      <c r="V1945">
        <v>0.29499999999999998</v>
      </c>
      <c r="W1945">
        <v>0.54900000000000004</v>
      </c>
      <c r="X1945">
        <v>0.23899999999999999</v>
      </c>
      <c r="Z1945">
        <v>39</v>
      </c>
      <c r="AA1945">
        <v>0</v>
      </c>
      <c r="AB1945">
        <v>0</v>
      </c>
      <c r="AD1945">
        <v>-0.1</v>
      </c>
      <c r="AE1945">
        <v>0</v>
      </c>
      <c r="AF1945">
        <v>0</v>
      </c>
      <c r="AG1945" t="s">
        <v>3793</v>
      </c>
      <c r="AH1945" s="2">
        <f t="shared" si="209"/>
        <v>-11.835497975517796</v>
      </c>
      <c r="AJ1945" s="2">
        <f t="shared" si="214"/>
        <v>-2.5025539444631106</v>
      </c>
      <c r="AK1945" s="2">
        <f t="shared" si="210"/>
        <v>-1.535362013584342</v>
      </c>
      <c r="AL1945" s="2">
        <f t="shared" si="211"/>
        <v>-2.5879503497259004</v>
      </c>
      <c r="AM1945" s="2">
        <f t="shared" si="212"/>
        <v>-2.3429353939453237</v>
      </c>
      <c r="AN1945" s="2">
        <f t="shared" si="213"/>
        <v>-2.8666962737991195</v>
      </c>
    </row>
    <row r="1946" spans="1:40" x14ac:dyDescent="0.2">
      <c r="A1946">
        <v>1945</v>
      </c>
      <c r="B1946" t="s">
        <v>2646</v>
      </c>
      <c r="D1946">
        <v>0</v>
      </c>
      <c r="E1946">
        <v>1</v>
      </c>
      <c r="F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T1946">
        <v>0.2</v>
      </c>
      <c r="U1946">
        <v>0.25900000000000001</v>
      </c>
      <c r="V1946">
        <v>0.307</v>
      </c>
      <c r="W1946">
        <v>0.56599999999999995</v>
      </c>
      <c r="X1946">
        <v>0.246</v>
      </c>
      <c r="Z1946">
        <v>48</v>
      </c>
      <c r="AA1946">
        <v>0</v>
      </c>
      <c r="AB1946">
        <v>0</v>
      </c>
      <c r="AD1946">
        <v>-0.1</v>
      </c>
      <c r="AE1946">
        <v>0</v>
      </c>
      <c r="AF1946">
        <v>0</v>
      </c>
      <c r="AG1946">
        <v>9362</v>
      </c>
      <c r="AH1946" s="2">
        <f t="shared" si="209"/>
        <v>-11.836490084926254</v>
      </c>
      <c r="AJ1946" s="2">
        <f t="shared" si="214"/>
        <v>-2.5025539444631106</v>
      </c>
      <c r="AK1946" s="2">
        <f t="shared" si="210"/>
        <v>-1.535362013584342</v>
      </c>
      <c r="AL1946" s="2">
        <f t="shared" si="211"/>
        <v>-2.5879503497259004</v>
      </c>
      <c r="AM1946" s="2">
        <f t="shared" si="212"/>
        <v>-2.5874700445053067</v>
      </c>
      <c r="AN1946" s="2">
        <f t="shared" si="213"/>
        <v>-2.6231537326475944</v>
      </c>
    </row>
    <row r="1947" spans="1:40" x14ac:dyDescent="0.2">
      <c r="A1947">
        <v>1946</v>
      </c>
      <c r="B1947" t="s">
        <v>2917</v>
      </c>
      <c r="D1947">
        <v>0</v>
      </c>
      <c r="E1947">
        <v>1</v>
      </c>
      <c r="F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0.20899999999999999</v>
      </c>
      <c r="U1947">
        <v>0.252</v>
      </c>
      <c r="V1947">
        <v>0.28299999999999997</v>
      </c>
      <c r="W1947">
        <v>0.53500000000000003</v>
      </c>
      <c r="X1947">
        <v>0.23400000000000001</v>
      </c>
      <c r="Z1947">
        <v>44</v>
      </c>
      <c r="AA1947">
        <v>0</v>
      </c>
      <c r="AB1947">
        <v>0</v>
      </c>
      <c r="AD1947">
        <v>-0.1</v>
      </c>
      <c r="AE1947">
        <v>0</v>
      </c>
      <c r="AF1947">
        <v>0</v>
      </c>
      <c r="AG1947" t="s">
        <v>2918</v>
      </c>
      <c r="AH1947" s="2">
        <f t="shared" si="209"/>
        <v>-11.840434700724007</v>
      </c>
      <c r="AJ1947" s="2">
        <f t="shared" si="214"/>
        <v>-2.5025539444631106</v>
      </c>
      <c r="AK1947" s="2">
        <f t="shared" si="210"/>
        <v>-1.535362013584342</v>
      </c>
      <c r="AL1947" s="2">
        <f t="shared" si="211"/>
        <v>-2.5879503497259004</v>
      </c>
      <c r="AM1947" s="2">
        <f t="shared" si="212"/>
        <v>-2.1473076734973358</v>
      </c>
      <c r="AN1947" s="2">
        <f t="shared" si="213"/>
        <v>-3.0672607194533179</v>
      </c>
    </row>
    <row r="1948" spans="1:40" x14ac:dyDescent="0.2">
      <c r="A1948">
        <v>1947</v>
      </c>
      <c r="B1948" t="s">
        <v>1673</v>
      </c>
      <c r="C1948" t="s">
        <v>47</v>
      </c>
      <c r="D1948">
        <v>0</v>
      </c>
      <c r="E1948">
        <v>1</v>
      </c>
      <c r="F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T1948">
        <v>0.19900000000000001</v>
      </c>
      <c r="U1948">
        <v>0.26100000000000001</v>
      </c>
      <c r="V1948">
        <v>0.308</v>
      </c>
      <c r="W1948">
        <v>0.56899999999999995</v>
      </c>
      <c r="X1948">
        <v>0.248</v>
      </c>
      <c r="Z1948">
        <v>50</v>
      </c>
      <c r="AA1948">
        <v>0</v>
      </c>
      <c r="AB1948">
        <v>0</v>
      </c>
      <c r="AD1948">
        <v>-0.1</v>
      </c>
      <c r="AE1948">
        <v>0</v>
      </c>
      <c r="AF1948">
        <v>0</v>
      </c>
      <c r="AG1948" t="s">
        <v>1674</v>
      </c>
      <c r="AH1948" s="2">
        <f t="shared" si="209"/>
        <v>-11.842418919540922</v>
      </c>
      <c r="AJ1948" s="2">
        <f t="shared" si="214"/>
        <v>-2.5025539444631106</v>
      </c>
      <c r="AK1948" s="2">
        <f t="shared" si="210"/>
        <v>-1.535362013584342</v>
      </c>
      <c r="AL1948" s="2">
        <f t="shared" si="211"/>
        <v>-2.5879503497259004</v>
      </c>
      <c r="AM1948" s="2">
        <f t="shared" si="212"/>
        <v>-2.6363769746173036</v>
      </c>
      <c r="AN1948" s="2">
        <f t="shared" si="213"/>
        <v>-2.580175637150266</v>
      </c>
    </row>
    <row r="1949" spans="1:40" x14ac:dyDescent="0.2">
      <c r="A1949">
        <v>1948</v>
      </c>
      <c r="B1949" t="s">
        <v>2172</v>
      </c>
      <c r="D1949">
        <v>0</v>
      </c>
      <c r="E1949">
        <v>1</v>
      </c>
      <c r="F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T1949">
        <v>0.19900000000000001</v>
      </c>
      <c r="U1949">
        <v>0.247</v>
      </c>
      <c r="V1949">
        <v>0.32200000000000001</v>
      </c>
      <c r="W1949">
        <v>0.56899999999999995</v>
      </c>
      <c r="X1949">
        <v>0.24399999999999999</v>
      </c>
      <c r="Z1949">
        <v>46</v>
      </c>
      <c r="AA1949">
        <v>0</v>
      </c>
      <c r="AB1949">
        <v>0</v>
      </c>
      <c r="AD1949">
        <v>-0.1</v>
      </c>
      <c r="AE1949">
        <v>0</v>
      </c>
      <c r="AF1949">
        <v>0</v>
      </c>
      <c r="AG1949" t="s">
        <v>2173</v>
      </c>
      <c r="AH1949" s="2">
        <f t="shared" si="209"/>
        <v>-11.842418919540922</v>
      </c>
      <c r="AJ1949" s="2">
        <f t="shared" si="214"/>
        <v>-2.5025539444631106</v>
      </c>
      <c r="AK1949" s="2">
        <f t="shared" si="210"/>
        <v>-1.535362013584342</v>
      </c>
      <c r="AL1949" s="2">
        <f t="shared" si="211"/>
        <v>-2.5879503497259004</v>
      </c>
      <c r="AM1949" s="2">
        <f t="shared" si="212"/>
        <v>-2.6363769746173036</v>
      </c>
      <c r="AN1949" s="2">
        <f t="shared" si="213"/>
        <v>-2.580175637150266</v>
      </c>
    </row>
    <row r="1950" spans="1:40" x14ac:dyDescent="0.2">
      <c r="A1950">
        <v>1949</v>
      </c>
      <c r="B1950" t="s">
        <v>2259</v>
      </c>
      <c r="C1950" t="s">
        <v>65</v>
      </c>
      <c r="D1950">
        <v>0</v>
      </c>
      <c r="E1950">
        <v>1</v>
      </c>
      <c r="F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T1950">
        <v>0.19900000000000001</v>
      </c>
      <c r="U1950">
        <v>0.253</v>
      </c>
      <c r="V1950">
        <v>0.316</v>
      </c>
      <c r="W1950">
        <v>0.56899999999999995</v>
      </c>
      <c r="X1950">
        <v>0.246</v>
      </c>
      <c r="Z1950">
        <v>47</v>
      </c>
      <c r="AA1950">
        <v>0</v>
      </c>
      <c r="AB1950">
        <v>0</v>
      </c>
      <c r="AD1950">
        <v>-0.1</v>
      </c>
      <c r="AE1950">
        <v>0</v>
      </c>
      <c r="AF1950">
        <v>0</v>
      </c>
      <c r="AG1950" t="s">
        <v>2260</v>
      </c>
      <c r="AH1950" s="2">
        <f t="shared" si="209"/>
        <v>-11.842418919540922</v>
      </c>
      <c r="AJ1950" s="2">
        <f t="shared" si="214"/>
        <v>-2.5025539444631106</v>
      </c>
      <c r="AK1950" s="2">
        <f t="shared" si="210"/>
        <v>-1.535362013584342</v>
      </c>
      <c r="AL1950" s="2">
        <f t="shared" si="211"/>
        <v>-2.5879503497259004</v>
      </c>
      <c r="AM1950" s="2">
        <f t="shared" si="212"/>
        <v>-2.6363769746173036</v>
      </c>
      <c r="AN1950" s="2">
        <f t="shared" si="213"/>
        <v>-2.580175637150266</v>
      </c>
    </row>
    <row r="1951" spans="1:40" x14ac:dyDescent="0.2">
      <c r="A1951">
        <v>1950</v>
      </c>
      <c r="B1951" t="s">
        <v>3282</v>
      </c>
      <c r="C1951" t="s">
        <v>47</v>
      </c>
      <c r="D1951">
        <v>0</v>
      </c>
      <c r="E1951">
        <v>1</v>
      </c>
      <c r="F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0.21</v>
      </c>
      <c r="U1951">
        <v>0.252</v>
      </c>
      <c r="V1951">
        <v>0.27900000000000003</v>
      </c>
      <c r="W1951">
        <v>0.53100000000000003</v>
      </c>
      <c r="X1951">
        <v>0.23200000000000001</v>
      </c>
      <c r="Z1951">
        <v>39</v>
      </c>
      <c r="AA1951">
        <v>0</v>
      </c>
      <c r="AB1951">
        <v>0</v>
      </c>
      <c r="AD1951">
        <v>-0.1</v>
      </c>
      <c r="AE1951">
        <v>0</v>
      </c>
      <c r="AF1951">
        <v>0</v>
      </c>
      <c r="AG1951" t="s">
        <v>3283</v>
      </c>
      <c r="AH1951" s="2">
        <f t="shared" si="209"/>
        <v>-11.848831897941782</v>
      </c>
      <c r="AJ1951" s="2">
        <f t="shared" si="214"/>
        <v>-2.5025539444631106</v>
      </c>
      <c r="AK1951" s="2">
        <f t="shared" si="210"/>
        <v>-1.535362013584342</v>
      </c>
      <c r="AL1951" s="2">
        <f t="shared" si="211"/>
        <v>-2.5879503497259004</v>
      </c>
      <c r="AM1951" s="2">
        <f t="shared" si="212"/>
        <v>-2.0984007433853389</v>
      </c>
      <c r="AN1951" s="2">
        <f t="shared" si="213"/>
        <v>-3.1245648467830889</v>
      </c>
    </row>
    <row r="1952" spans="1:40" x14ac:dyDescent="0.2">
      <c r="A1952">
        <v>1951</v>
      </c>
      <c r="B1952" t="s">
        <v>2792</v>
      </c>
      <c r="C1952" t="s">
        <v>35</v>
      </c>
      <c r="D1952">
        <v>0</v>
      </c>
      <c r="E1952">
        <v>1</v>
      </c>
      <c r="F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T1952">
        <v>0.19</v>
      </c>
      <c r="U1952">
        <v>0.26</v>
      </c>
      <c r="V1952">
        <v>0.33900000000000002</v>
      </c>
      <c r="W1952">
        <v>0.59899999999999998</v>
      </c>
      <c r="X1952">
        <v>0.25700000000000001</v>
      </c>
      <c r="Z1952">
        <v>52</v>
      </c>
      <c r="AA1952">
        <v>0</v>
      </c>
      <c r="AB1952">
        <v>0</v>
      </c>
      <c r="AD1952">
        <v>-0.1</v>
      </c>
      <c r="AE1952">
        <v>0</v>
      </c>
      <c r="AF1952">
        <v>0</v>
      </c>
      <c r="AG1952" t="s">
        <v>2793</v>
      </c>
      <c r="AH1952" s="2">
        <f t="shared" si="209"/>
        <v>-11.852800335575614</v>
      </c>
      <c r="AJ1952" s="2">
        <f t="shared" si="214"/>
        <v>-2.5025539444631106</v>
      </c>
      <c r="AK1952" s="2">
        <f t="shared" si="210"/>
        <v>-1.535362013584342</v>
      </c>
      <c r="AL1952" s="2">
        <f t="shared" si="211"/>
        <v>-2.5879503497259004</v>
      </c>
      <c r="AM1952" s="2">
        <f t="shared" si="212"/>
        <v>-3.0765393456252759</v>
      </c>
      <c r="AN1952" s="2">
        <f t="shared" si="213"/>
        <v>-2.1503946821769837</v>
      </c>
    </row>
    <row r="1953" spans="1:40" x14ac:dyDescent="0.2">
      <c r="A1953">
        <v>1952</v>
      </c>
      <c r="B1953" t="s">
        <v>3896</v>
      </c>
      <c r="D1953">
        <v>0</v>
      </c>
      <c r="E1953">
        <v>1</v>
      </c>
      <c r="F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T1953">
        <v>0.20399999999999999</v>
      </c>
      <c r="U1953">
        <v>0.23899999999999999</v>
      </c>
      <c r="V1953">
        <v>0.312</v>
      </c>
      <c r="W1953">
        <v>0.55100000000000005</v>
      </c>
      <c r="X1953">
        <v>0.23599999999999999</v>
      </c>
      <c r="Z1953">
        <v>41</v>
      </c>
      <c r="AA1953">
        <v>0</v>
      </c>
      <c r="AB1953">
        <v>0</v>
      </c>
      <c r="AD1953">
        <v>-0.1</v>
      </c>
      <c r="AE1953">
        <v>0</v>
      </c>
      <c r="AF1953">
        <v>0</v>
      </c>
      <c r="AG1953" t="s">
        <v>3897</v>
      </c>
      <c r="AH1953" s="2">
        <f t="shared" si="209"/>
        <v>-11.855752841964907</v>
      </c>
      <c r="AJ1953" s="2">
        <f t="shared" si="214"/>
        <v>-2.5025539444631106</v>
      </c>
      <c r="AK1953" s="2">
        <f t="shared" si="210"/>
        <v>-1.535362013584342</v>
      </c>
      <c r="AL1953" s="2">
        <f t="shared" si="211"/>
        <v>-2.5879503497259004</v>
      </c>
      <c r="AM1953" s="2">
        <f t="shared" si="212"/>
        <v>-2.3918423240573206</v>
      </c>
      <c r="AN1953" s="2">
        <f t="shared" si="213"/>
        <v>-2.838044210134234</v>
      </c>
    </row>
    <row r="1954" spans="1:40" x14ac:dyDescent="0.2">
      <c r="A1954">
        <v>1953</v>
      </c>
      <c r="B1954" t="s">
        <v>3052</v>
      </c>
      <c r="D1954">
        <v>0</v>
      </c>
      <c r="E1954">
        <v>1</v>
      </c>
      <c r="F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T1954">
        <v>0.189</v>
      </c>
      <c r="U1954">
        <v>0.251</v>
      </c>
      <c r="V1954">
        <v>0.35</v>
      </c>
      <c r="W1954">
        <v>0.60199999999999998</v>
      </c>
      <c r="X1954">
        <v>0.25600000000000001</v>
      </c>
      <c r="Z1954">
        <v>54</v>
      </c>
      <c r="AA1954">
        <v>0</v>
      </c>
      <c r="AB1954">
        <v>0</v>
      </c>
      <c r="AD1954">
        <v>-0.1</v>
      </c>
      <c r="AE1954">
        <v>0</v>
      </c>
      <c r="AF1954">
        <v>0</v>
      </c>
      <c r="AG1954">
        <v>9952</v>
      </c>
      <c r="AH1954" s="2">
        <f t="shared" si="209"/>
        <v>-11.858729170190283</v>
      </c>
      <c r="AJ1954" s="2">
        <f t="shared" si="214"/>
        <v>-2.5025539444631106</v>
      </c>
      <c r="AK1954" s="2">
        <f t="shared" si="210"/>
        <v>-1.535362013584342</v>
      </c>
      <c r="AL1954" s="2">
        <f t="shared" si="211"/>
        <v>-2.5879503497259004</v>
      </c>
      <c r="AM1954" s="2">
        <f t="shared" si="212"/>
        <v>-3.1254462757372727</v>
      </c>
      <c r="AN1954" s="2">
        <f t="shared" si="213"/>
        <v>-2.1074165866796557</v>
      </c>
    </row>
    <row r="1955" spans="1:40" x14ac:dyDescent="0.2">
      <c r="A1955">
        <v>1954</v>
      </c>
      <c r="B1955" t="s">
        <v>3766</v>
      </c>
      <c r="C1955" t="s">
        <v>74</v>
      </c>
      <c r="D1955">
        <v>0</v>
      </c>
      <c r="E1955">
        <v>1</v>
      </c>
      <c r="F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T1955">
        <v>0.20300000000000001</v>
      </c>
      <c r="U1955">
        <v>0.25600000000000001</v>
      </c>
      <c r="V1955">
        <v>0.29799999999999999</v>
      </c>
      <c r="W1955">
        <v>0.55400000000000005</v>
      </c>
      <c r="X1955">
        <v>0.24099999999999999</v>
      </c>
      <c r="Z1955">
        <v>43</v>
      </c>
      <c r="AA1955">
        <v>0</v>
      </c>
      <c r="AB1955">
        <v>0</v>
      </c>
      <c r="AD1955">
        <v>-0.1</v>
      </c>
      <c r="AE1955">
        <v>0</v>
      </c>
      <c r="AF1955">
        <v>0</v>
      </c>
      <c r="AG1955" t="s">
        <v>3767</v>
      </c>
      <c r="AH1955" s="2">
        <f t="shared" si="209"/>
        <v>-11.861681676579575</v>
      </c>
      <c r="AJ1955" s="2">
        <f t="shared" si="214"/>
        <v>-2.5025539444631106</v>
      </c>
      <c r="AK1955" s="2">
        <f t="shared" si="210"/>
        <v>-1.535362013584342</v>
      </c>
      <c r="AL1955" s="2">
        <f t="shared" si="211"/>
        <v>-2.5879503497259004</v>
      </c>
      <c r="AM1955" s="2">
        <f t="shared" si="212"/>
        <v>-2.4407492541693161</v>
      </c>
      <c r="AN1955" s="2">
        <f t="shared" si="213"/>
        <v>-2.7950661146369056</v>
      </c>
    </row>
    <row r="1956" spans="1:40" x14ac:dyDescent="0.2">
      <c r="A1956">
        <v>1955</v>
      </c>
      <c r="B1956" t="s">
        <v>3772</v>
      </c>
      <c r="C1956" t="s">
        <v>65</v>
      </c>
      <c r="D1956">
        <v>0</v>
      </c>
      <c r="E1956">
        <v>1</v>
      </c>
      <c r="F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0.20300000000000001</v>
      </c>
      <c r="U1956">
        <v>0.255</v>
      </c>
      <c r="V1956">
        <v>0.29899999999999999</v>
      </c>
      <c r="W1956">
        <v>0.55400000000000005</v>
      </c>
      <c r="X1956">
        <v>0.24099999999999999</v>
      </c>
      <c r="Z1956">
        <v>43</v>
      </c>
      <c r="AA1956">
        <v>0</v>
      </c>
      <c r="AB1956">
        <v>0</v>
      </c>
      <c r="AD1956">
        <v>-0.1</v>
      </c>
      <c r="AE1956">
        <v>0</v>
      </c>
      <c r="AF1956">
        <v>0</v>
      </c>
      <c r="AG1956" t="s">
        <v>3773</v>
      </c>
      <c r="AH1956" s="2">
        <f t="shared" si="209"/>
        <v>-11.861681676579575</v>
      </c>
      <c r="AJ1956" s="2">
        <f t="shared" si="214"/>
        <v>-2.5025539444631106</v>
      </c>
      <c r="AK1956" s="2">
        <f t="shared" si="210"/>
        <v>-1.535362013584342</v>
      </c>
      <c r="AL1956" s="2">
        <f t="shared" si="211"/>
        <v>-2.5879503497259004</v>
      </c>
      <c r="AM1956" s="2">
        <f t="shared" si="212"/>
        <v>-2.4407492541693161</v>
      </c>
      <c r="AN1956" s="2">
        <f t="shared" si="213"/>
        <v>-2.7950661146369056</v>
      </c>
    </row>
    <row r="1957" spans="1:40" x14ac:dyDescent="0.2">
      <c r="A1957">
        <v>1956</v>
      </c>
      <c r="B1957" t="s">
        <v>3898</v>
      </c>
      <c r="D1957">
        <v>0</v>
      </c>
      <c r="E1957">
        <v>1</v>
      </c>
      <c r="F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T1957">
        <v>0.19800000000000001</v>
      </c>
      <c r="U1957">
        <v>0.25900000000000001</v>
      </c>
      <c r="V1957">
        <v>0.312</v>
      </c>
      <c r="W1957">
        <v>0.57099999999999995</v>
      </c>
      <c r="X1957">
        <v>0.248</v>
      </c>
      <c r="Z1957">
        <v>49</v>
      </c>
      <c r="AA1957">
        <v>0</v>
      </c>
      <c r="AB1957">
        <v>0</v>
      </c>
      <c r="AD1957">
        <v>-0.1</v>
      </c>
      <c r="AE1957">
        <v>0</v>
      </c>
      <c r="AF1957">
        <v>0</v>
      </c>
      <c r="AG1957" t="s">
        <v>3899</v>
      </c>
      <c r="AH1957" s="2">
        <f t="shared" si="209"/>
        <v>-11.862673785988033</v>
      </c>
      <c r="AJ1957" s="2">
        <f t="shared" si="214"/>
        <v>-2.5025539444631106</v>
      </c>
      <c r="AK1957" s="2">
        <f t="shared" si="210"/>
        <v>-1.535362013584342</v>
      </c>
      <c r="AL1957" s="2">
        <f t="shared" si="211"/>
        <v>-2.5879503497259004</v>
      </c>
      <c r="AM1957" s="2">
        <f t="shared" si="212"/>
        <v>-2.6852839047293005</v>
      </c>
      <c r="AN1957" s="2">
        <f t="shared" si="213"/>
        <v>-2.5515235734853805</v>
      </c>
    </row>
    <row r="1958" spans="1:40" x14ac:dyDescent="0.2">
      <c r="A1958">
        <v>1957</v>
      </c>
      <c r="B1958" t="s">
        <v>3600</v>
      </c>
      <c r="D1958">
        <v>0</v>
      </c>
      <c r="E1958">
        <v>1</v>
      </c>
      <c r="F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T1958">
        <v>0.193</v>
      </c>
      <c r="U1958">
        <v>0.26</v>
      </c>
      <c r="V1958">
        <v>0.32800000000000001</v>
      </c>
      <c r="W1958">
        <v>0.58799999999999997</v>
      </c>
      <c r="X1958">
        <v>0.253</v>
      </c>
      <c r="Z1958">
        <v>53</v>
      </c>
      <c r="AA1958">
        <v>0</v>
      </c>
      <c r="AB1958">
        <v>0</v>
      </c>
      <c r="AD1958">
        <v>-0.1</v>
      </c>
      <c r="AE1958">
        <v>0</v>
      </c>
      <c r="AF1958">
        <v>0</v>
      </c>
      <c r="AG1958" t="s">
        <v>3601</v>
      </c>
      <c r="AH1958" s="2">
        <f t="shared" si="209"/>
        <v>-11.863665895396494</v>
      </c>
      <c r="AJ1958" s="2">
        <f t="shared" si="214"/>
        <v>-2.5025539444631106</v>
      </c>
      <c r="AK1958" s="2">
        <f t="shared" si="210"/>
        <v>-1.535362013584342</v>
      </c>
      <c r="AL1958" s="2">
        <f t="shared" si="211"/>
        <v>-2.5879503497259004</v>
      </c>
      <c r="AM1958" s="2">
        <f t="shared" si="212"/>
        <v>-2.9298185552892853</v>
      </c>
      <c r="AN1958" s="2">
        <f t="shared" si="213"/>
        <v>-2.3079810323338541</v>
      </c>
    </row>
    <row r="1959" spans="1:40" x14ac:dyDescent="0.2">
      <c r="A1959">
        <v>1958</v>
      </c>
      <c r="B1959" t="s">
        <v>2742</v>
      </c>
      <c r="C1959" t="s">
        <v>37</v>
      </c>
      <c r="D1959">
        <v>0</v>
      </c>
      <c r="E1959">
        <v>1</v>
      </c>
      <c r="F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T1959">
        <v>0.19700000000000001</v>
      </c>
      <c r="U1959">
        <v>0.26800000000000002</v>
      </c>
      <c r="V1959">
        <v>0.30599999999999999</v>
      </c>
      <c r="W1959">
        <v>0.57399999999999995</v>
      </c>
      <c r="X1959">
        <v>0.251</v>
      </c>
      <c r="Z1959">
        <v>55</v>
      </c>
      <c r="AA1959">
        <v>0</v>
      </c>
      <c r="AB1959">
        <v>0</v>
      </c>
      <c r="AD1959">
        <v>-0.1</v>
      </c>
      <c r="AE1959">
        <v>0</v>
      </c>
      <c r="AF1959">
        <v>0</v>
      </c>
      <c r="AG1959">
        <v>17807</v>
      </c>
      <c r="AH1959" s="2">
        <f t="shared" si="209"/>
        <v>-11.868602620602704</v>
      </c>
      <c r="AJ1959" s="2">
        <f t="shared" si="214"/>
        <v>-2.5025539444631106</v>
      </c>
      <c r="AK1959" s="2">
        <f t="shared" si="210"/>
        <v>-1.535362013584342</v>
      </c>
      <c r="AL1959" s="2">
        <f t="shared" si="211"/>
        <v>-2.5879503497259004</v>
      </c>
      <c r="AM1959" s="2">
        <f t="shared" si="212"/>
        <v>-2.7341908348412978</v>
      </c>
      <c r="AN1959" s="2">
        <f t="shared" si="213"/>
        <v>-2.5085454779880525</v>
      </c>
    </row>
    <row r="1960" spans="1:40" x14ac:dyDescent="0.2">
      <c r="A1960">
        <v>1959</v>
      </c>
      <c r="B1960" t="s">
        <v>4138</v>
      </c>
      <c r="C1960" t="s">
        <v>29</v>
      </c>
      <c r="D1960">
        <v>0</v>
      </c>
      <c r="E1960">
        <v>1</v>
      </c>
      <c r="F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T1960">
        <v>0.20399999999999999</v>
      </c>
      <c r="U1960">
        <v>0.248</v>
      </c>
      <c r="V1960">
        <v>0.30299999999999999</v>
      </c>
      <c r="W1960">
        <v>0.55000000000000004</v>
      </c>
      <c r="X1960">
        <v>0.23699999999999999</v>
      </c>
      <c r="Z1960">
        <v>45</v>
      </c>
      <c r="AA1960">
        <v>0</v>
      </c>
      <c r="AB1960">
        <v>0</v>
      </c>
      <c r="AD1960">
        <v>-0.1</v>
      </c>
      <c r="AE1960">
        <v>0</v>
      </c>
      <c r="AF1960">
        <v>0</v>
      </c>
      <c r="AG1960" t="s">
        <v>4139</v>
      </c>
      <c r="AH1960" s="2">
        <f t="shared" si="209"/>
        <v>-11.87007887379735</v>
      </c>
      <c r="AJ1960" s="2">
        <f t="shared" si="214"/>
        <v>-2.5025539444631106</v>
      </c>
      <c r="AK1960" s="2">
        <f t="shared" si="210"/>
        <v>-1.535362013584342</v>
      </c>
      <c r="AL1960" s="2">
        <f t="shared" si="211"/>
        <v>-2.5879503497259004</v>
      </c>
      <c r="AM1960" s="2">
        <f t="shared" si="212"/>
        <v>-2.3918423240573206</v>
      </c>
      <c r="AN1960" s="2">
        <f t="shared" si="213"/>
        <v>-2.8523702419666765</v>
      </c>
    </row>
    <row r="1961" spans="1:40" x14ac:dyDescent="0.2">
      <c r="A1961">
        <v>1960</v>
      </c>
      <c r="B1961" t="s">
        <v>3062</v>
      </c>
      <c r="C1961" t="s">
        <v>93</v>
      </c>
      <c r="D1961">
        <v>0</v>
      </c>
      <c r="E1961">
        <v>1</v>
      </c>
      <c r="F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T1961">
        <v>0.20799999999999999</v>
      </c>
      <c r="U1961">
        <v>0.246</v>
      </c>
      <c r="V1961">
        <v>0.28999999999999998</v>
      </c>
      <c r="W1961">
        <v>0.53600000000000003</v>
      </c>
      <c r="X1961">
        <v>0.23200000000000001</v>
      </c>
      <c r="Z1961">
        <v>41</v>
      </c>
      <c r="AA1961">
        <v>0</v>
      </c>
      <c r="AB1961">
        <v>0</v>
      </c>
      <c r="AD1961">
        <v>-0.1</v>
      </c>
      <c r="AE1961">
        <v>0</v>
      </c>
      <c r="AF1961">
        <v>0</v>
      </c>
      <c r="AG1961" t="s">
        <v>3063</v>
      </c>
      <c r="AH1961" s="2">
        <f t="shared" si="209"/>
        <v>-11.875015599003561</v>
      </c>
      <c r="AJ1961" s="2">
        <f t="shared" si="214"/>
        <v>-2.5025539444631106</v>
      </c>
      <c r="AK1961" s="2">
        <f t="shared" si="210"/>
        <v>-1.535362013584342</v>
      </c>
      <c r="AL1961" s="2">
        <f t="shared" si="211"/>
        <v>-2.5879503497259004</v>
      </c>
      <c r="AM1961" s="2">
        <f t="shared" si="212"/>
        <v>-2.1962146036093331</v>
      </c>
      <c r="AN1961" s="2">
        <f t="shared" si="213"/>
        <v>-3.0529346876208749</v>
      </c>
    </row>
    <row r="1962" spans="1:40" x14ac:dyDescent="0.2">
      <c r="A1962">
        <v>1961</v>
      </c>
      <c r="B1962" t="s">
        <v>926</v>
      </c>
      <c r="C1962" t="s">
        <v>29</v>
      </c>
      <c r="D1962">
        <v>0</v>
      </c>
      <c r="E1962">
        <v>1</v>
      </c>
      <c r="F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T1962">
        <v>0.191</v>
      </c>
      <c r="U1962">
        <v>0.27800000000000002</v>
      </c>
      <c r="V1962">
        <v>0.316</v>
      </c>
      <c r="W1962">
        <v>0.59399999999999997</v>
      </c>
      <c r="X1962">
        <v>0.26200000000000001</v>
      </c>
      <c r="Z1962">
        <v>61</v>
      </c>
      <c r="AA1962">
        <v>0</v>
      </c>
      <c r="AB1962">
        <v>0</v>
      </c>
      <c r="AD1962">
        <v>0</v>
      </c>
      <c r="AE1962">
        <v>0</v>
      </c>
      <c r="AF1962">
        <v>0</v>
      </c>
      <c r="AG1962" t="s">
        <v>927</v>
      </c>
      <c r="AH1962" s="2">
        <f t="shared" si="209"/>
        <v>-11.87552356462583</v>
      </c>
      <c r="AJ1962" s="2">
        <f t="shared" si="214"/>
        <v>-2.5025539444631106</v>
      </c>
      <c r="AK1962" s="2">
        <f t="shared" si="210"/>
        <v>-1.535362013584342</v>
      </c>
      <c r="AL1962" s="2">
        <f t="shared" si="211"/>
        <v>-2.5879503497259004</v>
      </c>
      <c r="AM1962" s="2">
        <f t="shared" si="212"/>
        <v>-3.027632415513279</v>
      </c>
      <c r="AN1962" s="2">
        <f t="shared" si="213"/>
        <v>-2.2220248413391976</v>
      </c>
    </row>
    <row r="1963" spans="1:40" x14ac:dyDescent="0.2">
      <c r="A1963">
        <v>1962</v>
      </c>
      <c r="B1963" t="s">
        <v>4109</v>
      </c>
      <c r="C1963" t="s">
        <v>55</v>
      </c>
      <c r="D1963">
        <v>0</v>
      </c>
      <c r="E1963">
        <v>1</v>
      </c>
      <c r="F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T1963">
        <v>0.20399999999999999</v>
      </c>
      <c r="U1963">
        <v>0.251</v>
      </c>
      <c r="V1963">
        <v>0.29799999999999999</v>
      </c>
      <c r="W1963">
        <v>0.54900000000000004</v>
      </c>
      <c r="X1963">
        <v>0.23799999999999999</v>
      </c>
      <c r="Z1963">
        <v>40</v>
      </c>
      <c r="AA1963">
        <v>0</v>
      </c>
      <c r="AB1963">
        <v>0</v>
      </c>
      <c r="AD1963">
        <v>-0.1</v>
      </c>
      <c r="AE1963">
        <v>0</v>
      </c>
      <c r="AF1963">
        <v>0</v>
      </c>
      <c r="AG1963" t="s">
        <v>4110</v>
      </c>
      <c r="AH1963" s="2">
        <f t="shared" si="209"/>
        <v>-11.884404905629793</v>
      </c>
      <c r="AJ1963" s="2">
        <f t="shared" si="214"/>
        <v>-2.5025539444631106</v>
      </c>
      <c r="AK1963" s="2">
        <f t="shared" si="210"/>
        <v>-1.535362013584342</v>
      </c>
      <c r="AL1963" s="2">
        <f t="shared" si="211"/>
        <v>-2.5879503497259004</v>
      </c>
      <c r="AM1963" s="2">
        <f t="shared" si="212"/>
        <v>-2.3918423240573206</v>
      </c>
      <c r="AN1963" s="2">
        <f t="shared" si="213"/>
        <v>-2.8666962737991195</v>
      </c>
    </row>
    <row r="1964" spans="1:40" x14ac:dyDescent="0.2">
      <c r="A1964">
        <v>1963</v>
      </c>
      <c r="B1964" t="s">
        <v>2788</v>
      </c>
      <c r="C1964" t="s">
        <v>29</v>
      </c>
      <c r="D1964">
        <v>0</v>
      </c>
      <c r="E1964">
        <v>1</v>
      </c>
      <c r="F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T1964">
        <v>0.20599999999999999</v>
      </c>
      <c r="U1964">
        <v>0.26700000000000002</v>
      </c>
      <c r="V1964">
        <v>0.27500000000000002</v>
      </c>
      <c r="W1964">
        <v>0.54200000000000004</v>
      </c>
      <c r="X1964">
        <v>0.23899999999999999</v>
      </c>
      <c r="Z1964">
        <v>46</v>
      </c>
      <c r="AA1964">
        <v>0</v>
      </c>
      <c r="AB1964">
        <v>0</v>
      </c>
      <c r="AD1964">
        <v>-0.1</v>
      </c>
      <c r="AE1964">
        <v>0</v>
      </c>
      <c r="AF1964">
        <v>0</v>
      </c>
      <c r="AG1964" t="s">
        <v>2789</v>
      </c>
      <c r="AH1964" s="2">
        <f t="shared" si="209"/>
        <v>-11.886873268232899</v>
      </c>
      <c r="AJ1964" s="2">
        <f t="shared" si="214"/>
        <v>-2.5025539444631106</v>
      </c>
      <c r="AK1964" s="2">
        <f t="shared" si="210"/>
        <v>-1.535362013584342</v>
      </c>
      <c r="AL1964" s="2">
        <f t="shared" si="211"/>
        <v>-2.5879503497259004</v>
      </c>
      <c r="AM1964" s="2">
        <f t="shared" si="212"/>
        <v>-2.2940284638333268</v>
      </c>
      <c r="AN1964" s="2">
        <f t="shared" si="213"/>
        <v>-2.9669784966262185</v>
      </c>
    </row>
    <row r="1965" spans="1:40" x14ac:dyDescent="0.2">
      <c r="A1965">
        <v>1964</v>
      </c>
      <c r="B1965" t="s">
        <v>1679</v>
      </c>
      <c r="C1965" t="s">
        <v>139</v>
      </c>
      <c r="D1965">
        <v>0</v>
      </c>
      <c r="E1965">
        <v>1</v>
      </c>
      <c r="F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T1965">
        <v>0.20100000000000001</v>
      </c>
      <c r="U1965">
        <v>0.253</v>
      </c>
      <c r="V1965">
        <v>0.30599999999999999</v>
      </c>
      <c r="W1965">
        <v>0.55900000000000005</v>
      </c>
      <c r="X1965">
        <v>0.24199999999999999</v>
      </c>
      <c r="Z1965">
        <v>50</v>
      </c>
      <c r="AA1965">
        <v>0</v>
      </c>
      <c r="AB1965">
        <v>0</v>
      </c>
      <c r="AD1965">
        <v>-0.1</v>
      </c>
      <c r="AE1965">
        <v>0</v>
      </c>
      <c r="AF1965">
        <v>0</v>
      </c>
      <c r="AG1965" t="s">
        <v>1680</v>
      </c>
      <c r="AH1965" s="2">
        <f t="shared" si="209"/>
        <v>-11.887865377641354</v>
      </c>
      <c r="AJ1965" s="2">
        <f t="shared" si="214"/>
        <v>-2.5025539444631106</v>
      </c>
      <c r="AK1965" s="2">
        <f t="shared" si="210"/>
        <v>-1.535362013584342</v>
      </c>
      <c r="AL1965" s="2">
        <f t="shared" si="211"/>
        <v>-2.5879503497259004</v>
      </c>
      <c r="AM1965" s="2">
        <f t="shared" si="212"/>
        <v>-2.5385631143933098</v>
      </c>
      <c r="AN1965" s="2">
        <f t="shared" si="213"/>
        <v>-2.7234359554746921</v>
      </c>
    </row>
    <row r="1966" spans="1:40" x14ac:dyDescent="0.2">
      <c r="A1966">
        <v>1965</v>
      </c>
      <c r="B1966" t="s">
        <v>3602</v>
      </c>
      <c r="C1966" t="s">
        <v>57</v>
      </c>
      <c r="D1966">
        <v>0</v>
      </c>
      <c r="E1966">
        <v>1</v>
      </c>
      <c r="F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T1966">
        <v>0.20100000000000001</v>
      </c>
      <c r="U1966">
        <v>0.25700000000000001</v>
      </c>
      <c r="V1966">
        <v>0.30199999999999999</v>
      </c>
      <c r="W1966">
        <v>0.55900000000000005</v>
      </c>
      <c r="X1966">
        <v>0.24299999999999999</v>
      </c>
      <c r="Z1966">
        <v>45</v>
      </c>
      <c r="AA1966">
        <v>0</v>
      </c>
      <c r="AB1966">
        <v>0</v>
      </c>
      <c r="AD1966">
        <v>-0.1</v>
      </c>
      <c r="AE1966">
        <v>0</v>
      </c>
      <c r="AF1966">
        <v>0</v>
      </c>
      <c r="AG1966" t="s">
        <v>3603</v>
      </c>
      <c r="AH1966" s="2">
        <f t="shared" si="209"/>
        <v>-11.887865377641354</v>
      </c>
      <c r="AJ1966" s="2">
        <f t="shared" si="214"/>
        <v>-2.5025539444631106</v>
      </c>
      <c r="AK1966" s="2">
        <f t="shared" si="210"/>
        <v>-1.535362013584342</v>
      </c>
      <c r="AL1966" s="2">
        <f t="shared" si="211"/>
        <v>-2.5879503497259004</v>
      </c>
      <c r="AM1966" s="2">
        <f t="shared" si="212"/>
        <v>-2.5385631143933098</v>
      </c>
      <c r="AN1966" s="2">
        <f t="shared" si="213"/>
        <v>-2.7234359554746921</v>
      </c>
    </row>
    <row r="1967" spans="1:40" x14ac:dyDescent="0.2">
      <c r="A1967">
        <v>1966</v>
      </c>
      <c r="B1967" t="s">
        <v>1902</v>
      </c>
      <c r="D1967">
        <v>0</v>
      </c>
      <c r="E1967">
        <v>1</v>
      </c>
      <c r="F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0.19600000000000001</v>
      </c>
      <c r="U1967">
        <v>0.251</v>
      </c>
      <c r="V1967">
        <v>0.32500000000000001</v>
      </c>
      <c r="W1967">
        <v>0.57599999999999996</v>
      </c>
      <c r="X1967">
        <v>0.248</v>
      </c>
      <c r="Z1967">
        <v>49</v>
      </c>
      <c r="AA1967">
        <v>0</v>
      </c>
      <c r="AB1967">
        <v>0</v>
      </c>
      <c r="AD1967">
        <v>-0.1</v>
      </c>
      <c r="AE1967">
        <v>0</v>
      </c>
      <c r="AF1967">
        <v>0</v>
      </c>
      <c r="AG1967" t="s">
        <v>1903</v>
      </c>
      <c r="AH1967" s="2">
        <f t="shared" si="209"/>
        <v>-11.888857487049815</v>
      </c>
      <c r="AJ1967" s="2">
        <f t="shared" si="214"/>
        <v>-2.5025539444631106</v>
      </c>
      <c r="AK1967" s="2">
        <f t="shared" si="210"/>
        <v>-1.535362013584342</v>
      </c>
      <c r="AL1967" s="2">
        <f t="shared" si="211"/>
        <v>-2.5879503497259004</v>
      </c>
      <c r="AM1967" s="2">
        <f t="shared" si="212"/>
        <v>-2.7830977649532946</v>
      </c>
      <c r="AN1967" s="2">
        <f t="shared" si="213"/>
        <v>-2.479893414323167</v>
      </c>
    </row>
    <row r="1968" spans="1:40" x14ac:dyDescent="0.2">
      <c r="A1968">
        <v>1967</v>
      </c>
      <c r="B1968" t="s">
        <v>3151</v>
      </c>
      <c r="C1968" t="s">
        <v>139</v>
      </c>
      <c r="D1968">
        <v>0</v>
      </c>
      <c r="E1968">
        <v>1</v>
      </c>
      <c r="F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T1968">
        <v>0.21</v>
      </c>
      <c r="U1968">
        <v>0.246</v>
      </c>
      <c r="V1968">
        <v>0.28199999999999997</v>
      </c>
      <c r="W1968">
        <v>0.52800000000000002</v>
      </c>
      <c r="X1968">
        <v>0.22900000000000001</v>
      </c>
      <c r="Z1968">
        <v>41</v>
      </c>
      <c r="AA1968">
        <v>0</v>
      </c>
      <c r="AB1968">
        <v>0</v>
      </c>
      <c r="AD1968">
        <v>-0.1</v>
      </c>
      <c r="AE1968">
        <v>0</v>
      </c>
      <c r="AF1968">
        <v>0</v>
      </c>
      <c r="AG1968" t="s">
        <v>3152</v>
      </c>
      <c r="AH1968" s="2">
        <f t="shared" si="209"/>
        <v>-11.891809993439109</v>
      </c>
      <c r="AJ1968" s="2">
        <f t="shared" si="214"/>
        <v>-2.5025539444631106</v>
      </c>
      <c r="AK1968" s="2">
        <f t="shared" si="210"/>
        <v>-1.535362013584342</v>
      </c>
      <c r="AL1968" s="2">
        <f t="shared" si="211"/>
        <v>-2.5879503497259004</v>
      </c>
      <c r="AM1968" s="2">
        <f t="shared" si="212"/>
        <v>-2.0984007433853389</v>
      </c>
      <c r="AN1968" s="2">
        <f t="shared" si="213"/>
        <v>-3.1675429422804169</v>
      </c>
    </row>
    <row r="1969" spans="1:40" x14ac:dyDescent="0.2">
      <c r="A1969">
        <v>1968</v>
      </c>
      <c r="B1969" t="s">
        <v>3914</v>
      </c>
      <c r="C1969" t="s">
        <v>63</v>
      </c>
      <c r="D1969">
        <v>0</v>
      </c>
      <c r="E1969">
        <v>1</v>
      </c>
      <c r="F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T1969">
        <v>0.21</v>
      </c>
      <c r="U1969">
        <v>0.251</v>
      </c>
      <c r="V1969">
        <v>0.27700000000000002</v>
      </c>
      <c r="W1969">
        <v>0.52800000000000002</v>
      </c>
      <c r="X1969">
        <v>0.23100000000000001</v>
      </c>
      <c r="Z1969">
        <v>36</v>
      </c>
      <c r="AA1969">
        <v>0</v>
      </c>
      <c r="AB1969">
        <v>0</v>
      </c>
      <c r="AD1969">
        <v>-0.1</v>
      </c>
      <c r="AE1969">
        <v>0</v>
      </c>
      <c r="AF1969">
        <v>0</v>
      </c>
      <c r="AG1969" t="s">
        <v>3915</v>
      </c>
      <c r="AH1969" s="2">
        <f t="shared" si="209"/>
        <v>-11.891809993439109</v>
      </c>
      <c r="AJ1969" s="2">
        <f t="shared" si="214"/>
        <v>-2.5025539444631106</v>
      </c>
      <c r="AK1969" s="2">
        <f t="shared" si="210"/>
        <v>-1.535362013584342</v>
      </c>
      <c r="AL1969" s="2">
        <f t="shared" si="211"/>
        <v>-2.5879503497259004</v>
      </c>
      <c r="AM1969" s="2">
        <f t="shared" si="212"/>
        <v>-2.0984007433853389</v>
      </c>
      <c r="AN1969" s="2">
        <f t="shared" si="213"/>
        <v>-3.1675429422804169</v>
      </c>
    </row>
    <row r="1970" spans="1:40" x14ac:dyDescent="0.2">
      <c r="A1970">
        <v>1969</v>
      </c>
      <c r="B1970" t="s">
        <v>2550</v>
      </c>
      <c r="D1970">
        <v>0</v>
      </c>
      <c r="E1970">
        <v>1</v>
      </c>
      <c r="F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T1970">
        <v>0.2</v>
      </c>
      <c r="U1970">
        <v>0.26</v>
      </c>
      <c r="V1970">
        <v>0.30199999999999999</v>
      </c>
      <c r="W1970">
        <v>0.56200000000000006</v>
      </c>
      <c r="X1970">
        <v>0.24299999999999999</v>
      </c>
      <c r="Z1970">
        <v>46</v>
      </c>
      <c r="AA1970">
        <v>0</v>
      </c>
      <c r="AB1970">
        <v>0</v>
      </c>
      <c r="AD1970">
        <v>-0.1</v>
      </c>
      <c r="AE1970">
        <v>0</v>
      </c>
      <c r="AF1970">
        <v>0</v>
      </c>
      <c r="AG1970" t="s">
        <v>2551</v>
      </c>
      <c r="AH1970" s="2">
        <f t="shared" si="209"/>
        <v>-11.893794212256022</v>
      </c>
      <c r="AJ1970" s="2">
        <f t="shared" si="214"/>
        <v>-2.5025539444631106</v>
      </c>
      <c r="AK1970" s="2">
        <f t="shared" si="210"/>
        <v>-1.535362013584342</v>
      </c>
      <c r="AL1970" s="2">
        <f t="shared" si="211"/>
        <v>-2.5879503497259004</v>
      </c>
      <c r="AM1970" s="2">
        <f t="shared" si="212"/>
        <v>-2.5874700445053067</v>
      </c>
      <c r="AN1970" s="2">
        <f t="shared" si="213"/>
        <v>-2.6804578599773636</v>
      </c>
    </row>
    <row r="1971" spans="1:40" x14ac:dyDescent="0.2">
      <c r="A1971">
        <v>1970</v>
      </c>
      <c r="B1971" t="s">
        <v>3245</v>
      </c>
      <c r="D1971">
        <v>0</v>
      </c>
      <c r="E1971">
        <v>1</v>
      </c>
      <c r="F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T1971">
        <v>0.20899999999999999</v>
      </c>
      <c r="U1971">
        <v>0.246</v>
      </c>
      <c r="V1971">
        <v>0.28499999999999998</v>
      </c>
      <c r="W1971">
        <v>0.53100000000000003</v>
      </c>
      <c r="X1971">
        <v>0.23</v>
      </c>
      <c r="Z1971">
        <v>37</v>
      </c>
      <c r="AA1971">
        <v>0</v>
      </c>
      <c r="AB1971">
        <v>0</v>
      </c>
      <c r="AD1971">
        <v>-0.1</v>
      </c>
      <c r="AE1971">
        <v>0</v>
      </c>
      <c r="AF1971">
        <v>0</v>
      </c>
      <c r="AG1971" t="s">
        <v>3246</v>
      </c>
      <c r="AH1971" s="2">
        <f t="shared" si="209"/>
        <v>-11.897738828053779</v>
      </c>
      <c r="AJ1971" s="2">
        <f t="shared" si="214"/>
        <v>-2.5025539444631106</v>
      </c>
      <c r="AK1971" s="2">
        <f t="shared" si="210"/>
        <v>-1.535362013584342</v>
      </c>
      <c r="AL1971" s="2">
        <f t="shared" si="211"/>
        <v>-2.5879503497259004</v>
      </c>
      <c r="AM1971" s="2">
        <f t="shared" si="212"/>
        <v>-2.1473076734973358</v>
      </c>
      <c r="AN1971" s="2">
        <f t="shared" si="213"/>
        <v>-3.1245648467830889</v>
      </c>
    </row>
    <row r="1972" spans="1:40" x14ac:dyDescent="0.2">
      <c r="A1972">
        <v>1971</v>
      </c>
      <c r="B1972" t="s">
        <v>4505</v>
      </c>
      <c r="C1972" t="s">
        <v>61</v>
      </c>
      <c r="D1972">
        <v>0</v>
      </c>
      <c r="E1972">
        <v>1</v>
      </c>
      <c r="F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T1972">
        <v>0.20399999999999999</v>
      </c>
      <c r="U1972">
        <v>0.251</v>
      </c>
      <c r="V1972">
        <v>0.29699999999999999</v>
      </c>
      <c r="W1972">
        <v>0.54800000000000004</v>
      </c>
      <c r="X1972">
        <v>0.23799999999999999</v>
      </c>
      <c r="Z1972">
        <v>45</v>
      </c>
      <c r="AA1972">
        <v>0</v>
      </c>
      <c r="AB1972">
        <v>0</v>
      </c>
      <c r="AD1972">
        <v>-0.1</v>
      </c>
      <c r="AE1972">
        <v>0</v>
      </c>
      <c r="AF1972">
        <v>0</v>
      </c>
      <c r="AG1972" t="s">
        <v>4506</v>
      </c>
      <c r="AH1972" s="2">
        <f t="shared" si="209"/>
        <v>-11.898730937462236</v>
      </c>
      <c r="AJ1972" s="2">
        <f t="shared" si="214"/>
        <v>-2.5025539444631106</v>
      </c>
      <c r="AK1972" s="2">
        <f t="shared" si="210"/>
        <v>-1.535362013584342</v>
      </c>
      <c r="AL1972" s="2">
        <f t="shared" si="211"/>
        <v>-2.5879503497259004</v>
      </c>
      <c r="AM1972" s="2">
        <f t="shared" si="212"/>
        <v>-2.3918423240573206</v>
      </c>
      <c r="AN1972" s="2">
        <f t="shared" si="213"/>
        <v>-2.881022305631562</v>
      </c>
    </row>
    <row r="1973" spans="1:40" x14ac:dyDescent="0.2">
      <c r="A1973">
        <v>1972</v>
      </c>
      <c r="B1973" t="s">
        <v>2995</v>
      </c>
      <c r="C1973" t="s">
        <v>65</v>
      </c>
      <c r="D1973">
        <v>0</v>
      </c>
      <c r="E1973">
        <v>1</v>
      </c>
      <c r="F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T1973">
        <v>0.19600000000000001</v>
      </c>
      <c r="U1973">
        <v>0.246</v>
      </c>
      <c r="V1973">
        <v>0.32900000000000001</v>
      </c>
      <c r="W1973">
        <v>0.57499999999999996</v>
      </c>
      <c r="X1973">
        <v>0.246</v>
      </c>
      <c r="Z1973">
        <v>47</v>
      </c>
      <c r="AA1973">
        <v>0</v>
      </c>
      <c r="AB1973">
        <v>0</v>
      </c>
      <c r="AD1973">
        <v>-0.1</v>
      </c>
      <c r="AE1973">
        <v>0</v>
      </c>
      <c r="AF1973">
        <v>0</v>
      </c>
      <c r="AG1973" t="s">
        <v>2996</v>
      </c>
      <c r="AH1973" s="2">
        <f t="shared" si="209"/>
        <v>-11.903183518882258</v>
      </c>
      <c r="AJ1973" s="2">
        <f t="shared" si="214"/>
        <v>-2.5025539444631106</v>
      </c>
      <c r="AK1973" s="2">
        <f t="shared" si="210"/>
        <v>-1.535362013584342</v>
      </c>
      <c r="AL1973" s="2">
        <f t="shared" si="211"/>
        <v>-2.5879503497259004</v>
      </c>
      <c r="AM1973" s="2">
        <f t="shared" si="212"/>
        <v>-2.7830977649532946</v>
      </c>
      <c r="AN1973" s="2">
        <f t="shared" si="213"/>
        <v>-2.4942194461556095</v>
      </c>
    </row>
    <row r="1974" spans="1:40" x14ac:dyDescent="0.2">
      <c r="A1974">
        <v>1973</v>
      </c>
      <c r="B1974" t="s">
        <v>3391</v>
      </c>
      <c r="C1974" t="s">
        <v>35</v>
      </c>
      <c r="D1974">
        <v>0</v>
      </c>
      <c r="E1974">
        <v>1</v>
      </c>
      <c r="F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T1974">
        <v>0.21</v>
      </c>
      <c r="U1974">
        <v>0.24399999999999999</v>
      </c>
      <c r="V1974">
        <v>0.28299999999999997</v>
      </c>
      <c r="W1974">
        <v>0.52700000000000002</v>
      </c>
      <c r="X1974">
        <v>0.22900000000000001</v>
      </c>
      <c r="Z1974">
        <v>33</v>
      </c>
      <c r="AA1974">
        <v>0</v>
      </c>
      <c r="AB1974">
        <v>0</v>
      </c>
      <c r="AD1974">
        <v>-0.1</v>
      </c>
      <c r="AE1974">
        <v>0</v>
      </c>
      <c r="AF1974">
        <v>0</v>
      </c>
      <c r="AG1974" t="s">
        <v>3392</v>
      </c>
      <c r="AH1974" s="2">
        <f t="shared" si="209"/>
        <v>-11.906136025271552</v>
      </c>
      <c r="AJ1974" s="2">
        <f t="shared" si="214"/>
        <v>-2.5025539444631106</v>
      </c>
      <c r="AK1974" s="2">
        <f t="shared" si="210"/>
        <v>-1.535362013584342</v>
      </c>
      <c r="AL1974" s="2">
        <f t="shared" si="211"/>
        <v>-2.5879503497259004</v>
      </c>
      <c r="AM1974" s="2">
        <f t="shared" si="212"/>
        <v>-2.0984007433853389</v>
      </c>
      <c r="AN1974" s="2">
        <f t="shared" si="213"/>
        <v>-3.1818689741128598</v>
      </c>
    </row>
    <row r="1975" spans="1:40" x14ac:dyDescent="0.2">
      <c r="A1975">
        <v>1974</v>
      </c>
      <c r="B1975" t="s">
        <v>2253</v>
      </c>
      <c r="C1975" t="s">
        <v>31</v>
      </c>
      <c r="D1975">
        <v>0</v>
      </c>
      <c r="E1975">
        <v>1</v>
      </c>
      <c r="F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T1975">
        <v>0.2</v>
      </c>
      <c r="U1975">
        <v>0.25600000000000001</v>
      </c>
      <c r="V1975">
        <v>0.30499999999999999</v>
      </c>
      <c r="W1975">
        <v>0.56100000000000005</v>
      </c>
      <c r="X1975">
        <v>0.24399999999999999</v>
      </c>
      <c r="Z1975">
        <v>43</v>
      </c>
      <c r="AA1975">
        <v>0</v>
      </c>
      <c r="AB1975">
        <v>0</v>
      </c>
      <c r="AD1975">
        <v>-0.1</v>
      </c>
      <c r="AE1975">
        <v>0</v>
      </c>
      <c r="AF1975">
        <v>0</v>
      </c>
      <c r="AG1975" t="s">
        <v>2254</v>
      </c>
      <c r="AH1975" s="2">
        <f t="shared" si="209"/>
        <v>-11.908120244088465</v>
      </c>
      <c r="AJ1975" s="2">
        <f t="shared" si="214"/>
        <v>-2.5025539444631106</v>
      </c>
      <c r="AK1975" s="2">
        <f t="shared" si="210"/>
        <v>-1.535362013584342</v>
      </c>
      <c r="AL1975" s="2">
        <f t="shared" si="211"/>
        <v>-2.5879503497259004</v>
      </c>
      <c r="AM1975" s="2">
        <f t="shared" si="212"/>
        <v>-2.5874700445053067</v>
      </c>
      <c r="AN1975" s="2">
        <f t="shared" si="213"/>
        <v>-2.6947838918098066</v>
      </c>
    </row>
    <row r="1976" spans="1:40" x14ac:dyDescent="0.2">
      <c r="A1976">
        <v>1975</v>
      </c>
      <c r="B1976" t="s">
        <v>3608</v>
      </c>
      <c r="C1976" t="s">
        <v>129</v>
      </c>
      <c r="D1976">
        <v>0</v>
      </c>
      <c r="E1976">
        <v>1</v>
      </c>
      <c r="F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T1976">
        <v>0.20399999999999999</v>
      </c>
      <c r="U1976">
        <v>0.252</v>
      </c>
      <c r="V1976">
        <v>0.29399999999999998</v>
      </c>
      <c r="W1976">
        <v>0.54700000000000004</v>
      </c>
      <c r="X1976">
        <v>0.23799999999999999</v>
      </c>
      <c r="Z1976">
        <v>41</v>
      </c>
      <c r="AA1976">
        <v>0</v>
      </c>
      <c r="AB1976">
        <v>0</v>
      </c>
      <c r="AD1976">
        <v>-0.1</v>
      </c>
      <c r="AE1976">
        <v>0</v>
      </c>
      <c r="AF1976">
        <v>0</v>
      </c>
      <c r="AG1976" t="s">
        <v>3609</v>
      </c>
      <c r="AH1976" s="2">
        <f t="shared" si="209"/>
        <v>-11.913056969294679</v>
      </c>
      <c r="AJ1976" s="2">
        <f t="shared" si="214"/>
        <v>-2.5025539444631106</v>
      </c>
      <c r="AK1976" s="2">
        <f t="shared" si="210"/>
        <v>-1.535362013584342</v>
      </c>
      <c r="AL1976" s="2">
        <f t="shared" si="211"/>
        <v>-2.5879503497259004</v>
      </c>
      <c r="AM1976" s="2">
        <f t="shared" si="212"/>
        <v>-2.3918423240573206</v>
      </c>
      <c r="AN1976" s="2">
        <f t="shared" si="213"/>
        <v>-2.895348337464005</v>
      </c>
    </row>
    <row r="1977" spans="1:40" x14ac:dyDescent="0.2">
      <c r="A1977">
        <v>1976</v>
      </c>
      <c r="B1977" t="s">
        <v>3220</v>
      </c>
      <c r="C1977" t="s">
        <v>118</v>
      </c>
      <c r="D1977">
        <v>0</v>
      </c>
      <c r="E1977">
        <v>1</v>
      </c>
      <c r="F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T1977">
        <v>0.20300000000000001</v>
      </c>
      <c r="U1977">
        <v>0.247</v>
      </c>
      <c r="V1977">
        <v>0.30299999999999999</v>
      </c>
      <c r="W1977">
        <v>0.55000000000000004</v>
      </c>
      <c r="X1977">
        <v>0.23799999999999999</v>
      </c>
      <c r="Z1977">
        <v>46</v>
      </c>
      <c r="AA1977">
        <v>0</v>
      </c>
      <c r="AB1977">
        <v>0</v>
      </c>
      <c r="AD1977">
        <v>-0.1</v>
      </c>
      <c r="AE1977">
        <v>0</v>
      </c>
      <c r="AF1977">
        <v>0</v>
      </c>
      <c r="AG1977" t="s">
        <v>3221</v>
      </c>
      <c r="AH1977" s="2">
        <f t="shared" si="209"/>
        <v>-11.918985803909345</v>
      </c>
      <c r="AJ1977" s="2">
        <f t="shared" si="214"/>
        <v>-2.5025539444631106</v>
      </c>
      <c r="AK1977" s="2">
        <f t="shared" si="210"/>
        <v>-1.535362013584342</v>
      </c>
      <c r="AL1977" s="2">
        <f t="shared" si="211"/>
        <v>-2.5879503497259004</v>
      </c>
      <c r="AM1977" s="2">
        <f t="shared" si="212"/>
        <v>-2.4407492541693161</v>
      </c>
      <c r="AN1977" s="2">
        <f t="shared" si="213"/>
        <v>-2.8523702419666765</v>
      </c>
    </row>
    <row r="1978" spans="1:40" x14ac:dyDescent="0.2">
      <c r="A1978">
        <v>1977</v>
      </c>
      <c r="B1978" t="s">
        <v>7511</v>
      </c>
      <c r="D1978">
        <v>13</v>
      </c>
      <c r="E1978">
        <v>51</v>
      </c>
      <c r="F1978">
        <v>45</v>
      </c>
      <c r="G1978">
        <f>F1978*V1978</f>
        <v>15.120000000000001</v>
      </c>
      <c r="H1978">
        <v>9</v>
      </c>
      <c r="I1978">
        <v>2</v>
      </c>
      <c r="J1978">
        <v>0</v>
      </c>
      <c r="K1978">
        <v>1</v>
      </c>
      <c r="L1978">
        <v>5</v>
      </c>
      <c r="M1978">
        <v>5</v>
      </c>
      <c r="N1978">
        <v>5</v>
      </c>
      <c r="O1978">
        <v>19</v>
      </c>
      <c r="P1978">
        <v>0</v>
      </c>
      <c r="Q1978">
        <v>1</v>
      </c>
      <c r="R1978">
        <v>0</v>
      </c>
      <c r="T1978">
        <v>0.20300000000000001</v>
      </c>
      <c r="U1978">
        <v>0.29299999999999998</v>
      </c>
      <c r="V1978">
        <v>0.33600000000000002</v>
      </c>
      <c r="W1978">
        <v>0.629</v>
      </c>
      <c r="X1978">
        <v>0.27400000000000002</v>
      </c>
      <c r="Z1978">
        <v>69</v>
      </c>
      <c r="AA1978">
        <v>0</v>
      </c>
      <c r="AB1978">
        <v>-0.3</v>
      </c>
      <c r="AD1978">
        <v>-2.1</v>
      </c>
      <c r="AE1978">
        <v>-0.5</v>
      </c>
      <c r="AF1978">
        <v>-0.1</v>
      </c>
      <c r="AG1978">
        <v>11761</v>
      </c>
      <c r="AH1978" s="2">
        <f t="shared" si="209"/>
        <v>-11.92377516418761</v>
      </c>
      <c r="AI1978" s="2">
        <f>(L1978-45.75551)/28.81119</f>
        <v>-1.4145722547385235</v>
      </c>
      <c r="AJ1978" s="2">
        <f t="shared" si="214"/>
        <v>-2.3892341679523739</v>
      </c>
      <c r="AK1978" s="2">
        <f t="shared" si="210"/>
        <v>-1.3706554103977961</v>
      </c>
      <c r="AL1978" s="2">
        <f t="shared" si="211"/>
        <v>-2.5879503497259004</v>
      </c>
      <c r="AM1978" s="2">
        <f t="shared" si="212"/>
        <v>-2.4407492541693161</v>
      </c>
      <c r="AN1978" s="2">
        <f t="shared" si="213"/>
        <v>-1.7206137272037016</v>
      </c>
    </row>
    <row r="1979" spans="1:40" x14ac:dyDescent="0.2">
      <c r="A1979">
        <v>1978</v>
      </c>
      <c r="B1979" t="s">
        <v>2446</v>
      </c>
      <c r="D1979">
        <v>0</v>
      </c>
      <c r="E1979">
        <v>1</v>
      </c>
      <c r="F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0.20699999999999999</v>
      </c>
      <c r="U1979">
        <v>0.253</v>
      </c>
      <c r="V1979">
        <v>0.28299999999999997</v>
      </c>
      <c r="W1979">
        <v>0.53600000000000003</v>
      </c>
      <c r="X1979">
        <v>0.23400000000000001</v>
      </c>
      <c r="Z1979">
        <v>40</v>
      </c>
      <c r="AA1979">
        <v>0</v>
      </c>
      <c r="AB1979">
        <v>0</v>
      </c>
      <c r="AD1979">
        <v>-0.1</v>
      </c>
      <c r="AE1979">
        <v>0</v>
      </c>
      <c r="AF1979">
        <v>0</v>
      </c>
      <c r="AG1979" t="s">
        <v>2447</v>
      </c>
      <c r="AH1979" s="2">
        <f t="shared" si="209"/>
        <v>-11.923922529115558</v>
      </c>
      <c r="AJ1979" s="2">
        <f t="shared" si="214"/>
        <v>-2.5025539444631106</v>
      </c>
      <c r="AK1979" s="2">
        <f t="shared" si="210"/>
        <v>-1.535362013584342</v>
      </c>
      <c r="AL1979" s="2">
        <f t="shared" si="211"/>
        <v>-2.5879503497259004</v>
      </c>
      <c r="AM1979" s="2">
        <f t="shared" si="212"/>
        <v>-2.2451215337213299</v>
      </c>
      <c r="AN1979" s="2">
        <f t="shared" si="213"/>
        <v>-3.0529346876208749</v>
      </c>
    </row>
    <row r="1980" spans="1:40" x14ac:dyDescent="0.2">
      <c r="A1980">
        <v>1979</v>
      </c>
      <c r="B1980" t="s">
        <v>3614</v>
      </c>
      <c r="D1980">
        <v>0</v>
      </c>
      <c r="E1980">
        <v>1</v>
      </c>
      <c r="F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T1980">
        <v>0.20200000000000001</v>
      </c>
      <c r="U1980">
        <v>0.249</v>
      </c>
      <c r="V1980">
        <v>0.30299999999999999</v>
      </c>
      <c r="W1980">
        <v>0.55300000000000005</v>
      </c>
      <c r="X1980">
        <v>0.23899999999999999</v>
      </c>
      <c r="Z1980">
        <v>43</v>
      </c>
      <c r="AA1980">
        <v>0</v>
      </c>
      <c r="AB1980">
        <v>0</v>
      </c>
      <c r="AD1980">
        <v>-0.1</v>
      </c>
      <c r="AE1980">
        <v>0</v>
      </c>
      <c r="AF1980">
        <v>0</v>
      </c>
      <c r="AG1980" t="s">
        <v>3615</v>
      </c>
      <c r="AH1980" s="2">
        <f t="shared" si="209"/>
        <v>-11.924914638524015</v>
      </c>
      <c r="AJ1980" s="2">
        <f t="shared" si="214"/>
        <v>-2.5025539444631106</v>
      </c>
      <c r="AK1980" s="2">
        <f t="shared" si="210"/>
        <v>-1.535362013584342</v>
      </c>
      <c r="AL1980" s="2">
        <f t="shared" si="211"/>
        <v>-2.5879503497259004</v>
      </c>
      <c r="AM1980" s="2">
        <f t="shared" si="212"/>
        <v>-2.489656184281313</v>
      </c>
      <c r="AN1980" s="2">
        <f t="shared" si="213"/>
        <v>-2.8093921464693485</v>
      </c>
    </row>
    <row r="1981" spans="1:40" x14ac:dyDescent="0.2">
      <c r="A1981">
        <v>1980</v>
      </c>
      <c r="B1981" t="s">
        <v>3108</v>
      </c>
      <c r="C1981" t="s">
        <v>63</v>
      </c>
      <c r="D1981">
        <v>0</v>
      </c>
      <c r="E1981">
        <v>1</v>
      </c>
      <c r="F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T1981">
        <v>0.20899999999999999</v>
      </c>
      <c r="U1981">
        <v>0.24399999999999999</v>
      </c>
      <c r="V1981">
        <v>0.28499999999999998</v>
      </c>
      <c r="W1981">
        <v>0.52900000000000003</v>
      </c>
      <c r="X1981">
        <v>0.22900000000000001</v>
      </c>
      <c r="Z1981">
        <v>35</v>
      </c>
      <c r="AA1981">
        <v>0</v>
      </c>
      <c r="AB1981">
        <v>0</v>
      </c>
      <c r="AD1981">
        <v>-0.1</v>
      </c>
      <c r="AE1981">
        <v>0</v>
      </c>
      <c r="AF1981">
        <v>0</v>
      </c>
      <c r="AG1981" t="s">
        <v>3109</v>
      </c>
      <c r="AH1981" s="2">
        <f t="shared" si="209"/>
        <v>-11.926390891718665</v>
      </c>
      <c r="AJ1981" s="2">
        <f t="shared" si="214"/>
        <v>-2.5025539444631106</v>
      </c>
      <c r="AK1981" s="2">
        <f t="shared" si="210"/>
        <v>-1.535362013584342</v>
      </c>
      <c r="AL1981" s="2">
        <f t="shared" si="211"/>
        <v>-2.5879503497259004</v>
      </c>
      <c r="AM1981" s="2">
        <f t="shared" si="212"/>
        <v>-2.1473076734973358</v>
      </c>
      <c r="AN1981" s="2">
        <f t="shared" si="213"/>
        <v>-3.1532169104479744</v>
      </c>
    </row>
    <row r="1982" spans="1:40" x14ac:dyDescent="0.2">
      <c r="A1982">
        <v>1981</v>
      </c>
      <c r="B1982" t="s">
        <v>1245</v>
      </c>
      <c r="D1982">
        <v>0</v>
      </c>
      <c r="E1982">
        <v>1</v>
      </c>
      <c r="F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T1982">
        <v>0.192</v>
      </c>
      <c r="U1982">
        <v>0.28499999999999998</v>
      </c>
      <c r="V1982">
        <v>0.30199999999999999</v>
      </c>
      <c r="W1982">
        <v>0.58699999999999997</v>
      </c>
      <c r="X1982">
        <v>0.26100000000000001</v>
      </c>
      <c r="Z1982">
        <v>58</v>
      </c>
      <c r="AA1982">
        <v>0</v>
      </c>
      <c r="AB1982">
        <v>0</v>
      </c>
      <c r="AD1982">
        <v>-0.1</v>
      </c>
      <c r="AE1982">
        <v>0</v>
      </c>
      <c r="AF1982">
        <v>0</v>
      </c>
      <c r="AG1982" t="s">
        <v>1246</v>
      </c>
      <c r="AH1982" s="2">
        <f t="shared" si="209"/>
        <v>-11.926898857340934</v>
      </c>
      <c r="AJ1982" s="2">
        <f t="shared" si="214"/>
        <v>-2.5025539444631106</v>
      </c>
      <c r="AK1982" s="2">
        <f t="shared" si="210"/>
        <v>-1.535362013584342</v>
      </c>
      <c r="AL1982" s="2">
        <f t="shared" si="211"/>
        <v>-2.5879503497259004</v>
      </c>
      <c r="AM1982" s="2">
        <f t="shared" si="212"/>
        <v>-2.9787254854012821</v>
      </c>
      <c r="AN1982" s="2">
        <f t="shared" si="213"/>
        <v>-2.3223070641662966</v>
      </c>
    </row>
    <row r="1983" spans="1:40" x14ac:dyDescent="0.2">
      <c r="A1983">
        <v>1982</v>
      </c>
      <c r="B1983" t="s">
        <v>4613</v>
      </c>
      <c r="C1983" t="s">
        <v>90</v>
      </c>
      <c r="D1983">
        <v>0</v>
      </c>
      <c r="E1983">
        <v>1</v>
      </c>
      <c r="F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T1983">
        <v>0.20399999999999999</v>
      </c>
      <c r="U1983">
        <v>0.24199999999999999</v>
      </c>
      <c r="V1983">
        <v>0.30399999999999999</v>
      </c>
      <c r="W1983">
        <v>0.54600000000000004</v>
      </c>
      <c r="X1983">
        <v>0.23400000000000001</v>
      </c>
      <c r="Z1983">
        <v>43</v>
      </c>
      <c r="AA1983">
        <v>0</v>
      </c>
      <c r="AB1983">
        <v>0</v>
      </c>
      <c r="AD1983">
        <v>-0.1</v>
      </c>
      <c r="AE1983">
        <v>0</v>
      </c>
      <c r="AF1983">
        <v>0</v>
      </c>
      <c r="AG1983" t="s">
        <v>4614</v>
      </c>
      <c r="AH1983" s="2">
        <f t="shared" si="209"/>
        <v>-11.927383001127122</v>
      </c>
      <c r="AJ1983" s="2">
        <f t="shared" si="214"/>
        <v>-2.5025539444631106</v>
      </c>
      <c r="AK1983" s="2">
        <f t="shared" si="210"/>
        <v>-1.535362013584342</v>
      </c>
      <c r="AL1983" s="2">
        <f t="shared" si="211"/>
        <v>-2.5879503497259004</v>
      </c>
      <c r="AM1983" s="2">
        <f t="shared" si="212"/>
        <v>-2.3918423240573206</v>
      </c>
      <c r="AN1983" s="2">
        <f t="shared" si="213"/>
        <v>-2.9096743692964475</v>
      </c>
    </row>
    <row r="1984" spans="1:40" x14ac:dyDescent="0.2">
      <c r="A1984">
        <v>1983</v>
      </c>
      <c r="B1984" t="s">
        <v>2519</v>
      </c>
      <c r="C1984" t="s">
        <v>39</v>
      </c>
      <c r="D1984">
        <v>0</v>
      </c>
      <c r="E1984">
        <v>1</v>
      </c>
      <c r="F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T1984">
        <v>0.19900000000000001</v>
      </c>
      <c r="U1984">
        <v>0.24399999999999999</v>
      </c>
      <c r="V1984">
        <v>0.31900000000000001</v>
      </c>
      <c r="W1984">
        <v>0.56299999999999994</v>
      </c>
      <c r="X1984">
        <v>0.24099999999999999</v>
      </c>
      <c r="Z1984">
        <v>43</v>
      </c>
      <c r="AA1984">
        <v>0</v>
      </c>
      <c r="AB1984">
        <v>0</v>
      </c>
      <c r="AD1984">
        <v>-0.1</v>
      </c>
      <c r="AE1984">
        <v>0</v>
      </c>
      <c r="AF1984">
        <v>0</v>
      </c>
      <c r="AG1984" t="s">
        <v>2520</v>
      </c>
      <c r="AH1984" s="2">
        <f t="shared" si="209"/>
        <v>-11.92837511053558</v>
      </c>
      <c r="AJ1984" s="2">
        <f t="shared" si="214"/>
        <v>-2.5025539444631106</v>
      </c>
      <c r="AK1984" s="2">
        <f t="shared" si="210"/>
        <v>-1.535362013584342</v>
      </c>
      <c r="AL1984" s="2">
        <f t="shared" si="211"/>
        <v>-2.5879503497259004</v>
      </c>
      <c r="AM1984" s="2">
        <f t="shared" si="212"/>
        <v>-2.6363769746173036</v>
      </c>
      <c r="AN1984" s="2">
        <f t="shared" si="213"/>
        <v>-2.6661318281449224</v>
      </c>
    </row>
    <row r="1985" spans="1:40" x14ac:dyDescent="0.2">
      <c r="A1985">
        <v>1984</v>
      </c>
      <c r="B1985" t="s">
        <v>2767</v>
      </c>
      <c r="D1985">
        <v>0</v>
      </c>
      <c r="E1985">
        <v>1</v>
      </c>
      <c r="F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T1985">
        <v>0.20799999999999999</v>
      </c>
      <c r="U1985">
        <v>0.249</v>
      </c>
      <c r="V1985">
        <v>0.28299999999999997</v>
      </c>
      <c r="W1985">
        <v>0.53200000000000003</v>
      </c>
      <c r="X1985">
        <v>0.23100000000000001</v>
      </c>
      <c r="Z1985">
        <v>38</v>
      </c>
      <c r="AA1985">
        <v>0</v>
      </c>
      <c r="AB1985">
        <v>0</v>
      </c>
      <c r="AD1985">
        <v>-0.1</v>
      </c>
      <c r="AE1985">
        <v>0</v>
      </c>
      <c r="AF1985">
        <v>0</v>
      </c>
      <c r="AG1985" t="s">
        <v>2768</v>
      </c>
      <c r="AH1985" s="2">
        <f t="shared" si="209"/>
        <v>-11.932319726333333</v>
      </c>
      <c r="AJ1985" s="2">
        <f t="shared" si="214"/>
        <v>-2.5025539444631106</v>
      </c>
      <c r="AK1985" s="2">
        <f t="shared" si="210"/>
        <v>-1.535362013584342</v>
      </c>
      <c r="AL1985" s="2">
        <f t="shared" si="211"/>
        <v>-2.5879503497259004</v>
      </c>
      <c r="AM1985" s="2">
        <f t="shared" si="212"/>
        <v>-2.1962146036093331</v>
      </c>
      <c r="AN1985" s="2">
        <f t="shared" si="213"/>
        <v>-3.1102388149506459</v>
      </c>
    </row>
    <row r="1986" spans="1:40" x14ac:dyDescent="0.2">
      <c r="A1986">
        <v>1985</v>
      </c>
      <c r="B1986" t="s">
        <v>7474</v>
      </c>
      <c r="C1986" t="s">
        <v>139</v>
      </c>
      <c r="D1986">
        <v>6</v>
      </c>
      <c r="E1986">
        <v>26</v>
      </c>
      <c r="F1986">
        <v>24</v>
      </c>
      <c r="G1986">
        <f>F1986*V1986</f>
        <v>8.879999999999999</v>
      </c>
      <c r="H1986">
        <v>5</v>
      </c>
      <c r="I1986">
        <v>1</v>
      </c>
      <c r="J1986">
        <v>0</v>
      </c>
      <c r="K1986">
        <v>1</v>
      </c>
      <c r="L1986">
        <v>3</v>
      </c>
      <c r="M1986">
        <v>3</v>
      </c>
      <c r="N1986">
        <v>2</v>
      </c>
      <c r="O1986">
        <v>9</v>
      </c>
      <c r="P1986">
        <v>0</v>
      </c>
      <c r="Q1986">
        <v>0</v>
      </c>
      <c r="R1986">
        <v>0</v>
      </c>
      <c r="T1986">
        <v>0.20200000000000001</v>
      </c>
      <c r="U1986">
        <v>0.27200000000000002</v>
      </c>
      <c r="V1986">
        <v>0.37</v>
      </c>
      <c r="W1986">
        <v>0.64100000000000001</v>
      </c>
      <c r="X1986">
        <v>0.27300000000000002</v>
      </c>
      <c r="Z1986">
        <v>70</v>
      </c>
      <c r="AA1986">
        <v>0</v>
      </c>
      <c r="AB1986">
        <v>-0.1</v>
      </c>
      <c r="AD1986">
        <v>-1</v>
      </c>
      <c r="AE1986">
        <v>-0.2</v>
      </c>
      <c r="AF1986">
        <v>0</v>
      </c>
      <c r="AG1986">
        <v>13602</v>
      </c>
      <c r="AH1986" s="2">
        <f t="shared" ref="AH1986:AH2049" si="215">SUM(AI1986:AN1986)</f>
        <v>-11.936069826448756</v>
      </c>
      <c r="AI1986" s="2">
        <f>(L1986-45.75551)/28.81119</f>
        <v>-1.4839897276023657</v>
      </c>
      <c r="AJ1986" s="2">
        <f t="shared" si="214"/>
        <v>-2.3892341679523739</v>
      </c>
      <c r="AK1986" s="2">
        <f t="shared" ref="AK1986:AK2049" si="216">(M1986-46.609)/30.35701</f>
        <v>-1.4365380516724144</v>
      </c>
      <c r="AL1986" s="2">
        <f t="shared" ref="AL1986:AL2049" si="217">(S1986-70.42522)/27.21274</f>
        <v>-2.5879503497259004</v>
      </c>
      <c r="AM1986" s="2">
        <f t="shared" ref="AM1986:AM2049" si="218">(T1986-0.252906)/0.020447</f>
        <v>-2.489656184281313</v>
      </c>
      <c r="AN1986" s="2">
        <f t="shared" ref="AN1986:AN2049" si="219">(W1986-0.749104)/0.069803</f>
        <v>-1.5487013452143887</v>
      </c>
    </row>
    <row r="1987" spans="1:40" x14ac:dyDescent="0.2">
      <c r="A1987">
        <v>1986</v>
      </c>
      <c r="B1987" t="s">
        <v>2979</v>
      </c>
      <c r="C1987" t="s">
        <v>125</v>
      </c>
      <c r="D1987">
        <v>0</v>
      </c>
      <c r="E1987">
        <v>1</v>
      </c>
      <c r="F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0.20200000000000001</v>
      </c>
      <c r="U1987">
        <v>0.24199999999999999</v>
      </c>
      <c r="V1987">
        <v>0.31</v>
      </c>
      <c r="W1987">
        <v>0.55200000000000005</v>
      </c>
      <c r="X1987">
        <v>0.23599999999999999</v>
      </c>
      <c r="Z1987">
        <v>42</v>
      </c>
      <c r="AA1987">
        <v>0</v>
      </c>
      <c r="AB1987">
        <v>0</v>
      </c>
      <c r="AD1987">
        <v>-0.1</v>
      </c>
      <c r="AE1987">
        <v>0</v>
      </c>
      <c r="AF1987">
        <v>0</v>
      </c>
      <c r="AG1987" t="s">
        <v>2980</v>
      </c>
      <c r="AH1987" s="2">
        <f t="shared" si="215"/>
        <v>-11.939240670356456</v>
      </c>
      <c r="AJ1987" s="2">
        <f t="shared" si="214"/>
        <v>-2.5025539444631106</v>
      </c>
      <c r="AK1987" s="2">
        <f t="shared" si="216"/>
        <v>-1.535362013584342</v>
      </c>
      <c r="AL1987" s="2">
        <f t="shared" si="217"/>
        <v>-2.5879503497259004</v>
      </c>
      <c r="AM1987" s="2">
        <f t="shared" si="218"/>
        <v>-2.489656184281313</v>
      </c>
      <c r="AN1987" s="2">
        <f t="shared" si="219"/>
        <v>-2.8237181783017911</v>
      </c>
    </row>
    <row r="1988" spans="1:40" x14ac:dyDescent="0.2">
      <c r="A1988">
        <v>1987</v>
      </c>
      <c r="B1988" t="s">
        <v>2947</v>
      </c>
      <c r="D1988">
        <v>0</v>
      </c>
      <c r="E1988">
        <v>1</v>
      </c>
      <c r="F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T1988">
        <v>0.19600000000000001</v>
      </c>
      <c r="U1988">
        <v>0.27700000000000002</v>
      </c>
      <c r="V1988">
        <v>0.29599999999999999</v>
      </c>
      <c r="W1988">
        <v>0.57199999999999995</v>
      </c>
      <c r="X1988">
        <v>0.253</v>
      </c>
      <c r="Z1988">
        <v>53</v>
      </c>
      <c r="AA1988">
        <v>0</v>
      </c>
      <c r="AB1988">
        <v>0</v>
      </c>
      <c r="AD1988">
        <v>-0.1</v>
      </c>
      <c r="AE1988">
        <v>0</v>
      </c>
      <c r="AF1988">
        <v>0</v>
      </c>
      <c r="AG1988" t="s">
        <v>2948</v>
      </c>
      <c r="AH1988" s="2">
        <f t="shared" si="215"/>
        <v>-11.946161614379587</v>
      </c>
      <c r="AJ1988" s="2">
        <f t="shared" si="214"/>
        <v>-2.5025539444631106</v>
      </c>
      <c r="AK1988" s="2">
        <f t="shared" si="216"/>
        <v>-1.535362013584342</v>
      </c>
      <c r="AL1988" s="2">
        <f t="shared" si="217"/>
        <v>-2.5879503497259004</v>
      </c>
      <c r="AM1988" s="2">
        <f t="shared" si="218"/>
        <v>-2.7830977649532946</v>
      </c>
      <c r="AN1988" s="2">
        <f t="shared" si="219"/>
        <v>-2.537197541652938</v>
      </c>
    </row>
    <row r="1989" spans="1:40" x14ac:dyDescent="0.2">
      <c r="A1989">
        <v>1988</v>
      </c>
      <c r="B1989" t="s">
        <v>2888</v>
      </c>
      <c r="C1989" t="s">
        <v>118</v>
      </c>
      <c r="D1989">
        <v>0</v>
      </c>
      <c r="E1989">
        <v>1</v>
      </c>
      <c r="F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T1989">
        <v>0.20799999999999999</v>
      </c>
      <c r="U1989">
        <v>0.26</v>
      </c>
      <c r="V1989">
        <v>0.27100000000000002</v>
      </c>
      <c r="W1989">
        <v>0.53100000000000003</v>
      </c>
      <c r="X1989">
        <v>0.23499999999999999</v>
      </c>
      <c r="Z1989">
        <v>44</v>
      </c>
      <c r="AA1989">
        <v>0</v>
      </c>
      <c r="AB1989">
        <v>0</v>
      </c>
      <c r="AD1989">
        <v>-0.1</v>
      </c>
      <c r="AE1989">
        <v>0</v>
      </c>
      <c r="AF1989">
        <v>0</v>
      </c>
      <c r="AG1989" t="s">
        <v>2889</v>
      </c>
      <c r="AH1989" s="2">
        <f t="shared" si="215"/>
        <v>-11.946645758165776</v>
      </c>
      <c r="AJ1989" s="2">
        <f t="shared" si="214"/>
        <v>-2.5025539444631106</v>
      </c>
      <c r="AK1989" s="2">
        <f t="shared" si="216"/>
        <v>-1.535362013584342</v>
      </c>
      <c r="AL1989" s="2">
        <f t="shared" si="217"/>
        <v>-2.5879503497259004</v>
      </c>
      <c r="AM1989" s="2">
        <f t="shared" si="218"/>
        <v>-2.1962146036093331</v>
      </c>
      <c r="AN1989" s="2">
        <f t="shared" si="219"/>
        <v>-3.1245648467830889</v>
      </c>
    </row>
    <row r="1990" spans="1:40" x14ac:dyDescent="0.2">
      <c r="A1990">
        <v>1989</v>
      </c>
      <c r="B1990" t="s">
        <v>3239</v>
      </c>
      <c r="C1990" t="s">
        <v>55</v>
      </c>
      <c r="D1990">
        <v>0</v>
      </c>
      <c r="E1990">
        <v>1</v>
      </c>
      <c r="F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T1990">
        <v>0.19800000000000001</v>
      </c>
      <c r="U1990">
        <v>0.255</v>
      </c>
      <c r="V1990">
        <v>0.31</v>
      </c>
      <c r="W1990">
        <v>0.56499999999999995</v>
      </c>
      <c r="X1990">
        <v>0.245</v>
      </c>
      <c r="Z1990">
        <v>44</v>
      </c>
      <c r="AA1990">
        <v>0</v>
      </c>
      <c r="AB1990">
        <v>0</v>
      </c>
      <c r="AD1990">
        <v>-0.1</v>
      </c>
      <c r="AE1990">
        <v>0</v>
      </c>
      <c r="AF1990">
        <v>0</v>
      </c>
      <c r="AG1990" t="s">
        <v>3240</v>
      </c>
      <c r="AH1990" s="2">
        <f t="shared" si="215"/>
        <v>-11.948629976982691</v>
      </c>
      <c r="AJ1990" s="2">
        <f t="shared" si="214"/>
        <v>-2.5025539444631106</v>
      </c>
      <c r="AK1990" s="2">
        <f t="shared" si="216"/>
        <v>-1.535362013584342</v>
      </c>
      <c r="AL1990" s="2">
        <f t="shared" si="217"/>
        <v>-2.5879503497259004</v>
      </c>
      <c r="AM1990" s="2">
        <f t="shared" si="218"/>
        <v>-2.6852839047293005</v>
      </c>
      <c r="AN1990" s="2">
        <f t="shared" si="219"/>
        <v>-2.637479764480037</v>
      </c>
    </row>
    <row r="1991" spans="1:40" x14ac:dyDescent="0.2">
      <c r="A1991">
        <v>1990</v>
      </c>
      <c r="B1991" t="s">
        <v>3321</v>
      </c>
      <c r="D1991">
        <v>0</v>
      </c>
      <c r="E1991">
        <v>1</v>
      </c>
      <c r="F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T1991">
        <v>0.20200000000000001</v>
      </c>
      <c r="U1991">
        <v>0.249</v>
      </c>
      <c r="V1991">
        <v>0.30199999999999999</v>
      </c>
      <c r="W1991">
        <v>0.55100000000000005</v>
      </c>
      <c r="X1991">
        <v>0.23799999999999999</v>
      </c>
      <c r="Z1991">
        <v>43</v>
      </c>
      <c r="AA1991">
        <v>0</v>
      </c>
      <c r="AB1991">
        <v>0</v>
      </c>
      <c r="AD1991">
        <v>-0.1</v>
      </c>
      <c r="AE1991">
        <v>0</v>
      </c>
      <c r="AF1991">
        <v>0</v>
      </c>
      <c r="AG1991" t="s">
        <v>3322</v>
      </c>
      <c r="AH1991" s="2">
        <f t="shared" si="215"/>
        <v>-11.953566702188899</v>
      </c>
      <c r="AJ1991" s="2">
        <f t="shared" si="214"/>
        <v>-2.5025539444631106</v>
      </c>
      <c r="AK1991" s="2">
        <f t="shared" si="216"/>
        <v>-1.535362013584342</v>
      </c>
      <c r="AL1991" s="2">
        <f t="shared" si="217"/>
        <v>-2.5879503497259004</v>
      </c>
      <c r="AM1991" s="2">
        <f t="shared" si="218"/>
        <v>-2.489656184281313</v>
      </c>
      <c r="AN1991" s="2">
        <f t="shared" si="219"/>
        <v>-2.838044210134234</v>
      </c>
    </row>
    <row r="1992" spans="1:40" x14ac:dyDescent="0.2">
      <c r="A1992">
        <v>1991</v>
      </c>
      <c r="B1992" t="s">
        <v>2640</v>
      </c>
      <c r="D1992">
        <v>0</v>
      </c>
      <c r="E1992">
        <v>1</v>
      </c>
      <c r="F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0.20399999999999999</v>
      </c>
      <c r="U1992">
        <v>0.27400000000000002</v>
      </c>
      <c r="V1992">
        <v>0.27</v>
      </c>
      <c r="W1992">
        <v>0.54400000000000004</v>
      </c>
      <c r="X1992">
        <v>0.24299999999999999</v>
      </c>
      <c r="Z1992">
        <v>46</v>
      </c>
      <c r="AA1992">
        <v>0</v>
      </c>
      <c r="AB1992">
        <v>0</v>
      </c>
      <c r="AD1992">
        <v>-0.1</v>
      </c>
      <c r="AE1992">
        <v>0</v>
      </c>
      <c r="AF1992">
        <v>0</v>
      </c>
      <c r="AG1992" t="s">
        <v>2641</v>
      </c>
      <c r="AH1992" s="2">
        <f t="shared" si="215"/>
        <v>-11.956035064792006</v>
      </c>
      <c r="AJ1992" s="2">
        <f t="shared" si="214"/>
        <v>-2.5025539444631106</v>
      </c>
      <c r="AK1992" s="2">
        <f t="shared" si="216"/>
        <v>-1.535362013584342</v>
      </c>
      <c r="AL1992" s="2">
        <f t="shared" si="217"/>
        <v>-2.5879503497259004</v>
      </c>
      <c r="AM1992" s="2">
        <f t="shared" si="218"/>
        <v>-2.3918423240573206</v>
      </c>
      <c r="AN1992" s="2">
        <f t="shared" si="219"/>
        <v>-2.938326432961333</v>
      </c>
    </row>
    <row r="1993" spans="1:40" x14ac:dyDescent="0.2">
      <c r="A1993">
        <v>1992</v>
      </c>
      <c r="B1993" t="s">
        <v>4278</v>
      </c>
      <c r="D1993">
        <v>0</v>
      </c>
      <c r="E1993">
        <v>1</v>
      </c>
      <c r="F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T1993">
        <v>0.19900000000000001</v>
      </c>
      <c r="U1993">
        <v>0.246</v>
      </c>
      <c r="V1993">
        <v>0.315</v>
      </c>
      <c r="W1993">
        <v>0.56100000000000005</v>
      </c>
      <c r="X1993">
        <v>0.24099999999999999</v>
      </c>
      <c r="Z1993">
        <v>45</v>
      </c>
      <c r="AA1993">
        <v>0</v>
      </c>
      <c r="AB1993">
        <v>0</v>
      </c>
      <c r="AD1993">
        <v>-0.1</v>
      </c>
      <c r="AE1993">
        <v>0</v>
      </c>
      <c r="AF1993">
        <v>0</v>
      </c>
      <c r="AG1993" t="s">
        <v>4279</v>
      </c>
      <c r="AH1993" s="2">
        <f t="shared" si="215"/>
        <v>-11.957027174200462</v>
      </c>
      <c r="AJ1993" s="2">
        <f t="shared" si="214"/>
        <v>-2.5025539444631106</v>
      </c>
      <c r="AK1993" s="2">
        <f t="shared" si="216"/>
        <v>-1.535362013584342</v>
      </c>
      <c r="AL1993" s="2">
        <f t="shared" si="217"/>
        <v>-2.5879503497259004</v>
      </c>
      <c r="AM1993" s="2">
        <f t="shared" si="218"/>
        <v>-2.6363769746173036</v>
      </c>
      <c r="AN1993" s="2">
        <f t="shared" si="219"/>
        <v>-2.6947838918098066</v>
      </c>
    </row>
    <row r="1994" spans="1:40" x14ac:dyDescent="0.2">
      <c r="A1994">
        <v>1993</v>
      </c>
      <c r="B1994" t="s">
        <v>2953</v>
      </c>
      <c r="C1994" t="s">
        <v>45</v>
      </c>
      <c r="D1994">
        <v>0</v>
      </c>
      <c r="E1994">
        <v>1</v>
      </c>
      <c r="F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T1994">
        <v>0.19800000000000001</v>
      </c>
      <c r="U1994">
        <v>0.24399999999999999</v>
      </c>
      <c r="V1994">
        <v>0.32100000000000001</v>
      </c>
      <c r="W1994">
        <v>0.56399999999999995</v>
      </c>
      <c r="X1994">
        <v>0.24</v>
      </c>
      <c r="Z1994">
        <v>44</v>
      </c>
      <c r="AA1994">
        <v>0</v>
      </c>
      <c r="AB1994">
        <v>0</v>
      </c>
      <c r="AD1994">
        <v>-0.1</v>
      </c>
      <c r="AE1994">
        <v>0</v>
      </c>
      <c r="AF1994">
        <v>0</v>
      </c>
      <c r="AG1994" t="s">
        <v>2954</v>
      </c>
      <c r="AH1994" s="2">
        <f t="shared" si="215"/>
        <v>-11.962956008815134</v>
      </c>
      <c r="AJ1994" s="2">
        <f t="shared" si="214"/>
        <v>-2.5025539444631106</v>
      </c>
      <c r="AK1994" s="2">
        <f t="shared" si="216"/>
        <v>-1.535362013584342</v>
      </c>
      <c r="AL1994" s="2">
        <f t="shared" si="217"/>
        <v>-2.5879503497259004</v>
      </c>
      <c r="AM1994" s="2">
        <f t="shared" si="218"/>
        <v>-2.6852839047293005</v>
      </c>
      <c r="AN1994" s="2">
        <f t="shared" si="219"/>
        <v>-2.6518057963124799</v>
      </c>
    </row>
    <row r="1995" spans="1:40" x14ac:dyDescent="0.2">
      <c r="A1995">
        <v>1994</v>
      </c>
      <c r="B1995" t="s">
        <v>3546</v>
      </c>
      <c r="D1995">
        <v>0</v>
      </c>
      <c r="E1995">
        <v>1</v>
      </c>
      <c r="F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0.2</v>
      </c>
      <c r="U1995">
        <v>0.248</v>
      </c>
      <c r="V1995">
        <v>0.31</v>
      </c>
      <c r="W1995">
        <v>0.55700000000000005</v>
      </c>
      <c r="X1995">
        <v>0.24099999999999999</v>
      </c>
      <c r="Z1995">
        <v>44</v>
      </c>
      <c r="AA1995">
        <v>0</v>
      </c>
      <c r="AB1995">
        <v>0</v>
      </c>
      <c r="AD1995">
        <v>-0.1</v>
      </c>
      <c r="AE1995">
        <v>0</v>
      </c>
      <c r="AF1995">
        <v>0</v>
      </c>
      <c r="AG1995" t="s">
        <v>3547</v>
      </c>
      <c r="AH1995" s="2">
        <f t="shared" si="215"/>
        <v>-11.965424371418237</v>
      </c>
      <c r="AJ1995" s="2">
        <f t="shared" si="214"/>
        <v>-2.5025539444631106</v>
      </c>
      <c r="AK1995" s="2">
        <f t="shared" si="216"/>
        <v>-1.535362013584342</v>
      </c>
      <c r="AL1995" s="2">
        <f t="shared" si="217"/>
        <v>-2.5879503497259004</v>
      </c>
      <c r="AM1995" s="2">
        <f t="shared" si="218"/>
        <v>-2.5874700445053067</v>
      </c>
      <c r="AN1995" s="2">
        <f t="shared" si="219"/>
        <v>-2.7520880191395776</v>
      </c>
    </row>
    <row r="1996" spans="1:40" x14ac:dyDescent="0.2">
      <c r="A1996">
        <v>1995</v>
      </c>
      <c r="B1996" t="s">
        <v>3918</v>
      </c>
      <c r="C1996" t="s">
        <v>125</v>
      </c>
      <c r="D1996">
        <v>0</v>
      </c>
      <c r="E1996">
        <v>1</v>
      </c>
      <c r="F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T1996">
        <v>0.20399999999999999</v>
      </c>
      <c r="U1996">
        <v>0.248</v>
      </c>
      <c r="V1996">
        <v>0.29599999999999999</v>
      </c>
      <c r="W1996">
        <v>0.54300000000000004</v>
      </c>
      <c r="X1996">
        <v>0.23599999999999999</v>
      </c>
      <c r="Z1996">
        <v>42</v>
      </c>
      <c r="AA1996">
        <v>0</v>
      </c>
      <c r="AB1996">
        <v>0</v>
      </c>
      <c r="AD1996">
        <v>-0.1</v>
      </c>
      <c r="AE1996">
        <v>0</v>
      </c>
      <c r="AF1996">
        <v>0</v>
      </c>
      <c r="AG1996" t="s">
        <v>3919</v>
      </c>
      <c r="AH1996" s="2">
        <f t="shared" si="215"/>
        <v>-11.970361096624449</v>
      </c>
      <c r="AJ1996" s="2">
        <f t="shared" si="214"/>
        <v>-2.5025539444631106</v>
      </c>
      <c r="AK1996" s="2">
        <f t="shared" si="216"/>
        <v>-1.535362013584342</v>
      </c>
      <c r="AL1996" s="2">
        <f t="shared" si="217"/>
        <v>-2.5879503497259004</v>
      </c>
      <c r="AM1996" s="2">
        <f t="shared" si="218"/>
        <v>-2.3918423240573206</v>
      </c>
      <c r="AN1996" s="2">
        <f t="shared" si="219"/>
        <v>-2.952652464793776</v>
      </c>
    </row>
    <row r="1997" spans="1:40" x14ac:dyDescent="0.2">
      <c r="A1997">
        <v>1996</v>
      </c>
      <c r="B1997" t="s">
        <v>2987</v>
      </c>
      <c r="D1997">
        <v>0</v>
      </c>
      <c r="E1997">
        <v>1</v>
      </c>
      <c r="F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T1997">
        <v>0.20499999999999999</v>
      </c>
      <c r="U1997">
        <v>0.249</v>
      </c>
      <c r="V1997">
        <v>0.28899999999999998</v>
      </c>
      <c r="W1997">
        <v>0.53900000000000003</v>
      </c>
      <c r="X1997">
        <v>0.23400000000000001</v>
      </c>
      <c r="Z1997">
        <v>40</v>
      </c>
      <c r="AA1997">
        <v>0</v>
      </c>
      <c r="AB1997">
        <v>0</v>
      </c>
      <c r="AD1997">
        <v>-0.1</v>
      </c>
      <c r="AE1997">
        <v>0</v>
      </c>
      <c r="AF1997">
        <v>0</v>
      </c>
      <c r="AG1997" t="s">
        <v>2988</v>
      </c>
      <c r="AH1997" s="2">
        <f t="shared" si="215"/>
        <v>-11.978758293842224</v>
      </c>
      <c r="AJ1997" s="2">
        <f t="shared" si="214"/>
        <v>-2.5025539444631106</v>
      </c>
      <c r="AK1997" s="2">
        <f t="shared" si="216"/>
        <v>-1.535362013584342</v>
      </c>
      <c r="AL1997" s="2">
        <f t="shared" si="217"/>
        <v>-2.5879503497259004</v>
      </c>
      <c r="AM1997" s="2">
        <f t="shared" si="218"/>
        <v>-2.3429353939453237</v>
      </c>
      <c r="AN1997" s="2">
        <f t="shared" si="219"/>
        <v>-3.0099565921235469</v>
      </c>
    </row>
    <row r="1998" spans="1:40" x14ac:dyDescent="0.2">
      <c r="A1998">
        <v>1997</v>
      </c>
      <c r="B1998" t="s">
        <v>2590</v>
      </c>
      <c r="C1998" t="s">
        <v>114</v>
      </c>
      <c r="D1998">
        <v>0</v>
      </c>
      <c r="E1998">
        <v>1</v>
      </c>
      <c r="F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T1998">
        <v>0.2</v>
      </c>
      <c r="U1998">
        <v>0.25600000000000001</v>
      </c>
      <c r="V1998">
        <v>0.29899999999999999</v>
      </c>
      <c r="W1998">
        <v>0.55600000000000005</v>
      </c>
      <c r="X1998">
        <v>0.24199999999999999</v>
      </c>
      <c r="Z1998">
        <v>42</v>
      </c>
      <c r="AA1998">
        <v>0</v>
      </c>
      <c r="AB1998">
        <v>0</v>
      </c>
      <c r="AD1998">
        <v>-0.1</v>
      </c>
      <c r="AE1998">
        <v>0</v>
      </c>
      <c r="AF1998">
        <v>0</v>
      </c>
      <c r="AG1998" t="s">
        <v>2591</v>
      </c>
      <c r="AH1998" s="2">
        <f t="shared" si="215"/>
        <v>-11.97975040325068</v>
      </c>
      <c r="AJ1998" s="2">
        <f t="shared" ref="AJ1998:AJ2061" si="220">(K1998-22.084)/8.824585</f>
        <v>-2.5025539444631106</v>
      </c>
      <c r="AK1998" s="2">
        <f t="shared" si="216"/>
        <v>-1.535362013584342</v>
      </c>
      <c r="AL1998" s="2">
        <f t="shared" si="217"/>
        <v>-2.5879503497259004</v>
      </c>
      <c r="AM1998" s="2">
        <f t="shared" si="218"/>
        <v>-2.5874700445053067</v>
      </c>
      <c r="AN1998" s="2">
        <f t="shared" si="219"/>
        <v>-2.7664140509720201</v>
      </c>
    </row>
    <row r="1999" spans="1:40" x14ac:dyDescent="0.2">
      <c r="A1999">
        <v>1998</v>
      </c>
      <c r="B1999" t="s">
        <v>2804</v>
      </c>
      <c r="D1999">
        <v>0</v>
      </c>
      <c r="E1999">
        <v>1</v>
      </c>
      <c r="F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T1999">
        <v>0.189</v>
      </c>
      <c r="U1999">
        <v>0.25600000000000001</v>
      </c>
      <c r="V1999">
        <v>0.33700000000000002</v>
      </c>
      <c r="W1999">
        <v>0.59299999999999997</v>
      </c>
      <c r="X1999">
        <v>0.255</v>
      </c>
      <c r="Z1999">
        <v>54</v>
      </c>
      <c r="AA1999">
        <v>0</v>
      </c>
      <c r="AB1999">
        <v>0</v>
      </c>
      <c r="AD1999">
        <v>-0.1</v>
      </c>
      <c r="AE1999">
        <v>0</v>
      </c>
      <c r="AF1999">
        <v>0</v>
      </c>
      <c r="AG1999" t="s">
        <v>2805</v>
      </c>
      <c r="AH1999" s="2">
        <f t="shared" si="215"/>
        <v>-11.987663456682267</v>
      </c>
      <c r="AJ1999" s="2">
        <f t="shared" si="220"/>
        <v>-2.5025539444631106</v>
      </c>
      <c r="AK1999" s="2">
        <f t="shared" si="216"/>
        <v>-1.535362013584342</v>
      </c>
      <c r="AL1999" s="2">
        <f t="shared" si="217"/>
        <v>-2.5879503497259004</v>
      </c>
      <c r="AM1999" s="2">
        <f t="shared" si="218"/>
        <v>-3.1254462757372727</v>
      </c>
      <c r="AN1999" s="2">
        <f t="shared" si="219"/>
        <v>-2.2363508731716402</v>
      </c>
    </row>
    <row r="2000" spans="1:40" x14ac:dyDescent="0.2">
      <c r="A2000">
        <v>1999</v>
      </c>
      <c r="B2000" t="s">
        <v>2683</v>
      </c>
      <c r="D2000">
        <v>0</v>
      </c>
      <c r="E2000">
        <v>1</v>
      </c>
      <c r="F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0.20300000000000001</v>
      </c>
      <c r="U2000">
        <v>0.26300000000000001</v>
      </c>
      <c r="V2000">
        <v>0.28199999999999997</v>
      </c>
      <c r="W2000">
        <v>0.54500000000000004</v>
      </c>
      <c r="X2000">
        <v>0.24</v>
      </c>
      <c r="Z2000">
        <v>44</v>
      </c>
      <c r="AA2000">
        <v>0</v>
      </c>
      <c r="AB2000">
        <v>0</v>
      </c>
      <c r="AD2000">
        <v>-0.1</v>
      </c>
      <c r="AE2000">
        <v>0</v>
      </c>
      <c r="AF2000">
        <v>0</v>
      </c>
      <c r="AG2000" t="s">
        <v>2684</v>
      </c>
      <c r="AH2000" s="2">
        <f t="shared" si="215"/>
        <v>-11.990615963071559</v>
      </c>
      <c r="AJ2000" s="2">
        <f t="shared" si="220"/>
        <v>-2.5025539444631106</v>
      </c>
      <c r="AK2000" s="2">
        <f t="shared" si="216"/>
        <v>-1.535362013584342</v>
      </c>
      <c r="AL2000" s="2">
        <f t="shared" si="217"/>
        <v>-2.5879503497259004</v>
      </c>
      <c r="AM2000" s="2">
        <f t="shared" si="218"/>
        <v>-2.4407492541693161</v>
      </c>
      <c r="AN2000" s="2">
        <f t="shared" si="219"/>
        <v>-2.9240004011288905</v>
      </c>
    </row>
    <row r="2001" spans="1:40" x14ac:dyDescent="0.2">
      <c r="A2001">
        <v>2000</v>
      </c>
      <c r="B2001" t="s">
        <v>3640</v>
      </c>
      <c r="C2001" t="s">
        <v>39</v>
      </c>
      <c r="D2001">
        <v>0</v>
      </c>
      <c r="E2001">
        <v>1</v>
      </c>
      <c r="F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T2001">
        <v>0.20300000000000001</v>
      </c>
      <c r="U2001">
        <v>0.24199999999999999</v>
      </c>
      <c r="V2001">
        <v>0.30299999999999999</v>
      </c>
      <c r="W2001">
        <v>0.54500000000000004</v>
      </c>
      <c r="X2001">
        <v>0.23499999999999999</v>
      </c>
      <c r="Z2001">
        <v>39</v>
      </c>
      <c r="AA2001">
        <v>0</v>
      </c>
      <c r="AB2001">
        <v>0</v>
      </c>
      <c r="AD2001">
        <v>-0.1</v>
      </c>
      <c r="AE2001">
        <v>0</v>
      </c>
      <c r="AF2001">
        <v>0</v>
      </c>
      <c r="AG2001" t="s">
        <v>3641</v>
      </c>
      <c r="AH2001" s="2">
        <f t="shared" si="215"/>
        <v>-11.990615963071559</v>
      </c>
      <c r="AJ2001" s="2">
        <f t="shared" si="220"/>
        <v>-2.5025539444631106</v>
      </c>
      <c r="AK2001" s="2">
        <f t="shared" si="216"/>
        <v>-1.535362013584342</v>
      </c>
      <c r="AL2001" s="2">
        <f t="shared" si="217"/>
        <v>-2.5879503497259004</v>
      </c>
      <c r="AM2001" s="2">
        <f t="shared" si="218"/>
        <v>-2.4407492541693161</v>
      </c>
      <c r="AN2001" s="2">
        <f t="shared" si="219"/>
        <v>-2.9240004011288905</v>
      </c>
    </row>
    <row r="2002" spans="1:40" x14ac:dyDescent="0.2">
      <c r="A2002">
        <v>2001</v>
      </c>
      <c r="B2002" t="s">
        <v>2292</v>
      </c>
      <c r="D2002">
        <v>0</v>
      </c>
      <c r="E2002">
        <v>1</v>
      </c>
      <c r="F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0.19800000000000001</v>
      </c>
      <c r="U2002">
        <v>0.252</v>
      </c>
      <c r="V2002">
        <v>0.31</v>
      </c>
      <c r="W2002">
        <v>0.56200000000000006</v>
      </c>
      <c r="X2002">
        <v>0.24299999999999999</v>
      </c>
      <c r="Z2002">
        <v>46</v>
      </c>
      <c r="AA2002">
        <v>0</v>
      </c>
      <c r="AB2002">
        <v>0</v>
      </c>
      <c r="AD2002">
        <v>-0.1</v>
      </c>
      <c r="AE2002">
        <v>0</v>
      </c>
      <c r="AF2002">
        <v>0</v>
      </c>
      <c r="AG2002" t="s">
        <v>2293</v>
      </c>
      <c r="AH2002" s="2">
        <f t="shared" si="215"/>
        <v>-11.991608072480016</v>
      </c>
      <c r="AJ2002" s="2">
        <f t="shared" si="220"/>
        <v>-2.5025539444631106</v>
      </c>
      <c r="AK2002" s="2">
        <f t="shared" si="216"/>
        <v>-1.535362013584342</v>
      </c>
      <c r="AL2002" s="2">
        <f t="shared" si="217"/>
        <v>-2.5879503497259004</v>
      </c>
      <c r="AM2002" s="2">
        <f t="shared" si="218"/>
        <v>-2.6852839047293005</v>
      </c>
      <c r="AN2002" s="2">
        <f t="shared" si="219"/>
        <v>-2.6804578599773636</v>
      </c>
    </row>
    <row r="2003" spans="1:40" x14ac:dyDescent="0.2">
      <c r="A2003">
        <v>2002</v>
      </c>
      <c r="B2003" t="s">
        <v>3630</v>
      </c>
      <c r="C2003" t="s">
        <v>103</v>
      </c>
      <c r="D2003">
        <v>0</v>
      </c>
      <c r="E2003">
        <v>1</v>
      </c>
      <c r="F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T2003">
        <v>0.19800000000000001</v>
      </c>
      <c r="U2003">
        <v>0.26800000000000002</v>
      </c>
      <c r="V2003">
        <v>0.29499999999999998</v>
      </c>
      <c r="W2003">
        <v>0.56200000000000006</v>
      </c>
      <c r="X2003">
        <v>0.248</v>
      </c>
      <c r="Z2003">
        <v>41</v>
      </c>
      <c r="AA2003">
        <v>0</v>
      </c>
      <c r="AB2003">
        <v>0</v>
      </c>
      <c r="AD2003">
        <v>-0.1</v>
      </c>
      <c r="AE2003">
        <v>0</v>
      </c>
      <c r="AF2003">
        <v>0</v>
      </c>
      <c r="AG2003" t="s">
        <v>3631</v>
      </c>
      <c r="AH2003" s="2">
        <f t="shared" si="215"/>
        <v>-11.991608072480016</v>
      </c>
      <c r="AJ2003" s="2">
        <f t="shared" si="220"/>
        <v>-2.5025539444631106</v>
      </c>
      <c r="AK2003" s="2">
        <f t="shared" si="216"/>
        <v>-1.535362013584342</v>
      </c>
      <c r="AL2003" s="2">
        <f t="shared" si="217"/>
        <v>-2.5879503497259004</v>
      </c>
      <c r="AM2003" s="2">
        <f t="shared" si="218"/>
        <v>-2.6852839047293005</v>
      </c>
      <c r="AN2003" s="2">
        <f t="shared" si="219"/>
        <v>-2.6804578599773636</v>
      </c>
    </row>
    <row r="2004" spans="1:40" x14ac:dyDescent="0.2">
      <c r="A2004">
        <v>2003</v>
      </c>
      <c r="B2004" t="s">
        <v>2894</v>
      </c>
      <c r="C2004" t="s">
        <v>42</v>
      </c>
      <c r="D2004">
        <v>0</v>
      </c>
      <c r="E2004">
        <v>1</v>
      </c>
      <c r="F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T2004">
        <v>0.20499999999999999</v>
      </c>
      <c r="U2004">
        <v>0.252</v>
      </c>
      <c r="V2004">
        <v>0.28599999999999998</v>
      </c>
      <c r="W2004">
        <v>0.53800000000000003</v>
      </c>
      <c r="X2004">
        <v>0.23499999999999999</v>
      </c>
      <c r="Z2004">
        <v>44</v>
      </c>
      <c r="AA2004">
        <v>0</v>
      </c>
      <c r="AB2004">
        <v>0</v>
      </c>
      <c r="AD2004">
        <v>-0.1</v>
      </c>
      <c r="AE2004">
        <v>0</v>
      </c>
      <c r="AF2004">
        <v>0</v>
      </c>
      <c r="AG2004" t="s">
        <v>2895</v>
      </c>
      <c r="AH2004" s="2">
        <f t="shared" si="215"/>
        <v>-11.993084325674666</v>
      </c>
      <c r="AJ2004" s="2">
        <f t="shared" si="220"/>
        <v>-2.5025539444631106</v>
      </c>
      <c r="AK2004" s="2">
        <f t="shared" si="216"/>
        <v>-1.535362013584342</v>
      </c>
      <c r="AL2004" s="2">
        <f t="shared" si="217"/>
        <v>-2.5879503497259004</v>
      </c>
      <c r="AM2004" s="2">
        <f t="shared" si="218"/>
        <v>-2.3429353939453237</v>
      </c>
      <c r="AN2004" s="2">
        <f t="shared" si="219"/>
        <v>-3.0242826239559895</v>
      </c>
    </row>
    <row r="2005" spans="1:40" x14ac:dyDescent="0.2">
      <c r="A2005">
        <v>2004</v>
      </c>
      <c r="B2005" t="s">
        <v>3171</v>
      </c>
      <c r="D2005">
        <v>0</v>
      </c>
      <c r="E2005">
        <v>1</v>
      </c>
      <c r="F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T2005">
        <v>0.20399999999999999</v>
      </c>
      <c r="U2005">
        <v>0.26900000000000002</v>
      </c>
      <c r="V2005">
        <v>0.27200000000000002</v>
      </c>
      <c r="W2005">
        <v>0.54100000000000004</v>
      </c>
      <c r="X2005">
        <v>0.24</v>
      </c>
      <c r="Z2005">
        <v>44</v>
      </c>
      <c r="AA2005">
        <v>0</v>
      </c>
      <c r="AB2005">
        <v>0</v>
      </c>
      <c r="AD2005">
        <v>-0.1</v>
      </c>
      <c r="AE2005">
        <v>0</v>
      </c>
      <c r="AF2005">
        <v>0</v>
      </c>
      <c r="AG2005" t="s">
        <v>3172</v>
      </c>
      <c r="AH2005" s="2">
        <f t="shared" si="215"/>
        <v>-11.999013160289335</v>
      </c>
      <c r="AJ2005" s="2">
        <f t="shared" si="220"/>
        <v>-2.5025539444631106</v>
      </c>
      <c r="AK2005" s="2">
        <f t="shared" si="216"/>
        <v>-1.535362013584342</v>
      </c>
      <c r="AL2005" s="2">
        <f t="shared" si="217"/>
        <v>-2.5879503497259004</v>
      </c>
      <c r="AM2005" s="2">
        <f t="shared" si="218"/>
        <v>-2.3918423240573206</v>
      </c>
      <c r="AN2005" s="2">
        <f t="shared" si="219"/>
        <v>-2.9813045284586615</v>
      </c>
    </row>
    <row r="2006" spans="1:40" x14ac:dyDescent="0.2">
      <c r="A2006">
        <v>2005</v>
      </c>
      <c r="B2006" t="s">
        <v>3465</v>
      </c>
      <c r="D2006">
        <v>0</v>
      </c>
      <c r="E2006">
        <v>1</v>
      </c>
      <c r="F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T2006">
        <v>0.19600000000000001</v>
      </c>
      <c r="U2006">
        <v>0.248</v>
      </c>
      <c r="V2006">
        <v>0.32</v>
      </c>
      <c r="W2006">
        <v>0.56799999999999995</v>
      </c>
      <c r="X2006">
        <v>0.24399999999999999</v>
      </c>
      <c r="Z2006">
        <v>43</v>
      </c>
      <c r="AA2006">
        <v>0</v>
      </c>
      <c r="AB2006">
        <v>0</v>
      </c>
      <c r="AD2006">
        <v>-0.1</v>
      </c>
      <c r="AE2006">
        <v>0</v>
      </c>
      <c r="AF2006">
        <v>0</v>
      </c>
      <c r="AG2006" t="s">
        <v>3466</v>
      </c>
      <c r="AH2006" s="2">
        <f t="shared" si="215"/>
        <v>-12.003465741709357</v>
      </c>
      <c r="AJ2006" s="2">
        <f t="shared" si="220"/>
        <v>-2.5025539444631106</v>
      </c>
      <c r="AK2006" s="2">
        <f t="shared" si="216"/>
        <v>-1.535362013584342</v>
      </c>
      <c r="AL2006" s="2">
        <f t="shared" si="217"/>
        <v>-2.5879503497259004</v>
      </c>
      <c r="AM2006" s="2">
        <f t="shared" si="218"/>
        <v>-2.7830977649532946</v>
      </c>
      <c r="AN2006" s="2">
        <f t="shared" si="219"/>
        <v>-2.594501668982709</v>
      </c>
    </row>
    <row r="2007" spans="1:40" x14ac:dyDescent="0.2">
      <c r="A2007">
        <v>2006</v>
      </c>
      <c r="B2007" t="s">
        <v>3746</v>
      </c>
      <c r="C2007" t="s">
        <v>55</v>
      </c>
      <c r="D2007">
        <v>0</v>
      </c>
      <c r="E2007">
        <v>1</v>
      </c>
      <c r="F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T2007">
        <v>0.20799999999999999</v>
      </c>
      <c r="U2007">
        <v>0.23599999999999999</v>
      </c>
      <c r="V2007">
        <v>0.29099999999999998</v>
      </c>
      <c r="W2007">
        <v>0.52700000000000002</v>
      </c>
      <c r="X2007">
        <v>0.22700000000000001</v>
      </c>
      <c r="Z2007">
        <v>32</v>
      </c>
      <c r="AA2007">
        <v>0</v>
      </c>
      <c r="AB2007">
        <v>0</v>
      </c>
      <c r="AD2007">
        <v>-0.1</v>
      </c>
      <c r="AE2007">
        <v>0</v>
      </c>
      <c r="AF2007">
        <v>0</v>
      </c>
      <c r="AG2007" t="s">
        <v>3747</v>
      </c>
      <c r="AH2007" s="2">
        <f t="shared" si="215"/>
        <v>-12.003949885495546</v>
      </c>
      <c r="AJ2007" s="2">
        <f t="shared" si="220"/>
        <v>-2.5025539444631106</v>
      </c>
      <c r="AK2007" s="2">
        <f t="shared" si="216"/>
        <v>-1.535362013584342</v>
      </c>
      <c r="AL2007" s="2">
        <f t="shared" si="217"/>
        <v>-2.5879503497259004</v>
      </c>
      <c r="AM2007" s="2">
        <f t="shared" si="218"/>
        <v>-2.1962146036093331</v>
      </c>
      <c r="AN2007" s="2">
        <f t="shared" si="219"/>
        <v>-3.1818689741128598</v>
      </c>
    </row>
    <row r="2008" spans="1:40" x14ac:dyDescent="0.2">
      <c r="A2008">
        <v>2007</v>
      </c>
      <c r="B2008" t="s">
        <v>2671</v>
      </c>
      <c r="C2008" t="s">
        <v>31</v>
      </c>
      <c r="D2008">
        <v>0</v>
      </c>
      <c r="E2008">
        <v>1</v>
      </c>
      <c r="F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T2008">
        <v>0.20300000000000001</v>
      </c>
      <c r="U2008">
        <v>0.246</v>
      </c>
      <c r="V2008">
        <v>0.29899999999999999</v>
      </c>
      <c r="W2008">
        <v>0.54400000000000004</v>
      </c>
      <c r="X2008">
        <v>0.23499999999999999</v>
      </c>
      <c r="Z2008">
        <v>37</v>
      </c>
      <c r="AA2008">
        <v>0</v>
      </c>
      <c r="AB2008">
        <v>0</v>
      </c>
      <c r="AD2008">
        <v>-0.1</v>
      </c>
      <c r="AE2008">
        <v>0</v>
      </c>
      <c r="AF2008">
        <v>0</v>
      </c>
      <c r="AG2008" t="s">
        <v>2672</v>
      </c>
      <c r="AH2008" s="2">
        <f t="shared" si="215"/>
        <v>-12.004941994904001</v>
      </c>
      <c r="AJ2008" s="2">
        <f t="shared" si="220"/>
        <v>-2.5025539444631106</v>
      </c>
      <c r="AK2008" s="2">
        <f t="shared" si="216"/>
        <v>-1.535362013584342</v>
      </c>
      <c r="AL2008" s="2">
        <f t="shared" si="217"/>
        <v>-2.5879503497259004</v>
      </c>
      <c r="AM2008" s="2">
        <f t="shared" si="218"/>
        <v>-2.4407492541693161</v>
      </c>
      <c r="AN2008" s="2">
        <f t="shared" si="219"/>
        <v>-2.938326432961333</v>
      </c>
    </row>
    <row r="2009" spans="1:40" x14ac:dyDescent="0.2">
      <c r="A2009">
        <v>2008</v>
      </c>
      <c r="B2009" t="s">
        <v>4288</v>
      </c>
      <c r="D2009">
        <v>0</v>
      </c>
      <c r="E2009">
        <v>1</v>
      </c>
      <c r="F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T2009">
        <v>0.19800000000000001</v>
      </c>
      <c r="U2009">
        <v>0.247</v>
      </c>
      <c r="V2009">
        <v>0.313</v>
      </c>
      <c r="W2009">
        <v>0.56100000000000005</v>
      </c>
      <c r="X2009">
        <v>0.24099999999999999</v>
      </c>
      <c r="Z2009">
        <v>45</v>
      </c>
      <c r="AA2009">
        <v>0</v>
      </c>
      <c r="AB2009">
        <v>0</v>
      </c>
      <c r="AD2009">
        <v>-0.1</v>
      </c>
      <c r="AE2009">
        <v>0</v>
      </c>
      <c r="AF2009">
        <v>0</v>
      </c>
      <c r="AG2009" t="s">
        <v>4289</v>
      </c>
      <c r="AH2009" s="2">
        <f t="shared" si="215"/>
        <v>-12.005934104312459</v>
      </c>
      <c r="AJ2009" s="2">
        <f t="shared" si="220"/>
        <v>-2.5025539444631106</v>
      </c>
      <c r="AK2009" s="2">
        <f t="shared" si="216"/>
        <v>-1.535362013584342</v>
      </c>
      <c r="AL2009" s="2">
        <f t="shared" si="217"/>
        <v>-2.5879503497259004</v>
      </c>
      <c r="AM2009" s="2">
        <f t="shared" si="218"/>
        <v>-2.6852839047293005</v>
      </c>
      <c r="AN2009" s="2">
        <f t="shared" si="219"/>
        <v>-2.6947838918098066</v>
      </c>
    </row>
    <row r="2010" spans="1:40" x14ac:dyDescent="0.2">
      <c r="A2010">
        <v>2009</v>
      </c>
      <c r="B2010" t="s">
        <v>3650</v>
      </c>
      <c r="D2010">
        <v>0</v>
      </c>
      <c r="E2010">
        <v>1</v>
      </c>
      <c r="F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T2010">
        <v>0.2</v>
      </c>
      <c r="U2010">
        <v>0.24299999999999999</v>
      </c>
      <c r="V2010">
        <v>0.311</v>
      </c>
      <c r="W2010">
        <v>0.55400000000000005</v>
      </c>
      <c r="X2010">
        <v>0.23799999999999999</v>
      </c>
      <c r="Z2010">
        <v>43</v>
      </c>
      <c r="AA2010">
        <v>0</v>
      </c>
      <c r="AB2010">
        <v>0</v>
      </c>
      <c r="AD2010">
        <v>-0.1</v>
      </c>
      <c r="AE2010">
        <v>0</v>
      </c>
      <c r="AF2010">
        <v>0</v>
      </c>
      <c r="AG2010" t="s">
        <v>3651</v>
      </c>
      <c r="AH2010" s="2">
        <f t="shared" si="215"/>
        <v>-12.008402466915566</v>
      </c>
      <c r="AJ2010" s="2">
        <f t="shared" si="220"/>
        <v>-2.5025539444631106</v>
      </c>
      <c r="AK2010" s="2">
        <f t="shared" si="216"/>
        <v>-1.535362013584342</v>
      </c>
      <c r="AL2010" s="2">
        <f t="shared" si="217"/>
        <v>-2.5879503497259004</v>
      </c>
      <c r="AM2010" s="2">
        <f t="shared" si="218"/>
        <v>-2.5874700445053067</v>
      </c>
      <c r="AN2010" s="2">
        <f t="shared" si="219"/>
        <v>-2.7950661146369056</v>
      </c>
    </row>
    <row r="2011" spans="1:40" x14ac:dyDescent="0.2">
      <c r="A2011">
        <v>2010</v>
      </c>
      <c r="B2011" t="s">
        <v>3050</v>
      </c>
      <c r="C2011" t="s">
        <v>53</v>
      </c>
      <c r="D2011">
        <v>0</v>
      </c>
      <c r="E2011">
        <v>1</v>
      </c>
      <c r="F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T2011">
        <v>0.19500000000000001</v>
      </c>
      <c r="U2011">
        <v>0.26700000000000002</v>
      </c>
      <c r="V2011">
        <v>0.30299999999999999</v>
      </c>
      <c r="W2011">
        <v>0.57099999999999995</v>
      </c>
      <c r="X2011">
        <v>0.251</v>
      </c>
      <c r="Z2011">
        <v>36</v>
      </c>
      <c r="AA2011">
        <v>0</v>
      </c>
      <c r="AB2011">
        <v>0</v>
      </c>
      <c r="AD2011">
        <v>-0.1</v>
      </c>
      <c r="AE2011">
        <v>0</v>
      </c>
      <c r="AF2011">
        <v>0</v>
      </c>
      <c r="AG2011" t="s">
        <v>3051</v>
      </c>
      <c r="AH2011" s="2">
        <f t="shared" si="215"/>
        <v>-12.009394576324027</v>
      </c>
      <c r="AJ2011" s="2">
        <f t="shared" si="220"/>
        <v>-2.5025539444631106</v>
      </c>
      <c r="AK2011" s="2">
        <f t="shared" si="216"/>
        <v>-1.535362013584342</v>
      </c>
      <c r="AL2011" s="2">
        <f t="shared" si="217"/>
        <v>-2.5879503497259004</v>
      </c>
      <c r="AM2011" s="2">
        <f t="shared" si="218"/>
        <v>-2.8320046950652915</v>
      </c>
      <c r="AN2011" s="2">
        <f t="shared" si="219"/>
        <v>-2.5515235734853805</v>
      </c>
    </row>
    <row r="2012" spans="1:40" x14ac:dyDescent="0.2">
      <c r="A2012">
        <v>2011</v>
      </c>
      <c r="B2012" t="s">
        <v>4148</v>
      </c>
      <c r="C2012" t="s">
        <v>37</v>
      </c>
      <c r="D2012">
        <v>0</v>
      </c>
      <c r="E2012">
        <v>1</v>
      </c>
      <c r="F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T2012">
        <v>0.19900000000000001</v>
      </c>
      <c r="U2012">
        <v>0.253</v>
      </c>
      <c r="V2012">
        <v>0.30499999999999999</v>
      </c>
      <c r="W2012">
        <v>0.55700000000000005</v>
      </c>
      <c r="X2012">
        <v>0.24199999999999999</v>
      </c>
      <c r="Z2012">
        <v>49</v>
      </c>
      <c r="AA2012">
        <v>0</v>
      </c>
      <c r="AB2012">
        <v>0</v>
      </c>
      <c r="AD2012">
        <v>-0.1</v>
      </c>
      <c r="AE2012">
        <v>0</v>
      </c>
      <c r="AF2012">
        <v>0</v>
      </c>
      <c r="AG2012" t="s">
        <v>4149</v>
      </c>
      <c r="AH2012" s="2">
        <f t="shared" si="215"/>
        <v>-12.014331301530234</v>
      </c>
      <c r="AJ2012" s="2">
        <f t="shared" si="220"/>
        <v>-2.5025539444631106</v>
      </c>
      <c r="AK2012" s="2">
        <f t="shared" si="216"/>
        <v>-1.535362013584342</v>
      </c>
      <c r="AL2012" s="2">
        <f t="shared" si="217"/>
        <v>-2.5879503497259004</v>
      </c>
      <c r="AM2012" s="2">
        <f t="shared" si="218"/>
        <v>-2.6363769746173036</v>
      </c>
      <c r="AN2012" s="2">
        <f t="shared" si="219"/>
        <v>-2.7520880191395776</v>
      </c>
    </row>
    <row r="2013" spans="1:40" x14ac:dyDescent="0.2">
      <c r="A2013">
        <v>2012</v>
      </c>
      <c r="B2013" t="s">
        <v>2616</v>
      </c>
      <c r="C2013" t="s">
        <v>139</v>
      </c>
      <c r="D2013">
        <v>0</v>
      </c>
      <c r="E2013">
        <v>1</v>
      </c>
      <c r="F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T2013">
        <v>0.191</v>
      </c>
      <c r="U2013">
        <v>0.251</v>
      </c>
      <c r="V2013">
        <v>0.33300000000000002</v>
      </c>
      <c r="W2013">
        <v>0.58399999999999996</v>
      </c>
      <c r="X2013">
        <v>0.25</v>
      </c>
      <c r="Z2013">
        <v>55</v>
      </c>
      <c r="AA2013">
        <v>0</v>
      </c>
      <c r="AB2013">
        <v>0</v>
      </c>
      <c r="AD2013">
        <v>-0.1</v>
      </c>
      <c r="AE2013">
        <v>0</v>
      </c>
      <c r="AF2013">
        <v>0</v>
      </c>
      <c r="AG2013" t="s">
        <v>2617</v>
      </c>
      <c r="AH2013" s="2">
        <f t="shared" si="215"/>
        <v>-12.018783882950258</v>
      </c>
      <c r="AJ2013" s="2">
        <f t="shared" si="220"/>
        <v>-2.5025539444631106</v>
      </c>
      <c r="AK2013" s="2">
        <f t="shared" si="216"/>
        <v>-1.535362013584342</v>
      </c>
      <c r="AL2013" s="2">
        <f t="shared" si="217"/>
        <v>-2.5879503497259004</v>
      </c>
      <c r="AM2013" s="2">
        <f t="shared" si="218"/>
        <v>-3.027632415513279</v>
      </c>
      <c r="AN2013" s="2">
        <f t="shared" si="219"/>
        <v>-2.3652851596636251</v>
      </c>
    </row>
    <row r="2014" spans="1:40" x14ac:dyDescent="0.2">
      <c r="A2014">
        <v>2013</v>
      </c>
      <c r="B2014" t="s">
        <v>1791</v>
      </c>
      <c r="D2014">
        <v>0</v>
      </c>
      <c r="E2014">
        <v>1</v>
      </c>
      <c r="F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0.19800000000000001</v>
      </c>
      <c r="U2014">
        <v>0.26600000000000001</v>
      </c>
      <c r="V2014">
        <v>0.29399999999999998</v>
      </c>
      <c r="W2014">
        <v>0.56000000000000005</v>
      </c>
      <c r="X2014">
        <v>0.247</v>
      </c>
      <c r="Z2014">
        <v>49</v>
      </c>
      <c r="AA2014">
        <v>0</v>
      </c>
      <c r="AB2014">
        <v>0</v>
      </c>
      <c r="AD2014">
        <v>-0.1</v>
      </c>
      <c r="AE2014">
        <v>0</v>
      </c>
      <c r="AF2014">
        <v>0</v>
      </c>
      <c r="AG2014" t="s">
        <v>1792</v>
      </c>
      <c r="AH2014" s="2">
        <f t="shared" si="215"/>
        <v>-12.020260136144902</v>
      </c>
      <c r="AJ2014" s="2">
        <f t="shared" si="220"/>
        <v>-2.5025539444631106</v>
      </c>
      <c r="AK2014" s="2">
        <f t="shared" si="216"/>
        <v>-1.535362013584342</v>
      </c>
      <c r="AL2014" s="2">
        <f t="shared" si="217"/>
        <v>-2.5879503497259004</v>
      </c>
      <c r="AM2014" s="2">
        <f t="shared" si="218"/>
        <v>-2.6852839047293005</v>
      </c>
      <c r="AN2014" s="2">
        <f t="shared" si="219"/>
        <v>-2.7091099236422491</v>
      </c>
    </row>
    <row r="2015" spans="1:40" x14ac:dyDescent="0.2">
      <c r="A2015">
        <v>2014</v>
      </c>
      <c r="B2015" t="s">
        <v>2160</v>
      </c>
      <c r="D2015">
        <v>0</v>
      </c>
      <c r="E2015">
        <v>1</v>
      </c>
      <c r="F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0.19800000000000001</v>
      </c>
      <c r="U2015">
        <v>0.254</v>
      </c>
      <c r="V2015">
        <v>0.30599999999999999</v>
      </c>
      <c r="W2015">
        <v>0.56000000000000005</v>
      </c>
      <c r="X2015">
        <v>0.24299999999999999</v>
      </c>
      <c r="Z2015">
        <v>46</v>
      </c>
      <c r="AA2015">
        <v>0</v>
      </c>
      <c r="AB2015">
        <v>0</v>
      </c>
      <c r="AD2015">
        <v>-0.1</v>
      </c>
      <c r="AE2015">
        <v>0</v>
      </c>
      <c r="AF2015">
        <v>0</v>
      </c>
      <c r="AG2015" t="s">
        <v>2161</v>
      </c>
      <c r="AH2015" s="2">
        <f t="shared" si="215"/>
        <v>-12.020260136144902</v>
      </c>
      <c r="AJ2015" s="2">
        <f t="shared" si="220"/>
        <v>-2.5025539444631106</v>
      </c>
      <c r="AK2015" s="2">
        <f t="shared" si="216"/>
        <v>-1.535362013584342</v>
      </c>
      <c r="AL2015" s="2">
        <f t="shared" si="217"/>
        <v>-2.5879503497259004</v>
      </c>
      <c r="AM2015" s="2">
        <f t="shared" si="218"/>
        <v>-2.6852839047293005</v>
      </c>
      <c r="AN2015" s="2">
        <f t="shared" si="219"/>
        <v>-2.7091099236422491</v>
      </c>
    </row>
    <row r="2016" spans="1:40" x14ac:dyDescent="0.2">
      <c r="A2016">
        <v>2015</v>
      </c>
      <c r="B2016" t="s">
        <v>4237</v>
      </c>
      <c r="C2016" t="s">
        <v>45</v>
      </c>
      <c r="D2016">
        <v>0</v>
      </c>
      <c r="E2016">
        <v>1</v>
      </c>
      <c r="F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0.19800000000000001</v>
      </c>
      <c r="U2016">
        <v>0.24099999999999999</v>
      </c>
      <c r="V2016">
        <v>0.31900000000000001</v>
      </c>
      <c r="W2016">
        <v>0.56000000000000005</v>
      </c>
      <c r="X2016">
        <v>0.24</v>
      </c>
      <c r="Z2016">
        <v>43</v>
      </c>
      <c r="AA2016">
        <v>0</v>
      </c>
      <c r="AB2016">
        <v>0</v>
      </c>
      <c r="AD2016">
        <v>-0.1</v>
      </c>
      <c r="AE2016">
        <v>0</v>
      </c>
      <c r="AF2016">
        <v>0</v>
      </c>
      <c r="AG2016" t="s">
        <v>4238</v>
      </c>
      <c r="AH2016" s="2">
        <f t="shared" si="215"/>
        <v>-12.020260136144902</v>
      </c>
      <c r="AJ2016" s="2">
        <f t="shared" si="220"/>
        <v>-2.5025539444631106</v>
      </c>
      <c r="AK2016" s="2">
        <f t="shared" si="216"/>
        <v>-1.535362013584342</v>
      </c>
      <c r="AL2016" s="2">
        <f t="shared" si="217"/>
        <v>-2.5879503497259004</v>
      </c>
      <c r="AM2016" s="2">
        <f t="shared" si="218"/>
        <v>-2.6852839047293005</v>
      </c>
      <c r="AN2016" s="2">
        <f t="shared" si="219"/>
        <v>-2.7091099236422491</v>
      </c>
    </row>
    <row r="2017" spans="1:40" x14ac:dyDescent="0.2">
      <c r="A2017">
        <v>2016</v>
      </c>
      <c r="B2017" t="s">
        <v>3413</v>
      </c>
      <c r="C2017" t="s">
        <v>65</v>
      </c>
      <c r="D2017">
        <v>0</v>
      </c>
      <c r="E2017">
        <v>1</v>
      </c>
      <c r="F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>
        <v>0.20499999999999999</v>
      </c>
      <c r="U2017">
        <v>0.24299999999999999</v>
      </c>
      <c r="V2017">
        <v>0.29299999999999998</v>
      </c>
      <c r="W2017">
        <v>0.53600000000000003</v>
      </c>
      <c r="X2017">
        <v>0.23100000000000001</v>
      </c>
      <c r="Z2017">
        <v>37</v>
      </c>
      <c r="AA2017">
        <v>0</v>
      </c>
      <c r="AB2017">
        <v>0</v>
      </c>
      <c r="AD2017">
        <v>-0.1</v>
      </c>
      <c r="AE2017">
        <v>0</v>
      </c>
      <c r="AF2017">
        <v>0</v>
      </c>
      <c r="AG2017" t="s">
        <v>3414</v>
      </c>
      <c r="AH2017" s="2">
        <f t="shared" si="215"/>
        <v>-12.021736389339551</v>
      </c>
      <c r="AJ2017" s="2">
        <f t="shared" si="220"/>
        <v>-2.5025539444631106</v>
      </c>
      <c r="AK2017" s="2">
        <f t="shared" si="216"/>
        <v>-1.535362013584342</v>
      </c>
      <c r="AL2017" s="2">
        <f t="shared" si="217"/>
        <v>-2.5879503497259004</v>
      </c>
      <c r="AM2017" s="2">
        <f t="shared" si="218"/>
        <v>-2.3429353939453237</v>
      </c>
      <c r="AN2017" s="2">
        <f t="shared" si="219"/>
        <v>-3.0529346876208749</v>
      </c>
    </row>
    <row r="2018" spans="1:40" x14ac:dyDescent="0.2">
      <c r="A2018">
        <v>2017</v>
      </c>
      <c r="B2018" t="s">
        <v>3027</v>
      </c>
      <c r="D2018">
        <v>0</v>
      </c>
      <c r="E2018">
        <v>1</v>
      </c>
      <c r="F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T2018">
        <v>0.20399999999999999</v>
      </c>
      <c r="U2018">
        <v>0.246</v>
      </c>
      <c r="V2018">
        <v>0.29299999999999998</v>
      </c>
      <c r="W2018">
        <v>0.53900000000000003</v>
      </c>
      <c r="X2018">
        <v>0.23300000000000001</v>
      </c>
      <c r="Z2018">
        <v>39</v>
      </c>
      <c r="AA2018">
        <v>0</v>
      </c>
      <c r="AB2018">
        <v>0</v>
      </c>
      <c r="AD2018">
        <v>-0.1</v>
      </c>
      <c r="AE2018">
        <v>0</v>
      </c>
      <c r="AF2018">
        <v>0</v>
      </c>
      <c r="AG2018" t="s">
        <v>3028</v>
      </c>
      <c r="AH2018" s="2">
        <f t="shared" si="215"/>
        <v>-12.027665223954221</v>
      </c>
      <c r="AJ2018" s="2">
        <f t="shared" si="220"/>
        <v>-2.5025539444631106</v>
      </c>
      <c r="AK2018" s="2">
        <f t="shared" si="216"/>
        <v>-1.535362013584342</v>
      </c>
      <c r="AL2018" s="2">
        <f t="shared" si="217"/>
        <v>-2.5879503497259004</v>
      </c>
      <c r="AM2018" s="2">
        <f t="shared" si="218"/>
        <v>-2.3918423240573206</v>
      </c>
      <c r="AN2018" s="2">
        <f t="shared" si="219"/>
        <v>-3.0099565921235469</v>
      </c>
    </row>
    <row r="2019" spans="1:40" x14ac:dyDescent="0.2">
      <c r="A2019">
        <v>2018</v>
      </c>
      <c r="B2019" t="s">
        <v>2400</v>
      </c>
      <c r="C2019" t="s">
        <v>47</v>
      </c>
      <c r="D2019">
        <v>0</v>
      </c>
      <c r="E2019">
        <v>1</v>
      </c>
      <c r="F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0.189</v>
      </c>
      <c r="U2019">
        <v>0.24</v>
      </c>
      <c r="V2019">
        <v>0.35099999999999998</v>
      </c>
      <c r="W2019">
        <v>0.59</v>
      </c>
      <c r="X2019">
        <v>0.25</v>
      </c>
      <c r="Z2019">
        <v>51</v>
      </c>
      <c r="AA2019">
        <v>0</v>
      </c>
      <c r="AB2019">
        <v>0</v>
      </c>
      <c r="AD2019">
        <v>-0.1</v>
      </c>
      <c r="AE2019">
        <v>0</v>
      </c>
      <c r="AF2019">
        <v>0</v>
      </c>
      <c r="AG2019" t="s">
        <v>2401</v>
      </c>
      <c r="AH2019" s="2">
        <f t="shared" si="215"/>
        <v>-12.030641552179596</v>
      </c>
      <c r="AJ2019" s="2">
        <f t="shared" si="220"/>
        <v>-2.5025539444631106</v>
      </c>
      <c r="AK2019" s="2">
        <f t="shared" si="216"/>
        <v>-1.535362013584342</v>
      </c>
      <c r="AL2019" s="2">
        <f t="shared" si="217"/>
        <v>-2.5879503497259004</v>
      </c>
      <c r="AM2019" s="2">
        <f t="shared" si="218"/>
        <v>-3.1254462757372727</v>
      </c>
      <c r="AN2019" s="2">
        <f t="shared" si="219"/>
        <v>-2.2793289686689686</v>
      </c>
    </row>
    <row r="2020" spans="1:40" x14ac:dyDescent="0.2">
      <c r="A2020">
        <v>2019</v>
      </c>
      <c r="B2020" t="s">
        <v>1996</v>
      </c>
      <c r="D2020">
        <v>0</v>
      </c>
      <c r="E2020">
        <v>1</v>
      </c>
      <c r="F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T2020">
        <v>0.19600000000000001</v>
      </c>
      <c r="U2020">
        <v>0.25700000000000001</v>
      </c>
      <c r="V2020">
        <v>0.31</v>
      </c>
      <c r="W2020">
        <v>0.56599999999999995</v>
      </c>
      <c r="X2020">
        <v>0.246</v>
      </c>
      <c r="Z2020">
        <v>48</v>
      </c>
      <c r="AA2020">
        <v>0</v>
      </c>
      <c r="AB2020">
        <v>0</v>
      </c>
      <c r="AD2020">
        <v>-0.1</v>
      </c>
      <c r="AE2020">
        <v>0</v>
      </c>
      <c r="AF2020">
        <v>0</v>
      </c>
      <c r="AG2020" t="s">
        <v>1997</v>
      </c>
      <c r="AH2020" s="2">
        <f t="shared" si="215"/>
        <v>-12.032117805374243</v>
      </c>
      <c r="AJ2020" s="2">
        <f t="shared" si="220"/>
        <v>-2.5025539444631106</v>
      </c>
      <c r="AK2020" s="2">
        <f t="shared" si="216"/>
        <v>-1.535362013584342</v>
      </c>
      <c r="AL2020" s="2">
        <f t="shared" si="217"/>
        <v>-2.5879503497259004</v>
      </c>
      <c r="AM2020" s="2">
        <f t="shared" si="218"/>
        <v>-2.7830977649532946</v>
      </c>
      <c r="AN2020" s="2">
        <f t="shared" si="219"/>
        <v>-2.6231537326475944</v>
      </c>
    </row>
    <row r="2021" spans="1:40" x14ac:dyDescent="0.2">
      <c r="A2021">
        <v>2020</v>
      </c>
      <c r="B2021" t="s">
        <v>5375</v>
      </c>
      <c r="C2021" t="s">
        <v>53</v>
      </c>
      <c r="D2021">
        <v>0</v>
      </c>
      <c r="E2021">
        <v>1</v>
      </c>
      <c r="F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T2021">
        <v>0.20300000000000001</v>
      </c>
      <c r="U2021">
        <v>0.24299999999999999</v>
      </c>
      <c r="V2021">
        <v>0.29899999999999999</v>
      </c>
      <c r="W2021">
        <v>0.54200000000000004</v>
      </c>
      <c r="X2021">
        <v>0.23400000000000001</v>
      </c>
      <c r="Z2021">
        <v>25</v>
      </c>
      <c r="AA2021">
        <v>0</v>
      </c>
      <c r="AB2021">
        <v>0</v>
      </c>
      <c r="AD2021">
        <v>-0.1</v>
      </c>
      <c r="AE2021">
        <v>0</v>
      </c>
      <c r="AF2021">
        <v>0</v>
      </c>
      <c r="AG2021" t="s">
        <v>5376</v>
      </c>
      <c r="AH2021" s="2">
        <f t="shared" si="215"/>
        <v>-12.033594058568887</v>
      </c>
      <c r="AJ2021" s="2">
        <f t="shared" si="220"/>
        <v>-2.5025539444631106</v>
      </c>
      <c r="AK2021" s="2">
        <f t="shared" si="216"/>
        <v>-1.535362013584342</v>
      </c>
      <c r="AL2021" s="2">
        <f t="shared" si="217"/>
        <v>-2.5879503497259004</v>
      </c>
      <c r="AM2021" s="2">
        <f t="shared" si="218"/>
        <v>-2.4407492541693161</v>
      </c>
      <c r="AN2021" s="2">
        <f t="shared" si="219"/>
        <v>-2.9669784966262185</v>
      </c>
    </row>
    <row r="2022" spans="1:40" x14ac:dyDescent="0.2">
      <c r="A2022">
        <v>2021</v>
      </c>
      <c r="B2022" t="s">
        <v>3981</v>
      </c>
      <c r="D2022">
        <v>0</v>
      </c>
      <c r="E2022">
        <v>1</v>
      </c>
      <c r="F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T2022">
        <v>0.20499999999999999</v>
      </c>
      <c r="U2022">
        <v>0.249</v>
      </c>
      <c r="V2022">
        <v>0.28599999999999998</v>
      </c>
      <c r="W2022">
        <v>0.53500000000000003</v>
      </c>
      <c r="X2022">
        <v>0.23300000000000001</v>
      </c>
      <c r="Z2022">
        <v>39</v>
      </c>
      <c r="AA2022">
        <v>0</v>
      </c>
      <c r="AB2022">
        <v>0</v>
      </c>
      <c r="AD2022">
        <v>-0.1</v>
      </c>
      <c r="AE2022">
        <v>0</v>
      </c>
      <c r="AF2022">
        <v>0</v>
      </c>
      <c r="AG2022" t="s">
        <v>3982</v>
      </c>
      <c r="AH2022" s="2">
        <f t="shared" si="215"/>
        <v>-12.036062421171994</v>
      </c>
      <c r="AJ2022" s="2">
        <f t="shared" si="220"/>
        <v>-2.5025539444631106</v>
      </c>
      <c r="AK2022" s="2">
        <f t="shared" si="216"/>
        <v>-1.535362013584342</v>
      </c>
      <c r="AL2022" s="2">
        <f t="shared" si="217"/>
        <v>-2.5879503497259004</v>
      </c>
      <c r="AM2022" s="2">
        <f t="shared" si="218"/>
        <v>-2.3429353939453237</v>
      </c>
      <c r="AN2022" s="2">
        <f t="shared" si="219"/>
        <v>-3.0672607194533179</v>
      </c>
    </row>
    <row r="2023" spans="1:40" x14ac:dyDescent="0.2">
      <c r="A2023">
        <v>2022</v>
      </c>
      <c r="B2023" t="s">
        <v>1910</v>
      </c>
      <c r="D2023">
        <v>0</v>
      </c>
      <c r="E2023">
        <v>1</v>
      </c>
      <c r="F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T2023">
        <v>0.19500000000000001</v>
      </c>
      <c r="U2023">
        <v>0.25800000000000001</v>
      </c>
      <c r="V2023">
        <v>0.312</v>
      </c>
      <c r="W2023">
        <v>0.56899999999999995</v>
      </c>
      <c r="X2023">
        <v>0.248</v>
      </c>
      <c r="Z2023">
        <v>49</v>
      </c>
      <c r="AA2023">
        <v>0</v>
      </c>
      <c r="AB2023">
        <v>0</v>
      </c>
      <c r="AD2023">
        <v>-0.1</v>
      </c>
      <c r="AE2023">
        <v>0</v>
      </c>
      <c r="AF2023">
        <v>0</v>
      </c>
      <c r="AG2023" t="s">
        <v>1911</v>
      </c>
      <c r="AH2023" s="2">
        <f t="shared" si="215"/>
        <v>-12.038046639988911</v>
      </c>
      <c r="AJ2023" s="2">
        <f t="shared" si="220"/>
        <v>-2.5025539444631106</v>
      </c>
      <c r="AK2023" s="2">
        <f t="shared" si="216"/>
        <v>-1.535362013584342</v>
      </c>
      <c r="AL2023" s="2">
        <f t="shared" si="217"/>
        <v>-2.5879503497259004</v>
      </c>
      <c r="AM2023" s="2">
        <f t="shared" si="218"/>
        <v>-2.8320046950652915</v>
      </c>
      <c r="AN2023" s="2">
        <f t="shared" si="219"/>
        <v>-2.580175637150266</v>
      </c>
    </row>
    <row r="2024" spans="1:40" x14ac:dyDescent="0.2">
      <c r="A2024">
        <v>2023</v>
      </c>
      <c r="B2024" t="s">
        <v>3646</v>
      </c>
      <c r="C2024" t="s">
        <v>176</v>
      </c>
      <c r="D2024">
        <v>0</v>
      </c>
      <c r="E2024">
        <v>1</v>
      </c>
      <c r="F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0.20100000000000001</v>
      </c>
      <c r="U2024">
        <v>0.245</v>
      </c>
      <c r="V2024">
        <v>0.30299999999999999</v>
      </c>
      <c r="W2024">
        <v>0.54800000000000004</v>
      </c>
      <c r="X2024">
        <v>0.23699999999999999</v>
      </c>
      <c r="Z2024">
        <v>40</v>
      </c>
      <c r="AA2024">
        <v>0</v>
      </c>
      <c r="AB2024">
        <v>0</v>
      </c>
      <c r="AD2024">
        <v>-0.1</v>
      </c>
      <c r="AE2024">
        <v>0</v>
      </c>
      <c r="AF2024">
        <v>0</v>
      </c>
      <c r="AG2024" t="s">
        <v>3647</v>
      </c>
      <c r="AH2024" s="2">
        <f t="shared" si="215"/>
        <v>-12.045451727798225</v>
      </c>
      <c r="AJ2024" s="2">
        <f t="shared" si="220"/>
        <v>-2.5025539444631106</v>
      </c>
      <c r="AK2024" s="2">
        <f t="shared" si="216"/>
        <v>-1.535362013584342</v>
      </c>
      <c r="AL2024" s="2">
        <f t="shared" si="217"/>
        <v>-2.5879503497259004</v>
      </c>
      <c r="AM2024" s="2">
        <f t="shared" si="218"/>
        <v>-2.5385631143933098</v>
      </c>
      <c r="AN2024" s="2">
        <f t="shared" si="219"/>
        <v>-2.881022305631562</v>
      </c>
    </row>
    <row r="2025" spans="1:40" x14ac:dyDescent="0.2">
      <c r="A2025">
        <v>2024</v>
      </c>
      <c r="B2025" t="s">
        <v>531</v>
      </c>
      <c r="C2025" t="s">
        <v>51</v>
      </c>
      <c r="D2025">
        <v>3</v>
      </c>
      <c r="E2025">
        <v>12</v>
      </c>
      <c r="F2025">
        <v>11</v>
      </c>
      <c r="G2025">
        <f>F2025*V2025</f>
        <v>4.0149999999999997</v>
      </c>
      <c r="H2025">
        <v>2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4</v>
      </c>
      <c r="P2025">
        <v>0</v>
      </c>
      <c r="Q2025">
        <v>0</v>
      </c>
      <c r="R2025">
        <v>0</v>
      </c>
      <c r="T2025">
        <v>0.20799999999999999</v>
      </c>
      <c r="U2025">
        <v>0.26600000000000001</v>
      </c>
      <c r="V2025">
        <v>0.36499999999999999</v>
      </c>
      <c r="W2025">
        <v>0.63</v>
      </c>
      <c r="X2025">
        <v>0.26900000000000002</v>
      </c>
      <c r="Z2025">
        <v>66</v>
      </c>
      <c r="AA2025">
        <v>0</v>
      </c>
      <c r="AB2025">
        <v>0</v>
      </c>
      <c r="AD2025">
        <v>-0.5</v>
      </c>
      <c r="AE2025">
        <v>0.2</v>
      </c>
      <c r="AF2025">
        <v>0</v>
      </c>
      <c r="AG2025">
        <v>18887</v>
      </c>
      <c r="AH2025" s="2">
        <f t="shared" si="215"/>
        <v>-12.048834486582843</v>
      </c>
      <c r="AI2025" s="2">
        <f>(L2025-45.75551)/28.81119</f>
        <v>-1.5534072004662078</v>
      </c>
      <c r="AJ2025" s="2">
        <f t="shared" si="220"/>
        <v>-2.5025539444631106</v>
      </c>
      <c r="AK2025" s="2">
        <f t="shared" si="216"/>
        <v>-1.5024206929470327</v>
      </c>
      <c r="AL2025" s="2">
        <f t="shared" si="217"/>
        <v>-2.5879503497259004</v>
      </c>
      <c r="AM2025" s="2">
        <f t="shared" si="218"/>
        <v>-2.1962146036093331</v>
      </c>
      <c r="AN2025" s="2">
        <f t="shared" si="219"/>
        <v>-1.7062876953712589</v>
      </c>
    </row>
    <row r="2026" spans="1:40" x14ac:dyDescent="0.2">
      <c r="A2026">
        <v>2025</v>
      </c>
      <c r="B2026" t="s">
        <v>3544</v>
      </c>
      <c r="D2026">
        <v>0</v>
      </c>
      <c r="E2026">
        <v>1</v>
      </c>
      <c r="F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0.19800000000000001</v>
      </c>
      <c r="U2026">
        <v>0.246</v>
      </c>
      <c r="V2026">
        <v>0.312</v>
      </c>
      <c r="W2026">
        <v>0.55800000000000005</v>
      </c>
      <c r="X2026">
        <v>0.24099999999999999</v>
      </c>
      <c r="Z2026">
        <v>44</v>
      </c>
      <c r="AA2026">
        <v>0</v>
      </c>
      <c r="AB2026">
        <v>0</v>
      </c>
      <c r="AD2026">
        <v>-0.1</v>
      </c>
      <c r="AE2026">
        <v>0</v>
      </c>
      <c r="AF2026">
        <v>0</v>
      </c>
      <c r="AG2026" t="s">
        <v>3545</v>
      </c>
      <c r="AH2026" s="2">
        <f t="shared" si="215"/>
        <v>-12.048912199809788</v>
      </c>
      <c r="AJ2026" s="2">
        <f t="shared" si="220"/>
        <v>-2.5025539444631106</v>
      </c>
      <c r="AK2026" s="2">
        <f t="shared" si="216"/>
        <v>-1.535362013584342</v>
      </c>
      <c r="AL2026" s="2">
        <f t="shared" si="217"/>
        <v>-2.5879503497259004</v>
      </c>
      <c r="AM2026" s="2">
        <f t="shared" si="218"/>
        <v>-2.6852839047293005</v>
      </c>
      <c r="AN2026" s="2">
        <f t="shared" si="219"/>
        <v>-2.7377619873071346</v>
      </c>
    </row>
    <row r="2027" spans="1:40" x14ac:dyDescent="0.2">
      <c r="A2027">
        <v>2026</v>
      </c>
      <c r="B2027" t="s">
        <v>4251</v>
      </c>
      <c r="C2027" t="s">
        <v>139</v>
      </c>
      <c r="D2027">
        <v>3</v>
      </c>
      <c r="E2027">
        <v>13</v>
      </c>
      <c r="F2027">
        <v>12</v>
      </c>
      <c r="G2027">
        <f>F2027*V2027</f>
        <v>3.7439999999999998</v>
      </c>
      <c r="H2027">
        <v>3</v>
      </c>
      <c r="I2027">
        <v>1</v>
      </c>
      <c r="J2027">
        <v>0</v>
      </c>
      <c r="K2027">
        <v>0</v>
      </c>
      <c r="L2027">
        <v>1</v>
      </c>
      <c r="M2027">
        <v>1</v>
      </c>
      <c r="N2027">
        <v>1</v>
      </c>
      <c r="O2027">
        <v>4</v>
      </c>
      <c r="P2027">
        <v>0</v>
      </c>
      <c r="Q2027">
        <v>0</v>
      </c>
      <c r="R2027">
        <v>0</v>
      </c>
      <c r="T2027">
        <v>0.215</v>
      </c>
      <c r="U2027">
        <v>0.29399999999999998</v>
      </c>
      <c r="V2027">
        <v>0.312</v>
      </c>
      <c r="W2027">
        <v>0.60599999999999998</v>
      </c>
      <c r="X2027">
        <v>0.26600000000000001</v>
      </c>
      <c r="Z2027">
        <v>66</v>
      </c>
      <c r="AA2027">
        <v>0</v>
      </c>
      <c r="AB2027">
        <v>0</v>
      </c>
      <c r="AD2027">
        <v>-0.6</v>
      </c>
      <c r="AE2027">
        <v>0</v>
      </c>
      <c r="AF2027">
        <v>0</v>
      </c>
      <c r="AG2027">
        <v>18054</v>
      </c>
      <c r="AH2027" s="2">
        <f t="shared" si="215"/>
        <v>-12.05031073977749</v>
      </c>
      <c r="AI2027" s="2">
        <f>(L2027-45.75551)/28.81119</f>
        <v>-1.5534072004662078</v>
      </c>
      <c r="AJ2027" s="2">
        <f t="shared" si="220"/>
        <v>-2.5025539444631106</v>
      </c>
      <c r="AK2027" s="2">
        <f t="shared" si="216"/>
        <v>-1.5024206929470327</v>
      </c>
      <c r="AL2027" s="2">
        <f t="shared" si="217"/>
        <v>-2.5879503497259004</v>
      </c>
      <c r="AM2027" s="2">
        <f t="shared" si="218"/>
        <v>-1.8538660928253545</v>
      </c>
      <c r="AN2027" s="2">
        <f t="shared" si="219"/>
        <v>-2.0501124593498847</v>
      </c>
    </row>
    <row r="2028" spans="1:40" x14ac:dyDescent="0.2">
      <c r="A2028">
        <v>2027</v>
      </c>
      <c r="B2028" t="s">
        <v>3041</v>
      </c>
      <c r="C2028" t="s">
        <v>90</v>
      </c>
      <c r="D2028">
        <v>0</v>
      </c>
      <c r="E2028">
        <v>1</v>
      </c>
      <c r="F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0.2</v>
      </c>
      <c r="U2028">
        <v>0.249</v>
      </c>
      <c r="V2028">
        <v>0.30199999999999999</v>
      </c>
      <c r="W2028">
        <v>0.55100000000000005</v>
      </c>
      <c r="X2028">
        <v>0.23899999999999999</v>
      </c>
      <c r="Z2028">
        <v>47</v>
      </c>
      <c r="AA2028">
        <v>0</v>
      </c>
      <c r="AB2028">
        <v>0</v>
      </c>
      <c r="AD2028">
        <v>-0.1</v>
      </c>
      <c r="AE2028">
        <v>0</v>
      </c>
      <c r="AF2028">
        <v>0</v>
      </c>
      <c r="AG2028" t="s">
        <v>3042</v>
      </c>
      <c r="AH2028" s="2">
        <f t="shared" si="215"/>
        <v>-12.051380562412893</v>
      </c>
      <c r="AJ2028" s="2">
        <f t="shared" si="220"/>
        <v>-2.5025539444631106</v>
      </c>
      <c r="AK2028" s="2">
        <f t="shared" si="216"/>
        <v>-1.535362013584342</v>
      </c>
      <c r="AL2028" s="2">
        <f t="shared" si="217"/>
        <v>-2.5879503497259004</v>
      </c>
      <c r="AM2028" s="2">
        <f t="shared" si="218"/>
        <v>-2.5874700445053067</v>
      </c>
      <c r="AN2028" s="2">
        <f t="shared" si="219"/>
        <v>-2.838044210134234</v>
      </c>
    </row>
    <row r="2029" spans="1:40" x14ac:dyDescent="0.2">
      <c r="A2029">
        <v>2028</v>
      </c>
      <c r="B2029" t="s">
        <v>1462</v>
      </c>
      <c r="C2029" t="s">
        <v>33</v>
      </c>
      <c r="D2029">
        <v>0</v>
      </c>
      <c r="E2029">
        <v>1</v>
      </c>
      <c r="F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T2029">
        <v>0.19500000000000001</v>
      </c>
      <c r="U2029">
        <v>0.25800000000000001</v>
      </c>
      <c r="V2029">
        <v>0.31</v>
      </c>
      <c r="W2029">
        <v>0.56799999999999995</v>
      </c>
      <c r="X2029">
        <v>0.247</v>
      </c>
      <c r="Z2029">
        <v>52</v>
      </c>
      <c r="AA2029">
        <v>0</v>
      </c>
      <c r="AB2029">
        <v>0</v>
      </c>
      <c r="AD2029">
        <v>-0.1</v>
      </c>
      <c r="AE2029">
        <v>0</v>
      </c>
      <c r="AF2029">
        <v>0</v>
      </c>
      <c r="AG2029" t="s">
        <v>1463</v>
      </c>
      <c r="AH2029" s="2">
        <f t="shared" si="215"/>
        <v>-12.052372671821354</v>
      </c>
      <c r="AJ2029" s="2">
        <f t="shared" si="220"/>
        <v>-2.5025539444631106</v>
      </c>
      <c r="AK2029" s="2">
        <f t="shared" si="216"/>
        <v>-1.535362013584342</v>
      </c>
      <c r="AL2029" s="2">
        <f t="shared" si="217"/>
        <v>-2.5879503497259004</v>
      </c>
      <c r="AM2029" s="2">
        <f t="shared" si="218"/>
        <v>-2.8320046950652915</v>
      </c>
      <c r="AN2029" s="2">
        <f t="shared" si="219"/>
        <v>-2.594501668982709</v>
      </c>
    </row>
    <row r="2030" spans="1:40" x14ac:dyDescent="0.2">
      <c r="A2030">
        <v>2029</v>
      </c>
      <c r="B2030" t="s">
        <v>3570</v>
      </c>
      <c r="C2030" t="s">
        <v>74</v>
      </c>
      <c r="D2030">
        <v>0</v>
      </c>
      <c r="E2030">
        <v>1</v>
      </c>
      <c r="F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T2030">
        <v>0.20200000000000001</v>
      </c>
      <c r="U2030">
        <v>0.249</v>
      </c>
      <c r="V2030">
        <v>0.29599999999999999</v>
      </c>
      <c r="W2030">
        <v>0.54400000000000004</v>
      </c>
      <c r="X2030">
        <v>0.23599999999999999</v>
      </c>
      <c r="Z2030">
        <v>40</v>
      </c>
      <c r="AA2030">
        <v>0</v>
      </c>
      <c r="AB2030">
        <v>0</v>
      </c>
      <c r="AD2030">
        <v>-0.1</v>
      </c>
      <c r="AE2030">
        <v>0</v>
      </c>
      <c r="AF2030">
        <v>0</v>
      </c>
      <c r="AG2030" t="s">
        <v>3571</v>
      </c>
      <c r="AH2030" s="2">
        <f t="shared" si="215"/>
        <v>-12.053848925015998</v>
      </c>
      <c r="AJ2030" s="2">
        <f t="shared" si="220"/>
        <v>-2.5025539444631106</v>
      </c>
      <c r="AK2030" s="2">
        <f t="shared" si="216"/>
        <v>-1.535362013584342</v>
      </c>
      <c r="AL2030" s="2">
        <f t="shared" si="217"/>
        <v>-2.5879503497259004</v>
      </c>
      <c r="AM2030" s="2">
        <f t="shared" si="218"/>
        <v>-2.489656184281313</v>
      </c>
      <c r="AN2030" s="2">
        <f t="shared" si="219"/>
        <v>-2.938326432961333</v>
      </c>
    </row>
    <row r="2031" spans="1:40" x14ac:dyDescent="0.2">
      <c r="A2031">
        <v>2030</v>
      </c>
      <c r="B2031" t="s">
        <v>3580</v>
      </c>
      <c r="D2031">
        <v>0</v>
      </c>
      <c r="E2031">
        <v>1</v>
      </c>
      <c r="F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0.20100000000000001</v>
      </c>
      <c r="U2031">
        <v>0.25900000000000001</v>
      </c>
      <c r="V2031">
        <v>0.28899999999999998</v>
      </c>
      <c r="W2031">
        <v>0.54700000000000004</v>
      </c>
      <c r="X2031">
        <v>0.24</v>
      </c>
      <c r="Z2031">
        <v>44</v>
      </c>
      <c r="AA2031">
        <v>0</v>
      </c>
      <c r="AB2031">
        <v>0</v>
      </c>
      <c r="AD2031">
        <v>-0.1</v>
      </c>
      <c r="AE2031">
        <v>0</v>
      </c>
      <c r="AF2031">
        <v>0</v>
      </c>
      <c r="AG2031" t="s">
        <v>3581</v>
      </c>
      <c r="AH2031" s="2">
        <f t="shared" si="215"/>
        <v>-12.059777759630668</v>
      </c>
      <c r="AJ2031" s="2">
        <f t="shared" si="220"/>
        <v>-2.5025539444631106</v>
      </c>
      <c r="AK2031" s="2">
        <f t="shared" si="216"/>
        <v>-1.535362013584342</v>
      </c>
      <c r="AL2031" s="2">
        <f t="shared" si="217"/>
        <v>-2.5879503497259004</v>
      </c>
      <c r="AM2031" s="2">
        <f t="shared" si="218"/>
        <v>-2.5385631143933098</v>
      </c>
      <c r="AN2031" s="2">
        <f t="shared" si="219"/>
        <v>-2.895348337464005</v>
      </c>
    </row>
    <row r="2032" spans="1:40" x14ac:dyDescent="0.2">
      <c r="A2032">
        <v>2031</v>
      </c>
      <c r="B2032" t="s">
        <v>3520</v>
      </c>
      <c r="D2032">
        <v>0</v>
      </c>
      <c r="E2032">
        <v>1</v>
      </c>
      <c r="F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T2032">
        <v>0.20799999999999999</v>
      </c>
      <c r="U2032">
        <v>0.248</v>
      </c>
      <c r="V2032">
        <v>0.27600000000000002</v>
      </c>
      <c r="W2032">
        <v>0.52300000000000002</v>
      </c>
      <c r="X2032">
        <v>0.22900000000000001</v>
      </c>
      <c r="Z2032">
        <v>36</v>
      </c>
      <c r="AA2032">
        <v>0</v>
      </c>
      <c r="AB2032">
        <v>0</v>
      </c>
      <c r="AD2032">
        <v>-0.1</v>
      </c>
      <c r="AE2032">
        <v>0</v>
      </c>
      <c r="AF2032">
        <v>0</v>
      </c>
      <c r="AG2032" t="s">
        <v>3521</v>
      </c>
      <c r="AH2032" s="2">
        <f t="shared" si="215"/>
        <v>-12.061254012825318</v>
      </c>
      <c r="AJ2032" s="2">
        <f t="shared" si="220"/>
        <v>-2.5025539444631106</v>
      </c>
      <c r="AK2032" s="2">
        <f t="shared" si="216"/>
        <v>-1.535362013584342</v>
      </c>
      <c r="AL2032" s="2">
        <f t="shared" si="217"/>
        <v>-2.5879503497259004</v>
      </c>
      <c r="AM2032" s="2">
        <f t="shared" si="218"/>
        <v>-2.1962146036093331</v>
      </c>
      <c r="AN2032" s="2">
        <f t="shared" si="219"/>
        <v>-3.2391731014426308</v>
      </c>
    </row>
    <row r="2033" spans="1:40" x14ac:dyDescent="0.2">
      <c r="A2033">
        <v>2032</v>
      </c>
      <c r="B2033" t="s">
        <v>3882</v>
      </c>
      <c r="C2033" t="s">
        <v>61</v>
      </c>
      <c r="D2033">
        <v>0</v>
      </c>
      <c r="E2033">
        <v>1</v>
      </c>
      <c r="F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T2033">
        <v>0.2</v>
      </c>
      <c r="U2033">
        <v>0.23799999999999999</v>
      </c>
      <c r="V2033">
        <v>0.312</v>
      </c>
      <c r="W2033">
        <v>0.55000000000000004</v>
      </c>
      <c r="X2033">
        <v>0.23499999999999999</v>
      </c>
      <c r="Z2033">
        <v>42</v>
      </c>
      <c r="AA2033">
        <v>0</v>
      </c>
      <c r="AB2033">
        <v>0</v>
      </c>
      <c r="AD2033">
        <v>-0.1</v>
      </c>
      <c r="AE2033">
        <v>0</v>
      </c>
      <c r="AF2033">
        <v>0</v>
      </c>
      <c r="AG2033" t="s">
        <v>3883</v>
      </c>
      <c r="AH2033" s="2">
        <f t="shared" si="215"/>
        <v>-12.065706594245336</v>
      </c>
      <c r="AJ2033" s="2">
        <f t="shared" si="220"/>
        <v>-2.5025539444631106</v>
      </c>
      <c r="AK2033" s="2">
        <f t="shared" si="216"/>
        <v>-1.535362013584342</v>
      </c>
      <c r="AL2033" s="2">
        <f t="shared" si="217"/>
        <v>-2.5879503497259004</v>
      </c>
      <c r="AM2033" s="2">
        <f t="shared" si="218"/>
        <v>-2.5874700445053067</v>
      </c>
      <c r="AN2033" s="2">
        <f t="shared" si="219"/>
        <v>-2.8523702419666765</v>
      </c>
    </row>
    <row r="2034" spans="1:40" x14ac:dyDescent="0.2">
      <c r="A2034">
        <v>2033</v>
      </c>
      <c r="B2034" t="s">
        <v>3139</v>
      </c>
      <c r="C2034" t="s">
        <v>83</v>
      </c>
      <c r="D2034">
        <v>0</v>
      </c>
      <c r="E2034">
        <v>1</v>
      </c>
      <c r="F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T2034">
        <v>0.20899999999999999</v>
      </c>
      <c r="U2034">
        <v>0.247</v>
      </c>
      <c r="V2034">
        <v>0.27200000000000002</v>
      </c>
      <c r="W2034">
        <v>0.51900000000000002</v>
      </c>
      <c r="X2034">
        <v>0.22700000000000001</v>
      </c>
      <c r="Z2034">
        <v>36</v>
      </c>
      <c r="AA2034">
        <v>0</v>
      </c>
      <c r="AB2034">
        <v>0</v>
      </c>
      <c r="AD2034">
        <v>-0.1</v>
      </c>
      <c r="AE2034">
        <v>0</v>
      </c>
      <c r="AF2034">
        <v>0</v>
      </c>
      <c r="AG2034" t="s">
        <v>3140</v>
      </c>
      <c r="AH2034" s="2">
        <f t="shared" si="215"/>
        <v>-12.069651210043091</v>
      </c>
      <c r="AJ2034" s="2">
        <f t="shared" si="220"/>
        <v>-2.5025539444631106</v>
      </c>
      <c r="AK2034" s="2">
        <f t="shared" si="216"/>
        <v>-1.535362013584342</v>
      </c>
      <c r="AL2034" s="2">
        <f t="shared" si="217"/>
        <v>-2.5879503497259004</v>
      </c>
      <c r="AM2034" s="2">
        <f t="shared" si="218"/>
        <v>-2.1473076734973358</v>
      </c>
      <c r="AN2034" s="2">
        <f t="shared" si="219"/>
        <v>-3.2964772287724018</v>
      </c>
    </row>
    <row r="2035" spans="1:40" x14ac:dyDescent="0.2">
      <c r="A2035">
        <v>2034</v>
      </c>
      <c r="B2035" t="s">
        <v>4247</v>
      </c>
      <c r="D2035">
        <v>0</v>
      </c>
      <c r="E2035">
        <v>1</v>
      </c>
      <c r="F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T2035">
        <v>0.19400000000000001</v>
      </c>
      <c r="U2035">
        <v>0.23599999999999999</v>
      </c>
      <c r="V2035">
        <v>0.33400000000000002</v>
      </c>
      <c r="W2035">
        <v>0.56999999999999995</v>
      </c>
      <c r="X2035">
        <v>0.24199999999999999</v>
      </c>
      <c r="Z2035">
        <v>45</v>
      </c>
      <c r="AA2035">
        <v>0</v>
      </c>
      <c r="AB2035">
        <v>0</v>
      </c>
      <c r="AD2035">
        <v>-0.1</v>
      </c>
      <c r="AE2035">
        <v>0</v>
      </c>
      <c r="AF2035">
        <v>0</v>
      </c>
      <c r="AG2035" t="s">
        <v>4248</v>
      </c>
      <c r="AH2035" s="2">
        <f t="shared" si="215"/>
        <v>-12.072627538268467</v>
      </c>
      <c r="AJ2035" s="2">
        <f t="shared" si="220"/>
        <v>-2.5025539444631106</v>
      </c>
      <c r="AK2035" s="2">
        <f t="shared" si="216"/>
        <v>-1.535362013584342</v>
      </c>
      <c r="AL2035" s="2">
        <f t="shared" si="217"/>
        <v>-2.5879503497259004</v>
      </c>
      <c r="AM2035" s="2">
        <f t="shared" si="218"/>
        <v>-2.8809116251772884</v>
      </c>
      <c r="AN2035" s="2">
        <f t="shared" si="219"/>
        <v>-2.5658496053178235</v>
      </c>
    </row>
    <row r="2036" spans="1:40" x14ac:dyDescent="0.2">
      <c r="A2036">
        <v>2035</v>
      </c>
      <c r="B2036" t="s">
        <v>3361</v>
      </c>
      <c r="D2036">
        <v>0</v>
      </c>
      <c r="E2036">
        <v>1</v>
      </c>
      <c r="F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T2036">
        <v>0.20100000000000001</v>
      </c>
      <c r="U2036">
        <v>0.24399999999999999</v>
      </c>
      <c r="V2036">
        <v>0.30099999999999999</v>
      </c>
      <c r="W2036">
        <v>0.54500000000000004</v>
      </c>
      <c r="X2036">
        <v>0.23499999999999999</v>
      </c>
      <c r="Z2036">
        <v>41</v>
      </c>
      <c r="AA2036">
        <v>0</v>
      </c>
      <c r="AB2036">
        <v>0</v>
      </c>
      <c r="AD2036">
        <v>-0.1</v>
      </c>
      <c r="AE2036">
        <v>0</v>
      </c>
      <c r="AF2036">
        <v>0</v>
      </c>
      <c r="AG2036" t="s">
        <v>3362</v>
      </c>
      <c r="AH2036" s="2">
        <f t="shared" si="215"/>
        <v>-12.088429823295552</v>
      </c>
      <c r="AJ2036" s="2">
        <f t="shared" si="220"/>
        <v>-2.5025539444631106</v>
      </c>
      <c r="AK2036" s="2">
        <f t="shared" si="216"/>
        <v>-1.535362013584342</v>
      </c>
      <c r="AL2036" s="2">
        <f t="shared" si="217"/>
        <v>-2.5879503497259004</v>
      </c>
      <c r="AM2036" s="2">
        <f t="shared" si="218"/>
        <v>-2.5385631143933098</v>
      </c>
      <c r="AN2036" s="2">
        <f t="shared" si="219"/>
        <v>-2.9240004011288905</v>
      </c>
    </row>
    <row r="2037" spans="1:40" x14ac:dyDescent="0.2">
      <c r="A2037">
        <v>2036</v>
      </c>
      <c r="B2037" t="s">
        <v>3660</v>
      </c>
      <c r="D2037">
        <v>0</v>
      </c>
      <c r="E2037">
        <v>1</v>
      </c>
      <c r="F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T2037">
        <v>0.20100000000000001</v>
      </c>
      <c r="U2037">
        <v>0.255</v>
      </c>
      <c r="V2037">
        <v>0.28999999999999998</v>
      </c>
      <c r="W2037">
        <v>0.54500000000000004</v>
      </c>
      <c r="X2037">
        <v>0.23799999999999999</v>
      </c>
      <c r="Z2037">
        <v>43</v>
      </c>
      <c r="AA2037">
        <v>0</v>
      </c>
      <c r="AB2037">
        <v>0</v>
      </c>
      <c r="AD2037">
        <v>-0.1</v>
      </c>
      <c r="AE2037">
        <v>0</v>
      </c>
      <c r="AF2037">
        <v>0</v>
      </c>
      <c r="AG2037" t="s">
        <v>3661</v>
      </c>
      <c r="AH2037" s="2">
        <f t="shared" si="215"/>
        <v>-12.088429823295552</v>
      </c>
      <c r="AJ2037" s="2">
        <f t="shared" si="220"/>
        <v>-2.5025539444631106</v>
      </c>
      <c r="AK2037" s="2">
        <f t="shared" si="216"/>
        <v>-1.535362013584342</v>
      </c>
      <c r="AL2037" s="2">
        <f t="shared" si="217"/>
        <v>-2.5879503497259004</v>
      </c>
      <c r="AM2037" s="2">
        <f t="shared" si="218"/>
        <v>-2.5385631143933098</v>
      </c>
      <c r="AN2037" s="2">
        <f t="shared" si="219"/>
        <v>-2.9240004011288905</v>
      </c>
    </row>
    <row r="2038" spans="1:40" x14ac:dyDescent="0.2">
      <c r="A2038">
        <v>2037</v>
      </c>
      <c r="B2038" t="s">
        <v>2959</v>
      </c>
      <c r="C2038" t="s">
        <v>47</v>
      </c>
      <c r="D2038">
        <v>0</v>
      </c>
      <c r="E2038">
        <v>1</v>
      </c>
      <c r="F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T2038">
        <v>0.191</v>
      </c>
      <c r="U2038">
        <v>0.247</v>
      </c>
      <c r="V2038">
        <v>0.33200000000000002</v>
      </c>
      <c r="W2038">
        <v>0.57899999999999996</v>
      </c>
      <c r="X2038">
        <v>0.247</v>
      </c>
      <c r="Z2038">
        <v>50</v>
      </c>
      <c r="AA2038">
        <v>0</v>
      </c>
      <c r="AB2038">
        <v>0</v>
      </c>
      <c r="AD2038">
        <v>-0.1</v>
      </c>
      <c r="AE2038">
        <v>0</v>
      </c>
      <c r="AF2038">
        <v>0</v>
      </c>
      <c r="AG2038" t="s">
        <v>2960</v>
      </c>
      <c r="AH2038" s="2">
        <f t="shared" si="215"/>
        <v>-12.090414042112471</v>
      </c>
      <c r="AJ2038" s="2">
        <f t="shared" si="220"/>
        <v>-2.5025539444631106</v>
      </c>
      <c r="AK2038" s="2">
        <f t="shared" si="216"/>
        <v>-1.535362013584342</v>
      </c>
      <c r="AL2038" s="2">
        <f t="shared" si="217"/>
        <v>-2.5879503497259004</v>
      </c>
      <c r="AM2038" s="2">
        <f t="shared" si="218"/>
        <v>-3.027632415513279</v>
      </c>
      <c r="AN2038" s="2">
        <f t="shared" si="219"/>
        <v>-2.4369153188258386</v>
      </c>
    </row>
    <row r="2039" spans="1:40" x14ac:dyDescent="0.2">
      <c r="A2039">
        <v>2038</v>
      </c>
      <c r="B2039" t="s">
        <v>2955</v>
      </c>
      <c r="D2039">
        <v>0</v>
      </c>
      <c r="E2039">
        <v>1</v>
      </c>
      <c r="F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T2039">
        <v>0.193</v>
      </c>
      <c r="U2039">
        <v>0.26500000000000001</v>
      </c>
      <c r="V2039">
        <v>0.308</v>
      </c>
      <c r="W2039">
        <v>0.57199999999999995</v>
      </c>
      <c r="X2039">
        <v>0.251</v>
      </c>
      <c r="Z2039">
        <v>51</v>
      </c>
      <c r="AA2039">
        <v>0</v>
      </c>
      <c r="AB2039">
        <v>0</v>
      </c>
      <c r="AD2039">
        <v>-0.1</v>
      </c>
      <c r="AE2039">
        <v>0</v>
      </c>
      <c r="AF2039">
        <v>0</v>
      </c>
      <c r="AG2039" t="s">
        <v>2956</v>
      </c>
      <c r="AH2039" s="2">
        <f t="shared" si="215"/>
        <v>-12.092882404715578</v>
      </c>
      <c r="AJ2039" s="2">
        <f t="shared" si="220"/>
        <v>-2.5025539444631106</v>
      </c>
      <c r="AK2039" s="2">
        <f t="shared" si="216"/>
        <v>-1.535362013584342</v>
      </c>
      <c r="AL2039" s="2">
        <f t="shared" si="217"/>
        <v>-2.5879503497259004</v>
      </c>
      <c r="AM2039" s="2">
        <f t="shared" si="218"/>
        <v>-2.9298185552892853</v>
      </c>
      <c r="AN2039" s="2">
        <f t="shared" si="219"/>
        <v>-2.537197541652938</v>
      </c>
    </row>
    <row r="2040" spans="1:40" x14ac:dyDescent="0.2">
      <c r="A2040">
        <v>2039</v>
      </c>
      <c r="B2040" t="s">
        <v>3379</v>
      </c>
      <c r="C2040" t="s">
        <v>118</v>
      </c>
      <c r="D2040">
        <v>0</v>
      </c>
      <c r="E2040">
        <v>1</v>
      </c>
      <c r="F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0.2</v>
      </c>
      <c r="U2040">
        <v>0.24399999999999999</v>
      </c>
      <c r="V2040">
        <v>0.30399999999999999</v>
      </c>
      <c r="W2040">
        <v>0.54800000000000004</v>
      </c>
      <c r="X2040">
        <v>0.23499999999999999</v>
      </c>
      <c r="Z2040">
        <v>44</v>
      </c>
      <c r="AA2040">
        <v>0</v>
      </c>
      <c r="AB2040">
        <v>0</v>
      </c>
      <c r="AD2040">
        <v>-0.1</v>
      </c>
      <c r="AE2040">
        <v>0</v>
      </c>
      <c r="AF2040">
        <v>0</v>
      </c>
      <c r="AG2040" t="s">
        <v>3380</v>
      </c>
      <c r="AH2040" s="2">
        <f t="shared" si="215"/>
        <v>-12.094358657910222</v>
      </c>
      <c r="AJ2040" s="2">
        <f t="shared" si="220"/>
        <v>-2.5025539444631106</v>
      </c>
      <c r="AK2040" s="2">
        <f t="shared" si="216"/>
        <v>-1.535362013584342</v>
      </c>
      <c r="AL2040" s="2">
        <f t="shared" si="217"/>
        <v>-2.5879503497259004</v>
      </c>
      <c r="AM2040" s="2">
        <f t="shared" si="218"/>
        <v>-2.5874700445053067</v>
      </c>
      <c r="AN2040" s="2">
        <f t="shared" si="219"/>
        <v>-2.881022305631562</v>
      </c>
    </row>
    <row r="2041" spans="1:40" x14ac:dyDescent="0.2">
      <c r="A2041">
        <v>2040</v>
      </c>
      <c r="B2041" t="s">
        <v>3280</v>
      </c>
      <c r="D2041">
        <v>0</v>
      </c>
      <c r="E2041">
        <v>1</v>
      </c>
      <c r="F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T2041">
        <v>0.20399999999999999</v>
      </c>
      <c r="U2041">
        <v>0.247</v>
      </c>
      <c r="V2041">
        <v>0.28699999999999998</v>
      </c>
      <c r="W2041">
        <v>0.53400000000000003</v>
      </c>
      <c r="X2041">
        <v>0.23200000000000001</v>
      </c>
      <c r="Z2041">
        <v>39</v>
      </c>
      <c r="AA2041">
        <v>0</v>
      </c>
      <c r="AB2041">
        <v>0</v>
      </c>
      <c r="AD2041">
        <v>-0.1</v>
      </c>
      <c r="AE2041">
        <v>0</v>
      </c>
      <c r="AF2041">
        <v>0</v>
      </c>
      <c r="AG2041" t="s">
        <v>3281</v>
      </c>
      <c r="AH2041" s="2">
        <f t="shared" si="215"/>
        <v>-12.099295383116434</v>
      </c>
      <c r="AJ2041" s="2">
        <f t="shared" si="220"/>
        <v>-2.5025539444631106</v>
      </c>
      <c r="AK2041" s="2">
        <f t="shared" si="216"/>
        <v>-1.535362013584342</v>
      </c>
      <c r="AL2041" s="2">
        <f t="shared" si="217"/>
        <v>-2.5879503497259004</v>
      </c>
      <c r="AM2041" s="2">
        <f t="shared" si="218"/>
        <v>-2.3918423240573206</v>
      </c>
      <c r="AN2041" s="2">
        <f t="shared" si="219"/>
        <v>-3.0815867512857604</v>
      </c>
    </row>
    <row r="2042" spans="1:40" x14ac:dyDescent="0.2">
      <c r="A2042">
        <v>2041</v>
      </c>
      <c r="B2042" t="s">
        <v>2661</v>
      </c>
      <c r="D2042">
        <v>0</v>
      </c>
      <c r="E2042">
        <v>1</v>
      </c>
      <c r="F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T2042">
        <v>0.19900000000000001</v>
      </c>
      <c r="U2042">
        <v>0.26400000000000001</v>
      </c>
      <c r="V2042">
        <v>0.28699999999999998</v>
      </c>
      <c r="W2042">
        <v>0.55100000000000005</v>
      </c>
      <c r="X2042">
        <v>0.24299999999999999</v>
      </c>
      <c r="Z2042">
        <v>45</v>
      </c>
      <c r="AA2042">
        <v>0</v>
      </c>
      <c r="AB2042">
        <v>0</v>
      </c>
      <c r="AD2042">
        <v>-0.1</v>
      </c>
      <c r="AE2042">
        <v>0</v>
      </c>
      <c r="AF2042">
        <v>0</v>
      </c>
      <c r="AG2042" t="s">
        <v>2662</v>
      </c>
      <c r="AH2042" s="2">
        <f t="shared" si="215"/>
        <v>-12.10028749252489</v>
      </c>
      <c r="AJ2042" s="2">
        <f t="shared" si="220"/>
        <v>-2.5025539444631106</v>
      </c>
      <c r="AK2042" s="2">
        <f t="shared" si="216"/>
        <v>-1.535362013584342</v>
      </c>
      <c r="AL2042" s="2">
        <f t="shared" si="217"/>
        <v>-2.5879503497259004</v>
      </c>
      <c r="AM2042" s="2">
        <f t="shared" si="218"/>
        <v>-2.6363769746173036</v>
      </c>
      <c r="AN2042" s="2">
        <f t="shared" si="219"/>
        <v>-2.838044210134234</v>
      </c>
    </row>
    <row r="2043" spans="1:40" x14ac:dyDescent="0.2">
      <c r="A2043">
        <v>2042</v>
      </c>
      <c r="B2043" t="s">
        <v>3748</v>
      </c>
      <c r="D2043">
        <v>0</v>
      </c>
      <c r="E2043">
        <v>1</v>
      </c>
      <c r="F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T2043">
        <v>0.20100000000000001</v>
      </c>
      <c r="U2043">
        <v>0.25</v>
      </c>
      <c r="V2043">
        <v>0.29399999999999998</v>
      </c>
      <c r="W2043">
        <v>0.54400000000000004</v>
      </c>
      <c r="X2043">
        <v>0.23699999999999999</v>
      </c>
      <c r="Z2043">
        <v>42</v>
      </c>
      <c r="AA2043">
        <v>0</v>
      </c>
      <c r="AB2043">
        <v>0</v>
      </c>
      <c r="AD2043">
        <v>-0.1</v>
      </c>
      <c r="AE2043">
        <v>0</v>
      </c>
      <c r="AF2043">
        <v>0</v>
      </c>
      <c r="AG2043" t="s">
        <v>3749</v>
      </c>
      <c r="AH2043" s="2">
        <f t="shared" si="215"/>
        <v>-12.102755855127995</v>
      </c>
      <c r="AJ2043" s="2">
        <f t="shared" si="220"/>
        <v>-2.5025539444631106</v>
      </c>
      <c r="AK2043" s="2">
        <f t="shared" si="216"/>
        <v>-1.535362013584342</v>
      </c>
      <c r="AL2043" s="2">
        <f t="shared" si="217"/>
        <v>-2.5879503497259004</v>
      </c>
      <c r="AM2043" s="2">
        <f t="shared" si="218"/>
        <v>-2.5385631143933098</v>
      </c>
      <c r="AN2043" s="2">
        <f t="shared" si="219"/>
        <v>-2.938326432961333</v>
      </c>
    </row>
    <row r="2044" spans="1:40" x14ac:dyDescent="0.2">
      <c r="A2044">
        <v>2043</v>
      </c>
      <c r="B2044" t="s">
        <v>3481</v>
      </c>
      <c r="D2044">
        <v>0</v>
      </c>
      <c r="E2044">
        <v>1</v>
      </c>
      <c r="F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0.20399999999999999</v>
      </c>
      <c r="U2044">
        <v>0.249</v>
      </c>
      <c r="V2044">
        <v>0.28399999999999997</v>
      </c>
      <c r="W2044">
        <v>0.53300000000000003</v>
      </c>
      <c r="X2044">
        <v>0.23300000000000001</v>
      </c>
      <c r="Z2044">
        <v>39</v>
      </c>
      <c r="AA2044">
        <v>0</v>
      </c>
      <c r="AB2044">
        <v>0</v>
      </c>
      <c r="AD2044">
        <v>-0.1</v>
      </c>
      <c r="AE2044">
        <v>0</v>
      </c>
      <c r="AF2044">
        <v>0</v>
      </c>
      <c r="AG2044" t="s">
        <v>3482</v>
      </c>
      <c r="AH2044" s="2">
        <f t="shared" si="215"/>
        <v>-12.113621414948877</v>
      </c>
      <c r="AJ2044" s="2">
        <f t="shared" si="220"/>
        <v>-2.5025539444631106</v>
      </c>
      <c r="AK2044" s="2">
        <f t="shared" si="216"/>
        <v>-1.535362013584342</v>
      </c>
      <c r="AL2044" s="2">
        <f t="shared" si="217"/>
        <v>-2.5879503497259004</v>
      </c>
      <c r="AM2044" s="2">
        <f t="shared" si="218"/>
        <v>-2.3918423240573206</v>
      </c>
      <c r="AN2044" s="2">
        <f t="shared" si="219"/>
        <v>-3.0959127831182034</v>
      </c>
    </row>
    <row r="2045" spans="1:40" x14ac:dyDescent="0.2">
      <c r="A2045">
        <v>2044</v>
      </c>
      <c r="B2045" t="s">
        <v>3218</v>
      </c>
      <c r="D2045">
        <v>0</v>
      </c>
      <c r="E2045">
        <v>1</v>
      </c>
      <c r="F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T2045">
        <v>0.19400000000000001</v>
      </c>
      <c r="U2045">
        <v>0.255</v>
      </c>
      <c r="V2045">
        <v>0.312</v>
      </c>
      <c r="W2045">
        <v>0.56699999999999995</v>
      </c>
      <c r="X2045">
        <v>0.246</v>
      </c>
      <c r="Z2045">
        <v>48</v>
      </c>
      <c r="AA2045">
        <v>0</v>
      </c>
      <c r="AB2045">
        <v>0</v>
      </c>
      <c r="AD2045">
        <v>-0.1</v>
      </c>
      <c r="AE2045">
        <v>0</v>
      </c>
      <c r="AF2045">
        <v>0</v>
      </c>
      <c r="AG2045" t="s">
        <v>3219</v>
      </c>
      <c r="AH2045" s="2">
        <f t="shared" si="215"/>
        <v>-12.115605633765794</v>
      </c>
      <c r="AJ2045" s="2">
        <f t="shared" si="220"/>
        <v>-2.5025539444631106</v>
      </c>
      <c r="AK2045" s="2">
        <f t="shared" si="216"/>
        <v>-1.535362013584342</v>
      </c>
      <c r="AL2045" s="2">
        <f t="shared" si="217"/>
        <v>-2.5879503497259004</v>
      </c>
      <c r="AM2045" s="2">
        <f t="shared" si="218"/>
        <v>-2.8809116251772884</v>
      </c>
      <c r="AN2045" s="2">
        <f t="shared" si="219"/>
        <v>-2.6088277008151515</v>
      </c>
    </row>
    <row r="2046" spans="1:40" x14ac:dyDescent="0.2">
      <c r="A2046">
        <v>2045</v>
      </c>
      <c r="B2046" t="s">
        <v>2675</v>
      </c>
      <c r="D2046">
        <v>0</v>
      </c>
      <c r="E2046">
        <v>1</v>
      </c>
      <c r="F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T2046">
        <v>0.20100000000000001</v>
      </c>
      <c r="U2046">
        <v>0.23899999999999999</v>
      </c>
      <c r="V2046">
        <v>0.30399999999999999</v>
      </c>
      <c r="W2046">
        <v>0.54300000000000004</v>
      </c>
      <c r="X2046">
        <v>0.23300000000000001</v>
      </c>
      <c r="Z2046">
        <v>39</v>
      </c>
      <c r="AA2046">
        <v>0</v>
      </c>
      <c r="AB2046">
        <v>0</v>
      </c>
      <c r="AD2046">
        <v>-0.1</v>
      </c>
      <c r="AE2046">
        <v>0</v>
      </c>
      <c r="AF2046">
        <v>0</v>
      </c>
      <c r="AG2046" t="s">
        <v>2676</v>
      </c>
      <c r="AH2046" s="2">
        <f t="shared" si="215"/>
        <v>-12.117081886960438</v>
      </c>
      <c r="AJ2046" s="2">
        <f t="shared" si="220"/>
        <v>-2.5025539444631106</v>
      </c>
      <c r="AK2046" s="2">
        <f t="shared" si="216"/>
        <v>-1.535362013584342</v>
      </c>
      <c r="AL2046" s="2">
        <f t="shared" si="217"/>
        <v>-2.5879503497259004</v>
      </c>
      <c r="AM2046" s="2">
        <f t="shared" si="218"/>
        <v>-2.5385631143933098</v>
      </c>
      <c r="AN2046" s="2">
        <f t="shared" si="219"/>
        <v>-2.952652464793776</v>
      </c>
    </row>
    <row r="2047" spans="1:40" x14ac:dyDescent="0.2">
      <c r="A2047">
        <v>2046</v>
      </c>
      <c r="B2047" t="s">
        <v>1603</v>
      </c>
      <c r="D2047">
        <v>0</v>
      </c>
      <c r="E2047">
        <v>1</v>
      </c>
      <c r="F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T2047">
        <v>0.19</v>
      </c>
      <c r="U2047">
        <v>0.27500000000000002</v>
      </c>
      <c r="V2047">
        <v>0.30499999999999999</v>
      </c>
      <c r="W2047">
        <v>0.57999999999999996</v>
      </c>
      <c r="X2047">
        <v>0.255</v>
      </c>
      <c r="Z2047">
        <v>54</v>
      </c>
      <c r="AA2047">
        <v>0</v>
      </c>
      <c r="AB2047">
        <v>0</v>
      </c>
      <c r="AD2047">
        <v>-0.1</v>
      </c>
      <c r="AE2047">
        <v>0</v>
      </c>
      <c r="AF2047">
        <v>0</v>
      </c>
      <c r="AG2047" t="s">
        <v>1604</v>
      </c>
      <c r="AH2047" s="2">
        <f t="shared" si="215"/>
        <v>-12.124994940392027</v>
      </c>
      <c r="AJ2047" s="2">
        <f t="shared" si="220"/>
        <v>-2.5025539444631106</v>
      </c>
      <c r="AK2047" s="2">
        <f t="shared" si="216"/>
        <v>-1.535362013584342</v>
      </c>
      <c r="AL2047" s="2">
        <f t="shared" si="217"/>
        <v>-2.5879503497259004</v>
      </c>
      <c r="AM2047" s="2">
        <f t="shared" si="218"/>
        <v>-3.0765393456252759</v>
      </c>
      <c r="AN2047" s="2">
        <f t="shared" si="219"/>
        <v>-2.422589286993396</v>
      </c>
    </row>
    <row r="2048" spans="1:40" x14ac:dyDescent="0.2">
      <c r="A2048">
        <v>2047</v>
      </c>
      <c r="B2048" t="s">
        <v>3335</v>
      </c>
      <c r="C2048" t="s">
        <v>118</v>
      </c>
      <c r="D2048">
        <v>0</v>
      </c>
      <c r="E2048">
        <v>1</v>
      </c>
      <c r="F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T2048">
        <v>0.20200000000000001</v>
      </c>
      <c r="U2048">
        <v>0.252</v>
      </c>
      <c r="V2048">
        <v>0.28699999999999998</v>
      </c>
      <c r="W2048">
        <v>0.53900000000000003</v>
      </c>
      <c r="X2048">
        <v>0.23499999999999999</v>
      </c>
      <c r="Z2048">
        <v>45</v>
      </c>
      <c r="AA2048">
        <v>0</v>
      </c>
      <c r="AB2048">
        <v>0</v>
      </c>
      <c r="AD2048">
        <v>-0.1</v>
      </c>
      <c r="AE2048">
        <v>0</v>
      </c>
      <c r="AF2048">
        <v>0</v>
      </c>
      <c r="AG2048" t="s">
        <v>3336</v>
      </c>
      <c r="AH2048" s="2">
        <f t="shared" si="215"/>
        <v>-12.125479084178213</v>
      </c>
      <c r="AJ2048" s="2">
        <f t="shared" si="220"/>
        <v>-2.5025539444631106</v>
      </c>
      <c r="AK2048" s="2">
        <f t="shared" si="216"/>
        <v>-1.535362013584342</v>
      </c>
      <c r="AL2048" s="2">
        <f t="shared" si="217"/>
        <v>-2.5879503497259004</v>
      </c>
      <c r="AM2048" s="2">
        <f t="shared" si="218"/>
        <v>-2.489656184281313</v>
      </c>
      <c r="AN2048" s="2">
        <f t="shared" si="219"/>
        <v>-3.0099565921235469</v>
      </c>
    </row>
    <row r="2049" spans="1:40" x14ac:dyDescent="0.2">
      <c r="A2049">
        <v>2048</v>
      </c>
      <c r="B2049" t="s">
        <v>2941</v>
      </c>
      <c r="D2049">
        <v>0</v>
      </c>
      <c r="E2049">
        <v>1</v>
      </c>
      <c r="F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T2049">
        <v>0.20399999999999999</v>
      </c>
      <c r="U2049">
        <v>0.22900000000000001</v>
      </c>
      <c r="V2049">
        <v>0.30299999999999999</v>
      </c>
      <c r="W2049">
        <v>0.53200000000000003</v>
      </c>
      <c r="X2049">
        <v>0.22700000000000001</v>
      </c>
      <c r="Z2049">
        <v>35</v>
      </c>
      <c r="AA2049">
        <v>0</v>
      </c>
      <c r="AB2049">
        <v>0</v>
      </c>
      <c r="AD2049">
        <v>-0.1</v>
      </c>
      <c r="AE2049">
        <v>0</v>
      </c>
      <c r="AF2049">
        <v>0</v>
      </c>
      <c r="AG2049" t="s">
        <v>2942</v>
      </c>
      <c r="AH2049" s="2">
        <f t="shared" si="215"/>
        <v>-12.12794744678132</v>
      </c>
      <c r="AJ2049" s="2">
        <f t="shared" si="220"/>
        <v>-2.5025539444631106</v>
      </c>
      <c r="AK2049" s="2">
        <f t="shared" si="216"/>
        <v>-1.535362013584342</v>
      </c>
      <c r="AL2049" s="2">
        <f t="shared" si="217"/>
        <v>-2.5879503497259004</v>
      </c>
      <c r="AM2049" s="2">
        <f t="shared" si="218"/>
        <v>-2.3918423240573206</v>
      </c>
      <c r="AN2049" s="2">
        <f t="shared" si="219"/>
        <v>-3.1102388149506459</v>
      </c>
    </row>
    <row r="2050" spans="1:40" x14ac:dyDescent="0.2">
      <c r="A2050">
        <v>2049</v>
      </c>
      <c r="B2050" t="s">
        <v>3427</v>
      </c>
      <c r="D2050">
        <v>0</v>
      </c>
      <c r="E2050">
        <v>1</v>
      </c>
      <c r="F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T2050">
        <v>0.20399999999999999</v>
      </c>
      <c r="U2050">
        <v>0.246</v>
      </c>
      <c r="V2050">
        <v>0.28599999999999998</v>
      </c>
      <c r="W2050">
        <v>0.53200000000000003</v>
      </c>
      <c r="X2050">
        <v>0.23100000000000001</v>
      </c>
      <c r="Z2050">
        <v>42</v>
      </c>
      <c r="AA2050">
        <v>0</v>
      </c>
      <c r="AB2050">
        <v>0</v>
      </c>
      <c r="AD2050">
        <v>-0.1</v>
      </c>
      <c r="AE2050">
        <v>0</v>
      </c>
      <c r="AF2050">
        <v>0</v>
      </c>
      <c r="AG2050" t="s">
        <v>3428</v>
      </c>
      <c r="AH2050" s="2">
        <f t="shared" ref="AH2050:AH2113" si="221">SUM(AI2050:AN2050)</f>
        <v>-12.12794744678132</v>
      </c>
      <c r="AJ2050" s="2">
        <f t="shared" si="220"/>
        <v>-2.5025539444631106</v>
      </c>
      <c r="AK2050" s="2">
        <f t="shared" ref="AK2050:AK2113" si="222">(M2050-46.609)/30.35701</f>
        <v>-1.535362013584342</v>
      </c>
      <c r="AL2050" s="2">
        <f t="shared" ref="AL2050:AL2113" si="223">(S2050-70.42522)/27.21274</f>
        <v>-2.5879503497259004</v>
      </c>
      <c r="AM2050" s="2">
        <f t="shared" ref="AM2050:AM2113" si="224">(T2050-0.252906)/0.020447</f>
        <v>-2.3918423240573206</v>
      </c>
      <c r="AN2050" s="2">
        <f t="shared" ref="AN2050:AN2113" si="225">(W2050-0.749104)/0.069803</f>
        <v>-3.1102388149506459</v>
      </c>
    </row>
    <row r="2051" spans="1:40" x14ac:dyDescent="0.2">
      <c r="A2051">
        <v>2050</v>
      </c>
      <c r="B2051" t="s">
        <v>3489</v>
      </c>
      <c r="D2051">
        <v>0</v>
      </c>
      <c r="E2051">
        <v>1</v>
      </c>
      <c r="F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T2051">
        <v>0.20399999999999999</v>
      </c>
      <c r="U2051">
        <v>0.249</v>
      </c>
      <c r="V2051">
        <v>0.28299999999999997</v>
      </c>
      <c r="W2051">
        <v>0.53200000000000003</v>
      </c>
      <c r="X2051">
        <v>0.23200000000000001</v>
      </c>
      <c r="Z2051">
        <v>39</v>
      </c>
      <c r="AA2051">
        <v>0</v>
      </c>
      <c r="AB2051">
        <v>0</v>
      </c>
      <c r="AD2051">
        <v>-0.1</v>
      </c>
      <c r="AE2051">
        <v>0</v>
      </c>
      <c r="AF2051">
        <v>0</v>
      </c>
      <c r="AG2051" t="s">
        <v>3490</v>
      </c>
      <c r="AH2051" s="2">
        <f t="shared" si="221"/>
        <v>-12.12794744678132</v>
      </c>
      <c r="AJ2051" s="2">
        <f t="shared" si="220"/>
        <v>-2.5025539444631106</v>
      </c>
      <c r="AK2051" s="2">
        <f t="shared" si="222"/>
        <v>-1.535362013584342</v>
      </c>
      <c r="AL2051" s="2">
        <f t="shared" si="223"/>
        <v>-2.5879503497259004</v>
      </c>
      <c r="AM2051" s="2">
        <f t="shared" si="224"/>
        <v>-2.3918423240573206</v>
      </c>
      <c r="AN2051" s="2">
        <f t="shared" si="225"/>
        <v>-3.1102388149506459</v>
      </c>
    </row>
    <row r="2052" spans="1:40" x14ac:dyDescent="0.2">
      <c r="A2052">
        <v>2051</v>
      </c>
      <c r="B2052" t="s">
        <v>3998</v>
      </c>
      <c r="C2052" t="s">
        <v>55</v>
      </c>
      <c r="D2052">
        <v>0</v>
      </c>
      <c r="E2052">
        <v>1</v>
      </c>
      <c r="F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T2052">
        <v>0.20599999999999999</v>
      </c>
      <c r="U2052">
        <v>0.254</v>
      </c>
      <c r="V2052">
        <v>0.27100000000000002</v>
      </c>
      <c r="W2052">
        <v>0.52500000000000002</v>
      </c>
      <c r="X2052">
        <v>0.23100000000000001</v>
      </c>
      <c r="Z2052">
        <v>35</v>
      </c>
      <c r="AA2052">
        <v>0</v>
      </c>
      <c r="AB2052">
        <v>0</v>
      </c>
      <c r="AD2052">
        <v>-0.1</v>
      </c>
      <c r="AE2052">
        <v>0</v>
      </c>
      <c r="AF2052">
        <v>0</v>
      </c>
      <c r="AG2052" t="s">
        <v>3999</v>
      </c>
      <c r="AH2052" s="2">
        <f t="shared" si="221"/>
        <v>-12.130415809384425</v>
      </c>
      <c r="AJ2052" s="2">
        <f t="shared" si="220"/>
        <v>-2.5025539444631106</v>
      </c>
      <c r="AK2052" s="2">
        <f t="shared" si="222"/>
        <v>-1.535362013584342</v>
      </c>
      <c r="AL2052" s="2">
        <f t="shared" si="223"/>
        <v>-2.5879503497259004</v>
      </c>
      <c r="AM2052" s="2">
        <f t="shared" si="224"/>
        <v>-2.2940284638333268</v>
      </c>
      <c r="AN2052" s="2">
        <f t="shared" si="225"/>
        <v>-3.2105210377777453</v>
      </c>
    </row>
    <row r="2053" spans="1:40" x14ac:dyDescent="0.2">
      <c r="A2053">
        <v>2052</v>
      </c>
      <c r="B2053" t="s">
        <v>4295</v>
      </c>
      <c r="C2053" t="s">
        <v>53</v>
      </c>
      <c r="D2053">
        <v>0</v>
      </c>
      <c r="E2053">
        <v>1</v>
      </c>
      <c r="F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0.20499999999999999</v>
      </c>
      <c r="U2053">
        <v>0.23799999999999999</v>
      </c>
      <c r="V2053">
        <v>0.28899999999999998</v>
      </c>
      <c r="W2053">
        <v>0.52800000000000002</v>
      </c>
      <c r="X2053">
        <v>0.22800000000000001</v>
      </c>
      <c r="Z2053">
        <v>21</v>
      </c>
      <c r="AA2053">
        <v>0</v>
      </c>
      <c r="AB2053">
        <v>0</v>
      </c>
      <c r="AD2053">
        <v>-0.1</v>
      </c>
      <c r="AE2053">
        <v>0</v>
      </c>
      <c r="AF2053">
        <v>0</v>
      </c>
      <c r="AG2053" t="s">
        <v>4296</v>
      </c>
      <c r="AH2053" s="2">
        <f t="shared" si="221"/>
        <v>-12.136344643999093</v>
      </c>
      <c r="AJ2053" s="2">
        <f t="shared" si="220"/>
        <v>-2.5025539444631106</v>
      </c>
      <c r="AK2053" s="2">
        <f t="shared" si="222"/>
        <v>-1.535362013584342</v>
      </c>
      <c r="AL2053" s="2">
        <f t="shared" si="223"/>
        <v>-2.5879503497259004</v>
      </c>
      <c r="AM2053" s="2">
        <f t="shared" si="224"/>
        <v>-2.3429353939453237</v>
      </c>
      <c r="AN2053" s="2">
        <f t="shared" si="225"/>
        <v>-3.1675429422804169</v>
      </c>
    </row>
    <row r="2054" spans="1:40" x14ac:dyDescent="0.2">
      <c r="A2054">
        <v>2053</v>
      </c>
      <c r="B2054" t="s">
        <v>3832</v>
      </c>
      <c r="D2054">
        <v>0</v>
      </c>
      <c r="E2054">
        <v>1</v>
      </c>
      <c r="F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0.2</v>
      </c>
      <c r="U2054">
        <v>0.24399999999999999</v>
      </c>
      <c r="V2054">
        <v>0.30099999999999999</v>
      </c>
      <c r="W2054">
        <v>0.54500000000000004</v>
      </c>
      <c r="X2054">
        <v>0.23499999999999999</v>
      </c>
      <c r="Z2054">
        <v>41</v>
      </c>
      <c r="AA2054">
        <v>0</v>
      </c>
      <c r="AB2054">
        <v>0</v>
      </c>
      <c r="AD2054">
        <v>-0.1</v>
      </c>
      <c r="AE2054">
        <v>0</v>
      </c>
      <c r="AF2054">
        <v>0</v>
      </c>
      <c r="AG2054" t="s">
        <v>3833</v>
      </c>
      <c r="AH2054" s="2">
        <f t="shared" si="221"/>
        <v>-12.137336753407549</v>
      </c>
      <c r="AJ2054" s="2">
        <f t="shared" si="220"/>
        <v>-2.5025539444631106</v>
      </c>
      <c r="AK2054" s="2">
        <f t="shared" si="222"/>
        <v>-1.535362013584342</v>
      </c>
      <c r="AL2054" s="2">
        <f t="shared" si="223"/>
        <v>-2.5879503497259004</v>
      </c>
      <c r="AM2054" s="2">
        <f t="shared" si="224"/>
        <v>-2.5874700445053067</v>
      </c>
      <c r="AN2054" s="2">
        <f t="shared" si="225"/>
        <v>-2.9240004011288905</v>
      </c>
    </row>
    <row r="2055" spans="1:40" x14ac:dyDescent="0.2">
      <c r="A2055">
        <v>2054</v>
      </c>
      <c r="B2055" t="s">
        <v>4636</v>
      </c>
      <c r="C2055" t="s">
        <v>103</v>
      </c>
      <c r="D2055">
        <v>0</v>
      </c>
      <c r="E2055">
        <v>1</v>
      </c>
      <c r="F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0.20200000000000001</v>
      </c>
      <c r="U2055">
        <v>0.23799999999999999</v>
      </c>
      <c r="V2055">
        <v>0.3</v>
      </c>
      <c r="W2055">
        <v>0.53800000000000003</v>
      </c>
      <c r="X2055">
        <v>0.23100000000000001</v>
      </c>
      <c r="Z2055">
        <v>29</v>
      </c>
      <c r="AA2055">
        <v>0</v>
      </c>
      <c r="AB2055">
        <v>0</v>
      </c>
      <c r="AD2055">
        <v>-0.1</v>
      </c>
      <c r="AE2055">
        <v>0</v>
      </c>
      <c r="AF2055">
        <v>0</v>
      </c>
      <c r="AG2055" t="s">
        <v>4637</v>
      </c>
      <c r="AH2055" s="2">
        <f t="shared" si="221"/>
        <v>-12.139805116010656</v>
      </c>
      <c r="AJ2055" s="2">
        <f t="shared" si="220"/>
        <v>-2.5025539444631106</v>
      </c>
      <c r="AK2055" s="2">
        <f t="shared" si="222"/>
        <v>-1.535362013584342</v>
      </c>
      <c r="AL2055" s="2">
        <f t="shared" si="223"/>
        <v>-2.5879503497259004</v>
      </c>
      <c r="AM2055" s="2">
        <f t="shared" si="224"/>
        <v>-2.489656184281313</v>
      </c>
      <c r="AN2055" s="2">
        <f t="shared" si="225"/>
        <v>-3.0242826239559895</v>
      </c>
    </row>
    <row r="2056" spans="1:40" x14ac:dyDescent="0.2">
      <c r="A2056">
        <v>2055</v>
      </c>
      <c r="B2056" t="s">
        <v>3237</v>
      </c>
      <c r="C2056" t="s">
        <v>29</v>
      </c>
      <c r="D2056">
        <v>0</v>
      </c>
      <c r="E2056">
        <v>1</v>
      </c>
      <c r="F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T2056">
        <v>0.19900000000000001</v>
      </c>
      <c r="U2056">
        <v>0.253</v>
      </c>
      <c r="V2056">
        <v>0.29499999999999998</v>
      </c>
      <c r="W2056">
        <v>0.54800000000000004</v>
      </c>
      <c r="X2056">
        <v>0.23899999999999999</v>
      </c>
      <c r="Z2056">
        <v>46</v>
      </c>
      <c r="AA2056">
        <v>0</v>
      </c>
      <c r="AB2056">
        <v>0</v>
      </c>
      <c r="AD2056">
        <v>-0.1</v>
      </c>
      <c r="AE2056">
        <v>0</v>
      </c>
      <c r="AF2056">
        <v>0</v>
      </c>
      <c r="AG2056" t="s">
        <v>3238</v>
      </c>
      <c r="AH2056" s="2">
        <f t="shared" si="221"/>
        <v>-12.143265588022219</v>
      </c>
      <c r="AJ2056" s="2">
        <f t="shared" si="220"/>
        <v>-2.5025539444631106</v>
      </c>
      <c r="AK2056" s="2">
        <f t="shared" si="222"/>
        <v>-1.535362013584342</v>
      </c>
      <c r="AL2056" s="2">
        <f t="shared" si="223"/>
        <v>-2.5879503497259004</v>
      </c>
      <c r="AM2056" s="2">
        <f t="shared" si="224"/>
        <v>-2.6363769746173036</v>
      </c>
      <c r="AN2056" s="2">
        <f t="shared" si="225"/>
        <v>-2.881022305631562</v>
      </c>
    </row>
    <row r="2057" spans="1:40" x14ac:dyDescent="0.2">
      <c r="A2057">
        <v>2056</v>
      </c>
      <c r="B2057" t="s">
        <v>3403</v>
      </c>
      <c r="C2057" t="s">
        <v>29</v>
      </c>
      <c r="D2057">
        <v>0</v>
      </c>
      <c r="E2057">
        <v>1</v>
      </c>
      <c r="F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0.20300000000000001</v>
      </c>
      <c r="U2057">
        <v>0.26</v>
      </c>
      <c r="V2057">
        <v>0.27400000000000002</v>
      </c>
      <c r="W2057">
        <v>0.53400000000000003</v>
      </c>
      <c r="X2057">
        <v>0.23599999999999999</v>
      </c>
      <c r="Z2057">
        <v>44</v>
      </c>
      <c r="AA2057">
        <v>0</v>
      </c>
      <c r="AB2057">
        <v>0</v>
      </c>
      <c r="AD2057">
        <v>-0.1</v>
      </c>
      <c r="AE2057">
        <v>0</v>
      </c>
      <c r="AF2057">
        <v>0</v>
      </c>
      <c r="AG2057" t="s">
        <v>3404</v>
      </c>
      <c r="AH2057" s="2">
        <f t="shared" si="221"/>
        <v>-12.148202313228429</v>
      </c>
      <c r="AJ2057" s="2">
        <f t="shared" si="220"/>
        <v>-2.5025539444631106</v>
      </c>
      <c r="AK2057" s="2">
        <f t="shared" si="222"/>
        <v>-1.535362013584342</v>
      </c>
      <c r="AL2057" s="2">
        <f t="shared" si="223"/>
        <v>-2.5879503497259004</v>
      </c>
      <c r="AM2057" s="2">
        <f t="shared" si="224"/>
        <v>-2.4407492541693161</v>
      </c>
      <c r="AN2057" s="2">
        <f t="shared" si="225"/>
        <v>-3.0815867512857604</v>
      </c>
    </row>
    <row r="2058" spans="1:40" x14ac:dyDescent="0.2">
      <c r="A2058">
        <v>2057</v>
      </c>
      <c r="B2058" t="s">
        <v>2424</v>
      </c>
      <c r="C2058" t="s">
        <v>74</v>
      </c>
      <c r="D2058">
        <v>0</v>
      </c>
      <c r="E2058">
        <v>1</v>
      </c>
      <c r="F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0.19800000000000001</v>
      </c>
      <c r="U2058">
        <v>0.26500000000000001</v>
      </c>
      <c r="V2058">
        <v>0.28499999999999998</v>
      </c>
      <c r="W2058">
        <v>0.55100000000000005</v>
      </c>
      <c r="X2058">
        <v>0.24299999999999999</v>
      </c>
      <c r="Z2058">
        <v>44</v>
      </c>
      <c r="AA2058">
        <v>0</v>
      </c>
      <c r="AB2058">
        <v>0</v>
      </c>
      <c r="AD2058">
        <v>-0.1</v>
      </c>
      <c r="AE2058">
        <v>0</v>
      </c>
      <c r="AF2058">
        <v>0</v>
      </c>
      <c r="AG2058" t="s">
        <v>2425</v>
      </c>
      <c r="AH2058" s="2">
        <f t="shared" si="221"/>
        <v>-12.149194422636887</v>
      </c>
      <c r="AJ2058" s="2">
        <f t="shared" si="220"/>
        <v>-2.5025539444631106</v>
      </c>
      <c r="AK2058" s="2">
        <f t="shared" si="222"/>
        <v>-1.535362013584342</v>
      </c>
      <c r="AL2058" s="2">
        <f t="shared" si="223"/>
        <v>-2.5879503497259004</v>
      </c>
      <c r="AM2058" s="2">
        <f t="shared" si="224"/>
        <v>-2.6852839047293005</v>
      </c>
      <c r="AN2058" s="2">
        <f t="shared" si="225"/>
        <v>-2.838044210134234</v>
      </c>
    </row>
    <row r="2059" spans="1:40" x14ac:dyDescent="0.2">
      <c r="A2059">
        <v>2058</v>
      </c>
      <c r="B2059" t="s">
        <v>3628</v>
      </c>
      <c r="C2059" t="s">
        <v>37</v>
      </c>
      <c r="D2059">
        <v>0</v>
      </c>
      <c r="E2059">
        <v>1</v>
      </c>
      <c r="F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T2059">
        <v>0.19</v>
      </c>
      <c r="U2059">
        <v>0.25800000000000001</v>
      </c>
      <c r="V2059">
        <v>0.32</v>
      </c>
      <c r="W2059">
        <v>0.57799999999999996</v>
      </c>
      <c r="X2059">
        <v>0.25</v>
      </c>
      <c r="Z2059">
        <v>54</v>
      </c>
      <c r="AA2059">
        <v>0</v>
      </c>
      <c r="AB2059">
        <v>0</v>
      </c>
      <c r="AD2059">
        <v>-0.1</v>
      </c>
      <c r="AE2059">
        <v>0</v>
      </c>
      <c r="AF2059">
        <v>0</v>
      </c>
      <c r="AG2059" t="s">
        <v>3629</v>
      </c>
      <c r="AH2059" s="2">
        <f t="shared" si="221"/>
        <v>-12.153647004056911</v>
      </c>
      <c r="AJ2059" s="2">
        <f t="shared" si="220"/>
        <v>-2.5025539444631106</v>
      </c>
      <c r="AK2059" s="2">
        <f t="shared" si="222"/>
        <v>-1.535362013584342</v>
      </c>
      <c r="AL2059" s="2">
        <f t="shared" si="223"/>
        <v>-2.5879503497259004</v>
      </c>
      <c r="AM2059" s="2">
        <f t="shared" si="224"/>
        <v>-3.0765393456252759</v>
      </c>
      <c r="AN2059" s="2">
        <f t="shared" si="225"/>
        <v>-2.4512413506582815</v>
      </c>
    </row>
    <row r="2060" spans="1:40" x14ac:dyDescent="0.2">
      <c r="A2060">
        <v>2059</v>
      </c>
      <c r="B2060" t="s">
        <v>3716</v>
      </c>
      <c r="C2060" t="s">
        <v>74</v>
      </c>
      <c r="D2060">
        <v>0</v>
      </c>
      <c r="E2060">
        <v>1</v>
      </c>
      <c r="F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T2060">
        <v>0.20200000000000001</v>
      </c>
      <c r="U2060">
        <v>0.246</v>
      </c>
      <c r="V2060">
        <v>0.29199999999999998</v>
      </c>
      <c r="W2060">
        <v>0.53700000000000003</v>
      </c>
      <c r="X2060">
        <v>0.23300000000000001</v>
      </c>
      <c r="Z2060">
        <v>38</v>
      </c>
      <c r="AA2060">
        <v>0</v>
      </c>
      <c r="AB2060">
        <v>0</v>
      </c>
      <c r="AD2060">
        <v>-0.1</v>
      </c>
      <c r="AE2060">
        <v>0</v>
      </c>
      <c r="AF2060">
        <v>0</v>
      </c>
      <c r="AG2060" t="s">
        <v>3717</v>
      </c>
      <c r="AH2060" s="2">
        <f t="shared" si="221"/>
        <v>-12.154131147843099</v>
      </c>
      <c r="AJ2060" s="2">
        <f t="shared" si="220"/>
        <v>-2.5025539444631106</v>
      </c>
      <c r="AK2060" s="2">
        <f t="shared" si="222"/>
        <v>-1.535362013584342</v>
      </c>
      <c r="AL2060" s="2">
        <f t="shared" si="223"/>
        <v>-2.5879503497259004</v>
      </c>
      <c r="AM2060" s="2">
        <f t="shared" si="224"/>
        <v>-2.489656184281313</v>
      </c>
      <c r="AN2060" s="2">
        <f t="shared" si="225"/>
        <v>-3.0386086557884324</v>
      </c>
    </row>
    <row r="2061" spans="1:40" x14ac:dyDescent="0.2">
      <c r="A2061">
        <v>2060</v>
      </c>
      <c r="B2061" t="s">
        <v>2020</v>
      </c>
      <c r="D2061">
        <v>0</v>
      </c>
      <c r="E2061">
        <v>1</v>
      </c>
      <c r="F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T2061">
        <v>0.19700000000000001</v>
      </c>
      <c r="U2061">
        <v>0.27200000000000002</v>
      </c>
      <c r="V2061">
        <v>0.28199999999999997</v>
      </c>
      <c r="W2061">
        <v>0.55400000000000005</v>
      </c>
      <c r="X2061">
        <v>0.246</v>
      </c>
      <c r="Z2061">
        <v>48</v>
      </c>
      <c r="AA2061">
        <v>0</v>
      </c>
      <c r="AB2061">
        <v>0</v>
      </c>
      <c r="AD2061">
        <v>-0.1</v>
      </c>
      <c r="AE2061">
        <v>0</v>
      </c>
      <c r="AF2061">
        <v>0</v>
      </c>
      <c r="AG2061" t="s">
        <v>2021</v>
      </c>
      <c r="AH2061" s="2">
        <f t="shared" si="221"/>
        <v>-12.155123257251557</v>
      </c>
      <c r="AJ2061" s="2">
        <f t="shared" si="220"/>
        <v>-2.5025539444631106</v>
      </c>
      <c r="AK2061" s="2">
        <f t="shared" si="222"/>
        <v>-1.535362013584342</v>
      </c>
      <c r="AL2061" s="2">
        <f t="shared" si="223"/>
        <v>-2.5879503497259004</v>
      </c>
      <c r="AM2061" s="2">
        <f t="shared" si="224"/>
        <v>-2.7341908348412978</v>
      </c>
      <c r="AN2061" s="2">
        <f t="shared" si="225"/>
        <v>-2.7950661146369056</v>
      </c>
    </row>
    <row r="2062" spans="1:40" x14ac:dyDescent="0.2">
      <c r="A2062">
        <v>2061</v>
      </c>
      <c r="B2062" t="s">
        <v>577</v>
      </c>
      <c r="C2062" t="s">
        <v>83</v>
      </c>
      <c r="D2062">
        <v>3</v>
      </c>
      <c r="E2062">
        <v>12</v>
      </c>
      <c r="F2062">
        <v>11</v>
      </c>
      <c r="G2062">
        <f>F2062*V2062</f>
        <v>3.7730000000000001</v>
      </c>
      <c r="H2062">
        <v>2</v>
      </c>
      <c r="I2062">
        <v>1</v>
      </c>
      <c r="J2062">
        <v>0</v>
      </c>
      <c r="K2062">
        <v>0</v>
      </c>
      <c r="L2062">
        <v>1</v>
      </c>
      <c r="M2062">
        <v>1</v>
      </c>
      <c r="N2062">
        <v>1</v>
      </c>
      <c r="O2062">
        <v>3</v>
      </c>
      <c r="P2062">
        <v>0</v>
      </c>
      <c r="Q2062">
        <v>0</v>
      </c>
      <c r="R2062">
        <v>0</v>
      </c>
      <c r="T2062">
        <v>0.214</v>
      </c>
      <c r="U2062">
        <v>0.25900000000000001</v>
      </c>
      <c r="V2062">
        <v>0.34300000000000003</v>
      </c>
      <c r="W2062">
        <v>0.60199999999999998</v>
      </c>
      <c r="X2062">
        <v>0.25700000000000001</v>
      </c>
      <c r="Z2062">
        <v>56</v>
      </c>
      <c r="AA2062">
        <v>0</v>
      </c>
      <c r="AB2062">
        <v>0</v>
      </c>
      <c r="AD2062">
        <v>-0.7</v>
      </c>
      <c r="AE2062">
        <v>0.3</v>
      </c>
      <c r="AF2062">
        <v>0</v>
      </c>
      <c r="AG2062">
        <v>7087</v>
      </c>
      <c r="AH2062" s="2">
        <f t="shared" si="221"/>
        <v>-12.156521797219259</v>
      </c>
      <c r="AI2062" s="2">
        <f>(L2062-45.75551)/28.81119</f>
        <v>-1.5534072004662078</v>
      </c>
      <c r="AJ2062" s="2">
        <f t="shared" ref="AJ2062:AJ2125" si="226">(K2062-22.084)/8.824585</f>
        <v>-2.5025539444631106</v>
      </c>
      <c r="AK2062" s="2">
        <f t="shared" si="222"/>
        <v>-1.5024206929470327</v>
      </c>
      <c r="AL2062" s="2">
        <f t="shared" si="223"/>
        <v>-2.5879503497259004</v>
      </c>
      <c r="AM2062" s="2">
        <f t="shared" si="224"/>
        <v>-1.9027730229373514</v>
      </c>
      <c r="AN2062" s="2">
        <f t="shared" si="225"/>
        <v>-2.1074165866796557</v>
      </c>
    </row>
    <row r="2063" spans="1:40" x14ac:dyDescent="0.2">
      <c r="A2063">
        <v>2062</v>
      </c>
      <c r="B2063" t="s">
        <v>3846</v>
      </c>
      <c r="C2063" t="s">
        <v>57</v>
      </c>
      <c r="D2063">
        <v>0</v>
      </c>
      <c r="E2063">
        <v>1</v>
      </c>
      <c r="F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0.19900000000000001</v>
      </c>
      <c r="U2063">
        <v>0.255</v>
      </c>
      <c r="V2063">
        <v>0.29199999999999998</v>
      </c>
      <c r="W2063">
        <v>0.54700000000000004</v>
      </c>
      <c r="X2063">
        <v>0.23899999999999999</v>
      </c>
      <c r="Z2063">
        <v>43</v>
      </c>
      <c r="AA2063">
        <v>0</v>
      </c>
      <c r="AB2063">
        <v>0</v>
      </c>
      <c r="AD2063">
        <v>-0.1</v>
      </c>
      <c r="AE2063">
        <v>0</v>
      </c>
      <c r="AF2063">
        <v>0</v>
      </c>
      <c r="AG2063" t="s">
        <v>3847</v>
      </c>
      <c r="AH2063" s="2">
        <f t="shared" si="221"/>
        <v>-12.157591619854662</v>
      </c>
      <c r="AJ2063" s="2">
        <f t="shared" si="226"/>
        <v>-2.5025539444631106</v>
      </c>
      <c r="AK2063" s="2">
        <f t="shared" si="222"/>
        <v>-1.535362013584342</v>
      </c>
      <c r="AL2063" s="2">
        <f t="shared" si="223"/>
        <v>-2.5879503497259004</v>
      </c>
      <c r="AM2063" s="2">
        <f t="shared" si="224"/>
        <v>-2.6363769746173036</v>
      </c>
      <c r="AN2063" s="2">
        <f t="shared" si="225"/>
        <v>-2.895348337464005</v>
      </c>
    </row>
    <row r="2064" spans="1:40" x14ac:dyDescent="0.2">
      <c r="A2064">
        <v>2063</v>
      </c>
      <c r="B2064" t="s">
        <v>3860</v>
      </c>
      <c r="D2064">
        <v>0</v>
      </c>
      <c r="E2064">
        <v>1</v>
      </c>
      <c r="F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0.20100000000000001</v>
      </c>
      <c r="U2064">
        <v>0.249</v>
      </c>
      <c r="V2064">
        <v>0.29199999999999998</v>
      </c>
      <c r="W2064">
        <v>0.54</v>
      </c>
      <c r="X2064">
        <v>0.23499999999999999</v>
      </c>
      <c r="Z2064">
        <v>40</v>
      </c>
      <c r="AA2064">
        <v>0</v>
      </c>
      <c r="AB2064">
        <v>0</v>
      </c>
      <c r="AD2064">
        <v>-0.1</v>
      </c>
      <c r="AE2064">
        <v>0</v>
      </c>
      <c r="AF2064">
        <v>0</v>
      </c>
      <c r="AG2064" t="s">
        <v>3861</v>
      </c>
      <c r="AH2064" s="2">
        <f t="shared" si="221"/>
        <v>-12.160059982457767</v>
      </c>
      <c r="AJ2064" s="2">
        <f t="shared" si="226"/>
        <v>-2.5025539444631106</v>
      </c>
      <c r="AK2064" s="2">
        <f t="shared" si="222"/>
        <v>-1.535362013584342</v>
      </c>
      <c r="AL2064" s="2">
        <f t="shared" si="223"/>
        <v>-2.5879503497259004</v>
      </c>
      <c r="AM2064" s="2">
        <f t="shared" si="224"/>
        <v>-2.5385631143933098</v>
      </c>
      <c r="AN2064" s="2">
        <f t="shared" si="225"/>
        <v>-2.995630560291104</v>
      </c>
    </row>
    <row r="2065" spans="1:40" x14ac:dyDescent="0.2">
      <c r="A2065">
        <v>2064</v>
      </c>
      <c r="B2065" t="s">
        <v>4039</v>
      </c>
      <c r="C2065" t="s">
        <v>176</v>
      </c>
      <c r="D2065">
        <v>0</v>
      </c>
      <c r="E2065">
        <v>1</v>
      </c>
      <c r="F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0.20300000000000001</v>
      </c>
      <c r="U2065">
        <v>0.24199999999999999</v>
      </c>
      <c r="V2065">
        <v>0.29099999999999998</v>
      </c>
      <c r="W2065">
        <v>0.53300000000000003</v>
      </c>
      <c r="X2065">
        <v>0.23</v>
      </c>
      <c r="Z2065">
        <v>36</v>
      </c>
      <c r="AA2065">
        <v>0</v>
      </c>
      <c r="AB2065">
        <v>0</v>
      </c>
      <c r="AD2065">
        <v>-0.1</v>
      </c>
      <c r="AE2065">
        <v>0</v>
      </c>
      <c r="AF2065">
        <v>0</v>
      </c>
      <c r="AG2065" t="s">
        <v>4040</v>
      </c>
      <c r="AH2065" s="2">
        <f t="shared" si="221"/>
        <v>-12.162528345060872</v>
      </c>
      <c r="AJ2065" s="2">
        <f t="shared" si="226"/>
        <v>-2.5025539444631106</v>
      </c>
      <c r="AK2065" s="2">
        <f t="shared" si="222"/>
        <v>-1.535362013584342</v>
      </c>
      <c r="AL2065" s="2">
        <f t="shared" si="223"/>
        <v>-2.5879503497259004</v>
      </c>
      <c r="AM2065" s="2">
        <f t="shared" si="224"/>
        <v>-2.4407492541693161</v>
      </c>
      <c r="AN2065" s="2">
        <f t="shared" si="225"/>
        <v>-3.0959127831182034</v>
      </c>
    </row>
    <row r="2066" spans="1:40" x14ac:dyDescent="0.2">
      <c r="A2066">
        <v>2065</v>
      </c>
      <c r="B2066" t="s">
        <v>3682</v>
      </c>
      <c r="D2066">
        <v>0</v>
      </c>
      <c r="E2066">
        <v>1</v>
      </c>
      <c r="F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T2066">
        <v>0.19800000000000001</v>
      </c>
      <c r="U2066">
        <v>0.25</v>
      </c>
      <c r="V2066">
        <v>0.3</v>
      </c>
      <c r="W2066">
        <v>0.55000000000000004</v>
      </c>
      <c r="X2066">
        <v>0.23799999999999999</v>
      </c>
      <c r="Z2066">
        <v>42</v>
      </c>
      <c r="AA2066">
        <v>0</v>
      </c>
      <c r="AB2066">
        <v>0</v>
      </c>
      <c r="AD2066">
        <v>-0.1</v>
      </c>
      <c r="AE2066">
        <v>0</v>
      </c>
      <c r="AF2066">
        <v>0</v>
      </c>
      <c r="AG2066" t="s">
        <v>3683</v>
      </c>
      <c r="AH2066" s="2">
        <f t="shared" si="221"/>
        <v>-12.16352045446933</v>
      </c>
      <c r="AJ2066" s="2">
        <f t="shared" si="226"/>
        <v>-2.5025539444631106</v>
      </c>
      <c r="AK2066" s="2">
        <f t="shared" si="222"/>
        <v>-1.535362013584342</v>
      </c>
      <c r="AL2066" s="2">
        <f t="shared" si="223"/>
        <v>-2.5879503497259004</v>
      </c>
      <c r="AM2066" s="2">
        <f t="shared" si="224"/>
        <v>-2.6852839047293005</v>
      </c>
      <c r="AN2066" s="2">
        <f t="shared" si="225"/>
        <v>-2.8523702419666765</v>
      </c>
    </row>
    <row r="2067" spans="1:40" x14ac:dyDescent="0.2">
      <c r="A2067">
        <v>2066</v>
      </c>
      <c r="B2067" t="s">
        <v>4755</v>
      </c>
      <c r="C2067" t="s">
        <v>125</v>
      </c>
      <c r="D2067">
        <v>0</v>
      </c>
      <c r="E2067">
        <v>1</v>
      </c>
      <c r="F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T2067">
        <v>0.2</v>
      </c>
      <c r="U2067">
        <v>0.247</v>
      </c>
      <c r="V2067">
        <v>0.29599999999999999</v>
      </c>
      <c r="W2067">
        <v>0.54300000000000004</v>
      </c>
      <c r="X2067">
        <v>0.23499999999999999</v>
      </c>
      <c r="Z2067">
        <v>42</v>
      </c>
      <c r="AA2067">
        <v>0</v>
      </c>
      <c r="AB2067">
        <v>0</v>
      </c>
      <c r="AD2067">
        <v>-0.1</v>
      </c>
      <c r="AE2067">
        <v>0</v>
      </c>
      <c r="AF2067">
        <v>0</v>
      </c>
      <c r="AG2067" t="s">
        <v>4756</v>
      </c>
      <c r="AH2067" s="2">
        <f t="shared" si="221"/>
        <v>-12.165988817072435</v>
      </c>
      <c r="AJ2067" s="2">
        <f t="shared" si="226"/>
        <v>-2.5025539444631106</v>
      </c>
      <c r="AK2067" s="2">
        <f t="shared" si="222"/>
        <v>-1.535362013584342</v>
      </c>
      <c r="AL2067" s="2">
        <f t="shared" si="223"/>
        <v>-2.5879503497259004</v>
      </c>
      <c r="AM2067" s="2">
        <f t="shared" si="224"/>
        <v>-2.5874700445053067</v>
      </c>
      <c r="AN2067" s="2">
        <f t="shared" si="225"/>
        <v>-2.952652464793776</v>
      </c>
    </row>
    <row r="2068" spans="1:40" x14ac:dyDescent="0.2">
      <c r="A2068">
        <v>2067</v>
      </c>
      <c r="B2068" t="s">
        <v>3582</v>
      </c>
      <c r="C2068" t="s">
        <v>103</v>
      </c>
      <c r="D2068">
        <v>0</v>
      </c>
      <c r="E2068">
        <v>1</v>
      </c>
      <c r="F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T2068">
        <v>0.20399999999999999</v>
      </c>
      <c r="U2068">
        <v>0.252</v>
      </c>
      <c r="V2068">
        <v>0.27600000000000002</v>
      </c>
      <c r="W2068">
        <v>0.52900000000000003</v>
      </c>
      <c r="X2068">
        <v>0.23200000000000001</v>
      </c>
      <c r="Z2068">
        <v>30</v>
      </c>
      <c r="AA2068">
        <v>0</v>
      </c>
      <c r="AB2068">
        <v>0</v>
      </c>
      <c r="AD2068">
        <v>-0.1</v>
      </c>
      <c r="AE2068">
        <v>0</v>
      </c>
      <c r="AF2068">
        <v>0</v>
      </c>
      <c r="AG2068" t="s">
        <v>3583</v>
      </c>
      <c r="AH2068" s="2">
        <f t="shared" si="221"/>
        <v>-12.170925542278649</v>
      </c>
      <c r="AJ2068" s="2">
        <f t="shared" si="226"/>
        <v>-2.5025539444631106</v>
      </c>
      <c r="AK2068" s="2">
        <f t="shared" si="222"/>
        <v>-1.535362013584342</v>
      </c>
      <c r="AL2068" s="2">
        <f t="shared" si="223"/>
        <v>-2.5879503497259004</v>
      </c>
      <c r="AM2068" s="2">
        <f t="shared" si="224"/>
        <v>-2.3918423240573206</v>
      </c>
      <c r="AN2068" s="2">
        <f t="shared" si="225"/>
        <v>-3.1532169104479744</v>
      </c>
    </row>
    <row r="2069" spans="1:40" x14ac:dyDescent="0.2">
      <c r="A2069">
        <v>2068</v>
      </c>
      <c r="B2069" t="s">
        <v>2263</v>
      </c>
      <c r="D2069">
        <v>0</v>
      </c>
      <c r="E2069">
        <v>1</v>
      </c>
      <c r="F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T2069">
        <v>0.19400000000000001</v>
      </c>
      <c r="U2069">
        <v>0.27100000000000002</v>
      </c>
      <c r="V2069">
        <v>0.29199999999999998</v>
      </c>
      <c r="W2069">
        <v>0.56299999999999994</v>
      </c>
      <c r="X2069">
        <v>0.249</v>
      </c>
      <c r="Z2069">
        <v>50</v>
      </c>
      <c r="AA2069">
        <v>0</v>
      </c>
      <c r="AB2069">
        <v>0</v>
      </c>
      <c r="AD2069">
        <v>-0.1</v>
      </c>
      <c r="AE2069">
        <v>0</v>
      </c>
      <c r="AF2069">
        <v>0</v>
      </c>
      <c r="AG2069" t="s">
        <v>2264</v>
      </c>
      <c r="AH2069" s="2">
        <f t="shared" si="221"/>
        <v>-12.172909761095564</v>
      </c>
      <c r="AJ2069" s="2">
        <f t="shared" si="226"/>
        <v>-2.5025539444631106</v>
      </c>
      <c r="AK2069" s="2">
        <f t="shared" si="222"/>
        <v>-1.535362013584342</v>
      </c>
      <c r="AL2069" s="2">
        <f t="shared" si="223"/>
        <v>-2.5879503497259004</v>
      </c>
      <c r="AM2069" s="2">
        <f t="shared" si="224"/>
        <v>-2.8809116251772884</v>
      </c>
      <c r="AN2069" s="2">
        <f t="shared" si="225"/>
        <v>-2.6661318281449224</v>
      </c>
    </row>
    <row r="2070" spans="1:40" x14ac:dyDescent="0.2">
      <c r="A2070">
        <v>2069</v>
      </c>
      <c r="B2070" t="s">
        <v>3339</v>
      </c>
      <c r="D2070">
        <v>0</v>
      </c>
      <c r="E2070">
        <v>1</v>
      </c>
      <c r="F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T2070">
        <v>0.19400000000000001</v>
      </c>
      <c r="U2070">
        <v>0.255</v>
      </c>
      <c r="V2070">
        <v>0.308</v>
      </c>
      <c r="W2070">
        <v>0.56299999999999994</v>
      </c>
      <c r="X2070">
        <v>0.245</v>
      </c>
      <c r="Z2070">
        <v>47</v>
      </c>
      <c r="AA2070">
        <v>0</v>
      </c>
      <c r="AB2070">
        <v>0</v>
      </c>
      <c r="AD2070">
        <v>-0.1</v>
      </c>
      <c r="AE2070">
        <v>0</v>
      </c>
      <c r="AF2070">
        <v>0</v>
      </c>
      <c r="AG2070" t="s">
        <v>3340</v>
      </c>
      <c r="AH2070" s="2">
        <f t="shared" si="221"/>
        <v>-12.172909761095564</v>
      </c>
      <c r="AJ2070" s="2">
        <f t="shared" si="226"/>
        <v>-2.5025539444631106</v>
      </c>
      <c r="AK2070" s="2">
        <f t="shared" si="222"/>
        <v>-1.535362013584342</v>
      </c>
      <c r="AL2070" s="2">
        <f t="shared" si="223"/>
        <v>-2.5879503497259004</v>
      </c>
      <c r="AM2070" s="2">
        <f t="shared" si="224"/>
        <v>-2.8809116251772884</v>
      </c>
      <c r="AN2070" s="2">
        <f t="shared" si="225"/>
        <v>-2.6661318281449224</v>
      </c>
    </row>
    <row r="2071" spans="1:40" x14ac:dyDescent="0.2">
      <c r="A2071">
        <v>2070</v>
      </c>
      <c r="B2071" t="s">
        <v>3774</v>
      </c>
      <c r="C2071" t="s">
        <v>74</v>
      </c>
      <c r="D2071">
        <v>0</v>
      </c>
      <c r="E2071">
        <v>1</v>
      </c>
      <c r="F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T2071">
        <v>0.19400000000000001</v>
      </c>
      <c r="U2071">
        <v>0.24199999999999999</v>
      </c>
      <c r="V2071">
        <v>0.32100000000000001</v>
      </c>
      <c r="W2071">
        <v>0.56299999999999994</v>
      </c>
      <c r="X2071">
        <v>0.24099999999999999</v>
      </c>
      <c r="Z2071">
        <v>43</v>
      </c>
      <c r="AA2071">
        <v>0</v>
      </c>
      <c r="AB2071">
        <v>0</v>
      </c>
      <c r="AD2071">
        <v>-0.1</v>
      </c>
      <c r="AE2071">
        <v>0</v>
      </c>
      <c r="AF2071">
        <v>0</v>
      </c>
      <c r="AG2071" t="s">
        <v>3775</v>
      </c>
      <c r="AH2071" s="2">
        <f t="shared" si="221"/>
        <v>-12.172909761095564</v>
      </c>
      <c r="AJ2071" s="2">
        <f t="shared" si="226"/>
        <v>-2.5025539444631106</v>
      </c>
      <c r="AK2071" s="2">
        <f t="shared" si="222"/>
        <v>-1.535362013584342</v>
      </c>
      <c r="AL2071" s="2">
        <f t="shared" si="223"/>
        <v>-2.5879503497259004</v>
      </c>
      <c r="AM2071" s="2">
        <f t="shared" si="224"/>
        <v>-2.8809116251772884</v>
      </c>
      <c r="AN2071" s="2">
        <f t="shared" si="225"/>
        <v>-2.6661318281449224</v>
      </c>
    </row>
    <row r="2072" spans="1:40" x14ac:dyDescent="0.2">
      <c r="A2072">
        <v>2071</v>
      </c>
      <c r="B2072" t="s">
        <v>2669</v>
      </c>
      <c r="C2072" t="s">
        <v>118</v>
      </c>
      <c r="D2072">
        <v>0</v>
      </c>
      <c r="E2072">
        <v>1</v>
      </c>
      <c r="F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0.189</v>
      </c>
      <c r="U2072">
        <v>0.252</v>
      </c>
      <c r="V2072">
        <v>0.32800000000000001</v>
      </c>
      <c r="W2072">
        <v>0.57999999999999996</v>
      </c>
      <c r="X2072">
        <v>0.249</v>
      </c>
      <c r="Z2072">
        <v>54</v>
      </c>
      <c r="AA2072">
        <v>0</v>
      </c>
      <c r="AB2072">
        <v>0</v>
      </c>
      <c r="AD2072">
        <v>-0.1</v>
      </c>
      <c r="AE2072">
        <v>0</v>
      </c>
      <c r="AF2072">
        <v>0</v>
      </c>
      <c r="AG2072" t="s">
        <v>2670</v>
      </c>
      <c r="AH2072" s="2">
        <f t="shared" si="221"/>
        <v>-12.173901870504023</v>
      </c>
      <c r="AJ2072" s="2">
        <f t="shared" si="226"/>
        <v>-2.5025539444631106</v>
      </c>
      <c r="AK2072" s="2">
        <f t="shared" si="222"/>
        <v>-1.535362013584342</v>
      </c>
      <c r="AL2072" s="2">
        <f t="shared" si="223"/>
        <v>-2.5879503497259004</v>
      </c>
      <c r="AM2072" s="2">
        <f t="shared" si="224"/>
        <v>-3.1254462757372727</v>
      </c>
      <c r="AN2072" s="2">
        <f t="shared" si="225"/>
        <v>-2.422589286993396</v>
      </c>
    </row>
    <row r="2073" spans="1:40" x14ac:dyDescent="0.2">
      <c r="A2073">
        <v>2072</v>
      </c>
      <c r="B2073" t="s">
        <v>3562</v>
      </c>
      <c r="D2073">
        <v>0</v>
      </c>
      <c r="E2073">
        <v>1</v>
      </c>
      <c r="F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0.20300000000000001</v>
      </c>
      <c r="U2073">
        <v>0.24399999999999999</v>
      </c>
      <c r="V2073">
        <v>0.28799999999999998</v>
      </c>
      <c r="W2073">
        <v>0.53200000000000003</v>
      </c>
      <c r="X2073">
        <v>0.23100000000000001</v>
      </c>
      <c r="Z2073">
        <v>38</v>
      </c>
      <c r="AA2073">
        <v>0</v>
      </c>
      <c r="AB2073">
        <v>0</v>
      </c>
      <c r="AD2073">
        <v>-0.1</v>
      </c>
      <c r="AE2073">
        <v>0</v>
      </c>
      <c r="AF2073">
        <v>0</v>
      </c>
      <c r="AG2073" t="s">
        <v>3563</v>
      </c>
      <c r="AH2073" s="2">
        <f t="shared" si="221"/>
        <v>-12.176854376893315</v>
      </c>
      <c r="AJ2073" s="2">
        <f t="shared" si="226"/>
        <v>-2.5025539444631106</v>
      </c>
      <c r="AK2073" s="2">
        <f t="shared" si="222"/>
        <v>-1.535362013584342</v>
      </c>
      <c r="AL2073" s="2">
        <f t="shared" si="223"/>
        <v>-2.5879503497259004</v>
      </c>
      <c r="AM2073" s="2">
        <f t="shared" si="224"/>
        <v>-2.4407492541693161</v>
      </c>
      <c r="AN2073" s="2">
        <f t="shared" si="225"/>
        <v>-3.1102388149506459</v>
      </c>
    </row>
    <row r="2074" spans="1:40" x14ac:dyDescent="0.2">
      <c r="A2074">
        <v>2073</v>
      </c>
      <c r="B2074" t="s">
        <v>2249</v>
      </c>
      <c r="C2074" t="s">
        <v>176</v>
      </c>
      <c r="D2074">
        <v>0</v>
      </c>
      <c r="E2074">
        <v>1</v>
      </c>
      <c r="F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T2074">
        <v>0.2</v>
      </c>
      <c r="U2074">
        <v>0.26400000000000001</v>
      </c>
      <c r="V2074">
        <v>0.27800000000000002</v>
      </c>
      <c r="W2074">
        <v>0.54200000000000004</v>
      </c>
      <c r="X2074">
        <v>0.24</v>
      </c>
      <c r="Z2074">
        <v>43</v>
      </c>
      <c r="AA2074">
        <v>0</v>
      </c>
      <c r="AB2074">
        <v>0</v>
      </c>
      <c r="AD2074">
        <v>-0.1</v>
      </c>
      <c r="AE2074">
        <v>0</v>
      </c>
      <c r="AF2074">
        <v>0</v>
      </c>
      <c r="AG2074" t="s">
        <v>2250</v>
      </c>
      <c r="AH2074" s="2">
        <f t="shared" si="221"/>
        <v>-12.180314848904878</v>
      </c>
      <c r="AJ2074" s="2">
        <f t="shared" si="226"/>
        <v>-2.5025539444631106</v>
      </c>
      <c r="AK2074" s="2">
        <f t="shared" si="222"/>
        <v>-1.535362013584342</v>
      </c>
      <c r="AL2074" s="2">
        <f t="shared" si="223"/>
        <v>-2.5879503497259004</v>
      </c>
      <c r="AM2074" s="2">
        <f t="shared" si="224"/>
        <v>-2.5874700445053067</v>
      </c>
      <c r="AN2074" s="2">
        <f t="shared" si="225"/>
        <v>-2.9669784966262185</v>
      </c>
    </row>
    <row r="2075" spans="1:40" x14ac:dyDescent="0.2">
      <c r="A2075">
        <v>2074</v>
      </c>
      <c r="B2075" t="s">
        <v>2957</v>
      </c>
      <c r="C2075" t="s">
        <v>83</v>
      </c>
      <c r="D2075">
        <v>0</v>
      </c>
      <c r="E2075">
        <v>1</v>
      </c>
      <c r="F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T2075">
        <v>0.2</v>
      </c>
      <c r="U2075">
        <v>0.26</v>
      </c>
      <c r="V2075">
        <v>0.28100000000000003</v>
      </c>
      <c r="W2075">
        <v>0.54200000000000004</v>
      </c>
      <c r="X2075">
        <v>0.23799999999999999</v>
      </c>
      <c r="Z2075">
        <v>43</v>
      </c>
      <c r="AA2075">
        <v>0</v>
      </c>
      <c r="AB2075">
        <v>0</v>
      </c>
      <c r="AD2075">
        <v>-0.1</v>
      </c>
      <c r="AE2075">
        <v>0</v>
      </c>
      <c r="AF2075">
        <v>0</v>
      </c>
      <c r="AG2075" t="s">
        <v>2958</v>
      </c>
      <c r="AH2075" s="2">
        <f t="shared" si="221"/>
        <v>-12.180314848904878</v>
      </c>
      <c r="AJ2075" s="2">
        <f t="shared" si="226"/>
        <v>-2.5025539444631106</v>
      </c>
      <c r="AK2075" s="2">
        <f t="shared" si="222"/>
        <v>-1.535362013584342</v>
      </c>
      <c r="AL2075" s="2">
        <f t="shared" si="223"/>
        <v>-2.5879503497259004</v>
      </c>
      <c r="AM2075" s="2">
        <f t="shared" si="224"/>
        <v>-2.5874700445053067</v>
      </c>
      <c r="AN2075" s="2">
        <f t="shared" si="225"/>
        <v>-2.9669784966262185</v>
      </c>
    </row>
    <row r="2076" spans="1:40" x14ac:dyDescent="0.2">
      <c r="A2076">
        <v>2075</v>
      </c>
      <c r="B2076" t="s">
        <v>2373</v>
      </c>
      <c r="D2076">
        <v>0</v>
      </c>
      <c r="E2076">
        <v>1</v>
      </c>
      <c r="F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0.19500000000000001</v>
      </c>
      <c r="U2076">
        <v>0.25</v>
      </c>
      <c r="V2076">
        <v>0.309</v>
      </c>
      <c r="W2076">
        <v>0.55900000000000005</v>
      </c>
      <c r="X2076">
        <v>0.24099999999999999</v>
      </c>
      <c r="Z2076">
        <v>45</v>
      </c>
      <c r="AA2076">
        <v>0</v>
      </c>
      <c r="AB2076">
        <v>0</v>
      </c>
      <c r="AD2076">
        <v>-0.1</v>
      </c>
      <c r="AE2076">
        <v>0</v>
      </c>
      <c r="AF2076">
        <v>0</v>
      </c>
      <c r="AG2076" t="s">
        <v>2374</v>
      </c>
      <c r="AH2076" s="2">
        <f t="shared" si="221"/>
        <v>-12.181306958313337</v>
      </c>
      <c r="AJ2076" s="2">
        <f t="shared" si="226"/>
        <v>-2.5025539444631106</v>
      </c>
      <c r="AK2076" s="2">
        <f t="shared" si="222"/>
        <v>-1.535362013584342</v>
      </c>
      <c r="AL2076" s="2">
        <f t="shared" si="223"/>
        <v>-2.5879503497259004</v>
      </c>
      <c r="AM2076" s="2">
        <f t="shared" si="224"/>
        <v>-2.8320046950652915</v>
      </c>
      <c r="AN2076" s="2">
        <f t="shared" si="225"/>
        <v>-2.7234359554746921</v>
      </c>
    </row>
    <row r="2077" spans="1:40" x14ac:dyDescent="0.2">
      <c r="A2077">
        <v>2076</v>
      </c>
      <c r="B2077" t="s">
        <v>3353</v>
      </c>
      <c r="D2077">
        <v>0</v>
      </c>
      <c r="E2077">
        <v>1</v>
      </c>
      <c r="F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0.20699999999999999</v>
      </c>
      <c r="U2077">
        <v>0.251</v>
      </c>
      <c r="V2077">
        <v>0.26700000000000002</v>
      </c>
      <c r="W2077">
        <v>0.51800000000000002</v>
      </c>
      <c r="X2077">
        <v>0.22700000000000001</v>
      </c>
      <c r="Z2077">
        <v>35</v>
      </c>
      <c r="AA2077">
        <v>0</v>
      </c>
      <c r="AB2077">
        <v>0</v>
      </c>
      <c r="AD2077">
        <v>-0.1</v>
      </c>
      <c r="AE2077">
        <v>0</v>
      </c>
      <c r="AF2077">
        <v>0</v>
      </c>
      <c r="AG2077" t="s">
        <v>3354</v>
      </c>
      <c r="AH2077" s="2">
        <f t="shared" si="221"/>
        <v>-12.181791102099528</v>
      </c>
      <c r="AJ2077" s="2">
        <f t="shared" si="226"/>
        <v>-2.5025539444631106</v>
      </c>
      <c r="AK2077" s="2">
        <f t="shared" si="222"/>
        <v>-1.535362013584342</v>
      </c>
      <c r="AL2077" s="2">
        <f t="shared" si="223"/>
        <v>-2.5879503497259004</v>
      </c>
      <c r="AM2077" s="2">
        <f t="shared" si="224"/>
        <v>-2.2451215337213299</v>
      </c>
      <c r="AN2077" s="2">
        <f t="shared" si="225"/>
        <v>-3.3108032606048448</v>
      </c>
    </row>
    <row r="2078" spans="1:40" x14ac:dyDescent="0.2">
      <c r="A2078">
        <v>2077</v>
      </c>
      <c r="B2078" t="s">
        <v>3445</v>
      </c>
      <c r="D2078">
        <v>0</v>
      </c>
      <c r="E2078">
        <v>1</v>
      </c>
      <c r="F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T2078">
        <v>0.19700000000000001</v>
      </c>
      <c r="U2078">
        <v>0.245</v>
      </c>
      <c r="V2078">
        <v>0.307</v>
      </c>
      <c r="W2078">
        <v>0.55200000000000005</v>
      </c>
      <c r="X2078">
        <v>0.23699999999999999</v>
      </c>
      <c r="Z2078">
        <v>38</v>
      </c>
      <c r="AA2078">
        <v>0</v>
      </c>
      <c r="AB2078">
        <v>0</v>
      </c>
      <c r="AD2078">
        <v>-0.1</v>
      </c>
      <c r="AE2078">
        <v>0</v>
      </c>
      <c r="AF2078">
        <v>0</v>
      </c>
      <c r="AG2078" t="s">
        <v>3446</v>
      </c>
      <c r="AH2078" s="2">
        <f t="shared" si="221"/>
        <v>-12.183775320916443</v>
      </c>
      <c r="AJ2078" s="2">
        <f t="shared" si="226"/>
        <v>-2.5025539444631106</v>
      </c>
      <c r="AK2078" s="2">
        <f t="shared" si="222"/>
        <v>-1.535362013584342</v>
      </c>
      <c r="AL2078" s="2">
        <f t="shared" si="223"/>
        <v>-2.5879503497259004</v>
      </c>
      <c r="AM2078" s="2">
        <f t="shared" si="224"/>
        <v>-2.7341908348412978</v>
      </c>
      <c r="AN2078" s="2">
        <f t="shared" si="225"/>
        <v>-2.8237181783017911</v>
      </c>
    </row>
    <row r="2079" spans="1:40" x14ac:dyDescent="0.2">
      <c r="A2079">
        <v>2078</v>
      </c>
      <c r="B2079" t="s">
        <v>1734</v>
      </c>
      <c r="C2079" t="s">
        <v>118</v>
      </c>
      <c r="D2079">
        <v>0</v>
      </c>
      <c r="E2079">
        <v>1</v>
      </c>
      <c r="F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T2079">
        <v>0.19900000000000001</v>
      </c>
      <c r="U2079">
        <v>0.26700000000000002</v>
      </c>
      <c r="V2079">
        <v>0.27800000000000002</v>
      </c>
      <c r="W2079">
        <v>0.54500000000000004</v>
      </c>
      <c r="X2079">
        <v>0.24199999999999999</v>
      </c>
      <c r="Z2079">
        <v>49</v>
      </c>
      <c r="AA2079">
        <v>0</v>
      </c>
      <c r="AB2079">
        <v>0</v>
      </c>
      <c r="AD2079">
        <v>-0.1</v>
      </c>
      <c r="AE2079">
        <v>0</v>
      </c>
      <c r="AF2079">
        <v>0</v>
      </c>
      <c r="AG2079" t="s">
        <v>1735</v>
      </c>
      <c r="AH2079" s="2">
        <f t="shared" si="221"/>
        <v>-12.186243683519546</v>
      </c>
      <c r="AJ2079" s="2">
        <f t="shared" si="226"/>
        <v>-2.5025539444631106</v>
      </c>
      <c r="AK2079" s="2">
        <f t="shared" si="222"/>
        <v>-1.535362013584342</v>
      </c>
      <c r="AL2079" s="2">
        <f t="shared" si="223"/>
        <v>-2.5879503497259004</v>
      </c>
      <c r="AM2079" s="2">
        <f t="shared" si="224"/>
        <v>-2.6363769746173036</v>
      </c>
      <c r="AN2079" s="2">
        <f t="shared" si="225"/>
        <v>-2.9240004011288905</v>
      </c>
    </row>
    <row r="2080" spans="1:40" x14ac:dyDescent="0.2">
      <c r="A2080">
        <v>2079</v>
      </c>
      <c r="B2080" t="s">
        <v>4666</v>
      </c>
      <c r="C2080" t="s">
        <v>74</v>
      </c>
      <c r="D2080">
        <v>0</v>
      </c>
      <c r="E2080">
        <v>1</v>
      </c>
      <c r="F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T2080">
        <v>0.19600000000000001</v>
      </c>
      <c r="U2080">
        <v>0.248</v>
      </c>
      <c r="V2080">
        <v>0.307</v>
      </c>
      <c r="W2080">
        <v>0.55500000000000005</v>
      </c>
      <c r="X2080">
        <v>0.24</v>
      </c>
      <c r="Z2080">
        <v>43</v>
      </c>
      <c r="AA2080">
        <v>0</v>
      </c>
      <c r="AB2080">
        <v>0</v>
      </c>
      <c r="AD2080">
        <v>-0.1</v>
      </c>
      <c r="AE2080">
        <v>0</v>
      </c>
      <c r="AF2080">
        <v>0</v>
      </c>
      <c r="AG2080" t="s">
        <v>4667</v>
      </c>
      <c r="AH2080" s="2">
        <f t="shared" si="221"/>
        <v>-12.189704155531112</v>
      </c>
      <c r="AJ2080" s="2">
        <f t="shared" si="226"/>
        <v>-2.5025539444631106</v>
      </c>
      <c r="AK2080" s="2">
        <f t="shared" si="222"/>
        <v>-1.535362013584342</v>
      </c>
      <c r="AL2080" s="2">
        <f t="shared" si="223"/>
        <v>-2.5879503497259004</v>
      </c>
      <c r="AM2080" s="2">
        <f t="shared" si="224"/>
        <v>-2.7830977649532946</v>
      </c>
      <c r="AN2080" s="2">
        <f t="shared" si="225"/>
        <v>-2.7807400828044631</v>
      </c>
    </row>
    <row r="2081" spans="1:40" x14ac:dyDescent="0.2">
      <c r="A2081">
        <v>2080</v>
      </c>
      <c r="B2081" t="s">
        <v>3473</v>
      </c>
      <c r="C2081" t="s">
        <v>129</v>
      </c>
      <c r="D2081">
        <v>0</v>
      </c>
      <c r="E2081">
        <v>1</v>
      </c>
      <c r="F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T2081">
        <v>0.20300000000000001</v>
      </c>
      <c r="U2081">
        <v>0.249</v>
      </c>
      <c r="V2081">
        <v>0.28199999999999997</v>
      </c>
      <c r="W2081">
        <v>0.53100000000000003</v>
      </c>
      <c r="X2081">
        <v>0.23100000000000001</v>
      </c>
      <c r="Z2081">
        <v>36</v>
      </c>
      <c r="AA2081">
        <v>0</v>
      </c>
      <c r="AB2081">
        <v>0</v>
      </c>
      <c r="AD2081">
        <v>-0.1</v>
      </c>
      <c r="AE2081">
        <v>0</v>
      </c>
      <c r="AF2081">
        <v>0</v>
      </c>
      <c r="AG2081" t="s">
        <v>3474</v>
      </c>
      <c r="AH2081" s="2">
        <f t="shared" si="221"/>
        <v>-12.191180408725758</v>
      </c>
      <c r="AJ2081" s="2">
        <f t="shared" si="226"/>
        <v>-2.5025539444631106</v>
      </c>
      <c r="AK2081" s="2">
        <f t="shared" si="222"/>
        <v>-1.535362013584342</v>
      </c>
      <c r="AL2081" s="2">
        <f t="shared" si="223"/>
        <v>-2.5879503497259004</v>
      </c>
      <c r="AM2081" s="2">
        <f t="shared" si="224"/>
        <v>-2.4407492541693161</v>
      </c>
      <c r="AN2081" s="2">
        <f t="shared" si="225"/>
        <v>-3.1245648467830889</v>
      </c>
    </row>
    <row r="2082" spans="1:40" x14ac:dyDescent="0.2">
      <c r="A2082">
        <v>2081</v>
      </c>
      <c r="B2082" t="s">
        <v>2216</v>
      </c>
      <c r="C2082" t="s">
        <v>37</v>
      </c>
      <c r="D2082">
        <v>0</v>
      </c>
      <c r="E2082">
        <v>1</v>
      </c>
      <c r="F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T2082">
        <v>0.19800000000000001</v>
      </c>
      <c r="U2082">
        <v>0.25700000000000001</v>
      </c>
      <c r="V2082">
        <v>0.29099999999999998</v>
      </c>
      <c r="W2082">
        <v>0.54800000000000004</v>
      </c>
      <c r="X2082">
        <v>0.24</v>
      </c>
      <c r="Z2082">
        <v>47</v>
      </c>
      <c r="AA2082">
        <v>0</v>
      </c>
      <c r="AB2082">
        <v>0</v>
      </c>
      <c r="AD2082">
        <v>-0.1</v>
      </c>
      <c r="AE2082">
        <v>0</v>
      </c>
      <c r="AF2082">
        <v>0</v>
      </c>
      <c r="AG2082" t="s">
        <v>2217</v>
      </c>
      <c r="AH2082" s="2">
        <f t="shared" si="221"/>
        <v>-12.192172518134216</v>
      </c>
      <c r="AJ2082" s="2">
        <f t="shared" si="226"/>
        <v>-2.5025539444631106</v>
      </c>
      <c r="AK2082" s="2">
        <f t="shared" si="222"/>
        <v>-1.535362013584342</v>
      </c>
      <c r="AL2082" s="2">
        <f t="shared" si="223"/>
        <v>-2.5879503497259004</v>
      </c>
      <c r="AM2082" s="2">
        <f t="shared" si="224"/>
        <v>-2.6852839047293005</v>
      </c>
      <c r="AN2082" s="2">
        <f t="shared" si="225"/>
        <v>-2.881022305631562</v>
      </c>
    </row>
    <row r="2083" spans="1:40" x14ac:dyDescent="0.2">
      <c r="A2083">
        <v>2082</v>
      </c>
      <c r="B2083" t="s">
        <v>3228</v>
      </c>
      <c r="C2083" t="s">
        <v>88</v>
      </c>
      <c r="D2083">
        <v>0</v>
      </c>
      <c r="E2083">
        <v>1</v>
      </c>
      <c r="F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T2083">
        <v>0.19800000000000001</v>
      </c>
      <c r="U2083">
        <v>0.27200000000000002</v>
      </c>
      <c r="V2083">
        <v>0.27700000000000002</v>
      </c>
      <c r="W2083">
        <v>0.54800000000000004</v>
      </c>
      <c r="X2083">
        <v>0.24399999999999999</v>
      </c>
      <c r="Z2083">
        <v>51</v>
      </c>
      <c r="AA2083">
        <v>0</v>
      </c>
      <c r="AB2083">
        <v>0</v>
      </c>
      <c r="AD2083">
        <v>-0.1</v>
      </c>
      <c r="AE2083">
        <v>0</v>
      </c>
      <c r="AF2083">
        <v>0</v>
      </c>
      <c r="AG2083" t="s">
        <v>3229</v>
      </c>
      <c r="AH2083" s="2">
        <f t="shared" si="221"/>
        <v>-12.192172518134216</v>
      </c>
      <c r="AJ2083" s="2">
        <f t="shared" si="226"/>
        <v>-2.5025539444631106</v>
      </c>
      <c r="AK2083" s="2">
        <f t="shared" si="222"/>
        <v>-1.535362013584342</v>
      </c>
      <c r="AL2083" s="2">
        <f t="shared" si="223"/>
        <v>-2.5879503497259004</v>
      </c>
      <c r="AM2083" s="2">
        <f t="shared" si="224"/>
        <v>-2.6852839047293005</v>
      </c>
      <c r="AN2083" s="2">
        <f t="shared" si="225"/>
        <v>-2.881022305631562</v>
      </c>
    </row>
    <row r="2084" spans="1:40" x14ac:dyDescent="0.2">
      <c r="A2084">
        <v>2083</v>
      </c>
      <c r="B2084" t="s">
        <v>3538</v>
      </c>
      <c r="C2084" t="s">
        <v>129</v>
      </c>
      <c r="D2084">
        <v>0</v>
      </c>
      <c r="E2084">
        <v>1</v>
      </c>
      <c r="F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T2084">
        <v>0.20399999999999999</v>
      </c>
      <c r="U2084">
        <v>0.251</v>
      </c>
      <c r="V2084">
        <v>0.27500000000000002</v>
      </c>
      <c r="W2084">
        <v>0.52700000000000002</v>
      </c>
      <c r="X2084">
        <v>0.23</v>
      </c>
      <c r="Z2084">
        <v>36</v>
      </c>
      <c r="AA2084">
        <v>0</v>
      </c>
      <c r="AB2084">
        <v>0</v>
      </c>
      <c r="AD2084">
        <v>-0.1</v>
      </c>
      <c r="AE2084">
        <v>0</v>
      </c>
      <c r="AF2084">
        <v>0</v>
      </c>
      <c r="AG2084" t="s">
        <v>3539</v>
      </c>
      <c r="AH2084" s="2">
        <f t="shared" si="221"/>
        <v>-12.199577605943533</v>
      </c>
      <c r="AJ2084" s="2">
        <f t="shared" si="226"/>
        <v>-2.5025539444631106</v>
      </c>
      <c r="AK2084" s="2">
        <f t="shared" si="222"/>
        <v>-1.535362013584342</v>
      </c>
      <c r="AL2084" s="2">
        <f t="shared" si="223"/>
        <v>-2.5879503497259004</v>
      </c>
      <c r="AM2084" s="2">
        <f t="shared" si="224"/>
        <v>-2.3918423240573206</v>
      </c>
      <c r="AN2084" s="2">
        <f t="shared" si="225"/>
        <v>-3.1818689741128598</v>
      </c>
    </row>
    <row r="2085" spans="1:40" x14ac:dyDescent="0.2">
      <c r="A2085">
        <v>2084</v>
      </c>
      <c r="B2085" t="s">
        <v>3712</v>
      </c>
      <c r="C2085" t="s">
        <v>129</v>
      </c>
      <c r="D2085">
        <v>0</v>
      </c>
      <c r="E2085">
        <v>1</v>
      </c>
      <c r="F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0.19900000000000001</v>
      </c>
      <c r="U2085">
        <v>0.249</v>
      </c>
      <c r="V2085">
        <v>0.29499999999999998</v>
      </c>
      <c r="W2085">
        <v>0.54400000000000004</v>
      </c>
      <c r="X2085">
        <v>0.23599999999999999</v>
      </c>
      <c r="Z2085">
        <v>40</v>
      </c>
      <c r="AA2085">
        <v>0</v>
      </c>
      <c r="AB2085">
        <v>0</v>
      </c>
      <c r="AD2085">
        <v>-0.1</v>
      </c>
      <c r="AE2085">
        <v>0</v>
      </c>
      <c r="AF2085">
        <v>0</v>
      </c>
      <c r="AG2085" t="s">
        <v>3713</v>
      </c>
      <c r="AH2085" s="2">
        <f t="shared" si="221"/>
        <v>-12.200569715351989</v>
      </c>
      <c r="AJ2085" s="2">
        <f t="shared" si="226"/>
        <v>-2.5025539444631106</v>
      </c>
      <c r="AK2085" s="2">
        <f t="shared" si="222"/>
        <v>-1.535362013584342</v>
      </c>
      <c r="AL2085" s="2">
        <f t="shared" si="223"/>
        <v>-2.5879503497259004</v>
      </c>
      <c r="AM2085" s="2">
        <f t="shared" si="224"/>
        <v>-2.6363769746173036</v>
      </c>
      <c r="AN2085" s="2">
        <f t="shared" si="225"/>
        <v>-2.938326432961333</v>
      </c>
    </row>
    <row r="2086" spans="1:40" x14ac:dyDescent="0.2">
      <c r="A2086">
        <v>2085</v>
      </c>
      <c r="B2086" t="s">
        <v>3664</v>
      </c>
      <c r="C2086" t="s">
        <v>51</v>
      </c>
      <c r="D2086">
        <v>0</v>
      </c>
      <c r="E2086">
        <v>1</v>
      </c>
      <c r="F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0.20100000000000001</v>
      </c>
      <c r="U2086">
        <v>0.23699999999999999</v>
      </c>
      <c r="V2086">
        <v>0.30099999999999999</v>
      </c>
      <c r="W2086">
        <v>0.53700000000000003</v>
      </c>
      <c r="X2086">
        <v>0.23100000000000001</v>
      </c>
      <c r="Z2086">
        <v>40</v>
      </c>
      <c r="AA2086">
        <v>0</v>
      </c>
      <c r="AB2086">
        <v>0</v>
      </c>
      <c r="AD2086">
        <v>-0.1</v>
      </c>
      <c r="AE2086">
        <v>0</v>
      </c>
      <c r="AF2086">
        <v>0</v>
      </c>
      <c r="AG2086" t="s">
        <v>3665</v>
      </c>
      <c r="AH2086" s="2">
        <f t="shared" si="221"/>
        <v>-12.203038077955096</v>
      </c>
      <c r="AJ2086" s="2">
        <f t="shared" si="226"/>
        <v>-2.5025539444631106</v>
      </c>
      <c r="AK2086" s="2">
        <f t="shared" si="222"/>
        <v>-1.535362013584342</v>
      </c>
      <c r="AL2086" s="2">
        <f t="shared" si="223"/>
        <v>-2.5879503497259004</v>
      </c>
      <c r="AM2086" s="2">
        <f t="shared" si="224"/>
        <v>-2.5385631143933098</v>
      </c>
      <c r="AN2086" s="2">
        <f t="shared" si="225"/>
        <v>-3.0386086557884324</v>
      </c>
    </row>
    <row r="2087" spans="1:40" x14ac:dyDescent="0.2">
      <c r="A2087">
        <v>2086</v>
      </c>
      <c r="B2087" t="s">
        <v>4025</v>
      </c>
      <c r="C2087" t="s">
        <v>103</v>
      </c>
      <c r="D2087">
        <v>0</v>
      </c>
      <c r="E2087">
        <v>1</v>
      </c>
      <c r="F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0.20100000000000001</v>
      </c>
      <c r="U2087">
        <v>0.24299999999999999</v>
      </c>
      <c r="V2087">
        <v>0.29399999999999998</v>
      </c>
      <c r="W2087">
        <v>0.53700000000000003</v>
      </c>
      <c r="X2087">
        <v>0.23200000000000001</v>
      </c>
      <c r="Z2087">
        <v>30</v>
      </c>
      <c r="AA2087">
        <v>0</v>
      </c>
      <c r="AB2087">
        <v>0</v>
      </c>
      <c r="AD2087">
        <v>-0.1</v>
      </c>
      <c r="AE2087">
        <v>0</v>
      </c>
      <c r="AF2087">
        <v>0</v>
      </c>
      <c r="AG2087" t="s">
        <v>4026</v>
      </c>
      <c r="AH2087" s="2">
        <f t="shared" si="221"/>
        <v>-12.203038077955096</v>
      </c>
      <c r="AJ2087" s="2">
        <f t="shared" si="226"/>
        <v>-2.5025539444631106</v>
      </c>
      <c r="AK2087" s="2">
        <f t="shared" si="222"/>
        <v>-1.535362013584342</v>
      </c>
      <c r="AL2087" s="2">
        <f t="shared" si="223"/>
        <v>-2.5879503497259004</v>
      </c>
      <c r="AM2087" s="2">
        <f t="shared" si="224"/>
        <v>-2.5385631143933098</v>
      </c>
      <c r="AN2087" s="2">
        <f t="shared" si="225"/>
        <v>-3.0386086557884324</v>
      </c>
    </row>
    <row r="2088" spans="1:40" x14ac:dyDescent="0.2">
      <c r="A2088">
        <v>2087</v>
      </c>
      <c r="B2088" t="s">
        <v>4264</v>
      </c>
      <c r="C2088" t="s">
        <v>55</v>
      </c>
      <c r="D2088">
        <v>0</v>
      </c>
      <c r="E2088">
        <v>1</v>
      </c>
      <c r="F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0.20799999999999999</v>
      </c>
      <c r="U2088">
        <v>0.251</v>
      </c>
      <c r="V2088">
        <v>0.26300000000000001</v>
      </c>
      <c r="W2088">
        <v>0.51300000000000001</v>
      </c>
      <c r="X2088">
        <v>0.22600000000000001</v>
      </c>
      <c r="Z2088">
        <v>32</v>
      </c>
      <c r="AA2088">
        <v>0</v>
      </c>
      <c r="AB2088">
        <v>0</v>
      </c>
      <c r="AD2088">
        <v>-0.1</v>
      </c>
      <c r="AE2088">
        <v>0</v>
      </c>
      <c r="AF2088">
        <v>0</v>
      </c>
      <c r="AG2088" t="s">
        <v>4265</v>
      </c>
      <c r="AH2088" s="2">
        <f t="shared" si="221"/>
        <v>-12.204514331149745</v>
      </c>
      <c r="AJ2088" s="2">
        <f t="shared" si="226"/>
        <v>-2.5025539444631106</v>
      </c>
      <c r="AK2088" s="2">
        <f t="shared" si="222"/>
        <v>-1.535362013584342</v>
      </c>
      <c r="AL2088" s="2">
        <f t="shared" si="223"/>
        <v>-2.5879503497259004</v>
      </c>
      <c r="AM2088" s="2">
        <f t="shared" si="224"/>
        <v>-2.1962146036093331</v>
      </c>
      <c r="AN2088" s="2">
        <f t="shared" si="225"/>
        <v>-3.3824334197670582</v>
      </c>
    </row>
    <row r="2089" spans="1:40" x14ac:dyDescent="0.2">
      <c r="A2089">
        <v>2088</v>
      </c>
      <c r="B2089" t="s">
        <v>2598</v>
      </c>
      <c r="C2089" t="s">
        <v>118</v>
      </c>
      <c r="D2089">
        <v>0</v>
      </c>
      <c r="E2089">
        <v>1</v>
      </c>
      <c r="F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T2089">
        <v>0.20300000000000001</v>
      </c>
      <c r="U2089">
        <v>0.25600000000000001</v>
      </c>
      <c r="V2089">
        <v>0.27300000000000002</v>
      </c>
      <c r="W2089">
        <v>0.53</v>
      </c>
      <c r="X2089">
        <v>0.23300000000000001</v>
      </c>
      <c r="Z2089">
        <v>43</v>
      </c>
      <c r="AA2089">
        <v>0</v>
      </c>
      <c r="AB2089">
        <v>0</v>
      </c>
      <c r="AD2089">
        <v>-0.1</v>
      </c>
      <c r="AE2089">
        <v>0</v>
      </c>
      <c r="AF2089">
        <v>0</v>
      </c>
      <c r="AG2089" t="s">
        <v>2599</v>
      </c>
      <c r="AH2089" s="2">
        <f t="shared" si="221"/>
        <v>-12.205506440558199</v>
      </c>
      <c r="AJ2089" s="2">
        <f t="shared" si="226"/>
        <v>-2.5025539444631106</v>
      </c>
      <c r="AK2089" s="2">
        <f t="shared" si="222"/>
        <v>-1.535362013584342</v>
      </c>
      <c r="AL2089" s="2">
        <f t="shared" si="223"/>
        <v>-2.5879503497259004</v>
      </c>
      <c r="AM2089" s="2">
        <f t="shared" si="224"/>
        <v>-2.4407492541693161</v>
      </c>
      <c r="AN2089" s="2">
        <f t="shared" si="225"/>
        <v>-3.1388908786155314</v>
      </c>
    </row>
    <row r="2090" spans="1:40" x14ac:dyDescent="0.2">
      <c r="A2090">
        <v>2089</v>
      </c>
      <c r="B2090" t="s">
        <v>2973</v>
      </c>
      <c r="C2090" t="s">
        <v>47</v>
      </c>
      <c r="D2090">
        <v>0</v>
      </c>
      <c r="E2090">
        <v>1</v>
      </c>
      <c r="F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T2090">
        <v>0.20300000000000001</v>
      </c>
      <c r="U2090">
        <v>0.24399999999999999</v>
      </c>
      <c r="V2090">
        <v>0.28699999999999998</v>
      </c>
      <c r="W2090">
        <v>0.53</v>
      </c>
      <c r="X2090">
        <v>0.23</v>
      </c>
      <c r="Z2090">
        <v>38</v>
      </c>
      <c r="AA2090">
        <v>0</v>
      </c>
      <c r="AB2090">
        <v>0</v>
      </c>
      <c r="AD2090">
        <v>-0.1</v>
      </c>
      <c r="AE2090">
        <v>0</v>
      </c>
      <c r="AF2090">
        <v>0</v>
      </c>
      <c r="AG2090" t="s">
        <v>2974</v>
      </c>
      <c r="AH2090" s="2">
        <f t="shared" si="221"/>
        <v>-12.205506440558199</v>
      </c>
      <c r="AJ2090" s="2">
        <f t="shared" si="226"/>
        <v>-2.5025539444631106</v>
      </c>
      <c r="AK2090" s="2">
        <f t="shared" si="222"/>
        <v>-1.535362013584342</v>
      </c>
      <c r="AL2090" s="2">
        <f t="shared" si="223"/>
        <v>-2.5879503497259004</v>
      </c>
      <c r="AM2090" s="2">
        <f t="shared" si="224"/>
        <v>-2.4407492541693161</v>
      </c>
      <c r="AN2090" s="2">
        <f t="shared" si="225"/>
        <v>-3.1388908786155314</v>
      </c>
    </row>
    <row r="2091" spans="1:40" x14ac:dyDescent="0.2">
      <c r="A2091">
        <v>2090</v>
      </c>
      <c r="B2091" t="s">
        <v>2453</v>
      </c>
      <c r="C2091" t="s">
        <v>125</v>
      </c>
      <c r="D2091">
        <v>0</v>
      </c>
      <c r="E2091">
        <v>1</v>
      </c>
      <c r="F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0.19800000000000001</v>
      </c>
      <c r="U2091">
        <v>0.253</v>
      </c>
      <c r="V2091">
        <v>0.29399999999999998</v>
      </c>
      <c r="W2091">
        <v>0.54700000000000004</v>
      </c>
      <c r="X2091">
        <v>0.23899999999999999</v>
      </c>
      <c r="Z2091">
        <v>44</v>
      </c>
      <c r="AA2091">
        <v>0</v>
      </c>
      <c r="AB2091">
        <v>0</v>
      </c>
      <c r="AD2091">
        <v>-0.1</v>
      </c>
      <c r="AE2091">
        <v>0</v>
      </c>
      <c r="AF2091">
        <v>0</v>
      </c>
      <c r="AG2091" t="s">
        <v>2454</v>
      </c>
      <c r="AH2091" s="2">
        <f t="shared" si="221"/>
        <v>-12.206498549966659</v>
      </c>
      <c r="AJ2091" s="2">
        <f t="shared" si="226"/>
        <v>-2.5025539444631106</v>
      </c>
      <c r="AK2091" s="2">
        <f t="shared" si="222"/>
        <v>-1.535362013584342</v>
      </c>
      <c r="AL2091" s="2">
        <f t="shared" si="223"/>
        <v>-2.5879503497259004</v>
      </c>
      <c r="AM2091" s="2">
        <f t="shared" si="224"/>
        <v>-2.6852839047293005</v>
      </c>
      <c r="AN2091" s="2">
        <f t="shared" si="225"/>
        <v>-2.895348337464005</v>
      </c>
    </row>
    <row r="2092" spans="1:40" x14ac:dyDescent="0.2">
      <c r="A2092">
        <v>2091</v>
      </c>
      <c r="B2092" t="s">
        <v>3858</v>
      </c>
      <c r="C2092" t="s">
        <v>31</v>
      </c>
      <c r="D2092">
        <v>0</v>
      </c>
      <c r="E2092">
        <v>1</v>
      </c>
      <c r="F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T2092">
        <v>0.20499999999999999</v>
      </c>
      <c r="U2092">
        <v>0.247</v>
      </c>
      <c r="V2092">
        <v>0.27600000000000002</v>
      </c>
      <c r="W2092">
        <v>0.52300000000000002</v>
      </c>
      <c r="X2092">
        <v>0.22800000000000001</v>
      </c>
      <c r="Z2092">
        <v>32</v>
      </c>
      <c r="AA2092">
        <v>0</v>
      </c>
      <c r="AB2092">
        <v>0</v>
      </c>
      <c r="AD2092">
        <v>-0.1</v>
      </c>
      <c r="AE2092">
        <v>0</v>
      </c>
      <c r="AF2092">
        <v>0</v>
      </c>
      <c r="AG2092" t="s">
        <v>3859</v>
      </c>
      <c r="AH2092" s="2">
        <f t="shared" si="221"/>
        <v>-12.207974803161308</v>
      </c>
      <c r="AJ2092" s="2">
        <f t="shared" si="226"/>
        <v>-2.5025539444631106</v>
      </c>
      <c r="AK2092" s="2">
        <f t="shared" si="222"/>
        <v>-1.535362013584342</v>
      </c>
      <c r="AL2092" s="2">
        <f t="shared" si="223"/>
        <v>-2.5879503497259004</v>
      </c>
      <c r="AM2092" s="2">
        <f t="shared" si="224"/>
        <v>-2.3429353939453237</v>
      </c>
      <c r="AN2092" s="2">
        <f t="shared" si="225"/>
        <v>-3.2391731014426308</v>
      </c>
    </row>
    <row r="2093" spans="1:40" x14ac:dyDescent="0.2">
      <c r="A2093">
        <v>2092</v>
      </c>
      <c r="B2093" t="s">
        <v>3826</v>
      </c>
      <c r="C2093" t="s">
        <v>144</v>
      </c>
      <c r="D2093">
        <v>0</v>
      </c>
      <c r="E2093">
        <v>1</v>
      </c>
      <c r="F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T2093">
        <v>0.20100000000000001</v>
      </c>
      <c r="U2093">
        <v>0.249</v>
      </c>
      <c r="V2093">
        <v>0.28699999999999998</v>
      </c>
      <c r="W2093">
        <v>0.53600000000000003</v>
      </c>
      <c r="X2093">
        <v>0.23300000000000001</v>
      </c>
      <c r="Z2093">
        <v>43</v>
      </c>
      <c r="AA2093">
        <v>0</v>
      </c>
      <c r="AB2093">
        <v>0</v>
      </c>
      <c r="AD2093">
        <v>-0.1</v>
      </c>
      <c r="AE2093">
        <v>0</v>
      </c>
      <c r="AF2093">
        <v>0</v>
      </c>
      <c r="AG2093" t="s">
        <v>3827</v>
      </c>
      <c r="AH2093" s="2">
        <f t="shared" si="221"/>
        <v>-12.217364109787537</v>
      </c>
      <c r="AJ2093" s="2">
        <f t="shared" si="226"/>
        <v>-2.5025539444631106</v>
      </c>
      <c r="AK2093" s="2">
        <f t="shared" si="222"/>
        <v>-1.535362013584342</v>
      </c>
      <c r="AL2093" s="2">
        <f t="shared" si="223"/>
        <v>-2.5879503497259004</v>
      </c>
      <c r="AM2093" s="2">
        <f t="shared" si="224"/>
        <v>-2.5385631143933098</v>
      </c>
      <c r="AN2093" s="2">
        <f t="shared" si="225"/>
        <v>-3.0529346876208749</v>
      </c>
    </row>
    <row r="2094" spans="1:40" x14ac:dyDescent="0.2">
      <c r="A2094">
        <v>2093</v>
      </c>
      <c r="B2094" t="s">
        <v>4140</v>
      </c>
      <c r="C2094" t="s">
        <v>103</v>
      </c>
      <c r="D2094">
        <v>0</v>
      </c>
      <c r="E2094">
        <v>1</v>
      </c>
      <c r="F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T2094">
        <v>0.19600000000000001</v>
      </c>
      <c r="U2094">
        <v>0.248</v>
      </c>
      <c r="V2094">
        <v>0.30499999999999999</v>
      </c>
      <c r="W2094">
        <v>0.55300000000000005</v>
      </c>
      <c r="X2094">
        <v>0.23899999999999999</v>
      </c>
      <c r="Z2094">
        <v>35</v>
      </c>
      <c r="AA2094">
        <v>0</v>
      </c>
      <c r="AB2094">
        <v>0</v>
      </c>
      <c r="AD2094">
        <v>-0.1</v>
      </c>
      <c r="AE2094">
        <v>0</v>
      </c>
      <c r="AF2094">
        <v>0</v>
      </c>
      <c r="AG2094" t="s">
        <v>4141</v>
      </c>
      <c r="AH2094" s="2">
        <f t="shared" si="221"/>
        <v>-12.218356219195996</v>
      </c>
      <c r="AJ2094" s="2">
        <f t="shared" si="226"/>
        <v>-2.5025539444631106</v>
      </c>
      <c r="AK2094" s="2">
        <f t="shared" si="222"/>
        <v>-1.535362013584342</v>
      </c>
      <c r="AL2094" s="2">
        <f t="shared" si="223"/>
        <v>-2.5879503497259004</v>
      </c>
      <c r="AM2094" s="2">
        <f t="shared" si="224"/>
        <v>-2.7830977649532946</v>
      </c>
      <c r="AN2094" s="2">
        <f t="shared" si="225"/>
        <v>-2.8093921464693485</v>
      </c>
    </row>
    <row r="2095" spans="1:40" x14ac:dyDescent="0.2">
      <c r="A2095">
        <v>2094</v>
      </c>
      <c r="B2095" t="s">
        <v>3622</v>
      </c>
      <c r="D2095">
        <v>0</v>
      </c>
      <c r="E2095">
        <v>1</v>
      </c>
      <c r="F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T2095">
        <v>0.20399999999999999</v>
      </c>
      <c r="U2095">
        <v>0.248</v>
      </c>
      <c r="V2095">
        <v>0.27700000000000002</v>
      </c>
      <c r="W2095">
        <v>0.52500000000000002</v>
      </c>
      <c r="X2095">
        <v>0.23</v>
      </c>
      <c r="Z2095">
        <v>37</v>
      </c>
      <c r="AA2095">
        <v>0</v>
      </c>
      <c r="AB2095">
        <v>0</v>
      </c>
      <c r="AD2095">
        <v>-0.1</v>
      </c>
      <c r="AE2095">
        <v>0</v>
      </c>
      <c r="AF2095">
        <v>0</v>
      </c>
      <c r="AG2095" t="s">
        <v>3623</v>
      </c>
      <c r="AH2095" s="2">
        <f t="shared" si="221"/>
        <v>-12.228229669608419</v>
      </c>
      <c r="AJ2095" s="2">
        <f t="shared" si="226"/>
        <v>-2.5025539444631106</v>
      </c>
      <c r="AK2095" s="2">
        <f t="shared" si="222"/>
        <v>-1.535362013584342</v>
      </c>
      <c r="AL2095" s="2">
        <f t="shared" si="223"/>
        <v>-2.5879503497259004</v>
      </c>
      <c r="AM2095" s="2">
        <f t="shared" si="224"/>
        <v>-2.3918423240573206</v>
      </c>
      <c r="AN2095" s="2">
        <f t="shared" si="225"/>
        <v>-3.2105210377777453</v>
      </c>
    </row>
    <row r="2096" spans="1:40" x14ac:dyDescent="0.2">
      <c r="A2096">
        <v>2095</v>
      </c>
      <c r="B2096" t="s">
        <v>4233</v>
      </c>
      <c r="D2096">
        <v>0</v>
      </c>
      <c r="E2096">
        <v>1</v>
      </c>
      <c r="F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T2096">
        <v>0.20300000000000001</v>
      </c>
      <c r="U2096">
        <v>0.24099999999999999</v>
      </c>
      <c r="V2096">
        <v>0.28699999999999998</v>
      </c>
      <c r="W2096">
        <v>0.52800000000000002</v>
      </c>
      <c r="X2096">
        <v>0.22900000000000001</v>
      </c>
      <c r="Z2096">
        <v>36</v>
      </c>
      <c r="AA2096">
        <v>0</v>
      </c>
      <c r="AB2096">
        <v>0</v>
      </c>
      <c r="AD2096">
        <v>-0.1</v>
      </c>
      <c r="AE2096">
        <v>0</v>
      </c>
      <c r="AF2096">
        <v>0</v>
      </c>
      <c r="AG2096" t="s">
        <v>4234</v>
      </c>
      <c r="AH2096" s="2">
        <f t="shared" si="221"/>
        <v>-12.234158504223085</v>
      </c>
      <c r="AJ2096" s="2">
        <f t="shared" si="226"/>
        <v>-2.5025539444631106</v>
      </c>
      <c r="AK2096" s="2">
        <f t="shared" si="222"/>
        <v>-1.535362013584342</v>
      </c>
      <c r="AL2096" s="2">
        <f t="shared" si="223"/>
        <v>-2.5879503497259004</v>
      </c>
      <c r="AM2096" s="2">
        <f t="shared" si="224"/>
        <v>-2.4407492541693161</v>
      </c>
      <c r="AN2096" s="2">
        <f t="shared" si="225"/>
        <v>-3.1675429422804169</v>
      </c>
    </row>
    <row r="2097" spans="1:40" x14ac:dyDescent="0.2">
      <c r="A2097">
        <v>2096</v>
      </c>
      <c r="B2097" t="s">
        <v>3722</v>
      </c>
      <c r="D2097">
        <v>0</v>
      </c>
      <c r="E2097">
        <v>1</v>
      </c>
      <c r="F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0.19800000000000001</v>
      </c>
      <c r="U2097">
        <v>0.25</v>
      </c>
      <c r="V2097">
        <v>0.29499999999999998</v>
      </c>
      <c r="W2097">
        <v>0.54500000000000004</v>
      </c>
      <c r="X2097">
        <v>0.23699999999999999</v>
      </c>
      <c r="Z2097">
        <v>42</v>
      </c>
      <c r="AA2097">
        <v>0</v>
      </c>
      <c r="AB2097">
        <v>0</v>
      </c>
      <c r="AD2097">
        <v>-0.1</v>
      </c>
      <c r="AE2097">
        <v>0</v>
      </c>
      <c r="AF2097">
        <v>0</v>
      </c>
      <c r="AG2097" t="s">
        <v>3723</v>
      </c>
      <c r="AH2097" s="2">
        <f t="shared" si="221"/>
        <v>-12.235150613631543</v>
      </c>
      <c r="AJ2097" s="2">
        <f t="shared" si="226"/>
        <v>-2.5025539444631106</v>
      </c>
      <c r="AK2097" s="2">
        <f t="shared" si="222"/>
        <v>-1.535362013584342</v>
      </c>
      <c r="AL2097" s="2">
        <f t="shared" si="223"/>
        <v>-2.5879503497259004</v>
      </c>
      <c r="AM2097" s="2">
        <f t="shared" si="224"/>
        <v>-2.6852839047293005</v>
      </c>
      <c r="AN2097" s="2">
        <f t="shared" si="225"/>
        <v>-2.9240004011288905</v>
      </c>
    </row>
    <row r="2098" spans="1:40" x14ac:dyDescent="0.2">
      <c r="A2098">
        <v>2097</v>
      </c>
      <c r="B2098" t="s">
        <v>5494</v>
      </c>
      <c r="C2098" t="s">
        <v>53</v>
      </c>
      <c r="D2098">
        <v>0</v>
      </c>
      <c r="E2098">
        <v>1</v>
      </c>
      <c r="F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0.20699999999999999</v>
      </c>
      <c r="U2098">
        <v>0.23699999999999999</v>
      </c>
      <c r="V2098">
        <v>0.27600000000000002</v>
      </c>
      <c r="W2098">
        <v>0.51400000000000001</v>
      </c>
      <c r="X2098">
        <v>0.222</v>
      </c>
      <c r="Z2098">
        <v>17</v>
      </c>
      <c r="AA2098">
        <v>0</v>
      </c>
      <c r="AB2098">
        <v>0</v>
      </c>
      <c r="AD2098">
        <v>-0.1</v>
      </c>
      <c r="AE2098">
        <v>0</v>
      </c>
      <c r="AF2098">
        <v>0</v>
      </c>
      <c r="AG2098" t="s">
        <v>5495</v>
      </c>
      <c r="AH2098" s="2">
        <f t="shared" si="221"/>
        <v>-12.239095229429299</v>
      </c>
      <c r="AJ2098" s="2">
        <f t="shared" si="226"/>
        <v>-2.5025539444631106</v>
      </c>
      <c r="AK2098" s="2">
        <f t="shared" si="222"/>
        <v>-1.535362013584342</v>
      </c>
      <c r="AL2098" s="2">
        <f t="shared" si="223"/>
        <v>-2.5879503497259004</v>
      </c>
      <c r="AM2098" s="2">
        <f t="shared" si="224"/>
        <v>-2.2451215337213299</v>
      </c>
      <c r="AN2098" s="2">
        <f t="shared" si="225"/>
        <v>-3.3681073879346157</v>
      </c>
    </row>
    <row r="2099" spans="1:40" x14ac:dyDescent="0.2">
      <c r="A2099">
        <v>2098</v>
      </c>
      <c r="B2099" t="s">
        <v>3319</v>
      </c>
      <c r="C2099" t="s">
        <v>47</v>
      </c>
      <c r="D2099">
        <v>0</v>
      </c>
      <c r="E2099">
        <v>1</v>
      </c>
      <c r="F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T2099">
        <v>0.20200000000000001</v>
      </c>
      <c r="U2099">
        <v>0.247</v>
      </c>
      <c r="V2099">
        <v>0.28399999999999997</v>
      </c>
      <c r="W2099">
        <v>0.53100000000000003</v>
      </c>
      <c r="X2099">
        <v>0.23100000000000001</v>
      </c>
      <c r="Z2099">
        <v>39</v>
      </c>
      <c r="AA2099">
        <v>0</v>
      </c>
      <c r="AB2099">
        <v>0</v>
      </c>
      <c r="AD2099">
        <v>-0.1</v>
      </c>
      <c r="AE2099">
        <v>0</v>
      </c>
      <c r="AF2099">
        <v>0</v>
      </c>
      <c r="AG2099" t="s">
        <v>3320</v>
      </c>
      <c r="AH2099" s="2">
        <f t="shared" si="221"/>
        <v>-12.240087338837755</v>
      </c>
      <c r="AJ2099" s="2">
        <f t="shared" si="226"/>
        <v>-2.5025539444631106</v>
      </c>
      <c r="AK2099" s="2">
        <f t="shared" si="222"/>
        <v>-1.535362013584342</v>
      </c>
      <c r="AL2099" s="2">
        <f t="shared" si="223"/>
        <v>-2.5879503497259004</v>
      </c>
      <c r="AM2099" s="2">
        <f t="shared" si="224"/>
        <v>-2.489656184281313</v>
      </c>
      <c r="AN2099" s="2">
        <f t="shared" si="225"/>
        <v>-3.1245648467830889</v>
      </c>
    </row>
    <row r="2100" spans="1:40" x14ac:dyDescent="0.2">
      <c r="A2100">
        <v>2099</v>
      </c>
      <c r="B2100" t="s">
        <v>3752</v>
      </c>
      <c r="C2100" t="s">
        <v>103</v>
      </c>
      <c r="D2100">
        <v>0</v>
      </c>
      <c r="E2100">
        <v>1</v>
      </c>
      <c r="F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0.20599999999999999</v>
      </c>
      <c r="U2100">
        <v>0.254</v>
      </c>
      <c r="V2100">
        <v>0.26300000000000001</v>
      </c>
      <c r="W2100">
        <v>0.51700000000000002</v>
      </c>
      <c r="X2100">
        <v>0.22800000000000001</v>
      </c>
      <c r="Z2100">
        <v>28</v>
      </c>
      <c r="AA2100">
        <v>0</v>
      </c>
      <c r="AB2100">
        <v>0</v>
      </c>
      <c r="AD2100">
        <v>-0.1</v>
      </c>
      <c r="AE2100">
        <v>0</v>
      </c>
      <c r="AF2100">
        <v>0</v>
      </c>
      <c r="AG2100" t="s">
        <v>3753</v>
      </c>
      <c r="AH2100" s="2">
        <f t="shared" si="221"/>
        <v>-12.245024064043967</v>
      </c>
      <c r="AJ2100" s="2">
        <f t="shared" si="226"/>
        <v>-2.5025539444631106</v>
      </c>
      <c r="AK2100" s="2">
        <f t="shared" si="222"/>
        <v>-1.535362013584342</v>
      </c>
      <c r="AL2100" s="2">
        <f t="shared" si="223"/>
        <v>-2.5879503497259004</v>
      </c>
      <c r="AM2100" s="2">
        <f t="shared" si="224"/>
        <v>-2.2940284638333268</v>
      </c>
      <c r="AN2100" s="2">
        <f t="shared" si="225"/>
        <v>-3.3251292924372873</v>
      </c>
    </row>
    <row r="2101" spans="1:40" x14ac:dyDescent="0.2">
      <c r="A2101">
        <v>2100</v>
      </c>
      <c r="B2101" t="s">
        <v>3491</v>
      </c>
      <c r="C2101" t="s">
        <v>83</v>
      </c>
      <c r="D2101">
        <v>0</v>
      </c>
      <c r="E2101">
        <v>1</v>
      </c>
      <c r="F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T2101">
        <v>0.19600000000000001</v>
      </c>
      <c r="U2101">
        <v>0.24</v>
      </c>
      <c r="V2101">
        <v>0.312</v>
      </c>
      <c r="W2101">
        <v>0.55100000000000005</v>
      </c>
      <c r="X2101">
        <v>0.23699999999999999</v>
      </c>
      <c r="Z2101">
        <v>43</v>
      </c>
      <c r="AA2101">
        <v>0</v>
      </c>
      <c r="AB2101">
        <v>0</v>
      </c>
      <c r="AD2101">
        <v>-0.1</v>
      </c>
      <c r="AE2101">
        <v>0</v>
      </c>
      <c r="AF2101">
        <v>0</v>
      </c>
      <c r="AG2101" t="s">
        <v>3492</v>
      </c>
      <c r="AH2101" s="2">
        <f t="shared" si="221"/>
        <v>-12.247008282860882</v>
      </c>
      <c r="AJ2101" s="2">
        <f t="shared" si="226"/>
        <v>-2.5025539444631106</v>
      </c>
      <c r="AK2101" s="2">
        <f t="shared" si="222"/>
        <v>-1.535362013584342</v>
      </c>
      <c r="AL2101" s="2">
        <f t="shared" si="223"/>
        <v>-2.5879503497259004</v>
      </c>
      <c r="AM2101" s="2">
        <f t="shared" si="224"/>
        <v>-2.7830977649532946</v>
      </c>
      <c r="AN2101" s="2">
        <f t="shared" si="225"/>
        <v>-2.838044210134234</v>
      </c>
    </row>
    <row r="2102" spans="1:40" x14ac:dyDescent="0.2">
      <c r="A2102">
        <v>2101</v>
      </c>
      <c r="B2102" t="s">
        <v>2473</v>
      </c>
      <c r="D2102">
        <v>0</v>
      </c>
      <c r="E2102">
        <v>1</v>
      </c>
      <c r="F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T2102">
        <v>0.19800000000000001</v>
      </c>
      <c r="U2102">
        <v>0.25</v>
      </c>
      <c r="V2102">
        <v>0.29499999999999998</v>
      </c>
      <c r="W2102">
        <v>0.54400000000000004</v>
      </c>
      <c r="X2102">
        <v>0.23699999999999999</v>
      </c>
      <c r="Z2102">
        <v>42</v>
      </c>
      <c r="AA2102">
        <v>0</v>
      </c>
      <c r="AB2102">
        <v>0</v>
      </c>
      <c r="AD2102">
        <v>-0.1</v>
      </c>
      <c r="AE2102">
        <v>0</v>
      </c>
      <c r="AF2102">
        <v>0</v>
      </c>
      <c r="AG2102" t="s">
        <v>2474</v>
      </c>
      <c r="AH2102" s="2">
        <f t="shared" si="221"/>
        <v>-12.249476645463986</v>
      </c>
      <c r="AJ2102" s="2">
        <f t="shared" si="226"/>
        <v>-2.5025539444631106</v>
      </c>
      <c r="AK2102" s="2">
        <f t="shared" si="222"/>
        <v>-1.535362013584342</v>
      </c>
      <c r="AL2102" s="2">
        <f t="shared" si="223"/>
        <v>-2.5879503497259004</v>
      </c>
      <c r="AM2102" s="2">
        <f t="shared" si="224"/>
        <v>-2.6852839047293005</v>
      </c>
      <c r="AN2102" s="2">
        <f t="shared" si="225"/>
        <v>-2.938326432961333</v>
      </c>
    </row>
    <row r="2103" spans="1:40" x14ac:dyDescent="0.2">
      <c r="A2103">
        <v>2102</v>
      </c>
      <c r="B2103" t="s">
        <v>3106</v>
      </c>
      <c r="C2103" t="s">
        <v>83</v>
      </c>
      <c r="D2103">
        <v>0</v>
      </c>
      <c r="E2103">
        <v>1</v>
      </c>
      <c r="F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T2103">
        <v>0.188</v>
      </c>
      <c r="U2103">
        <v>0.23699999999999999</v>
      </c>
      <c r="V2103">
        <v>0.34100000000000003</v>
      </c>
      <c r="W2103">
        <v>0.57799999999999996</v>
      </c>
      <c r="X2103">
        <v>0.245</v>
      </c>
      <c r="Z2103">
        <v>48</v>
      </c>
      <c r="AA2103">
        <v>0</v>
      </c>
      <c r="AB2103">
        <v>0</v>
      </c>
      <c r="AD2103">
        <v>-0.1</v>
      </c>
      <c r="AE2103">
        <v>0</v>
      </c>
      <c r="AF2103">
        <v>0</v>
      </c>
      <c r="AG2103" t="s">
        <v>3107</v>
      </c>
      <c r="AH2103" s="2">
        <f t="shared" si="221"/>
        <v>-12.251460864280904</v>
      </c>
      <c r="AJ2103" s="2">
        <f t="shared" si="226"/>
        <v>-2.5025539444631106</v>
      </c>
      <c r="AK2103" s="2">
        <f t="shared" si="222"/>
        <v>-1.535362013584342</v>
      </c>
      <c r="AL2103" s="2">
        <f t="shared" si="223"/>
        <v>-2.5879503497259004</v>
      </c>
      <c r="AM2103" s="2">
        <f t="shared" si="224"/>
        <v>-3.1743532058492696</v>
      </c>
      <c r="AN2103" s="2">
        <f t="shared" si="225"/>
        <v>-2.4512413506582815</v>
      </c>
    </row>
    <row r="2104" spans="1:40" x14ac:dyDescent="0.2">
      <c r="A2104">
        <v>2103</v>
      </c>
      <c r="B2104" t="s">
        <v>3187</v>
      </c>
      <c r="C2104" t="s">
        <v>103</v>
      </c>
      <c r="D2104">
        <v>0</v>
      </c>
      <c r="E2104">
        <v>1</v>
      </c>
      <c r="F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T2104">
        <v>0.2</v>
      </c>
      <c r="U2104">
        <v>0.23899999999999999</v>
      </c>
      <c r="V2104">
        <v>0.29799999999999999</v>
      </c>
      <c r="W2104">
        <v>0.53700000000000003</v>
      </c>
      <c r="X2104">
        <v>0.23100000000000001</v>
      </c>
      <c r="Z2104">
        <v>30</v>
      </c>
      <c r="AA2104">
        <v>0</v>
      </c>
      <c r="AB2104">
        <v>0</v>
      </c>
      <c r="AD2104">
        <v>-0.1</v>
      </c>
      <c r="AE2104">
        <v>0</v>
      </c>
      <c r="AF2104">
        <v>0</v>
      </c>
      <c r="AG2104" t="s">
        <v>3188</v>
      </c>
      <c r="AH2104" s="2">
        <f t="shared" si="221"/>
        <v>-12.251945008067093</v>
      </c>
      <c r="AJ2104" s="2">
        <f t="shared" si="226"/>
        <v>-2.5025539444631106</v>
      </c>
      <c r="AK2104" s="2">
        <f t="shared" si="222"/>
        <v>-1.535362013584342</v>
      </c>
      <c r="AL2104" s="2">
        <f t="shared" si="223"/>
        <v>-2.5879503497259004</v>
      </c>
      <c r="AM2104" s="2">
        <f t="shared" si="224"/>
        <v>-2.5874700445053067</v>
      </c>
      <c r="AN2104" s="2">
        <f t="shared" si="225"/>
        <v>-3.0386086557884324</v>
      </c>
    </row>
    <row r="2105" spans="1:40" x14ac:dyDescent="0.2">
      <c r="A2105">
        <v>2104</v>
      </c>
      <c r="B2105" t="s">
        <v>3862</v>
      </c>
      <c r="D2105">
        <v>0</v>
      </c>
      <c r="E2105">
        <v>1</v>
      </c>
      <c r="F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T2105">
        <v>0.2</v>
      </c>
      <c r="U2105">
        <v>0.253</v>
      </c>
      <c r="V2105">
        <v>0.28299999999999997</v>
      </c>
      <c r="W2105">
        <v>0.53700000000000003</v>
      </c>
      <c r="X2105">
        <v>0.23499999999999999</v>
      </c>
      <c r="Z2105">
        <v>41</v>
      </c>
      <c r="AA2105">
        <v>0</v>
      </c>
      <c r="AB2105">
        <v>0</v>
      </c>
      <c r="AD2105">
        <v>-0.1</v>
      </c>
      <c r="AE2105">
        <v>0</v>
      </c>
      <c r="AF2105">
        <v>0</v>
      </c>
      <c r="AG2105" t="s">
        <v>3863</v>
      </c>
      <c r="AH2105" s="2">
        <f t="shared" si="221"/>
        <v>-12.251945008067093</v>
      </c>
      <c r="AJ2105" s="2">
        <f t="shared" si="226"/>
        <v>-2.5025539444631106</v>
      </c>
      <c r="AK2105" s="2">
        <f t="shared" si="222"/>
        <v>-1.535362013584342</v>
      </c>
      <c r="AL2105" s="2">
        <f t="shared" si="223"/>
        <v>-2.5879503497259004</v>
      </c>
      <c r="AM2105" s="2">
        <f t="shared" si="224"/>
        <v>-2.5874700445053067</v>
      </c>
      <c r="AN2105" s="2">
        <f t="shared" si="225"/>
        <v>-3.0386086557884324</v>
      </c>
    </row>
    <row r="2106" spans="1:40" x14ac:dyDescent="0.2">
      <c r="A2106">
        <v>2105</v>
      </c>
      <c r="B2106" t="s">
        <v>2904</v>
      </c>
      <c r="C2106" t="s">
        <v>61</v>
      </c>
      <c r="D2106">
        <v>0</v>
      </c>
      <c r="E2106">
        <v>1</v>
      </c>
      <c r="F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T2106">
        <v>0.19500000000000001</v>
      </c>
      <c r="U2106">
        <v>0.24199999999999999</v>
      </c>
      <c r="V2106">
        <v>0.312</v>
      </c>
      <c r="W2106">
        <v>0.55400000000000005</v>
      </c>
      <c r="X2106">
        <v>0.23799999999999999</v>
      </c>
      <c r="Z2106">
        <v>44</v>
      </c>
      <c r="AA2106">
        <v>0</v>
      </c>
      <c r="AB2106">
        <v>0</v>
      </c>
      <c r="AD2106">
        <v>-0.1</v>
      </c>
      <c r="AE2106">
        <v>0</v>
      </c>
      <c r="AF2106">
        <v>0</v>
      </c>
      <c r="AG2106">
        <v>17292</v>
      </c>
      <c r="AH2106" s="2">
        <f t="shared" si="221"/>
        <v>-12.25293711747555</v>
      </c>
      <c r="AJ2106" s="2">
        <f t="shared" si="226"/>
        <v>-2.5025539444631106</v>
      </c>
      <c r="AK2106" s="2">
        <f t="shared" si="222"/>
        <v>-1.535362013584342</v>
      </c>
      <c r="AL2106" s="2">
        <f t="shared" si="223"/>
        <v>-2.5879503497259004</v>
      </c>
      <c r="AM2106" s="2">
        <f t="shared" si="224"/>
        <v>-2.8320046950652915</v>
      </c>
      <c r="AN2106" s="2">
        <f t="shared" si="225"/>
        <v>-2.7950661146369056</v>
      </c>
    </row>
    <row r="2107" spans="1:40" x14ac:dyDescent="0.2">
      <c r="A2107">
        <v>2106</v>
      </c>
      <c r="B2107" t="s">
        <v>3343</v>
      </c>
      <c r="C2107" t="s">
        <v>51</v>
      </c>
      <c r="D2107">
        <v>0</v>
      </c>
      <c r="E2107">
        <v>1</v>
      </c>
      <c r="F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T2107">
        <v>0.19400000000000001</v>
      </c>
      <c r="U2107">
        <v>0.23699999999999999</v>
      </c>
      <c r="V2107">
        <v>0.32</v>
      </c>
      <c r="W2107">
        <v>0.55700000000000005</v>
      </c>
      <c r="X2107">
        <v>0.23799999999999999</v>
      </c>
      <c r="Z2107">
        <v>45</v>
      </c>
      <c r="AA2107">
        <v>0</v>
      </c>
      <c r="AB2107">
        <v>0</v>
      </c>
      <c r="AD2107">
        <v>-0.1</v>
      </c>
      <c r="AE2107">
        <v>0</v>
      </c>
      <c r="AF2107">
        <v>0</v>
      </c>
      <c r="AG2107" t="s">
        <v>3344</v>
      </c>
      <c r="AH2107" s="2">
        <f t="shared" si="221"/>
        <v>-12.25886595209022</v>
      </c>
      <c r="AJ2107" s="2">
        <f t="shared" si="226"/>
        <v>-2.5025539444631106</v>
      </c>
      <c r="AK2107" s="2">
        <f t="shared" si="222"/>
        <v>-1.535362013584342</v>
      </c>
      <c r="AL2107" s="2">
        <f t="shared" si="223"/>
        <v>-2.5879503497259004</v>
      </c>
      <c r="AM2107" s="2">
        <f t="shared" si="224"/>
        <v>-2.8809116251772884</v>
      </c>
      <c r="AN2107" s="2">
        <f t="shared" si="225"/>
        <v>-2.7520880191395776</v>
      </c>
    </row>
    <row r="2108" spans="1:40" x14ac:dyDescent="0.2">
      <c r="A2108">
        <v>2107</v>
      </c>
      <c r="B2108" t="s">
        <v>4059</v>
      </c>
      <c r="D2108">
        <v>0</v>
      </c>
      <c r="E2108">
        <v>1</v>
      </c>
      <c r="F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T2108">
        <v>0.20200000000000001</v>
      </c>
      <c r="U2108">
        <v>0.25</v>
      </c>
      <c r="V2108">
        <v>0.27900000000000003</v>
      </c>
      <c r="W2108">
        <v>0.52900000000000003</v>
      </c>
      <c r="X2108">
        <v>0.23200000000000001</v>
      </c>
      <c r="Z2108">
        <v>38</v>
      </c>
      <c r="AA2108">
        <v>0</v>
      </c>
      <c r="AB2108">
        <v>0</v>
      </c>
      <c r="AD2108">
        <v>-0.1</v>
      </c>
      <c r="AE2108">
        <v>0</v>
      </c>
      <c r="AF2108">
        <v>0</v>
      </c>
      <c r="AG2108" t="s">
        <v>4060</v>
      </c>
      <c r="AH2108" s="2">
        <f t="shared" si="221"/>
        <v>-12.268739402502639</v>
      </c>
      <c r="AJ2108" s="2">
        <f t="shared" si="226"/>
        <v>-2.5025539444631106</v>
      </c>
      <c r="AK2108" s="2">
        <f t="shared" si="222"/>
        <v>-1.535362013584342</v>
      </c>
      <c r="AL2108" s="2">
        <f t="shared" si="223"/>
        <v>-2.5879503497259004</v>
      </c>
      <c r="AM2108" s="2">
        <f t="shared" si="224"/>
        <v>-2.489656184281313</v>
      </c>
      <c r="AN2108" s="2">
        <f t="shared" si="225"/>
        <v>-3.1532169104479744</v>
      </c>
    </row>
    <row r="2109" spans="1:40" x14ac:dyDescent="0.2">
      <c r="A2109">
        <v>2108</v>
      </c>
      <c r="B2109" t="s">
        <v>509</v>
      </c>
      <c r="C2109" t="s">
        <v>144</v>
      </c>
      <c r="D2109">
        <v>3</v>
      </c>
      <c r="E2109">
        <v>12</v>
      </c>
      <c r="F2109">
        <v>11</v>
      </c>
      <c r="G2109">
        <f>F2109*V2109</f>
        <v>3.6960000000000002</v>
      </c>
      <c r="H2109">
        <v>2</v>
      </c>
      <c r="I2109">
        <v>0</v>
      </c>
      <c r="J2109">
        <v>0</v>
      </c>
      <c r="K2109">
        <v>0</v>
      </c>
      <c r="L2109">
        <v>1</v>
      </c>
      <c r="M2109">
        <v>1</v>
      </c>
      <c r="N2109">
        <v>1</v>
      </c>
      <c r="O2109">
        <v>4</v>
      </c>
      <c r="P2109">
        <v>0</v>
      </c>
      <c r="Q2109">
        <v>0</v>
      </c>
      <c r="R2109">
        <v>0</v>
      </c>
      <c r="T2109">
        <v>0.20699999999999999</v>
      </c>
      <c r="U2109">
        <v>0.28199999999999997</v>
      </c>
      <c r="V2109">
        <v>0.33600000000000002</v>
      </c>
      <c r="W2109">
        <v>0.61799999999999999</v>
      </c>
      <c r="X2109">
        <v>0.26900000000000002</v>
      </c>
      <c r="Z2109">
        <v>67</v>
      </c>
      <c r="AA2109">
        <v>0</v>
      </c>
      <c r="AB2109">
        <v>0</v>
      </c>
      <c r="AD2109">
        <v>-0.5</v>
      </c>
      <c r="AE2109">
        <v>0.3</v>
      </c>
      <c r="AF2109">
        <v>0</v>
      </c>
      <c r="AG2109">
        <v>17161</v>
      </c>
      <c r="AH2109" s="2">
        <f t="shared" si="221"/>
        <v>-12.269653798684153</v>
      </c>
      <c r="AI2109" s="2">
        <f>(L2109-45.75551)/28.81119</f>
        <v>-1.5534072004662078</v>
      </c>
      <c r="AJ2109" s="2">
        <f t="shared" si="226"/>
        <v>-2.5025539444631106</v>
      </c>
      <c r="AK2109" s="2">
        <f t="shared" si="222"/>
        <v>-1.5024206929470327</v>
      </c>
      <c r="AL2109" s="2">
        <f t="shared" si="223"/>
        <v>-2.5879503497259004</v>
      </c>
      <c r="AM2109" s="2">
        <f t="shared" si="224"/>
        <v>-2.2451215337213299</v>
      </c>
      <c r="AN2109" s="2">
        <f t="shared" si="225"/>
        <v>-1.8782000773605718</v>
      </c>
    </row>
    <row r="2110" spans="1:40" x14ac:dyDescent="0.2">
      <c r="A2110">
        <v>2109</v>
      </c>
      <c r="B2110" t="s">
        <v>2983</v>
      </c>
      <c r="C2110" t="s">
        <v>198</v>
      </c>
      <c r="D2110">
        <v>0</v>
      </c>
      <c r="E2110">
        <v>1</v>
      </c>
      <c r="F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T2110">
        <v>0.20599999999999999</v>
      </c>
      <c r="U2110">
        <v>0.24</v>
      </c>
      <c r="V2110">
        <v>0.27500000000000002</v>
      </c>
      <c r="W2110">
        <v>0.51500000000000001</v>
      </c>
      <c r="X2110">
        <v>0.223</v>
      </c>
      <c r="Z2110">
        <v>32</v>
      </c>
      <c r="AA2110">
        <v>0</v>
      </c>
      <c r="AB2110">
        <v>0</v>
      </c>
      <c r="AD2110">
        <v>-0.1</v>
      </c>
      <c r="AE2110">
        <v>0</v>
      </c>
      <c r="AF2110">
        <v>0</v>
      </c>
      <c r="AG2110" t="s">
        <v>2984</v>
      </c>
      <c r="AH2110" s="2">
        <f t="shared" si="221"/>
        <v>-12.273676127708853</v>
      </c>
      <c r="AJ2110" s="2">
        <f t="shared" si="226"/>
        <v>-2.5025539444631106</v>
      </c>
      <c r="AK2110" s="2">
        <f t="shared" si="222"/>
        <v>-1.535362013584342</v>
      </c>
      <c r="AL2110" s="2">
        <f t="shared" si="223"/>
        <v>-2.5879503497259004</v>
      </c>
      <c r="AM2110" s="2">
        <f t="shared" si="224"/>
        <v>-2.2940284638333268</v>
      </c>
      <c r="AN2110" s="2">
        <f t="shared" si="225"/>
        <v>-3.3537813561021728</v>
      </c>
    </row>
    <row r="2111" spans="1:40" x14ac:dyDescent="0.2">
      <c r="A2111">
        <v>2110</v>
      </c>
      <c r="B2111" t="s">
        <v>3620</v>
      </c>
      <c r="D2111">
        <v>0</v>
      </c>
      <c r="E2111">
        <v>1</v>
      </c>
      <c r="F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T2111">
        <v>0.20300000000000001</v>
      </c>
      <c r="U2111">
        <v>0.248</v>
      </c>
      <c r="V2111">
        <v>0.27700000000000002</v>
      </c>
      <c r="W2111">
        <v>0.52500000000000002</v>
      </c>
      <c r="X2111">
        <v>0.23</v>
      </c>
      <c r="Z2111">
        <v>37</v>
      </c>
      <c r="AA2111">
        <v>0</v>
      </c>
      <c r="AB2111">
        <v>0</v>
      </c>
      <c r="AD2111">
        <v>-0.1</v>
      </c>
      <c r="AE2111">
        <v>0</v>
      </c>
      <c r="AF2111">
        <v>0</v>
      </c>
      <c r="AG2111" t="s">
        <v>3621</v>
      </c>
      <c r="AH2111" s="2">
        <f t="shared" si="221"/>
        <v>-12.277136599720414</v>
      </c>
      <c r="AJ2111" s="2">
        <f t="shared" si="226"/>
        <v>-2.5025539444631106</v>
      </c>
      <c r="AK2111" s="2">
        <f t="shared" si="222"/>
        <v>-1.535362013584342</v>
      </c>
      <c r="AL2111" s="2">
        <f t="shared" si="223"/>
        <v>-2.5879503497259004</v>
      </c>
      <c r="AM2111" s="2">
        <f t="shared" si="224"/>
        <v>-2.4407492541693161</v>
      </c>
      <c r="AN2111" s="2">
        <f t="shared" si="225"/>
        <v>-3.2105210377777453</v>
      </c>
    </row>
    <row r="2112" spans="1:40" x14ac:dyDescent="0.2">
      <c r="A2112">
        <v>2111</v>
      </c>
      <c r="B2112" t="s">
        <v>4664</v>
      </c>
      <c r="C2112" t="s">
        <v>74</v>
      </c>
      <c r="D2112">
        <v>0</v>
      </c>
      <c r="E2112">
        <v>1</v>
      </c>
      <c r="F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T2112">
        <v>0.193</v>
      </c>
      <c r="U2112">
        <v>0.24299999999999999</v>
      </c>
      <c r="V2112">
        <v>0.316</v>
      </c>
      <c r="W2112">
        <v>0.55900000000000005</v>
      </c>
      <c r="X2112">
        <v>0.24</v>
      </c>
      <c r="Z2112">
        <v>43</v>
      </c>
      <c r="AA2112">
        <v>0</v>
      </c>
      <c r="AB2112">
        <v>0</v>
      </c>
      <c r="AD2112">
        <v>-0.1</v>
      </c>
      <c r="AE2112">
        <v>0</v>
      </c>
      <c r="AF2112">
        <v>0</v>
      </c>
      <c r="AG2112" t="s">
        <v>4665</v>
      </c>
      <c r="AH2112" s="2">
        <f t="shared" si="221"/>
        <v>-12.279120818537331</v>
      </c>
      <c r="AJ2112" s="2">
        <f t="shared" si="226"/>
        <v>-2.5025539444631106</v>
      </c>
      <c r="AK2112" s="2">
        <f t="shared" si="222"/>
        <v>-1.535362013584342</v>
      </c>
      <c r="AL2112" s="2">
        <f t="shared" si="223"/>
        <v>-2.5879503497259004</v>
      </c>
      <c r="AM2112" s="2">
        <f t="shared" si="224"/>
        <v>-2.9298185552892853</v>
      </c>
      <c r="AN2112" s="2">
        <f t="shared" si="225"/>
        <v>-2.7234359554746921</v>
      </c>
    </row>
    <row r="2113" spans="1:40" x14ac:dyDescent="0.2">
      <c r="A2113">
        <v>2112</v>
      </c>
      <c r="B2113" t="s">
        <v>4217</v>
      </c>
      <c r="C2113" t="s">
        <v>93</v>
      </c>
      <c r="D2113">
        <v>0</v>
      </c>
      <c r="E2113">
        <v>1</v>
      </c>
      <c r="F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T2113">
        <v>0.20100000000000001</v>
      </c>
      <c r="U2113">
        <v>0.23400000000000001</v>
      </c>
      <c r="V2113">
        <v>0.29699999999999999</v>
      </c>
      <c r="W2113">
        <v>0.53100000000000003</v>
      </c>
      <c r="X2113">
        <v>0.22800000000000001</v>
      </c>
      <c r="Z2113">
        <v>39</v>
      </c>
      <c r="AA2113">
        <v>0</v>
      </c>
      <c r="AB2113">
        <v>0</v>
      </c>
      <c r="AD2113">
        <v>-0.1</v>
      </c>
      <c r="AE2113">
        <v>0</v>
      </c>
      <c r="AF2113">
        <v>0</v>
      </c>
      <c r="AG2113" t="s">
        <v>4218</v>
      </c>
      <c r="AH2113" s="2">
        <f t="shared" si="221"/>
        <v>-12.288994268949752</v>
      </c>
      <c r="AJ2113" s="2">
        <f t="shared" si="226"/>
        <v>-2.5025539444631106</v>
      </c>
      <c r="AK2113" s="2">
        <f t="shared" si="222"/>
        <v>-1.535362013584342</v>
      </c>
      <c r="AL2113" s="2">
        <f t="shared" si="223"/>
        <v>-2.5879503497259004</v>
      </c>
      <c r="AM2113" s="2">
        <f t="shared" si="224"/>
        <v>-2.5385631143933098</v>
      </c>
      <c r="AN2113" s="2">
        <f t="shared" si="225"/>
        <v>-3.1245648467830889</v>
      </c>
    </row>
    <row r="2114" spans="1:40" x14ac:dyDescent="0.2">
      <c r="A2114">
        <v>2113</v>
      </c>
      <c r="B2114" t="s">
        <v>3419</v>
      </c>
      <c r="D2114">
        <v>0</v>
      </c>
      <c r="E2114">
        <v>1</v>
      </c>
      <c r="F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T2114">
        <v>0.19800000000000001</v>
      </c>
      <c r="U2114">
        <v>0.24099999999999999</v>
      </c>
      <c r="V2114">
        <v>0.3</v>
      </c>
      <c r="W2114">
        <v>0.54100000000000004</v>
      </c>
      <c r="X2114">
        <v>0.23400000000000001</v>
      </c>
      <c r="Z2114">
        <v>40</v>
      </c>
      <c r="AA2114">
        <v>0</v>
      </c>
      <c r="AB2114">
        <v>0</v>
      </c>
      <c r="AD2114">
        <v>-0.1</v>
      </c>
      <c r="AE2114">
        <v>0</v>
      </c>
      <c r="AF2114">
        <v>0</v>
      </c>
      <c r="AG2114" t="s">
        <v>3420</v>
      </c>
      <c r="AH2114" s="2">
        <f t="shared" ref="AH2114:AH2177" si="227">SUM(AI2114:AN2114)</f>
        <v>-12.292454740961315</v>
      </c>
      <c r="AJ2114" s="2">
        <f t="shared" si="226"/>
        <v>-2.5025539444631106</v>
      </c>
      <c r="AK2114" s="2">
        <f t="shared" ref="AK2114:AK2177" si="228">(M2114-46.609)/30.35701</f>
        <v>-1.535362013584342</v>
      </c>
      <c r="AL2114" s="2">
        <f t="shared" ref="AL2114:AL2177" si="229">(S2114-70.42522)/27.21274</f>
        <v>-2.5879503497259004</v>
      </c>
      <c r="AM2114" s="2">
        <f t="shared" ref="AM2114:AM2177" si="230">(T2114-0.252906)/0.020447</f>
        <v>-2.6852839047293005</v>
      </c>
      <c r="AN2114" s="2">
        <f t="shared" ref="AN2114:AN2177" si="231">(W2114-0.749104)/0.069803</f>
        <v>-2.9813045284586615</v>
      </c>
    </row>
    <row r="2115" spans="1:40" x14ac:dyDescent="0.2">
      <c r="A2115">
        <v>2114</v>
      </c>
      <c r="B2115" t="s">
        <v>3461</v>
      </c>
      <c r="C2115" t="s">
        <v>93</v>
      </c>
      <c r="D2115">
        <v>0</v>
      </c>
      <c r="E2115">
        <v>1</v>
      </c>
      <c r="F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T2115">
        <v>0.19800000000000001</v>
      </c>
      <c r="U2115">
        <v>0.23699999999999999</v>
      </c>
      <c r="V2115">
        <v>0.30499999999999999</v>
      </c>
      <c r="W2115">
        <v>0.54100000000000004</v>
      </c>
      <c r="X2115">
        <v>0.23200000000000001</v>
      </c>
      <c r="Z2115">
        <v>41</v>
      </c>
      <c r="AA2115">
        <v>0</v>
      </c>
      <c r="AB2115">
        <v>0</v>
      </c>
      <c r="AD2115">
        <v>-0.1</v>
      </c>
      <c r="AE2115">
        <v>0</v>
      </c>
      <c r="AF2115">
        <v>0</v>
      </c>
      <c r="AG2115" t="s">
        <v>3462</v>
      </c>
      <c r="AH2115" s="2">
        <f t="shared" si="227"/>
        <v>-12.292454740961315</v>
      </c>
      <c r="AJ2115" s="2">
        <f t="shared" si="226"/>
        <v>-2.5025539444631106</v>
      </c>
      <c r="AK2115" s="2">
        <f t="shared" si="228"/>
        <v>-1.535362013584342</v>
      </c>
      <c r="AL2115" s="2">
        <f t="shared" si="229"/>
        <v>-2.5879503497259004</v>
      </c>
      <c r="AM2115" s="2">
        <f t="shared" si="230"/>
        <v>-2.6852839047293005</v>
      </c>
      <c r="AN2115" s="2">
        <f t="shared" si="231"/>
        <v>-2.9813045284586615</v>
      </c>
    </row>
    <row r="2116" spans="1:40" x14ac:dyDescent="0.2">
      <c r="A2116">
        <v>2115</v>
      </c>
      <c r="B2116" t="s">
        <v>467</v>
      </c>
      <c r="C2116" t="s">
        <v>29</v>
      </c>
      <c r="D2116">
        <v>8</v>
      </c>
      <c r="E2116">
        <v>30</v>
      </c>
      <c r="F2116">
        <v>27</v>
      </c>
      <c r="G2116">
        <f>F2116*V2116</f>
        <v>8.5589999999999993</v>
      </c>
      <c r="H2116">
        <v>6</v>
      </c>
      <c r="I2116">
        <v>1</v>
      </c>
      <c r="J2116">
        <v>0</v>
      </c>
      <c r="K2116">
        <v>1</v>
      </c>
      <c r="L2116">
        <v>3</v>
      </c>
      <c r="M2116">
        <v>3</v>
      </c>
      <c r="N2116">
        <v>2</v>
      </c>
      <c r="O2116">
        <v>8</v>
      </c>
      <c r="P2116">
        <v>0</v>
      </c>
      <c r="Q2116">
        <v>0</v>
      </c>
      <c r="R2116">
        <v>0</v>
      </c>
      <c r="T2116">
        <v>0.20899999999999999</v>
      </c>
      <c r="U2116">
        <v>0.27500000000000002</v>
      </c>
      <c r="V2116">
        <v>0.317</v>
      </c>
      <c r="W2116">
        <v>0.59199999999999997</v>
      </c>
      <c r="X2116">
        <v>0.25800000000000001</v>
      </c>
      <c r="Z2116">
        <v>59</v>
      </c>
      <c r="AA2116">
        <v>0</v>
      </c>
      <c r="AB2116">
        <v>0.1</v>
      </c>
      <c r="AD2116">
        <v>-1.6</v>
      </c>
      <c r="AE2116">
        <v>0.7</v>
      </c>
      <c r="AF2116">
        <v>0.1</v>
      </c>
      <c r="AG2116">
        <v>13854</v>
      </c>
      <c r="AH2116" s="2">
        <f t="shared" si="227"/>
        <v>-12.295696875454473</v>
      </c>
      <c r="AI2116" s="2">
        <f>(L2116-45.75551)/28.81119</f>
        <v>-1.4839897276023657</v>
      </c>
      <c r="AJ2116" s="2">
        <f t="shared" si="226"/>
        <v>-2.3892341679523739</v>
      </c>
      <c r="AK2116" s="2">
        <f t="shared" si="228"/>
        <v>-1.4365380516724144</v>
      </c>
      <c r="AL2116" s="2">
        <f t="shared" si="229"/>
        <v>-2.5879503497259004</v>
      </c>
      <c r="AM2116" s="2">
        <f t="shared" si="230"/>
        <v>-2.1473076734973358</v>
      </c>
      <c r="AN2116" s="2">
        <f t="shared" si="231"/>
        <v>-2.2506769050040831</v>
      </c>
    </row>
    <row r="2117" spans="1:40" x14ac:dyDescent="0.2">
      <c r="A2117">
        <v>2116</v>
      </c>
      <c r="B2117" t="s">
        <v>4738</v>
      </c>
      <c r="C2117" t="s">
        <v>39</v>
      </c>
      <c r="D2117">
        <v>2</v>
      </c>
      <c r="E2117">
        <v>6</v>
      </c>
      <c r="F2117">
        <v>6</v>
      </c>
      <c r="G2117">
        <f>F2117*V2117</f>
        <v>2.052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0</v>
      </c>
      <c r="O2117">
        <v>2</v>
      </c>
      <c r="P2117">
        <v>0</v>
      </c>
      <c r="Q2117">
        <v>0</v>
      </c>
      <c r="R2117">
        <v>0</v>
      </c>
      <c r="T2117">
        <v>0.20699999999999999</v>
      </c>
      <c r="U2117">
        <v>0.27400000000000002</v>
      </c>
      <c r="V2117">
        <v>0.34200000000000003</v>
      </c>
      <c r="W2117">
        <v>0.61599999999999999</v>
      </c>
      <c r="X2117">
        <v>0.26500000000000001</v>
      </c>
      <c r="Z2117">
        <v>59</v>
      </c>
      <c r="AA2117">
        <v>0</v>
      </c>
      <c r="AB2117">
        <v>0</v>
      </c>
      <c r="AD2117">
        <v>-0.3</v>
      </c>
      <c r="AE2117">
        <v>0.1</v>
      </c>
      <c r="AF2117">
        <v>0</v>
      </c>
      <c r="AG2117">
        <v>16448</v>
      </c>
      <c r="AH2117" s="2">
        <f t="shared" si="227"/>
        <v>-12.298305862349038</v>
      </c>
      <c r="AI2117" s="2">
        <f>(L2117-45.75551)/28.81119</f>
        <v>-1.5534072004662078</v>
      </c>
      <c r="AJ2117" s="2">
        <f t="shared" si="226"/>
        <v>-2.5025539444631106</v>
      </c>
      <c r="AK2117" s="2">
        <f t="shared" si="228"/>
        <v>-1.5024206929470327</v>
      </c>
      <c r="AL2117" s="2">
        <f t="shared" si="229"/>
        <v>-2.5879503497259004</v>
      </c>
      <c r="AM2117" s="2">
        <f t="shared" si="230"/>
        <v>-2.2451215337213299</v>
      </c>
      <c r="AN2117" s="2">
        <f t="shared" si="231"/>
        <v>-1.9068521410254573</v>
      </c>
    </row>
    <row r="2118" spans="1:40" x14ac:dyDescent="0.2">
      <c r="A2118">
        <v>2117</v>
      </c>
      <c r="B2118" t="s">
        <v>3634</v>
      </c>
      <c r="C2118" t="s">
        <v>74</v>
      </c>
      <c r="D2118">
        <v>0</v>
      </c>
      <c r="E2118">
        <v>1</v>
      </c>
      <c r="F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T2118">
        <v>0.20399999999999999</v>
      </c>
      <c r="U2118">
        <v>0.24399999999999999</v>
      </c>
      <c r="V2118">
        <v>0.27600000000000002</v>
      </c>
      <c r="W2118">
        <v>0.52</v>
      </c>
      <c r="X2118">
        <v>0.22600000000000001</v>
      </c>
      <c r="Z2118">
        <v>34</v>
      </c>
      <c r="AA2118">
        <v>0</v>
      </c>
      <c r="AB2118">
        <v>0</v>
      </c>
      <c r="AD2118">
        <v>-0.1</v>
      </c>
      <c r="AE2118">
        <v>0</v>
      </c>
      <c r="AF2118">
        <v>0</v>
      </c>
      <c r="AG2118" t="s">
        <v>3635</v>
      </c>
      <c r="AH2118" s="2">
        <f t="shared" si="227"/>
        <v>-12.299859828770632</v>
      </c>
      <c r="AJ2118" s="2">
        <f t="shared" si="226"/>
        <v>-2.5025539444631106</v>
      </c>
      <c r="AK2118" s="2">
        <f t="shared" si="228"/>
        <v>-1.535362013584342</v>
      </c>
      <c r="AL2118" s="2">
        <f t="shared" si="229"/>
        <v>-2.5879503497259004</v>
      </c>
      <c r="AM2118" s="2">
        <f t="shared" si="230"/>
        <v>-2.3918423240573206</v>
      </c>
      <c r="AN2118" s="2">
        <f t="shared" si="231"/>
        <v>-3.2821511969399593</v>
      </c>
    </row>
    <row r="2119" spans="1:40" x14ac:dyDescent="0.2">
      <c r="A2119">
        <v>2118</v>
      </c>
      <c r="B2119" t="s">
        <v>3155</v>
      </c>
      <c r="D2119">
        <v>0</v>
      </c>
      <c r="E2119">
        <v>1</v>
      </c>
      <c r="F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0.187</v>
      </c>
      <c r="U2119">
        <v>0.252</v>
      </c>
      <c r="V2119">
        <v>0.32600000000000001</v>
      </c>
      <c r="W2119">
        <v>0.57799999999999996</v>
      </c>
      <c r="X2119">
        <v>0.249</v>
      </c>
      <c r="Z2119">
        <v>50</v>
      </c>
      <c r="AA2119">
        <v>0</v>
      </c>
      <c r="AB2119">
        <v>0</v>
      </c>
      <c r="AD2119">
        <v>-0.1</v>
      </c>
      <c r="AE2119">
        <v>0</v>
      </c>
      <c r="AF2119">
        <v>0</v>
      </c>
      <c r="AG2119" t="s">
        <v>3156</v>
      </c>
      <c r="AH2119" s="2">
        <f t="shared" si="227"/>
        <v>-12.300367794392901</v>
      </c>
      <c r="AJ2119" s="2">
        <f t="shared" si="226"/>
        <v>-2.5025539444631106</v>
      </c>
      <c r="AK2119" s="2">
        <f t="shared" si="228"/>
        <v>-1.535362013584342</v>
      </c>
      <c r="AL2119" s="2">
        <f t="shared" si="229"/>
        <v>-2.5879503497259004</v>
      </c>
      <c r="AM2119" s="2">
        <f t="shared" si="230"/>
        <v>-3.2232601359612669</v>
      </c>
      <c r="AN2119" s="2">
        <f t="shared" si="231"/>
        <v>-2.4512413506582815</v>
      </c>
    </row>
    <row r="2120" spans="1:40" x14ac:dyDescent="0.2">
      <c r="A2120">
        <v>2119</v>
      </c>
      <c r="B2120" t="s">
        <v>3104</v>
      </c>
      <c r="C2120" t="s">
        <v>57</v>
      </c>
      <c r="D2120">
        <v>0</v>
      </c>
      <c r="E2120">
        <v>1</v>
      </c>
      <c r="F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T2120">
        <v>0.19900000000000001</v>
      </c>
      <c r="U2120">
        <v>0.25700000000000001</v>
      </c>
      <c r="V2120">
        <v>0.28000000000000003</v>
      </c>
      <c r="W2120">
        <v>0.53700000000000003</v>
      </c>
      <c r="X2120">
        <v>0.23599999999999999</v>
      </c>
      <c r="Z2120">
        <v>41</v>
      </c>
      <c r="AA2120">
        <v>0</v>
      </c>
      <c r="AB2120">
        <v>0</v>
      </c>
      <c r="AD2120">
        <v>-0.1</v>
      </c>
      <c r="AE2120">
        <v>0</v>
      </c>
      <c r="AF2120">
        <v>0</v>
      </c>
      <c r="AG2120" t="s">
        <v>3105</v>
      </c>
      <c r="AH2120" s="2">
        <f t="shared" si="227"/>
        <v>-12.30085193817909</v>
      </c>
      <c r="AJ2120" s="2">
        <f t="shared" si="226"/>
        <v>-2.5025539444631106</v>
      </c>
      <c r="AK2120" s="2">
        <f t="shared" si="228"/>
        <v>-1.535362013584342</v>
      </c>
      <c r="AL2120" s="2">
        <f t="shared" si="229"/>
        <v>-2.5879503497259004</v>
      </c>
      <c r="AM2120" s="2">
        <f t="shared" si="230"/>
        <v>-2.6363769746173036</v>
      </c>
      <c r="AN2120" s="2">
        <f t="shared" si="231"/>
        <v>-3.0386086557884324</v>
      </c>
    </row>
    <row r="2121" spans="1:40" x14ac:dyDescent="0.2">
      <c r="A2121">
        <v>2120</v>
      </c>
      <c r="B2121" t="s">
        <v>4415</v>
      </c>
      <c r="C2121" t="s">
        <v>74</v>
      </c>
      <c r="D2121">
        <v>0</v>
      </c>
      <c r="E2121">
        <v>1</v>
      </c>
      <c r="F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T2121">
        <v>0.19900000000000001</v>
      </c>
      <c r="U2121">
        <v>0.23599999999999999</v>
      </c>
      <c r="V2121">
        <v>0.30099999999999999</v>
      </c>
      <c r="W2121">
        <v>0.53700000000000003</v>
      </c>
      <c r="X2121">
        <v>0.23100000000000001</v>
      </c>
      <c r="Z2121">
        <v>36</v>
      </c>
      <c r="AA2121">
        <v>0</v>
      </c>
      <c r="AB2121">
        <v>0</v>
      </c>
      <c r="AD2121">
        <v>-0.1</v>
      </c>
      <c r="AE2121">
        <v>0</v>
      </c>
      <c r="AF2121">
        <v>0</v>
      </c>
      <c r="AG2121" t="s">
        <v>4416</v>
      </c>
      <c r="AH2121" s="2">
        <f t="shared" si="227"/>
        <v>-12.30085193817909</v>
      </c>
      <c r="AJ2121" s="2">
        <f t="shared" si="226"/>
        <v>-2.5025539444631106</v>
      </c>
      <c r="AK2121" s="2">
        <f t="shared" si="228"/>
        <v>-1.535362013584342</v>
      </c>
      <c r="AL2121" s="2">
        <f t="shared" si="229"/>
        <v>-2.5879503497259004</v>
      </c>
      <c r="AM2121" s="2">
        <f t="shared" si="230"/>
        <v>-2.6363769746173036</v>
      </c>
      <c r="AN2121" s="2">
        <f t="shared" si="231"/>
        <v>-3.0386086557884324</v>
      </c>
    </row>
    <row r="2122" spans="1:40" x14ac:dyDescent="0.2">
      <c r="A2122">
        <v>2121</v>
      </c>
      <c r="B2122" t="s">
        <v>3702</v>
      </c>
      <c r="D2122">
        <v>0</v>
      </c>
      <c r="E2122">
        <v>1</v>
      </c>
      <c r="F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T2122">
        <v>0.2</v>
      </c>
      <c r="U2122">
        <v>0.24099999999999999</v>
      </c>
      <c r="V2122">
        <v>0.29099999999999998</v>
      </c>
      <c r="W2122">
        <v>0.53300000000000003</v>
      </c>
      <c r="X2122">
        <v>0.23100000000000001</v>
      </c>
      <c r="Z2122">
        <v>38</v>
      </c>
      <c r="AA2122">
        <v>0</v>
      </c>
      <c r="AB2122">
        <v>0</v>
      </c>
      <c r="AD2122">
        <v>-0.1</v>
      </c>
      <c r="AE2122">
        <v>0</v>
      </c>
      <c r="AF2122">
        <v>0</v>
      </c>
      <c r="AG2122" t="s">
        <v>3703</v>
      </c>
      <c r="AH2122" s="2">
        <f t="shared" si="227"/>
        <v>-12.309249135396863</v>
      </c>
      <c r="AJ2122" s="2">
        <f t="shared" si="226"/>
        <v>-2.5025539444631106</v>
      </c>
      <c r="AK2122" s="2">
        <f t="shared" si="228"/>
        <v>-1.535362013584342</v>
      </c>
      <c r="AL2122" s="2">
        <f t="shared" si="229"/>
        <v>-2.5879503497259004</v>
      </c>
      <c r="AM2122" s="2">
        <f t="shared" si="230"/>
        <v>-2.5874700445053067</v>
      </c>
      <c r="AN2122" s="2">
        <f t="shared" si="231"/>
        <v>-3.0959127831182034</v>
      </c>
    </row>
    <row r="2123" spans="1:40" x14ac:dyDescent="0.2">
      <c r="A2123">
        <v>2122</v>
      </c>
      <c r="B2123" t="s">
        <v>2755</v>
      </c>
      <c r="C2123" t="s">
        <v>103</v>
      </c>
      <c r="D2123">
        <v>0</v>
      </c>
      <c r="E2123">
        <v>1</v>
      </c>
      <c r="F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T2123">
        <v>0.19700000000000001</v>
      </c>
      <c r="U2123">
        <v>0.26400000000000001</v>
      </c>
      <c r="V2123">
        <v>0.27800000000000002</v>
      </c>
      <c r="W2123">
        <v>0.54300000000000004</v>
      </c>
      <c r="X2123">
        <v>0.24</v>
      </c>
      <c r="Z2123">
        <v>36</v>
      </c>
      <c r="AA2123">
        <v>0</v>
      </c>
      <c r="AB2123">
        <v>0</v>
      </c>
      <c r="AD2123">
        <v>-0.1</v>
      </c>
      <c r="AE2123">
        <v>0</v>
      </c>
      <c r="AF2123">
        <v>0</v>
      </c>
      <c r="AG2123" t="s">
        <v>2756</v>
      </c>
      <c r="AH2123" s="2">
        <f t="shared" si="227"/>
        <v>-12.312709607408427</v>
      </c>
      <c r="AJ2123" s="2">
        <f t="shared" si="226"/>
        <v>-2.5025539444631106</v>
      </c>
      <c r="AK2123" s="2">
        <f t="shared" si="228"/>
        <v>-1.535362013584342</v>
      </c>
      <c r="AL2123" s="2">
        <f t="shared" si="229"/>
        <v>-2.5879503497259004</v>
      </c>
      <c r="AM2123" s="2">
        <f t="shared" si="230"/>
        <v>-2.7341908348412978</v>
      </c>
      <c r="AN2123" s="2">
        <f t="shared" si="231"/>
        <v>-2.952652464793776</v>
      </c>
    </row>
    <row r="2124" spans="1:40" x14ac:dyDescent="0.2">
      <c r="A2124">
        <v>2123</v>
      </c>
      <c r="B2124" t="s">
        <v>3477</v>
      </c>
      <c r="C2124" t="s">
        <v>144</v>
      </c>
      <c r="D2124">
        <v>0</v>
      </c>
      <c r="E2124">
        <v>1</v>
      </c>
      <c r="F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0.20100000000000001</v>
      </c>
      <c r="U2124">
        <v>0.245</v>
      </c>
      <c r="V2124">
        <v>0.28399999999999997</v>
      </c>
      <c r="W2124">
        <v>0.52900000000000003</v>
      </c>
      <c r="X2124">
        <v>0.23</v>
      </c>
      <c r="Z2124">
        <v>41</v>
      </c>
      <c r="AA2124">
        <v>0</v>
      </c>
      <c r="AB2124">
        <v>0</v>
      </c>
      <c r="AD2124">
        <v>-0.1</v>
      </c>
      <c r="AE2124">
        <v>0</v>
      </c>
      <c r="AF2124">
        <v>0</v>
      </c>
      <c r="AG2124" t="s">
        <v>3478</v>
      </c>
      <c r="AH2124" s="2">
        <f t="shared" si="227"/>
        <v>-12.317646332614636</v>
      </c>
      <c r="AJ2124" s="2">
        <f t="shared" si="226"/>
        <v>-2.5025539444631106</v>
      </c>
      <c r="AK2124" s="2">
        <f t="shared" si="228"/>
        <v>-1.535362013584342</v>
      </c>
      <c r="AL2124" s="2">
        <f t="shared" si="229"/>
        <v>-2.5879503497259004</v>
      </c>
      <c r="AM2124" s="2">
        <f t="shared" si="230"/>
        <v>-2.5385631143933098</v>
      </c>
      <c r="AN2124" s="2">
        <f t="shared" si="231"/>
        <v>-3.1532169104479744</v>
      </c>
    </row>
    <row r="2125" spans="1:40" x14ac:dyDescent="0.2">
      <c r="A2125">
        <v>2124</v>
      </c>
      <c r="B2125" t="s">
        <v>3596</v>
      </c>
      <c r="C2125" t="s">
        <v>57</v>
      </c>
      <c r="D2125">
        <v>0</v>
      </c>
      <c r="E2125">
        <v>1</v>
      </c>
      <c r="F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T2125">
        <v>0.191</v>
      </c>
      <c r="U2125">
        <v>0.249</v>
      </c>
      <c r="V2125">
        <v>0.314</v>
      </c>
      <c r="W2125">
        <v>0.56299999999999994</v>
      </c>
      <c r="X2125">
        <v>0.24299999999999999</v>
      </c>
      <c r="Z2125">
        <v>46</v>
      </c>
      <c r="AA2125">
        <v>0</v>
      </c>
      <c r="AB2125">
        <v>0</v>
      </c>
      <c r="AD2125">
        <v>-0.1</v>
      </c>
      <c r="AE2125">
        <v>0</v>
      </c>
      <c r="AF2125">
        <v>0</v>
      </c>
      <c r="AG2125" t="s">
        <v>3597</v>
      </c>
      <c r="AH2125" s="2">
        <f t="shared" si="227"/>
        <v>-12.319630551431555</v>
      </c>
      <c r="AJ2125" s="2">
        <f t="shared" si="226"/>
        <v>-2.5025539444631106</v>
      </c>
      <c r="AK2125" s="2">
        <f t="shared" si="228"/>
        <v>-1.535362013584342</v>
      </c>
      <c r="AL2125" s="2">
        <f t="shared" si="229"/>
        <v>-2.5879503497259004</v>
      </c>
      <c r="AM2125" s="2">
        <f t="shared" si="230"/>
        <v>-3.027632415513279</v>
      </c>
      <c r="AN2125" s="2">
        <f t="shared" si="231"/>
        <v>-2.6661318281449224</v>
      </c>
    </row>
    <row r="2126" spans="1:40" x14ac:dyDescent="0.2">
      <c r="A2126">
        <v>2125</v>
      </c>
      <c r="B2126" t="s">
        <v>3548</v>
      </c>
      <c r="D2126">
        <v>0</v>
      </c>
      <c r="E2126">
        <v>1</v>
      </c>
      <c r="F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0.20300000000000001</v>
      </c>
      <c r="U2126">
        <v>0.255</v>
      </c>
      <c r="V2126">
        <v>0.26700000000000002</v>
      </c>
      <c r="W2126">
        <v>0.52200000000000002</v>
      </c>
      <c r="X2126">
        <v>0.23100000000000001</v>
      </c>
      <c r="Z2126">
        <v>38</v>
      </c>
      <c r="AA2126">
        <v>0</v>
      </c>
      <c r="AB2126">
        <v>0</v>
      </c>
      <c r="AD2126">
        <v>-0.1</v>
      </c>
      <c r="AE2126">
        <v>0</v>
      </c>
      <c r="AF2126">
        <v>0</v>
      </c>
      <c r="AG2126" t="s">
        <v>3549</v>
      </c>
      <c r="AH2126" s="2">
        <f t="shared" si="227"/>
        <v>-12.320114695217743</v>
      </c>
      <c r="AJ2126" s="2">
        <f t="shared" ref="AJ2126:AJ2189" si="232">(K2126-22.084)/8.824585</f>
        <v>-2.5025539444631106</v>
      </c>
      <c r="AK2126" s="2">
        <f t="shared" si="228"/>
        <v>-1.535362013584342</v>
      </c>
      <c r="AL2126" s="2">
        <f t="shared" si="229"/>
        <v>-2.5879503497259004</v>
      </c>
      <c r="AM2126" s="2">
        <f t="shared" si="230"/>
        <v>-2.4407492541693161</v>
      </c>
      <c r="AN2126" s="2">
        <f t="shared" si="231"/>
        <v>-3.2534991332750733</v>
      </c>
    </row>
    <row r="2127" spans="1:40" x14ac:dyDescent="0.2">
      <c r="A2127">
        <v>2126</v>
      </c>
      <c r="B2127" t="s">
        <v>4853</v>
      </c>
      <c r="D2127">
        <v>0</v>
      </c>
      <c r="E2127">
        <v>1</v>
      </c>
      <c r="F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T2127">
        <v>0.19800000000000001</v>
      </c>
      <c r="U2127">
        <v>0.23499999999999999</v>
      </c>
      <c r="V2127">
        <v>0.30399999999999999</v>
      </c>
      <c r="W2127">
        <v>0.53900000000000003</v>
      </c>
      <c r="X2127">
        <v>0.23100000000000001</v>
      </c>
      <c r="Z2127">
        <v>38</v>
      </c>
      <c r="AA2127">
        <v>0</v>
      </c>
      <c r="AB2127">
        <v>0</v>
      </c>
      <c r="AD2127">
        <v>-0.1</v>
      </c>
      <c r="AE2127">
        <v>0</v>
      </c>
      <c r="AF2127">
        <v>0</v>
      </c>
      <c r="AG2127" t="s">
        <v>4854</v>
      </c>
      <c r="AH2127" s="2">
        <f t="shared" si="227"/>
        <v>-12.321106804626201</v>
      </c>
      <c r="AJ2127" s="2">
        <f t="shared" si="232"/>
        <v>-2.5025539444631106</v>
      </c>
      <c r="AK2127" s="2">
        <f t="shared" si="228"/>
        <v>-1.535362013584342</v>
      </c>
      <c r="AL2127" s="2">
        <f t="shared" si="229"/>
        <v>-2.5879503497259004</v>
      </c>
      <c r="AM2127" s="2">
        <f t="shared" si="230"/>
        <v>-2.6852839047293005</v>
      </c>
      <c r="AN2127" s="2">
        <f t="shared" si="231"/>
        <v>-3.0099565921235469</v>
      </c>
    </row>
    <row r="2128" spans="1:40" x14ac:dyDescent="0.2">
      <c r="A2128">
        <v>2127</v>
      </c>
      <c r="B2128" t="s">
        <v>3114</v>
      </c>
      <c r="D2128">
        <v>0</v>
      </c>
      <c r="E2128">
        <v>1</v>
      </c>
      <c r="F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T2128">
        <v>0.19500000000000001</v>
      </c>
      <c r="U2128">
        <v>0.255</v>
      </c>
      <c r="V2128">
        <v>0.29399999999999998</v>
      </c>
      <c r="W2128">
        <v>0.54900000000000004</v>
      </c>
      <c r="X2128">
        <v>0.24</v>
      </c>
      <c r="Z2128">
        <v>44</v>
      </c>
      <c r="AA2128">
        <v>0</v>
      </c>
      <c r="AB2128">
        <v>0</v>
      </c>
      <c r="AD2128">
        <v>-0.1</v>
      </c>
      <c r="AE2128">
        <v>0</v>
      </c>
      <c r="AF2128">
        <v>0</v>
      </c>
      <c r="AG2128" t="s">
        <v>3115</v>
      </c>
      <c r="AH2128" s="2">
        <f t="shared" si="227"/>
        <v>-12.324567276637765</v>
      </c>
      <c r="AJ2128" s="2">
        <f t="shared" si="232"/>
        <v>-2.5025539444631106</v>
      </c>
      <c r="AK2128" s="2">
        <f t="shared" si="228"/>
        <v>-1.535362013584342</v>
      </c>
      <c r="AL2128" s="2">
        <f t="shared" si="229"/>
        <v>-2.5879503497259004</v>
      </c>
      <c r="AM2128" s="2">
        <f t="shared" si="230"/>
        <v>-2.8320046950652915</v>
      </c>
      <c r="AN2128" s="2">
        <f t="shared" si="231"/>
        <v>-2.8666962737991195</v>
      </c>
    </row>
    <row r="2129" spans="1:40" x14ac:dyDescent="0.2">
      <c r="A2129">
        <v>2128</v>
      </c>
      <c r="B2129" t="s">
        <v>3389</v>
      </c>
      <c r="C2129" t="s">
        <v>51</v>
      </c>
      <c r="D2129">
        <v>0</v>
      </c>
      <c r="E2129">
        <v>1</v>
      </c>
      <c r="F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T2129">
        <v>0.19500000000000001</v>
      </c>
      <c r="U2129">
        <v>0.249</v>
      </c>
      <c r="V2129">
        <v>0.30099999999999999</v>
      </c>
      <c r="W2129">
        <v>0.54900000000000004</v>
      </c>
      <c r="X2129">
        <v>0.23699999999999999</v>
      </c>
      <c r="Z2129">
        <v>44</v>
      </c>
      <c r="AA2129">
        <v>0</v>
      </c>
      <c r="AB2129">
        <v>0</v>
      </c>
      <c r="AD2129">
        <v>-0.1</v>
      </c>
      <c r="AE2129">
        <v>0</v>
      </c>
      <c r="AF2129">
        <v>0</v>
      </c>
      <c r="AG2129" t="s">
        <v>3390</v>
      </c>
      <c r="AH2129" s="2">
        <f t="shared" si="227"/>
        <v>-12.324567276637765</v>
      </c>
      <c r="AJ2129" s="2">
        <f t="shared" si="232"/>
        <v>-2.5025539444631106</v>
      </c>
      <c r="AK2129" s="2">
        <f t="shared" si="228"/>
        <v>-1.535362013584342</v>
      </c>
      <c r="AL2129" s="2">
        <f t="shared" si="229"/>
        <v>-2.5879503497259004</v>
      </c>
      <c r="AM2129" s="2">
        <f t="shared" si="230"/>
        <v>-2.8320046950652915</v>
      </c>
      <c r="AN2129" s="2">
        <f t="shared" si="231"/>
        <v>-2.8666962737991195</v>
      </c>
    </row>
    <row r="2130" spans="1:40" x14ac:dyDescent="0.2">
      <c r="A2130">
        <v>2129</v>
      </c>
      <c r="B2130" t="s">
        <v>3852</v>
      </c>
      <c r="C2130" t="s">
        <v>45</v>
      </c>
      <c r="D2130">
        <v>0</v>
      </c>
      <c r="E2130">
        <v>1</v>
      </c>
      <c r="F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T2130">
        <v>0.19900000000000001</v>
      </c>
      <c r="U2130">
        <v>0.24399999999999999</v>
      </c>
      <c r="V2130">
        <v>0.29099999999999998</v>
      </c>
      <c r="W2130">
        <v>0.53500000000000003</v>
      </c>
      <c r="X2130">
        <v>0.23200000000000001</v>
      </c>
      <c r="Z2130">
        <v>38</v>
      </c>
      <c r="AA2130">
        <v>0</v>
      </c>
      <c r="AB2130">
        <v>0</v>
      </c>
      <c r="AD2130">
        <v>-0.1</v>
      </c>
      <c r="AE2130">
        <v>0</v>
      </c>
      <c r="AF2130">
        <v>0</v>
      </c>
      <c r="AG2130" t="s">
        <v>3853</v>
      </c>
      <c r="AH2130" s="2">
        <f t="shared" si="227"/>
        <v>-12.329504001843974</v>
      </c>
      <c r="AJ2130" s="2">
        <f t="shared" si="232"/>
        <v>-2.5025539444631106</v>
      </c>
      <c r="AK2130" s="2">
        <f t="shared" si="228"/>
        <v>-1.535362013584342</v>
      </c>
      <c r="AL2130" s="2">
        <f t="shared" si="229"/>
        <v>-2.5879503497259004</v>
      </c>
      <c r="AM2130" s="2">
        <f t="shared" si="230"/>
        <v>-2.6363769746173036</v>
      </c>
      <c r="AN2130" s="2">
        <f t="shared" si="231"/>
        <v>-3.0672607194533179</v>
      </c>
    </row>
    <row r="2131" spans="1:40" x14ac:dyDescent="0.2">
      <c r="A2131">
        <v>2130</v>
      </c>
      <c r="B2131" t="s">
        <v>4123</v>
      </c>
      <c r="D2131">
        <v>0</v>
      </c>
      <c r="E2131">
        <v>1</v>
      </c>
      <c r="F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T2131">
        <v>0.20599999999999999</v>
      </c>
      <c r="U2131">
        <v>0.23799999999999999</v>
      </c>
      <c r="V2131">
        <v>0.27400000000000002</v>
      </c>
      <c r="W2131">
        <v>0.51100000000000001</v>
      </c>
      <c r="X2131">
        <v>0.221</v>
      </c>
      <c r="Z2131">
        <v>31</v>
      </c>
      <c r="AA2131">
        <v>0</v>
      </c>
      <c r="AB2131">
        <v>0</v>
      </c>
      <c r="AD2131">
        <v>-0.1</v>
      </c>
      <c r="AE2131">
        <v>0</v>
      </c>
      <c r="AF2131">
        <v>0</v>
      </c>
      <c r="AG2131" t="s">
        <v>4124</v>
      </c>
      <c r="AH2131" s="2">
        <f t="shared" si="227"/>
        <v>-12.330980255038623</v>
      </c>
      <c r="AJ2131" s="2">
        <f t="shared" si="232"/>
        <v>-2.5025539444631106</v>
      </c>
      <c r="AK2131" s="2">
        <f t="shared" si="228"/>
        <v>-1.535362013584342</v>
      </c>
      <c r="AL2131" s="2">
        <f t="shared" si="229"/>
        <v>-2.5879503497259004</v>
      </c>
      <c r="AM2131" s="2">
        <f t="shared" si="230"/>
        <v>-2.2940284638333268</v>
      </c>
      <c r="AN2131" s="2">
        <f t="shared" si="231"/>
        <v>-3.4110854834319437</v>
      </c>
    </row>
    <row r="2132" spans="1:40" x14ac:dyDescent="0.2">
      <c r="A2132">
        <v>2131</v>
      </c>
      <c r="B2132" t="s">
        <v>4765</v>
      </c>
      <c r="D2132">
        <v>0</v>
      </c>
      <c r="E2132">
        <v>1</v>
      </c>
      <c r="F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T2132">
        <v>0.19600000000000001</v>
      </c>
      <c r="U2132">
        <v>0.23599999999999999</v>
      </c>
      <c r="V2132">
        <v>0.309</v>
      </c>
      <c r="W2132">
        <v>0.54500000000000004</v>
      </c>
      <c r="X2132">
        <v>0.23300000000000001</v>
      </c>
      <c r="Z2132">
        <v>39</v>
      </c>
      <c r="AA2132">
        <v>0</v>
      </c>
      <c r="AB2132">
        <v>0</v>
      </c>
      <c r="AD2132">
        <v>-0.1</v>
      </c>
      <c r="AE2132">
        <v>0</v>
      </c>
      <c r="AF2132">
        <v>0</v>
      </c>
      <c r="AG2132" t="s">
        <v>4766</v>
      </c>
      <c r="AH2132" s="2">
        <f t="shared" si="227"/>
        <v>-12.33296447385554</v>
      </c>
      <c r="AJ2132" s="2">
        <f t="shared" si="232"/>
        <v>-2.5025539444631106</v>
      </c>
      <c r="AK2132" s="2">
        <f t="shared" si="228"/>
        <v>-1.535362013584342</v>
      </c>
      <c r="AL2132" s="2">
        <f t="shared" si="229"/>
        <v>-2.5879503497259004</v>
      </c>
      <c r="AM2132" s="2">
        <f t="shared" si="230"/>
        <v>-2.7830977649532946</v>
      </c>
      <c r="AN2132" s="2">
        <f t="shared" si="231"/>
        <v>-2.9240004011288905</v>
      </c>
    </row>
    <row r="2133" spans="1:40" x14ac:dyDescent="0.2">
      <c r="A2133">
        <v>2132</v>
      </c>
      <c r="B2133" t="s">
        <v>3037</v>
      </c>
      <c r="D2133">
        <v>0</v>
      </c>
      <c r="E2133">
        <v>1</v>
      </c>
      <c r="F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T2133">
        <v>0.19800000000000001</v>
      </c>
      <c r="U2133">
        <v>0.245</v>
      </c>
      <c r="V2133">
        <v>0.29299999999999998</v>
      </c>
      <c r="W2133">
        <v>0.53800000000000003</v>
      </c>
      <c r="X2133">
        <v>0.23300000000000001</v>
      </c>
      <c r="Z2133">
        <v>39</v>
      </c>
      <c r="AA2133">
        <v>0</v>
      </c>
      <c r="AB2133">
        <v>0</v>
      </c>
      <c r="AD2133">
        <v>-0.1</v>
      </c>
      <c r="AE2133">
        <v>0</v>
      </c>
      <c r="AF2133">
        <v>0</v>
      </c>
      <c r="AG2133" t="s">
        <v>3038</v>
      </c>
      <c r="AH2133" s="2">
        <f t="shared" si="227"/>
        <v>-12.335432836458644</v>
      </c>
      <c r="AJ2133" s="2">
        <f t="shared" si="232"/>
        <v>-2.5025539444631106</v>
      </c>
      <c r="AK2133" s="2">
        <f t="shared" si="228"/>
        <v>-1.535362013584342</v>
      </c>
      <c r="AL2133" s="2">
        <f t="shared" si="229"/>
        <v>-2.5879503497259004</v>
      </c>
      <c r="AM2133" s="2">
        <f t="shared" si="230"/>
        <v>-2.6852839047293005</v>
      </c>
      <c r="AN2133" s="2">
        <f t="shared" si="231"/>
        <v>-3.0242826239559895</v>
      </c>
    </row>
    <row r="2134" spans="1:40" x14ac:dyDescent="0.2">
      <c r="A2134">
        <v>2133</v>
      </c>
      <c r="B2134" t="s">
        <v>3076</v>
      </c>
      <c r="C2134" t="s">
        <v>118</v>
      </c>
      <c r="D2134">
        <v>0</v>
      </c>
      <c r="E2134">
        <v>1</v>
      </c>
      <c r="F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0.19800000000000001</v>
      </c>
      <c r="U2134">
        <v>0.23499999999999999</v>
      </c>
      <c r="V2134">
        <v>0.30299999999999999</v>
      </c>
      <c r="W2134">
        <v>0.53800000000000003</v>
      </c>
      <c r="X2134">
        <v>0.23100000000000001</v>
      </c>
      <c r="Z2134">
        <v>42</v>
      </c>
      <c r="AA2134">
        <v>0</v>
      </c>
      <c r="AB2134">
        <v>0</v>
      </c>
      <c r="AD2134">
        <v>-0.1</v>
      </c>
      <c r="AE2134">
        <v>0</v>
      </c>
      <c r="AF2134">
        <v>0</v>
      </c>
      <c r="AG2134" t="s">
        <v>3077</v>
      </c>
      <c r="AH2134" s="2">
        <f t="shared" si="227"/>
        <v>-12.335432836458644</v>
      </c>
      <c r="AJ2134" s="2">
        <f t="shared" si="232"/>
        <v>-2.5025539444631106</v>
      </c>
      <c r="AK2134" s="2">
        <f t="shared" si="228"/>
        <v>-1.535362013584342</v>
      </c>
      <c r="AL2134" s="2">
        <f t="shared" si="229"/>
        <v>-2.5879503497259004</v>
      </c>
      <c r="AM2134" s="2">
        <f t="shared" si="230"/>
        <v>-2.6852839047293005</v>
      </c>
      <c r="AN2134" s="2">
        <f t="shared" si="231"/>
        <v>-3.0242826239559895</v>
      </c>
    </row>
    <row r="2135" spans="1:40" x14ac:dyDescent="0.2">
      <c r="A2135">
        <v>2134</v>
      </c>
      <c r="B2135" t="s">
        <v>4079</v>
      </c>
      <c r="D2135">
        <v>0</v>
      </c>
      <c r="E2135">
        <v>1</v>
      </c>
      <c r="F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T2135">
        <v>0.19800000000000001</v>
      </c>
      <c r="U2135">
        <v>0.23899999999999999</v>
      </c>
      <c r="V2135">
        <v>0.29899999999999999</v>
      </c>
      <c r="W2135">
        <v>0.53800000000000003</v>
      </c>
      <c r="X2135">
        <v>0.23100000000000001</v>
      </c>
      <c r="Z2135">
        <v>38</v>
      </c>
      <c r="AA2135">
        <v>0</v>
      </c>
      <c r="AB2135">
        <v>0</v>
      </c>
      <c r="AD2135">
        <v>-0.1</v>
      </c>
      <c r="AE2135">
        <v>0</v>
      </c>
      <c r="AF2135">
        <v>0</v>
      </c>
      <c r="AG2135" t="s">
        <v>4080</v>
      </c>
      <c r="AH2135" s="2">
        <f t="shared" si="227"/>
        <v>-12.335432836458644</v>
      </c>
      <c r="AJ2135" s="2">
        <f t="shared" si="232"/>
        <v>-2.5025539444631106</v>
      </c>
      <c r="AK2135" s="2">
        <f t="shared" si="228"/>
        <v>-1.535362013584342</v>
      </c>
      <c r="AL2135" s="2">
        <f t="shared" si="229"/>
        <v>-2.5879503497259004</v>
      </c>
      <c r="AM2135" s="2">
        <f t="shared" si="230"/>
        <v>-2.6852839047293005</v>
      </c>
      <c r="AN2135" s="2">
        <f t="shared" si="231"/>
        <v>-3.0242826239559895</v>
      </c>
    </row>
    <row r="2136" spans="1:40" x14ac:dyDescent="0.2">
      <c r="A2136">
        <v>2135</v>
      </c>
      <c r="B2136" t="s">
        <v>2538</v>
      </c>
      <c r="C2136" t="s">
        <v>55</v>
      </c>
      <c r="D2136">
        <v>0</v>
      </c>
      <c r="E2136">
        <v>1</v>
      </c>
      <c r="F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T2136">
        <v>0.19400000000000001</v>
      </c>
      <c r="U2136">
        <v>0.26</v>
      </c>
      <c r="V2136">
        <v>0.29099999999999998</v>
      </c>
      <c r="W2136">
        <v>0.55100000000000005</v>
      </c>
      <c r="X2136">
        <v>0.24299999999999999</v>
      </c>
      <c r="Z2136">
        <v>43</v>
      </c>
      <c r="AA2136">
        <v>0</v>
      </c>
      <c r="AB2136">
        <v>0</v>
      </c>
      <c r="AD2136">
        <v>-0.1</v>
      </c>
      <c r="AE2136">
        <v>0</v>
      </c>
      <c r="AF2136">
        <v>0</v>
      </c>
      <c r="AG2136" t="s">
        <v>2539</v>
      </c>
      <c r="AH2136" s="2">
        <f t="shared" si="227"/>
        <v>-12.344822143084876</v>
      </c>
      <c r="AJ2136" s="2">
        <f t="shared" si="232"/>
        <v>-2.5025539444631106</v>
      </c>
      <c r="AK2136" s="2">
        <f t="shared" si="228"/>
        <v>-1.535362013584342</v>
      </c>
      <c r="AL2136" s="2">
        <f t="shared" si="229"/>
        <v>-2.5879503497259004</v>
      </c>
      <c r="AM2136" s="2">
        <f t="shared" si="230"/>
        <v>-2.8809116251772884</v>
      </c>
      <c r="AN2136" s="2">
        <f t="shared" si="231"/>
        <v>-2.838044210134234</v>
      </c>
    </row>
    <row r="2137" spans="1:40" x14ac:dyDescent="0.2">
      <c r="A2137">
        <v>2136</v>
      </c>
      <c r="B2137" t="s">
        <v>3401</v>
      </c>
      <c r="D2137">
        <v>0</v>
      </c>
      <c r="E2137">
        <v>1</v>
      </c>
      <c r="F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T2137">
        <v>0.19800000000000001</v>
      </c>
      <c r="U2137">
        <v>0.248</v>
      </c>
      <c r="V2137">
        <v>0.28999999999999998</v>
      </c>
      <c r="W2137">
        <v>0.53700000000000003</v>
      </c>
      <c r="X2137">
        <v>0.23400000000000001</v>
      </c>
      <c r="Z2137">
        <v>40</v>
      </c>
      <c r="AA2137">
        <v>0</v>
      </c>
      <c r="AB2137">
        <v>0</v>
      </c>
      <c r="AD2137">
        <v>-0.1</v>
      </c>
      <c r="AE2137">
        <v>0</v>
      </c>
      <c r="AF2137">
        <v>0</v>
      </c>
      <c r="AG2137" t="s">
        <v>3402</v>
      </c>
      <c r="AH2137" s="2">
        <f t="shared" si="227"/>
        <v>-12.349758868291087</v>
      </c>
      <c r="AJ2137" s="2">
        <f t="shared" si="232"/>
        <v>-2.5025539444631106</v>
      </c>
      <c r="AK2137" s="2">
        <f t="shared" si="228"/>
        <v>-1.535362013584342</v>
      </c>
      <c r="AL2137" s="2">
        <f t="shared" si="229"/>
        <v>-2.5879503497259004</v>
      </c>
      <c r="AM2137" s="2">
        <f t="shared" si="230"/>
        <v>-2.6852839047293005</v>
      </c>
      <c r="AN2137" s="2">
        <f t="shared" si="231"/>
        <v>-3.0386086557884324</v>
      </c>
    </row>
    <row r="2138" spans="1:40" x14ac:dyDescent="0.2">
      <c r="A2138">
        <v>2137</v>
      </c>
      <c r="B2138" t="s">
        <v>4243</v>
      </c>
      <c r="D2138">
        <v>0</v>
      </c>
      <c r="E2138">
        <v>1</v>
      </c>
      <c r="F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T2138">
        <v>0.19800000000000001</v>
      </c>
      <c r="U2138">
        <v>0.23300000000000001</v>
      </c>
      <c r="V2138">
        <v>0.30399999999999999</v>
      </c>
      <c r="W2138">
        <v>0.53700000000000003</v>
      </c>
      <c r="X2138">
        <v>0.23</v>
      </c>
      <c r="Z2138">
        <v>37</v>
      </c>
      <c r="AA2138">
        <v>0</v>
      </c>
      <c r="AB2138">
        <v>0</v>
      </c>
      <c r="AD2138">
        <v>-0.1</v>
      </c>
      <c r="AE2138">
        <v>0</v>
      </c>
      <c r="AF2138">
        <v>0</v>
      </c>
      <c r="AG2138" t="s">
        <v>4244</v>
      </c>
      <c r="AH2138" s="2">
        <f t="shared" si="227"/>
        <v>-12.349758868291087</v>
      </c>
      <c r="AJ2138" s="2">
        <f t="shared" si="232"/>
        <v>-2.5025539444631106</v>
      </c>
      <c r="AK2138" s="2">
        <f t="shared" si="228"/>
        <v>-1.535362013584342</v>
      </c>
      <c r="AL2138" s="2">
        <f t="shared" si="229"/>
        <v>-2.5879503497259004</v>
      </c>
      <c r="AM2138" s="2">
        <f t="shared" si="230"/>
        <v>-2.6852839047293005</v>
      </c>
      <c r="AN2138" s="2">
        <f t="shared" si="231"/>
        <v>-3.0386086557884324</v>
      </c>
    </row>
    <row r="2139" spans="1:40" x14ac:dyDescent="0.2">
      <c r="A2139">
        <v>2138</v>
      </c>
      <c r="B2139" t="s">
        <v>2965</v>
      </c>
      <c r="C2139" t="s">
        <v>42</v>
      </c>
      <c r="D2139">
        <v>0</v>
      </c>
      <c r="E2139">
        <v>1</v>
      </c>
      <c r="F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T2139">
        <v>0.20399999999999999</v>
      </c>
      <c r="U2139">
        <v>0.24399999999999999</v>
      </c>
      <c r="V2139">
        <v>0.27200000000000002</v>
      </c>
      <c r="W2139">
        <v>0.51600000000000001</v>
      </c>
      <c r="X2139">
        <v>0.22500000000000001</v>
      </c>
      <c r="Z2139">
        <v>38</v>
      </c>
      <c r="AA2139">
        <v>0</v>
      </c>
      <c r="AB2139">
        <v>0</v>
      </c>
      <c r="AD2139">
        <v>-0.1</v>
      </c>
      <c r="AE2139">
        <v>0</v>
      </c>
      <c r="AF2139">
        <v>0</v>
      </c>
      <c r="AG2139" t="s">
        <v>2966</v>
      </c>
      <c r="AH2139" s="2">
        <f t="shared" si="227"/>
        <v>-12.357163956100404</v>
      </c>
      <c r="AJ2139" s="2">
        <f t="shared" si="232"/>
        <v>-2.5025539444631106</v>
      </c>
      <c r="AK2139" s="2">
        <f t="shared" si="228"/>
        <v>-1.535362013584342</v>
      </c>
      <c r="AL2139" s="2">
        <f t="shared" si="229"/>
        <v>-2.5879503497259004</v>
      </c>
      <c r="AM2139" s="2">
        <f t="shared" si="230"/>
        <v>-2.3918423240573206</v>
      </c>
      <c r="AN2139" s="2">
        <f t="shared" si="231"/>
        <v>-3.3394553242697302</v>
      </c>
    </row>
    <row r="2140" spans="1:40" x14ac:dyDescent="0.2">
      <c r="A2140">
        <v>2139</v>
      </c>
      <c r="B2140" t="s">
        <v>4018</v>
      </c>
      <c r="C2140" t="s">
        <v>93</v>
      </c>
      <c r="D2140">
        <v>0</v>
      </c>
      <c r="E2140">
        <v>1</v>
      </c>
      <c r="F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T2140">
        <v>0.19900000000000001</v>
      </c>
      <c r="U2140">
        <v>0.24399999999999999</v>
      </c>
      <c r="V2140">
        <v>0.28899999999999998</v>
      </c>
      <c r="W2140">
        <v>0.53300000000000003</v>
      </c>
      <c r="X2140">
        <v>0.23100000000000001</v>
      </c>
      <c r="Z2140">
        <v>41</v>
      </c>
      <c r="AA2140">
        <v>0</v>
      </c>
      <c r="AB2140">
        <v>0</v>
      </c>
      <c r="AD2140">
        <v>-0.1</v>
      </c>
      <c r="AE2140">
        <v>0</v>
      </c>
      <c r="AF2140">
        <v>0</v>
      </c>
      <c r="AG2140" t="s">
        <v>4019</v>
      </c>
      <c r="AH2140" s="2">
        <f t="shared" si="227"/>
        <v>-12.35815606550886</v>
      </c>
      <c r="AJ2140" s="2">
        <f t="shared" si="232"/>
        <v>-2.5025539444631106</v>
      </c>
      <c r="AK2140" s="2">
        <f t="shared" si="228"/>
        <v>-1.535362013584342</v>
      </c>
      <c r="AL2140" s="2">
        <f t="shared" si="229"/>
        <v>-2.5879503497259004</v>
      </c>
      <c r="AM2140" s="2">
        <f t="shared" si="230"/>
        <v>-2.6363769746173036</v>
      </c>
      <c r="AN2140" s="2">
        <f t="shared" si="231"/>
        <v>-3.0959127831182034</v>
      </c>
    </row>
    <row r="2141" spans="1:40" x14ac:dyDescent="0.2">
      <c r="A2141">
        <v>2140</v>
      </c>
      <c r="B2141" t="s">
        <v>3652</v>
      </c>
      <c r="C2141" t="s">
        <v>198</v>
      </c>
      <c r="D2141">
        <v>0</v>
      </c>
      <c r="E2141">
        <v>1</v>
      </c>
      <c r="F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T2141">
        <v>0.20300000000000001</v>
      </c>
      <c r="U2141">
        <v>0.24399999999999999</v>
      </c>
      <c r="V2141">
        <v>0.27500000000000002</v>
      </c>
      <c r="W2141">
        <v>0.51900000000000002</v>
      </c>
      <c r="X2141">
        <v>0.22600000000000001</v>
      </c>
      <c r="Z2141">
        <v>34</v>
      </c>
      <c r="AA2141">
        <v>0</v>
      </c>
      <c r="AB2141">
        <v>0</v>
      </c>
      <c r="AD2141">
        <v>-0.1</v>
      </c>
      <c r="AE2141">
        <v>0</v>
      </c>
      <c r="AF2141">
        <v>0</v>
      </c>
      <c r="AG2141" t="s">
        <v>3653</v>
      </c>
      <c r="AH2141" s="2">
        <f t="shared" si="227"/>
        <v>-12.36309279071507</v>
      </c>
      <c r="AJ2141" s="2">
        <f t="shared" si="232"/>
        <v>-2.5025539444631106</v>
      </c>
      <c r="AK2141" s="2">
        <f t="shared" si="228"/>
        <v>-1.535362013584342</v>
      </c>
      <c r="AL2141" s="2">
        <f t="shared" si="229"/>
        <v>-2.5879503497259004</v>
      </c>
      <c r="AM2141" s="2">
        <f t="shared" si="230"/>
        <v>-2.4407492541693161</v>
      </c>
      <c r="AN2141" s="2">
        <f t="shared" si="231"/>
        <v>-3.2964772287724018</v>
      </c>
    </row>
    <row r="2142" spans="1:40" x14ac:dyDescent="0.2">
      <c r="A2142">
        <v>2141</v>
      </c>
      <c r="B2142" t="s">
        <v>3606</v>
      </c>
      <c r="C2142" t="s">
        <v>61</v>
      </c>
      <c r="D2142">
        <v>0</v>
      </c>
      <c r="E2142">
        <v>1</v>
      </c>
      <c r="F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T2142">
        <v>0.2</v>
      </c>
      <c r="U2142">
        <v>0.24199999999999999</v>
      </c>
      <c r="V2142">
        <v>0.28799999999999998</v>
      </c>
      <c r="W2142">
        <v>0.52900000000000003</v>
      </c>
      <c r="X2142">
        <v>0.23</v>
      </c>
      <c r="Z2142">
        <v>39</v>
      </c>
      <c r="AA2142">
        <v>0</v>
      </c>
      <c r="AB2142">
        <v>0</v>
      </c>
      <c r="AD2142">
        <v>-0.1</v>
      </c>
      <c r="AE2142">
        <v>0</v>
      </c>
      <c r="AF2142">
        <v>0</v>
      </c>
      <c r="AG2142" t="s">
        <v>3607</v>
      </c>
      <c r="AH2142" s="2">
        <f t="shared" si="227"/>
        <v>-12.366553262726633</v>
      </c>
      <c r="AJ2142" s="2">
        <f t="shared" si="232"/>
        <v>-2.5025539444631106</v>
      </c>
      <c r="AK2142" s="2">
        <f t="shared" si="228"/>
        <v>-1.535362013584342</v>
      </c>
      <c r="AL2142" s="2">
        <f t="shared" si="229"/>
        <v>-2.5879503497259004</v>
      </c>
      <c r="AM2142" s="2">
        <f t="shared" si="230"/>
        <v>-2.5874700445053067</v>
      </c>
      <c r="AN2142" s="2">
        <f t="shared" si="231"/>
        <v>-3.1532169104479744</v>
      </c>
    </row>
    <row r="2143" spans="1:40" x14ac:dyDescent="0.2">
      <c r="A2143">
        <v>2142</v>
      </c>
      <c r="B2143" t="s">
        <v>2880</v>
      </c>
      <c r="C2143" t="s">
        <v>129</v>
      </c>
      <c r="D2143">
        <v>0</v>
      </c>
      <c r="E2143">
        <v>1</v>
      </c>
      <c r="F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T2143">
        <v>0.20200000000000001</v>
      </c>
      <c r="U2143">
        <v>0.24099999999999999</v>
      </c>
      <c r="V2143">
        <v>0.28000000000000003</v>
      </c>
      <c r="W2143">
        <v>0.52200000000000002</v>
      </c>
      <c r="X2143">
        <v>0.22700000000000001</v>
      </c>
      <c r="Z2143">
        <v>34</v>
      </c>
      <c r="AA2143">
        <v>0</v>
      </c>
      <c r="AB2143">
        <v>0</v>
      </c>
      <c r="AD2143">
        <v>-0.1</v>
      </c>
      <c r="AE2143">
        <v>0</v>
      </c>
      <c r="AF2143">
        <v>0</v>
      </c>
      <c r="AG2143" t="s">
        <v>2881</v>
      </c>
      <c r="AH2143" s="2">
        <f t="shared" si="227"/>
        <v>-12.36902162532974</v>
      </c>
      <c r="AJ2143" s="2">
        <f t="shared" si="232"/>
        <v>-2.5025539444631106</v>
      </c>
      <c r="AK2143" s="2">
        <f t="shared" si="228"/>
        <v>-1.535362013584342</v>
      </c>
      <c r="AL2143" s="2">
        <f t="shared" si="229"/>
        <v>-2.5879503497259004</v>
      </c>
      <c r="AM2143" s="2">
        <f t="shared" si="230"/>
        <v>-2.489656184281313</v>
      </c>
      <c r="AN2143" s="2">
        <f t="shared" si="231"/>
        <v>-3.2534991332750733</v>
      </c>
    </row>
    <row r="2144" spans="1:40" x14ac:dyDescent="0.2">
      <c r="A2144">
        <v>2143</v>
      </c>
      <c r="B2144" t="s">
        <v>4274</v>
      </c>
      <c r="C2144" t="s">
        <v>57</v>
      </c>
      <c r="D2144">
        <v>0</v>
      </c>
      <c r="E2144">
        <v>1</v>
      </c>
      <c r="F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T2144">
        <v>0.19900000000000001</v>
      </c>
      <c r="U2144">
        <v>0.245</v>
      </c>
      <c r="V2144">
        <v>0.28599999999999998</v>
      </c>
      <c r="W2144">
        <v>0.53200000000000003</v>
      </c>
      <c r="X2144">
        <v>0.23100000000000001</v>
      </c>
      <c r="Z2144">
        <v>38</v>
      </c>
      <c r="AA2144">
        <v>0</v>
      </c>
      <c r="AB2144">
        <v>0</v>
      </c>
      <c r="AD2144">
        <v>-0.1</v>
      </c>
      <c r="AE2144">
        <v>0</v>
      </c>
      <c r="AF2144">
        <v>0</v>
      </c>
      <c r="AG2144" t="s">
        <v>4275</v>
      </c>
      <c r="AH2144" s="2">
        <f t="shared" si="227"/>
        <v>-12.372482097341303</v>
      </c>
      <c r="AJ2144" s="2">
        <f t="shared" si="232"/>
        <v>-2.5025539444631106</v>
      </c>
      <c r="AK2144" s="2">
        <f t="shared" si="228"/>
        <v>-1.535362013584342</v>
      </c>
      <c r="AL2144" s="2">
        <f t="shared" si="229"/>
        <v>-2.5879503497259004</v>
      </c>
      <c r="AM2144" s="2">
        <f t="shared" si="230"/>
        <v>-2.6363769746173036</v>
      </c>
      <c r="AN2144" s="2">
        <f t="shared" si="231"/>
        <v>-3.1102388149506459</v>
      </c>
    </row>
    <row r="2145" spans="1:40" x14ac:dyDescent="0.2">
      <c r="A2145">
        <v>2144</v>
      </c>
      <c r="B2145" t="s">
        <v>4033</v>
      </c>
      <c r="D2145">
        <v>0</v>
      </c>
      <c r="E2145">
        <v>1</v>
      </c>
      <c r="F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T2145">
        <v>0.189</v>
      </c>
      <c r="U2145">
        <v>0.255</v>
      </c>
      <c r="V2145">
        <v>0.311</v>
      </c>
      <c r="W2145">
        <v>0.56599999999999995</v>
      </c>
      <c r="X2145">
        <v>0.246</v>
      </c>
      <c r="Z2145">
        <v>48</v>
      </c>
      <c r="AA2145">
        <v>0</v>
      </c>
      <c r="AB2145">
        <v>0</v>
      </c>
      <c r="AD2145">
        <v>-0.1</v>
      </c>
      <c r="AE2145">
        <v>0</v>
      </c>
      <c r="AF2145">
        <v>0</v>
      </c>
      <c r="AG2145" t="s">
        <v>4034</v>
      </c>
      <c r="AH2145" s="2">
        <f t="shared" si="227"/>
        <v>-12.374466316158221</v>
      </c>
      <c r="AJ2145" s="2">
        <f t="shared" si="232"/>
        <v>-2.5025539444631106</v>
      </c>
      <c r="AK2145" s="2">
        <f t="shared" si="228"/>
        <v>-1.535362013584342</v>
      </c>
      <c r="AL2145" s="2">
        <f t="shared" si="229"/>
        <v>-2.5879503497259004</v>
      </c>
      <c r="AM2145" s="2">
        <f t="shared" si="230"/>
        <v>-3.1254462757372727</v>
      </c>
      <c r="AN2145" s="2">
        <f t="shared" si="231"/>
        <v>-2.6231537326475944</v>
      </c>
    </row>
    <row r="2146" spans="1:40" x14ac:dyDescent="0.2">
      <c r="A2146">
        <v>2145</v>
      </c>
      <c r="B2146" t="s">
        <v>3485</v>
      </c>
      <c r="C2146" t="s">
        <v>37</v>
      </c>
      <c r="D2146">
        <v>0</v>
      </c>
      <c r="E2146">
        <v>1</v>
      </c>
      <c r="F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T2146">
        <v>0.20300000000000001</v>
      </c>
      <c r="U2146">
        <v>0.26</v>
      </c>
      <c r="V2146">
        <v>0.25800000000000001</v>
      </c>
      <c r="W2146">
        <v>0.51800000000000002</v>
      </c>
      <c r="X2146">
        <v>0.23</v>
      </c>
      <c r="Z2146">
        <v>41</v>
      </c>
      <c r="AA2146">
        <v>0</v>
      </c>
      <c r="AB2146">
        <v>0</v>
      </c>
      <c r="AD2146">
        <v>-0.1</v>
      </c>
      <c r="AE2146">
        <v>0</v>
      </c>
      <c r="AF2146">
        <v>0</v>
      </c>
      <c r="AG2146" t="s">
        <v>3486</v>
      </c>
      <c r="AH2146" s="2">
        <f t="shared" si="227"/>
        <v>-12.377418822547513</v>
      </c>
      <c r="AJ2146" s="2">
        <f t="shared" si="232"/>
        <v>-2.5025539444631106</v>
      </c>
      <c r="AK2146" s="2">
        <f t="shared" si="228"/>
        <v>-1.535362013584342</v>
      </c>
      <c r="AL2146" s="2">
        <f t="shared" si="229"/>
        <v>-2.5879503497259004</v>
      </c>
      <c r="AM2146" s="2">
        <f t="shared" si="230"/>
        <v>-2.4407492541693161</v>
      </c>
      <c r="AN2146" s="2">
        <f t="shared" si="231"/>
        <v>-3.3108032606048448</v>
      </c>
    </row>
    <row r="2147" spans="1:40" x14ac:dyDescent="0.2">
      <c r="A2147">
        <v>2146</v>
      </c>
      <c r="B2147" t="s">
        <v>3782</v>
      </c>
      <c r="C2147" t="s">
        <v>57</v>
      </c>
      <c r="D2147">
        <v>0</v>
      </c>
      <c r="E2147">
        <v>1</v>
      </c>
      <c r="F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T2147">
        <v>0.20499999999999999</v>
      </c>
      <c r="U2147">
        <v>0.24299999999999999</v>
      </c>
      <c r="V2147">
        <v>0.26800000000000002</v>
      </c>
      <c r="W2147">
        <v>0.51100000000000001</v>
      </c>
      <c r="X2147">
        <v>0.222</v>
      </c>
      <c r="Z2147">
        <v>32</v>
      </c>
      <c r="AA2147">
        <v>0</v>
      </c>
      <c r="AB2147">
        <v>0</v>
      </c>
      <c r="AD2147">
        <v>-0.1</v>
      </c>
      <c r="AE2147">
        <v>0</v>
      </c>
      <c r="AF2147">
        <v>0</v>
      </c>
      <c r="AG2147" t="s">
        <v>3783</v>
      </c>
      <c r="AH2147" s="2">
        <f t="shared" si="227"/>
        <v>-12.37988718515062</v>
      </c>
      <c r="AJ2147" s="2">
        <f t="shared" si="232"/>
        <v>-2.5025539444631106</v>
      </c>
      <c r="AK2147" s="2">
        <f t="shared" si="228"/>
        <v>-1.535362013584342</v>
      </c>
      <c r="AL2147" s="2">
        <f t="shared" si="229"/>
        <v>-2.5879503497259004</v>
      </c>
      <c r="AM2147" s="2">
        <f t="shared" si="230"/>
        <v>-2.3429353939453237</v>
      </c>
      <c r="AN2147" s="2">
        <f t="shared" si="231"/>
        <v>-3.4110854834319437</v>
      </c>
    </row>
    <row r="2148" spans="1:40" x14ac:dyDescent="0.2">
      <c r="A2148">
        <v>2147</v>
      </c>
      <c r="B2148" t="s">
        <v>3762</v>
      </c>
      <c r="C2148" t="s">
        <v>93</v>
      </c>
      <c r="D2148">
        <v>0</v>
      </c>
      <c r="E2148">
        <v>1</v>
      </c>
      <c r="F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T2148">
        <v>0.19500000000000001</v>
      </c>
      <c r="U2148">
        <v>0.245</v>
      </c>
      <c r="V2148">
        <v>0.3</v>
      </c>
      <c r="W2148">
        <v>0.54500000000000004</v>
      </c>
      <c r="X2148">
        <v>0.23599999999999999</v>
      </c>
      <c r="Z2148">
        <v>44</v>
      </c>
      <c r="AA2148">
        <v>0</v>
      </c>
      <c r="AB2148">
        <v>0</v>
      </c>
      <c r="AD2148">
        <v>-0.1</v>
      </c>
      <c r="AE2148">
        <v>0</v>
      </c>
      <c r="AF2148">
        <v>0</v>
      </c>
      <c r="AG2148" t="s">
        <v>3763</v>
      </c>
      <c r="AH2148" s="2">
        <f t="shared" si="227"/>
        <v>-12.381871403967537</v>
      </c>
      <c r="AJ2148" s="2">
        <f t="shared" si="232"/>
        <v>-2.5025539444631106</v>
      </c>
      <c r="AK2148" s="2">
        <f t="shared" si="228"/>
        <v>-1.535362013584342</v>
      </c>
      <c r="AL2148" s="2">
        <f t="shared" si="229"/>
        <v>-2.5879503497259004</v>
      </c>
      <c r="AM2148" s="2">
        <f t="shared" si="230"/>
        <v>-2.8320046950652915</v>
      </c>
      <c r="AN2148" s="2">
        <f t="shared" si="231"/>
        <v>-2.9240004011288905</v>
      </c>
    </row>
    <row r="2149" spans="1:40" x14ac:dyDescent="0.2">
      <c r="A2149">
        <v>2148</v>
      </c>
      <c r="B2149" t="s">
        <v>3475</v>
      </c>
      <c r="C2149" t="s">
        <v>129</v>
      </c>
      <c r="D2149">
        <v>0</v>
      </c>
      <c r="E2149">
        <v>1</v>
      </c>
      <c r="F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T2149">
        <v>0.20399999999999999</v>
      </c>
      <c r="U2149">
        <v>0.23899999999999999</v>
      </c>
      <c r="V2149">
        <v>0.27500000000000002</v>
      </c>
      <c r="W2149">
        <v>0.51400000000000001</v>
      </c>
      <c r="X2149">
        <v>0.223</v>
      </c>
      <c r="Z2149">
        <v>31</v>
      </c>
      <c r="AA2149">
        <v>0</v>
      </c>
      <c r="AB2149">
        <v>0</v>
      </c>
      <c r="AD2149">
        <v>-0.1</v>
      </c>
      <c r="AE2149">
        <v>0</v>
      </c>
      <c r="AF2149">
        <v>0</v>
      </c>
      <c r="AG2149" t="s">
        <v>3476</v>
      </c>
      <c r="AH2149" s="2">
        <f t="shared" si="227"/>
        <v>-12.38581601976529</v>
      </c>
      <c r="AJ2149" s="2">
        <f t="shared" si="232"/>
        <v>-2.5025539444631106</v>
      </c>
      <c r="AK2149" s="2">
        <f t="shared" si="228"/>
        <v>-1.535362013584342</v>
      </c>
      <c r="AL2149" s="2">
        <f t="shared" si="229"/>
        <v>-2.5879503497259004</v>
      </c>
      <c r="AM2149" s="2">
        <f t="shared" si="230"/>
        <v>-2.3918423240573206</v>
      </c>
      <c r="AN2149" s="2">
        <f t="shared" si="231"/>
        <v>-3.3681073879346157</v>
      </c>
    </row>
    <row r="2150" spans="1:40" x14ac:dyDescent="0.2">
      <c r="A2150">
        <v>2149</v>
      </c>
      <c r="B2150" t="s">
        <v>3307</v>
      </c>
      <c r="D2150">
        <v>0</v>
      </c>
      <c r="E2150">
        <v>1</v>
      </c>
      <c r="F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T2150">
        <v>0.20100000000000001</v>
      </c>
      <c r="U2150">
        <v>0.247</v>
      </c>
      <c r="V2150">
        <v>0.27800000000000002</v>
      </c>
      <c r="W2150">
        <v>0.52400000000000002</v>
      </c>
      <c r="X2150">
        <v>0.22900000000000001</v>
      </c>
      <c r="Z2150">
        <v>37</v>
      </c>
      <c r="AA2150">
        <v>0</v>
      </c>
      <c r="AB2150">
        <v>0</v>
      </c>
      <c r="AD2150">
        <v>-0.1</v>
      </c>
      <c r="AE2150">
        <v>0</v>
      </c>
      <c r="AF2150">
        <v>0</v>
      </c>
      <c r="AG2150" t="s">
        <v>3308</v>
      </c>
      <c r="AH2150" s="2">
        <f t="shared" si="227"/>
        <v>-12.389276491776851</v>
      </c>
      <c r="AJ2150" s="2">
        <f t="shared" si="232"/>
        <v>-2.5025539444631106</v>
      </c>
      <c r="AK2150" s="2">
        <f t="shared" si="228"/>
        <v>-1.535362013584342</v>
      </c>
      <c r="AL2150" s="2">
        <f t="shared" si="229"/>
        <v>-2.5879503497259004</v>
      </c>
      <c r="AM2150" s="2">
        <f t="shared" si="230"/>
        <v>-2.5385631143933098</v>
      </c>
      <c r="AN2150" s="2">
        <f t="shared" si="231"/>
        <v>-3.2248470696101879</v>
      </c>
    </row>
    <row r="2151" spans="1:40" x14ac:dyDescent="0.2">
      <c r="A2151">
        <v>2150</v>
      </c>
      <c r="B2151" t="s">
        <v>4468</v>
      </c>
      <c r="C2151" t="s">
        <v>114</v>
      </c>
      <c r="D2151">
        <v>0</v>
      </c>
      <c r="E2151">
        <v>1</v>
      </c>
      <c r="F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T2151">
        <v>0.191</v>
      </c>
      <c r="U2151">
        <v>0.26800000000000002</v>
      </c>
      <c r="V2151">
        <v>0.28999999999999998</v>
      </c>
      <c r="W2151">
        <v>0.55800000000000005</v>
      </c>
      <c r="X2151">
        <v>0.246</v>
      </c>
      <c r="Z2151">
        <v>45</v>
      </c>
      <c r="AA2151">
        <v>0</v>
      </c>
      <c r="AB2151">
        <v>0</v>
      </c>
      <c r="AD2151">
        <v>-0.1</v>
      </c>
      <c r="AE2151">
        <v>0</v>
      </c>
      <c r="AF2151">
        <v>0</v>
      </c>
      <c r="AG2151" t="s">
        <v>4469</v>
      </c>
      <c r="AH2151" s="2">
        <f t="shared" si="227"/>
        <v>-12.391260710593768</v>
      </c>
      <c r="AJ2151" s="2">
        <f t="shared" si="232"/>
        <v>-2.5025539444631106</v>
      </c>
      <c r="AK2151" s="2">
        <f t="shared" si="228"/>
        <v>-1.535362013584342</v>
      </c>
      <c r="AL2151" s="2">
        <f t="shared" si="229"/>
        <v>-2.5879503497259004</v>
      </c>
      <c r="AM2151" s="2">
        <f t="shared" si="230"/>
        <v>-3.027632415513279</v>
      </c>
      <c r="AN2151" s="2">
        <f t="shared" si="231"/>
        <v>-2.7377619873071346</v>
      </c>
    </row>
    <row r="2152" spans="1:40" x14ac:dyDescent="0.2">
      <c r="A2152">
        <v>2151</v>
      </c>
      <c r="B2152" t="s">
        <v>3165</v>
      </c>
      <c r="C2152" t="s">
        <v>47</v>
      </c>
      <c r="D2152">
        <v>0</v>
      </c>
      <c r="E2152">
        <v>1</v>
      </c>
      <c r="F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T2152">
        <v>0.20300000000000001</v>
      </c>
      <c r="U2152">
        <v>0.24399999999999999</v>
      </c>
      <c r="V2152">
        <v>0.27300000000000002</v>
      </c>
      <c r="W2152">
        <v>0.51700000000000002</v>
      </c>
      <c r="X2152">
        <v>0.22600000000000001</v>
      </c>
      <c r="Z2152">
        <v>35</v>
      </c>
      <c r="AA2152">
        <v>0</v>
      </c>
      <c r="AB2152">
        <v>0</v>
      </c>
      <c r="AD2152">
        <v>-0.1</v>
      </c>
      <c r="AE2152">
        <v>0</v>
      </c>
      <c r="AF2152">
        <v>0</v>
      </c>
      <c r="AG2152" t="s">
        <v>3166</v>
      </c>
      <c r="AH2152" s="2">
        <f t="shared" si="227"/>
        <v>-12.391744854379956</v>
      </c>
      <c r="AJ2152" s="2">
        <f t="shared" si="232"/>
        <v>-2.5025539444631106</v>
      </c>
      <c r="AK2152" s="2">
        <f t="shared" si="228"/>
        <v>-1.535362013584342</v>
      </c>
      <c r="AL2152" s="2">
        <f t="shared" si="229"/>
        <v>-2.5879503497259004</v>
      </c>
      <c r="AM2152" s="2">
        <f t="shared" si="230"/>
        <v>-2.4407492541693161</v>
      </c>
      <c r="AN2152" s="2">
        <f t="shared" si="231"/>
        <v>-3.3251292924372873</v>
      </c>
    </row>
    <row r="2153" spans="1:40" x14ac:dyDescent="0.2">
      <c r="A2153">
        <v>2152</v>
      </c>
      <c r="B2153" t="s">
        <v>3305</v>
      </c>
      <c r="C2153" t="s">
        <v>176</v>
      </c>
      <c r="D2153">
        <v>0</v>
      </c>
      <c r="E2153">
        <v>1</v>
      </c>
      <c r="F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T2153">
        <v>0.20300000000000001</v>
      </c>
      <c r="U2153">
        <v>0.246</v>
      </c>
      <c r="V2153">
        <v>0.27100000000000002</v>
      </c>
      <c r="W2153">
        <v>0.51700000000000002</v>
      </c>
      <c r="X2153">
        <v>0.22600000000000001</v>
      </c>
      <c r="Z2153">
        <v>34</v>
      </c>
      <c r="AA2153">
        <v>0</v>
      </c>
      <c r="AB2153">
        <v>0</v>
      </c>
      <c r="AD2153">
        <v>-0.1</v>
      </c>
      <c r="AE2153">
        <v>0</v>
      </c>
      <c r="AF2153">
        <v>0</v>
      </c>
      <c r="AG2153" t="s">
        <v>3306</v>
      </c>
      <c r="AH2153" s="2">
        <f t="shared" si="227"/>
        <v>-12.391744854379956</v>
      </c>
      <c r="AJ2153" s="2">
        <f t="shared" si="232"/>
        <v>-2.5025539444631106</v>
      </c>
      <c r="AK2153" s="2">
        <f t="shared" si="228"/>
        <v>-1.535362013584342</v>
      </c>
      <c r="AL2153" s="2">
        <f t="shared" si="229"/>
        <v>-2.5879503497259004</v>
      </c>
      <c r="AM2153" s="2">
        <f t="shared" si="230"/>
        <v>-2.4407492541693161</v>
      </c>
      <c r="AN2153" s="2">
        <f t="shared" si="231"/>
        <v>-3.3251292924372873</v>
      </c>
    </row>
    <row r="2154" spans="1:40" x14ac:dyDescent="0.2">
      <c r="A2154">
        <v>2153</v>
      </c>
      <c r="B2154" t="s">
        <v>3268</v>
      </c>
      <c r="C2154" t="s">
        <v>90</v>
      </c>
      <c r="D2154">
        <v>0</v>
      </c>
      <c r="E2154">
        <v>1</v>
      </c>
      <c r="F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T2154">
        <v>0.19800000000000001</v>
      </c>
      <c r="U2154">
        <v>0.254</v>
      </c>
      <c r="V2154">
        <v>0.28000000000000003</v>
      </c>
      <c r="W2154">
        <v>0.53400000000000003</v>
      </c>
      <c r="X2154">
        <v>0.23499999999999999</v>
      </c>
      <c r="Z2154">
        <v>44</v>
      </c>
      <c r="AA2154">
        <v>0</v>
      </c>
      <c r="AB2154">
        <v>0</v>
      </c>
      <c r="AD2154">
        <v>-0.1</v>
      </c>
      <c r="AE2154">
        <v>0</v>
      </c>
      <c r="AF2154">
        <v>0</v>
      </c>
      <c r="AG2154" t="s">
        <v>3269</v>
      </c>
      <c r="AH2154" s="2">
        <f t="shared" si="227"/>
        <v>-12.392736963788414</v>
      </c>
      <c r="AJ2154" s="2">
        <f t="shared" si="232"/>
        <v>-2.5025539444631106</v>
      </c>
      <c r="AK2154" s="2">
        <f t="shared" si="228"/>
        <v>-1.535362013584342</v>
      </c>
      <c r="AL2154" s="2">
        <f t="shared" si="229"/>
        <v>-2.5879503497259004</v>
      </c>
      <c r="AM2154" s="2">
        <f t="shared" si="230"/>
        <v>-2.6852839047293005</v>
      </c>
      <c r="AN2154" s="2">
        <f t="shared" si="231"/>
        <v>-3.0815867512857604</v>
      </c>
    </row>
    <row r="2155" spans="1:40" x14ac:dyDescent="0.2">
      <c r="A2155">
        <v>2154</v>
      </c>
      <c r="B2155" t="s">
        <v>4591</v>
      </c>
      <c r="C2155" t="s">
        <v>114</v>
      </c>
      <c r="D2155">
        <v>0</v>
      </c>
      <c r="E2155">
        <v>1</v>
      </c>
      <c r="F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T2155">
        <v>0.19800000000000001</v>
      </c>
      <c r="U2155">
        <v>0.23899999999999999</v>
      </c>
      <c r="V2155">
        <v>0.29599999999999999</v>
      </c>
      <c r="W2155">
        <v>0.53400000000000003</v>
      </c>
      <c r="X2155">
        <v>0.23</v>
      </c>
      <c r="Z2155">
        <v>35</v>
      </c>
      <c r="AA2155">
        <v>0</v>
      </c>
      <c r="AB2155">
        <v>0</v>
      </c>
      <c r="AD2155">
        <v>-0.1</v>
      </c>
      <c r="AE2155">
        <v>0</v>
      </c>
      <c r="AF2155">
        <v>0</v>
      </c>
      <c r="AG2155" t="s">
        <v>4592</v>
      </c>
      <c r="AH2155" s="2">
        <f t="shared" si="227"/>
        <v>-12.392736963788414</v>
      </c>
      <c r="AJ2155" s="2">
        <f t="shared" si="232"/>
        <v>-2.5025539444631106</v>
      </c>
      <c r="AK2155" s="2">
        <f t="shared" si="228"/>
        <v>-1.535362013584342</v>
      </c>
      <c r="AL2155" s="2">
        <f t="shared" si="229"/>
        <v>-2.5879503497259004</v>
      </c>
      <c r="AM2155" s="2">
        <f t="shared" si="230"/>
        <v>-2.6852839047293005</v>
      </c>
      <c r="AN2155" s="2">
        <f t="shared" si="231"/>
        <v>-3.0815867512857604</v>
      </c>
    </row>
    <row r="2156" spans="1:40" x14ac:dyDescent="0.2">
      <c r="A2156">
        <v>2155</v>
      </c>
      <c r="B2156" t="s">
        <v>7479</v>
      </c>
      <c r="D2156">
        <v>3</v>
      </c>
      <c r="E2156">
        <v>12</v>
      </c>
      <c r="F2156">
        <v>11</v>
      </c>
      <c r="G2156">
        <f>F2156*V2156</f>
        <v>3.3220000000000001</v>
      </c>
      <c r="H2156">
        <v>2</v>
      </c>
      <c r="I2156">
        <v>0</v>
      </c>
      <c r="J2156">
        <v>0</v>
      </c>
      <c r="K2156">
        <v>0</v>
      </c>
      <c r="L2156">
        <v>1</v>
      </c>
      <c r="M2156">
        <v>1</v>
      </c>
      <c r="N2156">
        <v>1</v>
      </c>
      <c r="O2156">
        <v>3</v>
      </c>
      <c r="P2156">
        <v>0</v>
      </c>
      <c r="Q2156">
        <v>0</v>
      </c>
      <c r="R2156">
        <v>0</v>
      </c>
      <c r="T2156">
        <v>0.221</v>
      </c>
      <c r="U2156">
        <v>0.25800000000000001</v>
      </c>
      <c r="V2156">
        <v>0.30199999999999999</v>
      </c>
      <c r="W2156">
        <v>0.56100000000000005</v>
      </c>
      <c r="X2156">
        <v>0.24299999999999999</v>
      </c>
      <c r="Z2156">
        <v>49</v>
      </c>
      <c r="AA2156">
        <v>0</v>
      </c>
      <c r="AB2156">
        <v>0</v>
      </c>
      <c r="AD2156">
        <v>-0.8</v>
      </c>
      <c r="AE2156">
        <v>0.2</v>
      </c>
      <c r="AF2156">
        <v>0</v>
      </c>
      <c r="AG2156">
        <v>10533</v>
      </c>
      <c r="AH2156" s="2">
        <f t="shared" si="227"/>
        <v>-12.401540591565432</v>
      </c>
      <c r="AI2156" s="2">
        <f>(L2156-45.75551)/28.81119</f>
        <v>-1.5534072004662078</v>
      </c>
      <c r="AJ2156" s="2">
        <f t="shared" si="232"/>
        <v>-2.5025539444631106</v>
      </c>
      <c r="AK2156" s="2">
        <f t="shared" si="228"/>
        <v>-1.5024206929470327</v>
      </c>
      <c r="AL2156" s="2">
        <f t="shared" si="229"/>
        <v>-2.5879503497259004</v>
      </c>
      <c r="AM2156" s="2">
        <f t="shared" si="230"/>
        <v>-1.5604245121533731</v>
      </c>
      <c r="AN2156" s="2">
        <f t="shared" si="231"/>
        <v>-2.6947838918098066</v>
      </c>
    </row>
    <row r="2157" spans="1:40" x14ac:dyDescent="0.2">
      <c r="A2157">
        <v>2156</v>
      </c>
      <c r="B2157" t="s">
        <v>4085</v>
      </c>
      <c r="D2157">
        <v>0</v>
      </c>
      <c r="E2157">
        <v>1</v>
      </c>
      <c r="F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>
        <v>0.19800000000000001</v>
      </c>
      <c r="U2157">
        <v>0.24399999999999999</v>
      </c>
      <c r="V2157">
        <v>0.28799999999999998</v>
      </c>
      <c r="W2157">
        <v>0.53300000000000003</v>
      </c>
      <c r="X2157">
        <v>0.23200000000000001</v>
      </c>
      <c r="Z2157">
        <v>38</v>
      </c>
      <c r="AA2157">
        <v>0</v>
      </c>
      <c r="AB2157">
        <v>0</v>
      </c>
      <c r="AD2157">
        <v>-0.1</v>
      </c>
      <c r="AE2157">
        <v>0</v>
      </c>
      <c r="AF2157">
        <v>0</v>
      </c>
      <c r="AG2157" t="s">
        <v>4086</v>
      </c>
      <c r="AH2157" s="2">
        <f t="shared" si="227"/>
        <v>-12.407062995620857</v>
      </c>
      <c r="AJ2157" s="2">
        <f t="shared" si="232"/>
        <v>-2.5025539444631106</v>
      </c>
      <c r="AK2157" s="2">
        <f t="shared" si="228"/>
        <v>-1.535362013584342</v>
      </c>
      <c r="AL2157" s="2">
        <f t="shared" si="229"/>
        <v>-2.5879503497259004</v>
      </c>
      <c r="AM2157" s="2">
        <f t="shared" si="230"/>
        <v>-2.6852839047293005</v>
      </c>
      <c r="AN2157" s="2">
        <f t="shared" si="231"/>
        <v>-3.0959127831182034</v>
      </c>
    </row>
    <row r="2158" spans="1:40" x14ac:dyDescent="0.2">
      <c r="A2158">
        <v>2157</v>
      </c>
      <c r="B2158" t="s">
        <v>4523</v>
      </c>
      <c r="D2158">
        <v>0</v>
      </c>
      <c r="E2158">
        <v>1</v>
      </c>
      <c r="F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T2158">
        <v>0.20100000000000001</v>
      </c>
      <c r="U2158">
        <v>0.23499999999999999</v>
      </c>
      <c r="V2158">
        <v>0.28699999999999998</v>
      </c>
      <c r="W2158">
        <v>0.52200000000000002</v>
      </c>
      <c r="X2158">
        <v>0.22500000000000001</v>
      </c>
      <c r="Z2158">
        <v>34</v>
      </c>
      <c r="AA2158">
        <v>0</v>
      </c>
      <c r="AB2158">
        <v>0</v>
      </c>
      <c r="AD2158">
        <v>-0.1</v>
      </c>
      <c r="AE2158">
        <v>0</v>
      </c>
      <c r="AF2158">
        <v>0</v>
      </c>
      <c r="AG2158" t="s">
        <v>4524</v>
      </c>
      <c r="AH2158" s="2">
        <f t="shared" si="227"/>
        <v>-12.417928555441737</v>
      </c>
      <c r="AJ2158" s="2">
        <f t="shared" si="232"/>
        <v>-2.5025539444631106</v>
      </c>
      <c r="AK2158" s="2">
        <f t="shared" si="228"/>
        <v>-1.535362013584342</v>
      </c>
      <c r="AL2158" s="2">
        <f t="shared" si="229"/>
        <v>-2.5879503497259004</v>
      </c>
      <c r="AM2158" s="2">
        <f t="shared" si="230"/>
        <v>-2.5385631143933098</v>
      </c>
      <c r="AN2158" s="2">
        <f t="shared" si="231"/>
        <v>-3.2534991332750733</v>
      </c>
    </row>
    <row r="2159" spans="1:40" x14ac:dyDescent="0.2">
      <c r="A2159">
        <v>2158</v>
      </c>
      <c r="B2159" t="s">
        <v>4377</v>
      </c>
      <c r="D2159">
        <v>0</v>
      </c>
      <c r="E2159">
        <v>1</v>
      </c>
      <c r="F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T2159">
        <v>0.191</v>
      </c>
      <c r="U2159">
        <v>0.24399999999999999</v>
      </c>
      <c r="V2159">
        <v>0.312</v>
      </c>
      <c r="W2159">
        <v>0.55600000000000005</v>
      </c>
      <c r="X2159">
        <v>0.24</v>
      </c>
      <c r="Z2159">
        <v>44</v>
      </c>
      <c r="AA2159">
        <v>0</v>
      </c>
      <c r="AB2159">
        <v>0</v>
      </c>
      <c r="AD2159">
        <v>-0.1</v>
      </c>
      <c r="AE2159">
        <v>0</v>
      </c>
      <c r="AF2159">
        <v>0</v>
      </c>
      <c r="AG2159" t="s">
        <v>4378</v>
      </c>
      <c r="AH2159" s="2">
        <f t="shared" si="227"/>
        <v>-12.419912774258654</v>
      </c>
      <c r="AJ2159" s="2">
        <f t="shared" si="232"/>
        <v>-2.5025539444631106</v>
      </c>
      <c r="AK2159" s="2">
        <f t="shared" si="228"/>
        <v>-1.535362013584342</v>
      </c>
      <c r="AL2159" s="2">
        <f t="shared" si="229"/>
        <v>-2.5879503497259004</v>
      </c>
      <c r="AM2159" s="2">
        <f t="shared" si="230"/>
        <v>-3.027632415513279</v>
      </c>
      <c r="AN2159" s="2">
        <f t="shared" si="231"/>
        <v>-2.7664140509720201</v>
      </c>
    </row>
    <row r="2160" spans="1:40" x14ac:dyDescent="0.2">
      <c r="A2160">
        <v>2159</v>
      </c>
      <c r="B2160" t="s">
        <v>2711</v>
      </c>
      <c r="D2160">
        <v>0</v>
      </c>
      <c r="E2160">
        <v>1</v>
      </c>
      <c r="F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T2160">
        <v>0.19800000000000001</v>
      </c>
      <c r="U2160">
        <v>0.253</v>
      </c>
      <c r="V2160">
        <v>0.28000000000000003</v>
      </c>
      <c r="W2160">
        <v>0.53200000000000003</v>
      </c>
      <c r="X2160">
        <v>0.23300000000000001</v>
      </c>
      <c r="Z2160">
        <v>39</v>
      </c>
      <c r="AA2160">
        <v>0</v>
      </c>
      <c r="AB2160">
        <v>0</v>
      </c>
      <c r="AD2160">
        <v>-0.1</v>
      </c>
      <c r="AE2160">
        <v>0</v>
      </c>
      <c r="AF2160">
        <v>0</v>
      </c>
      <c r="AG2160" t="s">
        <v>2712</v>
      </c>
      <c r="AH2160" s="2">
        <f t="shared" si="227"/>
        <v>-12.4213890274533</v>
      </c>
      <c r="AJ2160" s="2">
        <f t="shared" si="232"/>
        <v>-2.5025539444631106</v>
      </c>
      <c r="AK2160" s="2">
        <f t="shared" si="228"/>
        <v>-1.535362013584342</v>
      </c>
      <c r="AL2160" s="2">
        <f t="shared" si="229"/>
        <v>-2.5879503497259004</v>
      </c>
      <c r="AM2160" s="2">
        <f t="shared" si="230"/>
        <v>-2.6852839047293005</v>
      </c>
      <c r="AN2160" s="2">
        <f t="shared" si="231"/>
        <v>-3.1102388149506459</v>
      </c>
    </row>
    <row r="2161" spans="1:40" x14ac:dyDescent="0.2">
      <c r="A2161">
        <v>2160</v>
      </c>
      <c r="B2161" t="s">
        <v>4117</v>
      </c>
      <c r="D2161">
        <v>0</v>
      </c>
      <c r="E2161">
        <v>1</v>
      </c>
      <c r="F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T2161">
        <v>0.20499999999999999</v>
      </c>
      <c r="U2161">
        <v>0.24099999999999999</v>
      </c>
      <c r="V2161">
        <v>0.26700000000000002</v>
      </c>
      <c r="W2161">
        <v>0.50800000000000001</v>
      </c>
      <c r="X2161">
        <v>0.221</v>
      </c>
      <c r="Z2161">
        <v>31</v>
      </c>
      <c r="AA2161">
        <v>0</v>
      </c>
      <c r="AB2161">
        <v>0</v>
      </c>
      <c r="AD2161">
        <v>-0.1</v>
      </c>
      <c r="AE2161">
        <v>0</v>
      </c>
      <c r="AF2161">
        <v>0</v>
      </c>
      <c r="AG2161" t="s">
        <v>4118</v>
      </c>
      <c r="AH2161" s="2">
        <f t="shared" si="227"/>
        <v>-12.422865280647949</v>
      </c>
      <c r="AJ2161" s="2">
        <f t="shared" si="232"/>
        <v>-2.5025539444631106</v>
      </c>
      <c r="AK2161" s="2">
        <f t="shared" si="228"/>
        <v>-1.535362013584342</v>
      </c>
      <c r="AL2161" s="2">
        <f t="shared" si="229"/>
        <v>-2.5879503497259004</v>
      </c>
      <c r="AM2161" s="2">
        <f t="shared" si="230"/>
        <v>-2.3429353939453237</v>
      </c>
      <c r="AN2161" s="2">
        <f t="shared" si="231"/>
        <v>-3.4540635789292722</v>
      </c>
    </row>
    <row r="2162" spans="1:40" x14ac:dyDescent="0.2">
      <c r="A2162">
        <v>2161</v>
      </c>
      <c r="B2162" t="s">
        <v>3045</v>
      </c>
      <c r="C2162" t="s">
        <v>139</v>
      </c>
      <c r="D2162">
        <v>0</v>
      </c>
      <c r="E2162">
        <v>1</v>
      </c>
      <c r="F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T2162">
        <v>0.2</v>
      </c>
      <c r="U2162">
        <v>0.254</v>
      </c>
      <c r="V2162">
        <v>0.27</v>
      </c>
      <c r="W2162">
        <v>0.52500000000000002</v>
      </c>
      <c r="X2162">
        <v>0.23200000000000001</v>
      </c>
      <c r="Z2162">
        <v>43</v>
      </c>
      <c r="AA2162">
        <v>0</v>
      </c>
      <c r="AB2162">
        <v>0</v>
      </c>
      <c r="AD2162">
        <v>-0.1</v>
      </c>
      <c r="AE2162">
        <v>0</v>
      </c>
      <c r="AF2162">
        <v>0</v>
      </c>
      <c r="AG2162" t="s">
        <v>3046</v>
      </c>
      <c r="AH2162" s="2">
        <f t="shared" si="227"/>
        <v>-12.423857390056405</v>
      </c>
      <c r="AJ2162" s="2">
        <f t="shared" si="232"/>
        <v>-2.5025539444631106</v>
      </c>
      <c r="AK2162" s="2">
        <f t="shared" si="228"/>
        <v>-1.535362013584342</v>
      </c>
      <c r="AL2162" s="2">
        <f t="shared" si="229"/>
        <v>-2.5879503497259004</v>
      </c>
      <c r="AM2162" s="2">
        <f t="shared" si="230"/>
        <v>-2.5874700445053067</v>
      </c>
      <c r="AN2162" s="2">
        <f t="shared" si="231"/>
        <v>-3.2105210377777453</v>
      </c>
    </row>
    <row r="2163" spans="1:40" x14ac:dyDescent="0.2">
      <c r="A2163">
        <v>2162</v>
      </c>
      <c r="B2163" t="s">
        <v>4684</v>
      </c>
      <c r="C2163" t="s">
        <v>57</v>
      </c>
      <c r="D2163">
        <v>0</v>
      </c>
      <c r="E2163">
        <v>1</v>
      </c>
      <c r="F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T2163">
        <v>0.20200000000000001</v>
      </c>
      <c r="U2163">
        <v>0.23799999999999999</v>
      </c>
      <c r="V2163">
        <v>0.27900000000000003</v>
      </c>
      <c r="W2163">
        <v>0.51800000000000002</v>
      </c>
      <c r="X2163">
        <v>0.22500000000000001</v>
      </c>
      <c r="Z2163">
        <v>33</v>
      </c>
      <c r="AA2163">
        <v>0</v>
      </c>
      <c r="AB2163">
        <v>0</v>
      </c>
      <c r="AD2163">
        <v>-0.1</v>
      </c>
      <c r="AE2163">
        <v>0</v>
      </c>
      <c r="AF2163">
        <v>0</v>
      </c>
      <c r="AG2163" t="s">
        <v>4685</v>
      </c>
      <c r="AH2163" s="2">
        <f t="shared" si="227"/>
        <v>-12.42632575265951</v>
      </c>
      <c r="AJ2163" s="2">
        <f t="shared" si="232"/>
        <v>-2.5025539444631106</v>
      </c>
      <c r="AK2163" s="2">
        <f t="shared" si="228"/>
        <v>-1.535362013584342</v>
      </c>
      <c r="AL2163" s="2">
        <f t="shared" si="229"/>
        <v>-2.5879503497259004</v>
      </c>
      <c r="AM2163" s="2">
        <f t="shared" si="230"/>
        <v>-2.489656184281313</v>
      </c>
      <c r="AN2163" s="2">
        <f t="shared" si="231"/>
        <v>-3.3108032606048448</v>
      </c>
    </row>
    <row r="2164" spans="1:40" x14ac:dyDescent="0.2">
      <c r="A2164">
        <v>2163</v>
      </c>
      <c r="B2164" t="s">
        <v>4045</v>
      </c>
      <c r="C2164" t="s">
        <v>65</v>
      </c>
      <c r="D2164">
        <v>0</v>
      </c>
      <c r="E2164">
        <v>1</v>
      </c>
      <c r="F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T2164">
        <v>0.20100000000000001</v>
      </c>
      <c r="U2164">
        <v>0.245</v>
      </c>
      <c r="V2164">
        <v>0.27600000000000002</v>
      </c>
      <c r="W2164">
        <v>0.52100000000000002</v>
      </c>
      <c r="X2164">
        <v>0.22800000000000001</v>
      </c>
      <c r="Z2164">
        <v>35</v>
      </c>
      <c r="AA2164">
        <v>0</v>
      </c>
      <c r="AB2164">
        <v>0</v>
      </c>
      <c r="AD2164">
        <v>-0.1</v>
      </c>
      <c r="AE2164">
        <v>0</v>
      </c>
      <c r="AF2164">
        <v>0</v>
      </c>
      <c r="AG2164" t="s">
        <v>4046</v>
      </c>
      <c r="AH2164" s="2">
        <f t="shared" si="227"/>
        <v>-12.43225458727418</v>
      </c>
      <c r="AJ2164" s="2">
        <f t="shared" si="232"/>
        <v>-2.5025539444631106</v>
      </c>
      <c r="AK2164" s="2">
        <f t="shared" si="228"/>
        <v>-1.535362013584342</v>
      </c>
      <c r="AL2164" s="2">
        <f t="shared" si="229"/>
        <v>-2.5879503497259004</v>
      </c>
      <c r="AM2164" s="2">
        <f t="shared" si="230"/>
        <v>-2.5385631143933098</v>
      </c>
      <c r="AN2164" s="2">
        <f t="shared" si="231"/>
        <v>-3.2678251651075163</v>
      </c>
    </row>
    <row r="2165" spans="1:40" x14ac:dyDescent="0.2">
      <c r="A2165">
        <v>2164</v>
      </c>
      <c r="B2165" t="s">
        <v>3576</v>
      </c>
      <c r="D2165">
        <v>0</v>
      </c>
      <c r="E2165">
        <v>1</v>
      </c>
      <c r="F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T2165">
        <v>0.19600000000000001</v>
      </c>
      <c r="U2165">
        <v>0.23799999999999999</v>
      </c>
      <c r="V2165">
        <v>0.3</v>
      </c>
      <c r="W2165">
        <v>0.53800000000000003</v>
      </c>
      <c r="X2165">
        <v>0.23100000000000001</v>
      </c>
      <c r="Z2165">
        <v>38</v>
      </c>
      <c r="AA2165">
        <v>0</v>
      </c>
      <c r="AB2165">
        <v>0</v>
      </c>
      <c r="AD2165">
        <v>-0.1</v>
      </c>
      <c r="AE2165">
        <v>0</v>
      </c>
      <c r="AF2165">
        <v>0</v>
      </c>
      <c r="AG2165" t="s">
        <v>3577</v>
      </c>
      <c r="AH2165" s="2">
        <f t="shared" si="227"/>
        <v>-12.433246696682637</v>
      </c>
      <c r="AJ2165" s="2">
        <f t="shared" si="232"/>
        <v>-2.5025539444631106</v>
      </c>
      <c r="AK2165" s="2">
        <f t="shared" si="228"/>
        <v>-1.535362013584342</v>
      </c>
      <c r="AL2165" s="2">
        <f t="shared" si="229"/>
        <v>-2.5879503497259004</v>
      </c>
      <c r="AM2165" s="2">
        <f t="shared" si="230"/>
        <v>-2.7830977649532946</v>
      </c>
      <c r="AN2165" s="2">
        <f t="shared" si="231"/>
        <v>-3.0242826239559895</v>
      </c>
    </row>
    <row r="2166" spans="1:40" x14ac:dyDescent="0.2">
      <c r="A2166">
        <v>2165</v>
      </c>
      <c r="B2166" t="s">
        <v>3750</v>
      </c>
      <c r="C2166" t="s">
        <v>57</v>
      </c>
      <c r="D2166">
        <v>0</v>
      </c>
      <c r="E2166">
        <v>1</v>
      </c>
      <c r="F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T2166">
        <v>0.20300000000000001</v>
      </c>
      <c r="U2166">
        <v>0.24299999999999999</v>
      </c>
      <c r="V2166">
        <v>0.27100000000000002</v>
      </c>
      <c r="W2166">
        <v>0.51400000000000001</v>
      </c>
      <c r="X2166">
        <v>0.223</v>
      </c>
      <c r="Z2166">
        <v>32</v>
      </c>
      <c r="AA2166">
        <v>0</v>
      </c>
      <c r="AB2166">
        <v>0</v>
      </c>
      <c r="AD2166">
        <v>-0.1</v>
      </c>
      <c r="AE2166">
        <v>0</v>
      </c>
      <c r="AF2166">
        <v>0</v>
      </c>
      <c r="AG2166" t="s">
        <v>3751</v>
      </c>
      <c r="AH2166" s="2">
        <f t="shared" si="227"/>
        <v>-12.434722949877285</v>
      </c>
      <c r="AJ2166" s="2">
        <f t="shared" si="232"/>
        <v>-2.5025539444631106</v>
      </c>
      <c r="AK2166" s="2">
        <f t="shared" si="228"/>
        <v>-1.535362013584342</v>
      </c>
      <c r="AL2166" s="2">
        <f t="shared" si="229"/>
        <v>-2.5879503497259004</v>
      </c>
      <c r="AM2166" s="2">
        <f t="shared" si="230"/>
        <v>-2.4407492541693161</v>
      </c>
      <c r="AN2166" s="2">
        <f t="shared" si="231"/>
        <v>-3.3681073879346157</v>
      </c>
    </row>
    <row r="2167" spans="1:40" x14ac:dyDescent="0.2">
      <c r="A2167">
        <v>2166</v>
      </c>
      <c r="B2167" t="s">
        <v>3975</v>
      </c>
      <c r="C2167" t="s">
        <v>144</v>
      </c>
      <c r="D2167">
        <v>0</v>
      </c>
      <c r="E2167">
        <v>1</v>
      </c>
      <c r="F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T2167">
        <v>0.2</v>
      </c>
      <c r="U2167">
        <v>0.255</v>
      </c>
      <c r="V2167">
        <v>0.26900000000000002</v>
      </c>
      <c r="W2167">
        <v>0.52400000000000002</v>
      </c>
      <c r="X2167">
        <v>0.23</v>
      </c>
      <c r="Z2167">
        <v>41</v>
      </c>
      <c r="AA2167">
        <v>0</v>
      </c>
      <c r="AB2167">
        <v>0</v>
      </c>
      <c r="AD2167">
        <v>-0.1</v>
      </c>
      <c r="AE2167">
        <v>0</v>
      </c>
      <c r="AF2167">
        <v>0</v>
      </c>
      <c r="AG2167" t="s">
        <v>3976</v>
      </c>
      <c r="AH2167" s="2">
        <f t="shared" si="227"/>
        <v>-12.438183421888848</v>
      </c>
      <c r="AJ2167" s="2">
        <f t="shared" si="232"/>
        <v>-2.5025539444631106</v>
      </c>
      <c r="AK2167" s="2">
        <f t="shared" si="228"/>
        <v>-1.535362013584342</v>
      </c>
      <c r="AL2167" s="2">
        <f t="shared" si="229"/>
        <v>-2.5879503497259004</v>
      </c>
      <c r="AM2167" s="2">
        <f t="shared" si="230"/>
        <v>-2.5874700445053067</v>
      </c>
      <c r="AN2167" s="2">
        <f t="shared" si="231"/>
        <v>-3.2248470696101879</v>
      </c>
    </row>
    <row r="2168" spans="1:40" x14ac:dyDescent="0.2">
      <c r="A2168">
        <v>2167</v>
      </c>
      <c r="B2168" t="s">
        <v>4513</v>
      </c>
      <c r="C2168" t="s">
        <v>63</v>
      </c>
      <c r="D2168">
        <v>0</v>
      </c>
      <c r="E2168">
        <v>1</v>
      </c>
      <c r="F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T2168">
        <v>0.19700000000000001</v>
      </c>
      <c r="U2168">
        <v>0.23499999999999999</v>
      </c>
      <c r="V2168">
        <v>0.3</v>
      </c>
      <c r="W2168">
        <v>0.53400000000000003</v>
      </c>
      <c r="X2168">
        <v>0.23</v>
      </c>
      <c r="Z2168">
        <v>35</v>
      </c>
      <c r="AA2168">
        <v>0</v>
      </c>
      <c r="AB2168">
        <v>0</v>
      </c>
      <c r="AD2168">
        <v>-0.1</v>
      </c>
      <c r="AE2168">
        <v>0</v>
      </c>
      <c r="AF2168">
        <v>0</v>
      </c>
      <c r="AG2168" t="s">
        <v>4514</v>
      </c>
      <c r="AH2168" s="2">
        <f t="shared" si="227"/>
        <v>-12.441643893900412</v>
      </c>
      <c r="AJ2168" s="2">
        <f t="shared" si="232"/>
        <v>-2.5025539444631106</v>
      </c>
      <c r="AK2168" s="2">
        <f t="shared" si="228"/>
        <v>-1.535362013584342</v>
      </c>
      <c r="AL2168" s="2">
        <f t="shared" si="229"/>
        <v>-2.5879503497259004</v>
      </c>
      <c r="AM2168" s="2">
        <f t="shared" si="230"/>
        <v>-2.7341908348412978</v>
      </c>
      <c r="AN2168" s="2">
        <f t="shared" si="231"/>
        <v>-3.0815867512857604</v>
      </c>
    </row>
    <row r="2169" spans="1:40" x14ac:dyDescent="0.2">
      <c r="A2169">
        <v>2168</v>
      </c>
      <c r="B2169" t="s">
        <v>3197</v>
      </c>
      <c r="D2169">
        <v>0</v>
      </c>
      <c r="E2169">
        <v>1</v>
      </c>
      <c r="F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T2169">
        <v>0.19900000000000001</v>
      </c>
      <c r="U2169">
        <v>0.247</v>
      </c>
      <c r="V2169">
        <v>0.28000000000000003</v>
      </c>
      <c r="W2169">
        <v>0.52700000000000002</v>
      </c>
      <c r="X2169">
        <v>0.23</v>
      </c>
      <c r="Z2169">
        <v>37</v>
      </c>
      <c r="AA2169">
        <v>0</v>
      </c>
      <c r="AB2169">
        <v>0</v>
      </c>
      <c r="AD2169">
        <v>-0.1</v>
      </c>
      <c r="AE2169">
        <v>0</v>
      </c>
      <c r="AF2169">
        <v>0</v>
      </c>
      <c r="AG2169" t="s">
        <v>3198</v>
      </c>
      <c r="AH2169" s="2">
        <f t="shared" si="227"/>
        <v>-12.444112256503516</v>
      </c>
      <c r="AJ2169" s="2">
        <f t="shared" si="232"/>
        <v>-2.5025539444631106</v>
      </c>
      <c r="AK2169" s="2">
        <f t="shared" si="228"/>
        <v>-1.535362013584342</v>
      </c>
      <c r="AL2169" s="2">
        <f t="shared" si="229"/>
        <v>-2.5879503497259004</v>
      </c>
      <c r="AM2169" s="2">
        <f t="shared" si="230"/>
        <v>-2.6363769746173036</v>
      </c>
      <c r="AN2169" s="2">
        <f t="shared" si="231"/>
        <v>-3.1818689741128598</v>
      </c>
    </row>
    <row r="2170" spans="1:40" x14ac:dyDescent="0.2">
      <c r="A2170">
        <v>2169</v>
      </c>
      <c r="B2170" t="s">
        <v>3199</v>
      </c>
      <c r="C2170" t="s">
        <v>198</v>
      </c>
      <c r="D2170">
        <v>0</v>
      </c>
      <c r="E2170">
        <v>1</v>
      </c>
      <c r="F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T2170">
        <v>0.20100000000000001</v>
      </c>
      <c r="U2170">
        <v>0.247</v>
      </c>
      <c r="V2170">
        <v>0.27300000000000002</v>
      </c>
      <c r="W2170">
        <v>0.52</v>
      </c>
      <c r="X2170">
        <v>0.22800000000000001</v>
      </c>
      <c r="Z2170">
        <v>35</v>
      </c>
      <c r="AA2170">
        <v>0</v>
      </c>
      <c r="AB2170">
        <v>0</v>
      </c>
      <c r="AD2170">
        <v>-0.1</v>
      </c>
      <c r="AE2170">
        <v>0</v>
      </c>
      <c r="AF2170">
        <v>0</v>
      </c>
      <c r="AG2170" t="s">
        <v>3200</v>
      </c>
      <c r="AH2170" s="2">
        <f t="shared" si="227"/>
        <v>-12.446580619106623</v>
      </c>
      <c r="AJ2170" s="2">
        <f t="shared" si="232"/>
        <v>-2.5025539444631106</v>
      </c>
      <c r="AK2170" s="2">
        <f t="shared" si="228"/>
        <v>-1.535362013584342</v>
      </c>
      <c r="AL2170" s="2">
        <f t="shared" si="229"/>
        <v>-2.5879503497259004</v>
      </c>
      <c r="AM2170" s="2">
        <f t="shared" si="230"/>
        <v>-2.5385631143933098</v>
      </c>
      <c r="AN2170" s="2">
        <f t="shared" si="231"/>
        <v>-3.2821511969399593</v>
      </c>
    </row>
    <row r="2171" spans="1:40" x14ac:dyDescent="0.2">
      <c r="A2171">
        <v>2170</v>
      </c>
      <c r="B2171" t="s">
        <v>3341</v>
      </c>
      <c r="C2171" t="s">
        <v>42</v>
      </c>
      <c r="D2171">
        <v>0</v>
      </c>
      <c r="E2171">
        <v>1</v>
      </c>
      <c r="F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0.20100000000000001</v>
      </c>
      <c r="U2171">
        <v>0.24099999999999999</v>
      </c>
      <c r="V2171">
        <v>0.27800000000000002</v>
      </c>
      <c r="W2171">
        <v>0.52</v>
      </c>
      <c r="X2171">
        <v>0.22600000000000001</v>
      </c>
      <c r="Z2171">
        <v>39</v>
      </c>
      <c r="AA2171">
        <v>0</v>
      </c>
      <c r="AB2171">
        <v>0</v>
      </c>
      <c r="AD2171">
        <v>-0.1</v>
      </c>
      <c r="AE2171">
        <v>0</v>
      </c>
      <c r="AF2171">
        <v>0</v>
      </c>
      <c r="AG2171" t="s">
        <v>3342</v>
      </c>
      <c r="AH2171" s="2">
        <f t="shared" si="227"/>
        <v>-12.446580619106623</v>
      </c>
      <c r="AJ2171" s="2">
        <f t="shared" si="232"/>
        <v>-2.5025539444631106</v>
      </c>
      <c r="AK2171" s="2">
        <f t="shared" si="228"/>
        <v>-1.535362013584342</v>
      </c>
      <c r="AL2171" s="2">
        <f t="shared" si="229"/>
        <v>-2.5879503497259004</v>
      </c>
      <c r="AM2171" s="2">
        <f t="shared" si="230"/>
        <v>-2.5385631143933098</v>
      </c>
      <c r="AN2171" s="2">
        <f t="shared" si="231"/>
        <v>-3.2821511969399593</v>
      </c>
    </row>
    <row r="2172" spans="1:40" x14ac:dyDescent="0.2">
      <c r="A2172">
        <v>2171</v>
      </c>
      <c r="B2172" t="s">
        <v>2247</v>
      </c>
      <c r="D2172">
        <v>0</v>
      </c>
      <c r="E2172">
        <v>1</v>
      </c>
      <c r="F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T2172">
        <v>0.191</v>
      </c>
      <c r="U2172">
        <v>0.255</v>
      </c>
      <c r="V2172">
        <v>0.3</v>
      </c>
      <c r="W2172">
        <v>0.55400000000000005</v>
      </c>
      <c r="X2172">
        <v>0.24199999999999999</v>
      </c>
      <c r="Z2172">
        <v>45</v>
      </c>
      <c r="AA2172">
        <v>0</v>
      </c>
      <c r="AB2172">
        <v>0</v>
      </c>
      <c r="AD2172">
        <v>-0.1</v>
      </c>
      <c r="AE2172">
        <v>0</v>
      </c>
      <c r="AF2172">
        <v>0</v>
      </c>
      <c r="AG2172" t="s">
        <v>2248</v>
      </c>
      <c r="AH2172" s="2">
        <f t="shared" si="227"/>
        <v>-12.448564837923538</v>
      </c>
      <c r="AJ2172" s="2">
        <f t="shared" si="232"/>
        <v>-2.5025539444631106</v>
      </c>
      <c r="AK2172" s="2">
        <f t="shared" si="228"/>
        <v>-1.535362013584342</v>
      </c>
      <c r="AL2172" s="2">
        <f t="shared" si="229"/>
        <v>-2.5879503497259004</v>
      </c>
      <c r="AM2172" s="2">
        <f t="shared" si="230"/>
        <v>-3.027632415513279</v>
      </c>
      <c r="AN2172" s="2">
        <f t="shared" si="231"/>
        <v>-2.7950661146369056</v>
      </c>
    </row>
    <row r="2173" spans="1:40" x14ac:dyDescent="0.2">
      <c r="A2173">
        <v>2172</v>
      </c>
      <c r="B2173" t="s">
        <v>3892</v>
      </c>
      <c r="C2173" t="s">
        <v>63</v>
      </c>
      <c r="D2173">
        <v>0</v>
      </c>
      <c r="E2173">
        <v>1</v>
      </c>
      <c r="F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T2173">
        <v>0.20300000000000001</v>
      </c>
      <c r="U2173">
        <v>0.23799999999999999</v>
      </c>
      <c r="V2173">
        <v>0.27500000000000002</v>
      </c>
      <c r="W2173">
        <v>0.51300000000000001</v>
      </c>
      <c r="X2173">
        <v>0.223</v>
      </c>
      <c r="Z2173">
        <v>31</v>
      </c>
      <c r="AA2173">
        <v>0</v>
      </c>
      <c r="AB2173">
        <v>0</v>
      </c>
      <c r="AD2173">
        <v>-0.1</v>
      </c>
      <c r="AE2173">
        <v>0</v>
      </c>
      <c r="AF2173">
        <v>0</v>
      </c>
      <c r="AG2173" t="s">
        <v>3893</v>
      </c>
      <c r="AH2173" s="2">
        <f t="shared" si="227"/>
        <v>-12.449048981709726</v>
      </c>
      <c r="AJ2173" s="2">
        <f t="shared" si="232"/>
        <v>-2.5025539444631106</v>
      </c>
      <c r="AK2173" s="2">
        <f t="shared" si="228"/>
        <v>-1.535362013584342</v>
      </c>
      <c r="AL2173" s="2">
        <f t="shared" si="229"/>
        <v>-2.5879503497259004</v>
      </c>
      <c r="AM2173" s="2">
        <f t="shared" si="230"/>
        <v>-2.4407492541693161</v>
      </c>
      <c r="AN2173" s="2">
        <f t="shared" si="231"/>
        <v>-3.3824334197670582</v>
      </c>
    </row>
    <row r="2174" spans="1:40" x14ac:dyDescent="0.2">
      <c r="A2174">
        <v>2173</v>
      </c>
      <c r="B2174" t="s">
        <v>2230</v>
      </c>
      <c r="C2174" t="s">
        <v>65</v>
      </c>
      <c r="D2174">
        <v>0</v>
      </c>
      <c r="E2174">
        <v>1</v>
      </c>
      <c r="F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T2174">
        <v>0.188</v>
      </c>
      <c r="U2174">
        <v>0.25800000000000001</v>
      </c>
      <c r="V2174">
        <v>0.30599999999999999</v>
      </c>
      <c r="W2174">
        <v>0.56399999999999995</v>
      </c>
      <c r="X2174">
        <v>0.246</v>
      </c>
      <c r="Z2174">
        <v>47</v>
      </c>
      <c r="AA2174">
        <v>0</v>
      </c>
      <c r="AB2174">
        <v>0</v>
      </c>
      <c r="AD2174">
        <v>-0.1</v>
      </c>
      <c r="AE2174">
        <v>0</v>
      </c>
      <c r="AF2174">
        <v>0</v>
      </c>
      <c r="AG2174" t="s">
        <v>2231</v>
      </c>
      <c r="AH2174" s="2">
        <f t="shared" si="227"/>
        <v>-12.452025309935104</v>
      </c>
      <c r="AJ2174" s="2">
        <f t="shared" si="232"/>
        <v>-2.5025539444631106</v>
      </c>
      <c r="AK2174" s="2">
        <f t="shared" si="228"/>
        <v>-1.535362013584342</v>
      </c>
      <c r="AL2174" s="2">
        <f t="shared" si="229"/>
        <v>-2.5879503497259004</v>
      </c>
      <c r="AM2174" s="2">
        <f t="shared" si="230"/>
        <v>-3.1743532058492696</v>
      </c>
      <c r="AN2174" s="2">
        <f t="shared" si="231"/>
        <v>-2.6518057963124799</v>
      </c>
    </row>
    <row r="2175" spans="1:40" x14ac:dyDescent="0.2">
      <c r="A2175">
        <v>2174</v>
      </c>
      <c r="B2175" t="s">
        <v>5783</v>
      </c>
      <c r="C2175" t="s">
        <v>53</v>
      </c>
      <c r="D2175">
        <v>0</v>
      </c>
      <c r="E2175">
        <v>1</v>
      </c>
      <c r="F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T2175">
        <v>0.2</v>
      </c>
      <c r="U2175">
        <v>0.24</v>
      </c>
      <c r="V2175">
        <v>0.28299999999999997</v>
      </c>
      <c r="W2175">
        <v>0.52300000000000002</v>
      </c>
      <c r="X2175">
        <v>0.22700000000000001</v>
      </c>
      <c r="Z2175">
        <v>20</v>
      </c>
      <c r="AA2175">
        <v>0</v>
      </c>
      <c r="AB2175">
        <v>0</v>
      </c>
      <c r="AD2175">
        <v>-0.1</v>
      </c>
      <c r="AE2175">
        <v>0</v>
      </c>
      <c r="AF2175">
        <v>0</v>
      </c>
      <c r="AG2175" t="s">
        <v>5784</v>
      </c>
      <c r="AH2175" s="2">
        <f t="shared" si="227"/>
        <v>-12.452509453721291</v>
      </c>
      <c r="AJ2175" s="2">
        <f t="shared" si="232"/>
        <v>-2.5025539444631106</v>
      </c>
      <c r="AK2175" s="2">
        <f t="shared" si="228"/>
        <v>-1.535362013584342</v>
      </c>
      <c r="AL2175" s="2">
        <f t="shared" si="229"/>
        <v>-2.5879503497259004</v>
      </c>
      <c r="AM2175" s="2">
        <f t="shared" si="230"/>
        <v>-2.5874700445053067</v>
      </c>
      <c r="AN2175" s="2">
        <f t="shared" si="231"/>
        <v>-3.2391731014426308</v>
      </c>
    </row>
    <row r="2176" spans="1:40" x14ac:dyDescent="0.2">
      <c r="A2176">
        <v>2175</v>
      </c>
      <c r="B2176" t="s">
        <v>3297</v>
      </c>
      <c r="C2176" t="s">
        <v>139</v>
      </c>
      <c r="D2176">
        <v>0</v>
      </c>
      <c r="E2176">
        <v>1</v>
      </c>
      <c r="F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T2176">
        <v>0.19500000000000001</v>
      </c>
      <c r="U2176">
        <v>0.248</v>
      </c>
      <c r="V2176">
        <v>0.29199999999999998</v>
      </c>
      <c r="W2176">
        <v>0.54</v>
      </c>
      <c r="X2176">
        <v>0.23599999999999999</v>
      </c>
      <c r="Z2176">
        <v>45</v>
      </c>
      <c r="AA2176">
        <v>0</v>
      </c>
      <c r="AB2176">
        <v>0</v>
      </c>
      <c r="AD2176">
        <v>-0.1</v>
      </c>
      <c r="AE2176">
        <v>0</v>
      </c>
      <c r="AF2176">
        <v>0</v>
      </c>
      <c r="AG2176" t="s">
        <v>3298</v>
      </c>
      <c r="AH2176" s="2">
        <f t="shared" si="227"/>
        <v>-12.45350156312975</v>
      </c>
      <c r="AJ2176" s="2">
        <f t="shared" si="232"/>
        <v>-2.5025539444631106</v>
      </c>
      <c r="AK2176" s="2">
        <f t="shared" si="228"/>
        <v>-1.535362013584342</v>
      </c>
      <c r="AL2176" s="2">
        <f t="shared" si="229"/>
        <v>-2.5879503497259004</v>
      </c>
      <c r="AM2176" s="2">
        <f t="shared" si="230"/>
        <v>-2.8320046950652915</v>
      </c>
      <c r="AN2176" s="2">
        <f t="shared" si="231"/>
        <v>-2.995630560291104</v>
      </c>
    </row>
    <row r="2177" spans="1:40" x14ac:dyDescent="0.2">
      <c r="A2177">
        <v>2176</v>
      </c>
      <c r="B2177" t="s">
        <v>4183</v>
      </c>
      <c r="D2177">
        <v>0</v>
      </c>
      <c r="E2177">
        <v>1</v>
      </c>
      <c r="F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T2177">
        <v>0.19500000000000001</v>
      </c>
      <c r="U2177">
        <v>0.23100000000000001</v>
      </c>
      <c r="V2177">
        <v>0.309</v>
      </c>
      <c r="W2177">
        <v>0.54</v>
      </c>
      <c r="X2177">
        <v>0.23100000000000001</v>
      </c>
      <c r="Z2177">
        <v>38</v>
      </c>
      <c r="AA2177">
        <v>0</v>
      </c>
      <c r="AB2177">
        <v>0</v>
      </c>
      <c r="AD2177">
        <v>-0.1</v>
      </c>
      <c r="AE2177">
        <v>0</v>
      </c>
      <c r="AF2177">
        <v>0</v>
      </c>
      <c r="AG2177" t="s">
        <v>4184</v>
      </c>
      <c r="AH2177" s="2">
        <f t="shared" si="227"/>
        <v>-12.45350156312975</v>
      </c>
      <c r="AJ2177" s="2">
        <f t="shared" si="232"/>
        <v>-2.5025539444631106</v>
      </c>
      <c r="AK2177" s="2">
        <f t="shared" si="228"/>
        <v>-1.535362013584342</v>
      </c>
      <c r="AL2177" s="2">
        <f t="shared" si="229"/>
        <v>-2.5879503497259004</v>
      </c>
      <c r="AM2177" s="2">
        <f t="shared" si="230"/>
        <v>-2.8320046950652915</v>
      </c>
      <c r="AN2177" s="2">
        <f t="shared" si="231"/>
        <v>-2.995630560291104</v>
      </c>
    </row>
    <row r="2178" spans="1:40" x14ac:dyDescent="0.2">
      <c r="A2178">
        <v>2177</v>
      </c>
      <c r="B2178" t="s">
        <v>2921</v>
      </c>
      <c r="C2178" t="s">
        <v>29</v>
      </c>
      <c r="D2178">
        <v>0</v>
      </c>
      <c r="E2178">
        <v>1</v>
      </c>
      <c r="F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T2178">
        <v>0.20200000000000001</v>
      </c>
      <c r="U2178">
        <v>0.253</v>
      </c>
      <c r="V2178">
        <v>0.26300000000000001</v>
      </c>
      <c r="W2178">
        <v>0.51600000000000001</v>
      </c>
      <c r="X2178">
        <v>0.22800000000000001</v>
      </c>
      <c r="Z2178">
        <v>38</v>
      </c>
      <c r="AA2178">
        <v>0</v>
      </c>
      <c r="AB2178">
        <v>0</v>
      </c>
      <c r="AD2178">
        <v>-0.1</v>
      </c>
      <c r="AE2178">
        <v>0</v>
      </c>
      <c r="AF2178">
        <v>0</v>
      </c>
      <c r="AG2178" t="s">
        <v>2922</v>
      </c>
      <c r="AH2178" s="2">
        <f t="shared" ref="AH2178:AH2241" si="233">SUM(AI2178:AN2178)</f>
        <v>-12.454977816324396</v>
      </c>
      <c r="AJ2178" s="2">
        <f t="shared" si="232"/>
        <v>-2.5025539444631106</v>
      </c>
      <c r="AK2178" s="2">
        <f t="shared" ref="AK2178:AK2241" si="234">(M2178-46.609)/30.35701</f>
        <v>-1.535362013584342</v>
      </c>
      <c r="AL2178" s="2">
        <f t="shared" ref="AL2178:AL2241" si="235">(S2178-70.42522)/27.21274</f>
        <v>-2.5879503497259004</v>
      </c>
      <c r="AM2178" s="2">
        <f t="shared" ref="AM2178:AM2241" si="236">(T2178-0.252906)/0.020447</f>
        <v>-2.489656184281313</v>
      </c>
      <c r="AN2178" s="2">
        <f t="shared" ref="AN2178:AN2241" si="237">(W2178-0.749104)/0.069803</f>
        <v>-3.3394553242697302</v>
      </c>
    </row>
    <row r="2179" spans="1:40" x14ac:dyDescent="0.2">
      <c r="A2179">
        <v>2178</v>
      </c>
      <c r="B2179" t="s">
        <v>4029</v>
      </c>
      <c r="D2179">
        <v>0</v>
      </c>
      <c r="E2179">
        <v>1</v>
      </c>
      <c r="F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T2179">
        <v>0.19700000000000001</v>
      </c>
      <c r="U2179">
        <v>0.247</v>
      </c>
      <c r="V2179">
        <v>0.28699999999999998</v>
      </c>
      <c r="W2179">
        <v>0.53300000000000003</v>
      </c>
      <c r="X2179">
        <v>0.23200000000000001</v>
      </c>
      <c r="Z2179">
        <v>39</v>
      </c>
      <c r="AA2179">
        <v>0</v>
      </c>
      <c r="AB2179">
        <v>0</v>
      </c>
      <c r="AD2179">
        <v>-0.1</v>
      </c>
      <c r="AE2179">
        <v>0</v>
      </c>
      <c r="AF2179">
        <v>0</v>
      </c>
      <c r="AG2179" t="s">
        <v>4030</v>
      </c>
      <c r="AH2179" s="2">
        <f t="shared" si="233"/>
        <v>-12.455969925732855</v>
      </c>
      <c r="AJ2179" s="2">
        <f t="shared" si="232"/>
        <v>-2.5025539444631106</v>
      </c>
      <c r="AK2179" s="2">
        <f t="shared" si="234"/>
        <v>-1.535362013584342</v>
      </c>
      <c r="AL2179" s="2">
        <f t="shared" si="235"/>
        <v>-2.5879503497259004</v>
      </c>
      <c r="AM2179" s="2">
        <f t="shared" si="236"/>
        <v>-2.7341908348412978</v>
      </c>
      <c r="AN2179" s="2">
        <f t="shared" si="237"/>
        <v>-3.0959127831182034</v>
      </c>
    </row>
    <row r="2180" spans="1:40" x14ac:dyDescent="0.2">
      <c r="A2180">
        <v>2179</v>
      </c>
      <c r="B2180" t="s">
        <v>3415</v>
      </c>
      <c r="C2180" t="s">
        <v>198</v>
      </c>
      <c r="D2180">
        <v>0</v>
      </c>
      <c r="E2180">
        <v>1</v>
      </c>
      <c r="F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0.20300000000000001</v>
      </c>
      <c r="U2180">
        <v>0.24199999999999999</v>
      </c>
      <c r="V2180">
        <v>0.27</v>
      </c>
      <c r="W2180">
        <v>0.51200000000000001</v>
      </c>
      <c r="X2180">
        <v>0.223</v>
      </c>
      <c r="Z2180">
        <v>32</v>
      </c>
      <c r="AA2180">
        <v>0</v>
      </c>
      <c r="AB2180">
        <v>0</v>
      </c>
      <c r="AD2180">
        <v>-0.1</v>
      </c>
      <c r="AE2180">
        <v>0</v>
      </c>
      <c r="AF2180">
        <v>0</v>
      </c>
      <c r="AG2180" t="s">
        <v>3416</v>
      </c>
      <c r="AH2180" s="2">
        <f t="shared" si="233"/>
        <v>-12.463375013542169</v>
      </c>
      <c r="AJ2180" s="2">
        <f t="shared" si="232"/>
        <v>-2.5025539444631106</v>
      </c>
      <c r="AK2180" s="2">
        <f t="shared" si="234"/>
        <v>-1.535362013584342</v>
      </c>
      <c r="AL2180" s="2">
        <f t="shared" si="235"/>
        <v>-2.5879503497259004</v>
      </c>
      <c r="AM2180" s="2">
        <f t="shared" si="236"/>
        <v>-2.4407492541693161</v>
      </c>
      <c r="AN2180" s="2">
        <f t="shared" si="237"/>
        <v>-3.3967594515995012</v>
      </c>
    </row>
    <row r="2181" spans="1:40" x14ac:dyDescent="0.2">
      <c r="A2181">
        <v>2180</v>
      </c>
      <c r="B2181" t="s">
        <v>3467</v>
      </c>
      <c r="C2181" t="s">
        <v>35</v>
      </c>
      <c r="D2181">
        <v>0</v>
      </c>
      <c r="E2181">
        <v>1</v>
      </c>
      <c r="F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T2181">
        <v>0.20100000000000001</v>
      </c>
      <c r="U2181">
        <v>0.24399999999999999</v>
      </c>
      <c r="V2181">
        <v>0.27400000000000002</v>
      </c>
      <c r="W2181">
        <v>0.51800000000000002</v>
      </c>
      <c r="X2181">
        <v>0.22700000000000001</v>
      </c>
      <c r="Z2181">
        <v>31</v>
      </c>
      <c r="AA2181">
        <v>0</v>
      </c>
      <c r="AB2181">
        <v>0</v>
      </c>
      <c r="AD2181">
        <v>-0.1</v>
      </c>
      <c r="AE2181">
        <v>0</v>
      </c>
      <c r="AF2181">
        <v>0</v>
      </c>
      <c r="AG2181" t="s">
        <v>3468</v>
      </c>
      <c r="AH2181" s="2">
        <f t="shared" si="233"/>
        <v>-12.475232682771507</v>
      </c>
      <c r="AJ2181" s="2">
        <f t="shared" si="232"/>
        <v>-2.5025539444631106</v>
      </c>
      <c r="AK2181" s="2">
        <f t="shared" si="234"/>
        <v>-1.535362013584342</v>
      </c>
      <c r="AL2181" s="2">
        <f t="shared" si="235"/>
        <v>-2.5879503497259004</v>
      </c>
      <c r="AM2181" s="2">
        <f t="shared" si="236"/>
        <v>-2.5385631143933098</v>
      </c>
      <c r="AN2181" s="2">
        <f t="shared" si="237"/>
        <v>-3.3108032606048448</v>
      </c>
    </row>
    <row r="2182" spans="1:40" x14ac:dyDescent="0.2">
      <c r="A2182">
        <v>2181</v>
      </c>
      <c r="B2182" t="s">
        <v>4205</v>
      </c>
      <c r="C2182" t="s">
        <v>35</v>
      </c>
      <c r="D2182">
        <v>0</v>
      </c>
      <c r="E2182">
        <v>1</v>
      </c>
      <c r="F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T2182">
        <v>0.19600000000000001</v>
      </c>
      <c r="U2182">
        <v>0.23799999999999999</v>
      </c>
      <c r="V2182">
        <v>0.29699999999999999</v>
      </c>
      <c r="W2182">
        <v>0.53500000000000003</v>
      </c>
      <c r="X2182">
        <v>0.23100000000000001</v>
      </c>
      <c r="Z2182">
        <v>34</v>
      </c>
      <c r="AA2182">
        <v>0</v>
      </c>
      <c r="AB2182">
        <v>0</v>
      </c>
      <c r="AD2182">
        <v>-0.1</v>
      </c>
      <c r="AE2182">
        <v>0</v>
      </c>
      <c r="AF2182">
        <v>0</v>
      </c>
      <c r="AG2182" t="s">
        <v>4206</v>
      </c>
      <c r="AH2182" s="2">
        <f t="shared" si="233"/>
        <v>-12.476224792179966</v>
      </c>
      <c r="AJ2182" s="2">
        <f t="shared" si="232"/>
        <v>-2.5025539444631106</v>
      </c>
      <c r="AK2182" s="2">
        <f t="shared" si="234"/>
        <v>-1.535362013584342</v>
      </c>
      <c r="AL2182" s="2">
        <f t="shared" si="235"/>
        <v>-2.5879503497259004</v>
      </c>
      <c r="AM2182" s="2">
        <f t="shared" si="236"/>
        <v>-2.7830977649532946</v>
      </c>
      <c r="AN2182" s="2">
        <f t="shared" si="237"/>
        <v>-3.0672607194533179</v>
      </c>
    </row>
    <row r="2183" spans="1:40" x14ac:dyDescent="0.2">
      <c r="A2183">
        <v>2182</v>
      </c>
      <c r="B2183" t="s">
        <v>4309</v>
      </c>
      <c r="C2183" t="s">
        <v>176</v>
      </c>
      <c r="D2183">
        <v>0</v>
      </c>
      <c r="E2183">
        <v>1</v>
      </c>
      <c r="F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T2183">
        <v>0.19</v>
      </c>
      <c r="U2183">
        <v>0.24299999999999999</v>
      </c>
      <c r="V2183">
        <v>0.313</v>
      </c>
      <c r="W2183">
        <v>0.55500000000000005</v>
      </c>
      <c r="X2183">
        <v>0.24</v>
      </c>
      <c r="Z2183">
        <v>42</v>
      </c>
      <c r="AA2183">
        <v>0</v>
      </c>
      <c r="AB2183">
        <v>0</v>
      </c>
      <c r="AD2183">
        <v>-0.1</v>
      </c>
      <c r="AE2183">
        <v>0</v>
      </c>
      <c r="AF2183">
        <v>0</v>
      </c>
      <c r="AG2183" t="s">
        <v>4310</v>
      </c>
      <c r="AH2183" s="2">
        <f t="shared" si="233"/>
        <v>-12.483145736203094</v>
      </c>
      <c r="AJ2183" s="2">
        <f t="shared" si="232"/>
        <v>-2.5025539444631106</v>
      </c>
      <c r="AK2183" s="2">
        <f t="shared" si="234"/>
        <v>-1.535362013584342</v>
      </c>
      <c r="AL2183" s="2">
        <f t="shared" si="235"/>
        <v>-2.5879503497259004</v>
      </c>
      <c r="AM2183" s="2">
        <f t="shared" si="236"/>
        <v>-3.0765393456252759</v>
      </c>
      <c r="AN2183" s="2">
        <f t="shared" si="237"/>
        <v>-2.7807400828044631</v>
      </c>
    </row>
    <row r="2184" spans="1:40" x14ac:dyDescent="0.2">
      <c r="A2184">
        <v>2183</v>
      </c>
      <c r="B2184" t="s">
        <v>3222</v>
      </c>
      <c r="C2184" t="s">
        <v>51</v>
      </c>
      <c r="D2184">
        <v>0</v>
      </c>
      <c r="E2184">
        <v>1</v>
      </c>
      <c r="F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T2184">
        <v>0.192</v>
      </c>
      <c r="U2184">
        <v>0.253</v>
      </c>
      <c r="V2184">
        <v>0.29499999999999998</v>
      </c>
      <c r="W2184">
        <v>0.54800000000000004</v>
      </c>
      <c r="X2184">
        <v>0.23899999999999999</v>
      </c>
      <c r="Z2184">
        <v>46</v>
      </c>
      <c r="AA2184">
        <v>0</v>
      </c>
      <c r="AB2184">
        <v>0</v>
      </c>
      <c r="AD2184">
        <v>-0.1</v>
      </c>
      <c r="AE2184">
        <v>0</v>
      </c>
      <c r="AF2184">
        <v>0</v>
      </c>
      <c r="AG2184" t="s">
        <v>3223</v>
      </c>
      <c r="AH2184" s="2">
        <f t="shared" si="233"/>
        <v>-12.485614098806199</v>
      </c>
      <c r="AJ2184" s="2">
        <f t="shared" si="232"/>
        <v>-2.5025539444631106</v>
      </c>
      <c r="AK2184" s="2">
        <f t="shared" si="234"/>
        <v>-1.535362013584342</v>
      </c>
      <c r="AL2184" s="2">
        <f t="shared" si="235"/>
        <v>-2.5879503497259004</v>
      </c>
      <c r="AM2184" s="2">
        <f t="shared" si="236"/>
        <v>-2.9787254854012821</v>
      </c>
      <c r="AN2184" s="2">
        <f t="shared" si="237"/>
        <v>-2.881022305631562</v>
      </c>
    </row>
    <row r="2185" spans="1:40" x14ac:dyDescent="0.2">
      <c r="A2185">
        <v>2184</v>
      </c>
      <c r="B2185" t="s">
        <v>3726</v>
      </c>
      <c r="D2185">
        <v>0</v>
      </c>
      <c r="E2185">
        <v>1</v>
      </c>
      <c r="F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T2185">
        <v>0.20399999999999999</v>
      </c>
      <c r="U2185">
        <v>0.23499999999999999</v>
      </c>
      <c r="V2185">
        <v>0.27200000000000002</v>
      </c>
      <c r="W2185">
        <v>0.50700000000000001</v>
      </c>
      <c r="X2185">
        <v>0.22</v>
      </c>
      <c r="Z2185">
        <v>30</v>
      </c>
      <c r="AA2185">
        <v>0</v>
      </c>
      <c r="AB2185">
        <v>0</v>
      </c>
      <c r="AD2185">
        <v>-0.1</v>
      </c>
      <c r="AE2185">
        <v>0</v>
      </c>
      <c r="AF2185">
        <v>0</v>
      </c>
      <c r="AG2185" t="s">
        <v>3727</v>
      </c>
      <c r="AH2185" s="2">
        <f t="shared" si="233"/>
        <v>-12.486098242592389</v>
      </c>
      <c r="AJ2185" s="2">
        <f t="shared" si="232"/>
        <v>-2.5025539444631106</v>
      </c>
      <c r="AK2185" s="2">
        <f t="shared" si="234"/>
        <v>-1.535362013584342</v>
      </c>
      <c r="AL2185" s="2">
        <f t="shared" si="235"/>
        <v>-2.5879503497259004</v>
      </c>
      <c r="AM2185" s="2">
        <f t="shared" si="236"/>
        <v>-2.3918423240573206</v>
      </c>
      <c r="AN2185" s="2">
        <f t="shared" si="237"/>
        <v>-3.4683896107617147</v>
      </c>
    </row>
    <row r="2186" spans="1:40" x14ac:dyDescent="0.2">
      <c r="A2186">
        <v>2185</v>
      </c>
      <c r="B2186" t="s">
        <v>3612</v>
      </c>
      <c r="C2186" t="s">
        <v>129</v>
      </c>
      <c r="D2186">
        <v>0</v>
      </c>
      <c r="E2186">
        <v>1</v>
      </c>
      <c r="F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T2186">
        <v>0.20100000000000001</v>
      </c>
      <c r="U2186">
        <v>0.253</v>
      </c>
      <c r="V2186">
        <v>0.26400000000000001</v>
      </c>
      <c r="W2186">
        <v>0.51700000000000002</v>
      </c>
      <c r="X2186">
        <v>0.22900000000000001</v>
      </c>
      <c r="Z2186">
        <v>35</v>
      </c>
      <c r="AA2186">
        <v>0</v>
      </c>
      <c r="AB2186">
        <v>0</v>
      </c>
      <c r="AD2186">
        <v>-0.1</v>
      </c>
      <c r="AE2186">
        <v>0</v>
      </c>
      <c r="AF2186">
        <v>0</v>
      </c>
      <c r="AG2186" t="s">
        <v>3613</v>
      </c>
      <c r="AH2186" s="2">
        <f t="shared" si="233"/>
        <v>-12.48955871460395</v>
      </c>
      <c r="AJ2186" s="2">
        <f t="shared" si="232"/>
        <v>-2.5025539444631106</v>
      </c>
      <c r="AK2186" s="2">
        <f t="shared" si="234"/>
        <v>-1.535362013584342</v>
      </c>
      <c r="AL2186" s="2">
        <f t="shared" si="235"/>
        <v>-2.5879503497259004</v>
      </c>
      <c r="AM2186" s="2">
        <f t="shared" si="236"/>
        <v>-2.5385631143933098</v>
      </c>
      <c r="AN2186" s="2">
        <f t="shared" si="237"/>
        <v>-3.3251292924372873</v>
      </c>
    </row>
    <row r="2187" spans="1:40" x14ac:dyDescent="0.2">
      <c r="A2187">
        <v>2186</v>
      </c>
      <c r="B2187" t="s">
        <v>4197</v>
      </c>
      <c r="D2187">
        <v>0</v>
      </c>
      <c r="E2187">
        <v>1</v>
      </c>
      <c r="F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T2187">
        <v>0.19500000000000001</v>
      </c>
      <c r="U2187">
        <v>0.25</v>
      </c>
      <c r="V2187">
        <v>0.28699999999999998</v>
      </c>
      <c r="W2187">
        <v>0.53700000000000003</v>
      </c>
      <c r="X2187">
        <v>0.23400000000000001</v>
      </c>
      <c r="Z2187">
        <v>40</v>
      </c>
      <c r="AA2187">
        <v>0</v>
      </c>
      <c r="AB2187">
        <v>0</v>
      </c>
      <c r="AD2187">
        <v>-0.1</v>
      </c>
      <c r="AE2187">
        <v>0</v>
      </c>
      <c r="AF2187">
        <v>0</v>
      </c>
      <c r="AG2187" t="s">
        <v>4198</v>
      </c>
      <c r="AH2187" s="2">
        <f t="shared" si="233"/>
        <v>-12.496479658627077</v>
      </c>
      <c r="AJ2187" s="2">
        <f t="shared" si="232"/>
        <v>-2.5025539444631106</v>
      </c>
      <c r="AK2187" s="2">
        <f t="shared" si="234"/>
        <v>-1.535362013584342</v>
      </c>
      <c r="AL2187" s="2">
        <f t="shared" si="235"/>
        <v>-2.5879503497259004</v>
      </c>
      <c r="AM2187" s="2">
        <f t="shared" si="236"/>
        <v>-2.8320046950652915</v>
      </c>
      <c r="AN2187" s="2">
        <f t="shared" si="237"/>
        <v>-3.0386086557884324</v>
      </c>
    </row>
    <row r="2188" spans="1:40" x14ac:dyDescent="0.2">
      <c r="A2188">
        <v>2187</v>
      </c>
      <c r="B2188" t="s">
        <v>3812</v>
      </c>
      <c r="C2188" t="s">
        <v>63</v>
      </c>
      <c r="D2188">
        <v>0</v>
      </c>
      <c r="E2188">
        <v>1</v>
      </c>
      <c r="F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T2188">
        <v>0.19700000000000001</v>
      </c>
      <c r="U2188">
        <v>0.249</v>
      </c>
      <c r="V2188">
        <v>0.28100000000000003</v>
      </c>
      <c r="W2188">
        <v>0.53</v>
      </c>
      <c r="X2188">
        <v>0.23200000000000001</v>
      </c>
      <c r="Z2188">
        <v>37</v>
      </c>
      <c r="AA2188">
        <v>0</v>
      </c>
      <c r="AB2188">
        <v>0</v>
      </c>
      <c r="AD2188">
        <v>-0.1</v>
      </c>
      <c r="AE2188">
        <v>0</v>
      </c>
      <c r="AF2188">
        <v>0</v>
      </c>
      <c r="AG2188" t="s">
        <v>3813</v>
      </c>
      <c r="AH2188" s="2">
        <f t="shared" si="233"/>
        <v>-12.498948021230184</v>
      </c>
      <c r="AJ2188" s="2">
        <f t="shared" si="232"/>
        <v>-2.5025539444631106</v>
      </c>
      <c r="AK2188" s="2">
        <f t="shared" si="234"/>
        <v>-1.535362013584342</v>
      </c>
      <c r="AL2188" s="2">
        <f t="shared" si="235"/>
        <v>-2.5879503497259004</v>
      </c>
      <c r="AM2188" s="2">
        <f t="shared" si="236"/>
        <v>-2.7341908348412978</v>
      </c>
      <c r="AN2188" s="2">
        <f t="shared" si="237"/>
        <v>-3.1388908786155314</v>
      </c>
    </row>
    <row r="2189" spans="1:40" x14ac:dyDescent="0.2">
      <c r="A2189">
        <v>2188</v>
      </c>
      <c r="B2189" t="s">
        <v>2773</v>
      </c>
      <c r="C2189" t="s">
        <v>35</v>
      </c>
      <c r="D2189">
        <v>0</v>
      </c>
      <c r="E2189">
        <v>1</v>
      </c>
      <c r="F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T2189">
        <v>0.19400000000000001</v>
      </c>
      <c r="U2189">
        <v>0.24</v>
      </c>
      <c r="V2189">
        <v>0.29899999999999999</v>
      </c>
      <c r="W2189">
        <v>0.54</v>
      </c>
      <c r="X2189">
        <v>0.23300000000000001</v>
      </c>
      <c r="Z2189">
        <v>35</v>
      </c>
      <c r="AA2189">
        <v>0</v>
      </c>
      <c r="AB2189">
        <v>0</v>
      </c>
      <c r="AD2189">
        <v>-0.1</v>
      </c>
      <c r="AE2189">
        <v>0</v>
      </c>
      <c r="AF2189">
        <v>0</v>
      </c>
      <c r="AG2189" t="s">
        <v>2774</v>
      </c>
      <c r="AH2189" s="2">
        <f t="shared" si="233"/>
        <v>-12.502408493241747</v>
      </c>
      <c r="AJ2189" s="2">
        <f t="shared" si="232"/>
        <v>-2.5025539444631106</v>
      </c>
      <c r="AK2189" s="2">
        <f t="shared" si="234"/>
        <v>-1.535362013584342</v>
      </c>
      <c r="AL2189" s="2">
        <f t="shared" si="235"/>
        <v>-2.5879503497259004</v>
      </c>
      <c r="AM2189" s="2">
        <f t="shared" si="236"/>
        <v>-2.8809116251772884</v>
      </c>
      <c r="AN2189" s="2">
        <f t="shared" si="237"/>
        <v>-2.995630560291104</v>
      </c>
    </row>
    <row r="2190" spans="1:40" x14ac:dyDescent="0.2">
      <c r="A2190">
        <v>2189</v>
      </c>
      <c r="B2190" t="s">
        <v>3710</v>
      </c>
      <c r="D2190">
        <v>0</v>
      </c>
      <c r="E2190">
        <v>1</v>
      </c>
      <c r="F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T2190">
        <v>0.19600000000000001</v>
      </c>
      <c r="U2190">
        <v>0.249</v>
      </c>
      <c r="V2190">
        <v>0.28399999999999997</v>
      </c>
      <c r="W2190">
        <v>0.53300000000000003</v>
      </c>
      <c r="X2190">
        <v>0.23300000000000001</v>
      </c>
      <c r="Z2190">
        <v>39</v>
      </c>
      <c r="AA2190">
        <v>0</v>
      </c>
      <c r="AB2190">
        <v>0</v>
      </c>
      <c r="AD2190">
        <v>-0.1</v>
      </c>
      <c r="AE2190">
        <v>0</v>
      </c>
      <c r="AF2190">
        <v>0</v>
      </c>
      <c r="AG2190" t="s">
        <v>3711</v>
      </c>
      <c r="AH2190" s="2">
        <f t="shared" si="233"/>
        <v>-12.504876855844852</v>
      </c>
      <c r="AJ2190" s="2">
        <f t="shared" ref="AJ2190:AJ2253" si="238">(K2190-22.084)/8.824585</f>
        <v>-2.5025539444631106</v>
      </c>
      <c r="AK2190" s="2">
        <f t="shared" si="234"/>
        <v>-1.535362013584342</v>
      </c>
      <c r="AL2190" s="2">
        <f t="shared" si="235"/>
        <v>-2.5879503497259004</v>
      </c>
      <c r="AM2190" s="2">
        <f t="shared" si="236"/>
        <v>-2.7830977649532946</v>
      </c>
      <c r="AN2190" s="2">
        <f t="shared" si="237"/>
        <v>-3.0959127831182034</v>
      </c>
    </row>
    <row r="2191" spans="1:40" x14ac:dyDescent="0.2">
      <c r="A2191">
        <v>2190</v>
      </c>
      <c r="B2191" t="s">
        <v>3411</v>
      </c>
      <c r="D2191">
        <v>0</v>
      </c>
      <c r="E2191">
        <v>1</v>
      </c>
      <c r="F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T2191">
        <v>0.2</v>
      </c>
      <c r="U2191">
        <v>0.251</v>
      </c>
      <c r="V2191">
        <v>0.26700000000000002</v>
      </c>
      <c r="W2191">
        <v>0.51900000000000002</v>
      </c>
      <c r="X2191">
        <v>0.22700000000000001</v>
      </c>
      <c r="Z2191">
        <v>35</v>
      </c>
      <c r="AA2191">
        <v>0</v>
      </c>
      <c r="AB2191">
        <v>0</v>
      </c>
      <c r="AD2191">
        <v>-0.1</v>
      </c>
      <c r="AE2191">
        <v>0</v>
      </c>
      <c r="AF2191">
        <v>0</v>
      </c>
      <c r="AG2191" t="s">
        <v>3412</v>
      </c>
      <c r="AH2191" s="2">
        <f t="shared" si="233"/>
        <v>-12.509813581051061</v>
      </c>
      <c r="AJ2191" s="2">
        <f t="shared" si="238"/>
        <v>-2.5025539444631106</v>
      </c>
      <c r="AK2191" s="2">
        <f t="shared" si="234"/>
        <v>-1.535362013584342</v>
      </c>
      <c r="AL2191" s="2">
        <f t="shared" si="235"/>
        <v>-2.5879503497259004</v>
      </c>
      <c r="AM2191" s="2">
        <f t="shared" si="236"/>
        <v>-2.5874700445053067</v>
      </c>
      <c r="AN2191" s="2">
        <f t="shared" si="237"/>
        <v>-3.2964772287724018</v>
      </c>
    </row>
    <row r="2192" spans="1:40" x14ac:dyDescent="0.2">
      <c r="A2192">
        <v>2191</v>
      </c>
      <c r="B2192" t="s">
        <v>4383</v>
      </c>
      <c r="C2192" t="s">
        <v>103</v>
      </c>
      <c r="D2192">
        <v>0</v>
      </c>
      <c r="E2192">
        <v>1</v>
      </c>
      <c r="F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>
        <v>0.192</v>
      </c>
      <c r="U2192">
        <v>0.24099999999999999</v>
      </c>
      <c r="V2192">
        <v>0.30499999999999999</v>
      </c>
      <c r="W2192">
        <v>0.54600000000000004</v>
      </c>
      <c r="X2192">
        <v>0.23499999999999999</v>
      </c>
      <c r="Z2192">
        <v>32</v>
      </c>
      <c r="AA2192">
        <v>0</v>
      </c>
      <c r="AB2192">
        <v>0</v>
      </c>
      <c r="AD2192">
        <v>-0.1</v>
      </c>
      <c r="AE2192">
        <v>0</v>
      </c>
      <c r="AF2192">
        <v>0</v>
      </c>
      <c r="AG2192" t="s">
        <v>4384</v>
      </c>
      <c r="AH2192" s="2">
        <f t="shared" si="233"/>
        <v>-12.514266162471085</v>
      </c>
      <c r="AJ2192" s="2">
        <f t="shared" si="238"/>
        <v>-2.5025539444631106</v>
      </c>
      <c r="AK2192" s="2">
        <f t="shared" si="234"/>
        <v>-1.535362013584342</v>
      </c>
      <c r="AL2192" s="2">
        <f t="shared" si="235"/>
        <v>-2.5879503497259004</v>
      </c>
      <c r="AM2192" s="2">
        <f t="shared" si="236"/>
        <v>-2.9787254854012821</v>
      </c>
      <c r="AN2192" s="2">
        <f t="shared" si="237"/>
        <v>-2.9096743692964475</v>
      </c>
    </row>
    <row r="2193" spans="1:40" x14ac:dyDescent="0.2">
      <c r="A2193">
        <v>2192</v>
      </c>
      <c r="B2193" t="s">
        <v>4472</v>
      </c>
      <c r="C2193" t="s">
        <v>129</v>
      </c>
      <c r="D2193">
        <v>0</v>
      </c>
      <c r="E2193">
        <v>1</v>
      </c>
      <c r="F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T2193">
        <v>0.192</v>
      </c>
      <c r="U2193">
        <v>0.246</v>
      </c>
      <c r="V2193">
        <v>0.30099999999999999</v>
      </c>
      <c r="W2193">
        <v>0.54600000000000004</v>
      </c>
      <c r="X2193">
        <v>0.23699999999999999</v>
      </c>
      <c r="Z2193">
        <v>41</v>
      </c>
      <c r="AA2193">
        <v>0</v>
      </c>
      <c r="AB2193">
        <v>0</v>
      </c>
      <c r="AD2193">
        <v>-0.1</v>
      </c>
      <c r="AE2193">
        <v>0</v>
      </c>
      <c r="AF2193">
        <v>0</v>
      </c>
      <c r="AG2193" t="s">
        <v>4473</v>
      </c>
      <c r="AH2193" s="2">
        <f t="shared" si="233"/>
        <v>-12.514266162471085</v>
      </c>
      <c r="AJ2193" s="2">
        <f t="shared" si="238"/>
        <v>-2.5025539444631106</v>
      </c>
      <c r="AK2193" s="2">
        <f t="shared" si="234"/>
        <v>-1.535362013584342</v>
      </c>
      <c r="AL2193" s="2">
        <f t="shared" si="235"/>
        <v>-2.5879503497259004</v>
      </c>
      <c r="AM2193" s="2">
        <f t="shared" si="236"/>
        <v>-2.9787254854012821</v>
      </c>
      <c r="AN2193" s="2">
        <f t="shared" si="237"/>
        <v>-2.9096743692964475</v>
      </c>
    </row>
    <row r="2194" spans="1:40" x14ac:dyDescent="0.2">
      <c r="A2194">
        <v>2193</v>
      </c>
      <c r="B2194" t="s">
        <v>3924</v>
      </c>
      <c r="D2194">
        <v>0</v>
      </c>
      <c r="E2194">
        <v>1</v>
      </c>
      <c r="F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T2194">
        <v>0.19400000000000001</v>
      </c>
      <c r="U2194">
        <v>0.24399999999999999</v>
      </c>
      <c r="V2194">
        <v>0.29499999999999998</v>
      </c>
      <c r="W2194">
        <v>0.53900000000000003</v>
      </c>
      <c r="X2194">
        <v>0.23400000000000001</v>
      </c>
      <c r="Z2194">
        <v>40</v>
      </c>
      <c r="AA2194">
        <v>0</v>
      </c>
      <c r="AB2194">
        <v>0</v>
      </c>
      <c r="AD2194">
        <v>-0.1</v>
      </c>
      <c r="AE2194">
        <v>0</v>
      </c>
      <c r="AF2194">
        <v>0</v>
      </c>
      <c r="AG2194" t="s">
        <v>3925</v>
      </c>
      <c r="AH2194" s="2">
        <f t="shared" si="233"/>
        <v>-12.51673452507419</v>
      </c>
      <c r="AJ2194" s="2">
        <f t="shared" si="238"/>
        <v>-2.5025539444631106</v>
      </c>
      <c r="AK2194" s="2">
        <f t="shared" si="234"/>
        <v>-1.535362013584342</v>
      </c>
      <c r="AL2194" s="2">
        <f t="shared" si="235"/>
        <v>-2.5879503497259004</v>
      </c>
      <c r="AM2194" s="2">
        <f t="shared" si="236"/>
        <v>-2.8809116251772884</v>
      </c>
      <c r="AN2194" s="2">
        <f t="shared" si="237"/>
        <v>-3.0099565921235469</v>
      </c>
    </row>
    <row r="2195" spans="1:40" x14ac:dyDescent="0.2">
      <c r="A2195">
        <v>2194</v>
      </c>
      <c r="B2195" t="s">
        <v>4035</v>
      </c>
      <c r="C2195" t="s">
        <v>125</v>
      </c>
      <c r="D2195">
        <v>0</v>
      </c>
      <c r="E2195">
        <v>1</v>
      </c>
      <c r="F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T2195">
        <v>0.19400000000000001</v>
      </c>
      <c r="U2195">
        <v>0.24299999999999999</v>
      </c>
      <c r="V2195">
        <v>0.29599999999999999</v>
      </c>
      <c r="W2195">
        <v>0.53900000000000003</v>
      </c>
      <c r="X2195">
        <v>0.23400000000000001</v>
      </c>
      <c r="Z2195">
        <v>41</v>
      </c>
      <c r="AA2195">
        <v>0</v>
      </c>
      <c r="AB2195">
        <v>0</v>
      </c>
      <c r="AD2195">
        <v>-0.1</v>
      </c>
      <c r="AE2195">
        <v>0</v>
      </c>
      <c r="AF2195">
        <v>0</v>
      </c>
      <c r="AG2195" t="s">
        <v>4036</v>
      </c>
      <c r="AH2195" s="2">
        <f t="shared" si="233"/>
        <v>-12.51673452507419</v>
      </c>
      <c r="AJ2195" s="2">
        <f t="shared" si="238"/>
        <v>-2.5025539444631106</v>
      </c>
      <c r="AK2195" s="2">
        <f t="shared" si="234"/>
        <v>-1.535362013584342</v>
      </c>
      <c r="AL2195" s="2">
        <f t="shared" si="235"/>
        <v>-2.5879503497259004</v>
      </c>
      <c r="AM2195" s="2">
        <f t="shared" si="236"/>
        <v>-2.8809116251772884</v>
      </c>
      <c r="AN2195" s="2">
        <f t="shared" si="237"/>
        <v>-3.0099565921235469</v>
      </c>
    </row>
    <row r="2196" spans="1:40" x14ac:dyDescent="0.2">
      <c r="A2196">
        <v>2195</v>
      </c>
      <c r="B2196" t="s">
        <v>2837</v>
      </c>
      <c r="C2196" t="s">
        <v>51</v>
      </c>
      <c r="D2196">
        <v>0</v>
      </c>
      <c r="E2196">
        <v>1</v>
      </c>
      <c r="F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T2196">
        <v>0.19800000000000001</v>
      </c>
      <c r="U2196">
        <v>0.248</v>
      </c>
      <c r="V2196">
        <v>0.27700000000000002</v>
      </c>
      <c r="W2196">
        <v>0.52500000000000002</v>
      </c>
      <c r="X2196">
        <v>0.23</v>
      </c>
      <c r="Z2196">
        <v>40</v>
      </c>
      <c r="AA2196">
        <v>0</v>
      </c>
      <c r="AB2196">
        <v>0</v>
      </c>
      <c r="AD2196">
        <v>-0.1</v>
      </c>
      <c r="AE2196">
        <v>0</v>
      </c>
      <c r="AF2196">
        <v>0</v>
      </c>
      <c r="AG2196" t="s">
        <v>2838</v>
      </c>
      <c r="AH2196" s="2">
        <f t="shared" si="233"/>
        <v>-12.521671250280399</v>
      </c>
      <c r="AJ2196" s="2">
        <f t="shared" si="238"/>
        <v>-2.5025539444631106</v>
      </c>
      <c r="AK2196" s="2">
        <f t="shared" si="234"/>
        <v>-1.535362013584342</v>
      </c>
      <c r="AL2196" s="2">
        <f t="shared" si="235"/>
        <v>-2.5879503497259004</v>
      </c>
      <c r="AM2196" s="2">
        <f t="shared" si="236"/>
        <v>-2.6852839047293005</v>
      </c>
      <c r="AN2196" s="2">
        <f t="shared" si="237"/>
        <v>-3.2105210377777453</v>
      </c>
    </row>
    <row r="2197" spans="1:40" x14ac:dyDescent="0.2">
      <c r="A2197">
        <v>2196</v>
      </c>
      <c r="B2197" t="s">
        <v>3996</v>
      </c>
      <c r="C2197" t="s">
        <v>61</v>
      </c>
      <c r="D2197">
        <v>0</v>
      </c>
      <c r="E2197">
        <v>1</v>
      </c>
      <c r="F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T2197">
        <v>0.19500000000000001</v>
      </c>
      <c r="U2197">
        <v>0.24399999999999999</v>
      </c>
      <c r="V2197">
        <v>0.28999999999999998</v>
      </c>
      <c r="W2197">
        <v>0.53500000000000003</v>
      </c>
      <c r="X2197">
        <v>0.23300000000000001</v>
      </c>
      <c r="Z2197">
        <v>41</v>
      </c>
      <c r="AA2197">
        <v>0</v>
      </c>
      <c r="AB2197">
        <v>0</v>
      </c>
      <c r="AD2197">
        <v>-0.1</v>
      </c>
      <c r="AE2197">
        <v>0</v>
      </c>
      <c r="AF2197">
        <v>0</v>
      </c>
      <c r="AG2197" t="s">
        <v>3997</v>
      </c>
      <c r="AH2197" s="2">
        <f t="shared" si="233"/>
        <v>-12.525131722291963</v>
      </c>
      <c r="AJ2197" s="2">
        <f t="shared" si="238"/>
        <v>-2.5025539444631106</v>
      </c>
      <c r="AK2197" s="2">
        <f t="shared" si="234"/>
        <v>-1.535362013584342</v>
      </c>
      <c r="AL2197" s="2">
        <f t="shared" si="235"/>
        <v>-2.5879503497259004</v>
      </c>
      <c r="AM2197" s="2">
        <f t="shared" si="236"/>
        <v>-2.8320046950652915</v>
      </c>
      <c r="AN2197" s="2">
        <f t="shared" si="237"/>
        <v>-3.0672607194533179</v>
      </c>
    </row>
    <row r="2198" spans="1:40" x14ac:dyDescent="0.2">
      <c r="A2198">
        <v>2197</v>
      </c>
      <c r="B2198" t="s">
        <v>2873</v>
      </c>
      <c r="C2198" t="s">
        <v>93</v>
      </c>
      <c r="D2198">
        <v>0</v>
      </c>
      <c r="E2198">
        <v>1</v>
      </c>
      <c r="F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T2198">
        <v>0.19900000000000001</v>
      </c>
      <c r="U2198">
        <v>0.24299999999999999</v>
      </c>
      <c r="V2198">
        <v>0.27800000000000002</v>
      </c>
      <c r="W2198">
        <v>0.52100000000000002</v>
      </c>
      <c r="X2198">
        <v>0.22700000000000001</v>
      </c>
      <c r="Z2198">
        <v>38</v>
      </c>
      <c r="AA2198">
        <v>0</v>
      </c>
      <c r="AB2198">
        <v>0</v>
      </c>
      <c r="AD2198">
        <v>-0.1</v>
      </c>
      <c r="AE2198">
        <v>0</v>
      </c>
      <c r="AF2198">
        <v>0</v>
      </c>
      <c r="AG2198" t="s">
        <v>2874</v>
      </c>
      <c r="AH2198" s="2">
        <f t="shared" si="233"/>
        <v>-12.530068447498174</v>
      </c>
      <c r="AJ2198" s="2">
        <f t="shared" si="238"/>
        <v>-2.5025539444631106</v>
      </c>
      <c r="AK2198" s="2">
        <f t="shared" si="234"/>
        <v>-1.535362013584342</v>
      </c>
      <c r="AL2198" s="2">
        <f t="shared" si="235"/>
        <v>-2.5879503497259004</v>
      </c>
      <c r="AM2198" s="2">
        <f t="shared" si="236"/>
        <v>-2.6363769746173036</v>
      </c>
      <c r="AN2198" s="2">
        <f t="shared" si="237"/>
        <v>-3.2678251651075163</v>
      </c>
    </row>
    <row r="2199" spans="1:40" x14ac:dyDescent="0.2">
      <c r="A2199">
        <v>2198</v>
      </c>
      <c r="B2199" t="s">
        <v>4349</v>
      </c>
      <c r="D2199">
        <v>0</v>
      </c>
      <c r="E2199">
        <v>1</v>
      </c>
      <c r="F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T2199">
        <v>0.19900000000000001</v>
      </c>
      <c r="U2199">
        <v>0.24399999999999999</v>
      </c>
      <c r="V2199">
        <v>0.27700000000000002</v>
      </c>
      <c r="W2199">
        <v>0.52100000000000002</v>
      </c>
      <c r="X2199">
        <v>0.22800000000000001</v>
      </c>
      <c r="Z2199">
        <v>36</v>
      </c>
      <c r="AA2199">
        <v>0</v>
      </c>
      <c r="AB2199">
        <v>0</v>
      </c>
      <c r="AD2199">
        <v>-0.1</v>
      </c>
      <c r="AE2199">
        <v>0</v>
      </c>
      <c r="AF2199">
        <v>0</v>
      </c>
      <c r="AG2199" t="s">
        <v>4350</v>
      </c>
      <c r="AH2199" s="2">
        <f t="shared" si="233"/>
        <v>-12.530068447498174</v>
      </c>
      <c r="AJ2199" s="2">
        <f t="shared" si="238"/>
        <v>-2.5025539444631106</v>
      </c>
      <c r="AK2199" s="2">
        <f t="shared" si="234"/>
        <v>-1.535362013584342</v>
      </c>
      <c r="AL2199" s="2">
        <f t="shared" si="235"/>
        <v>-2.5879503497259004</v>
      </c>
      <c r="AM2199" s="2">
        <f t="shared" si="236"/>
        <v>-2.6363769746173036</v>
      </c>
      <c r="AN2199" s="2">
        <f t="shared" si="237"/>
        <v>-3.2678251651075163</v>
      </c>
    </row>
    <row r="2200" spans="1:40" x14ac:dyDescent="0.2">
      <c r="A2200">
        <v>2199</v>
      </c>
      <c r="B2200" t="s">
        <v>4423</v>
      </c>
      <c r="D2200">
        <v>0</v>
      </c>
      <c r="E2200">
        <v>1</v>
      </c>
      <c r="F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T2200">
        <v>0.19800000000000001</v>
      </c>
      <c r="U2200">
        <v>0.23799999999999999</v>
      </c>
      <c r="V2200">
        <v>0.28599999999999998</v>
      </c>
      <c r="W2200">
        <v>0.52400000000000002</v>
      </c>
      <c r="X2200">
        <v>0.22600000000000001</v>
      </c>
      <c r="Z2200">
        <v>34</v>
      </c>
      <c r="AA2200">
        <v>0</v>
      </c>
      <c r="AB2200">
        <v>0</v>
      </c>
      <c r="AD2200">
        <v>-0.1</v>
      </c>
      <c r="AE2200">
        <v>0</v>
      </c>
      <c r="AF2200">
        <v>0</v>
      </c>
      <c r="AG2200" t="s">
        <v>4424</v>
      </c>
      <c r="AH2200" s="2">
        <f t="shared" si="233"/>
        <v>-12.535997282112842</v>
      </c>
      <c r="AJ2200" s="2">
        <f t="shared" si="238"/>
        <v>-2.5025539444631106</v>
      </c>
      <c r="AK2200" s="2">
        <f t="shared" si="234"/>
        <v>-1.535362013584342</v>
      </c>
      <c r="AL2200" s="2">
        <f t="shared" si="235"/>
        <v>-2.5879503497259004</v>
      </c>
      <c r="AM2200" s="2">
        <f t="shared" si="236"/>
        <v>-2.6852839047293005</v>
      </c>
      <c r="AN2200" s="2">
        <f t="shared" si="237"/>
        <v>-3.2248470696101879</v>
      </c>
    </row>
    <row r="2201" spans="1:40" x14ac:dyDescent="0.2">
      <c r="A2201">
        <v>2200</v>
      </c>
      <c r="B2201" t="s">
        <v>2588</v>
      </c>
      <c r="D2201">
        <v>0</v>
      </c>
      <c r="E2201">
        <v>1</v>
      </c>
      <c r="F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T2201">
        <v>0.192</v>
      </c>
      <c r="U2201">
        <v>0.253</v>
      </c>
      <c r="V2201">
        <v>0.29099999999999998</v>
      </c>
      <c r="W2201">
        <v>0.54400000000000004</v>
      </c>
      <c r="X2201">
        <v>0.23599999999999999</v>
      </c>
      <c r="Z2201">
        <v>41</v>
      </c>
      <c r="AA2201">
        <v>0</v>
      </c>
      <c r="AB2201">
        <v>0</v>
      </c>
      <c r="AD2201">
        <v>-0.1</v>
      </c>
      <c r="AE2201">
        <v>0</v>
      </c>
      <c r="AF2201">
        <v>0</v>
      </c>
      <c r="AG2201" t="s">
        <v>2589</v>
      </c>
      <c r="AH2201" s="2">
        <f t="shared" si="233"/>
        <v>-12.542918226135969</v>
      </c>
      <c r="AJ2201" s="2">
        <f t="shared" si="238"/>
        <v>-2.5025539444631106</v>
      </c>
      <c r="AK2201" s="2">
        <f t="shared" si="234"/>
        <v>-1.535362013584342</v>
      </c>
      <c r="AL2201" s="2">
        <f t="shared" si="235"/>
        <v>-2.5879503497259004</v>
      </c>
      <c r="AM2201" s="2">
        <f t="shared" si="236"/>
        <v>-2.9787254854012821</v>
      </c>
      <c r="AN2201" s="2">
        <f t="shared" si="237"/>
        <v>-2.938326432961333</v>
      </c>
    </row>
    <row r="2202" spans="1:40" x14ac:dyDescent="0.2">
      <c r="A2202">
        <v>2201</v>
      </c>
      <c r="B2202" t="s">
        <v>3137</v>
      </c>
      <c r="D2202">
        <v>0</v>
      </c>
      <c r="E2202">
        <v>1</v>
      </c>
      <c r="F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T2202">
        <v>0.189</v>
      </c>
      <c r="U2202">
        <v>0.24299999999999999</v>
      </c>
      <c r="V2202">
        <v>0.311</v>
      </c>
      <c r="W2202">
        <v>0.55400000000000005</v>
      </c>
      <c r="X2202">
        <v>0.23899999999999999</v>
      </c>
      <c r="Z2202">
        <v>43</v>
      </c>
      <c r="AA2202">
        <v>0</v>
      </c>
      <c r="AB2202">
        <v>0</v>
      </c>
      <c r="AD2202">
        <v>-0.1</v>
      </c>
      <c r="AE2202">
        <v>0</v>
      </c>
      <c r="AF2202">
        <v>0</v>
      </c>
      <c r="AG2202" t="s">
        <v>3138</v>
      </c>
      <c r="AH2202" s="2">
        <f t="shared" si="233"/>
        <v>-12.546378698147532</v>
      </c>
      <c r="AJ2202" s="2">
        <f t="shared" si="238"/>
        <v>-2.5025539444631106</v>
      </c>
      <c r="AK2202" s="2">
        <f t="shared" si="234"/>
        <v>-1.535362013584342</v>
      </c>
      <c r="AL2202" s="2">
        <f t="shared" si="235"/>
        <v>-2.5879503497259004</v>
      </c>
      <c r="AM2202" s="2">
        <f t="shared" si="236"/>
        <v>-3.1254462757372727</v>
      </c>
      <c r="AN2202" s="2">
        <f t="shared" si="237"/>
        <v>-2.7950661146369056</v>
      </c>
    </row>
    <row r="2203" spans="1:40" x14ac:dyDescent="0.2">
      <c r="A2203">
        <v>2202</v>
      </c>
      <c r="B2203" t="s">
        <v>2467</v>
      </c>
      <c r="C2203" t="s">
        <v>118</v>
      </c>
      <c r="D2203">
        <v>0</v>
      </c>
      <c r="E2203">
        <v>1</v>
      </c>
      <c r="F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T2203">
        <v>0.19800000000000001</v>
      </c>
      <c r="U2203">
        <v>0.245</v>
      </c>
      <c r="V2203">
        <v>0.27900000000000003</v>
      </c>
      <c r="W2203">
        <v>0.52300000000000002</v>
      </c>
      <c r="X2203">
        <v>0.22700000000000001</v>
      </c>
      <c r="Z2203">
        <v>39</v>
      </c>
      <c r="AA2203">
        <v>0</v>
      </c>
      <c r="AB2203">
        <v>0</v>
      </c>
      <c r="AD2203">
        <v>-0.1</v>
      </c>
      <c r="AE2203">
        <v>0</v>
      </c>
      <c r="AF2203">
        <v>0</v>
      </c>
      <c r="AG2203" t="s">
        <v>2468</v>
      </c>
      <c r="AH2203" s="2">
        <f t="shared" si="233"/>
        <v>-12.550323313945285</v>
      </c>
      <c r="AJ2203" s="2">
        <f t="shared" si="238"/>
        <v>-2.5025539444631106</v>
      </c>
      <c r="AK2203" s="2">
        <f t="shared" si="234"/>
        <v>-1.535362013584342</v>
      </c>
      <c r="AL2203" s="2">
        <f t="shared" si="235"/>
        <v>-2.5879503497259004</v>
      </c>
      <c r="AM2203" s="2">
        <f t="shared" si="236"/>
        <v>-2.6852839047293005</v>
      </c>
      <c r="AN2203" s="2">
        <f t="shared" si="237"/>
        <v>-3.2391731014426308</v>
      </c>
    </row>
    <row r="2204" spans="1:40" x14ac:dyDescent="0.2">
      <c r="A2204">
        <v>2203</v>
      </c>
      <c r="B2204" t="s">
        <v>2925</v>
      </c>
      <c r="D2204">
        <v>0</v>
      </c>
      <c r="E2204">
        <v>1</v>
      </c>
      <c r="F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T2204">
        <v>0.185</v>
      </c>
      <c r="U2204">
        <v>0.24299999999999999</v>
      </c>
      <c r="V2204">
        <v>0.32500000000000001</v>
      </c>
      <c r="W2204">
        <v>0.56699999999999995</v>
      </c>
      <c r="X2204">
        <v>0.24299999999999999</v>
      </c>
      <c r="Z2204">
        <v>46</v>
      </c>
      <c r="AA2204">
        <v>0</v>
      </c>
      <c r="AB2204">
        <v>0</v>
      </c>
      <c r="AD2204">
        <v>-0.1</v>
      </c>
      <c r="AE2204">
        <v>0</v>
      </c>
      <c r="AF2204">
        <v>0</v>
      </c>
      <c r="AG2204" t="s">
        <v>2926</v>
      </c>
      <c r="AH2204" s="2">
        <f t="shared" si="233"/>
        <v>-12.555768004773766</v>
      </c>
      <c r="AJ2204" s="2">
        <f t="shared" si="238"/>
        <v>-2.5025539444631106</v>
      </c>
      <c r="AK2204" s="2">
        <f t="shared" si="234"/>
        <v>-1.535362013584342</v>
      </c>
      <c r="AL2204" s="2">
        <f t="shared" si="235"/>
        <v>-2.5879503497259004</v>
      </c>
      <c r="AM2204" s="2">
        <f t="shared" si="236"/>
        <v>-3.3210739961852607</v>
      </c>
      <c r="AN2204" s="2">
        <f t="shared" si="237"/>
        <v>-2.6088277008151515</v>
      </c>
    </row>
    <row r="2205" spans="1:40" x14ac:dyDescent="0.2">
      <c r="A2205">
        <v>2204</v>
      </c>
      <c r="B2205" t="s">
        <v>3804</v>
      </c>
      <c r="C2205" t="s">
        <v>83</v>
      </c>
      <c r="D2205">
        <v>0</v>
      </c>
      <c r="E2205">
        <v>1</v>
      </c>
      <c r="F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0.20100000000000001</v>
      </c>
      <c r="U2205">
        <v>0.23699999999999999</v>
      </c>
      <c r="V2205">
        <v>0.27500000000000002</v>
      </c>
      <c r="W2205">
        <v>0.51200000000000001</v>
      </c>
      <c r="X2205">
        <v>0.222</v>
      </c>
      <c r="Z2205">
        <v>33</v>
      </c>
      <c r="AA2205">
        <v>0</v>
      </c>
      <c r="AB2205">
        <v>0</v>
      </c>
      <c r="AD2205">
        <v>-0.1</v>
      </c>
      <c r="AE2205">
        <v>0</v>
      </c>
      <c r="AF2205">
        <v>0</v>
      </c>
      <c r="AG2205" t="s">
        <v>3805</v>
      </c>
      <c r="AH2205" s="2">
        <f t="shared" si="233"/>
        <v>-12.561188873766163</v>
      </c>
      <c r="AJ2205" s="2">
        <f t="shared" si="238"/>
        <v>-2.5025539444631106</v>
      </c>
      <c r="AK2205" s="2">
        <f t="shared" si="234"/>
        <v>-1.535362013584342</v>
      </c>
      <c r="AL2205" s="2">
        <f t="shared" si="235"/>
        <v>-2.5879503497259004</v>
      </c>
      <c r="AM2205" s="2">
        <f t="shared" si="236"/>
        <v>-2.5385631143933098</v>
      </c>
      <c r="AN2205" s="2">
        <f t="shared" si="237"/>
        <v>-3.3967594515995012</v>
      </c>
    </row>
    <row r="2206" spans="1:40" x14ac:dyDescent="0.2">
      <c r="A2206">
        <v>2205</v>
      </c>
      <c r="B2206" t="s">
        <v>3618</v>
      </c>
      <c r="C2206" t="s">
        <v>65</v>
      </c>
      <c r="D2206">
        <v>0</v>
      </c>
      <c r="E2206">
        <v>1</v>
      </c>
      <c r="F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T2206">
        <v>0.184</v>
      </c>
      <c r="U2206">
        <v>0.23799999999999999</v>
      </c>
      <c r="V2206">
        <v>0.33100000000000002</v>
      </c>
      <c r="W2206">
        <v>0.56999999999999995</v>
      </c>
      <c r="X2206">
        <v>0.24399999999999999</v>
      </c>
      <c r="Z2206">
        <v>45</v>
      </c>
      <c r="AA2206">
        <v>0</v>
      </c>
      <c r="AB2206">
        <v>0</v>
      </c>
      <c r="AD2206">
        <v>-0.1</v>
      </c>
      <c r="AE2206">
        <v>0</v>
      </c>
      <c r="AF2206">
        <v>0</v>
      </c>
      <c r="AG2206" t="s">
        <v>3619</v>
      </c>
      <c r="AH2206" s="2">
        <f t="shared" si="233"/>
        <v>-12.561696839388436</v>
      </c>
      <c r="AJ2206" s="2">
        <f t="shared" si="238"/>
        <v>-2.5025539444631106</v>
      </c>
      <c r="AK2206" s="2">
        <f t="shared" si="234"/>
        <v>-1.535362013584342</v>
      </c>
      <c r="AL2206" s="2">
        <f t="shared" si="235"/>
        <v>-2.5879503497259004</v>
      </c>
      <c r="AM2206" s="2">
        <f t="shared" si="236"/>
        <v>-3.3699809262972575</v>
      </c>
      <c r="AN2206" s="2">
        <f t="shared" si="237"/>
        <v>-2.5658496053178235</v>
      </c>
    </row>
    <row r="2207" spans="1:40" x14ac:dyDescent="0.2">
      <c r="A2207">
        <v>2206</v>
      </c>
      <c r="B2207" t="s">
        <v>3421</v>
      </c>
      <c r="C2207" t="s">
        <v>74</v>
      </c>
      <c r="D2207">
        <v>0</v>
      </c>
      <c r="E2207">
        <v>1</v>
      </c>
      <c r="F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T2207">
        <v>0.19600000000000001</v>
      </c>
      <c r="U2207">
        <v>0.245</v>
      </c>
      <c r="V2207">
        <v>0.28299999999999997</v>
      </c>
      <c r="W2207">
        <v>0.52900000000000003</v>
      </c>
      <c r="X2207">
        <v>0.23100000000000001</v>
      </c>
      <c r="Z2207">
        <v>36</v>
      </c>
      <c r="AA2207">
        <v>0</v>
      </c>
      <c r="AB2207">
        <v>0</v>
      </c>
      <c r="AD2207">
        <v>-0.1</v>
      </c>
      <c r="AE2207">
        <v>0</v>
      </c>
      <c r="AF2207">
        <v>0</v>
      </c>
      <c r="AG2207" t="s">
        <v>3422</v>
      </c>
      <c r="AH2207" s="2">
        <f t="shared" si="233"/>
        <v>-12.562180983174624</v>
      </c>
      <c r="AJ2207" s="2">
        <f t="shared" si="238"/>
        <v>-2.5025539444631106</v>
      </c>
      <c r="AK2207" s="2">
        <f t="shared" si="234"/>
        <v>-1.535362013584342</v>
      </c>
      <c r="AL2207" s="2">
        <f t="shared" si="235"/>
        <v>-2.5879503497259004</v>
      </c>
      <c r="AM2207" s="2">
        <f t="shared" si="236"/>
        <v>-2.7830977649532946</v>
      </c>
      <c r="AN2207" s="2">
        <f t="shared" si="237"/>
        <v>-3.1532169104479744</v>
      </c>
    </row>
    <row r="2208" spans="1:40" x14ac:dyDescent="0.2">
      <c r="A2208">
        <v>2207</v>
      </c>
      <c r="B2208" t="s">
        <v>2348</v>
      </c>
      <c r="D2208">
        <v>0</v>
      </c>
      <c r="E2208">
        <v>1</v>
      </c>
      <c r="F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0.191</v>
      </c>
      <c r="U2208">
        <v>0.255</v>
      </c>
      <c r="V2208">
        <v>0.28999999999999998</v>
      </c>
      <c r="W2208">
        <v>0.54600000000000004</v>
      </c>
      <c r="X2208">
        <v>0.24</v>
      </c>
      <c r="Z2208">
        <v>43</v>
      </c>
      <c r="AA2208">
        <v>0</v>
      </c>
      <c r="AB2208">
        <v>0</v>
      </c>
      <c r="AD2208">
        <v>-0.1</v>
      </c>
      <c r="AE2208">
        <v>0</v>
      </c>
      <c r="AF2208">
        <v>0</v>
      </c>
      <c r="AG2208" t="s">
        <v>2349</v>
      </c>
      <c r="AH2208" s="2">
        <f t="shared" si="233"/>
        <v>-12.563173092583082</v>
      </c>
      <c r="AJ2208" s="2">
        <f t="shared" si="238"/>
        <v>-2.5025539444631106</v>
      </c>
      <c r="AK2208" s="2">
        <f t="shared" si="234"/>
        <v>-1.535362013584342</v>
      </c>
      <c r="AL2208" s="2">
        <f t="shared" si="235"/>
        <v>-2.5879503497259004</v>
      </c>
      <c r="AM2208" s="2">
        <f t="shared" si="236"/>
        <v>-3.027632415513279</v>
      </c>
      <c r="AN2208" s="2">
        <f t="shared" si="237"/>
        <v>-2.9096743692964475</v>
      </c>
    </row>
    <row r="2209" spans="1:40" x14ac:dyDescent="0.2">
      <c r="A2209">
        <v>2208</v>
      </c>
      <c r="B2209" t="s">
        <v>4381</v>
      </c>
      <c r="C2209" t="s">
        <v>114</v>
      </c>
      <c r="D2209">
        <v>0</v>
      </c>
      <c r="E2209">
        <v>1</v>
      </c>
      <c r="F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T2209">
        <v>0.20300000000000001</v>
      </c>
      <c r="U2209">
        <v>0.253</v>
      </c>
      <c r="V2209">
        <v>0.252</v>
      </c>
      <c r="W2209">
        <v>0.505</v>
      </c>
      <c r="X2209">
        <v>0.224</v>
      </c>
      <c r="Z2209">
        <v>31</v>
      </c>
      <c r="AA2209">
        <v>0</v>
      </c>
      <c r="AB2209">
        <v>0</v>
      </c>
      <c r="AD2209">
        <v>-0.1</v>
      </c>
      <c r="AE2209">
        <v>0</v>
      </c>
      <c r="AF2209">
        <v>0</v>
      </c>
      <c r="AG2209" t="s">
        <v>4382</v>
      </c>
      <c r="AH2209" s="2">
        <f t="shared" si="233"/>
        <v>-12.56365723636927</v>
      </c>
      <c r="AJ2209" s="2">
        <f t="shared" si="238"/>
        <v>-2.5025539444631106</v>
      </c>
      <c r="AK2209" s="2">
        <f t="shared" si="234"/>
        <v>-1.535362013584342</v>
      </c>
      <c r="AL2209" s="2">
        <f t="shared" si="235"/>
        <v>-2.5879503497259004</v>
      </c>
      <c r="AM2209" s="2">
        <f t="shared" si="236"/>
        <v>-2.4407492541693161</v>
      </c>
      <c r="AN2209" s="2">
        <f t="shared" si="237"/>
        <v>-3.4970416744266002</v>
      </c>
    </row>
    <row r="2210" spans="1:40" x14ac:dyDescent="0.2">
      <c r="A2210">
        <v>2209</v>
      </c>
      <c r="B2210" t="s">
        <v>2638</v>
      </c>
      <c r="D2210">
        <v>0</v>
      </c>
      <c r="E2210">
        <v>1</v>
      </c>
      <c r="F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0.193</v>
      </c>
      <c r="U2210">
        <v>0.246</v>
      </c>
      <c r="V2210">
        <v>0.29299999999999998</v>
      </c>
      <c r="W2210">
        <v>0.53900000000000003</v>
      </c>
      <c r="X2210">
        <v>0.23499999999999999</v>
      </c>
      <c r="Z2210">
        <v>40</v>
      </c>
      <c r="AA2210">
        <v>0</v>
      </c>
      <c r="AB2210">
        <v>0</v>
      </c>
      <c r="AD2210">
        <v>-0.1</v>
      </c>
      <c r="AE2210">
        <v>0</v>
      </c>
      <c r="AF2210">
        <v>0</v>
      </c>
      <c r="AG2210" t="s">
        <v>2639</v>
      </c>
      <c r="AH2210" s="2">
        <f t="shared" si="233"/>
        <v>-12.565641455186187</v>
      </c>
      <c r="AJ2210" s="2">
        <f t="shared" si="238"/>
        <v>-2.5025539444631106</v>
      </c>
      <c r="AK2210" s="2">
        <f t="shared" si="234"/>
        <v>-1.535362013584342</v>
      </c>
      <c r="AL2210" s="2">
        <f t="shared" si="235"/>
        <v>-2.5879503497259004</v>
      </c>
      <c r="AM2210" s="2">
        <f t="shared" si="236"/>
        <v>-2.9298185552892853</v>
      </c>
      <c r="AN2210" s="2">
        <f t="shared" si="237"/>
        <v>-3.0099565921235469</v>
      </c>
    </row>
    <row r="2211" spans="1:40" x14ac:dyDescent="0.2">
      <c r="A2211">
        <v>2210</v>
      </c>
      <c r="B2211" t="s">
        <v>2709</v>
      </c>
      <c r="D2211">
        <v>0</v>
      </c>
      <c r="E2211">
        <v>1</v>
      </c>
      <c r="F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T2211">
        <v>0.193</v>
      </c>
      <c r="U2211">
        <v>0.27100000000000002</v>
      </c>
      <c r="V2211">
        <v>0.26800000000000002</v>
      </c>
      <c r="W2211">
        <v>0.53900000000000003</v>
      </c>
      <c r="X2211">
        <v>0.24099999999999999</v>
      </c>
      <c r="Z2211">
        <v>45</v>
      </c>
      <c r="AA2211">
        <v>0</v>
      </c>
      <c r="AB2211">
        <v>0</v>
      </c>
      <c r="AD2211">
        <v>-0.1</v>
      </c>
      <c r="AE2211">
        <v>0</v>
      </c>
      <c r="AF2211">
        <v>0</v>
      </c>
      <c r="AG2211" t="s">
        <v>2710</v>
      </c>
      <c r="AH2211" s="2">
        <f t="shared" si="233"/>
        <v>-12.565641455186187</v>
      </c>
      <c r="AJ2211" s="2">
        <f t="shared" si="238"/>
        <v>-2.5025539444631106</v>
      </c>
      <c r="AK2211" s="2">
        <f t="shared" si="234"/>
        <v>-1.535362013584342</v>
      </c>
      <c r="AL2211" s="2">
        <f t="shared" si="235"/>
        <v>-2.5879503497259004</v>
      </c>
      <c r="AM2211" s="2">
        <f t="shared" si="236"/>
        <v>-2.9298185552892853</v>
      </c>
      <c r="AN2211" s="2">
        <f t="shared" si="237"/>
        <v>-3.0099565921235469</v>
      </c>
    </row>
    <row r="2212" spans="1:40" x14ac:dyDescent="0.2">
      <c r="A2212">
        <v>2211</v>
      </c>
      <c r="B2212" t="s">
        <v>3203</v>
      </c>
      <c r="D2212">
        <v>0</v>
      </c>
      <c r="E2212">
        <v>1</v>
      </c>
      <c r="F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0.2</v>
      </c>
      <c r="U2212">
        <v>0.26</v>
      </c>
      <c r="V2212">
        <v>0.25600000000000001</v>
      </c>
      <c r="W2212">
        <v>0.51500000000000001</v>
      </c>
      <c r="X2212">
        <v>0.23</v>
      </c>
      <c r="Z2212">
        <v>37</v>
      </c>
      <c r="AA2212">
        <v>0</v>
      </c>
      <c r="AB2212">
        <v>0</v>
      </c>
      <c r="AD2212">
        <v>-0.1</v>
      </c>
      <c r="AE2212">
        <v>0</v>
      </c>
      <c r="AF2212">
        <v>0</v>
      </c>
      <c r="AG2212" t="s">
        <v>3204</v>
      </c>
      <c r="AH2212" s="2">
        <f t="shared" si="233"/>
        <v>-12.567117708380833</v>
      </c>
      <c r="AJ2212" s="2">
        <f t="shared" si="238"/>
        <v>-2.5025539444631106</v>
      </c>
      <c r="AK2212" s="2">
        <f t="shared" si="234"/>
        <v>-1.535362013584342</v>
      </c>
      <c r="AL2212" s="2">
        <f t="shared" si="235"/>
        <v>-2.5879503497259004</v>
      </c>
      <c r="AM2212" s="2">
        <f t="shared" si="236"/>
        <v>-2.5874700445053067</v>
      </c>
      <c r="AN2212" s="2">
        <f t="shared" si="237"/>
        <v>-3.3537813561021728</v>
      </c>
    </row>
    <row r="2213" spans="1:40" x14ac:dyDescent="0.2">
      <c r="A2213">
        <v>2212</v>
      </c>
      <c r="B2213" t="s">
        <v>4061</v>
      </c>
      <c r="D2213">
        <v>0</v>
      </c>
      <c r="E2213">
        <v>1</v>
      </c>
      <c r="F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>
        <v>0.192</v>
      </c>
      <c r="U2213">
        <v>0.23</v>
      </c>
      <c r="V2213">
        <v>0.313</v>
      </c>
      <c r="W2213">
        <v>0.54200000000000004</v>
      </c>
      <c r="X2213">
        <v>0.23200000000000001</v>
      </c>
      <c r="Z2213">
        <v>38</v>
      </c>
      <c r="AA2213">
        <v>0</v>
      </c>
      <c r="AB2213">
        <v>0</v>
      </c>
      <c r="AD2213">
        <v>-0.1</v>
      </c>
      <c r="AE2213">
        <v>0</v>
      </c>
      <c r="AF2213">
        <v>0</v>
      </c>
      <c r="AG2213" t="s">
        <v>4062</v>
      </c>
      <c r="AH2213" s="2">
        <f t="shared" si="233"/>
        <v>-12.571570289800855</v>
      </c>
      <c r="AJ2213" s="2">
        <f t="shared" si="238"/>
        <v>-2.5025539444631106</v>
      </c>
      <c r="AK2213" s="2">
        <f t="shared" si="234"/>
        <v>-1.535362013584342</v>
      </c>
      <c r="AL2213" s="2">
        <f t="shared" si="235"/>
        <v>-2.5879503497259004</v>
      </c>
      <c r="AM2213" s="2">
        <f t="shared" si="236"/>
        <v>-2.9787254854012821</v>
      </c>
      <c r="AN2213" s="2">
        <f t="shared" si="237"/>
        <v>-2.9669784966262185</v>
      </c>
    </row>
    <row r="2214" spans="1:40" x14ac:dyDescent="0.2">
      <c r="A2214">
        <v>2213</v>
      </c>
      <c r="B2214" t="s">
        <v>3636</v>
      </c>
      <c r="C2214" t="s">
        <v>39</v>
      </c>
      <c r="D2214">
        <v>0</v>
      </c>
      <c r="E2214">
        <v>1</v>
      </c>
      <c r="F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T2214">
        <v>0.187</v>
      </c>
      <c r="U2214">
        <v>0.254</v>
      </c>
      <c r="V2214">
        <v>0.30499999999999999</v>
      </c>
      <c r="W2214">
        <v>0.55900000000000005</v>
      </c>
      <c r="X2214">
        <v>0.24399999999999999</v>
      </c>
      <c r="Z2214">
        <v>45</v>
      </c>
      <c r="AA2214">
        <v>0</v>
      </c>
      <c r="AB2214">
        <v>0</v>
      </c>
      <c r="AD2214">
        <v>-0.1</v>
      </c>
      <c r="AE2214">
        <v>0</v>
      </c>
      <c r="AF2214">
        <v>0</v>
      </c>
      <c r="AG2214" t="s">
        <v>3637</v>
      </c>
      <c r="AH2214" s="2">
        <f t="shared" si="233"/>
        <v>-12.572562399209312</v>
      </c>
      <c r="AJ2214" s="2">
        <f t="shared" si="238"/>
        <v>-2.5025539444631106</v>
      </c>
      <c r="AK2214" s="2">
        <f t="shared" si="234"/>
        <v>-1.535362013584342</v>
      </c>
      <c r="AL2214" s="2">
        <f t="shared" si="235"/>
        <v>-2.5879503497259004</v>
      </c>
      <c r="AM2214" s="2">
        <f t="shared" si="236"/>
        <v>-3.2232601359612669</v>
      </c>
      <c r="AN2214" s="2">
        <f t="shared" si="237"/>
        <v>-2.7234359554746921</v>
      </c>
    </row>
    <row r="2215" spans="1:40" x14ac:dyDescent="0.2">
      <c r="A2215">
        <v>2214</v>
      </c>
      <c r="B2215" t="s">
        <v>4325</v>
      </c>
      <c r="C2215" t="s">
        <v>63</v>
      </c>
      <c r="D2215">
        <v>0</v>
      </c>
      <c r="E2215">
        <v>1</v>
      </c>
      <c r="F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T2215">
        <v>0.19900000000000001</v>
      </c>
      <c r="U2215">
        <v>0.23200000000000001</v>
      </c>
      <c r="V2215">
        <v>0.28599999999999998</v>
      </c>
      <c r="W2215">
        <v>0.51800000000000002</v>
      </c>
      <c r="X2215">
        <v>0.223</v>
      </c>
      <c r="Z2215">
        <v>31</v>
      </c>
      <c r="AA2215">
        <v>0</v>
      </c>
      <c r="AB2215">
        <v>0</v>
      </c>
      <c r="AD2215">
        <v>-0.1</v>
      </c>
      <c r="AE2215">
        <v>0</v>
      </c>
      <c r="AF2215">
        <v>0</v>
      </c>
      <c r="AG2215" t="s">
        <v>4326</v>
      </c>
      <c r="AH2215" s="2">
        <f t="shared" si="233"/>
        <v>-12.573046542995501</v>
      </c>
      <c r="AJ2215" s="2">
        <f t="shared" si="238"/>
        <v>-2.5025539444631106</v>
      </c>
      <c r="AK2215" s="2">
        <f t="shared" si="234"/>
        <v>-1.535362013584342</v>
      </c>
      <c r="AL2215" s="2">
        <f t="shared" si="235"/>
        <v>-2.5879503497259004</v>
      </c>
      <c r="AM2215" s="2">
        <f t="shared" si="236"/>
        <v>-2.6363769746173036</v>
      </c>
      <c r="AN2215" s="2">
        <f t="shared" si="237"/>
        <v>-3.3108032606048448</v>
      </c>
    </row>
    <row r="2216" spans="1:40" x14ac:dyDescent="0.2">
      <c r="A2216">
        <v>2215</v>
      </c>
      <c r="B2216" t="s">
        <v>3025</v>
      </c>
      <c r="C2216" t="s">
        <v>144</v>
      </c>
      <c r="D2216">
        <v>0</v>
      </c>
      <c r="E2216">
        <v>1</v>
      </c>
      <c r="F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>
        <v>0.19600000000000001</v>
      </c>
      <c r="U2216">
        <v>0.249</v>
      </c>
      <c r="V2216">
        <v>0.28000000000000003</v>
      </c>
      <c r="W2216">
        <v>0.52800000000000002</v>
      </c>
      <c r="X2216">
        <v>0.23100000000000001</v>
      </c>
      <c r="Z2216">
        <v>42</v>
      </c>
      <c r="AA2216">
        <v>0</v>
      </c>
      <c r="AB2216">
        <v>0</v>
      </c>
      <c r="AD2216">
        <v>-0.1</v>
      </c>
      <c r="AE2216">
        <v>0</v>
      </c>
      <c r="AF2216">
        <v>0</v>
      </c>
      <c r="AG2216" t="s">
        <v>3026</v>
      </c>
      <c r="AH2216" s="2">
        <f t="shared" si="233"/>
        <v>-12.576507015007065</v>
      </c>
      <c r="AJ2216" s="2">
        <f t="shared" si="238"/>
        <v>-2.5025539444631106</v>
      </c>
      <c r="AK2216" s="2">
        <f t="shared" si="234"/>
        <v>-1.535362013584342</v>
      </c>
      <c r="AL2216" s="2">
        <f t="shared" si="235"/>
        <v>-2.5879503497259004</v>
      </c>
      <c r="AM2216" s="2">
        <f t="shared" si="236"/>
        <v>-2.7830977649532946</v>
      </c>
      <c r="AN2216" s="2">
        <f t="shared" si="237"/>
        <v>-3.1675429422804169</v>
      </c>
    </row>
    <row r="2217" spans="1:40" x14ac:dyDescent="0.2">
      <c r="A2217">
        <v>2216</v>
      </c>
      <c r="B2217" t="s">
        <v>3449</v>
      </c>
      <c r="D2217">
        <v>0</v>
      </c>
      <c r="E2217">
        <v>1</v>
      </c>
      <c r="F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T2217">
        <v>0.2</v>
      </c>
      <c r="U2217">
        <v>0.24199999999999999</v>
      </c>
      <c r="V2217">
        <v>0.27200000000000002</v>
      </c>
      <c r="W2217">
        <v>0.51400000000000001</v>
      </c>
      <c r="X2217">
        <v>0.22500000000000001</v>
      </c>
      <c r="Z2217">
        <v>34</v>
      </c>
      <c r="AA2217">
        <v>0</v>
      </c>
      <c r="AB2217">
        <v>0</v>
      </c>
      <c r="AD2217">
        <v>-0.1</v>
      </c>
      <c r="AE2217">
        <v>0</v>
      </c>
      <c r="AF2217">
        <v>0</v>
      </c>
      <c r="AG2217" t="s">
        <v>3450</v>
      </c>
      <c r="AH2217" s="2">
        <f t="shared" si="233"/>
        <v>-12.581443740213276</v>
      </c>
      <c r="AJ2217" s="2">
        <f t="shared" si="238"/>
        <v>-2.5025539444631106</v>
      </c>
      <c r="AK2217" s="2">
        <f t="shared" si="234"/>
        <v>-1.535362013584342</v>
      </c>
      <c r="AL2217" s="2">
        <f t="shared" si="235"/>
        <v>-2.5879503497259004</v>
      </c>
      <c r="AM2217" s="2">
        <f t="shared" si="236"/>
        <v>-2.5874700445053067</v>
      </c>
      <c r="AN2217" s="2">
        <f t="shared" si="237"/>
        <v>-3.3681073879346157</v>
      </c>
    </row>
    <row r="2218" spans="1:40" x14ac:dyDescent="0.2">
      <c r="A2218">
        <v>2217</v>
      </c>
      <c r="B2218" t="s">
        <v>4107</v>
      </c>
      <c r="C2218" t="s">
        <v>65</v>
      </c>
      <c r="D2218">
        <v>0</v>
      </c>
      <c r="E2218">
        <v>1</v>
      </c>
      <c r="F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0.19900000000000001</v>
      </c>
      <c r="U2218">
        <v>0.24399999999999999</v>
      </c>
      <c r="V2218">
        <v>0.27300000000000002</v>
      </c>
      <c r="W2218">
        <v>0.51700000000000002</v>
      </c>
      <c r="X2218">
        <v>0.22600000000000001</v>
      </c>
      <c r="Z2218">
        <v>34</v>
      </c>
      <c r="AA2218">
        <v>0</v>
      </c>
      <c r="AB2218">
        <v>0</v>
      </c>
      <c r="AD2218">
        <v>-0.1</v>
      </c>
      <c r="AE2218">
        <v>0</v>
      </c>
      <c r="AF2218">
        <v>0</v>
      </c>
      <c r="AG2218" t="s">
        <v>4108</v>
      </c>
      <c r="AH2218" s="2">
        <f t="shared" si="233"/>
        <v>-12.587372574827944</v>
      </c>
      <c r="AJ2218" s="2">
        <f t="shared" si="238"/>
        <v>-2.5025539444631106</v>
      </c>
      <c r="AK2218" s="2">
        <f t="shared" si="234"/>
        <v>-1.535362013584342</v>
      </c>
      <c r="AL2218" s="2">
        <f t="shared" si="235"/>
        <v>-2.5879503497259004</v>
      </c>
      <c r="AM2218" s="2">
        <f t="shared" si="236"/>
        <v>-2.6363769746173036</v>
      </c>
      <c r="AN2218" s="2">
        <f t="shared" si="237"/>
        <v>-3.3251292924372873</v>
      </c>
    </row>
    <row r="2219" spans="1:40" x14ac:dyDescent="0.2">
      <c r="A2219">
        <v>2218</v>
      </c>
      <c r="B2219" t="s">
        <v>2701</v>
      </c>
      <c r="C2219" t="s">
        <v>90</v>
      </c>
      <c r="D2219">
        <v>0</v>
      </c>
      <c r="E2219">
        <v>1</v>
      </c>
      <c r="F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T2219">
        <v>0.19400000000000001</v>
      </c>
      <c r="U2219">
        <v>0.23599999999999999</v>
      </c>
      <c r="V2219">
        <v>0.29799999999999999</v>
      </c>
      <c r="W2219">
        <v>0.53400000000000003</v>
      </c>
      <c r="X2219">
        <v>0.23</v>
      </c>
      <c r="Z2219">
        <v>41</v>
      </c>
      <c r="AA2219">
        <v>0</v>
      </c>
      <c r="AB2219">
        <v>0</v>
      </c>
      <c r="AD2219">
        <v>-0.1</v>
      </c>
      <c r="AE2219">
        <v>0</v>
      </c>
      <c r="AF2219">
        <v>0</v>
      </c>
      <c r="AG2219" t="s">
        <v>2702</v>
      </c>
      <c r="AH2219" s="2">
        <f t="shared" si="233"/>
        <v>-12.588364684236403</v>
      </c>
      <c r="AJ2219" s="2">
        <f t="shared" si="238"/>
        <v>-2.5025539444631106</v>
      </c>
      <c r="AK2219" s="2">
        <f t="shared" si="234"/>
        <v>-1.535362013584342</v>
      </c>
      <c r="AL2219" s="2">
        <f t="shared" si="235"/>
        <v>-2.5879503497259004</v>
      </c>
      <c r="AM2219" s="2">
        <f t="shared" si="236"/>
        <v>-2.8809116251772884</v>
      </c>
      <c r="AN2219" s="2">
        <f t="shared" si="237"/>
        <v>-3.0815867512857604</v>
      </c>
    </row>
    <row r="2220" spans="1:40" x14ac:dyDescent="0.2">
      <c r="A2220">
        <v>2219</v>
      </c>
      <c r="B2220" t="s">
        <v>3313</v>
      </c>
      <c r="C2220" t="s">
        <v>51</v>
      </c>
      <c r="D2220">
        <v>0</v>
      </c>
      <c r="E2220">
        <v>1</v>
      </c>
      <c r="F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0.20100000000000001</v>
      </c>
      <c r="U2220">
        <v>0.23300000000000001</v>
      </c>
      <c r="V2220">
        <v>0.27700000000000002</v>
      </c>
      <c r="W2220">
        <v>0.51</v>
      </c>
      <c r="X2220">
        <v>0.221</v>
      </c>
      <c r="Z2220">
        <v>34</v>
      </c>
      <c r="AA2220">
        <v>0</v>
      </c>
      <c r="AB2220">
        <v>0</v>
      </c>
      <c r="AD2220">
        <v>-0.1</v>
      </c>
      <c r="AE2220">
        <v>0</v>
      </c>
      <c r="AF2220">
        <v>0</v>
      </c>
      <c r="AG2220" t="s">
        <v>3314</v>
      </c>
      <c r="AH2220" s="2">
        <f t="shared" si="233"/>
        <v>-12.589840937431049</v>
      </c>
      <c r="AJ2220" s="2">
        <f t="shared" si="238"/>
        <v>-2.5025539444631106</v>
      </c>
      <c r="AK2220" s="2">
        <f t="shared" si="234"/>
        <v>-1.535362013584342</v>
      </c>
      <c r="AL2220" s="2">
        <f t="shared" si="235"/>
        <v>-2.5879503497259004</v>
      </c>
      <c r="AM2220" s="2">
        <f t="shared" si="236"/>
        <v>-2.5385631143933098</v>
      </c>
      <c r="AN2220" s="2">
        <f t="shared" si="237"/>
        <v>-3.4254115152643867</v>
      </c>
    </row>
    <row r="2221" spans="1:40" x14ac:dyDescent="0.2">
      <c r="A2221">
        <v>2220</v>
      </c>
      <c r="B2221" t="s">
        <v>4270</v>
      </c>
      <c r="D2221">
        <v>0</v>
      </c>
      <c r="E2221">
        <v>1</v>
      </c>
      <c r="F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0.19800000000000001</v>
      </c>
      <c r="U2221">
        <v>0.245</v>
      </c>
      <c r="V2221">
        <v>0.27400000000000002</v>
      </c>
      <c r="W2221">
        <v>0.52</v>
      </c>
      <c r="X2221">
        <v>0.22800000000000001</v>
      </c>
      <c r="Z2221">
        <v>36</v>
      </c>
      <c r="AA2221">
        <v>0</v>
      </c>
      <c r="AB2221">
        <v>0</v>
      </c>
      <c r="AD2221">
        <v>-0.1</v>
      </c>
      <c r="AE2221">
        <v>0</v>
      </c>
      <c r="AF2221">
        <v>0</v>
      </c>
      <c r="AG2221" t="s">
        <v>4271</v>
      </c>
      <c r="AH2221" s="2">
        <f t="shared" si="233"/>
        <v>-12.593301409442613</v>
      </c>
      <c r="AJ2221" s="2">
        <f t="shared" si="238"/>
        <v>-2.5025539444631106</v>
      </c>
      <c r="AK2221" s="2">
        <f t="shared" si="234"/>
        <v>-1.535362013584342</v>
      </c>
      <c r="AL2221" s="2">
        <f t="shared" si="235"/>
        <v>-2.5879503497259004</v>
      </c>
      <c r="AM2221" s="2">
        <f t="shared" si="236"/>
        <v>-2.6852839047293005</v>
      </c>
      <c r="AN2221" s="2">
        <f t="shared" si="237"/>
        <v>-3.2821511969399593</v>
      </c>
    </row>
    <row r="2222" spans="1:40" x14ac:dyDescent="0.2">
      <c r="A2222">
        <v>2221</v>
      </c>
      <c r="B2222" t="s">
        <v>2342</v>
      </c>
      <c r="C2222" t="s">
        <v>29</v>
      </c>
      <c r="D2222">
        <v>0</v>
      </c>
      <c r="E2222">
        <v>1</v>
      </c>
      <c r="F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T2222">
        <v>0.193</v>
      </c>
      <c r="U2222">
        <v>0.26800000000000002</v>
      </c>
      <c r="V2222">
        <v>0.26900000000000002</v>
      </c>
      <c r="W2222">
        <v>0.53700000000000003</v>
      </c>
      <c r="X2222">
        <v>0.24</v>
      </c>
      <c r="Z2222">
        <v>47</v>
      </c>
      <c r="AA2222">
        <v>0</v>
      </c>
      <c r="AB2222">
        <v>0</v>
      </c>
      <c r="AD2222">
        <v>-0.1</v>
      </c>
      <c r="AE2222">
        <v>0</v>
      </c>
      <c r="AF2222">
        <v>0</v>
      </c>
      <c r="AG2222" t="s">
        <v>2343</v>
      </c>
      <c r="AH2222" s="2">
        <f t="shared" si="233"/>
        <v>-12.594293518851071</v>
      </c>
      <c r="AJ2222" s="2">
        <f t="shared" si="238"/>
        <v>-2.5025539444631106</v>
      </c>
      <c r="AK2222" s="2">
        <f t="shared" si="234"/>
        <v>-1.535362013584342</v>
      </c>
      <c r="AL2222" s="2">
        <f t="shared" si="235"/>
        <v>-2.5879503497259004</v>
      </c>
      <c r="AM2222" s="2">
        <f t="shared" si="236"/>
        <v>-2.9298185552892853</v>
      </c>
      <c r="AN2222" s="2">
        <f t="shared" si="237"/>
        <v>-3.0386086557884324</v>
      </c>
    </row>
    <row r="2223" spans="1:40" x14ac:dyDescent="0.2">
      <c r="A2223">
        <v>2222</v>
      </c>
      <c r="B2223" t="s">
        <v>5033</v>
      </c>
      <c r="C2223" t="s">
        <v>55</v>
      </c>
      <c r="D2223">
        <v>0</v>
      </c>
      <c r="E2223">
        <v>1</v>
      </c>
      <c r="F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>
        <v>0.193</v>
      </c>
      <c r="U2223">
        <v>0.249</v>
      </c>
      <c r="V2223">
        <v>0.28799999999999998</v>
      </c>
      <c r="W2223">
        <v>0.53700000000000003</v>
      </c>
      <c r="X2223">
        <v>0.23499999999999999</v>
      </c>
      <c r="Z2223">
        <v>38</v>
      </c>
      <c r="AA2223">
        <v>0</v>
      </c>
      <c r="AB2223">
        <v>0</v>
      </c>
      <c r="AD2223">
        <v>-0.1</v>
      </c>
      <c r="AE2223">
        <v>0</v>
      </c>
      <c r="AF2223">
        <v>0</v>
      </c>
      <c r="AG2223" t="s">
        <v>5034</v>
      </c>
      <c r="AH2223" s="2">
        <f t="shared" si="233"/>
        <v>-12.594293518851071</v>
      </c>
      <c r="AJ2223" s="2">
        <f t="shared" si="238"/>
        <v>-2.5025539444631106</v>
      </c>
      <c r="AK2223" s="2">
        <f t="shared" si="234"/>
        <v>-1.535362013584342</v>
      </c>
      <c r="AL2223" s="2">
        <f t="shared" si="235"/>
        <v>-2.5879503497259004</v>
      </c>
      <c r="AM2223" s="2">
        <f t="shared" si="236"/>
        <v>-2.9298185552892853</v>
      </c>
      <c r="AN2223" s="2">
        <f t="shared" si="237"/>
        <v>-3.0386086557884324</v>
      </c>
    </row>
    <row r="2224" spans="1:40" x14ac:dyDescent="0.2">
      <c r="A2224">
        <v>2223</v>
      </c>
      <c r="B2224" t="s">
        <v>2546</v>
      </c>
      <c r="D2224">
        <v>0</v>
      </c>
      <c r="E2224">
        <v>1</v>
      </c>
      <c r="F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T2224">
        <v>0.19</v>
      </c>
      <c r="U2224">
        <v>0.24099999999999999</v>
      </c>
      <c r="V2224">
        <v>0.30599999999999999</v>
      </c>
      <c r="W2224">
        <v>0.54700000000000004</v>
      </c>
      <c r="X2224">
        <v>0.23599999999999999</v>
      </c>
      <c r="Z2224">
        <v>41</v>
      </c>
      <c r="AA2224">
        <v>0</v>
      </c>
      <c r="AB2224">
        <v>0</v>
      </c>
      <c r="AD2224">
        <v>-0.1</v>
      </c>
      <c r="AE2224">
        <v>0</v>
      </c>
      <c r="AF2224">
        <v>0</v>
      </c>
      <c r="AG2224" t="s">
        <v>2547</v>
      </c>
      <c r="AH2224" s="2">
        <f t="shared" si="233"/>
        <v>-12.597753990862635</v>
      </c>
      <c r="AJ2224" s="2">
        <f t="shared" si="238"/>
        <v>-2.5025539444631106</v>
      </c>
      <c r="AK2224" s="2">
        <f t="shared" si="234"/>
        <v>-1.535362013584342</v>
      </c>
      <c r="AL2224" s="2">
        <f t="shared" si="235"/>
        <v>-2.5879503497259004</v>
      </c>
      <c r="AM2224" s="2">
        <f t="shared" si="236"/>
        <v>-3.0765393456252759</v>
      </c>
      <c r="AN2224" s="2">
        <f t="shared" si="237"/>
        <v>-2.895348337464005</v>
      </c>
    </row>
    <row r="2225" spans="1:40" x14ac:dyDescent="0.2">
      <c r="A2225">
        <v>2224</v>
      </c>
      <c r="B2225" t="s">
        <v>3102</v>
      </c>
      <c r="C2225" t="s">
        <v>83</v>
      </c>
      <c r="D2225">
        <v>0</v>
      </c>
      <c r="E2225">
        <v>1</v>
      </c>
      <c r="F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0.19700000000000001</v>
      </c>
      <c r="U2225">
        <v>0.23899999999999999</v>
      </c>
      <c r="V2225">
        <v>0.28399999999999997</v>
      </c>
      <c r="W2225">
        <v>0.52300000000000002</v>
      </c>
      <c r="X2225">
        <v>0.22700000000000001</v>
      </c>
      <c r="Z2225">
        <v>36</v>
      </c>
      <c r="AA2225">
        <v>0</v>
      </c>
      <c r="AB2225">
        <v>0</v>
      </c>
      <c r="AD2225">
        <v>-0.1</v>
      </c>
      <c r="AE2225">
        <v>0</v>
      </c>
      <c r="AF2225">
        <v>0</v>
      </c>
      <c r="AG2225" t="s">
        <v>3103</v>
      </c>
      <c r="AH2225" s="2">
        <f t="shared" si="233"/>
        <v>-12.599230244057283</v>
      </c>
      <c r="AJ2225" s="2">
        <f t="shared" si="238"/>
        <v>-2.5025539444631106</v>
      </c>
      <c r="AK2225" s="2">
        <f t="shared" si="234"/>
        <v>-1.535362013584342</v>
      </c>
      <c r="AL2225" s="2">
        <f t="shared" si="235"/>
        <v>-2.5879503497259004</v>
      </c>
      <c r="AM2225" s="2">
        <f t="shared" si="236"/>
        <v>-2.7341908348412978</v>
      </c>
      <c r="AN2225" s="2">
        <f t="shared" si="237"/>
        <v>-3.2391731014426308</v>
      </c>
    </row>
    <row r="2226" spans="1:40" x14ac:dyDescent="0.2">
      <c r="A2226">
        <v>2225</v>
      </c>
      <c r="B2226" t="s">
        <v>4429</v>
      </c>
      <c r="D2226">
        <v>0</v>
      </c>
      <c r="E2226">
        <v>1</v>
      </c>
      <c r="F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T2226">
        <v>0.19700000000000001</v>
      </c>
      <c r="U2226">
        <v>0.23599999999999999</v>
      </c>
      <c r="V2226">
        <v>0.28699999999999998</v>
      </c>
      <c r="W2226">
        <v>0.52300000000000002</v>
      </c>
      <c r="X2226">
        <v>0.22700000000000001</v>
      </c>
      <c r="Z2226">
        <v>35</v>
      </c>
      <c r="AA2226">
        <v>0</v>
      </c>
      <c r="AB2226">
        <v>0</v>
      </c>
      <c r="AD2226">
        <v>-0.1</v>
      </c>
      <c r="AE2226">
        <v>0</v>
      </c>
      <c r="AF2226">
        <v>0</v>
      </c>
      <c r="AG2226" t="s">
        <v>4430</v>
      </c>
      <c r="AH2226" s="2">
        <f t="shared" si="233"/>
        <v>-12.599230244057283</v>
      </c>
      <c r="AJ2226" s="2">
        <f t="shared" si="238"/>
        <v>-2.5025539444631106</v>
      </c>
      <c r="AK2226" s="2">
        <f t="shared" si="234"/>
        <v>-1.535362013584342</v>
      </c>
      <c r="AL2226" s="2">
        <f t="shared" si="235"/>
        <v>-2.5879503497259004</v>
      </c>
      <c r="AM2226" s="2">
        <f t="shared" si="236"/>
        <v>-2.7341908348412978</v>
      </c>
      <c r="AN2226" s="2">
        <f t="shared" si="237"/>
        <v>-3.2391731014426308</v>
      </c>
    </row>
    <row r="2227" spans="1:40" x14ac:dyDescent="0.2">
      <c r="A2227">
        <v>2226</v>
      </c>
      <c r="B2227" t="s">
        <v>2945</v>
      </c>
      <c r="C2227" t="s">
        <v>29</v>
      </c>
      <c r="D2227">
        <v>0</v>
      </c>
      <c r="E2227">
        <v>1</v>
      </c>
      <c r="F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0.182</v>
      </c>
      <c r="U2227">
        <v>0.23599999999999999</v>
      </c>
      <c r="V2227">
        <v>0.33800000000000002</v>
      </c>
      <c r="W2227">
        <v>0.57399999999999995</v>
      </c>
      <c r="X2227">
        <v>0.245</v>
      </c>
      <c r="Z2227">
        <v>50</v>
      </c>
      <c r="AA2227">
        <v>0</v>
      </c>
      <c r="AB2227">
        <v>0</v>
      </c>
      <c r="AD2227">
        <v>-0.1</v>
      </c>
      <c r="AE2227">
        <v>0</v>
      </c>
      <c r="AF2227">
        <v>0</v>
      </c>
      <c r="AG2227" t="s">
        <v>2946</v>
      </c>
      <c r="AH2227" s="2">
        <f t="shared" si="233"/>
        <v>-12.602206572282658</v>
      </c>
      <c r="AJ2227" s="2">
        <f t="shared" si="238"/>
        <v>-2.5025539444631106</v>
      </c>
      <c r="AK2227" s="2">
        <f t="shared" si="234"/>
        <v>-1.535362013584342</v>
      </c>
      <c r="AL2227" s="2">
        <f t="shared" si="235"/>
        <v>-2.5879503497259004</v>
      </c>
      <c r="AM2227" s="2">
        <f t="shared" si="236"/>
        <v>-3.4677947865212513</v>
      </c>
      <c r="AN2227" s="2">
        <f t="shared" si="237"/>
        <v>-2.5085454779880525</v>
      </c>
    </row>
    <row r="2228" spans="1:40" x14ac:dyDescent="0.2">
      <c r="A2228">
        <v>2227</v>
      </c>
      <c r="B2228" t="s">
        <v>4517</v>
      </c>
      <c r="D2228">
        <v>0</v>
      </c>
      <c r="E2228">
        <v>1</v>
      </c>
      <c r="F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0.19600000000000001</v>
      </c>
      <c r="U2228">
        <v>0.23200000000000001</v>
      </c>
      <c r="V2228">
        <v>0.29399999999999998</v>
      </c>
      <c r="W2228">
        <v>0.52600000000000002</v>
      </c>
      <c r="X2228">
        <v>0.22600000000000001</v>
      </c>
      <c r="Z2228">
        <v>35</v>
      </c>
      <c r="AA2228">
        <v>0</v>
      </c>
      <c r="AB2228">
        <v>0</v>
      </c>
      <c r="AD2228">
        <v>-0.1</v>
      </c>
      <c r="AE2228">
        <v>0</v>
      </c>
      <c r="AF2228">
        <v>0</v>
      </c>
      <c r="AG2228" t="s">
        <v>4518</v>
      </c>
      <c r="AH2228" s="2">
        <f t="shared" si="233"/>
        <v>-12.605159078671951</v>
      </c>
      <c r="AJ2228" s="2">
        <f t="shared" si="238"/>
        <v>-2.5025539444631106</v>
      </c>
      <c r="AK2228" s="2">
        <f t="shared" si="234"/>
        <v>-1.535362013584342</v>
      </c>
      <c r="AL2228" s="2">
        <f t="shared" si="235"/>
        <v>-2.5879503497259004</v>
      </c>
      <c r="AM2228" s="2">
        <f t="shared" si="236"/>
        <v>-2.7830977649532946</v>
      </c>
      <c r="AN2228" s="2">
        <f t="shared" si="237"/>
        <v>-3.1961950059453024</v>
      </c>
    </row>
    <row r="2229" spans="1:40" x14ac:dyDescent="0.2">
      <c r="A2229">
        <v>2228</v>
      </c>
      <c r="B2229" t="s">
        <v>3864</v>
      </c>
      <c r="C2229" t="s">
        <v>65</v>
      </c>
      <c r="D2229">
        <v>0</v>
      </c>
      <c r="E2229">
        <v>1</v>
      </c>
      <c r="F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T2229">
        <v>0.186</v>
      </c>
      <c r="U2229">
        <v>0.23499999999999999</v>
      </c>
      <c r="V2229">
        <v>0.32500000000000001</v>
      </c>
      <c r="W2229">
        <v>0.56000000000000005</v>
      </c>
      <c r="X2229">
        <v>0.23899999999999999</v>
      </c>
      <c r="Z2229">
        <v>42</v>
      </c>
      <c r="AA2229">
        <v>0</v>
      </c>
      <c r="AB2229">
        <v>0</v>
      </c>
      <c r="AD2229">
        <v>-0.1</v>
      </c>
      <c r="AE2229">
        <v>0</v>
      </c>
      <c r="AF2229">
        <v>0</v>
      </c>
      <c r="AG2229" t="s">
        <v>3865</v>
      </c>
      <c r="AH2229" s="2">
        <f t="shared" si="233"/>
        <v>-12.607143297488866</v>
      </c>
      <c r="AJ2229" s="2">
        <f t="shared" si="238"/>
        <v>-2.5025539444631106</v>
      </c>
      <c r="AK2229" s="2">
        <f t="shared" si="234"/>
        <v>-1.535362013584342</v>
      </c>
      <c r="AL2229" s="2">
        <f t="shared" si="235"/>
        <v>-2.5879503497259004</v>
      </c>
      <c r="AM2229" s="2">
        <f t="shared" si="236"/>
        <v>-3.2721670660732638</v>
      </c>
      <c r="AN2229" s="2">
        <f t="shared" si="237"/>
        <v>-2.7091099236422491</v>
      </c>
    </row>
    <row r="2230" spans="1:40" x14ac:dyDescent="0.2">
      <c r="A2230">
        <v>2229</v>
      </c>
      <c r="B2230" t="s">
        <v>2540</v>
      </c>
      <c r="C2230" t="s">
        <v>88</v>
      </c>
      <c r="D2230">
        <v>0</v>
      </c>
      <c r="E2230">
        <v>1</v>
      </c>
      <c r="F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0.192</v>
      </c>
      <c r="U2230">
        <v>0.26100000000000001</v>
      </c>
      <c r="V2230">
        <v>0.27800000000000002</v>
      </c>
      <c r="W2230">
        <v>0.53900000000000003</v>
      </c>
      <c r="X2230">
        <v>0.23899999999999999</v>
      </c>
      <c r="Z2230">
        <v>48</v>
      </c>
      <c r="AA2230">
        <v>0</v>
      </c>
      <c r="AB2230">
        <v>0</v>
      </c>
      <c r="AD2230">
        <v>-0.1</v>
      </c>
      <c r="AE2230">
        <v>0</v>
      </c>
      <c r="AF2230">
        <v>0</v>
      </c>
      <c r="AG2230" t="s">
        <v>2541</v>
      </c>
      <c r="AH2230" s="2">
        <f t="shared" si="233"/>
        <v>-12.614548385298184</v>
      </c>
      <c r="AJ2230" s="2">
        <f t="shared" si="238"/>
        <v>-2.5025539444631106</v>
      </c>
      <c r="AK2230" s="2">
        <f t="shared" si="234"/>
        <v>-1.535362013584342</v>
      </c>
      <c r="AL2230" s="2">
        <f t="shared" si="235"/>
        <v>-2.5879503497259004</v>
      </c>
      <c r="AM2230" s="2">
        <f t="shared" si="236"/>
        <v>-2.9787254854012821</v>
      </c>
      <c r="AN2230" s="2">
        <f t="shared" si="237"/>
        <v>-3.0099565921235469</v>
      </c>
    </row>
    <row r="2231" spans="1:40" x14ac:dyDescent="0.2">
      <c r="A2231">
        <v>2230</v>
      </c>
      <c r="B2231" t="s">
        <v>3756</v>
      </c>
      <c r="C2231" t="s">
        <v>198</v>
      </c>
      <c r="D2231">
        <v>0</v>
      </c>
      <c r="E2231">
        <v>1</v>
      </c>
      <c r="F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0.192</v>
      </c>
      <c r="U2231">
        <v>0.24299999999999999</v>
      </c>
      <c r="V2231">
        <v>0.29599999999999999</v>
      </c>
      <c r="W2231">
        <v>0.53900000000000003</v>
      </c>
      <c r="X2231">
        <v>0.23400000000000001</v>
      </c>
      <c r="Z2231">
        <v>39</v>
      </c>
      <c r="AA2231">
        <v>0</v>
      </c>
      <c r="AB2231">
        <v>0</v>
      </c>
      <c r="AD2231">
        <v>-0.1</v>
      </c>
      <c r="AE2231">
        <v>0</v>
      </c>
      <c r="AF2231">
        <v>0</v>
      </c>
      <c r="AG2231" t="s">
        <v>3757</v>
      </c>
      <c r="AH2231" s="2">
        <f t="shared" si="233"/>
        <v>-12.614548385298184</v>
      </c>
      <c r="AJ2231" s="2">
        <f t="shared" si="238"/>
        <v>-2.5025539444631106</v>
      </c>
      <c r="AK2231" s="2">
        <f t="shared" si="234"/>
        <v>-1.535362013584342</v>
      </c>
      <c r="AL2231" s="2">
        <f t="shared" si="235"/>
        <v>-2.5879503497259004</v>
      </c>
      <c r="AM2231" s="2">
        <f t="shared" si="236"/>
        <v>-2.9787254854012821</v>
      </c>
      <c r="AN2231" s="2">
        <f t="shared" si="237"/>
        <v>-3.0099565921235469</v>
      </c>
    </row>
    <row r="2232" spans="1:40" x14ac:dyDescent="0.2">
      <c r="A2232">
        <v>2231</v>
      </c>
      <c r="B2232" t="s">
        <v>3167</v>
      </c>
      <c r="C2232" t="s">
        <v>33</v>
      </c>
      <c r="D2232">
        <v>0</v>
      </c>
      <c r="E2232">
        <v>1</v>
      </c>
      <c r="F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0.19400000000000001</v>
      </c>
      <c r="U2232">
        <v>0.23699999999999999</v>
      </c>
      <c r="V2232">
        <v>0.29499999999999998</v>
      </c>
      <c r="W2232">
        <v>0.53200000000000003</v>
      </c>
      <c r="X2232">
        <v>0.23</v>
      </c>
      <c r="Z2232">
        <v>41</v>
      </c>
      <c r="AA2232">
        <v>0</v>
      </c>
      <c r="AB2232">
        <v>0</v>
      </c>
      <c r="AD2232">
        <v>-0.1</v>
      </c>
      <c r="AE2232">
        <v>0</v>
      </c>
      <c r="AF2232">
        <v>0</v>
      </c>
      <c r="AG2232" t="s">
        <v>3168</v>
      </c>
      <c r="AH2232" s="2">
        <f t="shared" si="233"/>
        <v>-12.617016747901289</v>
      </c>
      <c r="AJ2232" s="2">
        <f t="shared" si="238"/>
        <v>-2.5025539444631106</v>
      </c>
      <c r="AK2232" s="2">
        <f t="shared" si="234"/>
        <v>-1.535362013584342</v>
      </c>
      <c r="AL2232" s="2">
        <f t="shared" si="235"/>
        <v>-2.5879503497259004</v>
      </c>
      <c r="AM2232" s="2">
        <f t="shared" si="236"/>
        <v>-2.8809116251772884</v>
      </c>
      <c r="AN2232" s="2">
        <f t="shared" si="237"/>
        <v>-3.1102388149506459</v>
      </c>
    </row>
    <row r="2233" spans="1:40" x14ac:dyDescent="0.2">
      <c r="A2233">
        <v>2232</v>
      </c>
      <c r="B2233" t="s">
        <v>3926</v>
      </c>
      <c r="C2233" t="s">
        <v>90</v>
      </c>
      <c r="D2233">
        <v>0</v>
      </c>
      <c r="E2233">
        <v>1</v>
      </c>
      <c r="F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T2233">
        <v>0.19400000000000001</v>
      </c>
      <c r="U2233">
        <v>0.24299999999999999</v>
      </c>
      <c r="V2233">
        <v>0.28899999999999998</v>
      </c>
      <c r="W2233">
        <v>0.53200000000000003</v>
      </c>
      <c r="X2233">
        <v>0.23200000000000001</v>
      </c>
      <c r="Z2233">
        <v>42</v>
      </c>
      <c r="AA2233">
        <v>0</v>
      </c>
      <c r="AB2233">
        <v>0</v>
      </c>
      <c r="AD2233">
        <v>-0.1</v>
      </c>
      <c r="AE2233">
        <v>0</v>
      </c>
      <c r="AF2233">
        <v>0</v>
      </c>
      <c r="AG2233" t="s">
        <v>3927</v>
      </c>
      <c r="AH2233" s="2">
        <f t="shared" si="233"/>
        <v>-12.617016747901289</v>
      </c>
      <c r="AJ2233" s="2">
        <f t="shared" si="238"/>
        <v>-2.5025539444631106</v>
      </c>
      <c r="AK2233" s="2">
        <f t="shared" si="234"/>
        <v>-1.535362013584342</v>
      </c>
      <c r="AL2233" s="2">
        <f t="shared" si="235"/>
        <v>-2.5879503497259004</v>
      </c>
      <c r="AM2233" s="2">
        <f t="shared" si="236"/>
        <v>-2.8809116251772884</v>
      </c>
      <c r="AN2233" s="2">
        <f t="shared" si="237"/>
        <v>-3.1102388149506459</v>
      </c>
    </row>
    <row r="2234" spans="1:40" x14ac:dyDescent="0.2">
      <c r="A2234">
        <v>2233</v>
      </c>
      <c r="B2234" t="s">
        <v>3333</v>
      </c>
      <c r="D2234">
        <v>0</v>
      </c>
      <c r="E2234">
        <v>1</v>
      </c>
      <c r="F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T2234">
        <v>0.19800000000000001</v>
      </c>
      <c r="U2234">
        <v>0.246</v>
      </c>
      <c r="V2234">
        <v>0.27200000000000002</v>
      </c>
      <c r="W2234">
        <v>0.51800000000000002</v>
      </c>
      <c r="X2234">
        <v>0.22700000000000001</v>
      </c>
      <c r="Z2234">
        <v>35</v>
      </c>
      <c r="AA2234">
        <v>0</v>
      </c>
      <c r="AB2234">
        <v>0</v>
      </c>
      <c r="AD2234">
        <v>-0.1</v>
      </c>
      <c r="AE2234">
        <v>0</v>
      </c>
      <c r="AF2234">
        <v>0</v>
      </c>
      <c r="AG2234" t="s">
        <v>3334</v>
      </c>
      <c r="AH2234" s="2">
        <f t="shared" si="233"/>
        <v>-12.621953473107498</v>
      </c>
      <c r="AJ2234" s="2">
        <f t="shared" si="238"/>
        <v>-2.5025539444631106</v>
      </c>
      <c r="AK2234" s="2">
        <f t="shared" si="234"/>
        <v>-1.535362013584342</v>
      </c>
      <c r="AL2234" s="2">
        <f t="shared" si="235"/>
        <v>-2.5879503497259004</v>
      </c>
      <c r="AM2234" s="2">
        <f t="shared" si="236"/>
        <v>-2.6852839047293005</v>
      </c>
      <c r="AN2234" s="2">
        <f t="shared" si="237"/>
        <v>-3.3108032606048448</v>
      </c>
    </row>
    <row r="2235" spans="1:40" x14ac:dyDescent="0.2">
      <c r="A2235">
        <v>2234</v>
      </c>
      <c r="B2235" t="s">
        <v>3208</v>
      </c>
      <c r="C2235" t="s">
        <v>198</v>
      </c>
      <c r="D2235">
        <v>0</v>
      </c>
      <c r="E2235">
        <v>1</v>
      </c>
      <c r="F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0.193</v>
      </c>
      <c r="U2235">
        <v>0.254</v>
      </c>
      <c r="V2235">
        <v>0.28199999999999997</v>
      </c>
      <c r="W2235">
        <v>0.53500000000000003</v>
      </c>
      <c r="X2235">
        <v>0.23599999999999999</v>
      </c>
      <c r="Z2235">
        <v>40</v>
      </c>
      <c r="AA2235">
        <v>0</v>
      </c>
      <c r="AB2235">
        <v>0</v>
      </c>
      <c r="AD2235">
        <v>-0.1</v>
      </c>
      <c r="AE2235">
        <v>0</v>
      </c>
      <c r="AF2235">
        <v>0</v>
      </c>
      <c r="AG2235" t="s">
        <v>3209</v>
      </c>
      <c r="AH2235" s="2">
        <f t="shared" si="233"/>
        <v>-12.622945582515957</v>
      </c>
      <c r="AJ2235" s="2">
        <f t="shared" si="238"/>
        <v>-2.5025539444631106</v>
      </c>
      <c r="AK2235" s="2">
        <f t="shared" si="234"/>
        <v>-1.535362013584342</v>
      </c>
      <c r="AL2235" s="2">
        <f t="shared" si="235"/>
        <v>-2.5879503497259004</v>
      </c>
      <c r="AM2235" s="2">
        <f t="shared" si="236"/>
        <v>-2.9298185552892853</v>
      </c>
      <c r="AN2235" s="2">
        <f t="shared" si="237"/>
        <v>-3.0672607194533179</v>
      </c>
    </row>
    <row r="2236" spans="1:40" x14ac:dyDescent="0.2">
      <c r="A2236">
        <v>2235</v>
      </c>
      <c r="B2236" t="s">
        <v>4213</v>
      </c>
      <c r="C2236" t="s">
        <v>74</v>
      </c>
      <c r="D2236">
        <v>0</v>
      </c>
      <c r="E2236">
        <v>1</v>
      </c>
      <c r="F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0.193</v>
      </c>
      <c r="U2236">
        <v>0.248</v>
      </c>
      <c r="V2236">
        <v>0.28699999999999998</v>
      </c>
      <c r="W2236">
        <v>0.53500000000000003</v>
      </c>
      <c r="X2236">
        <v>0.23400000000000001</v>
      </c>
      <c r="Z2236">
        <v>39</v>
      </c>
      <c r="AA2236">
        <v>0</v>
      </c>
      <c r="AB2236">
        <v>0</v>
      </c>
      <c r="AD2236">
        <v>-0.1</v>
      </c>
      <c r="AE2236">
        <v>0</v>
      </c>
      <c r="AF2236">
        <v>0</v>
      </c>
      <c r="AG2236" t="s">
        <v>4214</v>
      </c>
      <c r="AH2236" s="2">
        <f t="shared" si="233"/>
        <v>-12.622945582515957</v>
      </c>
      <c r="AJ2236" s="2">
        <f t="shared" si="238"/>
        <v>-2.5025539444631106</v>
      </c>
      <c r="AK2236" s="2">
        <f t="shared" si="234"/>
        <v>-1.535362013584342</v>
      </c>
      <c r="AL2236" s="2">
        <f t="shared" si="235"/>
        <v>-2.5879503497259004</v>
      </c>
      <c r="AM2236" s="2">
        <f t="shared" si="236"/>
        <v>-2.9298185552892853</v>
      </c>
      <c r="AN2236" s="2">
        <f t="shared" si="237"/>
        <v>-3.0672607194533179</v>
      </c>
    </row>
    <row r="2237" spans="1:40" x14ac:dyDescent="0.2">
      <c r="A2237">
        <v>2236</v>
      </c>
      <c r="B2237" t="s">
        <v>4014</v>
      </c>
      <c r="C2237" t="s">
        <v>61</v>
      </c>
      <c r="D2237">
        <v>0</v>
      </c>
      <c r="E2237">
        <v>1</v>
      </c>
      <c r="F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T2237">
        <v>0.19500000000000001</v>
      </c>
      <c r="U2237">
        <v>0.253</v>
      </c>
      <c r="V2237">
        <v>0.27500000000000002</v>
      </c>
      <c r="W2237">
        <v>0.52800000000000002</v>
      </c>
      <c r="X2237">
        <v>0.23200000000000001</v>
      </c>
      <c r="Z2237">
        <v>41</v>
      </c>
      <c r="AA2237">
        <v>0</v>
      </c>
      <c r="AB2237">
        <v>0</v>
      </c>
      <c r="AD2237">
        <v>-0.1</v>
      </c>
      <c r="AE2237">
        <v>0</v>
      </c>
      <c r="AF2237">
        <v>0</v>
      </c>
      <c r="AG2237" t="s">
        <v>4015</v>
      </c>
      <c r="AH2237" s="2">
        <f t="shared" si="233"/>
        <v>-12.625413945119062</v>
      </c>
      <c r="AJ2237" s="2">
        <f t="shared" si="238"/>
        <v>-2.5025539444631106</v>
      </c>
      <c r="AK2237" s="2">
        <f t="shared" si="234"/>
        <v>-1.535362013584342</v>
      </c>
      <c r="AL2237" s="2">
        <f t="shared" si="235"/>
        <v>-2.5879503497259004</v>
      </c>
      <c r="AM2237" s="2">
        <f t="shared" si="236"/>
        <v>-2.8320046950652915</v>
      </c>
      <c r="AN2237" s="2">
        <f t="shared" si="237"/>
        <v>-3.1675429422804169</v>
      </c>
    </row>
    <row r="2238" spans="1:40" x14ac:dyDescent="0.2">
      <c r="A2238">
        <v>2237</v>
      </c>
      <c r="B2238" t="s">
        <v>3507</v>
      </c>
      <c r="C2238" t="s">
        <v>42</v>
      </c>
      <c r="D2238">
        <v>0</v>
      </c>
      <c r="E2238">
        <v>1</v>
      </c>
      <c r="F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T2238">
        <v>0.19700000000000001</v>
      </c>
      <c r="U2238">
        <v>0.23</v>
      </c>
      <c r="V2238">
        <v>0.28999999999999998</v>
      </c>
      <c r="W2238">
        <v>0.52100000000000002</v>
      </c>
      <c r="X2238">
        <v>0.223</v>
      </c>
      <c r="Z2238">
        <v>36</v>
      </c>
      <c r="AA2238">
        <v>0</v>
      </c>
      <c r="AB2238">
        <v>0</v>
      </c>
      <c r="AD2238">
        <v>-0.1</v>
      </c>
      <c r="AE2238">
        <v>0</v>
      </c>
      <c r="AF2238">
        <v>0</v>
      </c>
      <c r="AG2238" t="s">
        <v>3508</v>
      </c>
      <c r="AH2238" s="2">
        <f t="shared" si="233"/>
        <v>-12.627882307722167</v>
      </c>
      <c r="AJ2238" s="2">
        <f t="shared" si="238"/>
        <v>-2.5025539444631106</v>
      </c>
      <c r="AK2238" s="2">
        <f t="shared" si="234"/>
        <v>-1.535362013584342</v>
      </c>
      <c r="AL2238" s="2">
        <f t="shared" si="235"/>
        <v>-2.5879503497259004</v>
      </c>
      <c r="AM2238" s="2">
        <f t="shared" si="236"/>
        <v>-2.7341908348412978</v>
      </c>
      <c r="AN2238" s="2">
        <f t="shared" si="237"/>
        <v>-3.2678251651075163</v>
      </c>
    </row>
    <row r="2239" spans="1:40" x14ac:dyDescent="0.2">
      <c r="A2239">
        <v>2238</v>
      </c>
      <c r="B2239" t="s">
        <v>3407</v>
      </c>
      <c r="C2239" t="s">
        <v>118</v>
      </c>
      <c r="D2239">
        <v>0</v>
      </c>
      <c r="E2239">
        <v>1</v>
      </c>
      <c r="F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0.19900000000000001</v>
      </c>
      <c r="U2239">
        <v>0.245</v>
      </c>
      <c r="V2239">
        <v>0.26900000000000002</v>
      </c>
      <c r="W2239">
        <v>0.51400000000000001</v>
      </c>
      <c r="X2239">
        <v>0.22500000000000001</v>
      </c>
      <c r="Z2239">
        <v>38</v>
      </c>
      <c r="AA2239">
        <v>0</v>
      </c>
      <c r="AB2239">
        <v>0</v>
      </c>
      <c r="AD2239">
        <v>-0.1</v>
      </c>
      <c r="AE2239">
        <v>0</v>
      </c>
      <c r="AF2239">
        <v>0</v>
      </c>
      <c r="AG2239" t="s">
        <v>3408</v>
      </c>
      <c r="AH2239" s="2">
        <f t="shared" si="233"/>
        <v>-12.630350670325273</v>
      </c>
      <c r="AJ2239" s="2">
        <f t="shared" si="238"/>
        <v>-2.5025539444631106</v>
      </c>
      <c r="AK2239" s="2">
        <f t="shared" si="234"/>
        <v>-1.535362013584342</v>
      </c>
      <c r="AL2239" s="2">
        <f t="shared" si="235"/>
        <v>-2.5879503497259004</v>
      </c>
      <c r="AM2239" s="2">
        <f t="shared" si="236"/>
        <v>-2.6363769746173036</v>
      </c>
      <c r="AN2239" s="2">
        <f t="shared" si="237"/>
        <v>-3.3681073879346157</v>
      </c>
    </row>
    <row r="2240" spans="1:40" x14ac:dyDescent="0.2">
      <c r="A2240">
        <v>2239</v>
      </c>
      <c r="B2240" t="s">
        <v>2937</v>
      </c>
      <c r="C2240" t="s">
        <v>74</v>
      </c>
      <c r="D2240">
        <v>0</v>
      </c>
      <c r="E2240">
        <v>1</v>
      </c>
      <c r="F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>
        <v>0.192</v>
      </c>
      <c r="U2240">
        <v>0.23899999999999999</v>
      </c>
      <c r="V2240">
        <v>0.29799999999999999</v>
      </c>
      <c r="W2240">
        <v>0.53700000000000003</v>
      </c>
      <c r="X2240">
        <v>0.23200000000000001</v>
      </c>
      <c r="Z2240">
        <v>37</v>
      </c>
      <c r="AA2240">
        <v>0</v>
      </c>
      <c r="AB2240">
        <v>0</v>
      </c>
      <c r="AD2240">
        <v>-0.1</v>
      </c>
      <c r="AE2240">
        <v>0</v>
      </c>
      <c r="AF2240">
        <v>0</v>
      </c>
      <c r="AG2240" t="s">
        <v>2938</v>
      </c>
      <c r="AH2240" s="2">
        <f t="shared" si="233"/>
        <v>-12.643200448963068</v>
      </c>
      <c r="AJ2240" s="2">
        <f t="shared" si="238"/>
        <v>-2.5025539444631106</v>
      </c>
      <c r="AK2240" s="2">
        <f t="shared" si="234"/>
        <v>-1.535362013584342</v>
      </c>
      <c r="AL2240" s="2">
        <f t="shared" si="235"/>
        <v>-2.5879503497259004</v>
      </c>
      <c r="AM2240" s="2">
        <f t="shared" si="236"/>
        <v>-2.9787254854012821</v>
      </c>
      <c r="AN2240" s="2">
        <f t="shared" si="237"/>
        <v>-3.0386086557884324</v>
      </c>
    </row>
    <row r="2241" spans="1:40" x14ac:dyDescent="0.2">
      <c r="A2241">
        <v>2240</v>
      </c>
      <c r="B2241" t="s">
        <v>2586</v>
      </c>
      <c r="C2241" t="s">
        <v>29</v>
      </c>
      <c r="D2241">
        <v>0</v>
      </c>
      <c r="E2241">
        <v>1</v>
      </c>
      <c r="F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0.19400000000000001</v>
      </c>
      <c r="U2241">
        <v>0.26100000000000001</v>
      </c>
      <c r="V2241">
        <v>0.26900000000000002</v>
      </c>
      <c r="W2241">
        <v>0.53</v>
      </c>
      <c r="X2241">
        <v>0.23499999999999999</v>
      </c>
      <c r="Z2241">
        <v>43</v>
      </c>
      <c r="AA2241">
        <v>0</v>
      </c>
      <c r="AB2241">
        <v>0</v>
      </c>
      <c r="AD2241">
        <v>-0.1</v>
      </c>
      <c r="AE2241">
        <v>0</v>
      </c>
      <c r="AF2241">
        <v>0</v>
      </c>
      <c r="AG2241" t="s">
        <v>2587</v>
      </c>
      <c r="AH2241" s="2">
        <f t="shared" si="233"/>
        <v>-12.645668811566175</v>
      </c>
      <c r="AJ2241" s="2">
        <f t="shared" si="238"/>
        <v>-2.5025539444631106</v>
      </c>
      <c r="AK2241" s="2">
        <f t="shared" si="234"/>
        <v>-1.535362013584342</v>
      </c>
      <c r="AL2241" s="2">
        <f t="shared" si="235"/>
        <v>-2.5879503497259004</v>
      </c>
      <c r="AM2241" s="2">
        <f t="shared" si="236"/>
        <v>-2.8809116251772884</v>
      </c>
      <c r="AN2241" s="2">
        <f t="shared" si="237"/>
        <v>-3.1388908786155314</v>
      </c>
    </row>
    <row r="2242" spans="1:40" x14ac:dyDescent="0.2">
      <c r="A2242">
        <v>2241</v>
      </c>
      <c r="B2242" t="s">
        <v>3381</v>
      </c>
      <c r="C2242" t="s">
        <v>88</v>
      </c>
      <c r="D2242">
        <v>0</v>
      </c>
      <c r="E2242">
        <v>1</v>
      </c>
      <c r="F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T2242">
        <v>0.189</v>
      </c>
      <c r="U2242">
        <v>0.25800000000000001</v>
      </c>
      <c r="V2242">
        <v>0.28899999999999998</v>
      </c>
      <c r="W2242">
        <v>0.54700000000000004</v>
      </c>
      <c r="X2242">
        <v>0.24</v>
      </c>
      <c r="Z2242">
        <v>49</v>
      </c>
      <c r="AA2242">
        <v>0</v>
      </c>
      <c r="AB2242">
        <v>0</v>
      </c>
      <c r="AD2242">
        <v>-0.1</v>
      </c>
      <c r="AE2242">
        <v>0</v>
      </c>
      <c r="AF2242">
        <v>0</v>
      </c>
      <c r="AG2242" t="s">
        <v>3382</v>
      </c>
      <c r="AH2242" s="2">
        <f t="shared" ref="AH2242:AH2305" si="239">SUM(AI2242:AN2242)</f>
        <v>-12.646660920974632</v>
      </c>
      <c r="AJ2242" s="2">
        <f t="shared" si="238"/>
        <v>-2.5025539444631106</v>
      </c>
      <c r="AK2242" s="2">
        <f t="shared" ref="AK2242:AK2305" si="240">(M2242-46.609)/30.35701</f>
        <v>-1.535362013584342</v>
      </c>
      <c r="AL2242" s="2">
        <f t="shared" ref="AL2242:AL2305" si="241">(S2242-70.42522)/27.21274</f>
        <v>-2.5879503497259004</v>
      </c>
      <c r="AM2242" s="2">
        <f t="shared" ref="AM2242:AM2305" si="242">(T2242-0.252906)/0.020447</f>
        <v>-3.1254462757372727</v>
      </c>
      <c r="AN2242" s="2">
        <f t="shared" ref="AN2242:AN2305" si="243">(W2242-0.749104)/0.069803</f>
        <v>-2.895348337464005</v>
      </c>
    </row>
    <row r="2243" spans="1:40" x14ac:dyDescent="0.2">
      <c r="A2243">
        <v>2242</v>
      </c>
      <c r="B2243" t="s">
        <v>4940</v>
      </c>
      <c r="C2243" t="s">
        <v>65</v>
      </c>
      <c r="D2243">
        <v>0</v>
      </c>
      <c r="E2243">
        <v>1</v>
      </c>
      <c r="F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0.191</v>
      </c>
      <c r="U2243">
        <v>0.24299999999999999</v>
      </c>
      <c r="V2243">
        <v>0.29699999999999999</v>
      </c>
      <c r="W2243">
        <v>0.54</v>
      </c>
      <c r="X2243">
        <v>0.23400000000000001</v>
      </c>
      <c r="Z2243">
        <v>39</v>
      </c>
      <c r="AA2243">
        <v>0</v>
      </c>
      <c r="AB2243">
        <v>0</v>
      </c>
      <c r="AD2243">
        <v>-0.1</v>
      </c>
      <c r="AE2243">
        <v>0</v>
      </c>
      <c r="AF2243">
        <v>0</v>
      </c>
      <c r="AG2243" t="s">
        <v>4941</v>
      </c>
      <c r="AH2243" s="2">
        <f t="shared" si="239"/>
        <v>-12.649129283577738</v>
      </c>
      <c r="AJ2243" s="2">
        <f t="shared" si="238"/>
        <v>-2.5025539444631106</v>
      </c>
      <c r="AK2243" s="2">
        <f t="shared" si="240"/>
        <v>-1.535362013584342</v>
      </c>
      <c r="AL2243" s="2">
        <f t="shared" si="241"/>
        <v>-2.5879503497259004</v>
      </c>
      <c r="AM2243" s="2">
        <f t="shared" si="242"/>
        <v>-3.027632415513279</v>
      </c>
      <c r="AN2243" s="2">
        <f t="shared" si="243"/>
        <v>-2.995630560291104</v>
      </c>
    </row>
    <row r="2244" spans="1:40" x14ac:dyDescent="0.2">
      <c r="A2244">
        <v>2243</v>
      </c>
      <c r="B2244" t="s">
        <v>3035</v>
      </c>
      <c r="C2244" t="s">
        <v>139</v>
      </c>
      <c r="D2244">
        <v>0</v>
      </c>
      <c r="E2244">
        <v>1</v>
      </c>
      <c r="F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0.188</v>
      </c>
      <c r="U2244">
        <v>0.25600000000000001</v>
      </c>
      <c r="V2244">
        <v>0.29399999999999998</v>
      </c>
      <c r="W2244">
        <v>0.55000000000000004</v>
      </c>
      <c r="X2244">
        <v>0.24099999999999999</v>
      </c>
      <c r="Z2244">
        <v>49</v>
      </c>
      <c r="AA2244">
        <v>0</v>
      </c>
      <c r="AB2244">
        <v>0</v>
      </c>
      <c r="AD2244">
        <v>-0.1</v>
      </c>
      <c r="AE2244">
        <v>0</v>
      </c>
      <c r="AF2244">
        <v>0</v>
      </c>
      <c r="AG2244" t="s">
        <v>3036</v>
      </c>
      <c r="AH2244" s="2">
        <f t="shared" si="239"/>
        <v>-12.6525897555893</v>
      </c>
      <c r="AJ2244" s="2">
        <f t="shared" si="238"/>
        <v>-2.5025539444631106</v>
      </c>
      <c r="AK2244" s="2">
        <f t="shared" si="240"/>
        <v>-1.535362013584342</v>
      </c>
      <c r="AL2244" s="2">
        <f t="shared" si="241"/>
        <v>-2.5879503497259004</v>
      </c>
      <c r="AM2244" s="2">
        <f t="shared" si="242"/>
        <v>-3.1743532058492696</v>
      </c>
      <c r="AN2244" s="2">
        <f t="shared" si="243"/>
        <v>-2.8523702419666765</v>
      </c>
    </row>
    <row r="2245" spans="1:40" x14ac:dyDescent="0.2">
      <c r="A2245">
        <v>2244</v>
      </c>
      <c r="B2245" t="s">
        <v>4121</v>
      </c>
      <c r="C2245" t="s">
        <v>61</v>
      </c>
      <c r="D2245">
        <v>0</v>
      </c>
      <c r="E2245">
        <v>1</v>
      </c>
      <c r="F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0.2</v>
      </c>
      <c r="U2245">
        <v>0.23699999999999999</v>
      </c>
      <c r="V2245">
        <v>0.27200000000000002</v>
      </c>
      <c r="W2245">
        <v>0.50900000000000001</v>
      </c>
      <c r="X2245">
        <v>0.221</v>
      </c>
      <c r="Z2245">
        <v>34</v>
      </c>
      <c r="AA2245">
        <v>0</v>
      </c>
      <c r="AB2245">
        <v>0</v>
      </c>
      <c r="AD2245">
        <v>-0.1</v>
      </c>
      <c r="AE2245">
        <v>0</v>
      </c>
      <c r="AF2245">
        <v>0</v>
      </c>
      <c r="AG2245" t="s">
        <v>4122</v>
      </c>
      <c r="AH2245" s="2">
        <f t="shared" si="239"/>
        <v>-12.653073899375489</v>
      </c>
      <c r="AJ2245" s="2">
        <f t="shared" si="238"/>
        <v>-2.5025539444631106</v>
      </c>
      <c r="AK2245" s="2">
        <f t="shared" si="240"/>
        <v>-1.535362013584342</v>
      </c>
      <c r="AL2245" s="2">
        <f t="shared" si="241"/>
        <v>-2.5879503497259004</v>
      </c>
      <c r="AM2245" s="2">
        <f t="shared" si="242"/>
        <v>-2.5874700445053067</v>
      </c>
      <c r="AN2245" s="2">
        <f t="shared" si="243"/>
        <v>-3.4397375470968292</v>
      </c>
    </row>
    <row r="2246" spans="1:40" x14ac:dyDescent="0.2">
      <c r="A2246">
        <v>2245</v>
      </c>
      <c r="B2246" t="s">
        <v>2596</v>
      </c>
      <c r="C2246" t="s">
        <v>144</v>
      </c>
      <c r="D2246">
        <v>0</v>
      </c>
      <c r="E2246">
        <v>1</v>
      </c>
      <c r="F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T2246">
        <v>0.19400000000000001</v>
      </c>
      <c r="U2246">
        <v>0.248</v>
      </c>
      <c r="V2246">
        <v>0.28100000000000003</v>
      </c>
      <c r="W2246">
        <v>0.52900000000000003</v>
      </c>
      <c r="X2246">
        <v>0.23200000000000001</v>
      </c>
      <c r="Z2246">
        <v>42</v>
      </c>
      <c r="AA2246">
        <v>0</v>
      </c>
      <c r="AB2246">
        <v>0</v>
      </c>
      <c r="AD2246">
        <v>-0.1</v>
      </c>
      <c r="AE2246">
        <v>0</v>
      </c>
      <c r="AF2246">
        <v>0</v>
      </c>
      <c r="AG2246" t="s">
        <v>2597</v>
      </c>
      <c r="AH2246" s="2">
        <f t="shared" si="239"/>
        <v>-12.659994843398618</v>
      </c>
      <c r="AJ2246" s="2">
        <f t="shared" si="238"/>
        <v>-2.5025539444631106</v>
      </c>
      <c r="AK2246" s="2">
        <f t="shared" si="240"/>
        <v>-1.535362013584342</v>
      </c>
      <c r="AL2246" s="2">
        <f t="shared" si="241"/>
        <v>-2.5879503497259004</v>
      </c>
      <c r="AM2246" s="2">
        <f t="shared" si="242"/>
        <v>-2.8809116251772884</v>
      </c>
      <c r="AN2246" s="2">
        <f t="shared" si="243"/>
        <v>-3.1532169104479744</v>
      </c>
    </row>
    <row r="2247" spans="1:40" x14ac:dyDescent="0.2">
      <c r="A2247">
        <v>2246</v>
      </c>
      <c r="B2247" t="s">
        <v>3266</v>
      </c>
      <c r="C2247" t="s">
        <v>88</v>
      </c>
      <c r="D2247">
        <v>0</v>
      </c>
      <c r="E2247">
        <v>1</v>
      </c>
      <c r="F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T2247">
        <v>0.19600000000000001</v>
      </c>
      <c r="U2247">
        <v>0.25900000000000001</v>
      </c>
      <c r="V2247">
        <v>0.26400000000000001</v>
      </c>
      <c r="W2247">
        <v>0.52200000000000002</v>
      </c>
      <c r="X2247">
        <v>0.23300000000000001</v>
      </c>
      <c r="Z2247">
        <v>44</v>
      </c>
      <c r="AA2247">
        <v>0</v>
      </c>
      <c r="AB2247">
        <v>0</v>
      </c>
      <c r="AD2247">
        <v>-0.1</v>
      </c>
      <c r="AE2247">
        <v>0</v>
      </c>
      <c r="AF2247">
        <v>0</v>
      </c>
      <c r="AG2247" t="s">
        <v>3267</v>
      </c>
      <c r="AH2247" s="2">
        <f t="shared" si="239"/>
        <v>-12.662463206001721</v>
      </c>
      <c r="AJ2247" s="2">
        <f t="shared" si="238"/>
        <v>-2.5025539444631106</v>
      </c>
      <c r="AK2247" s="2">
        <f t="shared" si="240"/>
        <v>-1.535362013584342</v>
      </c>
      <c r="AL2247" s="2">
        <f t="shared" si="241"/>
        <v>-2.5879503497259004</v>
      </c>
      <c r="AM2247" s="2">
        <f t="shared" si="242"/>
        <v>-2.7830977649532946</v>
      </c>
      <c r="AN2247" s="2">
        <f t="shared" si="243"/>
        <v>-3.2534991332750733</v>
      </c>
    </row>
    <row r="2248" spans="1:40" x14ac:dyDescent="0.2">
      <c r="A2248">
        <v>2247</v>
      </c>
      <c r="B2248" t="s">
        <v>3534</v>
      </c>
      <c r="D2248">
        <v>0</v>
      </c>
      <c r="E2248">
        <v>1</v>
      </c>
      <c r="F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T2248">
        <v>0.193</v>
      </c>
      <c r="U2248">
        <v>0.24399999999999999</v>
      </c>
      <c r="V2248">
        <v>0.28799999999999998</v>
      </c>
      <c r="W2248">
        <v>0.53200000000000003</v>
      </c>
      <c r="X2248">
        <v>0.23200000000000001</v>
      </c>
      <c r="Z2248">
        <v>38</v>
      </c>
      <c r="AA2248">
        <v>0</v>
      </c>
      <c r="AB2248">
        <v>0</v>
      </c>
      <c r="AD2248">
        <v>-0.1</v>
      </c>
      <c r="AE2248">
        <v>0</v>
      </c>
      <c r="AF2248">
        <v>0</v>
      </c>
      <c r="AG2248" t="s">
        <v>3535</v>
      </c>
      <c r="AH2248" s="2">
        <f t="shared" si="239"/>
        <v>-12.665923678013286</v>
      </c>
      <c r="AJ2248" s="2">
        <f t="shared" si="238"/>
        <v>-2.5025539444631106</v>
      </c>
      <c r="AK2248" s="2">
        <f t="shared" si="240"/>
        <v>-1.535362013584342</v>
      </c>
      <c r="AL2248" s="2">
        <f t="shared" si="241"/>
        <v>-2.5879503497259004</v>
      </c>
      <c r="AM2248" s="2">
        <f t="shared" si="242"/>
        <v>-2.9298185552892853</v>
      </c>
      <c r="AN2248" s="2">
        <f t="shared" si="243"/>
        <v>-3.1102388149506459</v>
      </c>
    </row>
    <row r="2249" spans="1:40" x14ac:dyDescent="0.2">
      <c r="A2249">
        <v>2248</v>
      </c>
      <c r="B2249" t="s">
        <v>2649</v>
      </c>
      <c r="D2249">
        <v>0</v>
      </c>
      <c r="E2249">
        <v>1</v>
      </c>
      <c r="F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0.192</v>
      </c>
      <c r="U2249">
        <v>0.248</v>
      </c>
      <c r="V2249">
        <v>0.28699999999999998</v>
      </c>
      <c r="W2249">
        <v>0.53500000000000003</v>
      </c>
      <c r="X2249">
        <v>0.23300000000000001</v>
      </c>
      <c r="Z2249">
        <v>39</v>
      </c>
      <c r="AA2249">
        <v>0</v>
      </c>
      <c r="AB2249">
        <v>0</v>
      </c>
      <c r="AD2249">
        <v>-0.1</v>
      </c>
      <c r="AE2249">
        <v>0</v>
      </c>
      <c r="AF2249">
        <v>0</v>
      </c>
      <c r="AG2249" t="s">
        <v>2650</v>
      </c>
      <c r="AH2249" s="2">
        <f t="shared" si="239"/>
        <v>-12.671852512627954</v>
      </c>
      <c r="AJ2249" s="2">
        <f t="shared" si="238"/>
        <v>-2.5025539444631106</v>
      </c>
      <c r="AK2249" s="2">
        <f t="shared" si="240"/>
        <v>-1.535362013584342</v>
      </c>
      <c r="AL2249" s="2">
        <f t="shared" si="241"/>
        <v>-2.5879503497259004</v>
      </c>
      <c r="AM2249" s="2">
        <f t="shared" si="242"/>
        <v>-2.9787254854012821</v>
      </c>
      <c r="AN2249" s="2">
        <f t="shared" si="243"/>
        <v>-3.0672607194533179</v>
      </c>
    </row>
    <row r="2250" spans="1:40" x14ac:dyDescent="0.2">
      <c r="A2250">
        <v>2249</v>
      </c>
      <c r="B2250" t="s">
        <v>3274</v>
      </c>
      <c r="D2250">
        <v>0</v>
      </c>
      <c r="E2250">
        <v>1</v>
      </c>
      <c r="F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T2250">
        <v>0.192</v>
      </c>
      <c r="U2250">
        <v>0.249</v>
      </c>
      <c r="V2250">
        <v>0.28699999999999998</v>
      </c>
      <c r="W2250">
        <v>0.53500000000000003</v>
      </c>
      <c r="X2250">
        <v>0.23400000000000001</v>
      </c>
      <c r="Z2250">
        <v>39</v>
      </c>
      <c r="AA2250">
        <v>0</v>
      </c>
      <c r="AB2250">
        <v>0</v>
      </c>
      <c r="AD2250">
        <v>-0.1</v>
      </c>
      <c r="AE2250">
        <v>0</v>
      </c>
      <c r="AF2250">
        <v>0</v>
      </c>
      <c r="AG2250" t="s">
        <v>3275</v>
      </c>
      <c r="AH2250" s="2">
        <f t="shared" si="239"/>
        <v>-12.671852512627954</v>
      </c>
      <c r="AJ2250" s="2">
        <f t="shared" si="238"/>
        <v>-2.5025539444631106</v>
      </c>
      <c r="AK2250" s="2">
        <f t="shared" si="240"/>
        <v>-1.535362013584342</v>
      </c>
      <c r="AL2250" s="2">
        <f t="shared" si="241"/>
        <v>-2.5879503497259004</v>
      </c>
      <c r="AM2250" s="2">
        <f t="shared" si="242"/>
        <v>-2.9787254854012821</v>
      </c>
      <c r="AN2250" s="2">
        <f t="shared" si="243"/>
        <v>-3.0672607194533179</v>
      </c>
    </row>
    <row r="2251" spans="1:40" x14ac:dyDescent="0.2">
      <c r="A2251">
        <v>2250</v>
      </c>
      <c r="B2251" t="s">
        <v>4555</v>
      </c>
      <c r="C2251" t="s">
        <v>55</v>
      </c>
      <c r="D2251">
        <v>0</v>
      </c>
      <c r="E2251">
        <v>1</v>
      </c>
      <c r="F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T2251">
        <v>0.19900000000000001</v>
      </c>
      <c r="U2251">
        <v>0.23699999999999999</v>
      </c>
      <c r="V2251">
        <v>0.27500000000000002</v>
      </c>
      <c r="W2251">
        <v>0.51100000000000001</v>
      </c>
      <c r="X2251">
        <v>0.222</v>
      </c>
      <c r="Z2251">
        <v>29</v>
      </c>
      <c r="AA2251">
        <v>0</v>
      </c>
      <c r="AB2251">
        <v>0</v>
      </c>
      <c r="AD2251">
        <v>-0.1</v>
      </c>
      <c r="AE2251">
        <v>0</v>
      </c>
      <c r="AF2251">
        <v>0</v>
      </c>
      <c r="AG2251" t="s">
        <v>4556</v>
      </c>
      <c r="AH2251" s="2">
        <f t="shared" si="239"/>
        <v>-12.6733287658226</v>
      </c>
      <c r="AJ2251" s="2">
        <f t="shared" si="238"/>
        <v>-2.5025539444631106</v>
      </c>
      <c r="AK2251" s="2">
        <f t="shared" si="240"/>
        <v>-1.535362013584342</v>
      </c>
      <c r="AL2251" s="2">
        <f t="shared" si="241"/>
        <v>-2.5879503497259004</v>
      </c>
      <c r="AM2251" s="2">
        <f t="shared" si="242"/>
        <v>-2.6363769746173036</v>
      </c>
      <c r="AN2251" s="2">
        <f t="shared" si="243"/>
        <v>-3.4110854834319437</v>
      </c>
    </row>
    <row r="2252" spans="1:40" x14ac:dyDescent="0.2">
      <c r="A2252">
        <v>2251</v>
      </c>
      <c r="B2252" t="s">
        <v>2841</v>
      </c>
      <c r="C2252" t="s">
        <v>39</v>
      </c>
      <c r="D2252">
        <v>0</v>
      </c>
      <c r="E2252">
        <v>1</v>
      </c>
      <c r="F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T2252">
        <v>0.189</v>
      </c>
      <c r="U2252">
        <v>0.23899999999999999</v>
      </c>
      <c r="V2252">
        <v>0.30599999999999999</v>
      </c>
      <c r="W2252">
        <v>0.54500000000000004</v>
      </c>
      <c r="X2252">
        <v>0.23499999999999999</v>
      </c>
      <c r="Z2252">
        <v>39</v>
      </c>
      <c r="AA2252">
        <v>0</v>
      </c>
      <c r="AB2252">
        <v>0</v>
      </c>
      <c r="AD2252">
        <v>-0.1</v>
      </c>
      <c r="AE2252">
        <v>0</v>
      </c>
      <c r="AF2252">
        <v>0</v>
      </c>
      <c r="AG2252" t="s">
        <v>2842</v>
      </c>
      <c r="AH2252" s="2">
        <f t="shared" si="239"/>
        <v>-12.675312984639518</v>
      </c>
      <c r="AJ2252" s="2">
        <f t="shared" si="238"/>
        <v>-2.5025539444631106</v>
      </c>
      <c r="AK2252" s="2">
        <f t="shared" si="240"/>
        <v>-1.535362013584342</v>
      </c>
      <c r="AL2252" s="2">
        <f t="shared" si="241"/>
        <v>-2.5879503497259004</v>
      </c>
      <c r="AM2252" s="2">
        <f t="shared" si="242"/>
        <v>-3.1254462757372727</v>
      </c>
      <c r="AN2252" s="2">
        <f t="shared" si="243"/>
        <v>-2.9240004011288905</v>
      </c>
    </row>
    <row r="2253" spans="1:40" x14ac:dyDescent="0.2">
      <c r="A2253">
        <v>2252</v>
      </c>
      <c r="B2253" t="s">
        <v>3303</v>
      </c>
      <c r="C2253" t="s">
        <v>51</v>
      </c>
      <c r="D2253">
        <v>0</v>
      </c>
      <c r="E2253">
        <v>1</v>
      </c>
      <c r="F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T2253">
        <v>0.187</v>
      </c>
      <c r="U2253">
        <v>0.24199999999999999</v>
      </c>
      <c r="V2253">
        <v>0.309</v>
      </c>
      <c r="W2253">
        <v>0.55100000000000005</v>
      </c>
      <c r="X2253">
        <v>0.23799999999999999</v>
      </c>
      <c r="Z2253">
        <v>45</v>
      </c>
      <c r="AA2253">
        <v>0</v>
      </c>
      <c r="AB2253">
        <v>0</v>
      </c>
      <c r="AD2253">
        <v>-0.1</v>
      </c>
      <c r="AE2253">
        <v>0</v>
      </c>
      <c r="AF2253">
        <v>0</v>
      </c>
      <c r="AG2253" t="s">
        <v>3304</v>
      </c>
      <c r="AH2253" s="2">
        <f t="shared" si="239"/>
        <v>-12.687170653868854</v>
      </c>
      <c r="AJ2253" s="2">
        <f t="shared" si="238"/>
        <v>-2.5025539444631106</v>
      </c>
      <c r="AK2253" s="2">
        <f t="shared" si="240"/>
        <v>-1.535362013584342</v>
      </c>
      <c r="AL2253" s="2">
        <f t="shared" si="241"/>
        <v>-2.5879503497259004</v>
      </c>
      <c r="AM2253" s="2">
        <f t="shared" si="242"/>
        <v>-3.2232601359612669</v>
      </c>
      <c r="AN2253" s="2">
        <f t="shared" si="243"/>
        <v>-2.838044210134234</v>
      </c>
    </row>
    <row r="2254" spans="1:40" x14ac:dyDescent="0.2">
      <c r="A2254">
        <v>2253</v>
      </c>
      <c r="B2254" t="s">
        <v>4245</v>
      </c>
      <c r="C2254" t="s">
        <v>93</v>
      </c>
      <c r="D2254">
        <v>0</v>
      </c>
      <c r="E2254">
        <v>1</v>
      </c>
      <c r="F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0.19400000000000001</v>
      </c>
      <c r="U2254">
        <v>0.23400000000000001</v>
      </c>
      <c r="V2254">
        <v>0.29299999999999998</v>
      </c>
      <c r="W2254">
        <v>0.52700000000000002</v>
      </c>
      <c r="X2254">
        <v>0.22800000000000001</v>
      </c>
      <c r="Z2254">
        <v>38</v>
      </c>
      <c r="AA2254">
        <v>0</v>
      </c>
      <c r="AB2254">
        <v>0</v>
      </c>
      <c r="AD2254">
        <v>-0.1</v>
      </c>
      <c r="AE2254">
        <v>0</v>
      </c>
      <c r="AF2254">
        <v>0</v>
      </c>
      <c r="AG2254" t="s">
        <v>4246</v>
      </c>
      <c r="AH2254" s="2">
        <f t="shared" si="239"/>
        <v>-12.688646907063502</v>
      </c>
      <c r="AJ2254" s="2">
        <f t="shared" ref="AJ2254:AJ2317" si="244">(K2254-22.084)/8.824585</f>
        <v>-2.5025539444631106</v>
      </c>
      <c r="AK2254" s="2">
        <f t="shared" si="240"/>
        <v>-1.535362013584342</v>
      </c>
      <c r="AL2254" s="2">
        <f t="shared" si="241"/>
        <v>-2.5879503497259004</v>
      </c>
      <c r="AM2254" s="2">
        <f t="shared" si="242"/>
        <v>-2.8809116251772884</v>
      </c>
      <c r="AN2254" s="2">
        <f t="shared" si="243"/>
        <v>-3.1818689741128598</v>
      </c>
    </row>
    <row r="2255" spans="1:40" x14ac:dyDescent="0.2">
      <c r="A2255">
        <v>2254</v>
      </c>
      <c r="B2255" t="s">
        <v>4789</v>
      </c>
      <c r="C2255" t="s">
        <v>144</v>
      </c>
      <c r="D2255">
        <v>0</v>
      </c>
      <c r="E2255">
        <v>1</v>
      </c>
      <c r="F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0.19400000000000001</v>
      </c>
      <c r="U2255">
        <v>0.24399999999999999</v>
      </c>
      <c r="V2255">
        <v>0.28199999999999997</v>
      </c>
      <c r="W2255">
        <v>0.52700000000000002</v>
      </c>
      <c r="X2255">
        <v>0.23</v>
      </c>
      <c r="Z2255">
        <v>41</v>
      </c>
      <c r="AA2255">
        <v>0</v>
      </c>
      <c r="AB2255">
        <v>0</v>
      </c>
      <c r="AD2255">
        <v>-0.1</v>
      </c>
      <c r="AE2255">
        <v>0</v>
      </c>
      <c r="AF2255">
        <v>0</v>
      </c>
      <c r="AG2255" t="s">
        <v>4790</v>
      </c>
      <c r="AH2255" s="2">
        <f t="shared" si="239"/>
        <v>-12.688646907063502</v>
      </c>
      <c r="AJ2255" s="2">
        <f t="shared" si="244"/>
        <v>-2.5025539444631106</v>
      </c>
      <c r="AK2255" s="2">
        <f t="shared" si="240"/>
        <v>-1.535362013584342</v>
      </c>
      <c r="AL2255" s="2">
        <f t="shared" si="241"/>
        <v>-2.5879503497259004</v>
      </c>
      <c r="AM2255" s="2">
        <f t="shared" si="242"/>
        <v>-2.8809116251772884</v>
      </c>
      <c r="AN2255" s="2">
        <f t="shared" si="243"/>
        <v>-3.1818689741128598</v>
      </c>
    </row>
    <row r="2256" spans="1:40" x14ac:dyDescent="0.2">
      <c r="A2256">
        <v>2255</v>
      </c>
      <c r="B2256" t="s">
        <v>2728</v>
      </c>
      <c r="C2256" t="s">
        <v>47</v>
      </c>
      <c r="D2256">
        <v>0</v>
      </c>
      <c r="E2256">
        <v>1</v>
      </c>
      <c r="F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T2256">
        <v>0.19600000000000001</v>
      </c>
      <c r="U2256">
        <v>0.24299999999999999</v>
      </c>
      <c r="V2256">
        <v>0.27700000000000002</v>
      </c>
      <c r="W2256">
        <v>0.52</v>
      </c>
      <c r="X2256">
        <v>0.22700000000000001</v>
      </c>
      <c r="Z2256">
        <v>36</v>
      </c>
      <c r="AA2256">
        <v>0</v>
      </c>
      <c r="AB2256">
        <v>0</v>
      </c>
      <c r="AD2256">
        <v>-0.1</v>
      </c>
      <c r="AE2256">
        <v>0</v>
      </c>
      <c r="AF2256">
        <v>0</v>
      </c>
      <c r="AG2256" t="s">
        <v>2729</v>
      </c>
      <c r="AH2256" s="2">
        <f t="shared" si="239"/>
        <v>-12.691115269666607</v>
      </c>
      <c r="AJ2256" s="2">
        <f t="shared" si="244"/>
        <v>-2.5025539444631106</v>
      </c>
      <c r="AK2256" s="2">
        <f t="shared" si="240"/>
        <v>-1.535362013584342</v>
      </c>
      <c r="AL2256" s="2">
        <f t="shared" si="241"/>
        <v>-2.5879503497259004</v>
      </c>
      <c r="AM2256" s="2">
        <f t="shared" si="242"/>
        <v>-2.7830977649532946</v>
      </c>
      <c r="AN2256" s="2">
        <f t="shared" si="243"/>
        <v>-3.2821511969399593</v>
      </c>
    </row>
    <row r="2257" spans="1:40" x14ac:dyDescent="0.2">
      <c r="A2257">
        <v>2256</v>
      </c>
      <c r="B2257" t="s">
        <v>3181</v>
      </c>
      <c r="D2257">
        <v>0</v>
      </c>
      <c r="E2257">
        <v>1</v>
      </c>
      <c r="F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T2257">
        <v>0.193</v>
      </c>
      <c r="U2257">
        <v>0.251</v>
      </c>
      <c r="V2257">
        <v>0.27900000000000003</v>
      </c>
      <c r="W2257">
        <v>0.53</v>
      </c>
      <c r="X2257">
        <v>0.23300000000000001</v>
      </c>
      <c r="Z2257">
        <v>39</v>
      </c>
      <c r="AA2257">
        <v>0</v>
      </c>
      <c r="AB2257">
        <v>0</v>
      </c>
      <c r="AD2257">
        <v>-0.1</v>
      </c>
      <c r="AE2257">
        <v>0</v>
      </c>
      <c r="AF2257">
        <v>0</v>
      </c>
      <c r="AG2257" t="s">
        <v>3182</v>
      </c>
      <c r="AH2257" s="2">
        <f t="shared" si="239"/>
        <v>-12.694575741678172</v>
      </c>
      <c r="AJ2257" s="2">
        <f t="shared" si="244"/>
        <v>-2.5025539444631106</v>
      </c>
      <c r="AK2257" s="2">
        <f t="shared" si="240"/>
        <v>-1.535362013584342</v>
      </c>
      <c r="AL2257" s="2">
        <f t="shared" si="241"/>
        <v>-2.5879503497259004</v>
      </c>
      <c r="AM2257" s="2">
        <f t="shared" si="242"/>
        <v>-2.9298185552892853</v>
      </c>
      <c r="AN2257" s="2">
        <f t="shared" si="243"/>
        <v>-3.1388908786155314</v>
      </c>
    </row>
    <row r="2258" spans="1:40" x14ac:dyDescent="0.2">
      <c r="A2258">
        <v>2257</v>
      </c>
      <c r="B2258" t="s">
        <v>2786</v>
      </c>
      <c r="D2258">
        <v>0</v>
      </c>
      <c r="E2258">
        <v>1</v>
      </c>
      <c r="F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T2258">
        <v>0.19400000000000001</v>
      </c>
      <c r="U2258">
        <v>0.247</v>
      </c>
      <c r="V2258">
        <v>0.27900000000000003</v>
      </c>
      <c r="W2258">
        <v>0.52600000000000002</v>
      </c>
      <c r="X2258">
        <v>0.23100000000000001</v>
      </c>
      <c r="Z2258">
        <v>38</v>
      </c>
      <c r="AA2258">
        <v>0</v>
      </c>
      <c r="AB2258">
        <v>0</v>
      </c>
      <c r="AD2258">
        <v>-0.1</v>
      </c>
      <c r="AE2258">
        <v>0</v>
      </c>
      <c r="AF2258">
        <v>0</v>
      </c>
      <c r="AG2258" t="s">
        <v>2787</v>
      </c>
      <c r="AH2258" s="2">
        <f t="shared" si="239"/>
        <v>-12.702972938895945</v>
      </c>
      <c r="AJ2258" s="2">
        <f t="shared" si="244"/>
        <v>-2.5025539444631106</v>
      </c>
      <c r="AK2258" s="2">
        <f t="shared" si="240"/>
        <v>-1.535362013584342</v>
      </c>
      <c r="AL2258" s="2">
        <f t="shared" si="241"/>
        <v>-2.5879503497259004</v>
      </c>
      <c r="AM2258" s="2">
        <f t="shared" si="242"/>
        <v>-2.8809116251772884</v>
      </c>
      <c r="AN2258" s="2">
        <f t="shared" si="243"/>
        <v>-3.1961950059453024</v>
      </c>
    </row>
    <row r="2259" spans="1:40" x14ac:dyDescent="0.2">
      <c r="A2259">
        <v>2258</v>
      </c>
      <c r="B2259" t="s">
        <v>3993</v>
      </c>
      <c r="D2259">
        <v>0</v>
      </c>
      <c r="E2259">
        <v>1</v>
      </c>
      <c r="F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T2259">
        <v>0.189</v>
      </c>
      <c r="U2259">
        <v>0.25</v>
      </c>
      <c r="V2259">
        <v>0.29299999999999998</v>
      </c>
      <c r="W2259">
        <v>0.54300000000000004</v>
      </c>
      <c r="X2259">
        <v>0.23699999999999999</v>
      </c>
      <c r="Z2259">
        <v>42</v>
      </c>
      <c r="AA2259">
        <v>0</v>
      </c>
      <c r="AB2259">
        <v>0</v>
      </c>
      <c r="AD2259">
        <v>-0.1</v>
      </c>
      <c r="AE2259">
        <v>0</v>
      </c>
      <c r="AF2259">
        <v>0</v>
      </c>
      <c r="AG2259" t="s">
        <v>3994</v>
      </c>
      <c r="AH2259" s="2">
        <f t="shared" si="239"/>
        <v>-12.703965048304402</v>
      </c>
      <c r="AJ2259" s="2">
        <f t="shared" si="244"/>
        <v>-2.5025539444631106</v>
      </c>
      <c r="AK2259" s="2">
        <f t="shared" si="240"/>
        <v>-1.535362013584342</v>
      </c>
      <c r="AL2259" s="2">
        <f t="shared" si="241"/>
        <v>-2.5879503497259004</v>
      </c>
      <c r="AM2259" s="2">
        <f t="shared" si="242"/>
        <v>-3.1254462757372727</v>
      </c>
      <c r="AN2259" s="2">
        <f t="shared" si="243"/>
        <v>-2.952652464793776</v>
      </c>
    </row>
    <row r="2260" spans="1:40" x14ac:dyDescent="0.2">
      <c r="A2260">
        <v>2259</v>
      </c>
      <c r="B2260" t="s">
        <v>3317</v>
      </c>
      <c r="C2260" t="s">
        <v>90</v>
      </c>
      <c r="D2260">
        <v>0</v>
      </c>
      <c r="E2260">
        <v>1</v>
      </c>
      <c r="F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T2260">
        <v>0.19600000000000001</v>
      </c>
      <c r="U2260">
        <v>0.24</v>
      </c>
      <c r="V2260">
        <v>0.27900000000000003</v>
      </c>
      <c r="W2260">
        <v>0.51900000000000002</v>
      </c>
      <c r="X2260">
        <v>0.22600000000000001</v>
      </c>
      <c r="Z2260">
        <v>38</v>
      </c>
      <c r="AA2260">
        <v>0</v>
      </c>
      <c r="AB2260">
        <v>0</v>
      </c>
      <c r="AD2260">
        <v>-0.1</v>
      </c>
      <c r="AE2260">
        <v>0</v>
      </c>
      <c r="AF2260">
        <v>0</v>
      </c>
      <c r="AG2260" t="s">
        <v>3318</v>
      </c>
      <c r="AH2260" s="2">
        <f t="shared" si="239"/>
        <v>-12.70544130149905</v>
      </c>
      <c r="AJ2260" s="2">
        <f t="shared" si="244"/>
        <v>-2.5025539444631106</v>
      </c>
      <c r="AK2260" s="2">
        <f t="shared" si="240"/>
        <v>-1.535362013584342</v>
      </c>
      <c r="AL2260" s="2">
        <f t="shared" si="241"/>
        <v>-2.5879503497259004</v>
      </c>
      <c r="AM2260" s="2">
        <f t="shared" si="242"/>
        <v>-2.7830977649532946</v>
      </c>
      <c r="AN2260" s="2">
        <f t="shared" si="243"/>
        <v>-3.2964772287724018</v>
      </c>
    </row>
    <row r="2261" spans="1:40" x14ac:dyDescent="0.2">
      <c r="A2261">
        <v>2260</v>
      </c>
      <c r="B2261" t="s">
        <v>4775</v>
      </c>
      <c r="C2261" t="s">
        <v>90</v>
      </c>
      <c r="D2261">
        <v>0</v>
      </c>
      <c r="E2261">
        <v>1</v>
      </c>
      <c r="F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T2261">
        <v>0.193</v>
      </c>
      <c r="U2261">
        <v>0.24299999999999999</v>
      </c>
      <c r="V2261">
        <v>0.28599999999999998</v>
      </c>
      <c r="W2261">
        <v>0.52900000000000003</v>
      </c>
      <c r="X2261">
        <v>0.23100000000000001</v>
      </c>
      <c r="Z2261">
        <v>41</v>
      </c>
      <c r="AA2261">
        <v>0</v>
      </c>
      <c r="AB2261">
        <v>0</v>
      </c>
      <c r="AD2261">
        <v>-0.1</v>
      </c>
      <c r="AE2261">
        <v>0</v>
      </c>
      <c r="AF2261">
        <v>0</v>
      </c>
      <c r="AG2261" t="s">
        <v>4776</v>
      </c>
      <c r="AH2261" s="2">
        <f t="shared" si="239"/>
        <v>-12.708901773510615</v>
      </c>
      <c r="AJ2261" s="2">
        <f t="shared" si="244"/>
        <v>-2.5025539444631106</v>
      </c>
      <c r="AK2261" s="2">
        <f t="shared" si="240"/>
        <v>-1.535362013584342</v>
      </c>
      <c r="AL2261" s="2">
        <f t="shared" si="241"/>
        <v>-2.5879503497259004</v>
      </c>
      <c r="AM2261" s="2">
        <f t="shared" si="242"/>
        <v>-2.9298185552892853</v>
      </c>
      <c r="AN2261" s="2">
        <f t="shared" si="243"/>
        <v>-3.1532169104479744</v>
      </c>
    </row>
    <row r="2262" spans="1:40" x14ac:dyDescent="0.2">
      <c r="A2262">
        <v>2261</v>
      </c>
      <c r="B2262" t="s">
        <v>5510</v>
      </c>
      <c r="C2262" t="s">
        <v>53</v>
      </c>
      <c r="D2262">
        <v>0</v>
      </c>
      <c r="E2262">
        <v>1</v>
      </c>
      <c r="F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T2262">
        <v>0.19900000000000001</v>
      </c>
      <c r="U2262">
        <v>0.24</v>
      </c>
      <c r="V2262">
        <v>0.26800000000000002</v>
      </c>
      <c r="W2262">
        <v>0.50800000000000001</v>
      </c>
      <c r="X2262">
        <v>0.222</v>
      </c>
      <c r="Z2262">
        <v>17</v>
      </c>
      <c r="AA2262">
        <v>0</v>
      </c>
      <c r="AB2262">
        <v>0</v>
      </c>
      <c r="AD2262">
        <v>-0.1</v>
      </c>
      <c r="AE2262">
        <v>0</v>
      </c>
      <c r="AF2262">
        <v>0</v>
      </c>
      <c r="AG2262" t="s">
        <v>5511</v>
      </c>
      <c r="AH2262" s="2">
        <f t="shared" si="239"/>
        <v>-12.716306861319929</v>
      </c>
      <c r="AJ2262" s="2">
        <f t="shared" si="244"/>
        <v>-2.5025539444631106</v>
      </c>
      <c r="AK2262" s="2">
        <f t="shared" si="240"/>
        <v>-1.535362013584342</v>
      </c>
      <c r="AL2262" s="2">
        <f t="shared" si="241"/>
        <v>-2.5879503497259004</v>
      </c>
      <c r="AM2262" s="2">
        <f t="shared" si="242"/>
        <v>-2.6363769746173036</v>
      </c>
      <c r="AN2262" s="2">
        <f t="shared" si="243"/>
        <v>-3.4540635789292722</v>
      </c>
    </row>
    <row r="2263" spans="1:40" x14ac:dyDescent="0.2">
      <c r="A2263">
        <v>2262</v>
      </c>
      <c r="B2263" t="s">
        <v>3780</v>
      </c>
      <c r="D2263">
        <v>0</v>
      </c>
      <c r="E2263">
        <v>1</v>
      </c>
      <c r="F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T2263">
        <v>0.19400000000000001</v>
      </c>
      <c r="U2263">
        <v>0.23499999999999999</v>
      </c>
      <c r="V2263">
        <v>0.28899999999999998</v>
      </c>
      <c r="W2263">
        <v>0.52500000000000002</v>
      </c>
      <c r="X2263">
        <v>0.22700000000000001</v>
      </c>
      <c r="Z2263">
        <v>35</v>
      </c>
      <c r="AA2263">
        <v>0</v>
      </c>
      <c r="AB2263">
        <v>0</v>
      </c>
      <c r="AD2263">
        <v>-0.1</v>
      </c>
      <c r="AE2263">
        <v>0</v>
      </c>
      <c r="AF2263">
        <v>0</v>
      </c>
      <c r="AG2263" t="s">
        <v>3781</v>
      </c>
      <c r="AH2263" s="2">
        <f t="shared" si="239"/>
        <v>-12.717298970728388</v>
      </c>
      <c r="AJ2263" s="2">
        <f t="shared" si="244"/>
        <v>-2.5025539444631106</v>
      </c>
      <c r="AK2263" s="2">
        <f t="shared" si="240"/>
        <v>-1.535362013584342</v>
      </c>
      <c r="AL2263" s="2">
        <f t="shared" si="241"/>
        <v>-2.5879503497259004</v>
      </c>
      <c r="AM2263" s="2">
        <f t="shared" si="242"/>
        <v>-2.8809116251772884</v>
      </c>
      <c r="AN2263" s="2">
        <f t="shared" si="243"/>
        <v>-3.2105210377777453</v>
      </c>
    </row>
    <row r="2264" spans="1:40" x14ac:dyDescent="0.2">
      <c r="A2264">
        <v>2263</v>
      </c>
      <c r="B2264" t="s">
        <v>7464</v>
      </c>
      <c r="C2264" t="s">
        <v>33</v>
      </c>
      <c r="D2264">
        <v>3</v>
      </c>
      <c r="E2264">
        <v>13</v>
      </c>
      <c r="F2264">
        <v>12</v>
      </c>
      <c r="G2264">
        <f>F2264*V2264</f>
        <v>3.9960000000000004</v>
      </c>
      <c r="H2264">
        <v>2</v>
      </c>
      <c r="I2264">
        <v>0</v>
      </c>
      <c r="J2264">
        <v>0</v>
      </c>
      <c r="K2264">
        <v>0</v>
      </c>
      <c r="L2264">
        <v>1</v>
      </c>
      <c r="M2264">
        <v>1</v>
      </c>
      <c r="N2264">
        <v>1</v>
      </c>
      <c r="O2264">
        <v>4</v>
      </c>
      <c r="P2264">
        <v>0</v>
      </c>
      <c r="Q2264">
        <v>0</v>
      </c>
      <c r="R2264">
        <v>0</v>
      </c>
      <c r="T2264">
        <v>0.20300000000000001</v>
      </c>
      <c r="U2264">
        <v>0.26800000000000002</v>
      </c>
      <c r="V2264">
        <v>0.33300000000000002</v>
      </c>
      <c r="W2264">
        <v>0.6</v>
      </c>
      <c r="X2264">
        <v>0.25900000000000001</v>
      </c>
      <c r="Z2264">
        <v>61</v>
      </c>
      <c r="AA2264">
        <v>0</v>
      </c>
      <c r="AB2264">
        <v>0</v>
      </c>
      <c r="AD2264">
        <v>-0.7</v>
      </c>
      <c r="AE2264">
        <v>0.1</v>
      </c>
      <c r="AF2264">
        <v>0</v>
      </c>
      <c r="AG2264" t="s">
        <v>7465</v>
      </c>
      <c r="AH2264" s="2">
        <f t="shared" si="239"/>
        <v>-12.723150092116107</v>
      </c>
      <c r="AI2264" s="2">
        <f>(L2264-45.75551)/28.81119</f>
        <v>-1.5534072004662078</v>
      </c>
      <c r="AJ2264" s="2">
        <f t="shared" si="244"/>
        <v>-2.5025539444631106</v>
      </c>
      <c r="AK2264" s="2">
        <f t="shared" si="240"/>
        <v>-1.5024206929470327</v>
      </c>
      <c r="AL2264" s="2">
        <f t="shared" si="241"/>
        <v>-2.5879503497259004</v>
      </c>
      <c r="AM2264" s="2">
        <f t="shared" si="242"/>
        <v>-2.4407492541693161</v>
      </c>
      <c r="AN2264" s="2">
        <f t="shared" si="243"/>
        <v>-2.1360686503445412</v>
      </c>
    </row>
    <row r="2265" spans="1:40" x14ac:dyDescent="0.2">
      <c r="A2265">
        <v>2264</v>
      </c>
      <c r="B2265" t="s">
        <v>3431</v>
      </c>
      <c r="C2265" t="s">
        <v>51</v>
      </c>
      <c r="D2265">
        <v>0</v>
      </c>
      <c r="E2265">
        <v>1</v>
      </c>
      <c r="F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T2265">
        <v>0.2</v>
      </c>
      <c r="U2265">
        <v>0.23200000000000001</v>
      </c>
      <c r="V2265">
        <v>0.27200000000000002</v>
      </c>
      <c r="W2265">
        <v>0.504</v>
      </c>
      <c r="X2265">
        <v>0.218</v>
      </c>
      <c r="Z2265">
        <v>32</v>
      </c>
      <c r="AA2265">
        <v>0</v>
      </c>
      <c r="AB2265">
        <v>0</v>
      </c>
      <c r="AD2265">
        <v>-0.1</v>
      </c>
      <c r="AE2265">
        <v>0</v>
      </c>
      <c r="AF2265">
        <v>0</v>
      </c>
      <c r="AG2265" t="s">
        <v>3432</v>
      </c>
      <c r="AH2265" s="2">
        <f t="shared" si="239"/>
        <v>-12.724704058537704</v>
      </c>
      <c r="AJ2265" s="2">
        <f t="shared" si="244"/>
        <v>-2.5025539444631106</v>
      </c>
      <c r="AK2265" s="2">
        <f t="shared" si="240"/>
        <v>-1.535362013584342</v>
      </c>
      <c r="AL2265" s="2">
        <f t="shared" si="241"/>
        <v>-2.5879503497259004</v>
      </c>
      <c r="AM2265" s="2">
        <f t="shared" si="242"/>
        <v>-2.5874700445053067</v>
      </c>
      <c r="AN2265" s="2">
        <f t="shared" si="243"/>
        <v>-3.5113677062590432</v>
      </c>
    </row>
    <row r="2266" spans="1:40" x14ac:dyDescent="0.2">
      <c r="A2266">
        <v>2265</v>
      </c>
      <c r="B2266" t="s">
        <v>3064</v>
      </c>
      <c r="C2266" t="s">
        <v>125</v>
      </c>
      <c r="D2266">
        <v>0</v>
      </c>
      <c r="E2266">
        <v>1</v>
      </c>
      <c r="F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0.183</v>
      </c>
      <c r="U2266">
        <v>0.24399999999999999</v>
      </c>
      <c r="V2266">
        <v>0.318</v>
      </c>
      <c r="W2266">
        <v>0.56200000000000006</v>
      </c>
      <c r="X2266">
        <v>0.24199999999999999</v>
      </c>
      <c r="Z2266">
        <v>46</v>
      </c>
      <c r="AA2266">
        <v>0</v>
      </c>
      <c r="AB2266">
        <v>0</v>
      </c>
      <c r="AD2266">
        <v>-0.1</v>
      </c>
      <c r="AE2266">
        <v>0</v>
      </c>
      <c r="AF2266">
        <v>0</v>
      </c>
      <c r="AG2266" t="s">
        <v>3065</v>
      </c>
      <c r="AH2266" s="2">
        <f t="shared" si="239"/>
        <v>-12.725212024159973</v>
      </c>
      <c r="AJ2266" s="2">
        <f t="shared" si="244"/>
        <v>-2.5025539444631106</v>
      </c>
      <c r="AK2266" s="2">
        <f t="shared" si="240"/>
        <v>-1.535362013584342</v>
      </c>
      <c r="AL2266" s="2">
        <f t="shared" si="241"/>
        <v>-2.5879503497259004</v>
      </c>
      <c r="AM2266" s="2">
        <f t="shared" si="242"/>
        <v>-3.4188878564092544</v>
      </c>
      <c r="AN2266" s="2">
        <f t="shared" si="243"/>
        <v>-2.6804578599773636</v>
      </c>
    </row>
    <row r="2267" spans="1:40" x14ac:dyDescent="0.2">
      <c r="A2267">
        <v>2266</v>
      </c>
      <c r="B2267" t="s">
        <v>2168</v>
      </c>
      <c r="C2267" t="s">
        <v>83</v>
      </c>
      <c r="D2267">
        <v>0</v>
      </c>
      <c r="E2267">
        <v>1</v>
      </c>
      <c r="F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T2267">
        <v>0.19</v>
      </c>
      <c r="U2267">
        <v>0.25600000000000001</v>
      </c>
      <c r="V2267">
        <v>0.28199999999999997</v>
      </c>
      <c r="W2267">
        <v>0.53800000000000003</v>
      </c>
      <c r="X2267">
        <v>0.23799999999999999</v>
      </c>
      <c r="Z2267">
        <v>43</v>
      </c>
      <c r="AA2267">
        <v>0</v>
      </c>
      <c r="AB2267">
        <v>0</v>
      </c>
      <c r="AD2267">
        <v>-0.1</v>
      </c>
      <c r="AE2267">
        <v>0</v>
      </c>
      <c r="AF2267">
        <v>0</v>
      </c>
      <c r="AG2267" t="s">
        <v>2169</v>
      </c>
      <c r="AH2267" s="2">
        <f t="shared" si="239"/>
        <v>-12.726688277354619</v>
      </c>
      <c r="AJ2267" s="2">
        <f t="shared" si="244"/>
        <v>-2.5025539444631106</v>
      </c>
      <c r="AK2267" s="2">
        <f t="shared" si="240"/>
        <v>-1.535362013584342</v>
      </c>
      <c r="AL2267" s="2">
        <f t="shared" si="241"/>
        <v>-2.5879503497259004</v>
      </c>
      <c r="AM2267" s="2">
        <f t="shared" si="242"/>
        <v>-3.0765393456252759</v>
      </c>
      <c r="AN2267" s="2">
        <f t="shared" si="243"/>
        <v>-3.0242826239559895</v>
      </c>
    </row>
    <row r="2268" spans="1:40" x14ac:dyDescent="0.2">
      <c r="A2268">
        <v>2267</v>
      </c>
      <c r="B2268" t="s">
        <v>4008</v>
      </c>
      <c r="C2268" t="s">
        <v>37</v>
      </c>
      <c r="D2268">
        <v>0</v>
      </c>
      <c r="E2268">
        <v>1</v>
      </c>
      <c r="F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T2268">
        <v>0.192</v>
      </c>
      <c r="U2268">
        <v>0.23899999999999999</v>
      </c>
      <c r="V2268">
        <v>0.29099999999999998</v>
      </c>
      <c r="W2268">
        <v>0.53100000000000003</v>
      </c>
      <c r="X2268">
        <v>0.23</v>
      </c>
      <c r="Z2268">
        <v>41</v>
      </c>
      <c r="AA2268">
        <v>0</v>
      </c>
      <c r="AB2268">
        <v>0</v>
      </c>
      <c r="AD2268">
        <v>-0.1</v>
      </c>
      <c r="AE2268">
        <v>0</v>
      </c>
      <c r="AF2268">
        <v>0</v>
      </c>
      <c r="AG2268" t="s">
        <v>4009</v>
      </c>
      <c r="AH2268" s="2">
        <f t="shared" si="239"/>
        <v>-12.729156639957726</v>
      </c>
      <c r="AJ2268" s="2">
        <f t="shared" si="244"/>
        <v>-2.5025539444631106</v>
      </c>
      <c r="AK2268" s="2">
        <f t="shared" si="240"/>
        <v>-1.535362013584342</v>
      </c>
      <c r="AL2268" s="2">
        <f t="shared" si="241"/>
        <v>-2.5879503497259004</v>
      </c>
      <c r="AM2268" s="2">
        <f t="shared" si="242"/>
        <v>-2.9787254854012821</v>
      </c>
      <c r="AN2268" s="2">
        <f t="shared" si="243"/>
        <v>-3.1245648467830889</v>
      </c>
    </row>
    <row r="2269" spans="1:40" x14ac:dyDescent="0.2">
      <c r="A2269">
        <v>2268</v>
      </c>
      <c r="B2269" t="s">
        <v>4389</v>
      </c>
      <c r="C2269" t="s">
        <v>55</v>
      </c>
      <c r="D2269">
        <v>0</v>
      </c>
      <c r="E2269">
        <v>1</v>
      </c>
      <c r="F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0.192</v>
      </c>
      <c r="U2269">
        <v>0.251</v>
      </c>
      <c r="V2269">
        <v>0.27900000000000003</v>
      </c>
      <c r="W2269">
        <v>0.53100000000000003</v>
      </c>
      <c r="X2269">
        <v>0.23300000000000001</v>
      </c>
      <c r="Z2269">
        <v>37</v>
      </c>
      <c r="AA2269">
        <v>0</v>
      </c>
      <c r="AB2269">
        <v>0</v>
      </c>
      <c r="AD2269">
        <v>-0.1</v>
      </c>
      <c r="AE2269">
        <v>0</v>
      </c>
      <c r="AF2269">
        <v>0</v>
      </c>
      <c r="AG2269" t="s">
        <v>4390</v>
      </c>
      <c r="AH2269" s="2">
        <f t="shared" si="239"/>
        <v>-12.729156639957726</v>
      </c>
      <c r="AJ2269" s="2">
        <f t="shared" si="244"/>
        <v>-2.5025539444631106</v>
      </c>
      <c r="AK2269" s="2">
        <f t="shared" si="240"/>
        <v>-1.535362013584342</v>
      </c>
      <c r="AL2269" s="2">
        <f t="shared" si="241"/>
        <v>-2.5879503497259004</v>
      </c>
      <c r="AM2269" s="2">
        <f t="shared" si="242"/>
        <v>-2.9787254854012821</v>
      </c>
      <c r="AN2269" s="2">
        <f t="shared" si="243"/>
        <v>-3.1245648467830889</v>
      </c>
    </row>
    <row r="2270" spans="1:40" x14ac:dyDescent="0.2">
      <c r="A2270">
        <v>2269</v>
      </c>
      <c r="B2270" t="s">
        <v>3080</v>
      </c>
      <c r="C2270" t="s">
        <v>42</v>
      </c>
      <c r="D2270">
        <v>0</v>
      </c>
      <c r="E2270">
        <v>1</v>
      </c>
      <c r="F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T2270">
        <v>0.187</v>
      </c>
      <c r="U2270">
        <v>0.25600000000000001</v>
      </c>
      <c r="V2270">
        <v>0.29299999999999998</v>
      </c>
      <c r="W2270">
        <v>0.54800000000000004</v>
      </c>
      <c r="X2270">
        <v>0.24</v>
      </c>
      <c r="Z2270">
        <v>48</v>
      </c>
      <c r="AA2270">
        <v>0</v>
      </c>
      <c r="AB2270">
        <v>0</v>
      </c>
      <c r="AD2270">
        <v>-0.1</v>
      </c>
      <c r="AE2270">
        <v>0</v>
      </c>
      <c r="AF2270">
        <v>0</v>
      </c>
      <c r="AG2270" t="s">
        <v>3081</v>
      </c>
      <c r="AH2270" s="2">
        <f t="shared" si="239"/>
        <v>-12.730148749366183</v>
      </c>
      <c r="AJ2270" s="2">
        <f t="shared" si="244"/>
        <v>-2.5025539444631106</v>
      </c>
      <c r="AK2270" s="2">
        <f t="shared" si="240"/>
        <v>-1.535362013584342</v>
      </c>
      <c r="AL2270" s="2">
        <f t="shared" si="241"/>
        <v>-2.5879503497259004</v>
      </c>
      <c r="AM2270" s="2">
        <f t="shared" si="242"/>
        <v>-3.2232601359612669</v>
      </c>
      <c r="AN2270" s="2">
        <f t="shared" si="243"/>
        <v>-2.881022305631562</v>
      </c>
    </row>
    <row r="2271" spans="1:40" x14ac:dyDescent="0.2">
      <c r="A2271">
        <v>2270</v>
      </c>
      <c r="B2271" t="s">
        <v>4609</v>
      </c>
      <c r="C2271" t="s">
        <v>114</v>
      </c>
      <c r="D2271">
        <v>0</v>
      </c>
      <c r="E2271">
        <v>1</v>
      </c>
      <c r="F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T2271">
        <v>0.189</v>
      </c>
      <c r="U2271">
        <v>0.22800000000000001</v>
      </c>
      <c r="V2271">
        <v>0.313</v>
      </c>
      <c r="W2271">
        <v>0.54100000000000004</v>
      </c>
      <c r="X2271">
        <v>0.23</v>
      </c>
      <c r="Z2271">
        <v>34</v>
      </c>
      <c r="AA2271">
        <v>0</v>
      </c>
      <c r="AB2271">
        <v>0</v>
      </c>
      <c r="AD2271">
        <v>-0.1</v>
      </c>
      <c r="AE2271">
        <v>0</v>
      </c>
      <c r="AF2271">
        <v>0</v>
      </c>
      <c r="AG2271" t="s">
        <v>4610</v>
      </c>
      <c r="AH2271" s="2">
        <f t="shared" si="239"/>
        <v>-12.732617111969288</v>
      </c>
      <c r="AJ2271" s="2">
        <f t="shared" si="244"/>
        <v>-2.5025539444631106</v>
      </c>
      <c r="AK2271" s="2">
        <f t="shared" si="240"/>
        <v>-1.535362013584342</v>
      </c>
      <c r="AL2271" s="2">
        <f t="shared" si="241"/>
        <v>-2.5879503497259004</v>
      </c>
      <c r="AM2271" s="2">
        <f t="shared" si="242"/>
        <v>-3.1254462757372727</v>
      </c>
      <c r="AN2271" s="2">
        <f t="shared" si="243"/>
        <v>-2.9813045284586615</v>
      </c>
    </row>
    <row r="2272" spans="1:40" x14ac:dyDescent="0.2">
      <c r="A2272">
        <v>2271</v>
      </c>
      <c r="B2272" t="s">
        <v>5399</v>
      </c>
      <c r="C2272" t="s">
        <v>53</v>
      </c>
      <c r="D2272">
        <v>0</v>
      </c>
      <c r="E2272">
        <v>1</v>
      </c>
      <c r="F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T2272">
        <v>0.20300000000000001</v>
      </c>
      <c r="U2272">
        <v>0.23400000000000001</v>
      </c>
      <c r="V2272">
        <v>0.25900000000000001</v>
      </c>
      <c r="W2272">
        <v>0.49299999999999999</v>
      </c>
      <c r="X2272">
        <v>0.215</v>
      </c>
      <c r="Z2272">
        <v>13</v>
      </c>
      <c r="AA2272">
        <v>0</v>
      </c>
      <c r="AB2272">
        <v>0</v>
      </c>
      <c r="AD2272">
        <v>-0.1</v>
      </c>
      <c r="AE2272">
        <v>0</v>
      </c>
      <c r="AF2272">
        <v>0</v>
      </c>
      <c r="AG2272" t="s">
        <v>5400</v>
      </c>
      <c r="AH2272" s="2">
        <f t="shared" si="239"/>
        <v>-12.735569618358582</v>
      </c>
      <c r="AJ2272" s="2">
        <f t="shared" si="244"/>
        <v>-2.5025539444631106</v>
      </c>
      <c r="AK2272" s="2">
        <f t="shared" si="240"/>
        <v>-1.535362013584342</v>
      </c>
      <c r="AL2272" s="2">
        <f t="shared" si="241"/>
        <v>-2.5879503497259004</v>
      </c>
      <c r="AM2272" s="2">
        <f t="shared" si="242"/>
        <v>-2.4407492541693161</v>
      </c>
      <c r="AN2272" s="2">
        <f t="shared" si="243"/>
        <v>-3.6689540564159131</v>
      </c>
    </row>
    <row r="2273" spans="1:40" x14ac:dyDescent="0.2">
      <c r="A2273">
        <v>2272</v>
      </c>
      <c r="B2273" t="s">
        <v>4165</v>
      </c>
      <c r="C2273" t="s">
        <v>65</v>
      </c>
      <c r="D2273">
        <v>0</v>
      </c>
      <c r="E2273">
        <v>1</v>
      </c>
      <c r="F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T2273">
        <v>0.19</v>
      </c>
      <c r="U2273">
        <v>0.247</v>
      </c>
      <c r="V2273">
        <v>0.29099999999999998</v>
      </c>
      <c r="W2273">
        <v>0.53700000000000003</v>
      </c>
      <c r="X2273">
        <v>0.23499999999999999</v>
      </c>
      <c r="Z2273">
        <v>39</v>
      </c>
      <c r="AA2273">
        <v>0</v>
      </c>
      <c r="AB2273">
        <v>0</v>
      </c>
      <c r="AD2273">
        <v>-0.1</v>
      </c>
      <c r="AE2273">
        <v>0</v>
      </c>
      <c r="AF2273">
        <v>0</v>
      </c>
      <c r="AG2273" t="s">
        <v>4166</v>
      </c>
      <c r="AH2273" s="2">
        <f t="shared" si="239"/>
        <v>-12.741014309187062</v>
      </c>
      <c r="AJ2273" s="2">
        <f t="shared" si="244"/>
        <v>-2.5025539444631106</v>
      </c>
      <c r="AK2273" s="2">
        <f t="shared" si="240"/>
        <v>-1.535362013584342</v>
      </c>
      <c r="AL2273" s="2">
        <f t="shared" si="241"/>
        <v>-2.5879503497259004</v>
      </c>
      <c r="AM2273" s="2">
        <f t="shared" si="242"/>
        <v>-3.0765393456252759</v>
      </c>
      <c r="AN2273" s="2">
        <f t="shared" si="243"/>
        <v>-3.0386086557884324</v>
      </c>
    </row>
    <row r="2274" spans="1:40" x14ac:dyDescent="0.2">
      <c r="A2274">
        <v>2273</v>
      </c>
      <c r="B2274" t="s">
        <v>4710</v>
      </c>
      <c r="C2274" t="s">
        <v>93</v>
      </c>
      <c r="D2274">
        <v>0</v>
      </c>
      <c r="E2274">
        <v>1</v>
      </c>
      <c r="F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T2274">
        <v>0.19900000000000001</v>
      </c>
      <c r="U2274">
        <v>0.23300000000000001</v>
      </c>
      <c r="V2274">
        <v>0.27300000000000002</v>
      </c>
      <c r="W2274">
        <v>0.50600000000000001</v>
      </c>
      <c r="X2274">
        <v>0.22</v>
      </c>
      <c r="Z2274">
        <v>33</v>
      </c>
      <c r="AA2274">
        <v>0</v>
      </c>
      <c r="AB2274">
        <v>0</v>
      </c>
      <c r="AD2274">
        <v>-0.1</v>
      </c>
      <c r="AE2274">
        <v>0</v>
      </c>
      <c r="AF2274">
        <v>0</v>
      </c>
      <c r="AG2274" t="s">
        <v>4711</v>
      </c>
      <c r="AH2274" s="2">
        <f t="shared" si="239"/>
        <v>-12.744958924984815</v>
      </c>
      <c r="AJ2274" s="2">
        <f t="shared" si="244"/>
        <v>-2.5025539444631106</v>
      </c>
      <c r="AK2274" s="2">
        <f t="shared" si="240"/>
        <v>-1.535362013584342</v>
      </c>
      <c r="AL2274" s="2">
        <f t="shared" si="241"/>
        <v>-2.5879503497259004</v>
      </c>
      <c r="AM2274" s="2">
        <f t="shared" si="242"/>
        <v>-2.6363769746173036</v>
      </c>
      <c r="AN2274" s="2">
        <f t="shared" si="243"/>
        <v>-3.4827156425941577</v>
      </c>
    </row>
    <row r="2275" spans="1:40" x14ac:dyDescent="0.2">
      <c r="A2275">
        <v>2274</v>
      </c>
      <c r="B2275" t="s">
        <v>5013</v>
      </c>
      <c r="C2275" t="s">
        <v>39</v>
      </c>
      <c r="D2275">
        <v>0</v>
      </c>
      <c r="E2275">
        <v>1</v>
      </c>
      <c r="F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T2275">
        <v>0.19900000000000001</v>
      </c>
      <c r="U2275">
        <v>0.23599999999999999</v>
      </c>
      <c r="V2275">
        <v>0.27</v>
      </c>
      <c r="W2275">
        <v>0.50600000000000001</v>
      </c>
      <c r="X2275">
        <v>0.22</v>
      </c>
      <c r="Z2275">
        <v>29</v>
      </c>
      <c r="AA2275">
        <v>0</v>
      </c>
      <c r="AB2275">
        <v>0</v>
      </c>
      <c r="AD2275">
        <v>-0.1</v>
      </c>
      <c r="AE2275">
        <v>0</v>
      </c>
      <c r="AF2275">
        <v>0</v>
      </c>
      <c r="AG2275" t="s">
        <v>5014</v>
      </c>
      <c r="AH2275" s="2">
        <f t="shared" si="239"/>
        <v>-12.744958924984815</v>
      </c>
      <c r="AJ2275" s="2">
        <f t="shared" si="244"/>
        <v>-2.5025539444631106</v>
      </c>
      <c r="AK2275" s="2">
        <f t="shared" si="240"/>
        <v>-1.535362013584342</v>
      </c>
      <c r="AL2275" s="2">
        <f t="shared" si="241"/>
        <v>-2.5879503497259004</v>
      </c>
      <c r="AM2275" s="2">
        <f t="shared" si="242"/>
        <v>-2.6363769746173036</v>
      </c>
      <c r="AN2275" s="2">
        <f t="shared" si="243"/>
        <v>-3.4827156425941577</v>
      </c>
    </row>
    <row r="2276" spans="1:40" x14ac:dyDescent="0.2">
      <c r="A2276">
        <v>2275</v>
      </c>
      <c r="B2276" t="s">
        <v>4561</v>
      </c>
      <c r="C2276" t="s">
        <v>57</v>
      </c>
      <c r="D2276">
        <v>0</v>
      </c>
      <c r="E2276">
        <v>1</v>
      </c>
      <c r="F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T2276">
        <v>0.193</v>
      </c>
      <c r="U2276">
        <v>0.23499999999999999</v>
      </c>
      <c r="V2276">
        <v>0.29099999999999998</v>
      </c>
      <c r="W2276">
        <v>0.52600000000000002</v>
      </c>
      <c r="X2276">
        <v>0.22700000000000001</v>
      </c>
      <c r="Z2276">
        <v>35</v>
      </c>
      <c r="AA2276">
        <v>0</v>
      </c>
      <c r="AB2276">
        <v>0</v>
      </c>
      <c r="AD2276">
        <v>-0.1</v>
      </c>
      <c r="AE2276">
        <v>0</v>
      </c>
      <c r="AF2276">
        <v>0</v>
      </c>
      <c r="AG2276" t="s">
        <v>4562</v>
      </c>
      <c r="AH2276" s="2">
        <f t="shared" si="239"/>
        <v>-12.751879869007942</v>
      </c>
      <c r="AJ2276" s="2">
        <f t="shared" si="244"/>
        <v>-2.5025539444631106</v>
      </c>
      <c r="AK2276" s="2">
        <f t="shared" si="240"/>
        <v>-1.535362013584342</v>
      </c>
      <c r="AL2276" s="2">
        <f t="shared" si="241"/>
        <v>-2.5879503497259004</v>
      </c>
      <c r="AM2276" s="2">
        <f t="shared" si="242"/>
        <v>-2.9298185552892853</v>
      </c>
      <c r="AN2276" s="2">
        <f t="shared" si="243"/>
        <v>-3.1961950059453024</v>
      </c>
    </row>
    <row r="2277" spans="1:40" x14ac:dyDescent="0.2">
      <c r="A2277">
        <v>2276</v>
      </c>
      <c r="B2277" t="s">
        <v>3696</v>
      </c>
      <c r="C2277" t="s">
        <v>90</v>
      </c>
      <c r="D2277">
        <v>0</v>
      </c>
      <c r="E2277">
        <v>1</v>
      </c>
      <c r="F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T2277">
        <v>0.19500000000000001</v>
      </c>
      <c r="U2277">
        <v>0.24099999999999999</v>
      </c>
      <c r="V2277">
        <v>0.27800000000000002</v>
      </c>
      <c r="W2277">
        <v>0.51900000000000002</v>
      </c>
      <c r="X2277">
        <v>0.22600000000000001</v>
      </c>
      <c r="Z2277">
        <v>38</v>
      </c>
      <c r="AA2277">
        <v>0</v>
      </c>
      <c r="AB2277">
        <v>0</v>
      </c>
      <c r="AD2277">
        <v>-0.1</v>
      </c>
      <c r="AE2277">
        <v>0</v>
      </c>
      <c r="AF2277">
        <v>0</v>
      </c>
      <c r="AG2277" t="s">
        <v>3697</v>
      </c>
      <c r="AH2277" s="2">
        <f t="shared" si="239"/>
        <v>-12.754348231611047</v>
      </c>
      <c r="AJ2277" s="2">
        <f t="shared" si="244"/>
        <v>-2.5025539444631106</v>
      </c>
      <c r="AK2277" s="2">
        <f t="shared" si="240"/>
        <v>-1.535362013584342</v>
      </c>
      <c r="AL2277" s="2">
        <f t="shared" si="241"/>
        <v>-2.5879503497259004</v>
      </c>
      <c r="AM2277" s="2">
        <f t="shared" si="242"/>
        <v>-2.8320046950652915</v>
      </c>
      <c r="AN2277" s="2">
        <f t="shared" si="243"/>
        <v>-3.2964772287724018</v>
      </c>
    </row>
    <row r="2278" spans="1:40" x14ac:dyDescent="0.2">
      <c r="A2278">
        <v>2277</v>
      </c>
      <c r="B2278" t="s">
        <v>2603</v>
      </c>
      <c r="D2278">
        <v>0</v>
      </c>
      <c r="E2278">
        <v>1</v>
      </c>
      <c r="F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T2278">
        <v>0.19</v>
      </c>
      <c r="U2278">
        <v>0.248</v>
      </c>
      <c r="V2278">
        <v>0.28899999999999998</v>
      </c>
      <c r="W2278">
        <v>0.53600000000000003</v>
      </c>
      <c r="X2278">
        <v>0.23400000000000001</v>
      </c>
      <c r="Z2278">
        <v>40</v>
      </c>
      <c r="AA2278">
        <v>0</v>
      </c>
      <c r="AB2278">
        <v>0</v>
      </c>
      <c r="AD2278">
        <v>-0.1</v>
      </c>
      <c r="AE2278">
        <v>0</v>
      </c>
      <c r="AF2278">
        <v>0</v>
      </c>
      <c r="AG2278" t="s">
        <v>2604</v>
      </c>
      <c r="AH2278" s="2">
        <f t="shared" si="239"/>
        <v>-12.755340341019505</v>
      </c>
      <c r="AJ2278" s="2">
        <f t="shared" si="244"/>
        <v>-2.5025539444631106</v>
      </c>
      <c r="AK2278" s="2">
        <f t="shared" si="240"/>
        <v>-1.535362013584342</v>
      </c>
      <c r="AL2278" s="2">
        <f t="shared" si="241"/>
        <v>-2.5879503497259004</v>
      </c>
      <c r="AM2278" s="2">
        <f t="shared" si="242"/>
        <v>-3.0765393456252759</v>
      </c>
      <c r="AN2278" s="2">
        <f t="shared" si="243"/>
        <v>-3.0529346876208749</v>
      </c>
    </row>
    <row r="2279" spans="1:40" x14ac:dyDescent="0.2">
      <c r="A2279">
        <v>2278</v>
      </c>
      <c r="B2279" t="s">
        <v>3854</v>
      </c>
      <c r="C2279" t="s">
        <v>83</v>
      </c>
      <c r="D2279">
        <v>0</v>
      </c>
      <c r="E2279">
        <v>1</v>
      </c>
      <c r="F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T2279">
        <v>0.19700000000000001</v>
      </c>
      <c r="U2279">
        <v>0.23100000000000001</v>
      </c>
      <c r="V2279">
        <v>0.28000000000000003</v>
      </c>
      <c r="W2279">
        <v>0.51200000000000001</v>
      </c>
      <c r="X2279">
        <v>0.221</v>
      </c>
      <c r="Z2279">
        <v>32</v>
      </c>
      <c r="AA2279">
        <v>0</v>
      </c>
      <c r="AB2279">
        <v>0</v>
      </c>
      <c r="AD2279">
        <v>-0.1</v>
      </c>
      <c r="AE2279">
        <v>0</v>
      </c>
      <c r="AF2279">
        <v>0</v>
      </c>
      <c r="AG2279" t="s">
        <v>3855</v>
      </c>
      <c r="AH2279" s="2">
        <f t="shared" si="239"/>
        <v>-12.756816594214154</v>
      </c>
      <c r="AJ2279" s="2">
        <f t="shared" si="244"/>
        <v>-2.5025539444631106</v>
      </c>
      <c r="AK2279" s="2">
        <f t="shared" si="240"/>
        <v>-1.535362013584342</v>
      </c>
      <c r="AL2279" s="2">
        <f t="shared" si="241"/>
        <v>-2.5879503497259004</v>
      </c>
      <c r="AM2279" s="2">
        <f t="shared" si="242"/>
        <v>-2.7341908348412978</v>
      </c>
      <c r="AN2279" s="2">
        <f t="shared" si="243"/>
        <v>-3.3967594515995012</v>
      </c>
    </row>
    <row r="2280" spans="1:40" x14ac:dyDescent="0.2">
      <c r="A2280">
        <v>2279</v>
      </c>
      <c r="B2280" t="s">
        <v>3060</v>
      </c>
      <c r="C2280" t="s">
        <v>83</v>
      </c>
      <c r="D2280">
        <v>0</v>
      </c>
      <c r="E2280">
        <v>1</v>
      </c>
      <c r="F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>
        <v>0.189</v>
      </c>
      <c r="U2280">
        <v>0.252</v>
      </c>
      <c r="V2280">
        <v>0.28699999999999998</v>
      </c>
      <c r="W2280">
        <v>0.53900000000000003</v>
      </c>
      <c r="X2280">
        <v>0.23599999999999999</v>
      </c>
      <c r="Z2280">
        <v>42</v>
      </c>
      <c r="AA2280">
        <v>0</v>
      </c>
      <c r="AB2280">
        <v>0</v>
      </c>
      <c r="AD2280">
        <v>-0.1</v>
      </c>
      <c r="AE2280">
        <v>0</v>
      </c>
      <c r="AF2280">
        <v>0</v>
      </c>
      <c r="AG2280" t="s">
        <v>3061</v>
      </c>
      <c r="AH2280" s="2">
        <f t="shared" si="239"/>
        <v>-12.761269175634174</v>
      </c>
      <c r="AJ2280" s="2">
        <f t="shared" si="244"/>
        <v>-2.5025539444631106</v>
      </c>
      <c r="AK2280" s="2">
        <f t="shared" si="240"/>
        <v>-1.535362013584342</v>
      </c>
      <c r="AL2280" s="2">
        <f t="shared" si="241"/>
        <v>-2.5879503497259004</v>
      </c>
      <c r="AM2280" s="2">
        <f t="shared" si="242"/>
        <v>-3.1254462757372727</v>
      </c>
      <c r="AN2280" s="2">
        <f t="shared" si="243"/>
        <v>-3.0099565921235469</v>
      </c>
    </row>
    <row r="2281" spans="1:40" x14ac:dyDescent="0.2">
      <c r="A2281">
        <v>2280</v>
      </c>
      <c r="B2281" t="s">
        <v>3876</v>
      </c>
      <c r="D2281">
        <v>0</v>
      </c>
      <c r="E2281">
        <v>1</v>
      </c>
      <c r="F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T2281">
        <v>0.19600000000000001</v>
      </c>
      <c r="U2281">
        <v>0.24299999999999999</v>
      </c>
      <c r="V2281">
        <v>0.27200000000000002</v>
      </c>
      <c r="W2281">
        <v>0.51500000000000001</v>
      </c>
      <c r="X2281">
        <v>0.22600000000000001</v>
      </c>
      <c r="Z2281">
        <v>34</v>
      </c>
      <c r="AA2281">
        <v>0</v>
      </c>
      <c r="AB2281">
        <v>0</v>
      </c>
      <c r="AD2281">
        <v>-0.1</v>
      </c>
      <c r="AE2281">
        <v>0</v>
      </c>
      <c r="AF2281">
        <v>0</v>
      </c>
      <c r="AG2281" t="s">
        <v>3877</v>
      </c>
      <c r="AH2281" s="2">
        <f t="shared" si="239"/>
        <v>-12.762745428828822</v>
      </c>
      <c r="AJ2281" s="2">
        <f t="shared" si="244"/>
        <v>-2.5025539444631106</v>
      </c>
      <c r="AK2281" s="2">
        <f t="shared" si="240"/>
        <v>-1.535362013584342</v>
      </c>
      <c r="AL2281" s="2">
        <f t="shared" si="241"/>
        <v>-2.5879503497259004</v>
      </c>
      <c r="AM2281" s="2">
        <f t="shared" si="242"/>
        <v>-2.7830977649532946</v>
      </c>
      <c r="AN2281" s="2">
        <f t="shared" si="243"/>
        <v>-3.3537813561021728</v>
      </c>
    </row>
    <row r="2282" spans="1:40" x14ac:dyDescent="0.2">
      <c r="A2282">
        <v>2281</v>
      </c>
      <c r="B2282" t="s">
        <v>2202</v>
      </c>
      <c r="D2282">
        <v>0</v>
      </c>
      <c r="E2282">
        <v>1</v>
      </c>
      <c r="F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>
        <v>0.188</v>
      </c>
      <c r="U2282">
        <v>0.254</v>
      </c>
      <c r="V2282">
        <v>0.28799999999999998</v>
      </c>
      <c r="W2282">
        <v>0.54200000000000004</v>
      </c>
      <c r="X2282">
        <v>0.23799999999999999</v>
      </c>
      <c r="Z2282">
        <v>47</v>
      </c>
      <c r="AA2282">
        <v>0</v>
      </c>
      <c r="AB2282">
        <v>0</v>
      </c>
      <c r="AD2282">
        <v>-0.1</v>
      </c>
      <c r="AE2282">
        <v>0</v>
      </c>
      <c r="AF2282">
        <v>0</v>
      </c>
      <c r="AG2282">
        <v>5277</v>
      </c>
      <c r="AH2282" s="2">
        <f t="shared" si="239"/>
        <v>-12.767198010248842</v>
      </c>
      <c r="AJ2282" s="2">
        <f t="shared" si="244"/>
        <v>-2.5025539444631106</v>
      </c>
      <c r="AK2282" s="2">
        <f t="shared" si="240"/>
        <v>-1.535362013584342</v>
      </c>
      <c r="AL2282" s="2">
        <f t="shared" si="241"/>
        <v>-2.5879503497259004</v>
      </c>
      <c r="AM2282" s="2">
        <f t="shared" si="242"/>
        <v>-3.1743532058492696</v>
      </c>
      <c r="AN2282" s="2">
        <f t="shared" si="243"/>
        <v>-2.9669784966262185</v>
      </c>
    </row>
    <row r="2283" spans="1:40" x14ac:dyDescent="0.2">
      <c r="A2283">
        <v>2282</v>
      </c>
      <c r="B2283" t="s">
        <v>5072</v>
      </c>
      <c r="C2283" t="s">
        <v>53</v>
      </c>
      <c r="D2283">
        <v>0</v>
      </c>
      <c r="E2283">
        <v>1</v>
      </c>
      <c r="F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T2283">
        <v>0.188</v>
      </c>
      <c r="U2283">
        <v>0.255</v>
      </c>
      <c r="V2283">
        <v>0.28599999999999998</v>
      </c>
      <c r="W2283">
        <v>0.54200000000000004</v>
      </c>
      <c r="X2283">
        <v>0.23899999999999999</v>
      </c>
      <c r="Z2283">
        <v>28</v>
      </c>
      <c r="AA2283">
        <v>0</v>
      </c>
      <c r="AB2283">
        <v>0</v>
      </c>
      <c r="AD2283">
        <v>-0.1</v>
      </c>
      <c r="AE2283">
        <v>0</v>
      </c>
      <c r="AF2283">
        <v>0</v>
      </c>
      <c r="AG2283" t="s">
        <v>5073</v>
      </c>
      <c r="AH2283" s="2">
        <f t="shared" si="239"/>
        <v>-12.767198010248842</v>
      </c>
      <c r="AJ2283" s="2">
        <f t="shared" si="244"/>
        <v>-2.5025539444631106</v>
      </c>
      <c r="AK2283" s="2">
        <f t="shared" si="240"/>
        <v>-1.535362013584342</v>
      </c>
      <c r="AL2283" s="2">
        <f t="shared" si="241"/>
        <v>-2.5879503497259004</v>
      </c>
      <c r="AM2283" s="2">
        <f t="shared" si="242"/>
        <v>-3.1743532058492696</v>
      </c>
      <c r="AN2283" s="2">
        <f t="shared" si="243"/>
        <v>-2.9669784966262185</v>
      </c>
    </row>
    <row r="2284" spans="1:40" x14ac:dyDescent="0.2">
      <c r="A2284">
        <v>2283</v>
      </c>
      <c r="B2284" t="s">
        <v>3638</v>
      </c>
      <c r="D2284">
        <v>0</v>
      </c>
      <c r="E2284">
        <v>1</v>
      </c>
      <c r="F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T2284">
        <v>0.2</v>
      </c>
      <c r="U2284">
        <v>0.24399999999999999</v>
      </c>
      <c r="V2284">
        <v>0.25700000000000001</v>
      </c>
      <c r="W2284">
        <v>0.501</v>
      </c>
      <c r="X2284">
        <v>0.221</v>
      </c>
      <c r="Z2284">
        <v>31</v>
      </c>
      <c r="AA2284">
        <v>0</v>
      </c>
      <c r="AB2284">
        <v>0</v>
      </c>
      <c r="AD2284">
        <v>-0.1</v>
      </c>
      <c r="AE2284">
        <v>0</v>
      </c>
      <c r="AF2284">
        <v>0</v>
      </c>
      <c r="AG2284" t="s">
        <v>3639</v>
      </c>
      <c r="AH2284" s="2">
        <f t="shared" si="239"/>
        <v>-12.767682154035031</v>
      </c>
      <c r="AJ2284" s="2">
        <f t="shared" si="244"/>
        <v>-2.5025539444631106</v>
      </c>
      <c r="AK2284" s="2">
        <f t="shared" si="240"/>
        <v>-1.535362013584342</v>
      </c>
      <c r="AL2284" s="2">
        <f t="shared" si="241"/>
        <v>-2.5879503497259004</v>
      </c>
      <c r="AM2284" s="2">
        <f t="shared" si="242"/>
        <v>-2.5874700445053067</v>
      </c>
      <c r="AN2284" s="2">
        <f t="shared" si="243"/>
        <v>-3.5543458017563712</v>
      </c>
    </row>
    <row r="2285" spans="1:40" x14ac:dyDescent="0.2">
      <c r="A2285">
        <v>2284</v>
      </c>
      <c r="B2285" t="s">
        <v>2812</v>
      </c>
      <c r="D2285">
        <v>0</v>
      </c>
      <c r="E2285">
        <v>1</v>
      </c>
      <c r="F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T2285">
        <v>0.192</v>
      </c>
      <c r="U2285">
        <v>0.24099999999999999</v>
      </c>
      <c r="V2285">
        <v>0.28699999999999998</v>
      </c>
      <c r="W2285">
        <v>0.52800000000000002</v>
      </c>
      <c r="X2285">
        <v>0.23</v>
      </c>
      <c r="Z2285">
        <v>37</v>
      </c>
      <c r="AA2285">
        <v>0</v>
      </c>
      <c r="AB2285">
        <v>0</v>
      </c>
      <c r="AD2285">
        <v>-0.1</v>
      </c>
      <c r="AE2285">
        <v>0</v>
      </c>
      <c r="AF2285">
        <v>0</v>
      </c>
      <c r="AG2285" t="s">
        <v>2813</v>
      </c>
      <c r="AH2285" s="2">
        <f t="shared" si="239"/>
        <v>-12.772134735455053</v>
      </c>
      <c r="AJ2285" s="2">
        <f t="shared" si="244"/>
        <v>-2.5025539444631106</v>
      </c>
      <c r="AK2285" s="2">
        <f t="shared" si="240"/>
        <v>-1.535362013584342</v>
      </c>
      <c r="AL2285" s="2">
        <f t="shared" si="241"/>
        <v>-2.5879503497259004</v>
      </c>
      <c r="AM2285" s="2">
        <f t="shared" si="242"/>
        <v>-2.9787254854012821</v>
      </c>
      <c r="AN2285" s="2">
        <f t="shared" si="243"/>
        <v>-3.1675429422804169</v>
      </c>
    </row>
    <row r="2286" spans="1:40" x14ac:dyDescent="0.2">
      <c r="A2286">
        <v>2285</v>
      </c>
      <c r="B2286" t="s">
        <v>2878</v>
      </c>
      <c r="C2286" t="s">
        <v>93</v>
      </c>
      <c r="D2286">
        <v>0</v>
      </c>
      <c r="E2286">
        <v>1</v>
      </c>
      <c r="F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T2286">
        <v>0.19400000000000001</v>
      </c>
      <c r="U2286">
        <v>0.24</v>
      </c>
      <c r="V2286">
        <v>0.28100000000000003</v>
      </c>
      <c r="W2286">
        <v>0.52100000000000002</v>
      </c>
      <c r="X2286">
        <v>0.22700000000000001</v>
      </c>
      <c r="Z2286">
        <v>38</v>
      </c>
      <c r="AA2286">
        <v>0</v>
      </c>
      <c r="AB2286">
        <v>0</v>
      </c>
      <c r="AD2286">
        <v>-0.1</v>
      </c>
      <c r="AE2286">
        <v>0</v>
      </c>
      <c r="AF2286">
        <v>0</v>
      </c>
      <c r="AG2286" t="s">
        <v>2879</v>
      </c>
      <c r="AH2286" s="2">
        <f t="shared" si="239"/>
        <v>-12.774603098058158</v>
      </c>
      <c r="AJ2286" s="2">
        <f t="shared" si="244"/>
        <v>-2.5025539444631106</v>
      </c>
      <c r="AK2286" s="2">
        <f t="shared" si="240"/>
        <v>-1.535362013584342</v>
      </c>
      <c r="AL2286" s="2">
        <f t="shared" si="241"/>
        <v>-2.5879503497259004</v>
      </c>
      <c r="AM2286" s="2">
        <f t="shared" si="242"/>
        <v>-2.8809116251772884</v>
      </c>
      <c r="AN2286" s="2">
        <f t="shared" si="243"/>
        <v>-3.2678251651075163</v>
      </c>
    </row>
    <row r="2287" spans="1:40" x14ac:dyDescent="0.2">
      <c r="A2287">
        <v>2286</v>
      </c>
      <c r="B2287" t="s">
        <v>4807</v>
      </c>
      <c r="C2287" t="s">
        <v>93</v>
      </c>
      <c r="D2287">
        <v>0</v>
      </c>
      <c r="E2287">
        <v>1</v>
      </c>
      <c r="F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T2287">
        <v>0.191</v>
      </c>
      <c r="U2287">
        <v>0.245</v>
      </c>
      <c r="V2287">
        <v>0.28599999999999998</v>
      </c>
      <c r="W2287">
        <v>0.53100000000000003</v>
      </c>
      <c r="X2287">
        <v>0.23100000000000001</v>
      </c>
      <c r="Z2287">
        <v>41</v>
      </c>
      <c r="AA2287">
        <v>0</v>
      </c>
      <c r="AB2287">
        <v>0</v>
      </c>
      <c r="AD2287">
        <v>-0.1</v>
      </c>
      <c r="AE2287">
        <v>0</v>
      </c>
      <c r="AF2287">
        <v>0</v>
      </c>
      <c r="AG2287" t="s">
        <v>4808</v>
      </c>
      <c r="AH2287" s="2">
        <f t="shared" si="239"/>
        <v>-12.778063570069722</v>
      </c>
      <c r="AJ2287" s="2">
        <f t="shared" si="244"/>
        <v>-2.5025539444631106</v>
      </c>
      <c r="AK2287" s="2">
        <f t="shared" si="240"/>
        <v>-1.535362013584342</v>
      </c>
      <c r="AL2287" s="2">
        <f t="shared" si="241"/>
        <v>-2.5879503497259004</v>
      </c>
      <c r="AM2287" s="2">
        <f t="shared" si="242"/>
        <v>-3.027632415513279</v>
      </c>
      <c r="AN2287" s="2">
        <f t="shared" si="243"/>
        <v>-3.1245648467830889</v>
      </c>
    </row>
    <row r="2288" spans="1:40" x14ac:dyDescent="0.2">
      <c r="A2288">
        <v>2287</v>
      </c>
      <c r="B2288" t="s">
        <v>2923</v>
      </c>
      <c r="D2288">
        <v>0</v>
      </c>
      <c r="E2288">
        <v>1</v>
      </c>
      <c r="F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T2288">
        <v>0.193</v>
      </c>
      <c r="U2288">
        <v>0.23599999999999999</v>
      </c>
      <c r="V2288">
        <v>0.28799999999999998</v>
      </c>
      <c r="W2288">
        <v>0.52400000000000002</v>
      </c>
      <c r="X2288">
        <v>0.22700000000000001</v>
      </c>
      <c r="Z2288">
        <v>35</v>
      </c>
      <c r="AA2288">
        <v>0</v>
      </c>
      <c r="AB2288">
        <v>0</v>
      </c>
      <c r="AD2288">
        <v>-0.1</v>
      </c>
      <c r="AE2288">
        <v>0</v>
      </c>
      <c r="AF2288">
        <v>0</v>
      </c>
      <c r="AG2288" t="s">
        <v>2924</v>
      </c>
      <c r="AH2288" s="2">
        <f t="shared" si="239"/>
        <v>-12.780531932672828</v>
      </c>
      <c r="AJ2288" s="2">
        <f t="shared" si="244"/>
        <v>-2.5025539444631106</v>
      </c>
      <c r="AK2288" s="2">
        <f t="shared" si="240"/>
        <v>-1.535362013584342</v>
      </c>
      <c r="AL2288" s="2">
        <f t="shared" si="241"/>
        <v>-2.5879503497259004</v>
      </c>
      <c r="AM2288" s="2">
        <f t="shared" si="242"/>
        <v>-2.9298185552892853</v>
      </c>
      <c r="AN2288" s="2">
        <f t="shared" si="243"/>
        <v>-3.2248470696101879</v>
      </c>
    </row>
    <row r="2289" spans="1:40" x14ac:dyDescent="0.2">
      <c r="A2289">
        <v>2288</v>
      </c>
      <c r="B2289" t="s">
        <v>3658</v>
      </c>
      <c r="C2289" t="s">
        <v>57</v>
      </c>
      <c r="D2289">
        <v>0</v>
      </c>
      <c r="E2289">
        <v>1</v>
      </c>
      <c r="F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T2289">
        <v>0.19</v>
      </c>
      <c r="U2289">
        <v>0.249</v>
      </c>
      <c r="V2289">
        <v>0.28499999999999998</v>
      </c>
      <c r="W2289">
        <v>0.53400000000000003</v>
      </c>
      <c r="X2289">
        <v>0.23300000000000001</v>
      </c>
      <c r="Z2289">
        <v>39</v>
      </c>
      <c r="AA2289">
        <v>0</v>
      </c>
      <c r="AB2289">
        <v>0</v>
      </c>
      <c r="AD2289">
        <v>-0.1</v>
      </c>
      <c r="AE2289">
        <v>0</v>
      </c>
      <c r="AF2289">
        <v>0</v>
      </c>
      <c r="AG2289" t="s">
        <v>3659</v>
      </c>
      <c r="AH2289" s="2">
        <f t="shared" si="239"/>
        <v>-12.78399240468439</v>
      </c>
      <c r="AJ2289" s="2">
        <f t="shared" si="244"/>
        <v>-2.5025539444631106</v>
      </c>
      <c r="AK2289" s="2">
        <f t="shared" si="240"/>
        <v>-1.535362013584342</v>
      </c>
      <c r="AL2289" s="2">
        <f t="shared" si="241"/>
        <v>-2.5879503497259004</v>
      </c>
      <c r="AM2289" s="2">
        <f t="shared" si="242"/>
        <v>-3.0765393456252759</v>
      </c>
      <c r="AN2289" s="2">
        <f t="shared" si="243"/>
        <v>-3.0815867512857604</v>
      </c>
    </row>
    <row r="2290" spans="1:40" x14ac:dyDescent="0.2">
      <c r="A2290">
        <v>2289</v>
      </c>
      <c r="B2290" t="s">
        <v>3784</v>
      </c>
      <c r="C2290" t="s">
        <v>45</v>
      </c>
      <c r="D2290">
        <v>0</v>
      </c>
      <c r="E2290">
        <v>1</v>
      </c>
      <c r="F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T2290">
        <v>0.19</v>
      </c>
      <c r="U2290">
        <v>0.246</v>
      </c>
      <c r="V2290">
        <v>0.28799999999999998</v>
      </c>
      <c r="W2290">
        <v>0.53400000000000003</v>
      </c>
      <c r="X2290">
        <v>0.23300000000000001</v>
      </c>
      <c r="Z2290">
        <v>39</v>
      </c>
      <c r="AA2290">
        <v>0</v>
      </c>
      <c r="AB2290">
        <v>0</v>
      </c>
      <c r="AD2290">
        <v>-0.1</v>
      </c>
      <c r="AE2290">
        <v>0</v>
      </c>
      <c r="AF2290">
        <v>0</v>
      </c>
      <c r="AG2290" t="s">
        <v>3785</v>
      </c>
      <c r="AH2290" s="2">
        <f t="shared" si="239"/>
        <v>-12.78399240468439</v>
      </c>
      <c r="AJ2290" s="2">
        <f t="shared" si="244"/>
        <v>-2.5025539444631106</v>
      </c>
      <c r="AK2290" s="2">
        <f t="shared" si="240"/>
        <v>-1.535362013584342</v>
      </c>
      <c r="AL2290" s="2">
        <f t="shared" si="241"/>
        <v>-2.5879503497259004</v>
      </c>
      <c r="AM2290" s="2">
        <f t="shared" si="242"/>
        <v>-3.0765393456252759</v>
      </c>
      <c r="AN2290" s="2">
        <f t="shared" si="243"/>
        <v>-3.0815867512857604</v>
      </c>
    </row>
    <row r="2291" spans="1:40" x14ac:dyDescent="0.2">
      <c r="A2291">
        <v>2290</v>
      </c>
      <c r="B2291" t="s">
        <v>2834</v>
      </c>
      <c r="D2291">
        <v>0</v>
      </c>
      <c r="E2291">
        <v>1</v>
      </c>
      <c r="F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T2291">
        <v>0.17699999999999999</v>
      </c>
      <c r="U2291">
        <v>0.26800000000000002</v>
      </c>
      <c r="V2291">
        <v>0.31</v>
      </c>
      <c r="W2291">
        <v>0.57799999999999996</v>
      </c>
      <c r="X2291">
        <v>0.254</v>
      </c>
      <c r="Z2291">
        <v>53</v>
      </c>
      <c r="AA2291">
        <v>0</v>
      </c>
      <c r="AB2291">
        <v>0</v>
      </c>
      <c r="AD2291">
        <v>-0.1</v>
      </c>
      <c r="AE2291">
        <v>0</v>
      </c>
      <c r="AF2291">
        <v>0</v>
      </c>
      <c r="AG2291">
        <v>5557</v>
      </c>
      <c r="AH2291" s="2">
        <f t="shared" si="239"/>
        <v>-12.78943709551287</v>
      </c>
      <c r="AJ2291" s="2">
        <f t="shared" si="244"/>
        <v>-2.5025539444631106</v>
      </c>
      <c r="AK2291" s="2">
        <f t="shared" si="240"/>
        <v>-1.535362013584342</v>
      </c>
      <c r="AL2291" s="2">
        <f t="shared" si="241"/>
        <v>-2.5879503497259004</v>
      </c>
      <c r="AM2291" s="2">
        <f t="shared" si="242"/>
        <v>-3.7123294370812356</v>
      </c>
      <c r="AN2291" s="2">
        <f t="shared" si="243"/>
        <v>-2.4512413506582815</v>
      </c>
    </row>
    <row r="2292" spans="1:40" x14ac:dyDescent="0.2">
      <c r="A2292">
        <v>2291</v>
      </c>
      <c r="B2292" t="s">
        <v>2886</v>
      </c>
      <c r="C2292" t="s">
        <v>29</v>
      </c>
      <c r="D2292">
        <v>0</v>
      </c>
      <c r="E2292">
        <v>1</v>
      </c>
      <c r="F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0.193</v>
      </c>
      <c r="U2292">
        <v>0.24199999999999999</v>
      </c>
      <c r="V2292">
        <v>0.28100000000000003</v>
      </c>
      <c r="W2292">
        <v>0.52300000000000002</v>
      </c>
      <c r="X2292">
        <v>0.22800000000000001</v>
      </c>
      <c r="Z2292">
        <v>39</v>
      </c>
      <c r="AA2292">
        <v>0</v>
      </c>
      <c r="AB2292">
        <v>0</v>
      </c>
      <c r="AD2292">
        <v>-0.1</v>
      </c>
      <c r="AE2292">
        <v>0</v>
      </c>
      <c r="AF2292">
        <v>0</v>
      </c>
      <c r="AG2292" t="s">
        <v>2887</v>
      </c>
      <c r="AH2292" s="2">
        <f t="shared" si="239"/>
        <v>-12.794857964505271</v>
      </c>
      <c r="AJ2292" s="2">
        <f t="shared" si="244"/>
        <v>-2.5025539444631106</v>
      </c>
      <c r="AK2292" s="2">
        <f t="shared" si="240"/>
        <v>-1.535362013584342</v>
      </c>
      <c r="AL2292" s="2">
        <f t="shared" si="241"/>
        <v>-2.5879503497259004</v>
      </c>
      <c r="AM2292" s="2">
        <f t="shared" si="242"/>
        <v>-2.9298185552892853</v>
      </c>
      <c r="AN2292" s="2">
        <f t="shared" si="243"/>
        <v>-3.2391731014426308</v>
      </c>
    </row>
    <row r="2293" spans="1:40" x14ac:dyDescent="0.2">
      <c r="A2293">
        <v>2292</v>
      </c>
      <c r="B2293" t="s">
        <v>2882</v>
      </c>
      <c r="C2293" t="s">
        <v>33</v>
      </c>
      <c r="D2293">
        <v>0</v>
      </c>
      <c r="E2293">
        <v>1</v>
      </c>
      <c r="F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T2293">
        <v>0.19700000000000001</v>
      </c>
      <c r="U2293">
        <v>0.22600000000000001</v>
      </c>
      <c r="V2293">
        <v>0.28299999999999997</v>
      </c>
      <c r="W2293">
        <v>0.50900000000000001</v>
      </c>
      <c r="X2293">
        <v>0.219</v>
      </c>
      <c r="Z2293">
        <v>34</v>
      </c>
      <c r="AA2293">
        <v>0</v>
      </c>
      <c r="AB2293">
        <v>0</v>
      </c>
      <c r="AD2293">
        <v>-0.1</v>
      </c>
      <c r="AE2293">
        <v>0</v>
      </c>
      <c r="AF2293">
        <v>0</v>
      </c>
      <c r="AG2293" t="s">
        <v>2883</v>
      </c>
      <c r="AH2293" s="2">
        <f t="shared" si="239"/>
        <v>-12.799794689711481</v>
      </c>
      <c r="AJ2293" s="2">
        <f t="shared" si="244"/>
        <v>-2.5025539444631106</v>
      </c>
      <c r="AK2293" s="2">
        <f t="shared" si="240"/>
        <v>-1.535362013584342</v>
      </c>
      <c r="AL2293" s="2">
        <f t="shared" si="241"/>
        <v>-2.5879503497259004</v>
      </c>
      <c r="AM2293" s="2">
        <f t="shared" si="242"/>
        <v>-2.7341908348412978</v>
      </c>
      <c r="AN2293" s="2">
        <f t="shared" si="243"/>
        <v>-3.4397375470968292</v>
      </c>
    </row>
    <row r="2294" spans="1:40" x14ac:dyDescent="0.2">
      <c r="A2294">
        <v>2293</v>
      </c>
      <c r="B2294" t="s">
        <v>4043</v>
      </c>
      <c r="C2294" t="s">
        <v>176</v>
      </c>
      <c r="D2294">
        <v>0</v>
      </c>
      <c r="E2294">
        <v>1</v>
      </c>
      <c r="F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T2294">
        <v>0.19500000000000001</v>
      </c>
      <c r="U2294">
        <v>0.22900000000000001</v>
      </c>
      <c r="V2294">
        <v>0.28599999999999998</v>
      </c>
      <c r="W2294">
        <v>0.51500000000000001</v>
      </c>
      <c r="X2294">
        <v>0.221</v>
      </c>
      <c r="Z2294">
        <v>30</v>
      </c>
      <c r="AA2294">
        <v>0</v>
      </c>
      <c r="AB2294">
        <v>0</v>
      </c>
      <c r="AD2294">
        <v>-0.1</v>
      </c>
      <c r="AE2294">
        <v>0</v>
      </c>
      <c r="AF2294">
        <v>0</v>
      </c>
      <c r="AG2294" t="s">
        <v>4044</v>
      </c>
      <c r="AH2294" s="2">
        <f t="shared" si="239"/>
        <v>-12.811652358940819</v>
      </c>
      <c r="AJ2294" s="2">
        <f t="shared" si="244"/>
        <v>-2.5025539444631106</v>
      </c>
      <c r="AK2294" s="2">
        <f t="shared" si="240"/>
        <v>-1.535362013584342</v>
      </c>
      <c r="AL2294" s="2">
        <f t="shared" si="241"/>
        <v>-2.5879503497259004</v>
      </c>
      <c r="AM2294" s="2">
        <f t="shared" si="242"/>
        <v>-2.8320046950652915</v>
      </c>
      <c r="AN2294" s="2">
        <f t="shared" si="243"/>
        <v>-3.3537813561021728</v>
      </c>
    </row>
    <row r="2295" spans="1:40" x14ac:dyDescent="0.2">
      <c r="A2295">
        <v>2294</v>
      </c>
      <c r="B2295" t="s">
        <v>4268</v>
      </c>
      <c r="C2295" t="s">
        <v>33</v>
      </c>
      <c r="D2295">
        <v>0</v>
      </c>
      <c r="E2295">
        <v>1</v>
      </c>
      <c r="F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T2295">
        <v>0.19700000000000001</v>
      </c>
      <c r="U2295">
        <v>0.22700000000000001</v>
      </c>
      <c r="V2295">
        <v>0.28100000000000003</v>
      </c>
      <c r="W2295">
        <v>0.50800000000000001</v>
      </c>
      <c r="X2295">
        <v>0.219</v>
      </c>
      <c r="Z2295">
        <v>33</v>
      </c>
      <c r="AA2295">
        <v>0</v>
      </c>
      <c r="AB2295">
        <v>0</v>
      </c>
      <c r="AD2295">
        <v>-0.1</v>
      </c>
      <c r="AE2295">
        <v>0</v>
      </c>
      <c r="AF2295">
        <v>0</v>
      </c>
      <c r="AG2295" t="s">
        <v>4269</v>
      </c>
      <c r="AH2295" s="2">
        <f t="shared" si="239"/>
        <v>-12.814120721543924</v>
      </c>
      <c r="AJ2295" s="2">
        <f t="shared" si="244"/>
        <v>-2.5025539444631106</v>
      </c>
      <c r="AK2295" s="2">
        <f t="shared" si="240"/>
        <v>-1.535362013584342</v>
      </c>
      <c r="AL2295" s="2">
        <f t="shared" si="241"/>
        <v>-2.5879503497259004</v>
      </c>
      <c r="AM2295" s="2">
        <f t="shared" si="242"/>
        <v>-2.7341908348412978</v>
      </c>
      <c r="AN2295" s="2">
        <f t="shared" si="243"/>
        <v>-3.4540635789292722</v>
      </c>
    </row>
    <row r="2296" spans="1:40" x14ac:dyDescent="0.2">
      <c r="A2296">
        <v>2295</v>
      </c>
      <c r="B2296" t="s">
        <v>3987</v>
      </c>
      <c r="C2296" t="s">
        <v>35</v>
      </c>
      <c r="D2296">
        <v>0</v>
      </c>
      <c r="E2296">
        <v>1</v>
      </c>
      <c r="F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T2296">
        <v>0.19900000000000001</v>
      </c>
      <c r="U2296">
        <v>0.23100000000000001</v>
      </c>
      <c r="V2296">
        <v>0.26900000000000002</v>
      </c>
      <c r="W2296">
        <v>0.501</v>
      </c>
      <c r="X2296">
        <v>0.217</v>
      </c>
      <c r="Z2296">
        <v>25</v>
      </c>
      <c r="AA2296">
        <v>0</v>
      </c>
      <c r="AB2296">
        <v>0</v>
      </c>
      <c r="AD2296">
        <v>-0.1</v>
      </c>
      <c r="AE2296">
        <v>0</v>
      </c>
      <c r="AF2296">
        <v>0</v>
      </c>
      <c r="AG2296" t="s">
        <v>3988</v>
      </c>
      <c r="AH2296" s="2">
        <f t="shared" si="239"/>
        <v>-12.816589084147028</v>
      </c>
      <c r="AJ2296" s="2">
        <f t="shared" si="244"/>
        <v>-2.5025539444631106</v>
      </c>
      <c r="AK2296" s="2">
        <f t="shared" si="240"/>
        <v>-1.535362013584342</v>
      </c>
      <c r="AL2296" s="2">
        <f t="shared" si="241"/>
        <v>-2.5879503497259004</v>
      </c>
      <c r="AM2296" s="2">
        <f t="shared" si="242"/>
        <v>-2.6363769746173036</v>
      </c>
      <c r="AN2296" s="2">
        <f t="shared" si="243"/>
        <v>-3.5543458017563712</v>
      </c>
    </row>
    <row r="2297" spans="1:40" x14ac:dyDescent="0.2">
      <c r="A2297">
        <v>2296</v>
      </c>
      <c r="B2297" t="s">
        <v>4730</v>
      </c>
      <c r="C2297" t="s">
        <v>144</v>
      </c>
      <c r="D2297">
        <v>0</v>
      </c>
      <c r="E2297">
        <v>1</v>
      </c>
      <c r="F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T2297">
        <v>0.19900000000000001</v>
      </c>
      <c r="U2297">
        <v>0.23200000000000001</v>
      </c>
      <c r="V2297">
        <v>0.26900000000000002</v>
      </c>
      <c r="W2297">
        <v>0.501</v>
      </c>
      <c r="X2297">
        <v>0.217</v>
      </c>
      <c r="Z2297">
        <v>33</v>
      </c>
      <c r="AA2297">
        <v>0</v>
      </c>
      <c r="AB2297">
        <v>0</v>
      </c>
      <c r="AD2297">
        <v>-0.1</v>
      </c>
      <c r="AE2297">
        <v>0</v>
      </c>
      <c r="AF2297">
        <v>0</v>
      </c>
      <c r="AG2297" t="s">
        <v>4731</v>
      </c>
      <c r="AH2297" s="2">
        <f t="shared" si="239"/>
        <v>-12.816589084147028</v>
      </c>
      <c r="AJ2297" s="2">
        <f t="shared" si="244"/>
        <v>-2.5025539444631106</v>
      </c>
      <c r="AK2297" s="2">
        <f t="shared" si="240"/>
        <v>-1.535362013584342</v>
      </c>
      <c r="AL2297" s="2">
        <f t="shared" si="241"/>
        <v>-2.5879503497259004</v>
      </c>
      <c r="AM2297" s="2">
        <f t="shared" si="242"/>
        <v>-2.6363769746173036</v>
      </c>
      <c r="AN2297" s="2">
        <f t="shared" si="243"/>
        <v>-3.5543458017563712</v>
      </c>
    </row>
    <row r="2298" spans="1:40" x14ac:dyDescent="0.2">
      <c r="A2298">
        <v>2297</v>
      </c>
      <c r="B2298" t="s">
        <v>4385</v>
      </c>
      <c r="C2298" t="s">
        <v>103</v>
      </c>
      <c r="D2298">
        <v>0</v>
      </c>
      <c r="E2298">
        <v>1</v>
      </c>
      <c r="F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T2298">
        <v>0.19400000000000001</v>
      </c>
      <c r="U2298">
        <v>0.24099999999999999</v>
      </c>
      <c r="V2298">
        <v>0.27700000000000002</v>
      </c>
      <c r="W2298">
        <v>0.51800000000000002</v>
      </c>
      <c r="X2298">
        <v>0.22600000000000001</v>
      </c>
      <c r="Z2298">
        <v>26</v>
      </c>
      <c r="AA2298">
        <v>0</v>
      </c>
      <c r="AB2298">
        <v>0</v>
      </c>
      <c r="AD2298">
        <v>-0.1</v>
      </c>
      <c r="AE2298">
        <v>0</v>
      </c>
      <c r="AF2298">
        <v>0</v>
      </c>
      <c r="AG2298" t="s">
        <v>4386</v>
      </c>
      <c r="AH2298" s="2">
        <f t="shared" si="239"/>
        <v>-12.817581193555487</v>
      </c>
      <c r="AJ2298" s="2">
        <f t="shared" si="244"/>
        <v>-2.5025539444631106</v>
      </c>
      <c r="AK2298" s="2">
        <f t="shared" si="240"/>
        <v>-1.535362013584342</v>
      </c>
      <c r="AL2298" s="2">
        <f t="shared" si="241"/>
        <v>-2.5879503497259004</v>
      </c>
      <c r="AM2298" s="2">
        <f t="shared" si="242"/>
        <v>-2.8809116251772884</v>
      </c>
      <c r="AN2298" s="2">
        <f t="shared" si="243"/>
        <v>-3.3108032606048448</v>
      </c>
    </row>
    <row r="2299" spans="1:40" x14ac:dyDescent="0.2">
      <c r="A2299">
        <v>2298</v>
      </c>
      <c r="B2299" t="s">
        <v>4813</v>
      </c>
      <c r="C2299" t="s">
        <v>114</v>
      </c>
      <c r="D2299">
        <v>0</v>
      </c>
      <c r="E2299">
        <v>1</v>
      </c>
      <c r="F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T2299">
        <v>0.19400000000000001</v>
      </c>
      <c r="U2299">
        <v>0.24</v>
      </c>
      <c r="V2299">
        <v>0.27800000000000002</v>
      </c>
      <c r="W2299">
        <v>0.51800000000000002</v>
      </c>
      <c r="X2299">
        <v>0.22600000000000001</v>
      </c>
      <c r="Z2299">
        <v>31</v>
      </c>
      <c r="AA2299">
        <v>0</v>
      </c>
      <c r="AB2299">
        <v>0</v>
      </c>
      <c r="AD2299">
        <v>-0.1</v>
      </c>
      <c r="AE2299">
        <v>0</v>
      </c>
      <c r="AF2299">
        <v>0</v>
      </c>
      <c r="AG2299" t="s">
        <v>4814</v>
      </c>
      <c r="AH2299" s="2">
        <f t="shared" si="239"/>
        <v>-12.817581193555487</v>
      </c>
      <c r="AJ2299" s="2">
        <f t="shared" si="244"/>
        <v>-2.5025539444631106</v>
      </c>
      <c r="AK2299" s="2">
        <f t="shared" si="240"/>
        <v>-1.535362013584342</v>
      </c>
      <c r="AL2299" s="2">
        <f t="shared" si="241"/>
        <v>-2.5879503497259004</v>
      </c>
      <c r="AM2299" s="2">
        <f t="shared" si="242"/>
        <v>-2.8809116251772884</v>
      </c>
      <c r="AN2299" s="2">
        <f t="shared" si="243"/>
        <v>-3.3108032606048448</v>
      </c>
    </row>
    <row r="2300" spans="1:40" x14ac:dyDescent="0.2">
      <c r="A2300">
        <v>2299</v>
      </c>
      <c r="B2300" t="s">
        <v>2720</v>
      </c>
      <c r="D2300">
        <v>0</v>
      </c>
      <c r="E2300">
        <v>1</v>
      </c>
      <c r="F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T2300">
        <v>0.191</v>
      </c>
      <c r="U2300">
        <v>0.249</v>
      </c>
      <c r="V2300">
        <v>0.27800000000000002</v>
      </c>
      <c r="W2300">
        <v>0.52800000000000002</v>
      </c>
      <c r="X2300">
        <v>0.23200000000000001</v>
      </c>
      <c r="Z2300">
        <v>38</v>
      </c>
      <c r="AA2300">
        <v>0</v>
      </c>
      <c r="AB2300">
        <v>0</v>
      </c>
      <c r="AD2300">
        <v>-0.1</v>
      </c>
      <c r="AE2300">
        <v>0</v>
      </c>
      <c r="AF2300">
        <v>0</v>
      </c>
      <c r="AG2300" t="s">
        <v>2721</v>
      </c>
      <c r="AH2300" s="2">
        <f t="shared" si="239"/>
        <v>-12.82104166556705</v>
      </c>
      <c r="AJ2300" s="2">
        <f t="shared" si="244"/>
        <v>-2.5025539444631106</v>
      </c>
      <c r="AK2300" s="2">
        <f t="shared" si="240"/>
        <v>-1.535362013584342</v>
      </c>
      <c r="AL2300" s="2">
        <f t="shared" si="241"/>
        <v>-2.5879503497259004</v>
      </c>
      <c r="AM2300" s="2">
        <f t="shared" si="242"/>
        <v>-3.027632415513279</v>
      </c>
      <c r="AN2300" s="2">
        <f t="shared" si="243"/>
        <v>-3.1675429422804169</v>
      </c>
    </row>
    <row r="2301" spans="1:40" x14ac:dyDescent="0.2">
      <c r="A2301">
        <v>2300</v>
      </c>
      <c r="B2301" t="s">
        <v>3979</v>
      </c>
      <c r="C2301" t="s">
        <v>103</v>
      </c>
      <c r="D2301">
        <v>0</v>
      </c>
      <c r="E2301">
        <v>1</v>
      </c>
      <c r="F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0.19700000000000001</v>
      </c>
      <c r="U2301">
        <v>0.25</v>
      </c>
      <c r="V2301">
        <v>0.25700000000000001</v>
      </c>
      <c r="W2301">
        <v>0.50700000000000001</v>
      </c>
      <c r="X2301">
        <v>0.22500000000000001</v>
      </c>
      <c r="Z2301">
        <v>25</v>
      </c>
      <c r="AA2301">
        <v>0</v>
      </c>
      <c r="AB2301">
        <v>0</v>
      </c>
      <c r="AD2301">
        <v>-0.1</v>
      </c>
      <c r="AE2301">
        <v>0</v>
      </c>
      <c r="AF2301">
        <v>0</v>
      </c>
      <c r="AG2301" t="s">
        <v>3980</v>
      </c>
      <c r="AH2301" s="2">
        <f t="shared" si="239"/>
        <v>-12.828446753376367</v>
      </c>
      <c r="AJ2301" s="2">
        <f t="shared" si="244"/>
        <v>-2.5025539444631106</v>
      </c>
      <c r="AK2301" s="2">
        <f t="shared" si="240"/>
        <v>-1.535362013584342</v>
      </c>
      <c r="AL2301" s="2">
        <f t="shared" si="241"/>
        <v>-2.5879503497259004</v>
      </c>
      <c r="AM2301" s="2">
        <f t="shared" si="242"/>
        <v>-2.7341908348412978</v>
      </c>
      <c r="AN2301" s="2">
        <f t="shared" si="243"/>
        <v>-3.4683896107617147</v>
      </c>
    </row>
    <row r="2302" spans="1:40" x14ac:dyDescent="0.2">
      <c r="A2302">
        <v>2301</v>
      </c>
      <c r="B2302" t="s">
        <v>3284</v>
      </c>
      <c r="C2302" t="s">
        <v>33</v>
      </c>
      <c r="D2302">
        <v>0</v>
      </c>
      <c r="E2302">
        <v>1</v>
      </c>
      <c r="F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0.192</v>
      </c>
      <c r="U2302">
        <v>0.23899999999999999</v>
      </c>
      <c r="V2302">
        <v>0.28499999999999998</v>
      </c>
      <c r="W2302">
        <v>0.52400000000000002</v>
      </c>
      <c r="X2302">
        <v>0.22700000000000001</v>
      </c>
      <c r="Z2302">
        <v>39</v>
      </c>
      <c r="AA2302">
        <v>0</v>
      </c>
      <c r="AB2302">
        <v>0</v>
      </c>
      <c r="AD2302">
        <v>-0.1</v>
      </c>
      <c r="AE2302">
        <v>0</v>
      </c>
      <c r="AF2302">
        <v>0</v>
      </c>
      <c r="AG2302" t="s">
        <v>3285</v>
      </c>
      <c r="AH2302" s="2">
        <f t="shared" si="239"/>
        <v>-12.829438862784825</v>
      </c>
      <c r="AJ2302" s="2">
        <f t="shared" si="244"/>
        <v>-2.5025539444631106</v>
      </c>
      <c r="AK2302" s="2">
        <f t="shared" si="240"/>
        <v>-1.535362013584342</v>
      </c>
      <c r="AL2302" s="2">
        <f t="shared" si="241"/>
        <v>-2.5879503497259004</v>
      </c>
      <c r="AM2302" s="2">
        <f t="shared" si="242"/>
        <v>-2.9787254854012821</v>
      </c>
      <c r="AN2302" s="2">
        <f t="shared" si="243"/>
        <v>-3.2248470696101879</v>
      </c>
    </row>
    <row r="2303" spans="1:40" x14ac:dyDescent="0.2">
      <c r="A2303">
        <v>2302</v>
      </c>
      <c r="B2303" t="s">
        <v>3890</v>
      </c>
      <c r="D2303">
        <v>0</v>
      </c>
      <c r="E2303">
        <v>1</v>
      </c>
      <c r="F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T2303">
        <v>0.187</v>
      </c>
      <c r="U2303">
        <v>0.24199999999999999</v>
      </c>
      <c r="V2303">
        <v>0.29899999999999999</v>
      </c>
      <c r="W2303">
        <v>0.54100000000000004</v>
      </c>
      <c r="X2303">
        <v>0.23499999999999999</v>
      </c>
      <c r="Z2303">
        <v>40</v>
      </c>
      <c r="AA2303">
        <v>0</v>
      </c>
      <c r="AB2303">
        <v>0</v>
      </c>
      <c r="AD2303">
        <v>-0.1</v>
      </c>
      <c r="AE2303">
        <v>0</v>
      </c>
      <c r="AF2303">
        <v>0</v>
      </c>
      <c r="AG2303" t="s">
        <v>3891</v>
      </c>
      <c r="AH2303" s="2">
        <f t="shared" si="239"/>
        <v>-12.830430972193282</v>
      </c>
      <c r="AJ2303" s="2">
        <f t="shared" si="244"/>
        <v>-2.5025539444631106</v>
      </c>
      <c r="AK2303" s="2">
        <f t="shared" si="240"/>
        <v>-1.535362013584342</v>
      </c>
      <c r="AL2303" s="2">
        <f t="shared" si="241"/>
        <v>-2.5879503497259004</v>
      </c>
      <c r="AM2303" s="2">
        <f t="shared" si="242"/>
        <v>-3.2232601359612669</v>
      </c>
      <c r="AN2303" s="2">
        <f t="shared" si="243"/>
        <v>-2.9813045284586615</v>
      </c>
    </row>
    <row r="2304" spans="1:40" x14ac:dyDescent="0.2">
      <c r="A2304">
        <v>2303</v>
      </c>
      <c r="B2304" t="s">
        <v>2029</v>
      </c>
      <c r="C2304" t="s">
        <v>45</v>
      </c>
      <c r="D2304">
        <v>0</v>
      </c>
      <c r="E2304">
        <v>1</v>
      </c>
      <c r="F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T2304">
        <v>0.182</v>
      </c>
      <c r="U2304">
        <v>0.249</v>
      </c>
      <c r="V2304">
        <v>0.309</v>
      </c>
      <c r="W2304">
        <v>0.55800000000000005</v>
      </c>
      <c r="X2304">
        <v>0.24299999999999999</v>
      </c>
      <c r="Z2304">
        <v>45</v>
      </c>
      <c r="AA2304">
        <v>0</v>
      </c>
      <c r="AB2304">
        <v>0</v>
      </c>
      <c r="AD2304">
        <v>-0.1</v>
      </c>
      <c r="AE2304">
        <v>0</v>
      </c>
      <c r="AF2304">
        <v>0</v>
      </c>
      <c r="AG2304" t="s">
        <v>2030</v>
      </c>
      <c r="AH2304" s="2">
        <f t="shared" si="239"/>
        <v>-12.83142308160174</v>
      </c>
      <c r="AJ2304" s="2">
        <f t="shared" si="244"/>
        <v>-2.5025539444631106</v>
      </c>
      <c r="AK2304" s="2">
        <f t="shared" si="240"/>
        <v>-1.535362013584342</v>
      </c>
      <c r="AL2304" s="2">
        <f t="shared" si="241"/>
        <v>-2.5879503497259004</v>
      </c>
      <c r="AM2304" s="2">
        <f t="shared" si="242"/>
        <v>-3.4677947865212513</v>
      </c>
      <c r="AN2304" s="2">
        <f t="shared" si="243"/>
        <v>-2.7377619873071346</v>
      </c>
    </row>
    <row r="2305" spans="1:40" x14ac:dyDescent="0.2">
      <c r="A2305">
        <v>2304</v>
      </c>
      <c r="B2305" t="s">
        <v>3688</v>
      </c>
      <c r="C2305" t="s">
        <v>61</v>
      </c>
      <c r="D2305">
        <v>0</v>
      </c>
      <c r="E2305">
        <v>1</v>
      </c>
      <c r="F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T2305">
        <v>0.19800000000000001</v>
      </c>
      <c r="U2305">
        <v>0.24</v>
      </c>
      <c r="V2305">
        <v>0.26400000000000001</v>
      </c>
      <c r="W2305">
        <v>0.503</v>
      </c>
      <c r="X2305">
        <v>0.22</v>
      </c>
      <c r="Z2305">
        <v>33</v>
      </c>
      <c r="AA2305">
        <v>0</v>
      </c>
      <c r="AB2305">
        <v>0</v>
      </c>
      <c r="AD2305">
        <v>-0.1</v>
      </c>
      <c r="AE2305">
        <v>0</v>
      </c>
      <c r="AF2305">
        <v>0</v>
      </c>
      <c r="AG2305" t="s">
        <v>3689</v>
      </c>
      <c r="AH2305" s="2">
        <f t="shared" si="239"/>
        <v>-12.836843950594139</v>
      </c>
      <c r="AJ2305" s="2">
        <f t="shared" si="244"/>
        <v>-2.5025539444631106</v>
      </c>
      <c r="AK2305" s="2">
        <f t="shared" si="240"/>
        <v>-1.535362013584342</v>
      </c>
      <c r="AL2305" s="2">
        <f t="shared" si="241"/>
        <v>-2.5879503497259004</v>
      </c>
      <c r="AM2305" s="2">
        <f t="shared" si="242"/>
        <v>-2.6852839047293005</v>
      </c>
      <c r="AN2305" s="2">
        <f t="shared" si="243"/>
        <v>-3.5256937380914857</v>
      </c>
    </row>
    <row r="2306" spans="1:40" x14ac:dyDescent="0.2">
      <c r="A2306">
        <v>2305</v>
      </c>
      <c r="B2306" t="s">
        <v>4537</v>
      </c>
      <c r="C2306" t="s">
        <v>39</v>
      </c>
      <c r="D2306">
        <v>0</v>
      </c>
      <c r="E2306">
        <v>1</v>
      </c>
      <c r="F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0.18099999999999999</v>
      </c>
      <c r="U2306">
        <v>0.248</v>
      </c>
      <c r="V2306">
        <v>0.312</v>
      </c>
      <c r="W2306">
        <v>0.56100000000000005</v>
      </c>
      <c r="X2306">
        <v>0.24299999999999999</v>
      </c>
      <c r="Z2306">
        <v>44</v>
      </c>
      <c r="AA2306">
        <v>0</v>
      </c>
      <c r="AB2306">
        <v>0</v>
      </c>
      <c r="AD2306">
        <v>-0.1</v>
      </c>
      <c r="AE2306">
        <v>0</v>
      </c>
      <c r="AF2306">
        <v>0</v>
      </c>
      <c r="AG2306" t="s">
        <v>4538</v>
      </c>
      <c r="AH2306" s="2">
        <f t="shared" ref="AH2306:AH2369" si="245">SUM(AI2306:AN2306)</f>
        <v>-12.837351916216409</v>
      </c>
      <c r="AJ2306" s="2">
        <f t="shared" si="244"/>
        <v>-2.5025539444631106</v>
      </c>
      <c r="AK2306" s="2">
        <f t="shared" ref="AK2306:AK2369" si="246">(M2306-46.609)/30.35701</f>
        <v>-1.535362013584342</v>
      </c>
      <c r="AL2306" s="2">
        <f t="shared" ref="AL2306:AL2369" si="247">(S2306-70.42522)/27.21274</f>
        <v>-2.5879503497259004</v>
      </c>
      <c r="AM2306" s="2">
        <f t="shared" ref="AM2306:AM2369" si="248">(T2306-0.252906)/0.020447</f>
        <v>-3.5167017166332482</v>
      </c>
      <c r="AN2306" s="2">
        <f t="shared" ref="AN2306:AN2369" si="249">(W2306-0.749104)/0.069803</f>
        <v>-2.6947838918098066</v>
      </c>
    </row>
    <row r="2307" spans="1:40" x14ac:dyDescent="0.2">
      <c r="A2307">
        <v>2306</v>
      </c>
      <c r="B2307" t="s">
        <v>3776</v>
      </c>
      <c r="D2307">
        <v>0</v>
      </c>
      <c r="E2307">
        <v>1</v>
      </c>
      <c r="F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T2307">
        <v>0.193</v>
      </c>
      <c r="U2307">
        <v>0.24199999999999999</v>
      </c>
      <c r="V2307">
        <v>0.27700000000000002</v>
      </c>
      <c r="W2307">
        <v>0.52</v>
      </c>
      <c r="X2307">
        <v>0.22700000000000001</v>
      </c>
      <c r="Z2307">
        <v>35</v>
      </c>
      <c r="AA2307">
        <v>0</v>
      </c>
      <c r="AB2307">
        <v>0</v>
      </c>
      <c r="AD2307">
        <v>-0.1</v>
      </c>
      <c r="AE2307">
        <v>0</v>
      </c>
      <c r="AF2307">
        <v>0</v>
      </c>
      <c r="AG2307" t="s">
        <v>3777</v>
      </c>
      <c r="AH2307" s="2">
        <f t="shared" si="245"/>
        <v>-12.837836060002598</v>
      </c>
      <c r="AJ2307" s="2">
        <f t="shared" si="244"/>
        <v>-2.5025539444631106</v>
      </c>
      <c r="AK2307" s="2">
        <f t="shared" si="246"/>
        <v>-1.535362013584342</v>
      </c>
      <c r="AL2307" s="2">
        <f t="shared" si="247"/>
        <v>-2.5879503497259004</v>
      </c>
      <c r="AM2307" s="2">
        <f t="shared" si="248"/>
        <v>-2.9298185552892853</v>
      </c>
      <c r="AN2307" s="2">
        <f t="shared" si="249"/>
        <v>-3.2821511969399593</v>
      </c>
    </row>
    <row r="2308" spans="1:40" x14ac:dyDescent="0.2">
      <c r="A2308">
        <v>2307</v>
      </c>
      <c r="B2308" t="s">
        <v>3806</v>
      </c>
      <c r="C2308" t="s">
        <v>88</v>
      </c>
      <c r="D2308">
        <v>0</v>
      </c>
      <c r="E2308">
        <v>1</v>
      </c>
      <c r="F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T2308">
        <v>0.2</v>
      </c>
      <c r="U2308">
        <v>0.23100000000000001</v>
      </c>
      <c r="V2308">
        <v>0.26500000000000001</v>
      </c>
      <c r="W2308">
        <v>0.496</v>
      </c>
      <c r="X2308">
        <v>0.214</v>
      </c>
      <c r="Z2308">
        <v>32</v>
      </c>
      <c r="AA2308">
        <v>0</v>
      </c>
      <c r="AB2308">
        <v>0</v>
      </c>
      <c r="AD2308">
        <v>-0.1</v>
      </c>
      <c r="AE2308">
        <v>0</v>
      </c>
      <c r="AF2308">
        <v>0</v>
      </c>
      <c r="AG2308" t="s">
        <v>3807</v>
      </c>
      <c r="AH2308" s="2">
        <f t="shared" si="245"/>
        <v>-12.839312313197244</v>
      </c>
      <c r="AJ2308" s="2">
        <f t="shared" si="244"/>
        <v>-2.5025539444631106</v>
      </c>
      <c r="AK2308" s="2">
        <f t="shared" si="246"/>
        <v>-1.535362013584342</v>
      </c>
      <c r="AL2308" s="2">
        <f t="shared" si="247"/>
        <v>-2.5879503497259004</v>
      </c>
      <c r="AM2308" s="2">
        <f t="shared" si="248"/>
        <v>-2.5874700445053067</v>
      </c>
      <c r="AN2308" s="2">
        <f t="shared" si="249"/>
        <v>-3.6259759609185851</v>
      </c>
    </row>
    <row r="2309" spans="1:40" x14ac:dyDescent="0.2">
      <c r="A2309">
        <v>2308</v>
      </c>
      <c r="B2309" t="s">
        <v>2175</v>
      </c>
      <c r="C2309" t="s">
        <v>144</v>
      </c>
      <c r="D2309">
        <v>0</v>
      </c>
      <c r="E2309">
        <v>1</v>
      </c>
      <c r="F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T2309">
        <v>0.187</v>
      </c>
      <c r="U2309">
        <v>0.26800000000000002</v>
      </c>
      <c r="V2309">
        <v>0.27200000000000002</v>
      </c>
      <c r="W2309">
        <v>0.54</v>
      </c>
      <c r="X2309">
        <v>0.24099999999999999</v>
      </c>
      <c r="Z2309">
        <v>48</v>
      </c>
      <c r="AA2309">
        <v>0</v>
      </c>
      <c r="AB2309">
        <v>0</v>
      </c>
      <c r="AD2309">
        <v>-0.1</v>
      </c>
      <c r="AE2309">
        <v>0</v>
      </c>
      <c r="AF2309">
        <v>0</v>
      </c>
      <c r="AG2309" t="s">
        <v>2176</v>
      </c>
      <c r="AH2309" s="2">
        <f t="shared" si="245"/>
        <v>-12.844757004025725</v>
      </c>
      <c r="AJ2309" s="2">
        <f t="shared" si="244"/>
        <v>-2.5025539444631106</v>
      </c>
      <c r="AK2309" s="2">
        <f t="shared" si="246"/>
        <v>-1.535362013584342</v>
      </c>
      <c r="AL2309" s="2">
        <f t="shared" si="247"/>
        <v>-2.5879503497259004</v>
      </c>
      <c r="AM2309" s="2">
        <f t="shared" si="248"/>
        <v>-3.2232601359612669</v>
      </c>
      <c r="AN2309" s="2">
        <f t="shared" si="249"/>
        <v>-2.995630560291104</v>
      </c>
    </row>
    <row r="2310" spans="1:40" x14ac:dyDescent="0.2">
      <c r="A2310">
        <v>2309</v>
      </c>
      <c r="B2310" t="s">
        <v>4006</v>
      </c>
      <c r="C2310" t="s">
        <v>176</v>
      </c>
      <c r="D2310">
        <v>0</v>
      </c>
      <c r="E2310">
        <v>1</v>
      </c>
      <c r="F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T2310">
        <v>0.187</v>
      </c>
      <c r="U2310">
        <v>0.22900000000000001</v>
      </c>
      <c r="V2310">
        <v>0.311</v>
      </c>
      <c r="W2310">
        <v>0.54</v>
      </c>
      <c r="X2310">
        <v>0.23100000000000001</v>
      </c>
      <c r="Z2310">
        <v>37</v>
      </c>
      <c r="AA2310">
        <v>0</v>
      </c>
      <c r="AB2310">
        <v>0</v>
      </c>
      <c r="AD2310">
        <v>-0.1</v>
      </c>
      <c r="AE2310">
        <v>0</v>
      </c>
      <c r="AF2310">
        <v>0</v>
      </c>
      <c r="AG2310" t="s">
        <v>4007</v>
      </c>
      <c r="AH2310" s="2">
        <f t="shared" si="245"/>
        <v>-12.844757004025725</v>
      </c>
      <c r="AJ2310" s="2">
        <f t="shared" si="244"/>
        <v>-2.5025539444631106</v>
      </c>
      <c r="AK2310" s="2">
        <f t="shared" si="246"/>
        <v>-1.535362013584342</v>
      </c>
      <c r="AL2310" s="2">
        <f t="shared" si="247"/>
        <v>-2.5879503497259004</v>
      </c>
      <c r="AM2310" s="2">
        <f t="shared" si="248"/>
        <v>-3.2232601359612669</v>
      </c>
      <c r="AN2310" s="2">
        <f t="shared" si="249"/>
        <v>-2.995630560291104</v>
      </c>
    </row>
    <row r="2311" spans="1:40" x14ac:dyDescent="0.2">
      <c r="A2311">
        <v>2310</v>
      </c>
      <c r="B2311" t="s">
        <v>4975</v>
      </c>
      <c r="C2311" t="s">
        <v>114</v>
      </c>
      <c r="D2311">
        <v>0</v>
      </c>
      <c r="E2311">
        <v>1</v>
      </c>
      <c r="F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T2311">
        <v>0.19400000000000001</v>
      </c>
      <c r="U2311">
        <v>0.23200000000000001</v>
      </c>
      <c r="V2311">
        <v>0.28299999999999997</v>
      </c>
      <c r="W2311">
        <v>0.51600000000000001</v>
      </c>
      <c r="X2311">
        <v>0.223</v>
      </c>
      <c r="Z2311">
        <v>29</v>
      </c>
      <c r="AA2311">
        <v>0</v>
      </c>
      <c r="AB2311">
        <v>0</v>
      </c>
      <c r="AD2311">
        <v>-0.1</v>
      </c>
      <c r="AE2311">
        <v>0</v>
      </c>
      <c r="AF2311">
        <v>0</v>
      </c>
      <c r="AG2311" t="s">
        <v>4976</v>
      </c>
      <c r="AH2311" s="2">
        <f t="shared" si="245"/>
        <v>-12.846233257220373</v>
      </c>
      <c r="AJ2311" s="2">
        <f t="shared" si="244"/>
        <v>-2.5025539444631106</v>
      </c>
      <c r="AK2311" s="2">
        <f t="shared" si="246"/>
        <v>-1.535362013584342</v>
      </c>
      <c r="AL2311" s="2">
        <f t="shared" si="247"/>
        <v>-2.5879503497259004</v>
      </c>
      <c r="AM2311" s="2">
        <f t="shared" si="248"/>
        <v>-2.8809116251772884</v>
      </c>
      <c r="AN2311" s="2">
        <f t="shared" si="249"/>
        <v>-3.3394553242697302</v>
      </c>
    </row>
    <row r="2312" spans="1:40" x14ac:dyDescent="0.2">
      <c r="A2312">
        <v>2311</v>
      </c>
      <c r="B2312" t="s">
        <v>3530</v>
      </c>
      <c r="C2312" t="s">
        <v>47</v>
      </c>
      <c r="D2312">
        <v>0</v>
      </c>
      <c r="E2312">
        <v>1</v>
      </c>
      <c r="F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T2312">
        <v>0.189</v>
      </c>
      <c r="U2312">
        <v>0.25600000000000001</v>
      </c>
      <c r="V2312">
        <v>0.27700000000000002</v>
      </c>
      <c r="W2312">
        <v>0.53300000000000003</v>
      </c>
      <c r="X2312">
        <v>0.23599999999999999</v>
      </c>
      <c r="Z2312">
        <v>42</v>
      </c>
      <c r="AA2312">
        <v>0</v>
      </c>
      <c r="AB2312">
        <v>0</v>
      </c>
      <c r="AD2312">
        <v>-0.1</v>
      </c>
      <c r="AE2312">
        <v>0</v>
      </c>
      <c r="AF2312">
        <v>0</v>
      </c>
      <c r="AG2312" t="s">
        <v>3531</v>
      </c>
      <c r="AH2312" s="2">
        <f t="shared" si="245"/>
        <v>-12.84722536662883</v>
      </c>
      <c r="AJ2312" s="2">
        <f t="shared" si="244"/>
        <v>-2.5025539444631106</v>
      </c>
      <c r="AK2312" s="2">
        <f t="shared" si="246"/>
        <v>-1.535362013584342</v>
      </c>
      <c r="AL2312" s="2">
        <f t="shared" si="247"/>
        <v>-2.5879503497259004</v>
      </c>
      <c r="AM2312" s="2">
        <f t="shared" si="248"/>
        <v>-3.1254462757372727</v>
      </c>
      <c r="AN2312" s="2">
        <f t="shared" si="249"/>
        <v>-3.0959127831182034</v>
      </c>
    </row>
    <row r="2313" spans="1:40" x14ac:dyDescent="0.2">
      <c r="A2313">
        <v>2312</v>
      </c>
      <c r="B2313" t="s">
        <v>3730</v>
      </c>
      <c r="C2313" t="s">
        <v>74</v>
      </c>
      <c r="D2313">
        <v>0</v>
      </c>
      <c r="E2313">
        <v>1</v>
      </c>
      <c r="F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T2313">
        <v>0.189</v>
      </c>
      <c r="U2313">
        <v>0.245</v>
      </c>
      <c r="V2313">
        <v>0.28699999999999998</v>
      </c>
      <c r="W2313">
        <v>0.53300000000000003</v>
      </c>
      <c r="X2313">
        <v>0.23300000000000001</v>
      </c>
      <c r="Z2313">
        <v>38</v>
      </c>
      <c r="AA2313">
        <v>0</v>
      </c>
      <c r="AB2313">
        <v>0</v>
      </c>
      <c r="AD2313">
        <v>-0.1</v>
      </c>
      <c r="AE2313">
        <v>0</v>
      </c>
      <c r="AF2313">
        <v>0</v>
      </c>
      <c r="AG2313" t="s">
        <v>3731</v>
      </c>
      <c r="AH2313" s="2">
        <f t="shared" si="245"/>
        <v>-12.84722536662883</v>
      </c>
      <c r="AJ2313" s="2">
        <f t="shared" si="244"/>
        <v>-2.5025539444631106</v>
      </c>
      <c r="AK2313" s="2">
        <f t="shared" si="246"/>
        <v>-1.535362013584342</v>
      </c>
      <c r="AL2313" s="2">
        <f t="shared" si="247"/>
        <v>-2.5879503497259004</v>
      </c>
      <c r="AM2313" s="2">
        <f t="shared" si="248"/>
        <v>-3.1254462757372727</v>
      </c>
      <c r="AN2313" s="2">
        <f t="shared" si="249"/>
        <v>-3.0959127831182034</v>
      </c>
    </row>
    <row r="2314" spans="1:40" x14ac:dyDescent="0.2">
      <c r="A2314">
        <v>2313</v>
      </c>
      <c r="B2314" t="s">
        <v>3732</v>
      </c>
      <c r="C2314" t="s">
        <v>39</v>
      </c>
      <c r="D2314">
        <v>0</v>
      </c>
      <c r="E2314">
        <v>1</v>
      </c>
      <c r="F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T2314">
        <v>0.189</v>
      </c>
      <c r="U2314">
        <v>0.25</v>
      </c>
      <c r="V2314">
        <v>0.28299999999999997</v>
      </c>
      <c r="W2314">
        <v>0.53300000000000003</v>
      </c>
      <c r="X2314">
        <v>0.23400000000000001</v>
      </c>
      <c r="Z2314">
        <v>38</v>
      </c>
      <c r="AA2314">
        <v>0</v>
      </c>
      <c r="AB2314">
        <v>0</v>
      </c>
      <c r="AD2314">
        <v>-0.1</v>
      </c>
      <c r="AE2314">
        <v>0</v>
      </c>
      <c r="AF2314">
        <v>0</v>
      </c>
      <c r="AG2314" t="s">
        <v>3733</v>
      </c>
      <c r="AH2314" s="2">
        <f t="shared" si="245"/>
        <v>-12.84722536662883</v>
      </c>
      <c r="AJ2314" s="2">
        <f t="shared" si="244"/>
        <v>-2.5025539444631106</v>
      </c>
      <c r="AK2314" s="2">
        <f t="shared" si="246"/>
        <v>-1.535362013584342</v>
      </c>
      <c r="AL2314" s="2">
        <f t="shared" si="247"/>
        <v>-2.5879503497259004</v>
      </c>
      <c r="AM2314" s="2">
        <f t="shared" si="248"/>
        <v>-3.1254462757372727</v>
      </c>
      <c r="AN2314" s="2">
        <f t="shared" si="249"/>
        <v>-3.0959127831182034</v>
      </c>
    </row>
    <row r="2315" spans="1:40" x14ac:dyDescent="0.2">
      <c r="A2315">
        <v>2314</v>
      </c>
      <c r="B2315" t="s">
        <v>5129</v>
      </c>
      <c r="D2315">
        <v>0</v>
      </c>
      <c r="E2315">
        <v>1</v>
      </c>
      <c r="F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T2315">
        <v>0.192</v>
      </c>
      <c r="U2315">
        <v>0.23400000000000001</v>
      </c>
      <c r="V2315">
        <v>0.28799999999999998</v>
      </c>
      <c r="W2315">
        <v>0.52200000000000002</v>
      </c>
      <c r="X2315">
        <v>0.22600000000000001</v>
      </c>
      <c r="Z2315">
        <v>34</v>
      </c>
      <c r="AA2315">
        <v>0</v>
      </c>
      <c r="AB2315">
        <v>0</v>
      </c>
      <c r="AD2315">
        <v>-0.1</v>
      </c>
      <c r="AE2315">
        <v>0</v>
      </c>
      <c r="AF2315">
        <v>0</v>
      </c>
      <c r="AG2315" t="s">
        <v>5130</v>
      </c>
      <c r="AH2315" s="2">
        <f t="shared" si="245"/>
        <v>-12.858090926449709</v>
      </c>
      <c r="AJ2315" s="2">
        <f t="shared" si="244"/>
        <v>-2.5025539444631106</v>
      </c>
      <c r="AK2315" s="2">
        <f t="shared" si="246"/>
        <v>-1.535362013584342</v>
      </c>
      <c r="AL2315" s="2">
        <f t="shared" si="247"/>
        <v>-2.5879503497259004</v>
      </c>
      <c r="AM2315" s="2">
        <f t="shared" si="248"/>
        <v>-2.9787254854012821</v>
      </c>
      <c r="AN2315" s="2">
        <f t="shared" si="249"/>
        <v>-3.2534991332750733</v>
      </c>
    </row>
    <row r="2316" spans="1:40" x14ac:dyDescent="0.2">
      <c r="A2316">
        <v>2315</v>
      </c>
      <c r="B2316" t="s">
        <v>3405</v>
      </c>
      <c r="C2316" t="s">
        <v>114</v>
      </c>
      <c r="D2316">
        <v>0</v>
      </c>
      <c r="E2316">
        <v>1</v>
      </c>
      <c r="F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T2316">
        <v>0.19400000000000001</v>
      </c>
      <c r="U2316">
        <v>0.24399999999999999</v>
      </c>
      <c r="V2316">
        <v>0.27100000000000002</v>
      </c>
      <c r="W2316">
        <v>0.51500000000000001</v>
      </c>
      <c r="X2316">
        <v>0.22600000000000001</v>
      </c>
      <c r="Z2316">
        <v>31</v>
      </c>
      <c r="AA2316">
        <v>0</v>
      </c>
      <c r="AB2316">
        <v>0</v>
      </c>
      <c r="AD2316">
        <v>-0.1</v>
      </c>
      <c r="AE2316">
        <v>0</v>
      </c>
      <c r="AF2316">
        <v>0</v>
      </c>
      <c r="AG2316" t="s">
        <v>3406</v>
      </c>
      <c r="AH2316" s="2">
        <f t="shared" si="245"/>
        <v>-12.860559289052816</v>
      </c>
      <c r="AJ2316" s="2">
        <f t="shared" si="244"/>
        <v>-2.5025539444631106</v>
      </c>
      <c r="AK2316" s="2">
        <f t="shared" si="246"/>
        <v>-1.535362013584342</v>
      </c>
      <c r="AL2316" s="2">
        <f t="shared" si="247"/>
        <v>-2.5879503497259004</v>
      </c>
      <c r="AM2316" s="2">
        <f t="shared" si="248"/>
        <v>-2.8809116251772884</v>
      </c>
      <c r="AN2316" s="2">
        <f t="shared" si="249"/>
        <v>-3.3537813561021728</v>
      </c>
    </row>
    <row r="2317" spans="1:40" x14ac:dyDescent="0.2">
      <c r="A2317">
        <v>2316</v>
      </c>
      <c r="B2317" t="s">
        <v>2780</v>
      </c>
      <c r="C2317" t="s">
        <v>118</v>
      </c>
      <c r="D2317">
        <v>0</v>
      </c>
      <c r="E2317">
        <v>1</v>
      </c>
      <c r="F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T2317">
        <v>0.193</v>
      </c>
      <c r="U2317">
        <v>0.252</v>
      </c>
      <c r="V2317">
        <v>0.26600000000000001</v>
      </c>
      <c r="W2317">
        <v>0.51800000000000002</v>
      </c>
      <c r="X2317">
        <v>0.22900000000000001</v>
      </c>
      <c r="Z2317">
        <v>41</v>
      </c>
      <c r="AA2317">
        <v>0</v>
      </c>
      <c r="AB2317">
        <v>0</v>
      </c>
      <c r="AD2317">
        <v>-0.1</v>
      </c>
      <c r="AE2317">
        <v>0</v>
      </c>
      <c r="AF2317">
        <v>0</v>
      </c>
      <c r="AG2317" t="s">
        <v>2781</v>
      </c>
      <c r="AH2317" s="2">
        <f t="shared" si="245"/>
        <v>-12.866488123667484</v>
      </c>
      <c r="AJ2317" s="2">
        <f t="shared" si="244"/>
        <v>-2.5025539444631106</v>
      </c>
      <c r="AK2317" s="2">
        <f t="shared" si="246"/>
        <v>-1.535362013584342</v>
      </c>
      <c r="AL2317" s="2">
        <f t="shared" si="247"/>
        <v>-2.5879503497259004</v>
      </c>
      <c r="AM2317" s="2">
        <f t="shared" si="248"/>
        <v>-2.9298185552892853</v>
      </c>
      <c r="AN2317" s="2">
        <f t="shared" si="249"/>
        <v>-3.3108032606048448</v>
      </c>
    </row>
    <row r="2318" spans="1:40" x14ac:dyDescent="0.2">
      <c r="A2318">
        <v>2317</v>
      </c>
      <c r="B2318" t="s">
        <v>2718</v>
      </c>
      <c r="C2318" t="s">
        <v>35</v>
      </c>
      <c r="D2318">
        <v>0</v>
      </c>
      <c r="E2318">
        <v>1</v>
      </c>
      <c r="F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T2318">
        <v>0.188</v>
      </c>
      <c r="U2318">
        <v>0.246</v>
      </c>
      <c r="V2318">
        <v>0.28899999999999998</v>
      </c>
      <c r="W2318">
        <v>0.53500000000000003</v>
      </c>
      <c r="X2318">
        <v>0.23400000000000001</v>
      </c>
      <c r="Z2318">
        <v>36</v>
      </c>
      <c r="AA2318">
        <v>0</v>
      </c>
      <c r="AB2318">
        <v>0</v>
      </c>
      <c r="AD2318">
        <v>-0.1</v>
      </c>
      <c r="AE2318">
        <v>0</v>
      </c>
      <c r="AF2318">
        <v>0</v>
      </c>
      <c r="AG2318" t="s">
        <v>2719</v>
      </c>
      <c r="AH2318" s="2">
        <f t="shared" si="245"/>
        <v>-12.867480233075941</v>
      </c>
      <c r="AJ2318" s="2">
        <f t="shared" ref="AJ2318:AJ2381" si="250">(K2318-22.084)/8.824585</f>
        <v>-2.5025539444631106</v>
      </c>
      <c r="AK2318" s="2">
        <f t="shared" si="246"/>
        <v>-1.535362013584342</v>
      </c>
      <c r="AL2318" s="2">
        <f t="shared" si="247"/>
        <v>-2.5879503497259004</v>
      </c>
      <c r="AM2318" s="2">
        <f t="shared" si="248"/>
        <v>-3.1743532058492696</v>
      </c>
      <c r="AN2318" s="2">
        <f t="shared" si="249"/>
        <v>-3.0672607194533179</v>
      </c>
    </row>
    <row r="2319" spans="1:40" x14ac:dyDescent="0.2">
      <c r="A2319">
        <v>2318</v>
      </c>
      <c r="B2319" t="s">
        <v>4136</v>
      </c>
      <c r="D2319">
        <v>0</v>
      </c>
      <c r="E2319">
        <v>1</v>
      </c>
      <c r="F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T2319">
        <v>0.188</v>
      </c>
      <c r="U2319">
        <v>0.23400000000000001</v>
      </c>
      <c r="V2319">
        <v>0.30099999999999999</v>
      </c>
      <c r="W2319">
        <v>0.53500000000000003</v>
      </c>
      <c r="X2319">
        <v>0.23100000000000001</v>
      </c>
      <c r="Z2319">
        <v>38</v>
      </c>
      <c r="AA2319">
        <v>0</v>
      </c>
      <c r="AB2319">
        <v>0</v>
      </c>
      <c r="AD2319">
        <v>-0.1</v>
      </c>
      <c r="AE2319">
        <v>0</v>
      </c>
      <c r="AF2319">
        <v>0</v>
      </c>
      <c r="AG2319" t="s">
        <v>4137</v>
      </c>
      <c r="AH2319" s="2">
        <f t="shared" si="245"/>
        <v>-12.867480233075941</v>
      </c>
      <c r="AJ2319" s="2">
        <f t="shared" si="250"/>
        <v>-2.5025539444631106</v>
      </c>
      <c r="AK2319" s="2">
        <f t="shared" si="246"/>
        <v>-1.535362013584342</v>
      </c>
      <c r="AL2319" s="2">
        <f t="shared" si="247"/>
        <v>-2.5879503497259004</v>
      </c>
      <c r="AM2319" s="2">
        <f t="shared" si="248"/>
        <v>-3.1743532058492696</v>
      </c>
      <c r="AN2319" s="2">
        <f t="shared" si="249"/>
        <v>-3.0672607194533179</v>
      </c>
    </row>
    <row r="2320" spans="1:40" x14ac:dyDescent="0.2">
      <c r="A2320">
        <v>2319</v>
      </c>
      <c r="B2320" t="s">
        <v>4337</v>
      </c>
      <c r="C2320" t="s">
        <v>31</v>
      </c>
      <c r="D2320">
        <v>0</v>
      </c>
      <c r="E2320">
        <v>1</v>
      </c>
      <c r="F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T2320">
        <v>0.188</v>
      </c>
      <c r="U2320">
        <v>0.23100000000000001</v>
      </c>
      <c r="V2320">
        <v>0.30399999999999999</v>
      </c>
      <c r="W2320">
        <v>0.53500000000000003</v>
      </c>
      <c r="X2320">
        <v>0.22900000000000001</v>
      </c>
      <c r="Z2320">
        <v>32</v>
      </c>
      <c r="AA2320">
        <v>0</v>
      </c>
      <c r="AB2320">
        <v>0</v>
      </c>
      <c r="AD2320">
        <v>-0.1</v>
      </c>
      <c r="AE2320">
        <v>0</v>
      </c>
      <c r="AF2320">
        <v>0</v>
      </c>
      <c r="AG2320" t="s">
        <v>4338</v>
      </c>
      <c r="AH2320" s="2">
        <f t="shared" si="245"/>
        <v>-12.867480233075941</v>
      </c>
      <c r="AJ2320" s="2">
        <f t="shared" si="250"/>
        <v>-2.5025539444631106</v>
      </c>
      <c r="AK2320" s="2">
        <f t="shared" si="246"/>
        <v>-1.535362013584342</v>
      </c>
      <c r="AL2320" s="2">
        <f t="shared" si="247"/>
        <v>-2.5879503497259004</v>
      </c>
      <c r="AM2320" s="2">
        <f t="shared" si="248"/>
        <v>-3.1743532058492696</v>
      </c>
      <c r="AN2320" s="2">
        <f t="shared" si="249"/>
        <v>-3.0672607194533179</v>
      </c>
    </row>
    <row r="2321" spans="1:40" x14ac:dyDescent="0.2">
      <c r="A2321">
        <v>2320</v>
      </c>
      <c r="B2321" t="s">
        <v>2751</v>
      </c>
      <c r="C2321" t="s">
        <v>198</v>
      </c>
      <c r="D2321">
        <v>0</v>
      </c>
      <c r="E2321">
        <v>1</v>
      </c>
      <c r="F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T2321">
        <v>0.18</v>
      </c>
      <c r="U2321">
        <v>0.25600000000000001</v>
      </c>
      <c r="V2321">
        <v>0.30599999999999999</v>
      </c>
      <c r="W2321">
        <v>0.56200000000000006</v>
      </c>
      <c r="X2321">
        <v>0.245</v>
      </c>
      <c r="Z2321">
        <v>47</v>
      </c>
      <c r="AA2321">
        <v>0</v>
      </c>
      <c r="AB2321">
        <v>0</v>
      </c>
      <c r="AD2321">
        <v>-0.1</v>
      </c>
      <c r="AE2321">
        <v>0</v>
      </c>
      <c r="AF2321">
        <v>0</v>
      </c>
      <c r="AG2321" t="s">
        <v>2752</v>
      </c>
      <c r="AH2321" s="2">
        <f t="shared" si="245"/>
        <v>-12.871932814495963</v>
      </c>
      <c r="AJ2321" s="2">
        <f t="shared" si="250"/>
        <v>-2.5025539444631106</v>
      </c>
      <c r="AK2321" s="2">
        <f t="shared" si="246"/>
        <v>-1.535362013584342</v>
      </c>
      <c r="AL2321" s="2">
        <f t="shared" si="247"/>
        <v>-2.5879503497259004</v>
      </c>
      <c r="AM2321" s="2">
        <f t="shared" si="248"/>
        <v>-3.565608646745245</v>
      </c>
      <c r="AN2321" s="2">
        <f t="shared" si="249"/>
        <v>-2.6804578599773636</v>
      </c>
    </row>
    <row r="2322" spans="1:40" x14ac:dyDescent="0.2">
      <c r="A2322">
        <v>2321</v>
      </c>
      <c r="B2322" t="s">
        <v>4065</v>
      </c>
      <c r="C2322" t="s">
        <v>125</v>
      </c>
      <c r="D2322">
        <v>0</v>
      </c>
      <c r="E2322">
        <v>1</v>
      </c>
      <c r="F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T2322">
        <v>0.19400000000000001</v>
      </c>
      <c r="U2322">
        <v>0.24299999999999999</v>
      </c>
      <c r="V2322">
        <v>0.27100000000000002</v>
      </c>
      <c r="W2322">
        <v>0.51400000000000001</v>
      </c>
      <c r="X2322">
        <v>0.224</v>
      </c>
      <c r="Z2322">
        <v>34</v>
      </c>
      <c r="AA2322">
        <v>0</v>
      </c>
      <c r="AB2322">
        <v>0</v>
      </c>
      <c r="AD2322">
        <v>-0.1</v>
      </c>
      <c r="AE2322">
        <v>0</v>
      </c>
      <c r="AF2322">
        <v>0</v>
      </c>
      <c r="AG2322" t="s">
        <v>4066</v>
      </c>
      <c r="AH2322" s="2">
        <f t="shared" si="245"/>
        <v>-12.874885320885259</v>
      </c>
      <c r="AJ2322" s="2">
        <f t="shared" si="250"/>
        <v>-2.5025539444631106</v>
      </c>
      <c r="AK2322" s="2">
        <f t="shared" si="246"/>
        <v>-1.535362013584342</v>
      </c>
      <c r="AL2322" s="2">
        <f t="shared" si="247"/>
        <v>-2.5879503497259004</v>
      </c>
      <c r="AM2322" s="2">
        <f t="shared" si="248"/>
        <v>-2.8809116251772884</v>
      </c>
      <c r="AN2322" s="2">
        <f t="shared" si="249"/>
        <v>-3.3681073879346157</v>
      </c>
    </row>
    <row r="2323" spans="1:40" x14ac:dyDescent="0.2">
      <c r="A2323">
        <v>2322</v>
      </c>
      <c r="B2323" t="s">
        <v>4258</v>
      </c>
      <c r="C2323" t="s">
        <v>57</v>
      </c>
      <c r="D2323">
        <v>0</v>
      </c>
      <c r="E2323">
        <v>1</v>
      </c>
      <c r="F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T2323">
        <v>0.19400000000000001</v>
      </c>
      <c r="U2323">
        <v>0.23100000000000001</v>
      </c>
      <c r="V2323">
        <v>0.28299999999999997</v>
      </c>
      <c r="W2323">
        <v>0.51400000000000001</v>
      </c>
      <c r="X2323">
        <v>0.222</v>
      </c>
      <c r="Z2323">
        <v>32</v>
      </c>
      <c r="AA2323">
        <v>0</v>
      </c>
      <c r="AB2323">
        <v>0</v>
      </c>
      <c r="AD2323">
        <v>-0.1</v>
      </c>
      <c r="AE2323">
        <v>0</v>
      </c>
      <c r="AF2323">
        <v>0</v>
      </c>
      <c r="AG2323" t="s">
        <v>4259</v>
      </c>
      <c r="AH2323" s="2">
        <f t="shared" si="245"/>
        <v>-12.874885320885259</v>
      </c>
      <c r="AJ2323" s="2">
        <f t="shared" si="250"/>
        <v>-2.5025539444631106</v>
      </c>
      <c r="AK2323" s="2">
        <f t="shared" si="246"/>
        <v>-1.535362013584342</v>
      </c>
      <c r="AL2323" s="2">
        <f t="shared" si="247"/>
        <v>-2.5879503497259004</v>
      </c>
      <c r="AM2323" s="2">
        <f t="shared" si="248"/>
        <v>-2.8809116251772884</v>
      </c>
      <c r="AN2323" s="2">
        <f t="shared" si="249"/>
        <v>-3.3681073879346157</v>
      </c>
    </row>
    <row r="2324" spans="1:40" x14ac:dyDescent="0.2">
      <c r="A2324">
        <v>2323</v>
      </c>
      <c r="B2324" t="s">
        <v>3347</v>
      </c>
      <c r="C2324" t="s">
        <v>118</v>
      </c>
      <c r="D2324">
        <v>0</v>
      </c>
      <c r="E2324">
        <v>1</v>
      </c>
      <c r="F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T2324">
        <v>0.184</v>
      </c>
      <c r="U2324">
        <v>0.23899999999999999</v>
      </c>
      <c r="V2324">
        <v>0.309</v>
      </c>
      <c r="W2324">
        <v>0.54800000000000004</v>
      </c>
      <c r="X2324">
        <v>0.23499999999999999</v>
      </c>
      <c r="Z2324">
        <v>45</v>
      </c>
      <c r="AA2324">
        <v>0</v>
      </c>
      <c r="AB2324">
        <v>0</v>
      </c>
      <c r="AD2324">
        <v>-0.1</v>
      </c>
      <c r="AE2324">
        <v>0</v>
      </c>
      <c r="AF2324">
        <v>0</v>
      </c>
      <c r="AG2324" t="s">
        <v>3348</v>
      </c>
      <c r="AH2324" s="2">
        <f t="shared" si="245"/>
        <v>-12.876869539702174</v>
      </c>
      <c r="AJ2324" s="2">
        <f t="shared" si="250"/>
        <v>-2.5025539444631106</v>
      </c>
      <c r="AK2324" s="2">
        <f t="shared" si="246"/>
        <v>-1.535362013584342</v>
      </c>
      <c r="AL2324" s="2">
        <f t="shared" si="247"/>
        <v>-2.5879503497259004</v>
      </c>
      <c r="AM2324" s="2">
        <f t="shared" si="248"/>
        <v>-3.3699809262972575</v>
      </c>
      <c r="AN2324" s="2">
        <f t="shared" si="249"/>
        <v>-2.881022305631562</v>
      </c>
    </row>
    <row r="2325" spans="1:40" x14ac:dyDescent="0.2">
      <c r="A2325">
        <v>2324</v>
      </c>
      <c r="B2325" t="s">
        <v>4000</v>
      </c>
      <c r="D2325">
        <v>0</v>
      </c>
      <c r="E2325">
        <v>1</v>
      </c>
      <c r="F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>
        <v>0.191</v>
      </c>
      <c r="U2325">
        <v>0.25600000000000001</v>
      </c>
      <c r="V2325">
        <v>0.26800000000000002</v>
      </c>
      <c r="W2325">
        <v>0.52400000000000002</v>
      </c>
      <c r="X2325">
        <v>0.23300000000000001</v>
      </c>
      <c r="Z2325">
        <v>39</v>
      </c>
      <c r="AA2325">
        <v>0</v>
      </c>
      <c r="AB2325">
        <v>0</v>
      </c>
      <c r="AD2325">
        <v>-0.1</v>
      </c>
      <c r="AE2325">
        <v>0</v>
      </c>
      <c r="AF2325">
        <v>0</v>
      </c>
      <c r="AG2325" t="s">
        <v>4001</v>
      </c>
      <c r="AH2325" s="2">
        <f t="shared" si="245"/>
        <v>-12.878345792896821</v>
      </c>
      <c r="AJ2325" s="2">
        <f t="shared" si="250"/>
        <v>-2.5025539444631106</v>
      </c>
      <c r="AK2325" s="2">
        <f t="shared" si="246"/>
        <v>-1.535362013584342</v>
      </c>
      <c r="AL2325" s="2">
        <f t="shared" si="247"/>
        <v>-2.5879503497259004</v>
      </c>
      <c r="AM2325" s="2">
        <f t="shared" si="248"/>
        <v>-3.027632415513279</v>
      </c>
      <c r="AN2325" s="2">
        <f t="shared" si="249"/>
        <v>-3.2248470696101879</v>
      </c>
    </row>
    <row r="2326" spans="1:40" x14ac:dyDescent="0.2">
      <c r="A2326">
        <v>2325</v>
      </c>
      <c r="B2326" t="s">
        <v>4152</v>
      </c>
      <c r="C2326" t="s">
        <v>198</v>
      </c>
      <c r="D2326">
        <v>0</v>
      </c>
      <c r="E2326">
        <v>1</v>
      </c>
      <c r="F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T2326">
        <v>0.19</v>
      </c>
      <c r="U2326">
        <v>0.23300000000000001</v>
      </c>
      <c r="V2326">
        <v>0.29399999999999998</v>
      </c>
      <c r="W2326">
        <v>0.52700000000000002</v>
      </c>
      <c r="X2326">
        <v>0.22800000000000001</v>
      </c>
      <c r="Z2326">
        <v>35</v>
      </c>
      <c r="AA2326">
        <v>0</v>
      </c>
      <c r="AB2326">
        <v>0</v>
      </c>
      <c r="AD2326">
        <v>-0.1</v>
      </c>
      <c r="AE2326">
        <v>0</v>
      </c>
      <c r="AF2326">
        <v>0</v>
      </c>
      <c r="AG2326" t="s">
        <v>4153</v>
      </c>
      <c r="AH2326" s="2">
        <f t="shared" si="245"/>
        <v>-12.884274627511489</v>
      </c>
      <c r="AJ2326" s="2">
        <f t="shared" si="250"/>
        <v>-2.5025539444631106</v>
      </c>
      <c r="AK2326" s="2">
        <f t="shared" si="246"/>
        <v>-1.535362013584342</v>
      </c>
      <c r="AL2326" s="2">
        <f t="shared" si="247"/>
        <v>-2.5879503497259004</v>
      </c>
      <c r="AM2326" s="2">
        <f t="shared" si="248"/>
        <v>-3.0765393456252759</v>
      </c>
      <c r="AN2326" s="2">
        <f t="shared" si="249"/>
        <v>-3.1818689741128598</v>
      </c>
    </row>
    <row r="2327" spans="1:40" x14ac:dyDescent="0.2">
      <c r="A2327">
        <v>2326</v>
      </c>
      <c r="B2327" t="s">
        <v>4541</v>
      </c>
      <c r="C2327" t="s">
        <v>63</v>
      </c>
      <c r="D2327">
        <v>0</v>
      </c>
      <c r="E2327">
        <v>1</v>
      </c>
      <c r="F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0.192</v>
      </c>
      <c r="U2327">
        <v>0.25</v>
      </c>
      <c r="V2327">
        <v>0.27</v>
      </c>
      <c r="W2327">
        <v>0.52</v>
      </c>
      <c r="X2327">
        <v>0.23</v>
      </c>
      <c r="Z2327">
        <v>35</v>
      </c>
      <c r="AA2327">
        <v>0</v>
      </c>
      <c r="AB2327">
        <v>0</v>
      </c>
      <c r="AD2327">
        <v>-0.1</v>
      </c>
      <c r="AE2327">
        <v>0</v>
      </c>
      <c r="AF2327">
        <v>0</v>
      </c>
      <c r="AG2327" t="s">
        <v>4542</v>
      </c>
      <c r="AH2327" s="2">
        <f t="shared" si="245"/>
        <v>-12.886742990114595</v>
      </c>
      <c r="AJ2327" s="2">
        <f t="shared" si="250"/>
        <v>-2.5025539444631106</v>
      </c>
      <c r="AK2327" s="2">
        <f t="shared" si="246"/>
        <v>-1.535362013584342</v>
      </c>
      <c r="AL2327" s="2">
        <f t="shared" si="247"/>
        <v>-2.5879503497259004</v>
      </c>
      <c r="AM2327" s="2">
        <f t="shared" si="248"/>
        <v>-2.9787254854012821</v>
      </c>
      <c r="AN2327" s="2">
        <f t="shared" si="249"/>
        <v>-3.2821511969399593</v>
      </c>
    </row>
    <row r="2328" spans="1:40" x14ac:dyDescent="0.2">
      <c r="A2328">
        <v>2327</v>
      </c>
      <c r="B2328" t="s">
        <v>2396</v>
      </c>
      <c r="D2328">
        <v>0</v>
      </c>
      <c r="E2328">
        <v>1</v>
      </c>
      <c r="F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0.187</v>
      </c>
      <c r="U2328">
        <v>0.24</v>
      </c>
      <c r="V2328">
        <v>0.29699999999999999</v>
      </c>
      <c r="W2328">
        <v>0.53700000000000003</v>
      </c>
      <c r="X2328">
        <v>0.23300000000000001</v>
      </c>
      <c r="Z2328">
        <v>39</v>
      </c>
      <c r="AA2328">
        <v>0</v>
      </c>
      <c r="AB2328">
        <v>0</v>
      </c>
      <c r="AD2328">
        <v>-0.1</v>
      </c>
      <c r="AE2328">
        <v>0</v>
      </c>
      <c r="AF2328">
        <v>0</v>
      </c>
      <c r="AG2328" t="s">
        <v>3995</v>
      </c>
      <c r="AH2328" s="2">
        <f t="shared" si="245"/>
        <v>-12.887735099523052</v>
      </c>
      <c r="AJ2328" s="2">
        <f t="shared" si="250"/>
        <v>-2.5025539444631106</v>
      </c>
      <c r="AK2328" s="2">
        <f t="shared" si="246"/>
        <v>-1.535362013584342</v>
      </c>
      <c r="AL2328" s="2">
        <f t="shared" si="247"/>
        <v>-2.5879503497259004</v>
      </c>
      <c r="AM2328" s="2">
        <f t="shared" si="248"/>
        <v>-3.2232601359612669</v>
      </c>
      <c r="AN2328" s="2">
        <f t="shared" si="249"/>
        <v>-3.0386086557884324</v>
      </c>
    </row>
    <row r="2329" spans="1:40" x14ac:dyDescent="0.2">
      <c r="A2329">
        <v>2328</v>
      </c>
      <c r="B2329" t="s">
        <v>3272</v>
      </c>
      <c r="C2329" t="s">
        <v>88</v>
      </c>
      <c r="D2329">
        <v>0</v>
      </c>
      <c r="E2329">
        <v>1</v>
      </c>
      <c r="F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T2329">
        <v>0.193</v>
      </c>
      <c r="U2329">
        <v>0.23799999999999999</v>
      </c>
      <c r="V2329">
        <v>0.27700000000000002</v>
      </c>
      <c r="W2329">
        <v>0.51600000000000001</v>
      </c>
      <c r="X2329">
        <v>0.22500000000000001</v>
      </c>
      <c r="Z2329">
        <v>39</v>
      </c>
      <c r="AA2329">
        <v>0</v>
      </c>
      <c r="AB2329">
        <v>0</v>
      </c>
      <c r="AD2329">
        <v>-0.1</v>
      </c>
      <c r="AE2329">
        <v>0</v>
      </c>
      <c r="AF2329">
        <v>0</v>
      </c>
      <c r="AG2329" t="s">
        <v>3273</v>
      </c>
      <c r="AH2329" s="2">
        <f t="shared" si="245"/>
        <v>-12.89514018733237</v>
      </c>
      <c r="AJ2329" s="2">
        <f t="shared" si="250"/>
        <v>-2.5025539444631106</v>
      </c>
      <c r="AK2329" s="2">
        <f t="shared" si="246"/>
        <v>-1.535362013584342</v>
      </c>
      <c r="AL2329" s="2">
        <f t="shared" si="247"/>
        <v>-2.5879503497259004</v>
      </c>
      <c r="AM2329" s="2">
        <f t="shared" si="248"/>
        <v>-2.9298185552892853</v>
      </c>
      <c r="AN2329" s="2">
        <f t="shared" si="249"/>
        <v>-3.3394553242697302</v>
      </c>
    </row>
    <row r="2330" spans="1:40" x14ac:dyDescent="0.2">
      <c r="A2330">
        <v>2329</v>
      </c>
      <c r="B2330" t="s">
        <v>2820</v>
      </c>
      <c r="D2330">
        <v>0</v>
      </c>
      <c r="E2330">
        <v>1</v>
      </c>
      <c r="F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T2330">
        <v>0.188</v>
      </c>
      <c r="U2330">
        <v>0.25</v>
      </c>
      <c r="V2330">
        <v>0.28299999999999997</v>
      </c>
      <c r="W2330">
        <v>0.53300000000000003</v>
      </c>
      <c r="X2330">
        <v>0.23400000000000001</v>
      </c>
      <c r="Z2330">
        <v>40</v>
      </c>
      <c r="AA2330">
        <v>0</v>
      </c>
      <c r="AB2330">
        <v>0</v>
      </c>
      <c r="AD2330">
        <v>-0.1</v>
      </c>
      <c r="AE2330">
        <v>0</v>
      </c>
      <c r="AF2330">
        <v>0</v>
      </c>
      <c r="AG2330" t="s">
        <v>2821</v>
      </c>
      <c r="AH2330" s="2">
        <f t="shared" si="245"/>
        <v>-12.896132296740827</v>
      </c>
      <c r="AJ2330" s="2">
        <f t="shared" si="250"/>
        <v>-2.5025539444631106</v>
      </c>
      <c r="AK2330" s="2">
        <f t="shared" si="246"/>
        <v>-1.535362013584342</v>
      </c>
      <c r="AL2330" s="2">
        <f t="shared" si="247"/>
        <v>-2.5879503497259004</v>
      </c>
      <c r="AM2330" s="2">
        <f t="shared" si="248"/>
        <v>-3.1743532058492696</v>
      </c>
      <c r="AN2330" s="2">
        <f t="shared" si="249"/>
        <v>-3.0959127831182034</v>
      </c>
    </row>
    <row r="2331" spans="1:40" x14ac:dyDescent="0.2">
      <c r="A2331">
        <v>2330</v>
      </c>
      <c r="B2331" t="s">
        <v>4010</v>
      </c>
      <c r="C2331" t="s">
        <v>47</v>
      </c>
      <c r="D2331">
        <v>0</v>
      </c>
      <c r="E2331">
        <v>1</v>
      </c>
      <c r="F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T2331">
        <v>0.19</v>
      </c>
      <c r="U2331">
        <v>0.23699999999999999</v>
      </c>
      <c r="V2331">
        <v>0.28999999999999998</v>
      </c>
      <c r="W2331">
        <v>0.52600000000000002</v>
      </c>
      <c r="X2331">
        <v>0.22800000000000001</v>
      </c>
      <c r="Z2331">
        <v>36</v>
      </c>
      <c r="AA2331">
        <v>0</v>
      </c>
      <c r="AB2331">
        <v>0</v>
      </c>
      <c r="AD2331">
        <v>-0.1</v>
      </c>
      <c r="AE2331">
        <v>0</v>
      </c>
      <c r="AF2331">
        <v>0</v>
      </c>
      <c r="AG2331" t="s">
        <v>4011</v>
      </c>
      <c r="AH2331" s="2">
        <f t="shared" si="245"/>
        <v>-12.898600659343932</v>
      </c>
      <c r="AJ2331" s="2">
        <f t="shared" si="250"/>
        <v>-2.5025539444631106</v>
      </c>
      <c r="AK2331" s="2">
        <f t="shared" si="246"/>
        <v>-1.535362013584342</v>
      </c>
      <c r="AL2331" s="2">
        <f t="shared" si="247"/>
        <v>-2.5879503497259004</v>
      </c>
      <c r="AM2331" s="2">
        <f t="shared" si="248"/>
        <v>-3.0765393456252759</v>
      </c>
      <c r="AN2331" s="2">
        <f t="shared" si="249"/>
        <v>-3.1961950059453024</v>
      </c>
    </row>
    <row r="2332" spans="1:40" x14ac:dyDescent="0.2">
      <c r="A2332">
        <v>2331</v>
      </c>
      <c r="B2332" t="s">
        <v>4339</v>
      </c>
      <c r="D2332">
        <v>0</v>
      </c>
      <c r="E2332">
        <v>1</v>
      </c>
      <c r="F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T2332">
        <v>0.19</v>
      </c>
      <c r="U2332">
        <v>0.23200000000000001</v>
      </c>
      <c r="V2332">
        <v>0.29399999999999998</v>
      </c>
      <c r="W2332">
        <v>0.52600000000000002</v>
      </c>
      <c r="X2332">
        <v>0.22700000000000001</v>
      </c>
      <c r="Z2332">
        <v>35</v>
      </c>
      <c r="AA2332">
        <v>0</v>
      </c>
      <c r="AB2332">
        <v>0</v>
      </c>
      <c r="AD2332">
        <v>-0.1</v>
      </c>
      <c r="AE2332">
        <v>0</v>
      </c>
      <c r="AF2332">
        <v>0</v>
      </c>
      <c r="AG2332" t="s">
        <v>4340</v>
      </c>
      <c r="AH2332" s="2">
        <f t="shared" si="245"/>
        <v>-12.898600659343932</v>
      </c>
      <c r="AJ2332" s="2">
        <f t="shared" si="250"/>
        <v>-2.5025539444631106</v>
      </c>
      <c r="AK2332" s="2">
        <f t="shared" si="246"/>
        <v>-1.535362013584342</v>
      </c>
      <c r="AL2332" s="2">
        <f t="shared" si="247"/>
        <v>-2.5879503497259004</v>
      </c>
      <c r="AM2332" s="2">
        <f t="shared" si="248"/>
        <v>-3.0765393456252759</v>
      </c>
      <c r="AN2332" s="2">
        <f t="shared" si="249"/>
        <v>-3.1961950059453024</v>
      </c>
    </row>
    <row r="2333" spans="1:40" x14ac:dyDescent="0.2">
      <c r="A2333">
        <v>2332</v>
      </c>
      <c r="B2333" t="s">
        <v>4203</v>
      </c>
      <c r="D2333">
        <v>0</v>
      </c>
      <c r="E2333">
        <v>1</v>
      </c>
      <c r="F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T2333">
        <v>0.19700000000000001</v>
      </c>
      <c r="U2333">
        <v>0.23799999999999999</v>
      </c>
      <c r="V2333">
        <v>0.26400000000000001</v>
      </c>
      <c r="W2333">
        <v>0.502</v>
      </c>
      <c r="X2333">
        <v>0.22</v>
      </c>
      <c r="Z2333">
        <v>30</v>
      </c>
      <c r="AA2333">
        <v>0</v>
      </c>
      <c r="AB2333">
        <v>0</v>
      </c>
      <c r="AD2333">
        <v>-0.1</v>
      </c>
      <c r="AE2333">
        <v>0</v>
      </c>
      <c r="AF2333">
        <v>0</v>
      </c>
      <c r="AG2333" t="s">
        <v>4204</v>
      </c>
      <c r="AH2333" s="2">
        <f t="shared" si="245"/>
        <v>-12.90007691253858</v>
      </c>
      <c r="AJ2333" s="2">
        <f t="shared" si="250"/>
        <v>-2.5025539444631106</v>
      </c>
      <c r="AK2333" s="2">
        <f t="shared" si="246"/>
        <v>-1.535362013584342</v>
      </c>
      <c r="AL2333" s="2">
        <f t="shared" si="247"/>
        <v>-2.5879503497259004</v>
      </c>
      <c r="AM2333" s="2">
        <f t="shared" si="248"/>
        <v>-2.7341908348412978</v>
      </c>
      <c r="AN2333" s="2">
        <f t="shared" si="249"/>
        <v>-3.5400197699239286</v>
      </c>
    </row>
    <row r="2334" spans="1:40" x14ac:dyDescent="0.2">
      <c r="A2334">
        <v>2333</v>
      </c>
      <c r="B2334" t="s">
        <v>3953</v>
      </c>
      <c r="C2334" t="s">
        <v>198</v>
      </c>
      <c r="D2334">
        <v>0</v>
      </c>
      <c r="E2334">
        <v>1</v>
      </c>
      <c r="F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T2334">
        <v>0.187</v>
      </c>
      <c r="U2334">
        <v>0.23400000000000001</v>
      </c>
      <c r="V2334">
        <v>0.30199999999999999</v>
      </c>
      <c r="W2334">
        <v>0.53600000000000003</v>
      </c>
      <c r="X2334">
        <v>0.23100000000000001</v>
      </c>
      <c r="Z2334">
        <v>37</v>
      </c>
      <c r="AA2334">
        <v>0</v>
      </c>
      <c r="AB2334">
        <v>0</v>
      </c>
      <c r="AD2334">
        <v>-0.1</v>
      </c>
      <c r="AE2334">
        <v>0</v>
      </c>
      <c r="AF2334">
        <v>0</v>
      </c>
      <c r="AG2334" t="s">
        <v>3954</v>
      </c>
      <c r="AH2334" s="2">
        <f t="shared" si="245"/>
        <v>-12.902061131355495</v>
      </c>
      <c r="AJ2334" s="2">
        <f t="shared" si="250"/>
        <v>-2.5025539444631106</v>
      </c>
      <c r="AK2334" s="2">
        <f t="shared" si="246"/>
        <v>-1.535362013584342</v>
      </c>
      <c r="AL2334" s="2">
        <f t="shared" si="247"/>
        <v>-2.5879503497259004</v>
      </c>
      <c r="AM2334" s="2">
        <f t="shared" si="248"/>
        <v>-3.2232601359612669</v>
      </c>
      <c r="AN2334" s="2">
        <f t="shared" si="249"/>
        <v>-3.0529346876208749</v>
      </c>
    </row>
    <row r="2335" spans="1:40" x14ac:dyDescent="0.2">
      <c r="A2335">
        <v>2334</v>
      </c>
      <c r="B2335" t="s">
        <v>4055</v>
      </c>
      <c r="C2335" t="s">
        <v>176</v>
      </c>
      <c r="D2335">
        <v>0</v>
      </c>
      <c r="E2335">
        <v>1</v>
      </c>
      <c r="F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T2335">
        <v>0.187</v>
      </c>
      <c r="U2335">
        <v>0.23100000000000001</v>
      </c>
      <c r="V2335">
        <v>0.30499999999999999</v>
      </c>
      <c r="W2335">
        <v>0.53600000000000003</v>
      </c>
      <c r="X2335">
        <v>0.23</v>
      </c>
      <c r="Z2335">
        <v>36</v>
      </c>
      <c r="AA2335">
        <v>0</v>
      </c>
      <c r="AB2335">
        <v>0</v>
      </c>
      <c r="AD2335">
        <v>-0.1</v>
      </c>
      <c r="AE2335">
        <v>0</v>
      </c>
      <c r="AF2335">
        <v>0</v>
      </c>
      <c r="AG2335" t="s">
        <v>4056</v>
      </c>
      <c r="AH2335" s="2">
        <f t="shared" si="245"/>
        <v>-12.902061131355495</v>
      </c>
      <c r="AJ2335" s="2">
        <f t="shared" si="250"/>
        <v>-2.5025539444631106</v>
      </c>
      <c r="AK2335" s="2">
        <f t="shared" si="246"/>
        <v>-1.535362013584342</v>
      </c>
      <c r="AL2335" s="2">
        <f t="shared" si="247"/>
        <v>-2.5879503497259004</v>
      </c>
      <c r="AM2335" s="2">
        <f t="shared" si="248"/>
        <v>-3.2232601359612669</v>
      </c>
      <c r="AN2335" s="2">
        <f t="shared" si="249"/>
        <v>-3.0529346876208749</v>
      </c>
    </row>
    <row r="2336" spans="1:40" x14ac:dyDescent="0.2">
      <c r="A2336">
        <v>2335</v>
      </c>
      <c r="B2336" t="s">
        <v>3908</v>
      </c>
      <c r="D2336">
        <v>0</v>
      </c>
      <c r="E2336">
        <v>1</v>
      </c>
      <c r="F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T2336">
        <v>0.19400000000000001</v>
      </c>
      <c r="U2336">
        <v>0.24299999999999999</v>
      </c>
      <c r="V2336">
        <v>0.26900000000000002</v>
      </c>
      <c r="W2336">
        <v>0.51200000000000001</v>
      </c>
      <c r="X2336">
        <v>0.22500000000000001</v>
      </c>
      <c r="Z2336">
        <v>34</v>
      </c>
      <c r="AA2336">
        <v>0</v>
      </c>
      <c r="AB2336">
        <v>0</v>
      </c>
      <c r="AD2336">
        <v>-0.1</v>
      </c>
      <c r="AE2336">
        <v>0</v>
      </c>
      <c r="AF2336">
        <v>0</v>
      </c>
      <c r="AG2336" t="s">
        <v>3909</v>
      </c>
      <c r="AH2336" s="2">
        <f t="shared" si="245"/>
        <v>-12.903537384550145</v>
      </c>
      <c r="AJ2336" s="2">
        <f t="shared" si="250"/>
        <v>-2.5025539444631106</v>
      </c>
      <c r="AK2336" s="2">
        <f t="shared" si="246"/>
        <v>-1.535362013584342</v>
      </c>
      <c r="AL2336" s="2">
        <f t="shared" si="247"/>
        <v>-2.5879503497259004</v>
      </c>
      <c r="AM2336" s="2">
        <f t="shared" si="248"/>
        <v>-2.8809116251772884</v>
      </c>
      <c r="AN2336" s="2">
        <f t="shared" si="249"/>
        <v>-3.3967594515995012</v>
      </c>
    </row>
    <row r="2337" spans="1:40" x14ac:dyDescent="0.2">
      <c r="A2337">
        <v>2336</v>
      </c>
      <c r="B2337" t="s">
        <v>3290</v>
      </c>
      <c r="C2337" t="s">
        <v>42</v>
      </c>
      <c r="D2337">
        <v>0</v>
      </c>
      <c r="E2337">
        <v>1</v>
      </c>
      <c r="F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T2337">
        <v>0.19500000000000001</v>
      </c>
      <c r="U2337">
        <v>0.25600000000000001</v>
      </c>
      <c r="V2337">
        <v>0.253</v>
      </c>
      <c r="W2337">
        <v>0.50800000000000001</v>
      </c>
      <c r="X2337">
        <v>0.22700000000000001</v>
      </c>
      <c r="Z2337">
        <v>39</v>
      </c>
      <c r="AA2337">
        <v>0</v>
      </c>
      <c r="AB2337">
        <v>0</v>
      </c>
      <c r="AD2337">
        <v>-0.1</v>
      </c>
      <c r="AE2337">
        <v>0</v>
      </c>
      <c r="AF2337">
        <v>0</v>
      </c>
      <c r="AG2337" t="s">
        <v>3291</v>
      </c>
      <c r="AH2337" s="2">
        <f t="shared" si="245"/>
        <v>-12.911934581767918</v>
      </c>
      <c r="AJ2337" s="2">
        <f t="shared" si="250"/>
        <v>-2.5025539444631106</v>
      </c>
      <c r="AK2337" s="2">
        <f t="shared" si="246"/>
        <v>-1.535362013584342</v>
      </c>
      <c r="AL2337" s="2">
        <f t="shared" si="247"/>
        <v>-2.5879503497259004</v>
      </c>
      <c r="AM2337" s="2">
        <f t="shared" si="248"/>
        <v>-2.8320046950652915</v>
      </c>
      <c r="AN2337" s="2">
        <f t="shared" si="249"/>
        <v>-3.4540635789292722</v>
      </c>
    </row>
    <row r="2338" spans="1:40" x14ac:dyDescent="0.2">
      <c r="A2338">
        <v>2337</v>
      </c>
      <c r="B2338" t="s">
        <v>3524</v>
      </c>
      <c r="C2338" t="s">
        <v>31</v>
      </c>
      <c r="D2338">
        <v>0</v>
      </c>
      <c r="E2338">
        <v>1</v>
      </c>
      <c r="F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T2338">
        <v>0.19500000000000001</v>
      </c>
      <c r="U2338">
        <v>0.253</v>
      </c>
      <c r="V2338">
        <v>0.254</v>
      </c>
      <c r="W2338">
        <v>0.50800000000000001</v>
      </c>
      <c r="X2338">
        <v>0.22600000000000001</v>
      </c>
      <c r="Z2338">
        <v>31</v>
      </c>
      <c r="AA2338">
        <v>0</v>
      </c>
      <c r="AB2338">
        <v>0</v>
      </c>
      <c r="AD2338">
        <v>-0.1</v>
      </c>
      <c r="AE2338">
        <v>0</v>
      </c>
      <c r="AF2338">
        <v>0</v>
      </c>
      <c r="AG2338" t="s">
        <v>3525</v>
      </c>
      <c r="AH2338" s="2">
        <f t="shared" si="245"/>
        <v>-12.911934581767918</v>
      </c>
      <c r="AJ2338" s="2">
        <f t="shared" si="250"/>
        <v>-2.5025539444631106</v>
      </c>
      <c r="AK2338" s="2">
        <f t="shared" si="246"/>
        <v>-1.535362013584342</v>
      </c>
      <c r="AL2338" s="2">
        <f t="shared" si="247"/>
        <v>-2.5879503497259004</v>
      </c>
      <c r="AM2338" s="2">
        <f t="shared" si="248"/>
        <v>-2.8320046950652915</v>
      </c>
      <c r="AN2338" s="2">
        <f t="shared" si="249"/>
        <v>-3.4540635789292722</v>
      </c>
    </row>
    <row r="2339" spans="1:40" x14ac:dyDescent="0.2">
      <c r="A2339">
        <v>2338</v>
      </c>
      <c r="B2339" t="s">
        <v>3704</v>
      </c>
      <c r="C2339" t="s">
        <v>29</v>
      </c>
      <c r="D2339">
        <v>0</v>
      </c>
      <c r="E2339">
        <v>1</v>
      </c>
      <c r="F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T2339">
        <v>0.19</v>
      </c>
      <c r="U2339">
        <v>0.24399999999999999</v>
      </c>
      <c r="V2339">
        <v>0.28100000000000003</v>
      </c>
      <c r="W2339">
        <v>0.52500000000000002</v>
      </c>
      <c r="X2339">
        <v>0.23</v>
      </c>
      <c r="Z2339">
        <v>40</v>
      </c>
      <c r="AA2339">
        <v>0</v>
      </c>
      <c r="AB2339">
        <v>0</v>
      </c>
      <c r="AD2339">
        <v>-0.1</v>
      </c>
      <c r="AE2339">
        <v>0</v>
      </c>
      <c r="AF2339">
        <v>0</v>
      </c>
      <c r="AG2339" t="s">
        <v>3705</v>
      </c>
      <c r="AH2339" s="2">
        <f t="shared" si="245"/>
        <v>-12.912926691176375</v>
      </c>
      <c r="AJ2339" s="2">
        <f t="shared" si="250"/>
        <v>-2.5025539444631106</v>
      </c>
      <c r="AK2339" s="2">
        <f t="shared" si="246"/>
        <v>-1.535362013584342</v>
      </c>
      <c r="AL2339" s="2">
        <f t="shared" si="247"/>
        <v>-2.5879503497259004</v>
      </c>
      <c r="AM2339" s="2">
        <f t="shared" si="248"/>
        <v>-3.0765393456252759</v>
      </c>
      <c r="AN2339" s="2">
        <f t="shared" si="249"/>
        <v>-3.2105210377777453</v>
      </c>
    </row>
    <row r="2340" spans="1:40" x14ac:dyDescent="0.2">
      <c r="A2340">
        <v>2339</v>
      </c>
      <c r="B2340" t="s">
        <v>3967</v>
      </c>
      <c r="C2340" t="s">
        <v>57</v>
      </c>
      <c r="D2340">
        <v>0</v>
      </c>
      <c r="E2340">
        <v>1</v>
      </c>
      <c r="F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T2340">
        <v>0.19</v>
      </c>
      <c r="U2340">
        <v>0.23599999999999999</v>
      </c>
      <c r="V2340">
        <v>0.28799999999999998</v>
      </c>
      <c r="W2340">
        <v>0.52500000000000002</v>
      </c>
      <c r="X2340">
        <v>0.22700000000000001</v>
      </c>
      <c r="Z2340">
        <v>35</v>
      </c>
      <c r="AA2340">
        <v>0</v>
      </c>
      <c r="AB2340">
        <v>0</v>
      </c>
      <c r="AD2340">
        <v>-0.1</v>
      </c>
      <c r="AE2340">
        <v>0</v>
      </c>
      <c r="AF2340">
        <v>0</v>
      </c>
      <c r="AG2340" t="s">
        <v>3968</v>
      </c>
      <c r="AH2340" s="2">
        <f t="shared" si="245"/>
        <v>-12.912926691176375</v>
      </c>
      <c r="AJ2340" s="2">
        <f t="shared" si="250"/>
        <v>-2.5025539444631106</v>
      </c>
      <c r="AK2340" s="2">
        <f t="shared" si="246"/>
        <v>-1.535362013584342</v>
      </c>
      <c r="AL2340" s="2">
        <f t="shared" si="247"/>
        <v>-2.5879503497259004</v>
      </c>
      <c r="AM2340" s="2">
        <f t="shared" si="248"/>
        <v>-3.0765393456252759</v>
      </c>
      <c r="AN2340" s="2">
        <f t="shared" si="249"/>
        <v>-3.2105210377777453</v>
      </c>
    </row>
    <row r="2341" spans="1:40" x14ac:dyDescent="0.2">
      <c r="A2341">
        <v>2340</v>
      </c>
      <c r="B2341" t="s">
        <v>3949</v>
      </c>
      <c r="C2341" t="s">
        <v>55</v>
      </c>
      <c r="D2341">
        <v>0</v>
      </c>
      <c r="E2341">
        <v>1</v>
      </c>
      <c r="F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T2341">
        <v>0.19400000000000001</v>
      </c>
      <c r="U2341">
        <v>0.24199999999999999</v>
      </c>
      <c r="V2341">
        <v>0.26900000000000002</v>
      </c>
      <c r="W2341">
        <v>0.51100000000000001</v>
      </c>
      <c r="X2341">
        <v>0.223</v>
      </c>
      <c r="Z2341">
        <v>30</v>
      </c>
      <c r="AA2341">
        <v>0</v>
      </c>
      <c r="AB2341">
        <v>0</v>
      </c>
      <c r="AD2341">
        <v>-0.1</v>
      </c>
      <c r="AE2341">
        <v>0</v>
      </c>
      <c r="AF2341">
        <v>0</v>
      </c>
      <c r="AG2341" t="s">
        <v>3950</v>
      </c>
      <c r="AH2341" s="2">
        <f t="shared" si="245"/>
        <v>-12.917863416382586</v>
      </c>
      <c r="AJ2341" s="2">
        <f t="shared" si="250"/>
        <v>-2.5025539444631106</v>
      </c>
      <c r="AK2341" s="2">
        <f t="shared" si="246"/>
        <v>-1.535362013584342</v>
      </c>
      <c r="AL2341" s="2">
        <f t="shared" si="247"/>
        <v>-2.5879503497259004</v>
      </c>
      <c r="AM2341" s="2">
        <f t="shared" si="248"/>
        <v>-2.8809116251772884</v>
      </c>
      <c r="AN2341" s="2">
        <f t="shared" si="249"/>
        <v>-3.4110854834319437</v>
      </c>
    </row>
    <row r="2342" spans="1:40" x14ac:dyDescent="0.2">
      <c r="A2342">
        <v>2341</v>
      </c>
      <c r="B2342" t="s">
        <v>4391</v>
      </c>
      <c r="D2342">
        <v>0</v>
      </c>
      <c r="E2342">
        <v>1</v>
      </c>
      <c r="F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T2342">
        <v>0.19400000000000001</v>
      </c>
      <c r="U2342">
        <v>0.248</v>
      </c>
      <c r="V2342">
        <v>0.26300000000000001</v>
      </c>
      <c r="W2342">
        <v>0.51100000000000001</v>
      </c>
      <c r="X2342">
        <v>0.22600000000000001</v>
      </c>
      <c r="Z2342">
        <v>34</v>
      </c>
      <c r="AA2342">
        <v>0</v>
      </c>
      <c r="AB2342">
        <v>0</v>
      </c>
      <c r="AD2342">
        <v>-0.1</v>
      </c>
      <c r="AE2342">
        <v>0</v>
      </c>
      <c r="AF2342">
        <v>0</v>
      </c>
      <c r="AG2342" t="s">
        <v>4392</v>
      </c>
      <c r="AH2342" s="2">
        <f t="shared" si="245"/>
        <v>-12.917863416382586</v>
      </c>
      <c r="AJ2342" s="2">
        <f t="shared" si="250"/>
        <v>-2.5025539444631106</v>
      </c>
      <c r="AK2342" s="2">
        <f t="shared" si="246"/>
        <v>-1.535362013584342</v>
      </c>
      <c r="AL2342" s="2">
        <f t="shared" si="247"/>
        <v>-2.5879503497259004</v>
      </c>
      <c r="AM2342" s="2">
        <f t="shared" si="248"/>
        <v>-2.8809116251772884</v>
      </c>
      <c r="AN2342" s="2">
        <f t="shared" si="249"/>
        <v>-3.4110854834319437</v>
      </c>
    </row>
    <row r="2343" spans="1:40" x14ac:dyDescent="0.2">
      <c r="A2343">
        <v>2342</v>
      </c>
      <c r="B2343" t="s">
        <v>2448</v>
      </c>
      <c r="C2343" t="s">
        <v>139</v>
      </c>
      <c r="D2343">
        <v>0</v>
      </c>
      <c r="E2343">
        <v>1</v>
      </c>
      <c r="F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T2343">
        <v>0.189</v>
      </c>
      <c r="U2343">
        <v>0.23200000000000001</v>
      </c>
      <c r="V2343">
        <v>0.29599999999999999</v>
      </c>
      <c r="W2343">
        <v>0.52800000000000002</v>
      </c>
      <c r="X2343">
        <v>0.22700000000000001</v>
      </c>
      <c r="Z2343">
        <v>40</v>
      </c>
      <c r="AA2343">
        <v>0</v>
      </c>
      <c r="AB2343">
        <v>0</v>
      </c>
      <c r="AD2343">
        <v>-0.1</v>
      </c>
      <c r="AE2343">
        <v>0</v>
      </c>
      <c r="AF2343">
        <v>0</v>
      </c>
      <c r="AG2343" t="s">
        <v>2449</v>
      </c>
      <c r="AH2343" s="2">
        <f t="shared" si="245"/>
        <v>-12.918855525791043</v>
      </c>
      <c r="AJ2343" s="2">
        <f t="shared" si="250"/>
        <v>-2.5025539444631106</v>
      </c>
      <c r="AK2343" s="2">
        <f t="shared" si="246"/>
        <v>-1.535362013584342</v>
      </c>
      <c r="AL2343" s="2">
        <f t="shared" si="247"/>
        <v>-2.5879503497259004</v>
      </c>
      <c r="AM2343" s="2">
        <f t="shared" si="248"/>
        <v>-3.1254462757372727</v>
      </c>
      <c r="AN2343" s="2">
        <f t="shared" si="249"/>
        <v>-3.1675429422804169</v>
      </c>
    </row>
    <row r="2344" spans="1:40" x14ac:dyDescent="0.2">
      <c r="A2344">
        <v>2343</v>
      </c>
      <c r="B2344" t="s">
        <v>4331</v>
      </c>
      <c r="C2344" t="s">
        <v>57</v>
      </c>
      <c r="D2344">
        <v>0</v>
      </c>
      <c r="E2344">
        <v>1</v>
      </c>
      <c r="F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T2344">
        <v>0.19600000000000001</v>
      </c>
      <c r="U2344">
        <v>0.245</v>
      </c>
      <c r="V2344">
        <v>0.25900000000000001</v>
      </c>
      <c r="W2344">
        <v>0.504</v>
      </c>
      <c r="X2344">
        <v>0.221</v>
      </c>
      <c r="Z2344">
        <v>31</v>
      </c>
      <c r="AA2344">
        <v>0</v>
      </c>
      <c r="AB2344">
        <v>0</v>
      </c>
      <c r="AD2344">
        <v>-0.1</v>
      </c>
      <c r="AE2344">
        <v>0</v>
      </c>
      <c r="AF2344">
        <v>0</v>
      </c>
      <c r="AG2344" t="s">
        <v>4332</v>
      </c>
      <c r="AH2344" s="2">
        <f t="shared" si="245"/>
        <v>-12.920331778985691</v>
      </c>
      <c r="AJ2344" s="2">
        <f t="shared" si="250"/>
        <v>-2.5025539444631106</v>
      </c>
      <c r="AK2344" s="2">
        <f t="shared" si="246"/>
        <v>-1.535362013584342</v>
      </c>
      <c r="AL2344" s="2">
        <f t="shared" si="247"/>
        <v>-2.5879503497259004</v>
      </c>
      <c r="AM2344" s="2">
        <f t="shared" si="248"/>
        <v>-2.7830977649532946</v>
      </c>
      <c r="AN2344" s="2">
        <f t="shared" si="249"/>
        <v>-3.5113677062590432</v>
      </c>
    </row>
    <row r="2345" spans="1:40" x14ac:dyDescent="0.2">
      <c r="A2345">
        <v>2344</v>
      </c>
      <c r="B2345" t="s">
        <v>2843</v>
      </c>
      <c r="C2345" t="s">
        <v>33</v>
      </c>
      <c r="D2345">
        <v>0</v>
      </c>
      <c r="E2345">
        <v>1</v>
      </c>
      <c r="F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T2345">
        <v>0.191</v>
      </c>
      <c r="U2345">
        <v>0.24299999999999999</v>
      </c>
      <c r="V2345">
        <v>0.27800000000000002</v>
      </c>
      <c r="W2345">
        <v>0.52100000000000002</v>
      </c>
      <c r="X2345">
        <v>0.22800000000000001</v>
      </c>
      <c r="Z2345">
        <v>40</v>
      </c>
      <c r="AA2345">
        <v>0</v>
      </c>
      <c r="AB2345">
        <v>0</v>
      </c>
      <c r="AD2345">
        <v>-0.1</v>
      </c>
      <c r="AE2345">
        <v>0</v>
      </c>
      <c r="AF2345">
        <v>0</v>
      </c>
      <c r="AG2345" t="s">
        <v>2844</v>
      </c>
      <c r="AH2345" s="2">
        <f t="shared" si="245"/>
        <v>-12.921323888394149</v>
      </c>
      <c r="AJ2345" s="2">
        <f t="shared" si="250"/>
        <v>-2.5025539444631106</v>
      </c>
      <c r="AK2345" s="2">
        <f t="shared" si="246"/>
        <v>-1.535362013584342</v>
      </c>
      <c r="AL2345" s="2">
        <f t="shared" si="247"/>
        <v>-2.5879503497259004</v>
      </c>
      <c r="AM2345" s="2">
        <f t="shared" si="248"/>
        <v>-3.027632415513279</v>
      </c>
      <c r="AN2345" s="2">
        <f t="shared" si="249"/>
        <v>-3.2678251651075163</v>
      </c>
    </row>
    <row r="2346" spans="1:40" x14ac:dyDescent="0.2">
      <c r="A2346">
        <v>2345</v>
      </c>
      <c r="B2346" t="s">
        <v>3760</v>
      </c>
      <c r="C2346" t="s">
        <v>118</v>
      </c>
      <c r="D2346">
        <v>0</v>
      </c>
      <c r="E2346">
        <v>1</v>
      </c>
      <c r="F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T2346">
        <v>0.191</v>
      </c>
      <c r="U2346">
        <v>0.24</v>
      </c>
      <c r="V2346">
        <v>0.28000000000000003</v>
      </c>
      <c r="W2346">
        <v>0.52100000000000002</v>
      </c>
      <c r="X2346">
        <v>0.22700000000000001</v>
      </c>
      <c r="Z2346">
        <v>39</v>
      </c>
      <c r="AA2346">
        <v>0</v>
      </c>
      <c r="AB2346">
        <v>0</v>
      </c>
      <c r="AD2346">
        <v>-0.1</v>
      </c>
      <c r="AE2346">
        <v>0</v>
      </c>
      <c r="AF2346">
        <v>0</v>
      </c>
      <c r="AG2346" t="s">
        <v>3761</v>
      </c>
      <c r="AH2346" s="2">
        <f t="shared" si="245"/>
        <v>-12.921323888394149</v>
      </c>
      <c r="AJ2346" s="2">
        <f t="shared" si="250"/>
        <v>-2.5025539444631106</v>
      </c>
      <c r="AK2346" s="2">
        <f t="shared" si="246"/>
        <v>-1.535362013584342</v>
      </c>
      <c r="AL2346" s="2">
        <f t="shared" si="247"/>
        <v>-2.5879503497259004</v>
      </c>
      <c r="AM2346" s="2">
        <f t="shared" si="248"/>
        <v>-3.027632415513279</v>
      </c>
      <c r="AN2346" s="2">
        <f t="shared" si="249"/>
        <v>-3.2678251651075163</v>
      </c>
    </row>
    <row r="2347" spans="1:40" x14ac:dyDescent="0.2">
      <c r="A2347">
        <v>2346</v>
      </c>
      <c r="B2347" t="s">
        <v>3770</v>
      </c>
      <c r="D2347">
        <v>0</v>
      </c>
      <c r="E2347">
        <v>1</v>
      </c>
      <c r="F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T2347">
        <v>0.186</v>
      </c>
      <c r="U2347">
        <v>0.252</v>
      </c>
      <c r="V2347">
        <v>0.28599999999999998</v>
      </c>
      <c r="W2347">
        <v>0.53800000000000003</v>
      </c>
      <c r="X2347">
        <v>0.23599999999999999</v>
      </c>
      <c r="Z2347">
        <v>41</v>
      </c>
      <c r="AA2347">
        <v>0</v>
      </c>
      <c r="AB2347">
        <v>0</v>
      </c>
      <c r="AD2347">
        <v>-0.1</v>
      </c>
      <c r="AE2347">
        <v>0</v>
      </c>
      <c r="AF2347">
        <v>0</v>
      </c>
      <c r="AG2347" t="s">
        <v>3771</v>
      </c>
      <c r="AH2347" s="2">
        <f t="shared" si="245"/>
        <v>-12.922315997802606</v>
      </c>
      <c r="AJ2347" s="2">
        <f t="shared" si="250"/>
        <v>-2.5025539444631106</v>
      </c>
      <c r="AK2347" s="2">
        <f t="shared" si="246"/>
        <v>-1.535362013584342</v>
      </c>
      <c r="AL2347" s="2">
        <f t="shared" si="247"/>
        <v>-2.5879503497259004</v>
      </c>
      <c r="AM2347" s="2">
        <f t="shared" si="248"/>
        <v>-3.2721670660732638</v>
      </c>
      <c r="AN2347" s="2">
        <f t="shared" si="249"/>
        <v>-3.0242826239559895</v>
      </c>
    </row>
    <row r="2348" spans="1:40" x14ac:dyDescent="0.2">
      <c r="A2348">
        <v>2347</v>
      </c>
      <c r="B2348" t="s">
        <v>3977</v>
      </c>
      <c r="D2348">
        <v>0</v>
      </c>
      <c r="E2348">
        <v>1</v>
      </c>
      <c r="F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T2348">
        <v>0.19800000000000001</v>
      </c>
      <c r="U2348">
        <v>0.23</v>
      </c>
      <c r="V2348">
        <v>0.26700000000000002</v>
      </c>
      <c r="W2348">
        <v>0.497</v>
      </c>
      <c r="X2348">
        <v>0.216</v>
      </c>
      <c r="Z2348">
        <v>28</v>
      </c>
      <c r="AA2348">
        <v>0</v>
      </c>
      <c r="AB2348">
        <v>0</v>
      </c>
      <c r="AD2348">
        <v>-0.1</v>
      </c>
      <c r="AE2348">
        <v>0</v>
      </c>
      <c r="AF2348">
        <v>0</v>
      </c>
      <c r="AG2348" t="s">
        <v>3978</v>
      </c>
      <c r="AH2348" s="2">
        <f t="shared" si="245"/>
        <v>-12.922800141588795</v>
      </c>
      <c r="AJ2348" s="2">
        <f t="shared" si="250"/>
        <v>-2.5025539444631106</v>
      </c>
      <c r="AK2348" s="2">
        <f t="shared" si="246"/>
        <v>-1.535362013584342</v>
      </c>
      <c r="AL2348" s="2">
        <f t="shared" si="247"/>
        <v>-2.5879503497259004</v>
      </c>
      <c r="AM2348" s="2">
        <f t="shared" si="248"/>
        <v>-2.6852839047293005</v>
      </c>
      <c r="AN2348" s="2">
        <f t="shared" si="249"/>
        <v>-3.6116499290861421</v>
      </c>
    </row>
    <row r="2349" spans="1:40" x14ac:dyDescent="0.2">
      <c r="A2349">
        <v>2348</v>
      </c>
      <c r="B2349" t="s">
        <v>4077</v>
      </c>
      <c r="C2349" t="s">
        <v>37</v>
      </c>
      <c r="D2349">
        <v>0</v>
      </c>
      <c r="E2349">
        <v>1</v>
      </c>
      <c r="F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T2349">
        <v>0.19500000000000001</v>
      </c>
      <c r="U2349">
        <v>0.23200000000000001</v>
      </c>
      <c r="V2349">
        <v>0.27600000000000002</v>
      </c>
      <c r="W2349">
        <v>0.50700000000000001</v>
      </c>
      <c r="X2349">
        <v>0.22</v>
      </c>
      <c r="Z2349">
        <v>34</v>
      </c>
      <c r="AA2349">
        <v>0</v>
      </c>
      <c r="AB2349">
        <v>0</v>
      </c>
      <c r="AD2349">
        <v>-0.1</v>
      </c>
      <c r="AE2349">
        <v>0</v>
      </c>
      <c r="AF2349">
        <v>0</v>
      </c>
      <c r="AG2349" t="s">
        <v>4078</v>
      </c>
      <c r="AH2349" s="2">
        <f t="shared" si="245"/>
        <v>-12.926260613600361</v>
      </c>
      <c r="AJ2349" s="2">
        <f t="shared" si="250"/>
        <v>-2.5025539444631106</v>
      </c>
      <c r="AK2349" s="2">
        <f t="shared" si="246"/>
        <v>-1.535362013584342</v>
      </c>
      <c r="AL2349" s="2">
        <f t="shared" si="247"/>
        <v>-2.5879503497259004</v>
      </c>
      <c r="AM2349" s="2">
        <f t="shared" si="248"/>
        <v>-2.8320046950652915</v>
      </c>
      <c r="AN2349" s="2">
        <f t="shared" si="249"/>
        <v>-3.4683896107617147</v>
      </c>
    </row>
    <row r="2350" spans="1:40" x14ac:dyDescent="0.2">
      <c r="A2350">
        <v>2349</v>
      </c>
      <c r="B2350" t="s">
        <v>2396</v>
      </c>
      <c r="D2350">
        <v>0</v>
      </c>
      <c r="E2350">
        <v>1</v>
      </c>
      <c r="F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T2350">
        <v>0.185</v>
      </c>
      <c r="U2350">
        <v>0.255</v>
      </c>
      <c r="V2350">
        <v>0.28599999999999998</v>
      </c>
      <c r="W2350">
        <v>0.54100000000000004</v>
      </c>
      <c r="X2350">
        <v>0.23799999999999999</v>
      </c>
      <c r="Z2350">
        <v>43</v>
      </c>
      <c r="AA2350">
        <v>0</v>
      </c>
      <c r="AB2350">
        <v>0</v>
      </c>
      <c r="AD2350">
        <v>-0.1</v>
      </c>
      <c r="AE2350">
        <v>0</v>
      </c>
      <c r="AF2350">
        <v>0</v>
      </c>
      <c r="AG2350" t="s">
        <v>2397</v>
      </c>
      <c r="AH2350" s="2">
        <f t="shared" si="245"/>
        <v>-12.928244832417276</v>
      </c>
      <c r="AJ2350" s="2">
        <f t="shared" si="250"/>
        <v>-2.5025539444631106</v>
      </c>
      <c r="AK2350" s="2">
        <f t="shared" si="246"/>
        <v>-1.535362013584342</v>
      </c>
      <c r="AL2350" s="2">
        <f t="shared" si="247"/>
        <v>-2.5879503497259004</v>
      </c>
      <c r="AM2350" s="2">
        <f t="shared" si="248"/>
        <v>-3.3210739961852607</v>
      </c>
      <c r="AN2350" s="2">
        <f t="shared" si="249"/>
        <v>-2.9813045284586615</v>
      </c>
    </row>
    <row r="2351" spans="1:40" x14ac:dyDescent="0.2">
      <c r="A2351">
        <v>2350</v>
      </c>
      <c r="B2351" t="s">
        <v>4757</v>
      </c>
      <c r="C2351" t="s">
        <v>35</v>
      </c>
      <c r="D2351">
        <v>0</v>
      </c>
      <c r="E2351">
        <v>1</v>
      </c>
      <c r="F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>
        <v>0.19400000000000001</v>
      </c>
      <c r="U2351">
        <v>0.23300000000000001</v>
      </c>
      <c r="V2351">
        <v>0.27700000000000002</v>
      </c>
      <c r="W2351">
        <v>0.51</v>
      </c>
      <c r="X2351">
        <v>0.221</v>
      </c>
      <c r="Z2351">
        <v>28</v>
      </c>
      <c r="AA2351">
        <v>0</v>
      </c>
      <c r="AB2351">
        <v>0</v>
      </c>
      <c r="AD2351">
        <v>-0.1</v>
      </c>
      <c r="AE2351">
        <v>0</v>
      </c>
      <c r="AF2351">
        <v>0</v>
      </c>
      <c r="AG2351" t="s">
        <v>4758</v>
      </c>
      <c r="AH2351" s="2">
        <f t="shared" si="245"/>
        <v>-12.932189448215029</v>
      </c>
      <c r="AJ2351" s="2">
        <f t="shared" si="250"/>
        <v>-2.5025539444631106</v>
      </c>
      <c r="AK2351" s="2">
        <f t="shared" si="246"/>
        <v>-1.535362013584342</v>
      </c>
      <c r="AL2351" s="2">
        <f t="shared" si="247"/>
        <v>-2.5879503497259004</v>
      </c>
      <c r="AM2351" s="2">
        <f t="shared" si="248"/>
        <v>-2.8809116251772884</v>
      </c>
      <c r="AN2351" s="2">
        <f t="shared" si="249"/>
        <v>-3.4254115152643867</v>
      </c>
    </row>
    <row r="2352" spans="1:40" x14ac:dyDescent="0.2">
      <c r="A2352">
        <v>2351</v>
      </c>
      <c r="B2352" t="s">
        <v>4900</v>
      </c>
      <c r="C2352" t="s">
        <v>144</v>
      </c>
      <c r="D2352">
        <v>0</v>
      </c>
      <c r="E2352">
        <v>1</v>
      </c>
      <c r="F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T2352">
        <v>0.189</v>
      </c>
      <c r="U2352">
        <v>0.23300000000000001</v>
      </c>
      <c r="V2352">
        <v>0.29299999999999998</v>
      </c>
      <c r="W2352">
        <v>0.52700000000000002</v>
      </c>
      <c r="X2352">
        <v>0.22800000000000001</v>
      </c>
      <c r="Z2352">
        <v>39</v>
      </c>
      <c r="AA2352">
        <v>0</v>
      </c>
      <c r="AB2352">
        <v>0</v>
      </c>
      <c r="AD2352">
        <v>-0.1</v>
      </c>
      <c r="AE2352">
        <v>0</v>
      </c>
      <c r="AF2352">
        <v>0</v>
      </c>
      <c r="AG2352" t="s">
        <v>4901</v>
      </c>
      <c r="AH2352" s="2">
        <f t="shared" si="245"/>
        <v>-12.933181557623486</v>
      </c>
      <c r="AJ2352" s="2">
        <f t="shared" si="250"/>
        <v>-2.5025539444631106</v>
      </c>
      <c r="AK2352" s="2">
        <f t="shared" si="246"/>
        <v>-1.535362013584342</v>
      </c>
      <c r="AL2352" s="2">
        <f t="shared" si="247"/>
        <v>-2.5879503497259004</v>
      </c>
      <c r="AM2352" s="2">
        <f t="shared" si="248"/>
        <v>-3.1254462757372727</v>
      </c>
      <c r="AN2352" s="2">
        <f t="shared" si="249"/>
        <v>-3.1818689741128598</v>
      </c>
    </row>
    <row r="2353" spans="1:40" x14ac:dyDescent="0.2">
      <c r="A2353">
        <v>2352</v>
      </c>
      <c r="B2353" t="s">
        <v>3872</v>
      </c>
      <c r="D2353">
        <v>0</v>
      </c>
      <c r="E2353">
        <v>1</v>
      </c>
      <c r="F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T2353">
        <v>0.191</v>
      </c>
      <c r="U2353">
        <v>0.23200000000000001</v>
      </c>
      <c r="V2353">
        <v>0.28699999999999998</v>
      </c>
      <c r="W2353">
        <v>0.51900000000000002</v>
      </c>
      <c r="X2353">
        <v>0.224</v>
      </c>
      <c r="Z2353">
        <v>32</v>
      </c>
      <c r="AA2353">
        <v>0</v>
      </c>
      <c r="AB2353">
        <v>0</v>
      </c>
      <c r="AD2353">
        <v>-0.1</v>
      </c>
      <c r="AE2353">
        <v>0</v>
      </c>
      <c r="AF2353">
        <v>0</v>
      </c>
      <c r="AG2353" t="s">
        <v>3873</v>
      </c>
      <c r="AH2353" s="2">
        <f t="shared" si="245"/>
        <v>-12.949975952059035</v>
      </c>
      <c r="AJ2353" s="2">
        <f t="shared" si="250"/>
        <v>-2.5025539444631106</v>
      </c>
      <c r="AK2353" s="2">
        <f t="shared" si="246"/>
        <v>-1.535362013584342</v>
      </c>
      <c r="AL2353" s="2">
        <f t="shared" si="247"/>
        <v>-2.5879503497259004</v>
      </c>
      <c r="AM2353" s="2">
        <f t="shared" si="248"/>
        <v>-3.027632415513279</v>
      </c>
      <c r="AN2353" s="2">
        <f t="shared" si="249"/>
        <v>-3.2964772287724018</v>
      </c>
    </row>
    <row r="2354" spans="1:40" x14ac:dyDescent="0.2">
      <c r="A2354">
        <v>2353</v>
      </c>
      <c r="B2354" t="s">
        <v>2681</v>
      </c>
      <c r="C2354" t="s">
        <v>47</v>
      </c>
      <c r="D2354">
        <v>0</v>
      </c>
      <c r="E2354">
        <v>1</v>
      </c>
      <c r="F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T2354">
        <v>0.189</v>
      </c>
      <c r="U2354">
        <v>0.23799999999999999</v>
      </c>
      <c r="V2354">
        <v>0.28799999999999998</v>
      </c>
      <c r="W2354">
        <v>0.52500000000000002</v>
      </c>
      <c r="X2354">
        <v>0.22800000000000001</v>
      </c>
      <c r="Z2354">
        <v>37</v>
      </c>
      <c r="AA2354">
        <v>0</v>
      </c>
      <c r="AB2354">
        <v>0</v>
      </c>
      <c r="AD2354">
        <v>-0.1</v>
      </c>
      <c r="AE2354">
        <v>0</v>
      </c>
      <c r="AF2354">
        <v>0</v>
      </c>
      <c r="AG2354" t="s">
        <v>2682</v>
      </c>
      <c r="AH2354" s="2">
        <f t="shared" si="245"/>
        <v>-12.961833621288372</v>
      </c>
      <c r="AJ2354" s="2">
        <f t="shared" si="250"/>
        <v>-2.5025539444631106</v>
      </c>
      <c r="AK2354" s="2">
        <f t="shared" si="246"/>
        <v>-1.535362013584342</v>
      </c>
      <c r="AL2354" s="2">
        <f t="shared" si="247"/>
        <v>-2.5879503497259004</v>
      </c>
      <c r="AM2354" s="2">
        <f t="shared" si="248"/>
        <v>-3.1254462757372727</v>
      </c>
      <c r="AN2354" s="2">
        <f t="shared" si="249"/>
        <v>-3.2105210377777453</v>
      </c>
    </row>
    <row r="2355" spans="1:40" x14ac:dyDescent="0.2">
      <c r="A2355">
        <v>2354</v>
      </c>
      <c r="B2355" t="s">
        <v>3758</v>
      </c>
      <c r="C2355" t="s">
        <v>129</v>
      </c>
      <c r="D2355">
        <v>0</v>
      </c>
      <c r="E2355">
        <v>1</v>
      </c>
      <c r="F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0.19700000000000001</v>
      </c>
      <c r="U2355">
        <v>0.23799999999999999</v>
      </c>
      <c r="V2355">
        <v>0.25900000000000001</v>
      </c>
      <c r="W2355">
        <v>0.497</v>
      </c>
      <c r="X2355">
        <v>0.218</v>
      </c>
      <c r="Z2355">
        <v>28</v>
      </c>
      <c r="AA2355">
        <v>0</v>
      </c>
      <c r="AB2355">
        <v>0</v>
      </c>
      <c r="AD2355">
        <v>-0.1</v>
      </c>
      <c r="AE2355">
        <v>0</v>
      </c>
      <c r="AF2355">
        <v>0</v>
      </c>
      <c r="AG2355" t="s">
        <v>3759</v>
      </c>
      <c r="AH2355" s="2">
        <f t="shared" si="245"/>
        <v>-12.971707071700795</v>
      </c>
      <c r="AJ2355" s="2">
        <f t="shared" si="250"/>
        <v>-2.5025539444631106</v>
      </c>
      <c r="AK2355" s="2">
        <f t="shared" si="246"/>
        <v>-1.535362013584342</v>
      </c>
      <c r="AL2355" s="2">
        <f t="shared" si="247"/>
        <v>-2.5879503497259004</v>
      </c>
      <c r="AM2355" s="2">
        <f t="shared" si="248"/>
        <v>-2.7341908348412978</v>
      </c>
      <c r="AN2355" s="2">
        <f t="shared" si="249"/>
        <v>-3.6116499290861421</v>
      </c>
    </row>
    <row r="2356" spans="1:40" x14ac:dyDescent="0.2">
      <c r="A2356">
        <v>2355</v>
      </c>
      <c r="B2356" t="s">
        <v>4821</v>
      </c>
      <c r="C2356" t="s">
        <v>114</v>
      </c>
      <c r="D2356">
        <v>0</v>
      </c>
      <c r="E2356">
        <v>1</v>
      </c>
      <c r="F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T2356">
        <v>0.19700000000000001</v>
      </c>
      <c r="U2356">
        <v>0.23200000000000001</v>
      </c>
      <c r="V2356">
        <v>0.26600000000000001</v>
      </c>
      <c r="W2356">
        <v>0.497</v>
      </c>
      <c r="X2356">
        <v>0.216</v>
      </c>
      <c r="Z2356">
        <v>25</v>
      </c>
      <c r="AA2356">
        <v>0</v>
      </c>
      <c r="AB2356">
        <v>0</v>
      </c>
      <c r="AD2356">
        <v>-0.1</v>
      </c>
      <c r="AE2356">
        <v>0</v>
      </c>
      <c r="AF2356">
        <v>0</v>
      </c>
      <c r="AG2356" t="s">
        <v>4822</v>
      </c>
      <c r="AH2356" s="2">
        <f t="shared" si="245"/>
        <v>-12.971707071700795</v>
      </c>
      <c r="AJ2356" s="2">
        <f t="shared" si="250"/>
        <v>-2.5025539444631106</v>
      </c>
      <c r="AK2356" s="2">
        <f t="shared" si="246"/>
        <v>-1.535362013584342</v>
      </c>
      <c r="AL2356" s="2">
        <f t="shared" si="247"/>
        <v>-2.5879503497259004</v>
      </c>
      <c r="AM2356" s="2">
        <f t="shared" si="248"/>
        <v>-2.7341908348412978</v>
      </c>
      <c r="AN2356" s="2">
        <f t="shared" si="249"/>
        <v>-3.6116499290861421</v>
      </c>
    </row>
    <row r="2357" spans="1:40" x14ac:dyDescent="0.2">
      <c r="A2357">
        <v>2356</v>
      </c>
      <c r="B2357" t="s">
        <v>4361</v>
      </c>
      <c r="C2357" t="s">
        <v>83</v>
      </c>
      <c r="D2357">
        <v>0</v>
      </c>
      <c r="E2357">
        <v>1</v>
      </c>
      <c r="F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T2357">
        <v>0.192</v>
      </c>
      <c r="U2357">
        <v>0.22900000000000001</v>
      </c>
      <c r="V2357">
        <v>0.28499999999999998</v>
      </c>
      <c r="W2357">
        <v>0.51400000000000001</v>
      </c>
      <c r="X2357">
        <v>0.222</v>
      </c>
      <c r="Z2357">
        <v>32</v>
      </c>
      <c r="AA2357">
        <v>0</v>
      </c>
      <c r="AB2357">
        <v>0</v>
      </c>
      <c r="AD2357">
        <v>-0.1</v>
      </c>
      <c r="AE2357">
        <v>0</v>
      </c>
      <c r="AF2357">
        <v>0</v>
      </c>
      <c r="AG2357" t="s">
        <v>4362</v>
      </c>
      <c r="AH2357" s="2">
        <f t="shared" si="245"/>
        <v>-12.972699181109252</v>
      </c>
      <c r="AJ2357" s="2">
        <f t="shared" si="250"/>
        <v>-2.5025539444631106</v>
      </c>
      <c r="AK2357" s="2">
        <f t="shared" si="246"/>
        <v>-1.535362013584342</v>
      </c>
      <c r="AL2357" s="2">
        <f t="shared" si="247"/>
        <v>-2.5879503497259004</v>
      </c>
      <c r="AM2357" s="2">
        <f t="shared" si="248"/>
        <v>-2.9787254854012821</v>
      </c>
      <c r="AN2357" s="2">
        <f t="shared" si="249"/>
        <v>-3.3681073879346157</v>
      </c>
    </row>
    <row r="2358" spans="1:40" x14ac:dyDescent="0.2">
      <c r="A2358">
        <v>2357</v>
      </c>
      <c r="B2358" t="s">
        <v>4480</v>
      </c>
      <c r="C2358" t="s">
        <v>93</v>
      </c>
      <c r="D2358">
        <v>0</v>
      </c>
      <c r="E2358">
        <v>1</v>
      </c>
      <c r="F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T2358">
        <v>0.19900000000000001</v>
      </c>
      <c r="U2358">
        <v>0.23400000000000001</v>
      </c>
      <c r="V2358">
        <v>0.25600000000000001</v>
      </c>
      <c r="W2358">
        <v>0.49</v>
      </c>
      <c r="X2358">
        <v>0.215</v>
      </c>
      <c r="Z2358">
        <v>30</v>
      </c>
      <c r="AA2358">
        <v>0</v>
      </c>
      <c r="AB2358">
        <v>0</v>
      </c>
      <c r="AD2358">
        <v>-0.1</v>
      </c>
      <c r="AE2358">
        <v>0</v>
      </c>
      <c r="AF2358">
        <v>0</v>
      </c>
      <c r="AG2358" t="s">
        <v>4481</v>
      </c>
      <c r="AH2358" s="2">
        <f t="shared" si="245"/>
        <v>-12.974175434303898</v>
      </c>
      <c r="AJ2358" s="2">
        <f t="shared" si="250"/>
        <v>-2.5025539444631106</v>
      </c>
      <c r="AK2358" s="2">
        <f t="shared" si="246"/>
        <v>-1.535362013584342</v>
      </c>
      <c r="AL2358" s="2">
        <f t="shared" si="247"/>
        <v>-2.5879503497259004</v>
      </c>
      <c r="AM2358" s="2">
        <f t="shared" si="248"/>
        <v>-2.6363769746173036</v>
      </c>
      <c r="AN2358" s="2">
        <f t="shared" si="249"/>
        <v>-3.7119321519132416</v>
      </c>
    </row>
    <row r="2359" spans="1:40" x14ac:dyDescent="0.2">
      <c r="A2359">
        <v>2358</v>
      </c>
      <c r="B2359" t="s">
        <v>3009</v>
      </c>
      <c r="C2359" t="s">
        <v>176</v>
      </c>
      <c r="D2359">
        <v>0</v>
      </c>
      <c r="E2359">
        <v>1</v>
      </c>
      <c r="F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T2359">
        <v>0.189</v>
      </c>
      <c r="U2359">
        <v>0.253</v>
      </c>
      <c r="V2359">
        <v>0.27100000000000002</v>
      </c>
      <c r="W2359">
        <v>0.52400000000000002</v>
      </c>
      <c r="X2359">
        <v>0.23200000000000001</v>
      </c>
      <c r="Z2359">
        <v>37</v>
      </c>
      <c r="AA2359">
        <v>0</v>
      </c>
      <c r="AB2359">
        <v>0</v>
      </c>
      <c r="AD2359">
        <v>-0.1</v>
      </c>
      <c r="AE2359">
        <v>0</v>
      </c>
      <c r="AF2359">
        <v>0</v>
      </c>
      <c r="AG2359" t="s">
        <v>3010</v>
      </c>
      <c r="AH2359" s="2">
        <f t="shared" si="245"/>
        <v>-12.976159653120815</v>
      </c>
      <c r="AJ2359" s="2">
        <f t="shared" si="250"/>
        <v>-2.5025539444631106</v>
      </c>
      <c r="AK2359" s="2">
        <f t="shared" si="246"/>
        <v>-1.535362013584342</v>
      </c>
      <c r="AL2359" s="2">
        <f t="shared" si="247"/>
        <v>-2.5879503497259004</v>
      </c>
      <c r="AM2359" s="2">
        <f t="shared" si="248"/>
        <v>-3.1254462757372727</v>
      </c>
      <c r="AN2359" s="2">
        <f t="shared" si="249"/>
        <v>-3.2248470696101879</v>
      </c>
    </row>
    <row r="2360" spans="1:40" x14ac:dyDescent="0.2">
      <c r="A2360">
        <v>2359</v>
      </c>
      <c r="B2360" t="s">
        <v>3351</v>
      </c>
      <c r="C2360" t="s">
        <v>139</v>
      </c>
      <c r="D2360">
        <v>0</v>
      </c>
      <c r="E2360">
        <v>1</v>
      </c>
      <c r="F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T2360">
        <v>0.189</v>
      </c>
      <c r="U2360">
        <v>0.23200000000000001</v>
      </c>
      <c r="V2360">
        <v>0.29199999999999998</v>
      </c>
      <c r="W2360">
        <v>0.52400000000000002</v>
      </c>
      <c r="X2360">
        <v>0.22600000000000001</v>
      </c>
      <c r="Z2360">
        <v>38</v>
      </c>
      <c r="AA2360">
        <v>0</v>
      </c>
      <c r="AB2360">
        <v>0</v>
      </c>
      <c r="AD2360">
        <v>-0.1</v>
      </c>
      <c r="AE2360">
        <v>0</v>
      </c>
      <c r="AF2360">
        <v>0</v>
      </c>
      <c r="AG2360" t="s">
        <v>3352</v>
      </c>
      <c r="AH2360" s="2">
        <f t="shared" si="245"/>
        <v>-12.976159653120815</v>
      </c>
      <c r="AJ2360" s="2">
        <f t="shared" si="250"/>
        <v>-2.5025539444631106</v>
      </c>
      <c r="AK2360" s="2">
        <f t="shared" si="246"/>
        <v>-1.535362013584342</v>
      </c>
      <c r="AL2360" s="2">
        <f t="shared" si="247"/>
        <v>-2.5879503497259004</v>
      </c>
      <c r="AM2360" s="2">
        <f t="shared" si="248"/>
        <v>-3.1254462757372727</v>
      </c>
      <c r="AN2360" s="2">
        <f t="shared" si="249"/>
        <v>-3.2248470696101879</v>
      </c>
    </row>
    <row r="2361" spans="1:40" x14ac:dyDescent="0.2">
      <c r="A2361">
        <v>2360</v>
      </c>
      <c r="B2361" t="s">
        <v>4763</v>
      </c>
      <c r="C2361" t="s">
        <v>74</v>
      </c>
      <c r="D2361">
        <v>0</v>
      </c>
      <c r="E2361">
        <v>1</v>
      </c>
      <c r="F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T2361">
        <v>0.189</v>
      </c>
      <c r="U2361">
        <v>0.22500000000000001</v>
      </c>
      <c r="V2361">
        <v>0.29899999999999999</v>
      </c>
      <c r="W2361">
        <v>0.52400000000000002</v>
      </c>
      <c r="X2361">
        <v>0.224</v>
      </c>
      <c r="Z2361">
        <v>32</v>
      </c>
      <c r="AA2361">
        <v>0</v>
      </c>
      <c r="AB2361">
        <v>0</v>
      </c>
      <c r="AD2361">
        <v>-0.1</v>
      </c>
      <c r="AE2361">
        <v>0</v>
      </c>
      <c r="AF2361">
        <v>0</v>
      </c>
      <c r="AG2361" t="s">
        <v>4764</v>
      </c>
      <c r="AH2361" s="2">
        <f t="shared" si="245"/>
        <v>-12.976159653120815</v>
      </c>
      <c r="AJ2361" s="2">
        <f t="shared" si="250"/>
        <v>-2.5025539444631106</v>
      </c>
      <c r="AK2361" s="2">
        <f t="shared" si="246"/>
        <v>-1.535362013584342</v>
      </c>
      <c r="AL2361" s="2">
        <f t="shared" si="247"/>
        <v>-2.5879503497259004</v>
      </c>
      <c r="AM2361" s="2">
        <f t="shared" si="248"/>
        <v>-3.1254462757372727</v>
      </c>
      <c r="AN2361" s="2">
        <f t="shared" si="249"/>
        <v>-3.2248470696101879</v>
      </c>
    </row>
    <row r="2362" spans="1:40" x14ac:dyDescent="0.2">
      <c r="A2362">
        <v>2361</v>
      </c>
      <c r="B2362" t="s">
        <v>3258</v>
      </c>
      <c r="C2362" t="s">
        <v>42</v>
      </c>
      <c r="D2362">
        <v>0</v>
      </c>
      <c r="E2362">
        <v>1</v>
      </c>
      <c r="F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T2362">
        <v>0.19600000000000001</v>
      </c>
      <c r="U2362">
        <v>0.23799999999999999</v>
      </c>
      <c r="V2362">
        <v>0.26300000000000001</v>
      </c>
      <c r="W2362">
        <v>0.5</v>
      </c>
      <c r="X2362">
        <v>0.219</v>
      </c>
      <c r="Z2362">
        <v>34</v>
      </c>
      <c r="AA2362">
        <v>0</v>
      </c>
      <c r="AB2362">
        <v>0</v>
      </c>
      <c r="AD2362">
        <v>-0.1</v>
      </c>
      <c r="AE2362">
        <v>0</v>
      </c>
      <c r="AF2362">
        <v>0</v>
      </c>
      <c r="AG2362" t="s">
        <v>3259</v>
      </c>
      <c r="AH2362" s="2">
        <f t="shared" si="245"/>
        <v>-12.977635906315463</v>
      </c>
      <c r="AJ2362" s="2">
        <f t="shared" si="250"/>
        <v>-2.5025539444631106</v>
      </c>
      <c r="AK2362" s="2">
        <f t="shared" si="246"/>
        <v>-1.535362013584342</v>
      </c>
      <c r="AL2362" s="2">
        <f t="shared" si="247"/>
        <v>-2.5879503497259004</v>
      </c>
      <c r="AM2362" s="2">
        <f t="shared" si="248"/>
        <v>-2.7830977649532946</v>
      </c>
      <c r="AN2362" s="2">
        <f t="shared" si="249"/>
        <v>-3.5686718335888141</v>
      </c>
    </row>
    <row r="2363" spans="1:40" x14ac:dyDescent="0.2">
      <c r="A2363">
        <v>2362</v>
      </c>
      <c r="B2363" t="s">
        <v>3003</v>
      </c>
      <c r="C2363" t="s">
        <v>144</v>
      </c>
      <c r="D2363">
        <v>0</v>
      </c>
      <c r="E2363">
        <v>1</v>
      </c>
      <c r="F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T2363">
        <v>0.191</v>
      </c>
      <c r="U2363">
        <v>0.22900000000000001</v>
      </c>
      <c r="V2363">
        <v>0.28699999999999998</v>
      </c>
      <c r="W2363">
        <v>0.51700000000000002</v>
      </c>
      <c r="X2363">
        <v>0.223</v>
      </c>
      <c r="Z2363">
        <v>36</v>
      </c>
      <c r="AA2363">
        <v>0</v>
      </c>
      <c r="AB2363">
        <v>0</v>
      </c>
      <c r="AD2363">
        <v>-0.1</v>
      </c>
      <c r="AE2363">
        <v>0</v>
      </c>
      <c r="AF2363">
        <v>0</v>
      </c>
      <c r="AG2363" t="s">
        <v>3004</v>
      </c>
      <c r="AH2363" s="2">
        <f t="shared" si="245"/>
        <v>-12.97862801572392</v>
      </c>
      <c r="AJ2363" s="2">
        <f t="shared" si="250"/>
        <v>-2.5025539444631106</v>
      </c>
      <c r="AK2363" s="2">
        <f t="shared" si="246"/>
        <v>-1.535362013584342</v>
      </c>
      <c r="AL2363" s="2">
        <f t="shared" si="247"/>
        <v>-2.5879503497259004</v>
      </c>
      <c r="AM2363" s="2">
        <f t="shared" si="248"/>
        <v>-3.027632415513279</v>
      </c>
      <c r="AN2363" s="2">
        <f t="shared" si="249"/>
        <v>-3.3251292924372873</v>
      </c>
    </row>
    <row r="2364" spans="1:40" x14ac:dyDescent="0.2">
      <c r="A2364">
        <v>2363</v>
      </c>
      <c r="B2364" t="s">
        <v>3718</v>
      </c>
      <c r="D2364">
        <v>0</v>
      </c>
      <c r="E2364">
        <v>1</v>
      </c>
      <c r="F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0.19500000000000001</v>
      </c>
      <c r="U2364">
        <v>0.23699999999999999</v>
      </c>
      <c r="V2364">
        <v>0.26600000000000001</v>
      </c>
      <c r="W2364">
        <v>0.503</v>
      </c>
      <c r="X2364">
        <v>0.22</v>
      </c>
      <c r="Z2364">
        <v>30</v>
      </c>
      <c r="AA2364">
        <v>0</v>
      </c>
      <c r="AB2364">
        <v>0</v>
      </c>
      <c r="AD2364">
        <v>-0.1</v>
      </c>
      <c r="AE2364">
        <v>0</v>
      </c>
      <c r="AF2364">
        <v>0</v>
      </c>
      <c r="AG2364" t="s">
        <v>3719</v>
      </c>
      <c r="AH2364" s="2">
        <f t="shared" si="245"/>
        <v>-12.983564740930131</v>
      </c>
      <c r="AJ2364" s="2">
        <f t="shared" si="250"/>
        <v>-2.5025539444631106</v>
      </c>
      <c r="AK2364" s="2">
        <f t="shared" si="246"/>
        <v>-1.535362013584342</v>
      </c>
      <c r="AL2364" s="2">
        <f t="shared" si="247"/>
        <v>-2.5879503497259004</v>
      </c>
      <c r="AM2364" s="2">
        <f t="shared" si="248"/>
        <v>-2.8320046950652915</v>
      </c>
      <c r="AN2364" s="2">
        <f t="shared" si="249"/>
        <v>-3.5256937380914857</v>
      </c>
    </row>
    <row r="2365" spans="1:40" x14ac:dyDescent="0.2">
      <c r="A2365">
        <v>2364</v>
      </c>
      <c r="B2365" t="s">
        <v>3818</v>
      </c>
      <c r="C2365" t="s">
        <v>37</v>
      </c>
      <c r="D2365">
        <v>0</v>
      </c>
      <c r="E2365">
        <v>1</v>
      </c>
      <c r="F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T2365">
        <v>0.19</v>
      </c>
      <c r="U2365">
        <v>0.22900000000000001</v>
      </c>
      <c r="V2365">
        <v>0.28999999999999998</v>
      </c>
      <c r="W2365">
        <v>0.52</v>
      </c>
      <c r="X2365">
        <v>0.224</v>
      </c>
      <c r="Z2365">
        <v>37</v>
      </c>
      <c r="AA2365">
        <v>0</v>
      </c>
      <c r="AB2365">
        <v>0</v>
      </c>
      <c r="AD2365">
        <v>-0.1</v>
      </c>
      <c r="AE2365">
        <v>0</v>
      </c>
      <c r="AF2365">
        <v>0</v>
      </c>
      <c r="AG2365" t="s">
        <v>3819</v>
      </c>
      <c r="AH2365" s="2">
        <f t="shared" si="245"/>
        <v>-12.984556850338588</v>
      </c>
      <c r="AJ2365" s="2">
        <f t="shared" si="250"/>
        <v>-2.5025539444631106</v>
      </c>
      <c r="AK2365" s="2">
        <f t="shared" si="246"/>
        <v>-1.535362013584342</v>
      </c>
      <c r="AL2365" s="2">
        <f t="shared" si="247"/>
        <v>-2.5879503497259004</v>
      </c>
      <c r="AM2365" s="2">
        <f t="shared" si="248"/>
        <v>-3.0765393456252759</v>
      </c>
      <c r="AN2365" s="2">
        <f t="shared" si="249"/>
        <v>-3.2821511969399593</v>
      </c>
    </row>
    <row r="2366" spans="1:40" x14ac:dyDescent="0.2">
      <c r="A2366">
        <v>2365</v>
      </c>
      <c r="B2366" t="s">
        <v>3736</v>
      </c>
      <c r="C2366" t="s">
        <v>144</v>
      </c>
      <c r="D2366">
        <v>0</v>
      </c>
      <c r="E2366">
        <v>1</v>
      </c>
      <c r="F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T2366">
        <v>0.187</v>
      </c>
      <c r="U2366">
        <v>0.25700000000000001</v>
      </c>
      <c r="V2366">
        <v>0.27400000000000002</v>
      </c>
      <c r="W2366">
        <v>0.53</v>
      </c>
      <c r="X2366">
        <v>0.23400000000000001</v>
      </c>
      <c r="Z2366">
        <v>44</v>
      </c>
      <c r="AA2366">
        <v>0</v>
      </c>
      <c r="AB2366">
        <v>0</v>
      </c>
      <c r="AD2366">
        <v>-0.1</v>
      </c>
      <c r="AE2366">
        <v>0</v>
      </c>
      <c r="AF2366">
        <v>0</v>
      </c>
      <c r="AG2366" t="s">
        <v>3737</v>
      </c>
      <c r="AH2366" s="2">
        <f t="shared" si="245"/>
        <v>-12.988017322350153</v>
      </c>
      <c r="AJ2366" s="2">
        <f t="shared" si="250"/>
        <v>-2.5025539444631106</v>
      </c>
      <c r="AK2366" s="2">
        <f t="shared" si="246"/>
        <v>-1.535362013584342</v>
      </c>
      <c r="AL2366" s="2">
        <f t="shared" si="247"/>
        <v>-2.5879503497259004</v>
      </c>
      <c r="AM2366" s="2">
        <f t="shared" si="248"/>
        <v>-3.2232601359612669</v>
      </c>
      <c r="AN2366" s="2">
        <f t="shared" si="249"/>
        <v>-3.1388908786155314</v>
      </c>
    </row>
    <row r="2367" spans="1:40" x14ac:dyDescent="0.2">
      <c r="A2367">
        <v>2366</v>
      </c>
      <c r="B2367" t="s">
        <v>4403</v>
      </c>
      <c r="C2367" t="s">
        <v>35</v>
      </c>
      <c r="D2367">
        <v>0</v>
      </c>
      <c r="E2367">
        <v>1</v>
      </c>
      <c r="F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T2367">
        <v>0.189</v>
      </c>
      <c r="U2367">
        <v>0.23799999999999999</v>
      </c>
      <c r="V2367">
        <v>0.28499999999999998</v>
      </c>
      <c r="W2367">
        <v>0.52300000000000002</v>
      </c>
      <c r="X2367">
        <v>0.22800000000000001</v>
      </c>
      <c r="Z2367">
        <v>32</v>
      </c>
      <c r="AA2367">
        <v>0</v>
      </c>
      <c r="AB2367">
        <v>0</v>
      </c>
      <c r="AD2367">
        <v>-0.1</v>
      </c>
      <c r="AE2367">
        <v>0</v>
      </c>
      <c r="AF2367">
        <v>0</v>
      </c>
      <c r="AG2367" t="s">
        <v>4404</v>
      </c>
      <c r="AH2367" s="2">
        <f t="shared" si="245"/>
        <v>-12.990485684953258</v>
      </c>
      <c r="AJ2367" s="2">
        <f t="shared" si="250"/>
        <v>-2.5025539444631106</v>
      </c>
      <c r="AK2367" s="2">
        <f t="shared" si="246"/>
        <v>-1.535362013584342</v>
      </c>
      <c r="AL2367" s="2">
        <f t="shared" si="247"/>
        <v>-2.5879503497259004</v>
      </c>
      <c r="AM2367" s="2">
        <f t="shared" si="248"/>
        <v>-3.1254462757372727</v>
      </c>
      <c r="AN2367" s="2">
        <f t="shared" si="249"/>
        <v>-3.2391731014426308</v>
      </c>
    </row>
    <row r="2368" spans="1:40" x14ac:dyDescent="0.2">
      <c r="A2368">
        <v>2367</v>
      </c>
      <c r="B2368" t="s">
        <v>4827</v>
      </c>
      <c r="D2368">
        <v>0</v>
      </c>
      <c r="E2368">
        <v>1</v>
      </c>
      <c r="F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T2368">
        <v>0.184</v>
      </c>
      <c r="U2368">
        <v>0.23200000000000001</v>
      </c>
      <c r="V2368">
        <v>0.308</v>
      </c>
      <c r="W2368">
        <v>0.54</v>
      </c>
      <c r="X2368">
        <v>0.23200000000000001</v>
      </c>
      <c r="Z2368">
        <v>38</v>
      </c>
      <c r="AA2368">
        <v>0</v>
      </c>
      <c r="AB2368">
        <v>0</v>
      </c>
      <c r="AD2368">
        <v>-0.1</v>
      </c>
      <c r="AE2368">
        <v>0</v>
      </c>
      <c r="AF2368">
        <v>0</v>
      </c>
      <c r="AG2368" t="s">
        <v>4828</v>
      </c>
      <c r="AH2368" s="2">
        <f t="shared" si="245"/>
        <v>-12.991477794361716</v>
      </c>
      <c r="AJ2368" s="2">
        <f t="shared" si="250"/>
        <v>-2.5025539444631106</v>
      </c>
      <c r="AK2368" s="2">
        <f t="shared" si="246"/>
        <v>-1.535362013584342</v>
      </c>
      <c r="AL2368" s="2">
        <f t="shared" si="247"/>
        <v>-2.5879503497259004</v>
      </c>
      <c r="AM2368" s="2">
        <f t="shared" si="248"/>
        <v>-3.3699809262972575</v>
      </c>
      <c r="AN2368" s="2">
        <f t="shared" si="249"/>
        <v>-2.995630560291104</v>
      </c>
    </row>
    <row r="2369" spans="1:40" x14ac:dyDescent="0.2">
      <c r="A2369">
        <v>2368</v>
      </c>
      <c r="B2369" t="s">
        <v>3822</v>
      </c>
      <c r="D2369">
        <v>0</v>
      </c>
      <c r="E2369">
        <v>1</v>
      </c>
      <c r="F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T2369">
        <v>0.191</v>
      </c>
      <c r="U2369">
        <v>0.24199999999999999</v>
      </c>
      <c r="V2369">
        <v>0.27400000000000002</v>
      </c>
      <c r="W2369">
        <v>0.51600000000000001</v>
      </c>
      <c r="X2369">
        <v>0.22600000000000001</v>
      </c>
      <c r="Z2369">
        <v>35</v>
      </c>
      <c r="AA2369">
        <v>0</v>
      </c>
      <c r="AB2369">
        <v>0</v>
      </c>
      <c r="AD2369">
        <v>-0.1</v>
      </c>
      <c r="AE2369">
        <v>0</v>
      </c>
      <c r="AF2369">
        <v>0</v>
      </c>
      <c r="AG2369" t="s">
        <v>3823</v>
      </c>
      <c r="AH2369" s="2">
        <f t="shared" si="245"/>
        <v>-12.992954047556363</v>
      </c>
      <c r="AJ2369" s="2">
        <f t="shared" si="250"/>
        <v>-2.5025539444631106</v>
      </c>
      <c r="AK2369" s="2">
        <f t="shared" si="246"/>
        <v>-1.535362013584342</v>
      </c>
      <c r="AL2369" s="2">
        <f t="shared" si="247"/>
        <v>-2.5879503497259004</v>
      </c>
      <c r="AM2369" s="2">
        <f t="shared" si="248"/>
        <v>-3.027632415513279</v>
      </c>
      <c r="AN2369" s="2">
        <f t="shared" si="249"/>
        <v>-3.3394553242697302</v>
      </c>
    </row>
    <row r="2370" spans="1:40" x14ac:dyDescent="0.2">
      <c r="A2370">
        <v>2369</v>
      </c>
      <c r="B2370" t="s">
        <v>4942</v>
      </c>
      <c r="C2370" t="s">
        <v>55</v>
      </c>
      <c r="D2370">
        <v>0</v>
      </c>
      <c r="E2370">
        <v>1</v>
      </c>
      <c r="F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0.193</v>
      </c>
      <c r="U2370">
        <v>0.23899999999999999</v>
      </c>
      <c r="V2370">
        <v>0.27</v>
      </c>
      <c r="W2370">
        <v>0.50900000000000001</v>
      </c>
      <c r="X2370">
        <v>0.223</v>
      </c>
      <c r="Z2370">
        <v>30</v>
      </c>
      <c r="AA2370">
        <v>0</v>
      </c>
      <c r="AB2370">
        <v>0</v>
      </c>
      <c r="AD2370">
        <v>-0.1</v>
      </c>
      <c r="AE2370">
        <v>0</v>
      </c>
      <c r="AF2370">
        <v>0</v>
      </c>
      <c r="AG2370" t="s">
        <v>4943</v>
      </c>
      <c r="AH2370" s="2">
        <f t="shared" ref="AH2370:AH2433" si="251">SUM(AI2370:AN2370)</f>
        <v>-12.995422410159469</v>
      </c>
      <c r="AJ2370" s="2">
        <f t="shared" si="250"/>
        <v>-2.5025539444631106</v>
      </c>
      <c r="AK2370" s="2">
        <f t="shared" ref="AK2370:AK2433" si="252">(M2370-46.609)/30.35701</f>
        <v>-1.535362013584342</v>
      </c>
      <c r="AL2370" s="2">
        <f t="shared" ref="AL2370:AL2433" si="253">(S2370-70.42522)/27.21274</f>
        <v>-2.5879503497259004</v>
      </c>
      <c r="AM2370" s="2">
        <f t="shared" ref="AM2370:AM2433" si="254">(T2370-0.252906)/0.020447</f>
        <v>-2.9298185552892853</v>
      </c>
      <c r="AN2370" s="2">
        <f t="shared" ref="AN2370:AN2433" si="255">(W2370-0.749104)/0.069803</f>
        <v>-3.4397375470968292</v>
      </c>
    </row>
    <row r="2371" spans="1:40" x14ac:dyDescent="0.2">
      <c r="A2371">
        <v>2370</v>
      </c>
      <c r="B2371" t="s">
        <v>3680</v>
      </c>
      <c r="D2371">
        <v>0</v>
      </c>
      <c r="E2371">
        <v>1</v>
      </c>
      <c r="F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T2371">
        <v>0.188</v>
      </c>
      <c r="U2371">
        <v>0.23899999999999999</v>
      </c>
      <c r="V2371">
        <v>0.28699999999999998</v>
      </c>
      <c r="W2371">
        <v>0.52600000000000002</v>
      </c>
      <c r="X2371">
        <v>0.22900000000000001</v>
      </c>
      <c r="Z2371">
        <v>36</v>
      </c>
      <c r="AA2371">
        <v>0</v>
      </c>
      <c r="AB2371">
        <v>0</v>
      </c>
      <c r="AD2371">
        <v>-0.1</v>
      </c>
      <c r="AE2371">
        <v>0</v>
      </c>
      <c r="AF2371">
        <v>0</v>
      </c>
      <c r="AG2371" t="s">
        <v>3681</v>
      </c>
      <c r="AH2371" s="2">
        <f t="shared" si="251"/>
        <v>-12.996414519567926</v>
      </c>
      <c r="AJ2371" s="2">
        <f t="shared" si="250"/>
        <v>-2.5025539444631106</v>
      </c>
      <c r="AK2371" s="2">
        <f t="shared" si="252"/>
        <v>-1.535362013584342</v>
      </c>
      <c r="AL2371" s="2">
        <f t="shared" si="253"/>
        <v>-2.5879503497259004</v>
      </c>
      <c r="AM2371" s="2">
        <f t="shared" si="254"/>
        <v>-3.1743532058492696</v>
      </c>
      <c r="AN2371" s="2">
        <f t="shared" si="255"/>
        <v>-3.1961950059453024</v>
      </c>
    </row>
    <row r="2372" spans="1:40" x14ac:dyDescent="0.2">
      <c r="A2372">
        <v>2371</v>
      </c>
      <c r="B2372" t="s">
        <v>4658</v>
      </c>
      <c r="C2372" t="s">
        <v>90</v>
      </c>
      <c r="D2372">
        <v>0</v>
      </c>
      <c r="E2372">
        <v>1</v>
      </c>
      <c r="F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T2372">
        <v>0.19500000000000001</v>
      </c>
      <c r="U2372">
        <v>0.23499999999999999</v>
      </c>
      <c r="V2372">
        <v>0.26700000000000002</v>
      </c>
      <c r="W2372">
        <v>0.502</v>
      </c>
      <c r="X2372">
        <v>0.219</v>
      </c>
      <c r="Z2372">
        <v>34</v>
      </c>
      <c r="AA2372">
        <v>0</v>
      </c>
      <c r="AB2372">
        <v>0</v>
      </c>
      <c r="AD2372">
        <v>-0.1</v>
      </c>
      <c r="AE2372">
        <v>0</v>
      </c>
      <c r="AF2372">
        <v>0</v>
      </c>
      <c r="AG2372" t="s">
        <v>4659</v>
      </c>
      <c r="AH2372" s="2">
        <f t="shared" si="251"/>
        <v>-12.997890772762574</v>
      </c>
      <c r="AJ2372" s="2">
        <f t="shared" si="250"/>
        <v>-2.5025539444631106</v>
      </c>
      <c r="AK2372" s="2">
        <f t="shared" si="252"/>
        <v>-1.535362013584342</v>
      </c>
      <c r="AL2372" s="2">
        <f t="shared" si="253"/>
        <v>-2.5879503497259004</v>
      </c>
      <c r="AM2372" s="2">
        <f t="shared" si="254"/>
        <v>-2.8320046950652915</v>
      </c>
      <c r="AN2372" s="2">
        <f t="shared" si="255"/>
        <v>-3.5400197699239286</v>
      </c>
    </row>
    <row r="2373" spans="1:40" x14ac:dyDescent="0.2">
      <c r="A2373">
        <v>2372</v>
      </c>
      <c r="B2373" t="s">
        <v>3349</v>
      </c>
      <c r="C2373" t="s">
        <v>65</v>
      </c>
      <c r="D2373">
        <v>0</v>
      </c>
      <c r="E2373">
        <v>1</v>
      </c>
      <c r="F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0.192</v>
      </c>
      <c r="U2373">
        <v>0.23799999999999999</v>
      </c>
      <c r="V2373">
        <v>0.27400000000000002</v>
      </c>
      <c r="W2373">
        <v>0.51200000000000001</v>
      </c>
      <c r="X2373">
        <v>0.224</v>
      </c>
      <c r="Z2373">
        <v>32</v>
      </c>
      <c r="AA2373">
        <v>0</v>
      </c>
      <c r="AB2373">
        <v>0</v>
      </c>
      <c r="AD2373">
        <v>-0.1</v>
      </c>
      <c r="AE2373">
        <v>0</v>
      </c>
      <c r="AF2373">
        <v>0</v>
      </c>
      <c r="AG2373" t="s">
        <v>3350</v>
      </c>
      <c r="AH2373" s="2">
        <f t="shared" si="251"/>
        <v>-13.001351244774138</v>
      </c>
      <c r="AJ2373" s="2">
        <f t="shared" si="250"/>
        <v>-2.5025539444631106</v>
      </c>
      <c r="AK2373" s="2">
        <f t="shared" si="252"/>
        <v>-1.535362013584342</v>
      </c>
      <c r="AL2373" s="2">
        <f t="shared" si="253"/>
        <v>-2.5879503497259004</v>
      </c>
      <c r="AM2373" s="2">
        <f t="shared" si="254"/>
        <v>-2.9787254854012821</v>
      </c>
      <c r="AN2373" s="2">
        <f t="shared" si="255"/>
        <v>-3.3967594515995012</v>
      </c>
    </row>
    <row r="2374" spans="1:40" x14ac:dyDescent="0.2">
      <c r="A2374">
        <v>2373</v>
      </c>
      <c r="B2374" t="s">
        <v>3536</v>
      </c>
      <c r="D2374">
        <v>0</v>
      </c>
      <c r="E2374">
        <v>1</v>
      </c>
      <c r="F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0.192</v>
      </c>
      <c r="U2374">
        <v>0.23799999999999999</v>
      </c>
      <c r="V2374">
        <v>0.27400000000000002</v>
      </c>
      <c r="W2374">
        <v>0.51200000000000001</v>
      </c>
      <c r="X2374">
        <v>0.223</v>
      </c>
      <c r="Z2374">
        <v>33</v>
      </c>
      <c r="AA2374">
        <v>0</v>
      </c>
      <c r="AB2374">
        <v>0</v>
      </c>
      <c r="AD2374">
        <v>-0.1</v>
      </c>
      <c r="AE2374">
        <v>0</v>
      </c>
      <c r="AF2374">
        <v>0</v>
      </c>
      <c r="AG2374" t="s">
        <v>3537</v>
      </c>
      <c r="AH2374" s="2">
        <f t="shared" si="251"/>
        <v>-13.001351244774138</v>
      </c>
      <c r="AJ2374" s="2">
        <f t="shared" si="250"/>
        <v>-2.5025539444631106</v>
      </c>
      <c r="AK2374" s="2">
        <f t="shared" si="252"/>
        <v>-1.535362013584342</v>
      </c>
      <c r="AL2374" s="2">
        <f t="shared" si="253"/>
        <v>-2.5879503497259004</v>
      </c>
      <c r="AM2374" s="2">
        <f t="shared" si="254"/>
        <v>-2.9787254854012821</v>
      </c>
      <c r="AN2374" s="2">
        <f t="shared" si="255"/>
        <v>-3.3967594515995012</v>
      </c>
    </row>
    <row r="2375" spans="1:40" x14ac:dyDescent="0.2">
      <c r="A2375">
        <v>2374</v>
      </c>
      <c r="B2375" t="s">
        <v>4051</v>
      </c>
      <c r="C2375" t="s">
        <v>61</v>
      </c>
      <c r="D2375">
        <v>0</v>
      </c>
      <c r="E2375">
        <v>1</v>
      </c>
      <c r="F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0.186</v>
      </c>
      <c r="U2375">
        <v>0.246</v>
      </c>
      <c r="V2375">
        <v>0.28699999999999998</v>
      </c>
      <c r="W2375">
        <v>0.53200000000000003</v>
      </c>
      <c r="X2375">
        <v>0.23200000000000001</v>
      </c>
      <c r="Z2375">
        <v>41</v>
      </c>
      <c r="AA2375">
        <v>0</v>
      </c>
      <c r="AB2375">
        <v>0</v>
      </c>
      <c r="AD2375">
        <v>-0.1</v>
      </c>
      <c r="AE2375">
        <v>0</v>
      </c>
      <c r="AF2375">
        <v>0</v>
      </c>
      <c r="AG2375" t="s">
        <v>4052</v>
      </c>
      <c r="AH2375" s="2">
        <f t="shared" si="251"/>
        <v>-13.008272188797264</v>
      </c>
      <c r="AJ2375" s="2">
        <f t="shared" si="250"/>
        <v>-2.5025539444631106</v>
      </c>
      <c r="AK2375" s="2">
        <f t="shared" si="252"/>
        <v>-1.535362013584342</v>
      </c>
      <c r="AL2375" s="2">
        <f t="shared" si="253"/>
        <v>-2.5879503497259004</v>
      </c>
      <c r="AM2375" s="2">
        <f t="shared" si="254"/>
        <v>-3.2721670660732638</v>
      </c>
      <c r="AN2375" s="2">
        <f t="shared" si="255"/>
        <v>-3.1102388149506459</v>
      </c>
    </row>
    <row r="2376" spans="1:40" x14ac:dyDescent="0.2">
      <c r="A2376">
        <v>2375</v>
      </c>
      <c r="B2376" t="s">
        <v>4698</v>
      </c>
      <c r="C2376" t="s">
        <v>37</v>
      </c>
      <c r="D2376">
        <v>0</v>
      </c>
      <c r="E2376">
        <v>1</v>
      </c>
      <c r="F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T2376">
        <v>0.19500000000000001</v>
      </c>
      <c r="U2376">
        <v>0.23599999999999999</v>
      </c>
      <c r="V2376">
        <v>0.26500000000000001</v>
      </c>
      <c r="W2376">
        <v>0.501</v>
      </c>
      <c r="X2376">
        <v>0.219</v>
      </c>
      <c r="Z2376">
        <v>33</v>
      </c>
      <c r="AA2376">
        <v>0</v>
      </c>
      <c r="AB2376">
        <v>0</v>
      </c>
      <c r="AD2376">
        <v>-0.1</v>
      </c>
      <c r="AE2376">
        <v>0</v>
      </c>
      <c r="AF2376">
        <v>0</v>
      </c>
      <c r="AG2376" t="s">
        <v>4699</v>
      </c>
      <c r="AH2376" s="2">
        <f t="shared" si="251"/>
        <v>-13.012216804595017</v>
      </c>
      <c r="AJ2376" s="2">
        <f t="shared" si="250"/>
        <v>-2.5025539444631106</v>
      </c>
      <c r="AK2376" s="2">
        <f t="shared" si="252"/>
        <v>-1.535362013584342</v>
      </c>
      <c r="AL2376" s="2">
        <f t="shared" si="253"/>
        <v>-2.5879503497259004</v>
      </c>
      <c r="AM2376" s="2">
        <f t="shared" si="254"/>
        <v>-2.8320046950652915</v>
      </c>
      <c r="AN2376" s="2">
        <f t="shared" si="255"/>
        <v>-3.5543458017563712</v>
      </c>
    </row>
    <row r="2377" spans="1:40" x14ac:dyDescent="0.2">
      <c r="A2377">
        <v>2376</v>
      </c>
      <c r="B2377" t="s">
        <v>4355</v>
      </c>
      <c r="D2377">
        <v>0</v>
      </c>
      <c r="E2377">
        <v>1</v>
      </c>
      <c r="F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T2377">
        <v>0.19</v>
      </c>
      <c r="U2377">
        <v>0.24099999999999999</v>
      </c>
      <c r="V2377">
        <v>0.27800000000000002</v>
      </c>
      <c r="W2377">
        <v>0.51800000000000002</v>
      </c>
      <c r="X2377">
        <v>0.22600000000000001</v>
      </c>
      <c r="Z2377">
        <v>35</v>
      </c>
      <c r="AA2377">
        <v>0</v>
      </c>
      <c r="AB2377">
        <v>0</v>
      </c>
      <c r="AD2377">
        <v>-0.1</v>
      </c>
      <c r="AE2377">
        <v>0</v>
      </c>
      <c r="AF2377">
        <v>0</v>
      </c>
      <c r="AG2377" t="s">
        <v>4356</v>
      </c>
      <c r="AH2377" s="2">
        <f t="shared" si="251"/>
        <v>-13.013208914003474</v>
      </c>
      <c r="AJ2377" s="2">
        <f t="shared" si="250"/>
        <v>-2.5025539444631106</v>
      </c>
      <c r="AK2377" s="2">
        <f t="shared" si="252"/>
        <v>-1.535362013584342</v>
      </c>
      <c r="AL2377" s="2">
        <f t="shared" si="253"/>
        <v>-2.5879503497259004</v>
      </c>
      <c r="AM2377" s="2">
        <f t="shared" si="254"/>
        <v>-3.0765393456252759</v>
      </c>
      <c r="AN2377" s="2">
        <f t="shared" si="255"/>
        <v>-3.3108032606048448</v>
      </c>
    </row>
    <row r="2378" spans="1:40" x14ac:dyDescent="0.2">
      <c r="A2378">
        <v>2377</v>
      </c>
      <c r="B2378" t="s">
        <v>3441</v>
      </c>
      <c r="D2378">
        <v>0</v>
      </c>
      <c r="E2378">
        <v>1</v>
      </c>
      <c r="F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T2378">
        <v>0.192</v>
      </c>
      <c r="U2378">
        <v>0.246</v>
      </c>
      <c r="V2378">
        <v>0.26500000000000001</v>
      </c>
      <c r="W2378">
        <v>0.51100000000000001</v>
      </c>
      <c r="X2378">
        <v>0.22500000000000001</v>
      </c>
      <c r="Z2378">
        <v>34</v>
      </c>
      <c r="AA2378">
        <v>0</v>
      </c>
      <c r="AB2378">
        <v>0</v>
      </c>
      <c r="AD2378">
        <v>-0.1</v>
      </c>
      <c r="AE2378">
        <v>0</v>
      </c>
      <c r="AF2378">
        <v>0</v>
      </c>
      <c r="AG2378" t="s">
        <v>3442</v>
      </c>
      <c r="AH2378" s="2">
        <f t="shared" si="251"/>
        <v>-13.01567727660658</v>
      </c>
      <c r="AJ2378" s="2">
        <f t="shared" si="250"/>
        <v>-2.5025539444631106</v>
      </c>
      <c r="AK2378" s="2">
        <f t="shared" si="252"/>
        <v>-1.535362013584342</v>
      </c>
      <c r="AL2378" s="2">
        <f t="shared" si="253"/>
        <v>-2.5879503497259004</v>
      </c>
      <c r="AM2378" s="2">
        <f t="shared" si="254"/>
        <v>-2.9787254854012821</v>
      </c>
      <c r="AN2378" s="2">
        <f t="shared" si="255"/>
        <v>-3.4110854834319437</v>
      </c>
    </row>
    <row r="2379" spans="1:40" x14ac:dyDescent="0.2">
      <c r="A2379">
        <v>2378</v>
      </c>
      <c r="B2379" t="s">
        <v>3532</v>
      </c>
      <c r="C2379" t="s">
        <v>57</v>
      </c>
      <c r="D2379">
        <v>0</v>
      </c>
      <c r="E2379">
        <v>1</v>
      </c>
      <c r="F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T2379">
        <v>0.192</v>
      </c>
      <c r="U2379">
        <v>0.223</v>
      </c>
      <c r="V2379">
        <v>0.28699999999999998</v>
      </c>
      <c r="W2379">
        <v>0.51100000000000001</v>
      </c>
      <c r="X2379">
        <v>0.219</v>
      </c>
      <c r="Z2379">
        <v>30</v>
      </c>
      <c r="AA2379">
        <v>0</v>
      </c>
      <c r="AB2379">
        <v>0</v>
      </c>
      <c r="AD2379">
        <v>-0.1</v>
      </c>
      <c r="AE2379">
        <v>0</v>
      </c>
      <c r="AF2379">
        <v>0</v>
      </c>
      <c r="AG2379" t="s">
        <v>3533</v>
      </c>
      <c r="AH2379" s="2">
        <f t="shared" si="251"/>
        <v>-13.01567727660658</v>
      </c>
      <c r="AJ2379" s="2">
        <f t="shared" si="250"/>
        <v>-2.5025539444631106</v>
      </c>
      <c r="AK2379" s="2">
        <f t="shared" si="252"/>
        <v>-1.535362013584342</v>
      </c>
      <c r="AL2379" s="2">
        <f t="shared" si="253"/>
        <v>-2.5879503497259004</v>
      </c>
      <c r="AM2379" s="2">
        <f t="shared" si="254"/>
        <v>-2.9787254854012821</v>
      </c>
      <c r="AN2379" s="2">
        <f t="shared" si="255"/>
        <v>-3.4110854834319437</v>
      </c>
    </row>
    <row r="2380" spans="1:40" x14ac:dyDescent="0.2">
      <c r="A2380">
        <v>2379</v>
      </c>
      <c r="B2380" t="s">
        <v>3989</v>
      </c>
      <c r="C2380" t="s">
        <v>125</v>
      </c>
      <c r="D2380">
        <v>0</v>
      </c>
      <c r="E2380">
        <v>1</v>
      </c>
      <c r="F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T2380">
        <v>0.192</v>
      </c>
      <c r="U2380">
        <v>0.245</v>
      </c>
      <c r="V2380">
        <v>0.26500000000000001</v>
      </c>
      <c r="W2380">
        <v>0.51100000000000001</v>
      </c>
      <c r="X2380">
        <v>0.22500000000000001</v>
      </c>
      <c r="Z2380">
        <v>35</v>
      </c>
      <c r="AA2380">
        <v>0</v>
      </c>
      <c r="AB2380">
        <v>0</v>
      </c>
      <c r="AD2380">
        <v>-0.1</v>
      </c>
      <c r="AE2380">
        <v>0</v>
      </c>
      <c r="AF2380">
        <v>0</v>
      </c>
      <c r="AG2380" t="s">
        <v>3990</v>
      </c>
      <c r="AH2380" s="2">
        <f t="shared" si="251"/>
        <v>-13.01567727660658</v>
      </c>
      <c r="AJ2380" s="2">
        <f t="shared" si="250"/>
        <v>-2.5025539444631106</v>
      </c>
      <c r="AK2380" s="2">
        <f t="shared" si="252"/>
        <v>-1.535362013584342</v>
      </c>
      <c r="AL2380" s="2">
        <f t="shared" si="253"/>
        <v>-2.5879503497259004</v>
      </c>
      <c r="AM2380" s="2">
        <f t="shared" si="254"/>
        <v>-2.9787254854012821</v>
      </c>
      <c r="AN2380" s="2">
        <f t="shared" si="255"/>
        <v>-3.4110854834319437</v>
      </c>
    </row>
    <row r="2381" spans="1:40" x14ac:dyDescent="0.2">
      <c r="A2381">
        <v>2380</v>
      </c>
      <c r="B2381" t="s">
        <v>3848</v>
      </c>
      <c r="D2381">
        <v>0</v>
      </c>
      <c r="E2381">
        <v>1</v>
      </c>
      <c r="F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T2381">
        <v>0.184</v>
      </c>
      <c r="U2381">
        <v>0.248</v>
      </c>
      <c r="V2381">
        <v>0.28999999999999998</v>
      </c>
      <c r="W2381">
        <v>0.53800000000000003</v>
      </c>
      <c r="X2381">
        <v>0.23499999999999999</v>
      </c>
      <c r="Z2381">
        <v>41</v>
      </c>
      <c r="AA2381">
        <v>0</v>
      </c>
      <c r="AB2381">
        <v>0</v>
      </c>
      <c r="AD2381">
        <v>-0.1</v>
      </c>
      <c r="AE2381">
        <v>0</v>
      </c>
      <c r="AF2381">
        <v>0</v>
      </c>
      <c r="AG2381" t="s">
        <v>3849</v>
      </c>
      <c r="AH2381" s="2">
        <f t="shared" si="251"/>
        <v>-13.0201298580266</v>
      </c>
      <c r="AJ2381" s="2">
        <f t="shared" si="250"/>
        <v>-2.5025539444631106</v>
      </c>
      <c r="AK2381" s="2">
        <f t="shared" si="252"/>
        <v>-1.535362013584342</v>
      </c>
      <c r="AL2381" s="2">
        <f t="shared" si="253"/>
        <v>-2.5879503497259004</v>
      </c>
      <c r="AM2381" s="2">
        <f t="shared" si="254"/>
        <v>-3.3699809262972575</v>
      </c>
      <c r="AN2381" s="2">
        <f t="shared" si="255"/>
        <v>-3.0242826239559895</v>
      </c>
    </row>
    <row r="2382" spans="1:40" x14ac:dyDescent="0.2">
      <c r="A2382">
        <v>2381</v>
      </c>
      <c r="B2382" t="s">
        <v>4073</v>
      </c>
      <c r="C2382" t="s">
        <v>61</v>
      </c>
      <c r="D2382">
        <v>0</v>
      </c>
      <c r="E2382">
        <v>1</v>
      </c>
      <c r="F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T2382">
        <v>0.191</v>
      </c>
      <c r="U2382">
        <v>0.22900000000000001</v>
      </c>
      <c r="V2382">
        <v>0.28499999999999998</v>
      </c>
      <c r="W2382">
        <v>0.51400000000000001</v>
      </c>
      <c r="X2382">
        <v>0.222</v>
      </c>
      <c r="Z2382">
        <v>34</v>
      </c>
      <c r="AA2382">
        <v>0</v>
      </c>
      <c r="AB2382">
        <v>0</v>
      </c>
      <c r="AD2382">
        <v>-0.1</v>
      </c>
      <c r="AE2382">
        <v>0</v>
      </c>
      <c r="AF2382">
        <v>0</v>
      </c>
      <c r="AG2382" t="s">
        <v>4074</v>
      </c>
      <c r="AH2382" s="2">
        <f t="shared" si="251"/>
        <v>-13.021606111221249</v>
      </c>
      <c r="AJ2382" s="2">
        <f t="shared" ref="AJ2382:AJ2445" si="256">(K2382-22.084)/8.824585</f>
        <v>-2.5025539444631106</v>
      </c>
      <c r="AK2382" s="2">
        <f t="shared" si="252"/>
        <v>-1.535362013584342</v>
      </c>
      <c r="AL2382" s="2">
        <f t="shared" si="253"/>
        <v>-2.5879503497259004</v>
      </c>
      <c r="AM2382" s="2">
        <f t="shared" si="254"/>
        <v>-3.027632415513279</v>
      </c>
      <c r="AN2382" s="2">
        <f t="shared" si="255"/>
        <v>-3.3681073879346157</v>
      </c>
    </row>
    <row r="2383" spans="1:40" x14ac:dyDescent="0.2">
      <c r="A2383">
        <v>2382</v>
      </c>
      <c r="B2383" t="s">
        <v>3451</v>
      </c>
      <c r="C2383" t="s">
        <v>42</v>
      </c>
      <c r="D2383">
        <v>0</v>
      </c>
      <c r="E2383">
        <v>1</v>
      </c>
      <c r="F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T2383">
        <v>0.186</v>
      </c>
      <c r="U2383">
        <v>0.249</v>
      </c>
      <c r="V2383">
        <v>0.28199999999999997</v>
      </c>
      <c r="W2383">
        <v>0.53100000000000003</v>
      </c>
      <c r="X2383">
        <v>0.23300000000000001</v>
      </c>
      <c r="Z2383">
        <v>43</v>
      </c>
      <c r="AA2383">
        <v>0</v>
      </c>
      <c r="AB2383">
        <v>0</v>
      </c>
      <c r="AD2383">
        <v>-0.1</v>
      </c>
      <c r="AE2383">
        <v>0</v>
      </c>
      <c r="AF2383">
        <v>0</v>
      </c>
      <c r="AG2383" t="s">
        <v>3452</v>
      </c>
      <c r="AH2383" s="2">
        <f t="shared" si="251"/>
        <v>-13.022598220629707</v>
      </c>
      <c r="AJ2383" s="2">
        <f t="shared" si="256"/>
        <v>-2.5025539444631106</v>
      </c>
      <c r="AK2383" s="2">
        <f t="shared" si="252"/>
        <v>-1.535362013584342</v>
      </c>
      <c r="AL2383" s="2">
        <f t="shared" si="253"/>
        <v>-2.5879503497259004</v>
      </c>
      <c r="AM2383" s="2">
        <f t="shared" si="254"/>
        <v>-3.2721670660732638</v>
      </c>
      <c r="AN2383" s="2">
        <f t="shared" si="255"/>
        <v>-3.1245648467830889</v>
      </c>
    </row>
    <row r="2384" spans="1:40" x14ac:dyDescent="0.2">
      <c r="A2384">
        <v>2383</v>
      </c>
      <c r="B2384" t="s">
        <v>4317</v>
      </c>
      <c r="C2384" t="s">
        <v>65</v>
      </c>
      <c r="D2384">
        <v>0</v>
      </c>
      <c r="E2384">
        <v>1</v>
      </c>
      <c r="F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T2384">
        <v>0.19800000000000001</v>
      </c>
      <c r="U2384">
        <v>0.23300000000000001</v>
      </c>
      <c r="V2384">
        <v>0.25700000000000001</v>
      </c>
      <c r="W2384">
        <v>0.49</v>
      </c>
      <c r="X2384">
        <v>0.214</v>
      </c>
      <c r="Z2384">
        <v>26</v>
      </c>
      <c r="AA2384">
        <v>0</v>
      </c>
      <c r="AB2384">
        <v>0</v>
      </c>
      <c r="AD2384">
        <v>-0.1</v>
      </c>
      <c r="AE2384">
        <v>0</v>
      </c>
      <c r="AF2384">
        <v>0</v>
      </c>
      <c r="AG2384" t="s">
        <v>4318</v>
      </c>
      <c r="AH2384" s="2">
        <f t="shared" si="251"/>
        <v>-13.023082364415895</v>
      </c>
      <c r="AJ2384" s="2">
        <f t="shared" si="256"/>
        <v>-2.5025539444631106</v>
      </c>
      <c r="AK2384" s="2">
        <f t="shared" si="252"/>
        <v>-1.535362013584342</v>
      </c>
      <c r="AL2384" s="2">
        <f t="shared" si="253"/>
        <v>-2.5879503497259004</v>
      </c>
      <c r="AM2384" s="2">
        <f t="shared" si="254"/>
        <v>-2.6852839047293005</v>
      </c>
      <c r="AN2384" s="2">
        <f t="shared" si="255"/>
        <v>-3.7119321519132416</v>
      </c>
    </row>
    <row r="2385" spans="1:40" x14ac:dyDescent="0.2">
      <c r="A2385">
        <v>2384</v>
      </c>
      <c r="B2385" t="s">
        <v>5039</v>
      </c>
      <c r="D2385">
        <v>0</v>
      </c>
      <c r="E2385">
        <v>1</v>
      </c>
      <c r="F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T2385">
        <v>0.188</v>
      </c>
      <c r="U2385">
        <v>0.23799999999999999</v>
      </c>
      <c r="V2385">
        <v>0.28699999999999998</v>
      </c>
      <c r="W2385">
        <v>0.52400000000000002</v>
      </c>
      <c r="X2385">
        <v>0.22800000000000001</v>
      </c>
      <c r="Z2385">
        <v>35</v>
      </c>
      <c r="AA2385">
        <v>0</v>
      </c>
      <c r="AB2385">
        <v>0</v>
      </c>
      <c r="AD2385">
        <v>-0.1</v>
      </c>
      <c r="AE2385">
        <v>0</v>
      </c>
      <c r="AF2385">
        <v>0</v>
      </c>
      <c r="AG2385" t="s">
        <v>5040</v>
      </c>
      <c r="AH2385" s="2">
        <f t="shared" si="251"/>
        <v>-13.025066583232812</v>
      </c>
      <c r="AJ2385" s="2">
        <f t="shared" si="256"/>
        <v>-2.5025539444631106</v>
      </c>
      <c r="AK2385" s="2">
        <f t="shared" si="252"/>
        <v>-1.535362013584342</v>
      </c>
      <c r="AL2385" s="2">
        <f t="shared" si="253"/>
        <v>-2.5879503497259004</v>
      </c>
      <c r="AM2385" s="2">
        <f t="shared" si="254"/>
        <v>-3.1743532058492696</v>
      </c>
      <c r="AN2385" s="2">
        <f t="shared" si="255"/>
        <v>-3.2248470696101879</v>
      </c>
    </row>
    <row r="2386" spans="1:40" x14ac:dyDescent="0.2">
      <c r="A2386">
        <v>2385</v>
      </c>
      <c r="B2386" t="s">
        <v>3644</v>
      </c>
      <c r="C2386" t="s">
        <v>42</v>
      </c>
      <c r="D2386">
        <v>0</v>
      </c>
      <c r="E2386">
        <v>1</v>
      </c>
      <c r="F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T2386">
        <v>0.19500000000000001</v>
      </c>
      <c r="U2386">
        <v>0.24</v>
      </c>
      <c r="V2386">
        <v>0.26</v>
      </c>
      <c r="W2386">
        <v>0.5</v>
      </c>
      <c r="X2386">
        <v>0.22</v>
      </c>
      <c r="Z2386">
        <v>34</v>
      </c>
      <c r="AA2386">
        <v>0</v>
      </c>
      <c r="AB2386">
        <v>0</v>
      </c>
      <c r="AD2386">
        <v>-0.1</v>
      </c>
      <c r="AE2386">
        <v>0</v>
      </c>
      <c r="AF2386">
        <v>0</v>
      </c>
      <c r="AG2386" t="s">
        <v>3645</v>
      </c>
      <c r="AH2386" s="2">
        <f t="shared" si="251"/>
        <v>-13.02654283642746</v>
      </c>
      <c r="AJ2386" s="2">
        <f t="shared" si="256"/>
        <v>-2.5025539444631106</v>
      </c>
      <c r="AK2386" s="2">
        <f t="shared" si="252"/>
        <v>-1.535362013584342</v>
      </c>
      <c r="AL2386" s="2">
        <f t="shared" si="253"/>
        <v>-2.5879503497259004</v>
      </c>
      <c r="AM2386" s="2">
        <f t="shared" si="254"/>
        <v>-2.8320046950652915</v>
      </c>
      <c r="AN2386" s="2">
        <f t="shared" si="255"/>
        <v>-3.5686718335888141</v>
      </c>
    </row>
    <row r="2387" spans="1:40" x14ac:dyDescent="0.2">
      <c r="A2387">
        <v>2386</v>
      </c>
      <c r="B2387" t="s">
        <v>5335</v>
      </c>
      <c r="C2387" t="s">
        <v>53</v>
      </c>
      <c r="D2387">
        <v>0</v>
      </c>
      <c r="E2387">
        <v>1</v>
      </c>
      <c r="F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T2387">
        <v>0.19500000000000001</v>
      </c>
      <c r="U2387">
        <v>0.22900000000000001</v>
      </c>
      <c r="V2387">
        <v>0.27100000000000002</v>
      </c>
      <c r="W2387">
        <v>0.5</v>
      </c>
      <c r="X2387">
        <v>0.217</v>
      </c>
      <c r="Z2387">
        <v>14</v>
      </c>
      <c r="AA2387">
        <v>0</v>
      </c>
      <c r="AB2387">
        <v>0</v>
      </c>
      <c r="AD2387">
        <v>-0.1</v>
      </c>
      <c r="AE2387">
        <v>0</v>
      </c>
      <c r="AF2387">
        <v>0</v>
      </c>
      <c r="AG2387" t="s">
        <v>5336</v>
      </c>
      <c r="AH2387" s="2">
        <f t="shared" si="251"/>
        <v>-13.02654283642746</v>
      </c>
      <c r="AJ2387" s="2">
        <f t="shared" si="256"/>
        <v>-2.5025539444631106</v>
      </c>
      <c r="AK2387" s="2">
        <f t="shared" si="252"/>
        <v>-1.535362013584342</v>
      </c>
      <c r="AL2387" s="2">
        <f t="shared" si="253"/>
        <v>-2.5879503497259004</v>
      </c>
      <c r="AM2387" s="2">
        <f t="shared" si="254"/>
        <v>-2.8320046950652915</v>
      </c>
      <c r="AN2387" s="2">
        <f t="shared" si="255"/>
        <v>-3.5686718335888141</v>
      </c>
    </row>
    <row r="2388" spans="1:40" x14ac:dyDescent="0.2">
      <c r="A2388">
        <v>2387</v>
      </c>
      <c r="B2388" t="s">
        <v>4282</v>
      </c>
      <c r="D2388">
        <v>0</v>
      </c>
      <c r="E2388">
        <v>1</v>
      </c>
      <c r="F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T2388">
        <v>0.187</v>
      </c>
      <c r="U2388">
        <v>0.23400000000000001</v>
      </c>
      <c r="V2388">
        <v>0.29299999999999998</v>
      </c>
      <c r="W2388">
        <v>0.52700000000000002</v>
      </c>
      <c r="X2388">
        <v>0.22800000000000001</v>
      </c>
      <c r="Z2388">
        <v>35</v>
      </c>
      <c r="AA2388">
        <v>0</v>
      </c>
      <c r="AB2388">
        <v>0</v>
      </c>
      <c r="AD2388">
        <v>-0.1</v>
      </c>
      <c r="AE2388">
        <v>0</v>
      </c>
      <c r="AF2388">
        <v>0</v>
      </c>
      <c r="AG2388" t="s">
        <v>4283</v>
      </c>
      <c r="AH2388" s="2">
        <f t="shared" si="251"/>
        <v>-13.03099541784748</v>
      </c>
      <c r="AJ2388" s="2">
        <f t="shared" si="256"/>
        <v>-2.5025539444631106</v>
      </c>
      <c r="AK2388" s="2">
        <f t="shared" si="252"/>
        <v>-1.535362013584342</v>
      </c>
      <c r="AL2388" s="2">
        <f t="shared" si="253"/>
        <v>-2.5879503497259004</v>
      </c>
      <c r="AM2388" s="2">
        <f t="shared" si="254"/>
        <v>-3.2232601359612669</v>
      </c>
      <c r="AN2388" s="2">
        <f t="shared" si="255"/>
        <v>-3.1818689741128598</v>
      </c>
    </row>
    <row r="2389" spans="1:40" x14ac:dyDescent="0.2">
      <c r="A2389">
        <v>2388</v>
      </c>
      <c r="B2389" t="s">
        <v>3295</v>
      </c>
      <c r="D2389">
        <v>0</v>
      </c>
      <c r="E2389">
        <v>1</v>
      </c>
      <c r="F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T2389">
        <v>0.189</v>
      </c>
      <c r="U2389">
        <v>0.23300000000000001</v>
      </c>
      <c r="V2389">
        <v>0.28699999999999998</v>
      </c>
      <c r="W2389">
        <v>0.52</v>
      </c>
      <c r="X2389">
        <v>0.22500000000000001</v>
      </c>
      <c r="Z2389">
        <v>34</v>
      </c>
      <c r="AA2389">
        <v>0</v>
      </c>
      <c r="AB2389">
        <v>0</v>
      </c>
      <c r="AD2389">
        <v>-0.1</v>
      </c>
      <c r="AE2389">
        <v>0</v>
      </c>
      <c r="AF2389">
        <v>0</v>
      </c>
      <c r="AG2389" t="s">
        <v>3296</v>
      </c>
      <c r="AH2389" s="2">
        <f t="shared" si="251"/>
        <v>-13.033463780450585</v>
      </c>
      <c r="AJ2389" s="2">
        <f t="shared" si="256"/>
        <v>-2.5025539444631106</v>
      </c>
      <c r="AK2389" s="2">
        <f t="shared" si="252"/>
        <v>-1.535362013584342</v>
      </c>
      <c r="AL2389" s="2">
        <f t="shared" si="253"/>
        <v>-2.5879503497259004</v>
      </c>
      <c r="AM2389" s="2">
        <f t="shared" si="254"/>
        <v>-3.1254462757372727</v>
      </c>
      <c r="AN2389" s="2">
        <f t="shared" si="255"/>
        <v>-3.2821511969399593</v>
      </c>
    </row>
    <row r="2390" spans="1:40" x14ac:dyDescent="0.2">
      <c r="A2390">
        <v>2389</v>
      </c>
      <c r="B2390" t="s">
        <v>6378</v>
      </c>
      <c r="C2390" t="s">
        <v>53</v>
      </c>
      <c r="D2390">
        <v>0</v>
      </c>
      <c r="E2390">
        <v>1</v>
      </c>
      <c r="F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T2390">
        <v>0.184</v>
      </c>
      <c r="U2390">
        <v>0.23200000000000001</v>
      </c>
      <c r="V2390">
        <v>0.30499999999999999</v>
      </c>
      <c r="W2390">
        <v>0.53700000000000003</v>
      </c>
      <c r="X2390">
        <v>0.23100000000000001</v>
      </c>
      <c r="Z2390">
        <v>23</v>
      </c>
      <c r="AA2390">
        <v>0</v>
      </c>
      <c r="AB2390">
        <v>0</v>
      </c>
      <c r="AD2390">
        <v>-0.1</v>
      </c>
      <c r="AE2390">
        <v>0</v>
      </c>
      <c r="AF2390">
        <v>0</v>
      </c>
      <c r="AG2390" t="s">
        <v>6379</v>
      </c>
      <c r="AH2390" s="2">
        <f t="shared" si="251"/>
        <v>-13.034455889859043</v>
      </c>
      <c r="AJ2390" s="2">
        <f t="shared" si="256"/>
        <v>-2.5025539444631106</v>
      </c>
      <c r="AK2390" s="2">
        <f t="shared" si="252"/>
        <v>-1.535362013584342</v>
      </c>
      <c r="AL2390" s="2">
        <f t="shared" si="253"/>
        <v>-2.5879503497259004</v>
      </c>
      <c r="AM2390" s="2">
        <f t="shared" si="254"/>
        <v>-3.3699809262972575</v>
      </c>
      <c r="AN2390" s="2">
        <f t="shared" si="255"/>
        <v>-3.0386086557884324</v>
      </c>
    </row>
    <row r="2391" spans="1:40" x14ac:dyDescent="0.2">
      <c r="A2391">
        <v>2390</v>
      </c>
      <c r="B2391" t="s">
        <v>4644</v>
      </c>
      <c r="D2391">
        <v>0</v>
      </c>
      <c r="E2391">
        <v>1</v>
      </c>
      <c r="F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T2391">
        <v>0.191</v>
      </c>
      <c r="U2391">
        <v>0.23100000000000001</v>
      </c>
      <c r="V2391">
        <v>0.28199999999999997</v>
      </c>
      <c r="W2391">
        <v>0.51300000000000001</v>
      </c>
      <c r="X2391">
        <v>0.222</v>
      </c>
      <c r="Z2391">
        <v>32</v>
      </c>
      <c r="AA2391">
        <v>0</v>
      </c>
      <c r="AB2391">
        <v>0</v>
      </c>
      <c r="AD2391">
        <v>-0.1</v>
      </c>
      <c r="AE2391">
        <v>0</v>
      </c>
      <c r="AF2391">
        <v>0</v>
      </c>
      <c r="AG2391" t="s">
        <v>4645</v>
      </c>
      <c r="AH2391" s="2">
        <f t="shared" si="251"/>
        <v>-13.035932143053692</v>
      </c>
      <c r="AJ2391" s="2">
        <f t="shared" si="256"/>
        <v>-2.5025539444631106</v>
      </c>
      <c r="AK2391" s="2">
        <f t="shared" si="252"/>
        <v>-1.535362013584342</v>
      </c>
      <c r="AL2391" s="2">
        <f t="shared" si="253"/>
        <v>-2.5879503497259004</v>
      </c>
      <c r="AM2391" s="2">
        <f t="shared" si="254"/>
        <v>-3.027632415513279</v>
      </c>
      <c r="AN2391" s="2">
        <f t="shared" si="255"/>
        <v>-3.3824334197670582</v>
      </c>
    </row>
    <row r="2392" spans="1:40" x14ac:dyDescent="0.2">
      <c r="A2392">
        <v>2391</v>
      </c>
      <c r="B2392" t="s">
        <v>5584</v>
      </c>
      <c r="C2392" t="s">
        <v>114</v>
      </c>
      <c r="D2392">
        <v>0</v>
      </c>
      <c r="E2392">
        <v>1</v>
      </c>
      <c r="F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T2392">
        <v>0.188</v>
      </c>
      <c r="U2392">
        <v>0.23100000000000001</v>
      </c>
      <c r="V2392">
        <v>0.29199999999999998</v>
      </c>
      <c r="W2392">
        <v>0.52300000000000002</v>
      </c>
      <c r="X2392">
        <v>0.22600000000000001</v>
      </c>
      <c r="Z2392">
        <v>31</v>
      </c>
      <c r="AA2392">
        <v>0</v>
      </c>
      <c r="AB2392">
        <v>0</v>
      </c>
      <c r="AD2392">
        <v>-0.1</v>
      </c>
      <c r="AE2392">
        <v>0</v>
      </c>
      <c r="AF2392">
        <v>0</v>
      </c>
      <c r="AG2392" t="s">
        <v>5585</v>
      </c>
      <c r="AH2392" s="2">
        <f t="shared" si="251"/>
        <v>-13.039392615065255</v>
      </c>
      <c r="AJ2392" s="2">
        <f t="shared" si="256"/>
        <v>-2.5025539444631106</v>
      </c>
      <c r="AK2392" s="2">
        <f t="shared" si="252"/>
        <v>-1.535362013584342</v>
      </c>
      <c r="AL2392" s="2">
        <f t="shared" si="253"/>
        <v>-2.5879503497259004</v>
      </c>
      <c r="AM2392" s="2">
        <f t="shared" si="254"/>
        <v>-3.1743532058492696</v>
      </c>
      <c r="AN2392" s="2">
        <f t="shared" si="255"/>
        <v>-3.2391731014426308</v>
      </c>
    </row>
    <row r="2393" spans="1:40" x14ac:dyDescent="0.2">
      <c r="A2393">
        <v>2392</v>
      </c>
      <c r="B2393" t="s">
        <v>4201</v>
      </c>
      <c r="C2393" t="s">
        <v>37</v>
      </c>
      <c r="D2393">
        <v>0</v>
      </c>
      <c r="E2393">
        <v>1</v>
      </c>
      <c r="F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0.19</v>
      </c>
      <c r="U2393">
        <v>0.245</v>
      </c>
      <c r="V2393">
        <v>0.27100000000000002</v>
      </c>
      <c r="W2393">
        <v>0.51600000000000001</v>
      </c>
      <c r="X2393">
        <v>0.22700000000000001</v>
      </c>
      <c r="Z2393">
        <v>39</v>
      </c>
      <c r="AA2393">
        <v>0</v>
      </c>
      <c r="AB2393">
        <v>0</v>
      </c>
      <c r="AD2393">
        <v>-0.1</v>
      </c>
      <c r="AE2393">
        <v>0</v>
      </c>
      <c r="AF2393">
        <v>0</v>
      </c>
      <c r="AG2393" t="s">
        <v>4202</v>
      </c>
      <c r="AH2393" s="2">
        <f t="shared" si="251"/>
        <v>-13.04186097766836</v>
      </c>
      <c r="AJ2393" s="2">
        <f t="shared" si="256"/>
        <v>-2.5025539444631106</v>
      </c>
      <c r="AK2393" s="2">
        <f t="shared" si="252"/>
        <v>-1.535362013584342</v>
      </c>
      <c r="AL2393" s="2">
        <f t="shared" si="253"/>
        <v>-2.5879503497259004</v>
      </c>
      <c r="AM2393" s="2">
        <f t="shared" si="254"/>
        <v>-3.0765393456252759</v>
      </c>
      <c r="AN2393" s="2">
        <f t="shared" si="255"/>
        <v>-3.3394553242697302</v>
      </c>
    </row>
    <row r="2394" spans="1:40" x14ac:dyDescent="0.2">
      <c r="A2394">
        <v>2393</v>
      </c>
      <c r="B2394" t="s">
        <v>4817</v>
      </c>
      <c r="C2394" t="s">
        <v>63</v>
      </c>
      <c r="D2394">
        <v>0</v>
      </c>
      <c r="E2394">
        <v>1</v>
      </c>
      <c r="F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T2394">
        <v>0.19</v>
      </c>
      <c r="U2394">
        <v>0.23300000000000001</v>
      </c>
      <c r="V2394">
        <v>0.28299999999999997</v>
      </c>
      <c r="W2394">
        <v>0.51600000000000001</v>
      </c>
      <c r="X2394">
        <v>0.224</v>
      </c>
      <c r="Z2394">
        <v>31</v>
      </c>
      <c r="AA2394">
        <v>0</v>
      </c>
      <c r="AB2394">
        <v>0</v>
      </c>
      <c r="AD2394">
        <v>-0.1</v>
      </c>
      <c r="AE2394">
        <v>0</v>
      </c>
      <c r="AF2394">
        <v>0</v>
      </c>
      <c r="AG2394" t="s">
        <v>4818</v>
      </c>
      <c r="AH2394" s="2">
        <f t="shared" si="251"/>
        <v>-13.04186097766836</v>
      </c>
      <c r="AJ2394" s="2">
        <f t="shared" si="256"/>
        <v>-2.5025539444631106</v>
      </c>
      <c r="AK2394" s="2">
        <f t="shared" si="252"/>
        <v>-1.535362013584342</v>
      </c>
      <c r="AL2394" s="2">
        <f t="shared" si="253"/>
        <v>-2.5879503497259004</v>
      </c>
      <c r="AM2394" s="2">
        <f t="shared" si="254"/>
        <v>-3.0765393456252759</v>
      </c>
      <c r="AN2394" s="2">
        <f t="shared" si="255"/>
        <v>-3.3394553242697302</v>
      </c>
    </row>
    <row r="2395" spans="1:40" x14ac:dyDescent="0.2">
      <c r="A2395">
        <v>2394</v>
      </c>
      <c r="B2395" t="s">
        <v>4476</v>
      </c>
      <c r="D2395">
        <v>0</v>
      </c>
      <c r="E2395">
        <v>1</v>
      </c>
      <c r="F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T2395">
        <v>0.19700000000000001</v>
      </c>
      <c r="U2395">
        <v>0.23599999999999999</v>
      </c>
      <c r="V2395">
        <v>0.25600000000000001</v>
      </c>
      <c r="W2395">
        <v>0.49199999999999999</v>
      </c>
      <c r="X2395">
        <v>0.216</v>
      </c>
      <c r="Z2395">
        <v>27</v>
      </c>
      <c r="AA2395">
        <v>0</v>
      </c>
      <c r="AB2395">
        <v>0</v>
      </c>
      <c r="AD2395">
        <v>-0.1</v>
      </c>
      <c r="AE2395">
        <v>0</v>
      </c>
      <c r="AF2395">
        <v>0</v>
      </c>
      <c r="AG2395" t="s">
        <v>4477</v>
      </c>
      <c r="AH2395" s="2">
        <f t="shared" si="251"/>
        <v>-13.043337230863008</v>
      </c>
      <c r="AJ2395" s="2">
        <f t="shared" si="256"/>
        <v>-2.5025539444631106</v>
      </c>
      <c r="AK2395" s="2">
        <f t="shared" si="252"/>
        <v>-1.535362013584342</v>
      </c>
      <c r="AL2395" s="2">
        <f t="shared" si="253"/>
        <v>-2.5879503497259004</v>
      </c>
      <c r="AM2395" s="2">
        <f t="shared" si="254"/>
        <v>-2.7341908348412978</v>
      </c>
      <c r="AN2395" s="2">
        <f t="shared" si="255"/>
        <v>-3.6832800882483561</v>
      </c>
    </row>
    <row r="2396" spans="1:40" x14ac:dyDescent="0.2">
      <c r="A2396">
        <v>2395</v>
      </c>
      <c r="B2396" t="s">
        <v>4291</v>
      </c>
      <c r="C2396" t="s">
        <v>65</v>
      </c>
      <c r="D2396">
        <v>0</v>
      </c>
      <c r="E2396">
        <v>1</v>
      </c>
      <c r="F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T2396">
        <v>0.192</v>
      </c>
      <c r="U2396">
        <v>0.23799999999999999</v>
      </c>
      <c r="V2396">
        <v>0.27100000000000002</v>
      </c>
      <c r="W2396">
        <v>0.50900000000000001</v>
      </c>
      <c r="X2396">
        <v>0.223</v>
      </c>
      <c r="Z2396">
        <v>31</v>
      </c>
      <c r="AA2396">
        <v>0</v>
      </c>
      <c r="AB2396">
        <v>0</v>
      </c>
      <c r="AD2396">
        <v>-0.1</v>
      </c>
      <c r="AE2396">
        <v>0</v>
      </c>
      <c r="AF2396">
        <v>0</v>
      </c>
      <c r="AG2396" t="s">
        <v>4292</v>
      </c>
      <c r="AH2396" s="2">
        <f t="shared" si="251"/>
        <v>-13.044329340271466</v>
      </c>
      <c r="AJ2396" s="2">
        <f t="shared" si="256"/>
        <v>-2.5025539444631106</v>
      </c>
      <c r="AK2396" s="2">
        <f t="shared" si="252"/>
        <v>-1.535362013584342</v>
      </c>
      <c r="AL2396" s="2">
        <f t="shared" si="253"/>
        <v>-2.5879503497259004</v>
      </c>
      <c r="AM2396" s="2">
        <f t="shared" si="254"/>
        <v>-2.9787254854012821</v>
      </c>
      <c r="AN2396" s="2">
        <f t="shared" si="255"/>
        <v>-3.4397375470968292</v>
      </c>
    </row>
    <row r="2397" spans="1:40" x14ac:dyDescent="0.2">
      <c r="A2397">
        <v>2396</v>
      </c>
      <c r="B2397" t="s">
        <v>2644</v>
      </c>
      <c r="C2397" t="s">
        <v>118</v>
      </c>
      <c r="D2397">
        <v>0</v>
      </c>
      <c r="E2397">
        <v>1</v>
      </c>
      <c r="F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T2397">
        <v>0.191</v>
      </c>
      <c r="U2397">
        <v>0.23899999999999999</v>
      </c>
      <c r="V2397">
        <v>0.27300000000000002</v>
      </c>
      <c r="W2397">
        <v>0.51200000000000001</v>
      </c>
      <c r="X2397">
        <v>0.224</v>
      </c>
      <c r="Z2397">
        <v>37</v>
      </c>
      <c r="AA2397">
        <v>0</v>
      </c>
      <c r="AB2397">
        <v>0</v>
      </c>
      <c r="AD2397">
        <v>-0.1</v>
      </c>
      <c r="AE2397">
        <v>0</v>
      </c>
      <c r="AF2397">
        <v>0</v>
      </c>
      <c r="AG2397" t="s">
        <v>2645</v>
      </c>
      <c r="AH2397" s="2">
        <f t="shared" si="251"/>
        <v>-13.050258174886135</v>
      </c>
      <c r="AJ2397" s="2">
        <f t="shared" si="256"/>
        <v>-2.5025539444631106</v>
      </c>
      <c r="AK2397" s="2">
        <f t="shared" si="252"/>
        <v>-1.535362013584342</v>
      </c>
      <c r="AL2397" s="2">
        <f t="shared" si="253"/>
        <v>-2.5879503497259004</v>
      </c>
      <c r="AM2397" s="2">
        <f t="shared" si="254"/>
        <v>-3.027632415513279</v>
      </c>
      <c r="AN2397" s="2">
        <f t="shared" si="255"/>
        <v>-3.3967594515995012</v>
      </c>
    </row>
    <row r="2398" spans="1:40" x14ac:dyDescent="0.2">
      <c r="A2398">
        <v>2397</v>
      </c>
      <c r="B2398" t="s">
        <v>4981</v>
      </c>
      <c r="C2398" t="s">
        <v>74</v>
      </c>
      <c r="D2398">
        <v>0</v>
      </c>
      <c r="E2398">
        <v>1</v>
      </c>
      <c r="F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0.193</v>
      </c>
      <c r="U2398">
        <v>0.23300000000000001</v>
      </c>
      <c r="V2398">
        <v>0.27300000000000002</v>
      </c>
      <c r="W2398">
        <v>0.505</v>
      </c>
      <c r="X2398">
        <v>0.22</v>
      </c>
      <c r="Z2398">
        <v>29</v>
      </c>
      <c r="AA2398">
        <v>0</v>
      </c>
      <c r="AB2398">
        <v>0</v>
      </c>
      <c r="AD2398">
        <v>-0.1</v>
      </c>
      <c r="AE2398">
        <v>0</v>
      </c>
      <c r="AF2398">
        <v>0</v>
      </c>
      <c r="AG2398" t="s">
        <v>4982</v>
      </c>
      <c r="AH2398" s="2">
        <f t="shared" si="251"/>
        <v>-13.052726537489239</v>
      </c>
      <c r="AJ2398" s="2">
        <f t="shared" si="256"/>
        <v>-2.5025539444631106</v>
      </c>
      <c r="AK2398" s="2">
        <f t="shared" si="252"/>
        <v>-1.535362013584342</v>
      </c>
      <c r="AL2398" s="2">
        <f t="shared" si="253"/>
        <v>-2.5879503497259004</v>
      </c>
      <c r="AM2398" s="2">
        <f t="shared" si="254"/>
        <v>-2.9298185552892853</v>
      </c>
      <c r="AN2398" s="2">
        <f t="shared" si="255"/>
        <v>-3.4970416744266002</v>
      </c>
    </row>
    <row r="2399" spans="1:40" x14ac:dyDescent="0.2">
      <c r="A2399">
        <v>2398</v>
      </c>
      <c r="B2399" t="s">
        <v>3894</v>
      </c>
      <c r="C2399" t="s">
        <v>39</v>
      </c>
      <c r="D2399">
        <v>0</v>
      </c>
      <c r="E2399">
        <v>1</v>
      </c>
      <c r="F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0.183</v>
      </c>
      <c r="U2399">
        <v>0.26100000000000001</v>
      </c>
      <c r="V2399">
        <v>0.27800000000000002</v>
      </c>
      <c r="W2399">
        <v>0.53900000000000003</v>
      </c>
      <c r="X2399">
        <v>0.24</v>
      </c>
      <c r="Z2399">
        <v>42</v>
      </c>
      <c r="AA2399">
        <v>0</v>
      </c>
      <c r="AB2399">
        <v>0</v>
      </c>
      <c r="AD2399">
        <v>-0.1</v>
      </c>
      <c r="AE2399">
        <v>0</v>
      </c>
      <c r="AF2399">
        <v>0</v>
      </c>
      <c r="AG2399" t="s">
        <v>3895</v>
      </c>
      <c r="AH2399" s="2">
        <f t="shared" si="251"/>
        <v>-13.054710756306156</v>
      </c>
      <c r="AJ2399" s="2">
        <f t="shared" si="256"/>
        <v>-2.5025539444631106</v>
      </c>
      <c r="AK2399" s="2">
        <f t="shared" si="252"/>
        <v>-1.535362013584342</v>
      </c>
      <c r="AL2399" s="2">
        <f t="shared" si="253"/>
        <v>-2.5879503497259004</v>
      </c>
      <c r="AM2399" s="2">
        <f t="shared" si="254"/>
        <v>-3.4188878564092544</v>
      </c>
      <c r="AN2399" s="2">
        <f t="shared" si="255"/>
        <v>-3.0099565921235469</v>
      </c>
    </row>
    <row r="2400" spans="1:40" x14ac:dyDescent="0.2">
      <c r="A2400">
        <v>2399</v>
      </c>
      <c r="B2400" t="s">
        <v>4627</v>
      </c>
      <c r="C2400" t="s">
        <v>114</v>
      </c>
      <c r="D2400">
        <v>0</v>
      </c>
      <c r="E2400">
        <v>1</v>
      </c>
      <c r="F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0.19700000000000001</v>
      </c>
      <c r="U2400">
        <v>0.22600000000000001</v>
      </c>
      <c r="V2400">
        <v>0.26500000000000001</v>
      </c>
      <c r="W2400">
        <v>0.49099999999999999</v>
      </c>
      <c r="X2400">
        <v>0.21199999999999999</v>
      </c>
      <c r="Z2400">
        <v>23</v>
      </c>
      <c r="AA2400">
        <v>0</v>
      </c>
      <c r="AB2400">
        <v>0</v>
      </c>
      <c r="AD2400">
        <v>-0.1</v>
      </c>
      <c r="AE2400">
        <v>0</v>
      </c>
      <c r="AF2400">
        <v>0</v>
      </c>
      <c r="AG2400" t="s">
        <v>4628</v>
      </c>
      <c r="AH2400" s="2">
        <f t="shared" si="251"/>
        <v>-13.057663262695451</v>
      </c>
      <c r="AJ2400" s="2">
        <f t="shared" si="256"/>
        <v>-2.5025539444631106</v>
      </c>
      <c r="AK2400" s="2">
        <f t="shared" si="252"/>
        <v>-1.535362013584342</v>
      </c>
      <c r="AL2400" s="2">
        <f t="shared" si="253"/>
        <v>-2.5879503497259004</v>
      </c>
      <c r="AM2400" s="2">
        <f t="shared" si="254"/>
        <v>-2.7341908348412978</v>
      </c>
      <c r="AN2400" s="2">
        <f t="shared" si="255"/>
        <v>-3.6976061200807986</v>
      </c>
    </row>
    <row r="2401" spans="1:40" x14ac:dyDescent="0.2">
      <c r="A2401">
        <v>2400</v>
      </c>
      <c r="B2401" t="s">
        <v>6054</v>
      </c>
      <c r="C2401" t="s">
        <v>53</v>
      </c>
      <c r="D2401">
        <v>0</v>
      </c>
      <c r="E2401">
        <v>1</v>
      </c>
      <c r="F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T2401">
        <v>0.19700000000000001</v>
      </c>
      <c r="U2401">
        <v>0.23</v>
      </c>
      <c r="V2401">
        <v>0.26100000000000001</v>
      </c>
      <c r="W2401">
        <v>0.49099999999999999</v>
      </c>
      <c r="X2401">
        <v>0.214</v>
      </c>
      <c r="Z2401">
        <v>12</v>
      </c>
      <c r="AA2401">
        <v>0</v>
      </c>
      <c r="AB2401">
        <v>0</v>
      </c>
      <c r="AD2401">
        <v>-0.1</v>
      </c>
      <c r="AE2401">
        <v>0</v>
      </c>
      <c r="AF2401">
        <v>0</v>
      </c>
      <c r="AG2401" t="s">
        <v>6055</v>
      </c>
      <c r="AH2401" s="2">
        <f t="shared" si="251"/>
        <v>-13.057663262695451</v>
      </c>
      <c r="AJ2401" s="2">
        <f t="shared" si="256"/>
        <v>-2.5025539444631106</v>
      </c>
      <c r="AK2401" s="2">
        <f t="shared" si="252"/>
        <v>-1.535362013584342</v>
      </c>
      <c r="AL2401" s="2">
        <f t="shared" si="253"/>
        <v>-2.5879503497259004</v>
      </c>
      <c r="AM2401" s="2">
        <f t="shared" si="254"/>
        <v>-2.7341908348412978</v>
      </c>
      <c r="AN2401" s="2">
        <f t="shared" si="255"/>
        <v>-3.6976061200807986</v>
      </c>
    </row>
    <row r="2402" spans="1:40" x14ac:dyDescent="0.2">
      <c r="A2402">
        <v>2401</v>
      </c>
      <c r="B2402" t="s">
        <v>3493</v>
      </c>
      <c r="C2402" t="s">
        <v>63</v>
      </c>
      <c r="D2402">
        <v>0</v>
      </c>
      <c r="E2402">
        <v>1</v>
      </c>
      <c r="F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T2402">
        <v>0.17499999999999999</v>
      </c>
      <c r="U2402">
        <v>0.25700000000000001</v>
      </c>
      <c r="V2402">
        <v>0.31</v>
      </c>
      <c r="W2402">
        <v>0.56599999999999995</v>
      </c>
      <c r="X2402">
        <v>0.247</v>
      </c>
      <c r="Z2402">
        <v>47</v>
      </c>
      <c r="AA2402">
        <v>0</v>
      </c>
      <c r="AB2402">
        <v>0</v>
      </c>
      <c r="AD2402">
        <v>-0.1</v>
      </c>
      <c r="AE2402">
        <v>0</v>
      </c>
      <c r="AF2402">
        <v>0</v>
      </c>
      <c r="AG2402" t="s">
        <v>3494</v>
      </c>
      <c r="AH2402" s="2">
        <f t="shared" si="251"/>
        <v>-13.059163337726178</v>
      </c>
      <c r="AJ2402" s="2">
        <f t="shared" si="256"/>
        <v>-2.5025539444631106</v>
      </c>
      <c r="AK2402" s="2">
        <f t="shared" si="252"/>
        <v>-1.535362013584342</v>
      </c>
      <c r="AL2402" s="2">
        <f t="shared" si="253"/>
        <v>-2.5879503497259004</v>
      </c>
      <c r="AM2402" s="2">
        <f t="shared" si="254"/>
        <v>-3.8101432973052298</v>
      </c>
      <c r="AN2402" s="2">
        <f t="shared" si="255"/>
        <v>-2.6231537326475944</v>
      </c>
    </row>
    <row r="2403" spans="1:40" x14ac:dyDescent="0.2">
      <c r="A2403">
        <v>2402</v>
      </c>
      <c r="B2403" t="s">
        <v>4305</v>
      </c>
      <c r="C2403" t="s">
        <v>198</v>
      </c>
      <c r="D2403">
        <v>0</v>
      </c>
      <c r="E2403">
        <v>1</v>
      </c>
      <c r="F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T2403">
        <v>0.189</v>
      </c>
      <c r="U2403">
        <v>0.23400000000000001</v>
      </c>
      <c r="V2403">
        <v>0.28399999999999997</v>
      </c>
      <c r="W2403">
        <v>0.51800000000000002</v>
      </c>
      <c r="X2403">
        <v>0.22500000000000001</v>
      </c>
      <c r="Z2403">
        <v>33</v>
      </c>
      <c r="AA2403">
        <v>0</v>
      </c>
      <c r="AB2403">
        <v>0</v>
      </c>
      <c r="AD2403">
        <v>-0.1</v>
      </c>
      <c r="AE2403">
        <v>0</v>
      </c>
      <c r="AF2403">
        <v>0</v>
      </c>
      <c r="AG2403" t="s">
        <v>4306</v>
      </c>
      <c r="AH2403" s="2">
        <f t="shared" si="251"/>
        <v>-13.062115844115471</v>
      </c>
      <c r="AJ2403" s="2">
        <f t="shared" si="256"/>
        <v>-2.5025539444631106</v>
      </c>
      <c r="AK2403" s="2">
        <f t="shared" si="252"/>
        <v>-1.535362013584342</v>
      </c>
      <c r="AL2403" s="2">
        <f t="shared" si="253"/>
        <v>-2.5879503497259004</v>
      </c>
      <c r="AM2403" s="2">
        <f t="shared" si="254"/>
        <v>-3.1254462757372727</v>
      </c>
      <c r="AN2403" s="2">
        <f t="shared" si="255"/>
        <v>-3.3108032606048448</v>
      </c>
    </row>
    <row r="2404" spans="1:40" x14ac:dyDescent="0.2">
      <c r="A2404">
        <v>2403</v>
      </c>
      <c r="B2404" t="s">
        <v>4747</v>
      </c>
      <c r="D2404">
        <v>0</v>
      </c>
      <c r="E2404">
        <v>1</v>
      </c>
      <c r="F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T2404">
        <v>0.18099999999999999</v>
      </c>
      <c r="U2404">
        <v>0.23200000000000001</v>
      </c>
      <c r="V2404">
        <v>0.313</v>
      </c>
      <c r="W2404">
        <v>0.54500000000000004</v>
      </c>
      <c r="X2404">
        <v>0.23400000000000001</v>
      </c>
      <c r="Z2404">
        <v>39</v>
      </c>
      <c r="AA2404">
        <v>0</v>
      </c>
      <c r="AB2404">
        <v>0</v>
      </c>
      <c r="AD2404">
        <v>-0.1</v>
      </c>
      <c r="AE2404">
        <v>0</v>
      </c>
      <c r="AF2404">
        <v>0</v>
      </c>
      <c r="AG2404" t="s">
        <v>4748</v>
      </c>
      <c r="AH2404" s="2">
        <f t="shared" si="251"/>
        <v>-13.066568425535493</v>
      </c>
      <c r="AJ2404" s="2">
        <f t="shared" si="256"/>
        <v>-2.5025539444631106</v>
      </c>
      <c r="AK2404" s="2">
        <f t="shared" si="252"/>
        <v>-1.535362013584342</v>
      </c>
      <c r="AL2404" s="2">
        <f t="shared" si="253"/>
        <v>-2.5879503497259004</v>
      </c>
      <c r="AM2404" s="2">
        <f t="shared" si="254"/>
        <v>-3.5167017166332482</v>
      </c>
      <c r="AN2404" s="2">
        <f t="shared" si="255"/>
        <v>-2.9240004011288905</v>
      </c>
    </row>
    <row r="2405" spans="1:40" x14ac:dyDescent="0.2">
      <c r="A2405">
        <v>2404</v>
      </c>
      <c r="B2405" t="s">
        <v>3724</v>
      </c>
      <c r="D2405">
        <v>0</v>
      </c>
      <c r="E2405">
        <v>1</v>
      </c>
      <c r="F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T2405">
        <v>0.19500000000000001</v>
      </c>
      <c r="U2405">
        <v>0.247</v>
      </c>
      <c r="V2405">
        <v>0.25</v>
      </c>
      <c r="W2405">
        <v>0.497</v>
      </c>
      <c r="X2405">
        <v>0.221</v>
      </c>
      <c r="Z2405">
        <v>31</v>
      </c>
      <c r="AA2405">
        <v>0</v>
      </c>
      <c r="AB2405">
        <v>0</v>
      </c>
      <c r="AD2405">
        <v>-0.1</v>
      </c>
      <c r="AE2405">
        <v>0</v>
      </c>
      <c r="AF2405">
        <v>0</v>
      </c>
      <c r="AG2405" t="s">
        <v>3725</v>
      </c>
      <c r="AH2405" s="2">
        <f t="shared" si="251"/>
        <v>-13.069520931924789</v>
      </c>
      <c r="AJ2405" s="2">
        <f t="shared" si="256"/>
        <v>-2.5025539444631106</v>
      </c>
      <c r="AK2405" s="2">
        <f t="shared" si="252"/>
        <v>-1.535362013584342</v>
      </c>
      <c r="AL2405" s="2">
        <f t="shared" si="253"/>
        <v>-2.5879503497259004</v>
      </c>
      <c r="AM2405" s="2">
        <f t="shared" si="254"/>
        <v>-2.8320046950652915</v>
      </c>
      <c r="AN2405" s="2">
        <f t="shared" si="255"/>
        <v>-3.6116499290861421</v>
      </c>
    </row>
    <row r="2406" spans="1:40" x14ac:dyDescent="0.2">
      <c r="A2406">
        <v>2405</v>
      </c>
      <c r="B2406" t="s">
        <v>3856</v>
      </c>
      <c r="C2406" t="s">
        <v>88</v>
      </c>
      <c r="D2406">
        <v>0</v>
      </c>
      <c r="E2406">
        <v>1</v>
      </c>
      <c r="F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T2406">
        <v>0.19</v>
      </c>
      <c r="U2406">
        <v>0.22700000000000001</v>
      </c>
      <c r="V2406">
        <v>0.28699999999999998</v>
      </c>
      <c r="W2406">
        <v>0.51400000000000001</v>
      </c>
      <c r="X2406">
        <v>0.222</v>
      </c>
      <c r="Z2406">
        <v>37</v>
      </c>
      <c r="AA2406">
        <v>0</v>
      </c>
      <c r="AB2406">
        <v>0</v>
      </c>
      <c r="AD2406">
        <v>-0.1</v>
      </c>
      <c r="AE2406">
        <v>0</v>
      </c>
      <c r="AF2406">
        <v>0</v>
      </c>
      <c r="AG2406" t="s">
        <v>3857</v>
      </c>
      <c r="AH2406" s="2">
        <f t="shared" si="251"/>
        <v>-13.070513041333246</v>
      </c>
      <c r="AJ2406" s="2">
        <f t="shared" si="256"/>
        <v>-2.5025539444631106</v>
      </c>
      <c r="AK2406" s="2">
        <f t="shared" si="252"/>
        <v>-1.535362013584342</v>
      </c>
      <c r="AL2406" s="2">
        <f t="shared" si="253"/>
        <v>-2.5879503497259004</v>
      </c>
      <c r="AM2406" s="2">
        <f t="shared" si="254"/>
        <v>-3.0765393456252759</v>
      </c>
      <c r="AN2406" s="2">
        <f t="shared" si="255"/>
        <v>-3.3681073879346157</v>
      </c>
    </row>
    <row r="2407" spans="1:40" x14ac:dyDescent="0.2">
      <c r="A2407">
        <v>2406</v>
      </c>
      <c r="B2407" t="s">
        <v>5506</v>
      </c>
      <c r="C2407" t="s">
        <v>53</v>
      </c>
      <c r="D2407">
        <v>0</v>
      </c>
      <c r="E2407">
        <v>1</v>
      </c>
      <c r="F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T2407">
        <v>0.19700000000000001</v>
      </c>
      <c r="U2407">
        <v>0.23200000000000001</v>
      </c>
      <c r="V2407">
        <v>0.25800000000000001</v>
      </c>
      <c r="W2407">
        <v>0.49</v>
      </c>
      <c r="X2407">
        <v>0.214</v>
      </c>
      <c r="Z2407">
        <v>12</v>
      </c>
      <c r="AA2407">
        <v>0</v>
      </c>
      <c r="AB2407">
        <v>0</v>
      </c>
      <c r="AD2407">
        <v>-0.1</v>
      </c>
      <c r="AE2407">
        <v>0</v>
      </c>
      <c r="AF2407">
        <v>0</v>
      </c>
      <c r="AG2407" t="s">
        <v>5507</v>
      </c>
      <c r="AH2407" s="2">
        <f t="shared" si="251"/>
        <v>-13.071989294527894</v>
      </c>
      <c r="AJ2407" s="2">
        <f t="shared" si="256"/>
        <v>-2.5025539444631106</v>
      </c>
      <c r="AK2407" s="2">
        <f t="shared" si="252"/>
        <v>-1.535362013584342</v>
      </c>
      <c r="AL2407" s="2">
        <f t="shared" si="253"/>
        <v>-2.5879503497259004</v>
      </c>
      <c r="AM2407" s="2">
        <f t="shared" si="254"/>
        <v>-2.7341908348412978</v>
      </c>
      <c r="AN2407" s="2">
        <f t="shared" si="255"/>
        <v>-3.7119321519132416</v>
      </c>
    </row>
    <row r="2408" spans="1:40" x14ac:dyDescent="0.2">
      <c r="A2408">
        <v>2407</v>
      </c>
      <c r="B2408" t="s">
        <v>4095</v>
      </c>
      <c r="D2408">
        <v>0</v>
      </c>
      <c r="E2408">
        <v>1</v>
      </c>
      <c r="F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T2408">
        <v>0.19600000000000001</v>
      </c>
      <c r="U2408">
        <v>0.22800000000000001</v>
      </c>
      <c r="V2408">
        <v>0.26500000000000001</v>
      </c>
      <c r="W2408">
        <v>0.49299999999999999</v>
      </c>
      <c r="X2408">
        <v>0.214</v>
      </c>
      <c r="Z2408">
        <v>26</v>
      </c>
      <c r="AA2408">
        <v>0</v>
      </c>
      <c r="AB2408">
        <v>0</v>
      </c>
      <c r="AD2408">
        <v>-0.1</v>
      </c>
      <c r="AE2408">
        <v>0</v>
      </c>
      <c r="AF2408">
        <v>0</v>
      </c>
      <c r="AG2408" t="s">
        <v>4096</v>
      </c>
      <c r="AH2408" s="2">
        <f t="shared" si="251"/>
        <v>-13.077918129142562</v>
      </c>
      <c r="AJ2408" s="2">
        <f t="shared" si="256"/>
        <v>-2.5025539444631106</v>
      </c>
      <c r="AK2408" s="2">
        <f t="shared" si="252"/>
        <v>-1.535362013584342</v>
      </c>
      <c r="AL2408" s="2">
        <f t="shared" si="253"/>
        <v>-2.5879503497259004</v>
      </c>
      <c r="AM2408" s="2">
        <f t="shared" si="254"/>
        <v>-2.7830977649532946</v>
      </c>
      <c r="AN2408" s="2">
        <f t="shared" si="255"/>
        <v>-3.6689540564159131</v>
      </c>
    </row>
    <row r="2409" spans="1:40" x14ac:dyDescent="0.2">
      <c r="A2409">
        <v>2408</v>
      </c>
      <c r="B2409" t="s">
        <v>4103</v>
      </c>
      <c r="C2409" t="s">
        <v>42</v>
      </c>
      <c r="D2409">
        <v>0</v>
      </c>
      <c r="E2409">
        <v>1</v>
      </c>
      <c r="F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T2409">
        <v>0.191</v>
      </c>
      <c r="U2409">
        <v>0.23400000000000001</v>
      </c>
      <c r="V2409">
        <v>0.27600000000000002</v>
      </c>
      <c r="W2409">
        <v>0.51</v>
      </c>
      <c r="X2409">
        <v>0.222</v>
      </c>
      <c r="Z2409">
        <v>36</v>
      </c>
      <c r="AA2409">
        <v>0</v>
      </c>
      <c r="AB2409">
        <v>0</v>
      </c>
      <c r="AD2409">
        <v>-0.1</v>
      </c>
      <c r="AE2409">
        <v>0</v>
      </c>
      <c r="AF2409">
        <v>0</v>
      </c>
      <c r="AG2409" t="s">
        <v>4104</v>
      </c>
      <c r="AH2409" s="2">
        <f t="shared" si="251"/>
        <v>-13.078910238551019</v>
      </c>
      <c r="AJ2409" s="2">
        <f t="shared" si="256"/>
        <v>-2.5025539444631106</v>
      </c>
      <c r="AK2409" s="2">
        <f t="shared" si="252"/>
        <v>-1.535362013584342</v>
      </c>
      <c r="AL2409" s="2">
        <f t="shared" si="253"/>
        <v>-2.5879503497259004</v>
      </c>
      <c r="AM2409" s="2">
        <f t="shared" si="254"/>
        <v>-3.027632415513279</v>
      </c>
      <c r="AN2409" s="2">
        <f t="shared" si="255"/>
        <v>-3.4254115152643867</v>
      </c>
    </row>
    <row r="2410" spans="1:40" x14ac:dyDescent="0.2">
      <c r="A2410">
        <v>2409</v>
      </c>
      <c r="B2410" t="s">
        <v>4662</v>
      </c>
      <c r="D2410">
        <v>0</v>
      </c>
      <c r="E2410">
        <v>1</v>
      </c>
      <c r="F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0.191</v>
      </c>
      <c r="U2410">
        <v>0.23200000000000001</v>
      </c>
      <c r="V2410">
        <v>0.27800000000000002</v>
      </c>
      <c r="W2410">
        <v>0.51</v>
      </c>
      <c r="X2410">
        <v>0.221</v>
      </c>
      <c r="Z2410">
        <v>31</v>
      </c>
      <c r="AA2410">
        <v>0</v>
      </c>
      <c r="AB2410">
        <v>0</v>
      </c>
      <c r="AD2410">
        <v>-0.1</v>
      </c>
      <c r="AE2410">
        <v>0</v>
      </c>
      <c r="AF2410">
        <v>0</v>
      </c>
      <c r="AG2410" t="s">
        <v>4663</v>
      </c>
      <c r="AH2410" s="2">
        <f t="shared" si="251"/>
        <v>-13.078910238551019</v>
      </c>
      <c r="AJ2410" s="2">
        <f t="shared" si="256"/>
        <v>-2.5025539444631106</v>
      </c>
      <c r="AK2410" s="2">
        <f t="shared" si="252"/>
        <v>-1.535362013584342</v>
      </c>
      <c r="AL2410" s="2">
        <f t="shared" si="253"/>
        <v>-2.5879503497259004</v>
      </c>
      <c r="AM2410" s="2">
        <f t="shared" si="254"/>
        <v>-3.027632415513279</v>
      </c>
      <c r="AN2410" s="2">
        <f t="shared" si="255"/>
        <v>-3.4254115152643867</v>
      </c>
    </row>
    <row r="2411" spans="1:40" x14ac:dyDescent="0.2">
      <c r="A2411">
        <v>2410</v>
      </c>
      <c r="B2411" t="s">
        <v>4427</v>
      </c>
      <c r="D2411">
        <v>0</v>
      </c>
      <c r="E2411">
        <v>1</v>
      </c>
      <c r="F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T2411">
        <v>0.19500000000000001</v>
      </c>
      <c r="U2411">
        <v>0.23200000000000001</v>
      </c>
      <c r="V2411">
        <v>0.26400000000000001</v>
      </c>
      <c r="W2411">
        <v>0.496</v>
      </c>
      <c r="X2411">
        <v>0.216</v>
      </c>
      <c r="Z2411">
        <v>28</v>
      </c>
      <c r="AA2411">
        <v>0</v>
      </c>
      <c r="AB2411">
        <v>0</v>
      </c>
      <c r="AD2411">
        <v>-0.1</v>
      </c>
      <c r="AE2411">
        <v>0</v>
      </c>
      <c r="AF2411">
        <v>0</v>
      </c>
      <c r="AG2411" t="s">
        <v>4428</v>
      </c>
      <c r="AH2411" s="2">
        <f t="shared" si="251"/>
        <v>-13.083846963757232</v>
      </c>
      <c r="AJ2411" s="2">
        <f t="shared" si="256"/>
        <v>-2.5025539444631106</v>
      </c>
      <c r="AK2411" s="2">
        <f t="shared" si="252"/>
        <v>-1.535362013584342</v>
      </c>
      <c r="AL2411" s="2">
        <f t="shared" si="253"/>
        <v>-2.5879503497259004</v>
      </c>
      <c r="AM2411" s="2">
        <f t="shared" si="254"/>
        <v>-2.8320046950652915</v>
      </c>
      <c r="AN2411" s="2">
        <f t="shared" si="255"/>
        <v>-3.6259759609185851</v>
      </c>
    </row>
    <row r="2412" spans="1:40" x14ac:dyDescent="0.2">
      <c r="A2412">
        <v>2411</v>
      </c>
      <c r="B2412" t="s">
        <v>344</v>
      </c>
      <c r="D2412">
        <v>0</v>
      </c>
      <c r="E2412">
        <v>1</v>
      </c>
      <c r="F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T2412">
        <v>0.19</v>
      </c>
      <c r="U2412">
        <v>0.23300000000000001</v>
      </c>
      <c r="V2412">
        <v>0.28100000000000003</v>
      </c>
      <c r="W2412">
        <v>0.51300000000000001</v>
      </c>
      <c r="X2412">
        <v>0.223</v>
      </c>
      <c r="Z2412">
        <v>32</v>
      </c>
      <c r="AA2412">
        <v>0</v>
      </c>
      <c r="AB2412">
        <v>0</v>
      </c>
      <c r="AD2412">
        <v>-0.1</v>
      </c>
      <c r="AE2412">
        <v>0</v>
      </c>
      <c r="AF2412">
        <v>0</v>
      </c>
      <c r="AG2412" t="s">
        <v>4131</v>
      </c>
      <c r="AH2412" s="2">
        <f t="shared" si="251"/>
        <v>-13.084839073165689</v>
      </c>
      <c r="AJ2412" s="2">
        <f t="shared" si="256"/>
        <v>-2.5025539444631106</v>
      </c>
      <c r="AK2412" s="2">
        <f t="shared" si="252"/>
        <v>-1.535362013584342</v>
      </c>
      <c r="AL2412" s="2">
        <f t="shared" si="253"/>
        <v>-2.5879503497259004</v>
      </c>
      <c r="AM2412" s="2">
        <f t="shared" si="254"/>
        <v>-3.0765393456252759</v>
      </c>
      <c r="AN2412" s="2">
        <f t="shared" si="255"/>
        <v>-3.3824334197670582</v>
      </c>
    </row>
    <row r="2413" spans="1:40" x14ac:dyDescent="0.2">
      <c r="A2413">
        <v>2412</v>
      </c>
      <c r="B2413" t="s">
        <v>4466</v>
      </c>
      <c r="C2413" t="s">
        <v>74</v>
      </c>
      <c r="D2413">
        <v>0</v>
      </c>
      <c r="E2413">
        <v>1</v>
      </c>
      <c r="F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T2413">
        <v>0.19</v>
      </c>
      <c r="U2413">
        <v>0.224</v>
      </c>
      <c r="V2413">
        <v>0.28799999999999998</v>
      </c>
      <c r="W2413">
        <v>0.51300000000000001</v>
      </c>
      <c r="X2413">
        <v>0.22</v>
      </c>
      <c r="Z2413">
        <v>30</v>
      </c>
      <c r="AA2413">
        <v>0</v>
      </c>
      <c r="AB2413">
        <v>0</v>
      </c>
      <c r="AD2413">
        <v>-0.1</v>
      </c>
      <c r="AE2413">
        <v>0</v>
      </c>
      <c r="AF2413">
        <v>0</v>
      </c>
      <c r="AG2413" t="s">
        <v>4467</v>
      </c>
      <c r="AH2413" s="2">
        <f t="shared" si="251"/>
        <v>-13.084839073165689</v>
      </c>
      <c r="AJ2413" s="2">
        <f t="shared" si="256"/>
        <v>-2.5025539444631106</v>
      </c>
      <c r="AK2413" s="2">
        <f t="shared" si="252"/>
        <v>-1.535362013584342</v>
      </c>
      <c r="AL2413" s="2">
        <f t="shared" si="253"/>
        <v>-2.5879503497259004</v>
      </c>
      <c r="AM2413" s="2">
        <f t="shared" si="254"/>
        <v>-3.0765393456252759</v>
      </c>
      <c r="AN2413" s="2">
        <f t="shared" si="255"/>
        <v>-3.3824334197670582</v>
      </c>
    </row>
    <row r="2414" spans="1:40" x14ac:dyDescent="0.2">
      <c r="A2414">
        <v>2413</v>
      </c>
      <c r="B2414" t="s">
        <v>3195</v>
      </c>
      <c r="C2414" t="s">
        <v>198</v>
      </c>
      <c r="D2414">
        <v>0</v>
      </c>
      <c r="E2414">
        <v>1</v>
      </c>
      <c r="F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T2414">
        <v>0.192</v>
      </c>
      <c r="U2414">
        <v>0.23100000000000001</v>
      </c>
      <c r="V2414">
        <v>0.27500000000000002</v>
      </c>
      <c r="W2414">
        <v>0.50600000000000001</v>
      </c>
      <c r="X2414">
        <v>0.22</v>
      </c>
      <c r="Z2414">
        <v>30</v>
      </c>
      <c r="AA2414">
        <v>0</v>
      </c>
      <c r="AB2414">
        <v>0</v>
      </c>
      <c r="AD2414">
        <v>-0.1</v>
      </c>
      <c r="AE2414">
        <v>0</v>
      </c>
      <c r="AF2414">
        <v>0</v>
      </c>
      <c r="AG2414" t="s">
        <v>3196</v>
      </c>
      <c r="AH2414" s="2">
        <f t="shared" si="251"/>
        <v>-13.087307435768794</v>
      </c>
      <c r="AJ2414" s="2">
        <f t="shared" si="256"/>
        <v>-2.5025539444631106</v>
      </c>
      <c r="AK2414" s="2">
        <f t="shared" si="252"/>
        <v>-1.535362013584342</v>
      </c>
      <c r="AL2414" s="2">
        <f t="shared" si="253"/>
        <v>-2.5879503497259004</v>
      </c>
      <c r="AM2414" s="2">
        <f t="shared" si="254"/>
        <v>-2.9787254854012821</v>
      </c>
      <c r="AN2414" s="2">
        <f t="shared" si="255"/>
        <v>-3.4827156425941577</v>
      </c>
    </row>
    <row r="2415" spans="1:40" x14ac:dyDescent="0.2">
      <c r="A2415">
        <v>2414</v>
      </c>
      <c r="B2415" t="s">
        <v>5544</v>
      </c>
      <c r="C2415" t="s">
        <v>129</v>
      </c>
      <c r="D2415">
        <v>0</v>
      </c>
      <c r="E2415">
        <v>1</v>
      </c>
      <c r="F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0.193</v>
      </c>
      <c r="U2415">
        <v>0.23200000000000001</v>
      </c>
      <c r="V2415">
        <v>0.27</v>
      </c>
      <c r="W2415">
        <v>0.502</v>
      </c>
      <c r="X2415">
        <v>0.217</v>
      </c>
      <c r="Z2415">
        <v>27</v>
      </c>
      <c r="AA2415">
        <v>0</v>
      </c>
      <c r="AB2415">
        <v>0</v>
      </c>
      <c r="AD2415">
        <v>-0.1</v>
      </c>
      <c r="AE2415">
        <v>0</v>
      </c>
      <c r="AF2415">
        <v>0</v>
      </c>
      <c r="AG2415" t="s">
        <v>5545</v>
      </c>
      <c r="AH2415" s="2">
        <f t="shared" si="251"/>
        <v>-13.095704632986568</v>
      </c>
      <c r="AJ2415" s="2">
        <f t="shared" si="256"/>
        <v>-2.5025539444631106</v>
      </c>
      <c r="AK2415" s="2">
        <f t="shared" si="252"/>
        <v>-1.535362013584342</v>
      </c>
      <c r="AL2415" s="2">
        <f t="shared" si="253"/>
        <v>-2.5879503497259004</v>
      </c>
      <c r="AM2415" s="2">
        <f t="shared" si="254"/>
        <v>-2.9298185552892853</v>
      </c>
      <c r="AN2415" s="2">
        <f t="shared" si="255"/>
        <v>-3.5400197699239286</v>
      </c>
    </row>
    <row r="2416" spans="1:40" x14ac:dyDescent="0.2">
      <c r="A2416">
        <v>2415</v>
      </c>
      <c r="B2416" t="s">
        <v>4533</v>
      </c>
      <c r="C2416" t="s">
        <v>65</v>
      </c>
      <c r="D2416">
        <v>0</v>
      </c>
      <c r="E2416">
        <v>1</v>
      </c>
      <c r="F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T2416">
        <v>0.185</v>
      </c>
      <c r="U2416">
        <v>0.23200000000000001</v>
      </c>
      <c r="V2416">
        <v>0.29699999999999999</v>
      </c>
      <c r="W2416">
        <v>0.52900000000000003</v>
      </c>
      <c r="X2416">
        <v>0.22800000000000001</v>
      </c>
      <c r="Z2416">
        <v>35</v>
      </c>
      <c r="AA2416">
        <v>0</v>
      </c>
      <c r="AB2416">
        <v>0</v>
      </c>
      <c r="AD2416">
        <v>-0.1</v>
      </c>
      <c r="AE2416">
        <v>0</v>
      </c>
      <c r="AF2416">
        <v>0</v>
      </c>
      <c r="AG2416" t="s">
        <v>4534</v>
      </c>
      <c r="AH2416" s="2">
        <f t="shared" si="251"/>
        <v>-13.10015721440659</v>
      </c>
      <c r="AJ2416" s="2">
        <f t="shared" si="256"/>
        <v>-2.5025539444631106</v>
      </c>
      <c r="AK2416" s="2">
        <f t="shared" si="252"/>
        <v>-1.535362013584342</v>
      </c>
      <c r="AL2416" s="2">
        <f t="shared" si="253"/>
        <v>-2.5879503497259004</v>
      </c>
      <c r="AM2416" s="2">
        <f t="shared" si="254"/>
        <v>-3.3210739961852607</v>
      </c>
      <c r="AN2416" s="2">
        <f t="shared" si="255"/>
        <v>-3.1532169104479744</v>
      </c>
    </row>
    <row r="2417" spans="1:40" x14ac:dyDescent="0.2">
      <c r="A2417">
        <v>2416</v>
      </c>
      <c r="B2417" t="s">
        <v>4134</v>
      </c>
      <c r="D2417">
        <v>0</v>
      </c>
      <c r="E2417">
        <v>1</v>
      </c>
      <c r="F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T2417">
        <v>0.192</v>
      </c>
      <c r="U2417">
        <v>0.23699999999999999</v>
      </c>
      <c r="V2417">
        <v>0.26800000000000002</v>
      </c>
      <c r="W2417">
        <v>0.505</v>
      </c>
      <c r="X2417">
        <v>0.221</v>
      </c>
      <c r="Z2417">
        <v>31</v>
      </c>
      <c r="AA2417">
        <v>0</v>
      </c>
      <c r="AB2417">
        <v>0</v>
      </c>
      <c r="AD2417">
        <v>-0.1</v>
      </c>
      <c r="AE2417">
        <v>0</v>
      </c>
      <c r="AF2417">
        <v>0</v>
      </c>
      <c r="AG2417" t="s">
        <v>4135</v>
      </c>
      <c r="AH2417" s="2">
        <f t="shared" si="251"/>
        <v>-13.101633467601236</v>
      </c>
      <c r="AJ2417" s="2">
        <f t="shared" si="256"/>
        <v>-2.5025539444631106</v>
      </c>
      <c r="AK2417" s="2">
        <f t="shared" si="252"/>
        <v>-1.535362013584342</v>
      </c>
      <c r="AL2417" s="2">
        <f t="shared" si="253"/>
        <v>-2.5879503497259004</v>
      </c>
      <c r="AM2417" s="2">
        <f t="shared" si="254"/>
        <v>-2.9787254854012821</v>
      </c>
      <c r="AN2417" s="2">
        <f t="shared" si="255"/>
        <v>-3.4970416744266002</v>
      </c>
    </row>
    <row r="2418" spans="1:40" x14ac:dyDescent="0.2">
      <c r="A2418">
        <v>2417</v>
      </c>
      <c r="B2418" t="s">
        <v>5078</v>
      </c>
      <c r="C2418" t="s">
        <v>65</v>
      </c>
      <c r="D2418">
        <v>0</v>
      </c>
      <c r="E2418">
        <v>1</v>
      </c>
      <c r="F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T2418">
        <v>0.192</v>
      </c>
      <c r="U2418">
        <v>0.223</v>
      </c>
      <c r="V2418">
        <v>0.28199999999999997</v>
      </c>
      <c r="W2418">
        <v>0.505</v>
      </c>
      <c r="X2418">
        <v>0.217</v>
      </c>
      <c r="Z2418">
        <v>28</v>
      </c>
      <c r="AA2418">
        <v>0</v>
      </c>
      <c r="AB2418">
        <v>0</v>
      </c>
      <c r="AD2418">
        <v>-0.1</v>
      </c>
      <c r="AE2418">
        <v>0</v>
      </c>
      <c r="AF2418">
        <v>0</v>
      </c>
      <c r="AG2418" t="s">
        <v>5079</v>
      </c>
      <c r="AH2418" s="2">
        <f t="shared" si="251"/>
        <v>-13.101633467601236</v>
      </c>
      <c r="AJ2418" s="2">
        <f t="shared" si="256"/>
        <v>-2.5025539444631106</v>
      </c>
      <c r="AK2418" s="2">
        <f t="shared" si="252"/>
        <v>-1.535362013584342</v>
      </c>
      <c r="AL2418" s="2">
        <f t="shared" si="253"/>
        <v>-2.5879503497259004</v>
      </c>
      <c r="AM2418" s="2">
        <f t="shared" si="254"/>
        <v>-2.9787254854012821</v>
      </c>
      <c r="AN2418" s="2">
        <f t="shared" si="255"/>
        <v>-3.4970416744266002</v>
      </c>
    </row>
    <row r="2419" spans="1:40" x14ac:dyDescent="0.2">
      <c r="A2419">
        <v>2418</v>
      </c>
      <c r="B2419" t="s">
        <v>3935</v>
      </c>
      <c r="D2419">
        <v>0</v>
      </c>
      <c r="E2419">
        <v>1</v>
      </c>
      <c r="F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T2419">
        <v>0.187</v>
      </c>
      <c r="U2419">
        <v>0.22900000000000001</v>
      </c>
      <c r="V2419">
        <v>0.29299999999999998</v>
      </c>
      <c r="W2419">
        <v>0.52200000000000002</v>
      </c>
      <c r="X2419">
        <v>0.224</v>
      </c>
      <c r="Z2419">
        <v>33</v>
      </c>
      <c r="AA2419">
        <v>0</v>
      </c>
      <c r="AB2419">
        <v>0</v>
      </c>
      <c r="AD2419">
        <v>-0.1</v>
      </c>
      <c r="AE2419">
        <v>0</v>
      </c>
      <c r="AF2419">
        <v>0</v>
      </c>
      <c r="AG2419" t="s">
        <v>3936</v>
      </c>
      <c r="AH2419" s="2">
        <f t="shared" si="251"/>
        <v>-13.102625577009693</v>
      </c>
      <c r="AJ2419" s="2">
        <f t="shared" si="256"/>
        <v>-2.5025539444631106</v>
      </c>
      <c r="AK2419" s="2">
        <f t="shared" si="252"/>
        <v>-1.535362013584342</v>
      </c>
      <c r="AL2419" s="2">
        <f t="shared" si="253"/>
        <v>-2.5879503497259004</v>
      </c>
      <c r="AM2419" s="2">
        <f t="shared" si="254"/>
        <v>-3.2232601359612669</v>
      </c>
      <c r="AN2419" s="2">
        <f t="shared" si="255"/>
        <v>-3.2534991332750733</v>
      </c>
    </row>
    <row r="2420" spans="1:40" x14ac:dyDescent="0.2">
      <c r="A2420">
        <v>2419</v>
      </c>
      <c r="B2420" t="s">
        <v>4329</v>
      </c>
      <c r="D2420">
        <v>0</v>
      </c>
      <c r="E2420">
        <v>1</v>
      </c>
      <c r="F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T2420">
        <v>0.189</v>
      </c>
      <c r="U2420">
        <v>0.24399999999999999</v>
      </c>
      <c r="V2420">
        <v>0.26900000000000002</v>
      </c>
      <c r="W2420">
        <v>0.51400000000000001</v>
      </c>
      <c r="X2420">
        <v>0.22700000000000001</v>
      </c>
      <c r="Z2420">
        <v>35</v>
      </c>
      <c r="AA2420">
        <v>0</v>
      </c>
      <c r="AB2420">
        <v>0</v>
      </c>
      <c r="AD2420">
        <v>-0.1</v>
      </c>
      <c r="AE2420">
        <v>0</v>
      </c>
      <c r="AF2420">
        <v>0</v>
      </c>
      <c r="AG2420" t="s">
        <v>4330</v>
      </c>
      <c r="AH2420" s="2">
        <f t="shared" si="251"/>
        <v>-13.119419971445243</v>
      </c>
      <c r="AJ2420" s="2">
        <f t="shared" si="256"/>
        <v>-2.5025539444631106</v>
      </c>
      <c r="AK2420" s="2">
        <f t="shared" si="252"/>
        <v>-1.535362013584342</v>
      </c>
      <c r="AL2420" s="2">
        <f t="shared" si="253"/>
        <v>-2.5879503497259004</v>
      </c>
      <c r="AM2420" s="2">
        <f t="shared" si="254"/>
        <v>-3.1254462757372727</v>
      </c>
      <c r="AN2420" s="2">
        <f t="shared" si="255"/>
        <v>-3.3681073879346157</v>
      </c>
    </row>
    <row r="2421" spans="1:40" x14ac:dyDescent="0.2">
      <c r="A2421">
        <v>2420</v>
      </c>
      <c r="B2421" t="s">
        <v>2884</v>
      </c>
      <c r="C2421" t="s">
        <v>51</v>
      </c>
      <c r="D2421">
        <v>0</v>
      </c>
      <c r="E2421">
        <v>1</v>
      </c>
      <c r="F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T2421">
        <v>0.191</v>
      </c>
      <c r="U2421">
        <v>0.23499999999999999</v>
      </c>
      <c r="V2421">
        <v>0.27300000000000002</v>
      </c>
      <c r="W2421">
        <v>0.50700000000000001</v>
      </c>
      <c r="X2421">
        <v>0.221</v>
      </c>
      <c r="Z2421">
        <v>34</v>
      </c>
      <c r="AA2421">
        <v>0</v>
      </c>
      <c r="AB2421">
        <v>0</v>
      </c>
      <c r="AD2421">
        <v>-0.1</v>
      </c>
      <c r="AE2421">
        <v>0</v>
      </c>
      <c r="AF2421">
        <v>0</v>
      </c>
      <c r="AG2421" t="s">
        <v>2885</v>
      </c>
      <c r="AH2421" s="2">
        <f t="shared" si="251"/>
        <v>-13.121888334048348</v>
      </c>
      <c r="AJ2421" s="2">
        <f t="shared" si="256"/>
        <v>-2.5025539444631106</v>
      </c>
      <c r="AK2421" s="2">
        <f t="shared" si="252"/>
        <v>-1.535362013584342</v>
      </c>
      <c r="AL2421" s="2">
        <f t="shared" si="253"/>
        <v>-2.5879503497259004</v>
      </c>
      <c r="AM2421" s="2">
        <f t="shared" si="254"/>
        <v>-3.027632415513279</v>
      </c>
      <c r="AN2421" s="2">
        <f t="shared" si="255"/>
        <v>-3.4683896107617147</v>
      </c>
    </row>
    <row r="2422" spans="1:40" x14ac:dyDescent="0.2">
      <c r="A2422">
        <v>2421</v>
      </c>
      <c r="B2422" t="s">
        <v>3039</v>
      </c>
      <c r="C2422" t="s">
        <v>83</v>
      </c>
      <c r="D2422">
        <v>0</v>
      </c>
      <c r="E2422">
        <v>1</v>
      </c>
      <c r="F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0.19</v>
      </c>
      <c r="U2422">
        <v>0.22800000000000001</v>
      </c>
      <c r="V2422">
        <v>0.28100000000000003</v>
      </c>
      <c r="W2422">
        <v>0.51</v>
      </c>
      <c r="X2422">
        <v>0.22</v>
      </c>
      <c r="Z2422">
        <v>31</v>
      </c>
      <c r="AA2422">
        <v>0</v>
      </c>
      <c r="AB2422">
        <v>0</v>
      </c>
      <c r="AD2422">
        <v>-0.1</v>
      </c>
      <c r="AE2422">
        <v>0</v>
      </c>
      <c r="AF2422">
        <v>0</v>
      </c>
      <c r="AG2422" t="s">
        <v>3040</v>
      </c>
      <c r="AH2422" s="2">
        <f t="shared" si="251"/>
        <v>-13.127817168663016</v>
      </c>
      <c r="AJ2422" s="2">
        <f t="shared" si="256"/>
        <v>-2.5025539444631106</v>
      </c>
      <c r="AK2422" s="2">
        <f t="shared" si="252"/>
        <v>-1.535362013584342</v>
      </c>
      <c r="AL2422" s="2">
        <f t="shared" si="253"/>
        <v>-2.5879503497259004</v>
      </c>
      <c r="AM2422" s="2">
        <f t="shared" si="254"/>
        <v>-3.0765393456252759</v>
      </c>
      <c r="AN2422" s="2">
        <f t="shared" si="255"/>
        <v>-3.4254115152643867</v>
      </c>
    </row>
    <row r="2423" spans="1:40" x14ac:dyDescent="0.2">
      <c r="A2423">
        <v>2422</v>
      </c>
      <c r="B2423" t="s">
        <v>3497</v>
      </c>
      <c r="C2423" t="s">
        <v>65</v>
      </c>
      <c r="D2423">
        <v>0</v>
      </c>
      <c r="E2423">
        <v>1</v>
      </c>
      <c r="F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0.19</v>
      </c>
      <c r="U2423">
        <v>0.22800000000000001</v>
      </c>
      <c r="V2423">
        <v>0.28199999999999997</v>
      </c>
      <c r="W2423">
        <v>0.51</v>
      </c>
      <c r="X2423">
        <v>0.221</v>
      </c>
      <c r="Z2423">
        <v>30</v>
      </c>
      <c r="AA2423">
        <v>0</v>
      </c>
      <c r="AB2423">
        <v>0</v>
      </c>
      <c r="AD2423">
        <v>-0.1</v>
      </c>
      <c r="AE2423">
        <v>0</v>
      </c>
      <c r="AF2423">
        <v>0</v>
      </c>
      <c r="AG2423" t="s">
        <v>3498</v>
      </c>
      <c r="AH2423" s="2">
        <f t="shared" si="251"/>
        <v>-13.127817168663016</v>
      </c>
      <c r="AJ2423" s="2">
        <f t="shared" si="256"/>
        <v>-2.5025539444631106</v>
      </c>
      <c r="AK2423" s="2">
        <f t="shared" si="252"/>
        <v>-1.535362013584342</v>
      </c>
      <c r="AL2423" s="2">
        <f t="shared" si="253"/>
        <v>-2.5879503497259004</v>
      </c>
      <c r="AM2423" s="2">
        <f t="shared" si="254"/>
        <v>-3.0765393456252759</v>
      </c>
      <c r="AN2423" s="2">
        <f t="shared" si="255"/>
        <v>-3.4254115152643867</v>
      </c>
    </row>
    <row r="2424" spans="1:40" x14ac:dyDescent="0.2">
      <c r="A2424">
        <v>2423</v>
      </c>
      <c r="B2424" t="s">
        <v>3788</v>
      </c>
      <c r="C2424" t="s">
        <v>90</v>
      </c>
      <c r="D2424">
        <v>0</v>
      </c>
      <c r="E2424">
        <v>1</v>
      </c>
      <c r="F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0.19</v>
      </c>
      <c r="U2424">
        <v>0.246</v>
      </c>
      <c r="V2424">
        <v>0.26400000000000001</v>
      </c>
      <c r="W2424">
        <v>0.51</v>
      </c>
      <c r="X2424">
        <v>0.22500000000000001</v>
      </c>
      <c r="Z2424">
        <v>37</v>
      </c>
      <c r="AA2424">
        <v>0</v>
      </c>
      <c r="AB2424">
        <v>0</v>
      </c>
      <c r="AD2424">
        <v>-0.1</v>
      </c>
      <c r="AE2424">
        <v>0</v>
      </c>
      <c r="AF2424">
        <v>0</v>
      </c>
      <c r="AG2424" t="s">
        <v>3789</v>
      </c>
      <c r="AH2424" s="2">
        <f t="shared" si="251"/>
        <v>-13.127817168663016</v>
      </c>
      <c r="AJ2424" s="2">
        <f t="shared" si="256"/>
        <v>-2.5025539444631106</v>
      </c>
      <c r="AK2424" s="2">
        <f t="shared" si="252"/>
        <v>-1.535362013584342</v>
      </c>
      <c r="AL2424" s="2">
        <f t="shared" si="253"/>
        <v>-2.5879503497259004</v>
      </c>
      <c r="AM2424" s="2">
        <f t="shared" si="254"/>
        <v>-3.0765393456252759</v>
      </c>
      <c r="AN2424" s="2">
        <f t="shared" si="255"/>
        <v>-3.4254115152643867</v>
      </c>
    </row>
    <row r="2425" spans="1:40" x14ac:dyDescent="0.2">
      <c r="A2425">
        <v>2424</v>
      </c>
      <c r="B2425" t="s">
        <v>4425</v>
      </c>
      <c r="C2425" t="s">
        <v>47</v>
      </c>
      <c r="D2425">
        <v>0</v>
      </c>
      <c r="E2425">
        <v>1</v>
      </c>
      <c r="F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0.19</v>
      </c>
      <c r="U2425">
        <v>0.23100000000000001</v>
      </c>
      <c r="V2425">
        <v>0.27900000000000003</v>
      </c>
      <c r="W2425">
        <v>0.51</v>
      </c>
      <c r="X2425">
        <v>0.221</v>
      </c>
      <c r="Z2425">
        <v>32</v>
      </c>
      <c r="AA2425">
        <v>0</v>
      </c>
      <c r="AB2425">
        <v>0</v>
      </c>
      <c r="AD2425">
        <v>-0.1</v>
      </c>
      <c r="AE2425">
        <v>0</v>
      </c>
      <c r="AF2425">
        <v>0</v>
      </c>
      <c r="AG2425" t="s">
        <v>4426</v>
      </c>
      <c r="AH2425" s="2">
        <f t="shared" si="251"/>
        <v>-13.127817168663016</v>
      </c>
      <c r="AJ2425" s="2">
        <f t="shared" si="256"/>
        <v>-2.5025539444631106</v>
      </c>
      <c r="AK2425" s="2">
        <f t="shared" si="252"/>
        <v>-1.535362013584342</v>
      </c>
      <c r="AL2425" s="2">
        <f t="shared" si="253"/>
        <v>-2.5879503497259004</v>
      </c>
      <c r="AM2425" s="2">
        <f t="shared" si="254"/>
        <v>-3.0765393456252759</v>
      </c>
      <c r="AN2425" s="2">
        <f t="shared" si="255"/>
        <v>-3.4254115152643867</v>
      </c>
    </row>
    <row r="2426" spans="1:40" x14ac:dyDescent="0.2">
      <c r="A2426">
        <v>2425</v>
      </c>
      <c r="B2426" t="s">
        <v>4605</v>
      </c>
      <c r="D2426">
        <v>0</v>
      </c>
      <c r="E2426">
        <v>1</v>
      </c>
      <c r="F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0.19</v>
      </c>
      <c r="U2426">
        <v>0.24</v>
      </c>
      <c r="V2426">
        <v>0.27</v>
      </c>
      <c r="W2426">
        <v>0.51</v>
      </c>
      <c r="X2426">
        <v>0.224</v>
      </c>
      <c r="Z2426">
        <v>33</v>
      </c>
      <c r="AA2426">
        <v>0</v>
      </c>
      <c r="AB2426">
        <v>0</v>
      </c>
      <c r="AD2426">
        <v>-0.1</v>
      </c>
      <c r="AE2426">
        <v>0</v>
      </c>
      <c r="AF2426">
        <v>0</v>
      </c>
      <c r="AG2426" t="s">
        <v>4606</v>
      </c>
      <c r="AH2426" s="2">
        <f t="shared" si="251"/>
        <v>-13.127817168663016</v>
      </c>
      <c r="AJ2426" s="2">
        <f t="shared" si="256"/>
        <v>-2.5025539444631106</v>
      </c>
      <c r="AK2426" s="2">
        <f t="shared" si="252"/>
        <v>-1.535362013584342</v>
      </c>
      <c r="AL2426" s="2">
        <f t="shared" si="253"/>
        <v>-2.5879503497259004</v>
      </c>
      <c r="AM2426" s="2">
        <f t="shared" si="254"/>
        <v>-3.0765393456252759</v>
      </c>
      <c r="AN2426" s="2">
        <f t="shared" si="255"/>
        <v>-3.4254115152643867</v>
      </c>
    </row>
    <row r="2427" spans="1:40" x14ac:dyDescent="0.2">
      <c r="A2427">
        <v>2426</v>
      </c>
      <c r="B2427" t="s">
        <v>5070</v>
      </c>
      <c r="C2427" t="s">
        <v>63</v>
      </c>
      <c r="D2427">
        <v>0</v>
      </c>
      <c r="E2427">
        <v>1</v>
      </c>
      <c r="F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>
        <v>0.19700000000000001</v>
      </c>
      <c r="U2427">
        <v>0.22</v>
      </c>
      <c r="V2427">
        <v>0.26600000000000001</v>
      </c>
      <c r="W2427">
        <v>0.48599999999999999</v>
      </c>
      <c r="X2427">
        <v>0.20899999999999999</v>
      </c>
      <c r="Z2427">
        <v>22</v>
      </c>
      <c r="AA2427">
        <v>0</v>
      </c>
      <c r="AB2427">
        <v>0</v>
      </c>
      <c r="AD2427">
        <v>-0.1</v>
      </c>
      <c r="AE2427">
        <v>0</v>
      </c>
      <c r="AF2427">
        <v>0</v>
      </c>
      <c r="AG2427" t="s">
        <v>5071</v>
      </c>
      <c r="AH2427" s="2">
        <f t="shared" si="251"/>
        <v>-13.129293421857664</v>
      </c>
      <c r="AJ2427" s="2">
        <f t="shared" si="256"/>
        <v>-2.5025539444631106</v>
      </c>
      <c r="AK2427" s="2">
        <f t="shared" si="252"/>
        <v>-1.535362013584342</v>
      </c>
      <c r="AL2427" s="2">
        <f t="shared" si="253"/>
        <v>-2.5879503497259004</v>
      </c>
      <c r="AM2427" s="2">
        <f t="shared" si="254"/>
        <v>-2.7341908348412978</v>
      </c>
      <c r="AN2427" s="2">
        <f t="shared" si="255"/>
        <v>-3.7692362792430125</v>
      </c>
    </row>
    <row r="2428" spans="1:40" x14ac:dyDescent="0.2">
      <c r="A2428">
        <v>2427</v>
      </c>
      <c r="B2428" t="s">
        <v>6346</v>
      </c>
      <c r="C2428" t="s">
        <v>53</v>
      </c>
      <c r="D2428">
        <v>0</v>
      </c>
      <c r="E2428">
        <v>1</v>
      </c>
      <c r="F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T2428">
        <v>0.192</v>
      </c>
      <c r="U2428">
        <v>0.22800000000000001</v>
      </c>
      <c r="V2428">
        <v>0.27500000000000002</v>
      </c>
      <c r="W2428">
        <v>0.503</v>
      </c>
      <c r="X2428">
        <v>0.218</v>
      </c>
      <c r="Z2428">
        <v>14</v>
      </c>
      <c r="AA2428">
        <v>0</v>
      </c>
      <c r="AB2428">
        <v>0</v>
      </c>
      <c r="AD2428">
        <v>-0.1</v>
      </c>
      <c r="AE2428">
        <v>0</v>
      </c>
      <c r="AF2428">
        <v>0</v>
      </c>
      <c r="AG2428" t="s">
        <v>6347</v>
      </c>
      <c r="AH2428" s="2">
        <f t="shared" si="251"/>
        <v>-13.130285531266122</v>
      </c>
      <c r="AJ2428" s="2">
        <f t="shared" si="256"/>
        <v>-2.5025539444631106</v>
      </c>
      <c r="AK2428" s="2">
        <f t="shared" si="252"/>
        <v>-1.535362013584342</v>
      </c>
      <c r="AL2428" s="2">
        <f t="shared" si="253"/>
        <v>-2.5879503497259004</v>
      </c>
      <c r="AM2428" s="2">
        <f t="shared" si="254"/>
        <v>-2.9787254854012821</v>
      </c>
      <c r="AN2428" s="2">
        <f t="shared" si="255"/>
        <v>-3.5256937380914857</v>
      </c>
    </row>
    <row r="2429" spans="1:40" x14ac:dyDescent="0.2">
      <c r="A2429">
        <v>2428</v>
      </c>
      <c r="B2429" t="s">
        <v>3029</v>
      </c>
      <c r="D2429">
        <v>0</v>
      </c>
      <c r="E2429">
        <v>1</v>
      </c>
      <c r="F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0.187</v>
      </c>
      <c r="U2429">
        <v>0.23300000000000001</v>
      </c>
      <c r="V2429">
        <v>0.28699999999999998</v>
      </c>
      <c r="W2429">
        <v>0.52</v>
      </c>
      <c r="X2429">
        <v>0.22500000000000001</v>
      </c>
      <c r="Z2429">
        <v>34</v>
      </c>
      <c r="AA2429">
        <v>0</v>
      </c>
      <c r="AB2429">
        <v>0</v>
      </c>
      <c r="AD2429">
        <v>-0.1</v>
      </c>
      <c r="AE2429">
        <v>0</v>
      </c>
      <c r="AF2429">
        <v>0</v>
      </c>
      <c r="AG2429" t="s">
        <v>3030</v>
      </c>
      <c r="AH2429" s="2">
        <f t="shared" si="251"/>
        <v>-13.131277640674579</v>
      </c>
      <c r="AJ2429" s="2">
        <f t="shared" si="256"/>
        <v>-2.5025539444631106</v>
      </c>
      <c r="AK2429" s="2">
        <f t="shared" si="252"/>
        <v>-1.535362013584342</v>
      </c>
      <c r="AL2429" s="2">
        <f t="shared" si="253"/>
        <v>-2.5879503497259004</v>
      </c>
      <c r="AM2429" s="2">
        <f t="shared" si="254"/>
        <v>-3.2232601359612669</v>
      </c>
      <c r="AN2429" s="2">
        <f t="shared" si="255"/>
        <v>-3.2821511969399593</v>
      </c>
    </row>
    <row r="2430" spans="1:40" x14ac:dyDescent="0.2">
      <c r="A2430">
        <v>2429</v>
      </c>
      <c r="B2430" t="s">
        <v>3951</v>
      </c>
      <c r="D2430">
        <v>0</v>
      </c>
      <c r="E2430">
        <v>1</v>
      </c>
      <c r="F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>
        <v>0.19400000000000001</v>
      </c>
      <c r="U2430">
        <v>0.23100000000000001</v>
      </c>
      <c r="V2430">
        <v>0.26500000000000001</v>
      </c>
      <c r="W2430">
        <v>0.496</v>
      </c>
      <c r="X2430">
        <v>0.216</v>
      </c>
      <c r="Z2430">
        <v>28</v>
      </c>
      <c r="AA2430">
        <v>0</v>
      </c>
      <c r="AB2430">
        <v>0</v>
      </c>
      <c r="AD2430">
        <v>-0.1</v>
      </c>
      <c r="AE2430">
        <v>0</v>
      </c>
      <c r="AF2430">
        <v>0</v>
      </c>
      <c r="AG2430" t="s">
        <v>3952</v>
      </c>
      <c r="AH2430" s="2">
        <f t="shared" si="251"/>
        <v>-13.132753893869229</v>
      </c>
      <c r="AJ2430" s="2">
        <f t="shared" si="256"/>
        <v>-2.5025539444631106</v>
      </c>
      <c r="AK2430" s="2">
        <f t="shared" si="252"/>
        <v>-1.535362013584342</v>
      </c>
      <c r="AL2430" s="2">
        <f t="shared" si="253"/>
        <v>-2.5879503497259004</v>
      </c>
      <c r="AM2430" s="2">
        <f t="shared" si="254"/>
        <v>-2.8809116251772884</v>
      </c>
      <c r="AN2430" s="2">
        <f t="shared" si="255"/>
        <v>-3.6259759609185851</v>
      </c>
    </row>
    <row r="2431" spans="1:40" x14ac:dyDescent="0.2">
      <c r="A2431">
        <v>2430</v>
      </c>
      <c r="B2431" t="s">
        <v>2931</v>
      </c>
      <c r="D2431">
        <v>0</v>
      </c>
      <c r="E2431">
        <v>1</v>
      </c>
      <c r="F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T2431">
        <v>0.188</v>
      </c>
      <c r="U2431">
        <v>0.24299999999999999</v>
      </c>
      <c r="V2431">
        <v>0.27300000000000002</v>
      </c>
      <c r="W2431">
        <v>0.51600000000000001</v>
      </c>
      <c r="X2431">
        <v>0.22700000000000001</v>
      </c>
      <c r="Z2431">
        <v>35</v>
      </c>
      <c r="AA2431">
        <v>0</v>
      </c>
      <c r="AB2431">
        <v>0</v>
      </c>
      <c r="AD2431">
        <v>-0.1</v>
      </c>
      <c r="AE2431">
        <v>0</v>
      </c>
      <c r="AF2431">
        <v>0</v>
      </c>
      <c r="AG2431" t="s">
        <v>2932</v>
      </c>
      <c r="AH2431" s="2">
        <f t="shared" si="251"/>
        <v>-13.139674837892354</v>
      </c>
      <c r="AJ2431" s="2">
        <f t="shared" si="256"/>
        <v>-2.5025539444631106</v>
      </c>
      <c r="AK2431" s="2">
        <f t="shared" si="252"/>
        <v>-1.535362013584342</v>
      </c>
      <c r="AL2431" s="2">
        <f t="shared" si="253"/>
        <v>-2.5879503497259004</v>
      </c>
      <c r="AM2431" s="2">
        <f t="shared" si="254"/>
        <v>-3.1743532058492696</v>
      </c>
      <c r="AN2431" s="2">
        <f t="shared" si="255"/>
        <v>-3.3394553242697302</v>
      </c>
    </row>
    <row r="2432" spans="1:40" x14ac:dyDescent="0.2">
      <c r="A2432">
        <v>2431</v>
      </c>
      <c r="B2432" t="s">
        <v>5157</v>
      </c>
      <c r="C2432" t="s">
        <v>125</v>
      </c>
      <c r="D2432">
        <v>0</v>
      </c>
      <c r="E2432">
        <v>1</v>
      </c>
      <c r="F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T2432">
        <v>0.19500000000000001</v>
      </c>
      <c r="U2432">
        <v>0.22700000000000001</v>
      </c>
      <c r="V2432">
        <v>0.26400000000000001</v>
      </c>
      <c r="W2432">
        <v>0.49199999999999999</v>
      </c>
      <c r="X2432">
        <v>0.21299999999999999</v>
      </c>
      <c r="Z2432">
        <v>27</v>
      </c>
      <c r="AA2432">
        <v>0</v>
      </c>
      <c r="AB2432">
        <v>0</v>
      </c>
      <c r="AD2432">
        <v>-0.1</v>
      </c>
      <c r="AE2432">
        <v>0</v>
      </c>
      <c r="AF2432">
        <v>0</v>
      </c>
      <c r="AG2432" t="s">
        <v>5158</v>
      </c>
      <c r="AH2432" s="2">
        <f t="shared" si="251"/>
        <v>-13.141151091087002</v>
      </c>
      <c r="AJ2432" s="2">
        <f t="shared" si="256"/>
        <v>-2.5025539444631106</v>
      </c>
      <c r="AK2432" s="2">
        <f t="shared" si="252"/>
        <v>-1.535362013584342</v>
      </c>
      <c r="AL2432" s="2">
        <f t="shared" si="253"/>
        <v>-2.5879503497259004</v>
      </c>
      <c r="AM2432" s="2">
        <f t="shared" si="254"/>
        <v>-2.8320046950652915</v>
      </c>
      <c r="AN2432" s="2">
        <f t="shared" si="255"/>
        <v>-3.6832800882483561</v>
      </c>
    </row>
    <row r="2433" spans="1:40" x14ac:dyDescent="0.2">
      <c r="A2433">
        <v>2432</v>
      </c>
      <c r="B2433" t="s">
        <v>3425</v>
      </c>
      <c r="C2433" t="s">
        <v>35</v>
      </c>
      <c r="D2433">
        <v>0</v>
      </c>
      <c r="E2433">
        <v>1</v>
      </c>
      <c r="F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T2433">
        <v>0.192</v>
      </c>
      <c r="U2433">
        <v>0.23699999999999999</v>
      </c>
      <c r="V2433">
        <v>0.26500000000000001</v>
      </c>
      <c r="W2433">
        <v>0.502</v>
      </c>
      <c r="X2433">
        <v>0.22</v>
      </c>
      <c r="Z2433">
        <v>27</v>
      </c>
      <c r="AA2433">
        <v>0</v>
      </c>
      <c r="AB2433">
        <v>0</v>
      </c>
      <c r="AD2433">
        <v>-0.1</v>
      </c>
      <c r="AE2433">
        <v>0</v>
      </c>
      <c r="AF2433">
        <v>0</v>
      </c>
      <c r="AG2433" t="s">
        <v>3426</v>
      </c>
      <c r="AH2433" s="2">
        <f t="shared" si="251"/>
        <v>-13.144611563098564</v>
      </c>
      <c r="AJ2433" s="2">
        <f t="shared" si="256"/>
        <v>-2.5025539444631106</v>
      </c>
      <c r="AK2433" s="2">
        <f t="shared" si="252"/>
        <v>-1.535362013584342</v>
      </c>
      <c r="AL2433" s="2">
        <f t="shared" si="253"/>
        <v>-2.5879503497259004</v>
      </c>
      <c r="AM2433" s="2">
        <f t="shared" si="254"/>
        <v>-2.9787254854012821</v>
      </c>
      <c r="AN2433" s="2">
        <f t="shared" si="255"/>
        <v>-3.5400197699239286</v>
      </c>
    </row>
    <row r="2434" spans="1:40" x14ac:dyDescent="0.2">
      <c r="A2434">
        <v>2433</v>
      </c>
      <c r="B2434" t="s">
        <v>3243</v>
      </c>
      <c r="C2434" t="s">
        <v>114</v>
      </c>
      <c r="D2434">
        <v>0</v>
      </c>
      <c r="E2434">
        <v>1</v>
      </c>
      <c r="F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0.187</v>
      </c>
      <c r="U2434">
        <v>0.23799999999999999</v>
      </c>
      <c r="V2434">
        <v>0.28100000000000003</v>
      </c>
      <c r="W2434">
        <v>0.51900000000000002</v>
      </c>
      <c r="X2434">
        <v>0.22600000000000001</v>
      </c>
      <c r="Z2434">
        <v>32</v>
      </c>
      <c r="AA2434">
        <v>0</v>
      </c>
      <c r="AB2434">
        <v>0</v>
      </c>
      <c r="AD2434">
        <v>-0.1</v>
      </c>
      <c r="AE2434">
        <v>0</v>
      </c>
      <c r="AF2434">
        <v>0</v>
      </c>
      <c r="AG2434" t="s">
        <v>4290</v>
      </c>
      <c r="AH2434" s="2">
        <f t="shared" ref="AH2434:AH2497" si="257">SUM(AI2434:AN2434)</f>
        <v>-13.145603672507022</v>
      </c>
      <c r="AJ2434" s="2">
        <f t="shared" si="256"/>
        <v>-2.5025539444631106</v>
      </c>
      <c r="AK2434" s="2">
        <f t="shared" ref="AK2434:AK2497" si="258">(M2434-46.609)/30.35701</f>
        <v>-1.535362013584342</v>
      </c>
      <c r="AL2434" s="2">
        <f t="shared" ref="AL2434:AL2497" si="259">(S2434-70.42522)/27.21274</f>
        <v>-2.5879503497259004</v>
      </c>
      <c r="AM2434" s="2">
        <f t="shared" ref="AM2434:AM2497" si="260">(T2434-0.252906)/0.020447</f>
        <v>-3.2232601359612669</v>
      </c>
      <c r="AN2434" s="2">
        <f t="shared" ref="AN2434:AN2497" si="261">(W2434-0.749104)/0.069803</f>
        <v>-3.2964772287724018</v>
      </c>
    </row>
    <row r="2435" spans="1:40" x14ac:dyDescent="0.2">
      <c r="A2435">
        <v>2434</v>
      </c>
      <c r="B2435" t="s">
        <v>2636</v>
      </c>
      <c r="C2435" t="s">
        <v>65</v>
      </c>
      <c r="D2435">
        <v>0</v>
      </c>
      <c r="E2435">
        <v>1</v>
      </c>
      <c r="F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T2435">
        <v>0.182</v>
      </c>
      <c r="U2435">
        <v>0.26</v>
      </c>
      <c r="V2435">
        <v>0.27600000000000002</v>
      </c>
      <c r="W2435">
        <v>0.53600000000000003</v>
      </c>
      <c r="X2435">
        <v>0.23799999999999999</v>
      </c>
      <c r="Z2435">
        <v>42</v>
      </c>
      <c r="AA2435">
        <v>0</v>
      </c>
      <c r="AB2435">
        <v>0</v>
      </c>
      <c r="AD2435">
        <v>-0.1</v>
      </c>
      <c r="AE2435">
        <v>0</v>
      </c>
      <c r="AF2435">
        <v>0</v>
      </c>
      <c r="AG2435" t="s">
        <v>2637</v>
      </c>
      <c r="AH2435" s="2">
        <f t="shared" si="257"/>
        <v>-13.14659578191548</v>
      </c>
      <c r="AJ2435" s="2">
        <f t="shared" si="256"/>
        <v>-2.5025539444631106</v>
      </c>
      <c r="AK2435" s="2">
        <f t="shared" si="258"/>
        <v>-1.535362013584342</v>
      </c>
      <c r="AL2435" s="2">
        <f t="shared" si="259"/>
        <v>-2.5879503497259004</v>
      </c>
      <c r="AM2435" s="2">
        <f t="shared" si="260"/>
        <v>-3.4677947865212513</v>
      </c>
      <c r="AN2435" s="2">
        <f t="shared" si="261"/>
        <v>-3.0529346876208749</v>
      </c>
    </row>
    <row r="2436" spans="1:40" x14ac:dyDescent="0.2">
      <c r="A2436">
        <v>2435</v>
      </c>
      <c r="B2436" t="s">
        <v>3568</v>
      </c>
      <c r="C2436" t="s">
        <v>42</v>
      </c>
      <c r="D2436">
        <v>0</v>
      </c>
      <c r="E2436">
        <v>1</v>
      </c>
      <c r="F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T2436">
        <v>0.184</v>
      </c>
      <c r="U2436">
        <v>0.24399999999999999</v>
      </c>
      <c r="V2436">
        <v>0.28499999999999998</v>
      </c>
      <c r="W2436">
        <v>0.52900000000000003</v>
      </c>
      <c r="X2436">
        <v>0.23100000000000001</v>
      </c>
      <c r="Z2436">
        <v>42</v>
      </c>
      <c r="AA2436">
        <v>0</v>
      </c>
      <c r="AB2436">
        <v>0</v>
      </c>
      <c r="AD2436">
        <v>-0.1</v>
      </c>
      <c r="AE2436">
        <v>0</v>
      </c>
      <c r="AF2436">
        <v>0</v>
      </c>
      <c r="AG2436" t="s">
        <v>3569</v>
      </c>
      <c r="AH2436" s="2">
        <f t="shared" si="257"/>
        <v>-13.149064144518587</v>
      </c>
      <c r="AJ2436" s="2">
        <f t="shared" si="256"/>
        <v>-2.5025539444631106</v>
      </c>
      <c r="AK2436" s="2">
        <f t="shared" si="258"/>
        <v>-1.535362013584342</v>
      </c>
      <c r="AL2436" s="2">
        <f t="shared" si="259"/>
        <v>-2.5879503497259004</v>
      </c>
      <c r="AM2436" s="2">
        <f t="shared" si="260"/>
        <v>-3.3699809262972575</v>
      </c>
      <c r="AN2436" s="2">
        <f t="shared" si="261"/>
        <v>-3.1532169104479744</v>
      </c>
    </row>
    <row r="2437" spans="1:40" x14ac:dyDescent="0.2">
      <c r="A2437">
        <v>2436</v>
      </c>
      <c r="B2437" t="s">
        <v>4142</v>
      </c>
      <c r="C2437" t="s">
        <v>57</v>
      </c>
      <c r="D2437">
        <v>0</v>
      </c>
      <c r="E2437">
        <v>1</v>
      </c>
      <c r="F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T2437">
        <v>0.191</v>
      </c>
      <c r="U2437">
        <v>0.222</v>
      </c>
      <c r="V2437">
        <v>0.28299999999999997</v>
      </c>
      <c r="W2437">
        <v>0.505</v>
      </c>
      <c r="X2437">
        <v>0.217</v>
      </c>
      <c r="Z2437">
        <v>28</v>
      </c>
      <c r="AA2437">
        <v>0</v>
      </c>
      <c r="AB2437">
        <v>0</v>
      </c>
      <c r="AD2437">
        <v>-0.1</v>
      </c>
      <c r="AE2437">
        <v>0</v>
      </c>
      <c r="AF2437">
        <v>0</v>
      </c>
      <c r="AG2437" t="s">
        <v>4143</v>
      </c>
      <c r="AH2437" s="2">
        <f t="shared" si="257"/>
        <v>-13.150540397713232</v>
      </c>
      <c r="AJ2437" s="2">
        <f t="shared" si="256"/>
        <v>-2.5025539444631106</v>
      </c>
      <c r="AK2437" s="2">
        <f t="shared" si="258"/>
        <v>-1.535362013584342</v>
      </c>
      <c r="AL2437" s="2">
        <f t="shared" si="259"/>
        <v>-2.5879503497259004</v>
      </c>
      <c r="AM2437" s="2">
        <f t="shared" si="260"/>
        <v>-3.027632415513279</v>
      </c>
      <c r="AN2437" s="2">
        <f t="shared" si="261"/>
        <v>-3.4970416744266002</v>
      </c>
    </row>
    <row r="2438" spans="1:40" x14ac:dyDescent="0.2">
      <c r="A2438">
        <v>2437</v>
      </c>
      <c r="B2438" t="s">
        <v>4041</v>
      </c>
      <c r="C2438" t="s">
        <v>118</v>
      </c>
      <c r="D2438">
        <v>0</v>
      </c>
      <c r="E2438">
        <v>1</v>
      </c>
      <c r="F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0.188</v>
      </c>
      <c r="U2438">
        <v>0.23100000000000001</v>
      </c>
      <c r="V2438">
        <v>0.28399999999999997</v>
      </c>
      <c r="W2438">
        <v>0.51500000000000001</v>
      </c>
      <c r="X2438">
        <v>0.223</v>
      </c>
      <c r="Z2438">
        <v>36</v>
      </c>
      <c r="AA2438">
        <v>0</v>
      </c>
      <c r="AB2438">
        <v>0</v>
      </c>
      <c r="AD2438">
        <v>-0.1</v>
      </c>
      <c r="AE2438">
        <v>0</v>
      </c>
      <c r="AF2438">
        <v>0</v>
      </c>
      <c r="AG2438" t="s">
        <v>4042</v>
      </c>
      <c r="AH2438" s="2">
        <f t="shared" si="257"/>
        <v>-13.154000869724797</v>
      </c>
      <c r="AJ2438" s="2">
        <f t="shared" si="256"/>
        <v>-2.5025539444631106</v>
      </c>
      <c r="AK2438" s="2">
        <f t="shared" si="258"/>
        <v>-1.535362013584342</v>
      </c>
      <c r="AL2438" s="2">
        <f t="shared" si="259"/>
        <v>-2.5879503497259004</v>
      </c>
      <c r="AM2438" s="2">
        <f t="shared" si="260"/>
        <v>-3.1743532058492696</v>
      </c>
      <c r="AN2438" s="2">
        <f t="shared" si="261"/>
        <v>-3.3537813561021728</v>
      </c>
    </row>
    <row r="2439" spans="1:40" x14ac:dyDescent="0.2">
      <c r="A2439">
        <v>2438</v>
      </c>
      <c r="B2439" t="s">
        <v>4706</v>
      </c>
      <c r="C2439" t="s">
        <v>61</v>
      </c>
      <c r="D2439">
        <v>0</v>
      </c>
      <c r="E2439">
        <v>1</v>
      </c>
      <c r="F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0.192</v>
      </c>
      <c r="U2439">
        <v>0.24</v>
      </c>
      <c r="V2439">
        <v>0.26200000000000001</v>
      </c>
      <c r="W2439">
        <v>0.501</v>
      </c>
      <c r="X2439">
        <v>0.22</v>
      </c>
      <c r="Z2439">
        <v>33</v>
      </c>
      <c r="AA2439">
        <v>0</v>
      </c>
      <c r="AB2439">
        <v>0</v>
      </c>
      <c r="AD2439">
        <v>-0.1</v>
      </c>
      <c r="AE2439">
        <v>0</v>
      </c>
      <c r="AF2439">
        <v>0</v>
      </c>
      <c r="AG2439" t="s">
        <v>4707</v>
      </c>
      <c r="AH2439" s="2">
        <f t="shared" si="257"/>
        <v>-13.158937594931007</v>
      </c>
      <c r="AJ2439" s="2">
        <f t="shared" si="256"/>
        <v>-2.5025539444631106</v>
      </c>
      <c r="AK2439" s="2">
        <f t="shared" si="258"/>
        <v>-1.535362013584342</v>
      </c>
      <c r="AL2439" s="2">
        <f t="shared" si="259"/>
        <v>-2.5879503497259004</v>
      </c>
      <c r="AM2439" s="2">
        <f t="shared" si="260"/>
        <v>-2.9787254854012821</v>
      </c>
      <c r="AN2439" s="2">
        <f t="shared" si="261"/>
        <v>-3.5543458017563712</v>
      </c>
    </row>
    <row r="2440" spans="1:40" x14ac:dyDescent="0.2">
      <c r="A2440">
        <v>2439</v>
      </c>
      <c r="B2440" t="s">
        <v>3802</v>
      </c>
      <c r="C2440" t="s">
        <v>47</v>
      </c>
      <c r="D2440">
        <v>0</v>
      </c>
      <c r="E2440">
        <v>1</v>
      </c>
      <c r="F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T2440">
        <v>0.19400000000000001</v>
      </c>
      <c r="U2440">
        <v>0.22900000000000001</v>
      </c>
      <c r="V2440">
        <v>0.26500000000000001</v>
      </c>
      <c r="W2440">
        <v>0.49399999999999999</v>
      </c>
      <c r="X2440">
        <v>0.214</v>
      </c>
      <c r="Z2440">
        <v>27</v>
      </c>
      <c r="AA2440">
        <v>0</v>
      </c>
      <c r="AB2440">
        <v>0</v>
      </c>
      <c r="AD2440">
        <v>-0.1</v>
      </c>
      <c r="AE2440">
        <v>0</v>
      </c>
      <c r="AF2440">
        <v>0</v>
      </c>
      <c r="AG2440" t="s">
        <v>3803</v>
      </c>
      <c r="AH2440" s="2">
        <f t="shared" si="257"/>
        <v>-13.161405957534113</v>
      </c>
      <c r="AJ2440" s="2">
        <f t="shared" si="256"/>
        <v>-2.5025539444631106</v>
      </c>
      <c r="AK2440" s="2">
        <f t="shared" si="258"/>
        <v>-1.535362013584342</v>
      </c>
      <c r="AL2440" s="2">
        <f t="shared" si="259"/>
        <v>-2.5879503497259004</v>
      </c>
      <c r="AM2440" s="2">
        <f t="shared" si="260"/>
        <v>-2.8809116251772884</v>
      </c>
      <c r="AN2440" s="2">
        <f t="shared" si="261"/>
        <v>-3.6546280245834706</v>
      </c>
    </row>
    <row r="2441" spans="1:40" x14ac:dyDescent="0.2">
      <c r="A2441">
        <v>2440</v>
      </c>
      <c r="B2441" t="s">
        <v>3742</v>
      </c>
      <c r="C2441" t="s">
        <v>35</v>
      </c>
      <c r="D2441">
        <v>0</v>
      </c>
      <c r="E2441">
        <v>1</v>
      </c>
      <c r="F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T2441">
        <v>0.193</v>
      </c>
      <c r="U2441">
        <v>0.221</v>
      </c>
      <c r="V2441">
        <v>0.27600000000000002</v>
      </c>
      <c r="W2441">
        <v>0.497</v>
      </c>
      <c r="X2441">
        <v>0.21299999999999999</v>
      </c>
      <c r="Z2441">
        <v>22</v>
      </c>
      <c r="AA2441">
        <v>0</v>
      </c>
      <c r="AB2441">
        <v>0</v>
      </c>
      <c r="AD2441">
        <v>-0.1</v>
      </c>
      <c r="AE2441">
        <v>0</v>
      </c>
      <c r="AF2441">
        <v>0</v>
      </c>
      <c r="AG2441" t="s">
        <v>3743</v>
      </c>
      <c r="AH2441" s="2">
        <f t="shared" si="257"/>
        <v>-13.167334792148782</v>
      </c>
      <c r="AJ2441" s="2">
        <f t="shared" si="256"/>
        <v>-2.5025539444631106</v>
      </c>
      <c r="AK2441" s="2">
        <f t="shared" si="258"/>
        <v>-1.535362013584342</v>
      </c>
      <c r="AL2441" s="2">
        <f t="shared" si="259"/>
        <v>-2.5879503497259004</v>
      </c>
      <c r="AM2441" s="2">
        <f t="shared" si="260"/>
        <v>-2.9298185552892853</v>
      </c>
      <c r="AN2441" s="2">
        <f t="shared" si="261"/>
        <v>-3.6116499290861421</v>
      </c>
    </row>
    <row r="2442" spans="1:40" x14ac:dyDescent="0.2">
      <c r="A2442">
        <v>2441</v>
      </c>
      <c r="B2442" t="s">
        <v>6072</v>
      </c>
      <c r="C2442" t="s">
        <v>53</v>
      </c>
      <c r="D2442">
        <v>0</v>
      </c>
      <c r="E2442">
        <v>1</v>
      </c>
      <c r="F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T2442">
        <v>0.188</v>
      </c>
      <c r="U2442">
        <v>0.23100000000000001</v>
      </c>
      <c r="V2442">
        <v>0.28299999999999997</v>
      </c>
      <c r="W2442">
        <v>0.51400000000000001</v>
      </c>
      <c r="X2442">
        <v>0.223</v>
      </c>
      <c r="Z2442">
        <v>18</v>
      </c>
      <c r="AA2442">
        <v>0</v>
      </c>
      <c r="AB2442">
        <v>0</v>
      </c>
      <c r="AD2442">
        <v>-0.1</v>
      </c>
      <c r="AE2442">
        <v>0</v>
      </c>
      <c r="AF2442">
        <v>0</v>
      </c>
      <c r="AG2442" t="s">
        <v>6073</v>
      </c>
      <c r="AH2442" s="2">
        <f t="shared" si="257"/>
        <v>-13.16832690155724</v>
      </c>
      <c r="AJ2442" s="2">
        <f t="shared" si="256"/>
        <v>-2.5025539444631106</v>
      </c>
      <c r="AK2442" s="2">
        <f t="shared" si="258"/>
        <v>-1.535362013584342</v>
      </c>
      <c r="AL2442" s="2">
        <f t="shared" si="259"/>
        <v>-2.5879503497259004</v>
      </c>
      <c r="AM2442" s="2">
        <f t="shared" si="260"/>
        <v>-3.1743532058492696</v>
      </c>
      <c r="AN2442" s="2">
        <f t="shared" si="261"/>
        <v>-3.3681073879346157</v>
      </c>
    </row>
    <row r="2443" spans="1:40" x14ac:dyDescent="0.2">
      <c r="A2443">
        <v>2442</v>
      </c>
      <c r="B2443" t="s">
        <v>3435</v>
      </c>
      <c r="C2443" t="s">
        <v>129</v>
      </c>
      <c r="D2443">
        <v>0</v>
      </c>
      <c r="E2443">
        <v>1</v>
      </c>
      <c r="F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T2443">
        <v>0.192</v>
      </c>
      <c r="U2443">
        <v>0.22600000000000001</v>
      </c>
      <c r="V2443">
        <v>0.27400000000000002</v>
      </c>
      <c r="W2443">
        <v>0.5</v>
      </c>
      <c r="X2443">
        <v>0.216</v>
      </c>
      <c r="Z2443">
        <v>26</v>
      </c>
      <c r="AA2443">
        <v>0</v>
      </c>
      <c r="AB2443">
        <v>0</v>
      </c>
      <c r="AD2443">
        <v>-0.1</v>
      </c>
      <c r="AE2443">
        <v>0</v>
      </c>
      <c r="AF2443">
        <v>0</v>
      </c>
      <c r="AG2443" t="s">
        <v>3436</v>
      </c>
      <c r="AH2443" s="2">
        <f t="shared" si="257"/>
        <v>-13.17326362676345</v>
      </c>
      <c r="AJ2443" s="2">
        <f t="shared" si="256"/>
        <v>-2.5025539444631106</v>
      </c>
      <c r="AK2443" s="2">
        <f t="shared" si="258"/>
        <v>-1.535362013584342</v>
      </c>
      <c r="AL2443" s="2">
        <f t="shared" si="259"/>
        <v>-2.5879503497259004</v>
      </c>
      <c r="AM2443" s="2">
        <f t="shared" si="260"/>
        <v>-2.9787254854012821</v>
      </c>
      <c r="AN2443" s="2">
        <f t="shared" si="261"/>
        <v>-3.5686718335888141</v>
      </c>
    </row>
    <row r="2444" spans="1:40" x14ac:dyDescent="0.2">
      <c r="A2444">
        <v>2443</v>
      </c>
      <c r="B2444" t="s">
        <v>4835</v>
      </c>
      <c r="C2444" t="s">
        <v>103</v>
      </c>
      <c r="D2444">
        <v>0</v>
      </c>
      <c r="E2444">
        <v>1</v>
      </c>
      <c r="F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T2444">
        <v>0.187</v>
      </c>
      <c r="U2444">
        <v>0.24099999999999999</v>
      </c>
      <c r="V2444">
        <v>0.27600000000000002</v>
      </c>
      <c r="W2444">
        <v>0.51700000000000002</v>
      </c>
      <c r="X2444">
        <v>0.22600000000000001</v>
      </c>
      <c r="Z2444">
        <v>26</v>
      </c>
      <c r="AA2444">
        <v>0</v>
      </c>
      <c r="AB2444">
        <v>0</v>
      </c>
      <c r="AD2444">
        <v>-0.1</v>
      </c>
      <c r="AE2444">
        <v>0</v>
      </c>
      <c r="AF2444">
        <v>0</v>
      </c>
      <c r="AG2444" t="s">
        <v>4836</v>
      </c>
      <c r="AH2444" s="2">
        <f t="shared" si="257"/>
        <v>-13.174255736171908</v>
      </c>
      <c r="AJ2444" s="2">
        <f t="shared" si="256"/>
        <v>-2.5025539444631106</v>
      </c>
      <c r="AK2444" s="2">
        <f t="shared" si="258"/>
        <v>-1.535362013584342</v>
      </c>
      <c r="AL2444" s="2">
        <f t="shared" si="259"/>
        <v>-2.5879503497259004</v>
      </c>
      <c r="AM2444" s="2">
        <f t="shared" si="260"/>
        <v>-3.2232601359612669</v>
      </c>
      <c r="AN2444" s="2">
        <f t="shared" si="261"/>
        <v>-3.3251292924372873</v>
      </c>
    </row>
    <row r="2445" spans="1:40" x14ac:dyDescent="0.2">
      <c r="A2445">
        <v>2444</v>
      </c>
      <c r="B2445" t="s">
        <v>3554</v>
      </c>
      <c r="C2445" t="s">
        <v>83</v>
      </c>
      <c r="D2445">
        <v>0</v>
      </c>
      <c r="E2445">
        <v>1</v>
      </c>
      <c r="F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T2445">
        <v>0.193</v>
      </c>
      <c r="U2445">
        <v>0.24</v>
      </c>
      <c r="V2445">
        <v>0.25600000000000001</v>
      </c>
      <c r="W2445">
        <v>0.496</v>
      </c>
      <c r="X2445">
        <v>0.219</v>
      </c>
      <c r="Z2445">
        <v>30</v>
      </c>
      <c r="AA2445">
        <v>0</v>
      </c>
      <c r="AB2445">
        <v>0</v>
      </c>
      <c r="AD2445">
        <v>-0.1</v>
      </c>
      <c r="AE2445">
        <v>0</v>
      </c>
      <c r="AF2445">
        <v>0</v>
      </c>
      <c r="AG2445" t="s">
        <v>3555</v>
      </c>
      <c r="AH2445" s="2">
        <f t="shared" si="257"/>
        <v>-13.181660823981225</v>
      </c>
      <c r="AJ2445" s="2">
        <f t="shared" si="256"/>
        <v>-2.5025539444631106</v>
      </c>
      <c r="AK2445" s="2">
        <f t="shared" si="258"/>
        <v>-1.535362013584342</v>
      </c>
      <c r="AL2445" s="2">
        <f t="shared" si="259"/>
        <v>-2.5879503497259004</v>
      </c>
      <c r="AM2445" s="2">
        <f t="shared" si="260"/>
        <v>-2.9298185552892853</v>
      </c>
      <c r="AN2445" s="2">
        <f t="shared" si="261"/>
        <v>-3.6259759609185851</v>
      </c>
    </row>
    <row r="2446" spans="1:40" x14ac:dyDescent="0.2">
      <c r="A2446">
        <v>2445</v>
      </c>
      <c r="B2446" t="s">
        <v>2778</v>
      </c>
      <c r="C2446" t="s">
        <v>33</v>
      </c>
      <c r="D2446">
        <v>0</v>
      </c>
      <c r="E2446">
        <v>1</v>
      </c>
      <c r="F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0.188</v>
      </c>
      <c r="U2446">
        <v>0.25800000000000001</v>
      </c>
      <c r="V2446">
        <v>0.255</v>
      </c>
      <c r="W2446">
        <v>0.51300000000000001</v>
      </c>
      <c r="X2446">
        <v>0.23</v>
      </c>
      <c r="Z2446">
        <v>41</v>
      </c>
      <c r="AA2446">
        <v>0</v>
      </c>
      <c r="AB2446">
        <v>0</v>
      </c>
      <c r="AD2446">
        <v>-0.1</v>
      </c>
      <c r="AE2446">
        <v>0</v>
      </c>
      <c r="AF2446">
        <v>0</v>
      </c>
      <c r="AG2446" t="s">
        <v>2779</v>
      </c>
      <c r="AH2446" s="2">
        <f t="shared" si="257"/>
        <v>-13.182652933389683</v>
      </c>
      <c r="AJ2446" s="2">
        <f t="shared" ref="AJ2446:AJ2509" si="262">(K2446-22.084)/8.824585</f>
        <v>-2.5025539444631106</v>
      </c>
      <c r="AK2446" s="2">
        <f t="shared" si="258"/>
        <v>-1.535362013584342</v>
      </c>
      <c r="AL2446" s="2">
        <f t="shared" si="259"/>
        <v>-2.5879503497259004</v>
      </c>
      <c r="AM2446" s="2">
        <f t="shared" si="260"/>
        <v>-3.1743532058492696</v>
      </c>
      <c r="AN2446" s="2">
        <f t="shared" si="261"/>
        <v>-3.3824334197670582</v>
      </c>
    </row>
    <row r="2447" spans="1:40" x14ac:dyDescent="0.2">
      <c r="A2447">
        <v>2446</v>
      </c>
      <c r="B2447" t="s">
        <v>4563</v>
      </c>
      <c r="D2447">
        <v>0</v>
      </c>
      <c r="E2447">
        <v>1</v>
      </c>
      <c r="F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0.187</v>
      </c>
      <c r="U2447">
        <v>0.23100000000000001</v>
      </c>
      <c r="V2447">
        <v>0.28399999999999997</v>
      </c>
      <c r="W2447">
        <v>0.51600000000000001</v>
      </c>
      <c r="X2447">
        <v>0.223</v>
      </c>
      <c r="Z2447">
        <v>33</v>
      </c>
      <c r="AA2447">
        <v>0</v>
      </c>
      <c r="AB2447">
        <v>0</v>
      </c>
      <c r="AD2447">
        <v>-0.1</v>
      </c>
      <c r="AE2447">
        <v>0</v>
      </c>
      <c r="AF2447">
        <v>0</v>
      </c>
      <c r="AG2447" t="s">
        <v>4564</v>
      </c>
      <c r="AH2447" s="2">
        <f t="shared" si="257"/>
        <v>-13.188581768004351</v>
      </c>
      <c r="AJ2447" s="2">
        <f t="shared" si="262"/>
        <v>-2.5025539444631106</v>
      </c>
      <c r="AK2447" s="2">
        <f t="shared" si="258"/>
        <v>-1.535362013584342</v>
      </c>
      <c r="AL2447" s="2">
        <f t="shared" si="259"/>
        <v>-2.5879503497259004</v>
      </c>
      <c r="AM2447" s="2">
        <f t="shared" si="260"/>
        <v>-3.2232601359612669</v>
      </c>
      <c r="AN2447" s="2">
        <f t="shared" si="261"/>
        <v>-3.3394553242697302</v>
      </c>
    </row>
    <row r="2448" spans="1:40" x14ac:dyDescent="0.2">
      <c r="A2448">
        <v>2447</v>
      </c>
      <c r="B2448" t="s">
        <v>4787</v>
      </c>
      <c r="C2448" t="s">
        <v>57</v>
      </c>
      <c r="D2448">
        <v>0</v>
      </c>
      <c r="E2448">
        <v>1</v>
      </c>
      <c r="F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0.187</v>
      </c>
      <c r="U2448">
        <v>0.22800000000000001</v>
      </c>
      <c r="V2448">
        <v>0.28799999999999998</v>
      </c>
      <c r="W2448">
        <v>0.51600000000000001</v>
      </c>
      <c r="X2448">
        <v>0.222</v>
      </c>
      <c r="Z2448">
        <v>32</v>
      </c>
      <c r="AA2448">
        <v>0</v>
      </c>
      <c r="AB2448">
        <v>0</v>
      </c>
      <c r="AD2448">
        <v>-0.1</v>
      </c>
      <c r="AE2448">
        <v>0</v>
      </c>
      <c r="AF2448">
        <v>0</v>
      </c>
      <c r="AG2448" t="s">
        <v>4788</v>
      </c>
      <c r="AH2448" s="2">
        <f t="shared" si="257"/>
        <v>-13.188581768004351</v>
      </c>
      <c r="AJ2448" s="2">
        <f t="shared" si="262"/>
        <v>-2.5025539444631106</v>
      </c>
      <c r="AK2448" s="2">
        <f t="shared" si="258"/>
        <v>-1.535362013584342</v>
      </c>
      <c r="AL2448" s="2">
        <f t="shared" si="259"/>
        <v>-2.5879503497259004</v>
      </c>
      <c r="AM2448" s="2">
        <f t="shared" si="260"/>
        <v>-3.2232601359612669</v>
      </c>
      <c r="AN2448" s="2">
        <f t="shared" si="261"/>
        <v>-3.3394553242697302</v>
      </c>
    </row>
    <row r="2449" spans="1:40" x14ac:dyDescent="0.2">
      <c r="A2449">
        <v>2448</v>
      </c>
      <c r="B2449" t="s">
        <v>3991</v>
      </c>
      <c r="D2449">
        <v>0</v>
      </c>
      <c r="E2449">
        <v>1</v>
      </c>
      <c r="F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0.19400000000000001</v>
      </c>
      <c r="U2449">
        <v>0.23300000000000001</v>
      </c>
      <c r="V2449">
        <v>0.25900000000000001</v>
      </c>
      <c r="W2449">
        <v>0.49199999999999999</v>
      </c>
      <c r="X2449">
        <v>0.215</v>
      </c>
      <c r="Z2449">
        <v>27</v>
      </c>
      <c r="AA2449">
        <v>0</v>
      </c>
      <c r="AB2449">
        <v>0</v>
      </c>
      <c r="AD2449">
        <v>-0.1</v>
      </c>
      <c r="AE2449">
        <v>0</v>
      </c>
      <c r="AF2449">
        <v>0</v>
      </c>
      <c r="AG2449" t="s">
        <v>3992</v>
      </c>
      <c r="AH2449" s="2">
        <f t="shared" si="257"/>
        <v>-13.190058021198999</v>
      </c>
      <c r="AJ2449" s="2">
        <f t="shared" si="262"/>
        <v>-2.5025539444631106</v>
      </c>
      <c r="AK2449" s="2">
        <f t="shared" si="258"/>
        <v>-1.535362013584342</v>
      </c>
      <c r="AL2449" s="2">
        <f t="shared" si="259"/>
        <v>-2.5879503497259004</v>
      </c>
      <c r="AM2449" s="2">
        <f t="shared" si="260"/>
        <v>-2.8809116251772884</v>
      </c>
      <c r="AN2449" s="2">
        <f t="shared" si="261"/>
        <v>-3.6832800882483561</v>
      </c>
    </row>
    <row r="2450" spans="1:40" x14ac:dyDescent="0.2">
      <c r="A2450">
        <v>2449</v>
      </c>
      <c r="B2450" t="s">
        <v>4640</v>
      </c>
      <c r="D2450">
        <v>0</v>
      </c>
      <c r="E2450">
        <v>1</v>
      </c>
      <c r="F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T2450">
        <v>0.189</v>
      </c>
      <c r="U2450">
        <v>0.249</v>
      </c>
      <c r="V2450">
        <v>0.26100000000000001</v>
      </c>
      <c r="W2450">
        <v>0.50900000000000001</v>
      </c>
      <c r="X2450">
        <v>0.22600000000000001</v>
      </c>
      <c r="Z2450">
        <v>34</v>
      </c>
      <c r="AA2450">
        <v>0</v>
      </c>
      <c r="AB2450">
        <v>0</v>
      </c>
      <c r="AD2450">
        <v>-0.1</v>
      </c>
      <c r="AE2450">
        <v>0</v>
      </c>
      <c r="AF2450">
        <v>0</v>
      </c>
      <c r="AG2450" t="s">
        <v>4641</v>
      </c>
      <c r="AH2450" s="2">
        <f t="shared" si="257"/>
        <v>-13.191050130607456</v>
      </c>
      <c r="AJ2450" s="2">
        <f t="shared" si="262"/>
        <v>-2.5025539444631106</v>
      </c>
      <c r="AK2450" s="2">
        <f t="shared" si="258"/>
        <v>-1.535362013584342</v>
      </c>
      <c r="AL2450" s="2">
        <f t="shared" si="259"/>
        <v>-2.5879503497259004</v>
      </c>
      <c r="AM2450" s="2">
        <f t="shared" si="260"/>
        <v>-3.1254462757372727</v>
      </c>
      <c r="AN2450" s="2">
        <f t="shared" si="261"/>
        <v>-3.4397375470968292</v>
      </c>
    </row>
    <row r="2451" spans="1:40" x14ac:dyDescent="0.2">
      <c r="A2451">
        <v>2450</v>
      </c>
      <c r="B2451" t="s">
        <v>3828</v>
      </c>
      <c r="D2451">
        <v>0</v>
      </c>
      <c r="E2451">
        <v>1</v>
      </c>
      <c r="F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T2451">
        <v>0.186</v>
      </c>
      <c r="U2451">
        <v>0.23899999999999999</v>
      </c>
      <c r="V2451">
        <v>0.28000000000000003</v>
      </c>
      <c r="W2451">
        <v>0.51900000000000002</v>
      </c>
      <c r="X2451">
        <v>0.22600000000000001</v>
      </c>
      <c r="Z2451">
        <v>35</v>
      </c>
      <c r="AA2451">
        <v>0</v>
      </c>
      <c r="AB2451">
        <v>0</v>
      </c>
      <c r="AD2451">
        <v>-0.1</v>
      </c>
      <c r="AE2451">
        <v>0</v>
      </c>
      <c r="AF2451">
        <v>0</v>
      </c>
      <c r="AG2451" t="s">
        <v>3829</v>
      </c>
      <c r="AH2451" s="2">
        <f t="shared" si="257"/>
        <v>-13.194510602619019</v>
      </c>
      <c r="AJ2451" s="2">
        <f t="shared" si="262"/>
        <v>-2.5025539444631106</v>
      </c>
      <c r="AK2451" s="2">
        <f t="shared" si="258"/>
        <v>-1.535362013584342</v>
      </c>
      <c r="AL2451" s="2">
        <f t="shared" si="259"/>
        <v>-2.5879503497259004</v>
      </c>
      <c r="AM2451" s="2">
        <f t="shared" si="260"/>
        <v>-3.2721670660732638</v>
      </c>
      <c r="AN2451" s="2">
        <f t="shared" si="261"/>
        <v>-3.2964772287724018</v>
      </c>
    </row>
    <row r="2452" spans="1:40" x14ac:dyDescent="0.2">
      <c r="A2452">
        <v>2451</v>
      </c>
      <c r="B2452" t="s">
        <v>4435</v>
      </c>
      <c r="D2452">
        <v>0</v>
      </c>
      <c r="E2452">
        <v>1</v>
      </c>
      <c r="F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T2452">
        <v>0.186</v>
      </c>
      <c r="U2452">
        <v>0.23200000000000001</v>
      </c>
      <c r="V2452">
        <v>0.28699999999999998</v>
      </c>
      <c r="W2452">
        <v>0.51900000000000002</v>
      </c>
      <c r="X2452">
        <v>0.22500000000000001</v>
      </c>
      <c r="Z2452">
        <v>34</v>
      </c>
      <c r="AA2452">
        <v>0</v>
      </c>
      <c r="AB2452">
        <v>0</v>
      </c>
      <c r="AD2452">
        <v>-0.1</v>
      </c>
      <c r="AE2452">
        <v>0</v>
      </c>
      <c r="AF2452">
        <v>0</v>
      </c>
      <c r="AG2452" t="s">
        <v>4436</v>
      </c>
      <c r="AH2452" s="2">
        <f t="shared" si="257"/>
        <v>-13.194510602619019</v>
      </c>
      <c r="AJ2452" s="2">
        <f t="shared" si="262"/>
        <v>-2.5025539444631106</v>
      </c>
      <c r="AK2452" s="2">
        <f t="shared" si="258"/>
        <v>-1.535362013584342</v>
      </c>
      <c r="AL2452" s="2">
        <f t="shared" si="259"/>
        <v>-2.5879503497259004</v>
      </c>
      <c r="AM2452" s="2">
        <f t="shared" si="260"/>
        <v>-3.2721670660732638</v>
      </c>
      <c r="AN2452" s="2">
        <f t="shared" si="261"/>
        <v>-3.2964772287724018</v>
      </c>
    </row>
    <row r="2453" spans="1:40" x14ac:dyDescent="0.2">
      <c r="A2453">
        <v>2452</v>
      </c>
      <c r="B2453" t="s">
        <v>3043</v>
      </c>
      <c r="C2453" t="s">
        <v>63</v>
      </c>
      <c r="D2453">
        <v>0</v>
      </c>
      <c r="E2453">
        <v>1</v>
      </c>
      <c r="F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0.18099999999999999</v>
      </c>
      <c r="U2453">
        <v>0.23300000000000001</v>
      </c>
      <c r="V2453">
        <v>0.30199999999999999</v>
      </c>
      <c r="W2453">
        <v>0.53600000000000003</v>
      </c>
      <c r="X2453">
        <v>0.23100000000000001</v>
      </c>
      <c r="Z2453">
        <v>36</v>
      </c>
      <c r="AA2453">
        <v>0</v>
      </c>
      <c r="AB2453">
        <v>0</v>
      </c>
      <c r="AD2453">
        <v>-0.1</v>
      </c>
      <c r="AE2453">
        <v>0</v>
      </c>
      <c r="AF2453">
        <v>0</v>
      </c>
      <c r="AG2453" t="s">
        <v>3044</v>
      </c>
      <c r="AH2453" s="2">
        <f t="shared" si="257"/>
        <v>-13.195502712027476</v>
      </c>
      <c r="AJ2453" s="2">
        <f t="shared" si="262"/>
        <v>-2.5025539444631106</v>
      </c>
      <c r="AK2453" s="2">
        <f t="shared" si="258"/>
        <v>-1.535362013584342</v>
      </c>
      <c r="AL2453" s="2">
        <f t="shared" si="259"/>
        <v>-2.5879503497259004</v>
      </c>
      <c r="AM2453" s="2">
        <f t="shared" si="260"/>
        <v>-3.5167017166332482</v>
      </c>
      <c r="AN2453" s="2">
        <f t="shared" si="261"/>
        <v>-3.0529346876208749</v>
      </c>
    </row>
    <row r="2454" spans="1:40" x14ac:dyDescent="0.2">
      <c r="A2454">
        <v>2453</v>
      </c>
      <c r="B2454" t="s">
        <v>3540</v>
      </c>
      <c r="D2454">
        <v>0</v>
      </c>
      <c r="E2454">
        <v>1</v>
      </c>
      <c r="F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0.18099999999999999</v>
      </c>
      <c r="U2454">
        <v>0.23699999999999999</v>
      </c>
      <c r="V2454">
        <v>0.29899999999999999</v>
      </c>
      <c r="W2454">
        <v>0.53600000000000003</v>
      </c>
      <c r="X2454">
        <v>0.23100000000000001</v>
      </c>
      <c r="Z2454">
        <v>38</v>
      </c>
      <c r="AA2454">
        <v>0</v>
      </c>
      <c r="AB2454">
        <v>0</v>
      </c>
      <c r="AD2454">
        <v>-0.1</v>
      </c>
      <c r="AE2454">
        <v>0</v>
      </c>
      <c r="AF2454">
        <v>0</v>
      </c>
      <c r="AG2454" t="s">
        <v>3541</v>
      </c>
      <c r="AH2454" s="2">
        <f t="shared" si="257"/>
        <v>-13.195502712027476</v>
      </c>
      <c r="AJ2454" s="2">
        <f t="shared" si="262"/>
        <v>-2.5025539444631106</v>
      </c>
      <c r="AK2454" s="2">
        <f t="shared" si="258"/>
        <v>-1.535362013584342</v>
      </c>
      <c r="AL2454" s="2">
        <f t="shared" si="259"/>
        <v>-2.5879503497259004</v>
      </c>
      <c r="AM2454" s="2">
        <f t="shared" si="260"/>
        <v>-3.5167017166332482</v>
      </c>
      <c r="AN2454" s="2">
        <f t="shared" si="261"/>
        <v>-3.0529346876208749</v>
      </c>
    </row>
    <row r="2455" spans="1:40" x14ac:dyDescent="0.2">
      <c r="A2455">
        <v>2454</v>
      </c>
      <c r="B2455" t="s">
        <v>3778</v>
      </c>
      <c r="D2455">
        <v>0</v>
      </c>
      <c r="E2455">
        <v>1</v>
      </c>
      <c r="F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0.188</v>
      </c>
      <c r="U2455">
        <v>0.25</v>
      </c>
      <c r="V2455">
        <v>0.26200000000000001</v>
      </c>
      <c r="W2455">
        <v>0.51200000000000001</v>
      </c>
      <c r="X2455">
        <v>0.22700000000000001</v>
      </c>
      <c r="Z2455">
        <v>35</v>
      </c>
      <c r="AA2455">
        <v>0</v>
      </c>
      <c r="AB2455">
        <v>0</v>
      </c>
      <c r="AD2455">
        <v>-0.1</v>
      </c>
      <c r="AE2455">
        <v>0</v>
      </c>
      <c r="AF2455">
        <v>0</v>
      </c>
      <c r="AG2455" t="s">
        <v>3779</v>
      </c>
      <c r="AH2455" s="2">
        <f t="shared" si="257"/>
        <v>-13.196978965222126</v>
      </c>
      <c r="AJ2455" s="2">
        <f t="shared" si="262"/>
        <v>-2.5025539444631106</v>
      </c>
      <c r="AK2455" s="2">
        <f t="shared" si="258"/>
        <v>-1.535362013584342</v>
      </c>
      <c r="AL2455" s="2">
        <f t="shared" si="259"/>
        <v>-2.5879503497259004</v>
      </c>
      <c r="AM2455" s="2">
        <f t="shared" si="260"/>
        <v>-3.1743532058492696</v>
      </c>
      <c r="AN2455" s="2">
        <f t="shared" si="261"/>
        <v>-3.3967594515995012</v>
      </c>
    </row>
    <row r="2456" spans="1:40" x14ac:dyDescent="0.2">
      <c r="A2456">
        <v>2455</v>
      </c>
      <c r="B2456" t="s">
        <v>3866</v>
      </c>
      <c r="C2456" t="s">
        <v>83</v>
      </c>
      <c r="D2456">
        <v>0</v>
      </c>
      <c r="E2456">
        <v>1</v>
      </c>
      <c r="F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0.188</v>
      </c>
      <c r="U2456">
        <v>0.22700000000000001</v>
      </c>
      <c r="V2456">
        <v>0.28499999999999998</v>
      </c>
      <c r="W2456">
        <v>0.51200000000000001</v>
      </c>
      <c r="X2456">
        <v>0.221</v>
      </c>
      <c r="Z2456">
        <v>32</v>
      </c>
      <c r="AA2456">
        <v>0</v>
      </c>
      <c r="AB2456">
        <v>0</v>
      </c>
      <c r="AD2456">
        <v>-0.1</v>
      </c>
      <c r="AE2456">
        <v>0</v>
      </c>
      <c r="AF2456">
        <v>0</v>
      </c>
      <c r="AG2456" t="s">
        <v>3867</v>
      </c>
      <c r="AH2456" s="2">
        <f t="shared" si="257"/>
        <v>-13.196978965222126</v>
      </c>
      <c r="AJ2456" s="2">
        <f t="shared" si="262"/>
        <v>-2.5025539444631106</v>
      </c>
      <c r="AK2456" s="2">
        <f t="shared" si="258"/>
        <v>-1.535362013584342</v>
      </c>
      <c r="AL2456" s="2">
        <f t="shared" si="259"/>
        <v>-2.5879503497259004</v>
      </c>
      <c r="AM2456" s="2">
        <f t="shared" si="260"/>
        <v>-3.1743532058492696</v>
      </c>
      <c r="AN2456" s="2">
        <f t="shared" si="261"/>
        <v>-3.3967594515995012</v>
      </c>
    </row>
    <row r="2457" spans="1:40" x14ac:dyDescent="0.2">
      <c r="A2457">
        <v>2456</v>
      </c>
      <c r="B2457" t="s">
        <v>2738</v>
      </c>
      <c r="C2457" t="s">
        <v>93</v>
      </c>
      <c r="D2457">
        <v>0</v>
      </c>
      <c r="E2457">
        <v>1</v>
      </c>
      <c r="F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0.183</v>
      </c>
      <c r="U2457">
        <v>0.24</v>
      </c>
      <c r="V2457">
        <v>0.28899999999999998</v>
      </c>
      <c r="W2457">
        <v>0.52900000000000003</v>
      </c>
      <c r="X2457">
        <v>0.23100000000000001</v>
      </c>
      <c r="Z2457">
        <v>40</v>
      </c>
      <c r="AA2457">
        <v>0</v>
      </c>
      <c r="AB2457">
        <v>0</v>
      </c>
      <c r="AD2457">
        <v>-0.1</v>
      </c>
      <c r="AE2457">
        <v>0</v>
      </c>
      <c r="AF2457">
        <v>0</v>
      </c>
      <c r="AG2457" t="s">
        <v>2739</v>
      </c>
      <c r="AH2457" s="2">
        <f t="shared" si="257"/>
        <v>-13.197971074630583</v>
      </c>
      <c r="AJ2457" s="2">
        <f t="shared" si="262"/>
        <v>-2.5025539444631106</v>
      </c>
      <c r="AK2457" s="2">
        <f t="shared" si="258"/>
        <v>-1.535362013584342</v>
      </c>
      <c r="AL2457" s="2">
        <f t="shared" si="259"/>
        <v>-2.5879503497259004</v>
      </c>
      <c r="AM2457" s="2">
        <f t="shared" si="260"/>
        <v>-3.4188878564092544</v>
      </c>
      <c r="AN2457" s="2">
        <f t="shared" si="261"/>
        <v>-3.1532169104479744</v>
      </c>
    </row>
    <row r="2458" spans="1:40" x14ac:dyDescent="0.2">
      <c r="A2458">
        <v>2457</v>
      </c>
      <c r="B2458" t="s">
        <v>4173</v>
      </c>
      <c r="D2458">
        <v>0</v>
      </c>
      <c r="E2458">
        <v>1</v>
      </c>
      <c r="F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0.19</v>
      </c>
      <c r="U2458">
        <v>0.23499999999999999</v>
      </c>
      <c r="V2458">
        <v>0.27</v>
      </c>
      <c r="W2458">
        <v>0.505</v>
      </c>
      <c r="X2458">
        <v>0.221</v>
      </c>
      <c r="Z2458">
        <v>31</v>
      </c>
      <c r="AA2458">
        <v>0</v>
      </c>
      <c r="AB2458">
        <v>0</v>
      </c>
      <c r="AD2458">
        <v>-0.1</v>
      </c>
      <c r="AE2458">
        <v>0</v>
      </c>
      <c r="AF2458">
        <v>0</v>
      </c>
      <c r="AG2458" t="s">
        <v>4174</v>
      </c>
      <c r="AH2458" s="2">
        <f t="shared" si="257"/>
        <v>-13.199447327825229</v>
      </c>
      <c r="AJ2458" s="2">
        <f t="shared" si="262"/>
        <v>-2.5025539444631106</v>
      </c>
      <c r="AK2458" s="2">
        <f t="shared" si="258"/>
        <v>-1.535362013584342</v>
      </c>
      <c r="AL2458" s="2">
        <f t="shared" si="259"/>
        <v>-2.5879503497259004</v>
      </c>
      <c r="AM2458" s="2">
        <f t="shared" si="260"/>
        <v>-3.0765393456252759</v>
      </c>
      <c r="AN2458" s="2">
        <f t="shared" si="261"/>
        <v>-3.4970416744266002</v>
      </c>
    </row>
    <row r="2459" spans="1:40" x14ac:dyDescent="0.2">
      <c r="A2459">
        <v>2458</v>
      </c>
      <c r="B2459" t="s">
        <v>4409</v>
      </c>
      <c r="C2459" t="s">
        <v>51</v>
      </c>
      <c r="D2459">
        <v>0</v>
      </c>
      <c r="E2459">
        <v>1</v>
      </c>
      <c r="F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0.18</v>
      </c>
      <c r="U2459">
        <v>0.23499999999999999</v>
      </c>
      <c r="V2459">
        <v>0.30499999999999999</v>
      </c>
      <c r="W2459">
        <v>0.53900000000000003</v>
      </c>
      <c r="X2459">
        <v>0.23200000000000001</v>
      </c>
      <c r="Z2459">
        <v>41</v>
      </c>
      <c r="AA2459">
        <v>0</v>
      </c>
      <c r="AB2459">
        <v>0</v>
      </c>
      <c r="AD2459">
        <v>-0.1</v>
      </c>
      <c r="AE2459">
        <v>0</v>
      </c>
      <c r="AF2459">
        <v>0</v>
      </c>
      <c r="AG2459" t="s">
        <v>4410</v>
      </c>
      <c r="AH2459" s="2">
        <f t="shared" si="257"/>
        <v>-13.201431546642146</v>
      </c>
      <c r="AJ2459" s="2">
        <f t="shared" si="262"/>
        <v>-2.5025539444631106</v>
      </c>
      <c r="AK2459" s="2">
        <f t="shared" si="258"/>
        <v>-1.535362013584342</v>
      </c>
      <c r="AL2459" s="2">
        <f t="shared" si="259"/>
        <v>-2.5879503497259004</v>
      </c>
      <c r="AM2459" s="2">
        <f t="shared" si="260"/>
        <v>-3.565608646745245</v>
      </c>
      <c r="AN2459" s="2">
        <f t="shared" si="261"/>
        <v>-3.0099565921235469</v>
      </c>
    </row>
    <row r="2460" spans="1:40" x14ac:dyDescent="0.2">
      <c r="A2460">
        <v>2459</v>
      </c>
      <c r="B2460" t="s">
        <v>3906</v>
      </c>
      <c r="C2460" t="s">
        <v>55</v>
      </c>
      <c r="D2460">
        <v>0</v>
      </c>
      <c r="E2460">
        <v>1</v>
      </c>
      <c r="F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T2460">
        <v>0.192</v>
      </c>
      <c r="U2460">
        <v>0.22800000000000001</v>
      </c>
      <c r="V2460">
        <v>0.27</v>
      </c>
      <c r="W2460">
        <v>0.498</v>
      </c>
      <c r="X2460">
        <v>0.216</v>
      </c>
      <c r="Z2460">
        <v>25</v>
      </c>
      <c r="AA2460">
        <v>0</v>
      </c>
      <c r="AB2460">
        <v>0</v>
      </c>
      <c r="AD2460">
        <v>-0.1</v>
      </c>
      <c r="AE2460">
        <v>0</v>
      </c>
      <c r="AF2460">
        <v>0</v>
      </c>
      <c r="AG2460" t="s">
        <v>3907</v>
      </c>
      <c r="AH2460" s="2">
        <f t="shared" si="257"/>
        <v>-13.201915690428336</v>
      </c>
      <c r="AJ2460" s="2">
        <f t="shared" si="262"/>
        <v>-2.5025539444631106</v>
      </c>
      <c r="AK2460" s="2">
        <f t="shared" si="258"/>
        <v>-1.535362013584342</v>
      </c>
      <c r="AL2460" s="2">
        <f t="shared" si="259"/>
        <v>-2.5879503497259004</v>
      </c>
      <c r="AM2460" s="2">
        <f t="shared" si="260"/>
        <v>-2.9787254854012821</v>
      </c>
      <c r="AN2460" s="2">
        <f t="shared" si="261"/>
        <v>-3.5973238972536996</v>
      </c>
    </row>
    <row r="2461" spans="1:40" x14ac:dyDescent="0.2">
      <c r="A2461">
        <v>2460</v>
      </c>
      <c r="B2461" t="s">
        <v>5918</v>
      </c>
      <c r="C2461" t="s">
        <v>53</v>
      </c>
      <c r="D2461">
        <v>0</v>
      </c>
      <c r="E2461">
        <v>1</v>
      </c>
      <c r="F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T2461">
        <v>0.192</v>
      </c>
      <c r="U2461">
        <v>0.22500000000000001</v>
      </c>
      <c r="V2461">
        <v>0.27300000000000002</v>
      </c>
      <c r="W2461">
        <v>0.498</v>
      </c>
      <c r="X2461">
        <v>0.215</v>
      </c>
      <c r="Z2461">
        <v>13</v>
      </c>
      <c r="AA2461">
        <v>0</v>
      </c>
      <c r="AB2461">
        <v>0</v>
      </c>
      <c r="AD2461">
        <v>-0.1</v>
      </c>
      <c r="AE2461">
        <v>0</v>
      </c>
      <c r="AF2461">
        <v>0</v>
      </c>
      <c r="AG2461" t="s">
        <v>5919</v>
      </c>
      <c r="AH2461" s="2">
        <f t="shared" si="257"/>
        <v>-13.201915690428336</v>
      </c>
      <c r="AJ2461" s="2">
        <f t="shared" si="262"/>
        <v>-2.5025539444631106</v>
      </c>
      <c r="AK2461" s="2">
        <f t="shared" si="258"/>
        <v>-1.535362013584342</v>
      </c>
      <c r="AL2461" s="2">
        <f t="shared" si="259"/>
        <v>-2.5879503497259004</v>
      </c>
      <c r="AM2461" s="2">
        <f t="shared" si="260"/>
        <v>-2.9787254854012821</v>
      </c>
      <c r="AN2461" s="2">
        <f t="shared" si="261"/>
        <v>-3.5973238972536996</v>
      </c>
    </row>
    <row r="2462" spans="1:40" x14ac:dyDescent="0.2">
      <c r="A2462">
        <v>2461</v>
      </c>
      <c r="B2462" t="s">
        <v>4440</v>
      </c>
      <c r="D2462">
        <v>0</v>
      </c>
      <c r="E2462">
        <v>1</v>
      </c>
      <c r="F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T2462">
        <v>0.187</v>
      </c>
      <c r="U2462">
        <v>0.23799999999999999</v>
      </c>
      <c r="V2462">
        <v>0.27700000000000002</v>
      </c>
      <c r="W2462">
        <v>0.51500000000000001</v>
      </c>
      <c r="X2462">
        <v>0.22500000000000001</v>
      </c>
      <c r="Z2462">
        <v>34</v>
      </c>
      <c r="AA2462">
        <v>0</v>
      </c>
      <c r="AB2462">
        <v>0</v>
      </c>
      <c r="AD2462">
        <v>-0.1</v>
      </c>
      <c r="AE2462">
        <v>0</v>
      </c>
      <c r="AF2462">
        <v>0</v>
      </c>
      <c r="AG2462" t="s">
        <v>4441</v>
      </c>
      <c r="AH2462" s="2">
        <f t="shared" si="257"/>
        <v>-13.202907799836794</v>
      </c>
      <c r="AJ2462" s="2">
        <f t="shared" si="262"/>
        <v>-2.5025539444631106</v>
      </c>
      <c r="AK2462" s="2">
        <f t="shared" si="258"/>
        <v>-1.535362013584342</v>
      </c>
      <c r="AL2462" s="2">
        <f t="shared" si="259"/>
        <v>-2.5879503497259004</v>
      </c>
      <c r="AM2462" s="2">
        <f t="shared" si="260"/>
        <v>-3.2232601359612669</v>
      </c>
      <c r="AN2462" s="2">
        <f t="shared" si="261"/>
        <v>-3.3537813561021728</v>
      </c>
    </row>
    <row r="2463" spans="1:40" x14ac:dyDescent="0.2">
      <c r="A2463">
        <v>2462</v>
      </c>
      <c r="B2463" t="s">
        <v>4071</v>
      </c>
      <c r="C2463" t="s">
        <v>198</v>
      </c>
      <c r="D2463">
        <v>0</v>
      </c>
      <c r="E2463">
        <v>1</v>
      </c>
      <c r="F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0.189</v>
      </c>
      <c r="U2463">
        <v>0.22800000000000001</v>
      </c>
      <c r="V2463">
        <v>0.28000000000000003</v>
      </c>
      <c r="W2463">
        <v>0.50800000000000001</v>
      </c>
      <c r="X2463">
        <v>0.22</v>
      </c>
      <c r="Z2463">
        <v>30</v>
      </c>
      <c r="AA2463">
        <v>0</v>
      </c>
      <c r="AB2463">
        <v>0</v>
      </c>
      <c r="AD2463">
        <v>-0.1</v>
      </c>
      <c r="AE2463">
        <v>0</v>
      </c>
      <c r="AF2463">
        <v>0</v>
      </c>
      <c r="AG2463" t="s">
        <v>4072</v>
      </c>
      <c r="AH2463" s="2">
        <f t="shared" si="257"/>
        <v>-13.205376162439899</v>
      </c>
      <c r="AJ2463" s="2">
        <f t="shared" si="262"/>
        <v>-2.5025539444631106</v>
      </c>
      <c r="AK2463" s="2">
        <f t="shared" si="258"/>
        <v>-1.535362013584342</v>
      </c>
      <c r="AL2463" s="2">
        <f t="shared" si="259"/>
        <v>-2.5879503497259004</v>
      </c>
      <c r="AM2463" s="2">
        <f t="shared" si="260"/>
        <v>-3.1254462757372727</v>
      </c>
      <c r="AN2463" s="2">
        <f t="shared" si="261"/>
        <v>-3.4540635789292722</v>
      </c>
    </row>
    <row r="2464" spans="1:40" x14ac:dyDescent="0.2">
      <c r="A2464">
        <v>2463</v>
      </c>
      <c r="B2464" t="s">
        <v>4431</v>
      </c>
      <c r="D2464">
        <v>0</v>
      </c>
      <c r="E2464">
        <v>1</v>
      </c>
      <c r="F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T2464">
        <v>0.186</v>
      </c>
      <c r="U2464">
        <v>0.23599999999999999</v>
      </c>
      <c r="V2464">
        <v>0.28199999999999997</v>
      </c>
      <c r="W2464">
        <v>0.51800000000000002</v>
      </c>
      <c r="X2464">
        <v>0.22500000000000001</v>
      </c>
      <c r="Z2464">
        <v>34</v>
      </c>
      <c r="AA2464">
        <v>0</v>
      </c>
      <c r="AB2464">
        <v>0</v>
      </c>
      <c r="AD2464">
        <v>-0.1</v>
      </c>
      <c r="AE2464">
        <v>0</v>
      </c>
      <c r="AF2464">
        <v>0</v>
      </c>
      <c r="AG2464" t="s">
        <v>4432</v>
      </c>
      <c r="AH2464" s="2">
        <f t="shared" si="257"/>
        <v>-13.208836634451462</v>
      </c>
      <c r="AJ2464" s="2">
        <f t="shared" si="262"/>
        <v>-2.5025539444631106</v>
      </c>
      <c r="AK2464" s="2">
        <f t="shared" si="258"/>
        <v>-1.535362013584342</v>
      </c>
      <c r="AL2464" s="2">
        <f t="shared" si="259"/>
        <v>-2.5879503497259004</v>
      </c>
      <c r="AM2464" s="2">
        <f t="shared" si="260"/>
        <v>-3.2721670660732638</v>
      </c>
      <c r="AN2464" s="2">
        <f t="shared" si="261"/>
        <v>-3.3108032606048448</v>
      </c>
    </row>
    <row r="2465" spans="1:40" x14ac:dyDescent="0.2">
      <c r="A2465">
        <v>2464</v>
      </c>
      <c r="B2465" t="s">
        <v>7438</v>
      </c>
      <c r="C2465" t="s">
        <v>39</v>
      </c>
      <c r="D2465">
        <v>2</v>
      </c>
      <c r="E2465">
        <v>7</v>
      </c>
      <c r="F2465">
        <v>6</v>
      </c>
      <c r="G2465">
        <f>F2465*V2465</f>
        <v>1.9980000000000002</v>
      </c>
      <c r="H2465">
        <v>1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1</v>
      </c>
      <c r="O2465">
        <v>3</v>
      </c>
      <c r="P2465">
        <v>0</v>
      </c>
      <c r="Q2465">
        <v>0</v>
      </c>
      <c r="R2465">
        <v>0</v>
      </c>
      <c r="T2465">
        <v>0.191</v>
      </c>
      <c r="U2465">
        <v>0.27400000000000002</v>
      </c>
      <c r="V2465">
        <v>0.33300000000000002</v>
      </c>
      <c r="W2465">
        <v>0.60699999999999998</v>
      </c>
      <c r="X2465">
        <v>0.26400000000000001</v>
      </c>
      <c r="Z2465">
        <v>58</v>
      </c>
      <c r="AA2465">
        <v>0</v>
      </c>
      <c r="AB2465">
        <v>0</v>
      </c>
      <c r="AD2465">
        <v>-0.4</v>
      </c>
      <c r="AE2465">
        <v>0</v>
      </c>
      <c r="AF2465">
        <v>0</v>
      </c>
      <c r="AG2465">
        <v>9253</v>
      </c>
      <c r="AH2465" s="2">
        <f t="shared" si="257"/>
        <v>-13.209751030632972</v>
      </c>
      <c r="AI2465" s="2">
        <f>(L2465-45.75551)/28.81119</f>
        <v>-1.5534072004662078</v>
      </c>
      <c r="AJ2465" s="2">
        <f t="shared" si="262"/>
        <v>-2.5025539444631106</v>
      </c>
      <c r="AK2465" s="2">
        <f t="shared" si="258"/>
        <v>-1.5024206929470327</v>
      </c>
      <c r="AL2465" s="2">
        <f t="shared" si="259"/>
        <v>-2.5879503497259004</v>
      </c>
      <c r="AM2465" s="2">
        <f t="shared" si="260"/>
        <v>-3.027632415513279</v>
      </c>
      <c r="AN2465" s="2">
        <f t="shared" si="261"/>
        <v>-2.0357864275174418</v>
      </c>
    </row>
    <row r="2466" spans="1:40" x14ac:dyDescent="0.2">
      <c r="A2466">
        <v>2465</v>
      </c>
      <c r="B2466" t="s">
        <v>4569</v>
      </c>
      <c r="C2466" t="s">
        <v>35</v>
      </c>
      <c r="D2466">
        <v>0</v>
      </c>
      <c r="E2466">
        <v>1</v>
      </c>
      <c r="F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T2466">
        <v>0.185</v>
      </c>
      <c r="U2466">
        <v>0.23</v>
      </c>
      <c r="V2466">
        <v>0.29099999999999998</v>
      </c>
      <c r="W2466">
        <v>0.52100000000000002</v>
      </c>
      <c r="X2466">
        <v>0.22500000000000001</v>
      </c>
      <c r="Z2466">
        <v>30</v>
      </c>
      <c r="AA2466">
        <v>0</v>
      </c>
      <c r="AB2466">
        <v>0</v>
      </c>
      <c r="AD2466">
        <v>-0.1</v>
      </c>
      <c r="AE2466">
        <v>0</v>
      </c>
      <c r="AF2466">
        <v>0</v>
      </c>
      <c r="AG2466" t="s">
        <v>4570</v>
      </c>
      <c r="AH2466" s="2">
        <f t="shared" si="257"/>
        <v>-13.21476546906613</v>
      </c>
      <c r="AJ2466" s="2">
        <f t="shared" si="262"/>
        <v>-2.5025539444631106</v>
      </c>
      <c r="AK2466" s="2">
        <f t="shared" si="258"/>
        <v>-1.535362013584342</v>
      </c>
      <c r="AL2466" s="2">
        <f t="shared" si="259"/>
        <v>-2.5879503497259004</v>
      </c>
      <c r="AM2466" s="2">
        <f t="shared" si="260"/>
        <v>-3.3210739961852607</v>
      </c>
      <c r="AN2466" s="2">
        <f t="shared" si="261"/>
        <v>-3.2678251651075163</v>
      </c>
    </row>
    <row r="2467" spans="1:40" x14ac:dyDescent="0.2">
      <c r="A2467">
        <v>2466</v>
      </c>
      <c r="B2467" t="s">
        <v>4874</v>
      </c>
      <c r="D2467">
        <v>0</v>
      </c>
      <c r="E2467">
        <v>1</v>
      </c>
      <c r="F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0.182</v>
      </c>
      <c r="U2467">
        <v>0.23899999999999999</v>
      </c>
      <c r="V2467">
        <v>0.29199999999999998</v>
      </c>
      <c r="W2467">
        <v>0.53100000000000003</v>
      </c>
      <c r="X2467">
        <v>0.23100000000000001</v>
      </c>
      <c r="Z2467">
        <v>38</v>
      </c>
      <c r="AA2467">
        <v>0</v>
      </c>
      <c r="AB2467">
        <v>0</v>
      </c>
      <c r="AD2467">
        <v>-0.1</v>
      </c>
      <c r="AE2467">
        <v>0</v>
      </c>
      <c r="AF2467">
        <v>0</v>
      </c>
      <c r="AG2467" t="s">
        <v>4875</v>
      </c>
      <c r="AH2467" s="2">
        <f t="shared" si="257"/>
        <v>-13.218225941077694</v>
      </c>
      <c r="AJ2467" s="2">
        <f t="shared" si="262"/>
        <v>-2.5025539444631106</v>
      </c>
      <c r="AK2467" s="2">
        <f t="shared" si="258"/>
        <v>-1.535362013584342</v>
      </c>
      <c r="AL2467" s="2">
        <f t="shared" si="259"/>
        <v>-2.5879503497259004</v>
      </c>
      <c r="AM2467" s="2">
        <f t="shared" si="260"/>
        <v>-3.4677947865212513</v>
      </c>
      <c r="AN2467" s="2">
        <f t="shared" si="261"/>
        <v>-3.1245648467830889</v>
      </c>
    </row>
    <row r="2468" spans="1:40" x14ac:dyDescent="0.2">
      <c r="A2468">
        <v>2467</v>
      </c>
      <c r="B2468" t="s">
        <v>4995</v>
      </c>
      <c r="C2468" t="s">
        <v>55</v>
      </c>
      <c r="D2468">
        <v>0</v>
      </c>
      <c r="E2468">
        <v>1</v>
      </c>
      <c r="F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0.189</v>
      </c>
      <c r="U2468">
        <v>0.23899999999999999</v>
      </c>
      <c r="V2468">
        <v>0.26800000000000002</v>
      </c>
      <c r="W2468">
        <v>0.50700000000000001</v>
      </c>
      <c r="X2468">
        <v>0.222</v>
      </c>
      <c r="Z2468">
        <v>29</v>
      </c>
      <c r="AA2468">
        <v>0</v>
      </c>
      <c r="AB2468">
        <v>0</v>
      </c>
      <c r="AD2468">
        <v>-0.1</v>
      </c>
      <c r="AE2468">
        <v>0</v>
      </c>
      <c r="AF2468">
        <v>0</v>
      </c>
      <c r="AG2468" t="s">
        <v>4996</v>
      </c>
      <c r="AH2468" s="2">
        <f t="shared" si="257"/>
        <v>-13.219702194272342</v>
      </c>
      <c r="AJ2468" s="2">
        <f t="shared" si="262"/>
        <v>-2.5025539444631106</v>
      </c>
      <c r="AK2468" s="2">
        <f t="shared" si="258"/>
        <v>-1.535362013584342</v>
      </c>
      <c r="AL2468" s="2">
        <f t="shared" si="259"/>
        <v>-2.5879503497259004</v>
      </c>
      <c r="AM2468" s="2">
        <f t="shared" si="260"/>
        <v>-3.1254462757372727</v>
      </c>
      <c r="AN2468" s="2">
        <f t="shared" si="261"/>
        <v>-3.4683896107617147</v>
      </c>
    </row>
    <row r="2469" spans="1:40" x14ac:dyDescent="0.2">
      <c r="A2469">
        <v>2468</v>
      </c>
      <c r="B2469" t="s">
        <v>4597</v>
      </c>
      <c r="C2469" t="s">
        <v>57</v>
      </c>
      <c r="D2469">
        <v>0</v>
      </c>
      <c r="E2469">
        <v>1</v>
      </c>
      <c r="F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T2469">
        <v>0.191</v>
      </c>
      <c r="U2469">
        <v>0.22900000000000001</v>
      </c>
      <c r="V2469">
        <v>0.27100000000000002</v>
      </c>
      <c r="W2469">
        <v>0.5</v>
      </c>
      <c r="X2469">
        <v>0.217</v>
      </c>
      <c r="Z2469">
        <v>29</v>
      </c>
      <c r="AA2469">
        <v>0</v>
      </c>
      <c r="AB2469">
        <v>0</v>
      </c>
      <c r="AD2469">
        <v>-0.1</v>
      </c>
      <c r="AE2469">
        <v>0</v>
      </c>
      <c r="AF2469">
        <v>0</v>
      </c>
      <c r="AG2469" t="s">
        <v>4598</v>
      </c>
      <c r="AH2469" s="2">
        <f t="shared" si="257"/>
        <v>-13.222170556875447</v>
      </c>
      <c r="AJ2469" s="2">
        <f t="shared" si="262"/>
        <v>-2.5025539444631106</v>
      </c>
      <c r="AK2469" s="2">
        <f t="shared" si="258"/>
        <v>-1.535362013584342</v>
      </c>
      <c r="AL2469" s="2">
        <f t="shared" si="259"/>
        <v>-2.5879503497259004</v>
      </c>
      <c r="AM2469" s="2">
        <f t="shared" si="260"/>
        <v>-3.027632415513279</v>
      </c>
      <c r="AN2469" s="2">
        <f t="shared" si="261"/>
        <v>-3.5686718335888141</v>
      </c>
    </row>
    <row r="2470" spans="1:40" x14ac:dyDescent="0.2">
      <c r="A2470">
        <v>2469</v>
      </c>
      <c r="B2470" t="s">
        <v>2420</v>
      </c>
      <c r="C2470" t="s">
        <v>33</v>
      </c>
      <c r="D2470">
        <v>0</v>
      </c>
      <c r="E2470">
        <v>1</v>
      </c>
      <c r="F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0.186</v>
      </c>
      <c r="U2470">
        <v>0.248</v>
      </c>
      <c r="V2470">
        <v>0.26900000000000002</v>
      </c>
      <c r="W2470">
        <v>0.51700000000000002</v>
      </c>
      <c r="X2470">
        <v>0.22900000000000001</v>
      </c>
      <c r="Z2470">
        <v>40</v>
      </c>
      <c r="AA2470">
        <v>0</v>
      </c>
      <c r="AB2470">
        <v>0</v>
      </c>
      <c r="AD2470">
        <v>-0.1</v>
      </c>
      <c r="AE2470">
        <v>0</v>
      </c>
      <c r="AF2470">
        <v>0</v>
      </c>
      <c r="AG2470" t="s">
        <v>2421</v>
      </c>
      <c r="AH2470" s="2">
        <f t="shared" si="257"/>
        <v>-13.223162666283905</v>
      </c>
      <c r="AJ2470" s="2">
        <f t="shared" si="262"/>
        <v>-2.5025539444631106</v>
      </c>
      <c r="AK2470" s="2">
        <f t="shared" si="258"/>
        <v>-1.535362013584342</v>
      </c>
      <c r="AL2470" s="2">
        <f t="shared" si="259"/>
        <v>-2.5879503497259004</v>
      </c>
      <c r="AM2470" s="2">
        <f t="shared" si="260"/>
        <v>-3.2721670660732638</v>
      </c>
      <c r="AN2470" s="2">
        <f t="shared" si="261"/>
        <v>-3.3251292924372873</v>
      </c>
    </row>
    <row r="2471" spans="1:40" x14ac:dyDescent="0.2">
      <c r="A2471">
        <v>2470</v>
      </c>
      <c r="B2471" t="s">
        <v>3542</v>
      </c>
      <c r="C2471" t="s">
        <v>74</v>
      </c>
      <c r="D2471">
        <v>0</v>
      </c>
      <c r="E2471">
        <v>1</v>
      </c>
      <c r="F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0.186</v>
      </c>
      <c r="U2471">
        <v>0.249</v>
      </c>
      <c r="V2471">
        <v>0.26800000000000002</v>
      </c>
      <c r="W2471">
        <v>0.51700000000000002</v>
      </c>
      <c r="X2471">
        <v>0.22800000000000001</v>
      </c>
      <c r="Z2471">
        <v>35</v>
      </c>
      <c r="AA2471">
        <v>0</v>
      </c>
      <c r="AB2471">
        <v>0</v>
      </c>
      <c r="AD2471">
        <v>-0.1</v>
      </c>
      <c r="AE2471">
        <v>0</v>
      </c>
      <c r="AF2471">
        <v>0</v>
      </c>
      <c r="AG2471" t="s">
        <v>3543</v>
      </c>
      <c r="AH2471" s="2">
        <f t="shared" si="257"/>
        <v>-13.223162666283905</v>
      </c>
      <c r="AJ2471" s="2">
        <f t="shared" si="262"/>
        <v>-2.5025539444631106</v>
      </c>
      <c r="AK2471" s="2">
        <f t="shared" si="258"/>
        <v>-1.535362013584342</v>
      </c>
      <c r="AL2471" s="2">
        <f t="shared" si="259"/>
        <v>-2.5879503497259004</v>
      </c>
      <c r="AM2471" s="2">
        <f t="shared" si="260"/>
        <v>-3.2721670660732638</v>
      </c>
      <c r="AN2471" s="2">
        <f t="shared" si="261"/>
        <v>-3.3251292924372873</v>
      </c>
    </row>
    <row r="2472" spans="1:40" x14ac:dyDescent="0.2">
      <c r="A2472">
        <v>2471</v>
      </c>
      <c r="B2472" t="s">
        <v>5747</v>
      </c>
      <c r="C2472" t="s">
        <v>31</v>
      </c>
      <c r="D2472">
        <v>0</v>
      </c>
      <c r="E2472">
        <v>1</v>
      </c>
      <c r="F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0.188</v>
      </c>
      <c r="U2472">
        <v>0.218</v>
      </c>
      <c r="V2472">
        <v>0.29199999999999998</v>
      </c>
      <c r="W2472">
        <v>0.51</v>
      </c>
      <c r="X2472">
        <v>0.218</v>
      </c>
      <c r="Z2472">
        <v>25</v>
      </c>
      <c r="AA2472">
        <v>0</v>
      </c>
      <c r="AB2472">
        <v>0</v>
      </c>
      <c r="AD2472">
        <v>-0.1</v>
      </c>
      <c r="AE2472">
        <v>0</v>
      </c>
      <c r="AF2472">
        <v>0</v>
      </c>
      <c r="AG2472" t="s">
        <v>5748</v>
      </c>
      <c r="AH2472" s="2">
        <f t="shared" si="257"/>
        <v>-13.22563102888701</v>
      </c>
      <c r="AJ2472" s="2">
        <f t="shared" si="262"/>
        <v>-2.5025539444631106</v>
      </c>
      <c r="AK2472" s="2">
        <f t="shared" si="258"/>
        <v>-1.535362013584342</v>
      </c>
      <c r="AL2472" s="2">
        <f t="shared" si="259"/>
        <v>-2.5879503497259004</v>
      </c>
      <c r="AM2472" s="2">
        <f t="shared" si="260"/>
        <v>-3.1743532058492696</v>
      </c>
      <c r="AN2472" s="2">
        <f t="shared" si="261"/>
        <v>-3.4254115152643867</v>
      </c>
    </row>
    <row r="2473" spans="1:40" x14ac:dyDescent="0.2">
      <c r="A2473">
        <v>2472</v>
      </c>
      <c r="B2473" t="s">
        <v>3692</v>
      </c>
      <c r="C2473" t="s">
        <v>47</v>
      </c>
      <c r="D2473">
        <v>0</v>
      </c>
      <c r="E2473">
        <v>1</v>
      </c>
      <c r="F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0.18</v>
      </c>
      <c r="U2473">
        <v>0.23799999999999999</v>
      </c>
      <c r="V2473">
        <v>0.29799999999999999</v>
      </c>
      <c r="W2473">
        <v>0.53700000000000003</v>
      </c>
      <c r="X2473">
        <v>0.23300000000000001</v>
      </c>
      <c r="Z2473">
        <v>40</v>
      </c>
      <c r="AA2473">
        <v>0</v>
      </c>
      <c r="AB2473">
        <v>0</v>
      </c>
      <c r="AD2473">
        <v>-0.1</v>
      </c>
      <c r="AE2473">
        <v>0</v>
      </c>
      <c r="AF2473">
        <v>0</v>
      </c>
      <c r="AG2473" t="s">
        <v>3693</v>
      </c>
      <c r="AH2473" s="2">
        <f t="shared" si="257"/>
        <v>-13.23008361030703</v>
      </c>
      <c r="AJ2473" s="2">
        <f t="shared" si="262"/>
        <v>-2.5025539444631106</v>
      </c>
      <c r="AK2473" s="2">
        <f t="shared" si="258"/>
        <v>-1.535362013584342</v>
      </c>
      <c r="AL2473" s="2">
        <f t="shared" si="259"/>
        <v>-2.5879503497259004</v>
      </c>
      <c r="AM2473" s="2">
        <f t="shared" si="260"/>
        <v>-3.565608646745245</v>
      </c>
      <c r="AN2473" s="2">
        <f t="shared" si="261"/>
        <v>-3.0386086557884324</v>
      </c>
    </row>
    <row r="2474" spans="1:40" x14ac:dyDescent="0.2">
      <c r="A2474">
        <v>2473</v>
      </c>
      <c r="B2474" t="s">
        <v>3971</v>
      </c>
      <c r="C2474" t="s">
        <v>37</v>
      </c>
      <c r="D2474">
        <v>0</v>
      </c>
      <c r="E2474">
        <v>1</v>
      </c>
      <c r="F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0.18</v>
      </c>
      <c r="U2474">
        <v>0.23100000000000001</v>
      </c>
      <c r="V2474">
        <v>0.307</v>
      </c>
      <c r="W2474">
        <v>0.53700000000000003</v>
      </c>
      <c r="X2474">
        <v>0.23100000000000001</v>
      </c>
      <c r="Z2474">
        <v>41</v>
      </c>
      <c r="AA2474">
        <v>0</v>
      </c>
      <c r="AB2474">
        <v>0</v>
      </c>
      <c r="AD2474">
        <v>-0.1</v>
      </c>
      <c r="AE2474">
        <v>0</v>
      </c>
      <c r="AF2474">
        <v>0</v>
      </c>
      <c r="AG2474" t="s">
        <v>3972</v>
      </c>
      <c r="AH2474" s="2">
        <f t="shared" si="257"/>
        <v>-13.23008361030703</v>
      </c>
      <c r="AJ2474" s="2">
        <f t="shared" si="262"/>
        <v>-2.5025539444631106</v>
      </c>
      <c r="AK2474" s="2">
        <f t="shared" si="258"/>
        <v>-1.535362013584342</v>
      </c>
      <c r="AL2474" s="2">
        <f t="shared" si="259"/>
        <v>-2.5879503497259004</v>
      </c>
      <c r="AM2474" s="2">
        <f t="shared" si="260"/>
        <v>-3.565608646745245</v>
      </c>
      <c r="AN2474" s="2">
        <f t="shared" si="261"/>
        <v>-3.0386086557884324</v>
      </c>
    </row>
    <row r="2475" spans="1:40" x14ac:dyDescent="0.2">
      <c r="A2475">
        <v>2474</v>
      </c>
      <c r="B2475" t="s">
        <v>4150</v>
      </c>
      <c r="C2475" t="s">
        <v>93</v>
      </c>
      <c r="D2475">
        <v>0</v>
      </c>
      <c r="E2475">
        <v>1</v>
      </c>
      <c r="F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T2475">
        <v>0.189</v>
      </c>
      <c r="U2475">
        <v>0.23100000000000001</v>
      </c>
      <c r="V2475">
        <v>0.27500000000000002</v>
      </c>
      <c r="W2475">
        <v>0.50600000000000001</v>
      </c>
      <c r="X2475">
        <v>0.22</v>
      </c>
      <c r="Z2475">
        <v>33</v>
      </c>
      <c r="AA2475">
        <v>0</v>
      </c>
      <c r="AB2475">
        <v>0</v>
      </c>
      <c r="AD2475">
        <v>-0.1</v>
      </c>
      <c r="AE2475">
        <v>0</v>
      </c>
      <c r="AF2475">
        <v>0</v>
      </c>
      <c r="AG2475" t="s">
        <v>4151</v>
      </c>
      <c r="AH2475" s="2">
        <f t="shared" si="257"/>
        <v>-13.234028226104785</v>
      </c>
      <c r="AJ2475" s="2">
        <f t="shared" si="262"/>
        <v>-2.5025539444631106</v>
      </c>
      <c r="AK2475" s="2">
        <f t="shared" si="258"/>
        <v>-1.535362013584342</v>
      </c>
      <c r="AL2475" s="2">
        <f t="shared" si="259"/>
        <v>-2.5879503497259004</v>
      </c>
      <c r="AM2475" s="2">
        <f t="shared" si="260"/>
        <v>-3.1254462757372727</v>
      </c>
      <c r="AN2475" s="2">
        <f t="shared" si="261"/>
        <v>-3.4827156425941577</v>
      </c>
    </row>
    <row r="2476" spans="1:40" x14ac:dyDescent="0.2">
      <c r="A2476">
        <v>2475</v>
      </c>
      <c r="B2476" t="s">
        <v>4299</v>
      </c>
      <c r="C2476" t="s">
        <v>83</v>
      </c>
      <c r="D2476">
        <v>0</v>
      </c>
      <c r="E2476">
        <v>1</v>
      </c>
      <c r="F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0.189</v>
      </c>
      <c r="U2476">
        <v>0.23899999999999999</v>
      </c>
      <c r="V2476">
        <v>0.26700000000000002</v>
      </c>
      <c r="W2476">
        <v>0.50600000000000001</v>
      </c>
      <c r="X2476">
        <v>0.222</v>
      </c>
      <c r="Z2476">
        <v>32</v>
      </c>
      <c r="AA2476">
        <v>0</v>
      </c>
      <c r="AB2476">
        <v>0</v>
      </c>
      <c r="AD2476">
        <v>-0.1</v>
      </c>
      <c r="AE2476">
        <v>0</v>
      </c>
      <c r="AF2476">
        <v>0</v>
      </c>
      <c r="AG2476" t="s">
        <v>4300</v>
      </c>
      <c r="AH2476" s="2">
        <f t="shared" si="257"/>
        <v>-13.234028226104785</v>
      </c>
      <c r="AJ2476" s="2">
        <f t="shared" si="262"/>
        <v>-2.5025539444631106</v>
      </c>
      <c r="AK2476" s="2">
        <f t="shared" si="258"/>
        <v>-1.535362013584342</v>
      </c>
      <c r="AL2476" s="2">
        <f t="shared" si="259"/>
        <v>-2.5879503497259004</v>
      </c>
      <c r="AM2476" s="2">
        <f t="shared" si="260"/>
        <v>-3.1254462757372727</v>
      </c>
      <c r="AN2476" s="2">
        <f t="shared" si="261"/>
        <v>-3.4827156425941577</v>
      </c>
    </row>
    <row r="2477" spans="1:40" x14ac:dyDescent="0.2">
      <c r="A2477">
        <v>2476</v>
      </c>
      <c r="B2477" t="s">
        <v>4495</v>
      </c>
      <c r="C2477" t="s">
        <v>57</v>
      </c>
      <c r="D2477">
        <v>0</v>
      </c>
      <c r="E2477">
        <v>1</v>
      </c>
      <c r="F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0.184</v>
      </c>
      <c r="U2477">
        <v>0.23899999999999999</v>
      </c>
      <c r="V2477">
        <v>0.28399999999999997</v>
      </c>
      <c r="W2477">
        <v>0.52300000000000002</v>
      </c>
      <c r="X2477">
        <v>0.22800000000000001</v>
      </c>
      <c r="Z2477">
        <v>36</v>
      </c>
      <c r="AA2477">
        <v>0</v>
      </c>
      <c r="AB2477">
        <v>0</v>
      </c>
      <c r="AD2477">
        <v>-0.1</v>
      </c>
      <c r="AE2477">
        <v>0</v>
      </c>
      <c r="AF2477">
        <v>0</v>
      </c>
      <c r="AG2477" t="s">
        <v>4496</v>
      </c>
      <c r="AH2477" s="2">
        <f t="shared" si="257"/>
        <v>-13.235020335513243</v>
      </c>
      <c r="AJ2477" s="2">
        <f t="shared" si="262"/>
        <v>-2.5025539444631106</v>
      </c>
      <c r="AK2477" s="2">
        <f t="shared" si="258"/>
        <v>-1.535362013584342</v>
      </c>
      <c r="AL2477" s="2">
        <f t="shared" si="259"/>
        <v>-2.5879503497259004</v>
      </c>
      <c r="AM2477" s="2">
        <f t="shared" si="260"/>
        <v>-3.3699809262972575</v>
      </c>
      <c r="AN2477" s="2">
        <f t="shared" si="261"/>
        <v>-3.2391731014426308</v>
      </c>
    </row>
    <row r="2478" spans="1:40" x14ac:dyDescent="0.2">
      <c r="A2478">
        <v>2477</v>
      </c>
      <c r="B2478" t="s">
        <v>3902</v>
      </c>
      <c r="D2478">
        <v>0</v>
      </c>
      <c r="E2478">
        <v>1</v>
      </c>
      <c r="F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0.186</v>
      </c>
      <c r="U2478">
        <v>0.23699999999999999</v>
      </c>
      <c r="V2478">
        <v>0.27900000000000003</v>
      </c>
      <c r="W2478">
        <v>0.51600000000000001</v>
      </c>
      <c r="X2478">
        <v>0.22500000000000001</v>
      </c>
      <c r="Z2478">
        <v>34</v>
      </c>
      <c r="AA2478">
        <v>0</v>
      </c>
      <c r="AB2478">
        <v>0</v>
      </c>
      <c r="AD2478">
        <v>-0.1</v>
      </c>
      <c r="AE2478">
        <v>0</v>
      </c>
      <c r="AF2478">
        <v>0</v>
      </c>
      <c r="AG2478" t="s">
        <v>3903</v>
      </c>
      <c r="AH2478" s="2">
        <f t="shared" si="257"/>
        <v>-13.237488698116348</v>
      </c>
      <c r="AJ2478" s="2">
        <f t="shared" si="262"/>
        <v>-2.5025539444631106</v>
      </c>
      <c r="AK2478" s="2">
        <f t="shared" si="258"/>
        <v>-1.535362013584342</v>
      </c>
      <c r="AL2478" s="2">
        <f t="shared" si="259"/>
        <v>-2.5879503497259004</v>
      </c>
      <c r="AM2478" s="2">
        <f t="shared" si="260"/>
        <v>-3.2721670660732638</v>
      </c>
      <c r="AN2478" s="2">
        <f t="shared" si="261"/>
        <v>-3.3394553242697302</v>
      </c>
    </row>
    <row r="2479" spans="1:40" x14ac:dyDescent="0.2">
      <c r="A2479">
        <v>2478</v>
      </c>
      <c r="B2479" t="s">
        <v>2869</v>
      </c>
      <c r="C2479" t="s">
        <v>47</v>
      </c>
      <c r="D2479">
        <v>0</v>
      </c>
      <c r="E2479">
        <v>1</v>
      </c>
      <c r="F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T2479">
        <v>0.184</v>
      </c>
      <c r="U2479">
        <v>0.223</v>
      </c>
      <c r="V2479">
        <v>0.3</v>
      </c>
      <c r="W2479">
        <v>0.52200000000000002</v>
      </c>
      <c r="X2479">
        <v>0.224</v>
      </c>
      <c r="Z2479">
        <v>34</v>
      </c>
      <c r="AA2479">
        <v>0</v>
      </c>
      <c r="AB2479">
        <v>0</v>
      </c>
      <c r="AD2479">
        <v>-0.1</v>
      </c>
      <c r="AE2479">
        <v>0</v>
      </c>
      <c r="AF2479">
        <v>0</v>
      </c>
      <c r="AG2479" t="s">
        <v>2870</v>
      </c>
      <c r="AH2479" s="2">
        <f t="shared" si="257"/>
        <v>-13.249346367345684</v>
      </c>
      <c r="AJ2479" s="2">
        <f t="shared" si="262"/>
        <v>-2.5025539444631106</v>
      </c>
      <c r="AK2479" s="2">
        <f t="shared" si="258"/>
        <v>-1.535362013584342</v>
      </c>
      <c r="AL2479" s="2">
        <f t="shared" si="259"/>
        <v>-2.5879503497259004</v>
      </c>
      <c r="AM2479" s="2">
        <f t="shared" si="260"/>
        <v>-3.3699809262972575</v>
      </c>
      <c r="AN2479" s="2">
        <f t="shared" si="261"/>
        <v>-3.2534991332750733</v>
      </c>
    </row>
    <row r="2480" spans="1:40" x14ac:dyDescent="0.2">
      <c r="A2480">
        <v>2479</v>
      </c>
      <c r="B2480" t="s">
        <v>4888</v>
      </c>
      <c r="C2480" t="s">
        <v>31</v>
      </c>
      <c r="D2480">
        <v>0</v>
      </c>
      <c r="E2480">
        <v>1</v>
      </c>
      <c r="F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0.19600000000000001</v>
      </c>
      <c r="U2480">
        <v>0.22700000000000001</v>
      </c>
      <c r="V2480">
        <v>0.255</v>
      </c>
      <c r="W2480">
        <v>0.48099999999999998</v>
      </c>
      <c r="X2480">
        <v>0.21</v>
      </c>
      <c r="Z2480">
        <v>20</v>
      </c>
      <c r="AA2480">
        <v>0</v>
      </c>
      <c r="AB2480">
        <v>0</v>
      </c>
      <c r="AD2480">
        <v>-0.1</v>
      </c>
      <c r="AE2480">
        <v>0</v>
      </c>
      <c r="AF2480">
        <v>0</v>
      </c>
      <c r="AG2480" t="s">
        <v>4889</v>
      </c>
      <c r="AH2480" s="2">
        <f t="shared" si="257"/>
        <v>-13.249830511131876</v>
      </c>
      <c r="AJ2480" s="2">
        <f t="shared" si="262"/>
        <v>-2.5025539444631106</v>
      </c>
      <c r="AK2480" s="2">
        <f t="shared" si="258"/>
        <v>-1.535362013584342</v>
      </c>
      <c r="AL2480" s="2">
        <f t="shared" si="259"/>
        <v>-2.5879503497259004</v>
      </c>
      <c r="AM2480" s="2">
        <f t="shared" si="260"/>
        <v>-2.7830977649532946</v>
      </c>
      <c r="AN2480" s="2">
        <f t="shared" si="261"/>
        <v>-3.840866438405226</v>
      </c>
    </row>
    <row r="2481" spans="1:40" x14ac:dyDescent="0.2">
      <c r="A2481">
        <v>2480</v>
      </c>
      <c r="B2481" t="s">
        <v>4511</v>
      </c>
      <c r="D2481">
        <v>0</v>
      </c>
      <c r="E2481">
        <v>1</v>
      </c>
      <c r="F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T2481">
        <v>0.191</v>
      </c>
      <c r="U2481">
        <v>0.222</v>
      </c>
      <c r="V2481">
        <v>0.27600000000000002</v>
      </c>
      <c r="W2481">
        <v>0.498</v>
      </c>
      <c r="X2481">
        <v>0.215</v>
      </c>
      <c r="Z2481">
        <v>27</v>
      </c>
      <c r="AA2481">
        <v>0</v>
      </c>
      <c r="AB2481">
        <v>0</v>
      </c>
      <c r="AD2481">
        <v>-0.1</v>
      </c>
      <c r="AE2481">
        <v>0</v>
      </c>
      <c r="AF2481">
        <v>0</v>
      </c>
      <c r="AG2481" t="s">
        <v>4512</v>
      </c>
      <c r="AH2481" s="2">
        <f t="shared" si="257"/>
        <v>-13.250822620540333</v>
      </c>
      <c r="AJ2481" s="2">
        <f t="shared" si="262"/>
        <v>-2.5025539444631106</v>
      </c>
      <c r="AK2481" s="2">
        <f t="shared" si="258"/>
        <v>-1.535362013584342</v>
      </c>
      <c r="AL2481" s="2">
        <f t="shared" si="259"/>
        <v>-2.5879503497259004</v>
      </c>
      <c r="AM2481" s="2">
        <f t="shared" si="260"/>
        <v>-3.027632415513279</v>
      </c>
      <c r="AN2481" s="2">
        <f t="shared" si="261"/>
        <v>-3.5973238972536996</v>
      </c>
    </row>
    <row r="2482" spans="1:40" x14ac:dyDescent="0.2">
      <c r="A2482">
        <v>2481</v>
      </c>
      <c r="B2482" t="s">
        <v>3505</v>
      </c>
      <c r="D2482">
        <v>0</v>
      </c>
      <c r="E2482">
        <v>1</v>
      </c>
      <c r="F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0.188</v>
      </c>
      <c r="U2482">
        <v>0.24299999999999999</v>
      </c>
      <c r="V2482">
        <v>0.26500000000000001</v>
      </c>
      <c r="W2482">
        <v>0.50800000000000001</v>
      </c>
      <c r="X2482">
        <v>0.224</v>
      </c>
      <c r="Z2482">
        <v>33</v>
      </c>
      <c r="AA2482">
        <v>0</v>
      </c>
      <c r="AB2482">
        <v>0</v>
      </c>
      <c r="AD2482">
        <v>-0.1</v>
      </c>
      <c r="AE2482">
        <v>0</v>
      </c>
      <c r="AF2482">
        <v>0</v>
      </c>
      <c r="AG2482" t="s">
        <v>3506</v>
      </c>
      <c r="AH2482" s="2">
        <f t="shared" si="257"/>
        <v>-13.254283092551896</v>
      </c>
      <c r="AJ2482" s="2">
        <f t="shared" si="262"/>
        <v>-2.5025539444631106</v>
      </c>
      <c r="AK2482" s="2">
        <f t="shared" si="258"/>
        <v>-1.535362013584342</v>
      </c>
      <c r="AL2482" s="2">
        <f t="shared" si="259"/>
        <v>-2.5879503497259004</v>
      </c>
      <c r="AM2482" s="2">
        <f t="shared" si="260"/>
        <v>-3.1743532058492696</v>
      </c>
      <c r="AN2482" s="2">
        <f t="shared" si="261"/>
        <v>-3.4540635789292722</v>
      </c>
    </row>
    <row r="2483" spans="1:40" x14ac:dyDescent="0.2">
      <c r="A2483">
        <v>2482</v>
      </c>
      <c r="B2483" t="s">
        <v>4241</v>
      </c>
      <c r="D2483">
        <v>0</v>
      </c>
      <c r="E2483">
        <v>1</v>
      </c>
      <c r="F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0.183</v>
      </c>
      <c r="U2483">
        <v>0.23799999999999999</v>
      </c>
      <c r="V2483">
        <v>0.28599999999999998</v>
      </c>
      <c r="W2483">
        <v>0.52500000000000002</v>
      </c>
      <c r="X2483">
        <v>0.22900000000000001</v>
      </c>
      <c r="Z2483">
        <v>36</v>
      </c>
      <c r="AA2483">
        <v>0</v>
      </c>
      <c r="AB2483">
        <v>0</v>
      </c>
      <c r="AD2483">
        <v>-0.1</v>
      </c>
      <c r="AE2483">
        <v>0</v>
      </c>
      <c r="AF2483">
        <v>0</v>
      </c>
      <c r="AG2483" t="s">
        <v>4242</v>
      </c>
      <c r="AH2483" s="2">
        <f t="shared" si="257"/>
        <v>-13.255275201960353</v>
      </c>
      <c r="AJ2483" s="2">
        <f t="shared" si="262"/>
        <v>-2.5025539444631106</v>
      </c>
      <c r="AK2483" s="2">
        <f t="shared" si="258"/>
        <v>-1.535362013584342</v>
      </c>
      <c r="AL2483" s="2">
        <f t="shared" si="259"/>
        <v>-2.5879503497259004</v>
      </c>
      <c r="AM2483" s="2">
        <f t="shared" si="260"/>
        <v>-3.4188878564092544</v>
      </c>
      <c r="AN2483" s="2">
        <f t="shared" si="261"/>
        <v>-3.2105210377777453</v>
      </c>
    </row>
    <row r="2484" spans="1:40" x14ac:dyDescent="0.2">
      <c r="A2484">
        <v>2483</v>
      </c>
      <c r="B2484" t="s">
        <v>4593</v>
      </c>
      <c r="C2484" t="s">
        <v>198</v>
      </c>
      <c r="D2484">
        <v>0</v>
      </c>
      <c r="E2484">
        <v>1</v>
      </c>
      <c r="F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0.187</v>
      </c>
      <c r="U2484">
        <v>0.22600000000000001</v>
      </c>
      <c r="V2484">
        <v>0.28399999999999997</v>
      </c>
      <c r="W2484">
        <v>0.51100000000000001</v>
      </c>
      <c r="X2484">
        <v>0.22</v>
      </c>
      <c r="Z2484">
        <v>30</v>
      </c>
      <c r="AA2484">
        <v>0</v>
      </c>
      <c r="AB2484">
        <v>0</v>
      </c>
      <c r="AD2484">
        <v>-0.1</v>
      </c>
      <c r="AE2484">
        <v>0</v>
      </c>
      <c r="AF2484">
        <v>0</v>
      </c>
      <c r="AG2484" t="s">
        <v>4594</v>
      </c>
      <c r="AH2484" s="2">
        <f t="shared" si="257"/>
        <v>-13.260211927166564</v>
      </c>
      <c r="AJ2484" s="2">
        <f t="shared" si="262"/>
        <v>-2.5025539444631106</v>
      </c>
      <c r="AK2484" s="2">
        <f t="shared" si="258"/>
        <v>-1.535362013584342</v>
      </c>
      <c r="AL2484" s="2">
        <f t="shared" si="259"/>
        <v>-2.5879503497259004</v>
      </c>
      <c r="AM2484" s="2">
        <f t="shared" si="260"/>
        <v>-3.2232601359612669</v>
      </c>
      <c r="AN2484" s="2">
        <f t="shared" si="261"/>
        <v>-3.4110854834319437</v>
      </c>
    </row>
    <row r="2485" spans="1:40" x14ac:dyDescent="0.2">
      <c r="A2485">
        <v>2484</v>
      </c>
      <c r="B2485" t="s">
        <v>3483</v>
      </c>
      <c r="C2485" t="s">
        <v>118</v>
      </c>
      <c r="D2485">
        <v>0</v>
      </c>
      <c r="E2485">
        <v>1</v>
      </c>
      <c r="F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0.186</v>
      </c>
      <c r="U2485">
        <v>0.23200000000000001</v>
      </c>
      <c r="V2485">
        <v>0.28199999999999997</v>
      </c>
      <c r="W2485">
        <v>0.51400000000000001</v>
      </c>
      <c r="X2485">
        <v>0.223</v>
      </c>
      <c r="Z2485">
        <v>37</v>
      </c>
      <c r="AA2485">
        <v>0</v>
      </c>
      <c r="AB2485">
        <v>0</v>
      </c>
      <c r="AD2485">
        <v>-0.1</v>
      </c>
      <c r="AE2485">
        <v>0</v>
      </c>
      <c r="AF2485">
        <v>0</v>
      </c>
      <c r="AG2485" t="s">
        <v>3484</v>
      </c>
      <c r="AH2485" s="2">
        <f t="shared" si="257"/>
        <v>-13.266140761781234</v>
      </c>
      <c r="AJ2485" s="2">
        <f t="shared" si="262"/>
        <v>-2.5025539444631106</v>
      </c>
      <c r="AK2485" s="2">
        <f t="shared" si="258"/>
        <v>-1.535362013584342</v>
      </c>
      <c r="AL2485" s="2">
        <f t="shared" si="259"/>
        <v>-2.5879503497259004</v>
      </c>
      <c r="AM2485" s="2">
        <f t="shared" si="260"/>
        <v>-3.2721670660732638</v>
      </c>
      <c r="AN2485" s="2">
        <f t="shared" si="261"/>
        <v>-3.3681073879346157</v>
      </c>
    </row>
    <row r="2486" spans="1:40" x14ac:dyDescent="0.2">
      <c r="A2486">
        <v>2485</v>
      </c>
      <c r="B2486" t="s">
        <v>3961</v>
      </c>
      <c r="D2486">
        <v>0</v>
      </c>
      <c r="E2486">
        <v>1</v>
      </c>
      <c r="F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T2486">
        <v>0.186</v>
      </c>
      <c r="U2486">
        <v>0.23400000000000001</v>
      </c>
      <c r="V2486">
        <v>0.28000000000000003</v>
      </c>
      <c r="W2486">
        <v>0.51400000000000001</v>
      </c>
      <c r="X2486">
        <v>0.224</v>
      </c>
      <c r="Z2486">
        <v>33</v>
      </c>
      <c r="AA2486">
        <v>0</v>
      </c>
      <c r="AB2486">
        <v>0</v>
      </c>
      <c r="AD2486">
        <v>-0.1</v>
      </c>
      <c r="AE2486">
        <v>0</v>
      </c>
      <c r="AF2486">
        <v>0</v>
      </c>
      <c r="AG2486" t="s">
        <v>3962</v>
      </c>
      <c r="AH2486" s="2">
        <f t="shared" si="257"/>
        <v>-13.266140761781234</v>
      </c>
      <c r="AJ2486" s="2">
        <f t="shared" si="262"/>
        <v>-2.5025539444631106</v>
      </c>
      <c r="AK2486" s="2">
        <f t="shared" si="258"/>
        <v>-1.535362013584342</v>
      </c>
      <c r="AL2486" s="2">
        <f t="shared" si="259"/>
        <v>-2.5879503497259004</v>
      </c>
      <c r="AM2486" s="2">
        <f t="shared" si="260"/>
        <v>-3.2721670660732638</v>
      </c>
      <c r="AN2486" s="2">
        <f t="shared" si="261"/>
        <v>-3.3681073879346157</v>
      </c>
    </row>
    <row r="2487" spans="1:40" x14ac:dyDescent="0.2">
      <c r="A2487">
        <v>2486</v>
      </c>
      <c r="B2487" t="s">
        <v>4678</v>
      </c>
      <c r="D2487">
        <v>0</v>
      </c>
      <c r="E2487">
        <v>1</v>
      </c>
      <c r="F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0.188</v>
      </c>
      <c r="U2487">
        <v>0.23400000000000001</v>
      </c>
      <c r="V2487">
        <v>0.27300000000000002</v>
      </c>
      <c r="W2487">
        <v>0.50700000000000001</v>
      </c>
      <c r="X2487">
        <v>0.221</v>
      </c>
      <c r="Z2487">
        <v>31</v>
      </c>
      <c r="AA2487">
        <v>0</v>
      </c>
      <c r="AB2487">
        <v>0</v>
      </c>
      <c r="AD2487">
        <v>-0.1</v>
      </c>
      <c r="AE2487">
        <v>0</v>
      </c>
      <c r="AF2487">
        <v>0</v>
      </c>
      <c r="AG2487" t="s">
        <v>4679</v>
      </c>
      <c r="AH2487" s="2">
        <f t="shared" si="257"/>
        <v>-13.268609124384339</v>
      </c>
      <c r="AJ2487" s="2">
        <f t="shared" si="262"/>
        <v>-2.5025539444631106</v>
      </c>
      <c r="AK2487" s="2">
        <f t="shared" si="258"/>
        <v>-1.535362013584342</v>
      </c>
      <c r="AL2487" s="2">
        <f t="shared" si="259"/>
        <v>-2.5879503497259004</v>
      </c>
      <c r="AM2487" s="2">
        <f t="shared" si="260"/>
        <v>-3.1743532058492696</v>
      </c>
      <c r="AN2487" s="2">
        <f t="shared" si="261"/>
        <v>-3.4683896107617147</v>
      </c>
    </row>
    <row r="2488" spans="1:40" x14ac:dyDescent="0.2">
      <c r="A2488">
        <v>2487</v>
      </c>
      <c r="B2488" t="s">
        <v>4890</v>
      </c>
      <c r="D2488">
        <v>0</v>
      </c>
      <c r="E2488">
        <v>1</v>
      </c>
      <c r="F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0.19</v>
      </c>
      <c r="U2488">
        <v>0.22600000000000001</v>
      </c>
      <c r="V2488">
        <v>0.27500000000000002</v>
      </c>
      <c r="W2488">
        <v>0.5</v>
      </c>
      <c r="X2488">
        <v>0.217</v>
      </c>
      <c r="Z2488">
        <v>28</v>
      </c>
      <c r="AA2488">
        <v>0</v>
      </c>
      <c r="AB2488">
        <v>0</v>
      </c>
      <c r="AD2488">
        <v>-0.1</v>
      </c>
      <c r="AE2488">
        <v>0</v>
      </c>
      <c r="AF2488">
        <v>0</v>
      </c>
      <c r="AG2488" t="s">
        <v>4891</v>
      </c>
      <c r="AH2488" s="2">
        <f t="shared" si="257"/>
        <v>-13.271077486987444</v>
      </c>
      <c r="AJ2488" s="2">
        <f t="shared" si="262"/>
        <v>-2.5025539444631106</v>
      </c>
      <c r="AK2488" s="2">
        <f t="shared" si="258"/>
        <v>-1.535362013584342</v>
      </c>
      <c r="AL2488" s="2">
        <f t="shared" si="259"/>
        <v>-2.5879503497259004</v>
      </c>
      <c r="AM2488" s="2">
        <f t="shared" si="260"/>
        <v>-3.0765393456252759</v>
      </c>
      <c r="AN2488" s="2">
        <f t="shared" si="261"/>
        <v>-3.5686718335888141</v>
      </c>
    </row>
    <row r="2489" spans="1:40" x14ac:dyDescent="0.2">
      <c r="A2489">
        <v>2488</v>
      </c>
      <c r="B2489" t="s">
        <v>3738</v>
      </c>
      <c r="C2489" t="s">
        <v>176</v>
      </c>
      <c r="D2489">
        <v>0</v>
      </c>
      <c r="E2489">
        <v>1</v>
      </c>
      <c r="F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>
        <v>0.192</v>
      </c>
      <c r="U2489">
        <v>0.24</v>
      </c>
      <c r="V2489">
        <v>0.253</v>
      </c>
      <c r="W2489">
        <v>0.49299999999999999</v>
      </c>
      <c r="X2489">
        <v>0.218</v>
      </c>
      <c r="Z2489">
        <v>28</v>
      </c>
      <c r="AA2489">
        <v>0</v>
      </c>
      <c r="AB2489">
        <v>0</v>
      </c>
      <c r="AD2489">
        <v>-0.1</v>
      </c>
      <c r="AE2489">
        <v>0</v>
      </c>
      <c r="AF2489">
        <v>0</v>
      </c>
      <c r="AG2489" t="s">
        <v>3739</v>
      </c>
      <c r="AH2489" s="2">
        <f t="shared" si="257"/>
        <v>-13.273545849590549</v>
      </c>
      <c r="AJ2489" s="2">
        <f t="shared" si="262"/>
        <v>-2.5025539444631106</v>
      </c>
      <c r="AK2489" s="2">
        <f t="shared" si="258"/>
        <v>-1.535362013584342</v>
      </c>
      <c r="AL2489" s="2">
        <f t="shared" si="259"/>
        <v>-2.5879503497259004</v>
      </c>
      <c r="AM2489" s="2">
        <f t="shared" si="260"/>
        <v>-2.9787254854012821</v>
      </c>
      <c r="AN2489" s="2">
        <f t="shared" si="261"/>
        <v>-3.6689540564159131</v>
      </c>
    </row>
    <row r="2490" spans="1:40" x14ac:dyDescent="0.2">
      <c r="A2490">
        <v>2489</v>
      </c>
      <c r="B2490" t="s">
        <v>5229</v>
      </c>
      <c r="C2490" t="s">
        <v>53</v>
      </c>
      <c r="D2490">
        <v>0</v>
      </c>
      <c r="E2490">
        <v>1</v>
      </c>
      <c r="F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0.189</v>
      </c>
      <c r="U2490">
        <v>0.23100000000000001</v>
      </c>
      <c r="V2490">
        <v>0.27200000000000002</v>
      </c>
      <c r="W2490">
        <v>0.503</v>
      </c>
      <c r="X2490">
        <v>0.219</v>
      </c>
      <c r="Z2490">
        <v>15</v>
      </c>
      <c r="AA2490">
        <v>0</v>
      </c>
      <c r="AB2490">
        <v>0</v>
      </c>
      <c r="AD2490">
        <v>-0.1</v>
      </c>
      <c r="AE2490">
        <v>0</v>
      </c>
      <c r="AF2490">
        <v>0</v>
      </c>
      <c r="AG2490" t="s">
        <v>5230</v>
      </c>
      <c r="AH2490" s="2">
        <f t="shared" si="257"/>
        <v>-13.277006321602112</v>
      </c>
      <c r="AJ2490" s="2">
        <f t="shared" si="262"/>
        <v>-2.5025539444631106</v>
      </c>
      <c r="AK2490" s="2">
        <f t="shared" si="258"/>
        <v>-1.535362013584342</v>
      </c>
      <c r="AL2490" s="2">
        <f t="shared" si="259"/>
        <v>-2.5879503497259004</v>
      </c>
      <c r="AM2490" s="2">
        <f t="shared" si="260"/>
        <v>-3.1254462757372727</v>
      </c>
      <c r="AN2490" s="2">
        <f t="shared" si="261"/>
        <v>-3.5256937380914857</v>
      </c>
    </row>
    <row r="2491" spans="1:40" x14ac:dyDescent="0.2">
      <c r="A2491">
        <v>2490</v>
      </c>
      <c r="B2491" t="s">
        <v>4335</v>
      </c>
      <c r="D2491">
        <v>0</v>
      </c>
      <c r="E2491">
        <v>1</v>
      </c>
      <c r="F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0.186</v>
      </c>
      <c r="U2491">
        <v>0.24399999999999999</v>
      </c>
      <c r="V2491">
        <v>0.26900000000000002</v>
      </c>
      <c r="W2491">
        <v>0.51300000000000001</v>
      </c>
      <c r="X2491">
        <v>0.22600000000000001</v>
      </c>
      <c r="Z2491">
        <v>35</v>
      </c>
      <c r="AA2491">
        <v>0</v>
      </c>
      <c r="AB2491">
        <v>0</v>
      </c>
      <c r="AD2491">
        <v>-0.1</v>
      </c>
      <c r="AE2491">
        <v>0</v>
      </c>
      <c r="AF2491">
        <v>0</v>
      </c>
      <c r="AG2491" t="s">
        <v>4336</v>
      </c>
      <c r="AH2491" s="2">
        <f t="shared" si="257"/>
        <v>-13.280466793613677</v>
      </c>
      <c r="AJ2491" s="2">
        <f t="shared" si="262"/>
        <v>-2.5025539444631106</v>
      </c>
      <c r="AK2491" s="2">
        <f t="shared" si="258"/>
        <v>-1.535362013584342</v>
      </c>
      <c r="AL2491" s="2">
        <f t="shared" si="259"/>
        <v>-2.5879503497259004</v>
      </c>
      <c r="AM2491" s="2">
        <f t="shared" si="260"/>
        <v>-3.2721670660732638</v>
      </c>
      <c r="AN2491" s="2">
        <f t="shared" si="261"/>
        <v>-3.3824334197670582</v>
      </c>
    </row>
    <row r="2492" spans="1:40" x14ac:dyDescent="0.2">
      <c r="A2492">
        <v>2491</v>
      </c>
      <c r="B2492" t="s">
        <v>4557</v>
      </c>
      <c r="D2492">
        <v>0</v>
      </c>
      <c r="E2492">
        <v>1</v>
      </c>
      <c r="F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0.193</v>
      </c>
      <c r="U2492">
        <v>0.23200000000000001</v>
      </c>
      <c r="V2492">
        <v>0.25600000000000001</v>
      </c>
      <c r="W2492">
        <v>0.48899999999999999</v>
      </c>
      <c r="X2492">
        <v>0.214</v>
      </c>
      <c r="Z2492">
        <v>27</v>
      </c>
      <c r="AA2492">
        <v>0</v>
      </c>
      <c r="AB2492">
        <v>0</v>
      </c>
      <c r="AD2492">
        <v>-0.1</v>
      </c>
      <c r="AE2492">
        <v>0</v>
      </c>
      <c r="AF2492">
        <v>0</v>
      </c>
      <c r="AG2492" t="s">
        <v>4558</v>
      </c>
      <c r="AH2492" s="2">
        <f t="shared" si="257"/>
        <v>-13.281943046808323</v>
      </c>
      <c r="AJ2492" s="2">
        <f t="shared" si="262"/>
        <v>-2.5025539444631106</v>
      </c>
      <c r="AK2492" s="2">
        <f t="shared" si="258"/>
        <v>-1.535362013584342</v>
      </c>
      <c r="AL2492" s="2">
        <f t="shared" si="259"/>
        <v>-2.5879503497259004</v>
      </c>
      <c r="AM2492" s="2">
        <f t="shared" si="260"/>
        <v>-2.9298185552892853</v>
      </c>
      <c r="AN2492" s="2">
        <f t="shared" si="261"/>
        <v>-3.7262581837456841</v>
      </c>
    </row>
    <row r="2493" spans="1:40" x14ac:dyDescent="0.2">
      <c r="A2493">
        <v>2492</v>
      </c>
      <c r="B2493" t="s">
        <v>4405</v>
      </c>
      <c r="C2493" t="s">
        <v>83</v>
      </c>
      <c r="D2493">
        <v>0</v>
      </c>
      <c r="E2493">
        <v>1</v>
      </c>
      <c r="F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0.188</v>
      </c>
      <c r="U2493">
        <v>0.23300000000000001</v>
      </c>
      <c r="V2493">
        <v>0.27400000000000002</v>
      </c>
      <c r="W2493">
        <v>0.50600000000000001</v>
      </c>
      <c r="X2493">
        <v>0.221</v>
      </c>
      <c r="Z2493">
        <v>32</v>
      </c>
      <c r="AA2493">
        <v>0</v>
      </c>
      <c r="AB2493">
        <v>0</v>
      </c>
      <c r="AD2493">
        <v>-0.1</v>
      </c>
      <c r="AE2493">
        <v>0</v>
      </c>
      <c r="AF2493">
        <v>0</v>
      </c>
      <c r="AG2493" t="s">
        <v>4406</v>
      </c>
      <c r="AH2493" s="2">
        <f t="shared" si="257"/>
        <v>-13.282935156216782</v>
      </c>
      <c r="AJ2493" s="2">
        <f t="shared" si="262"/>
        <v>-2.5025539444631106</v>
      </c>
      <c r="AK2493" s="2">
        <f t="shared" si="258"/>
        <v>-1.535362013584342</v>
      </c>
      <c r="AL2493" s="2">
        <f t="shared" si="259"/>
        <v>-2.5879503497259004</v>
      </c>
      <c r="AM2493" s="2">
        <f t="shared" si="260"/>
        <v>-3.1743532058492696</v>
      </c>
      <c r="AN2493" s="2">
        <f t="shared" si="261"/>
        <v>-3.4827156425941577</v>
      </c>
    </row>
    <row r="2494" spans="1:40" x14ac:dyDescent="0.2">
      <c r="A2494">
        <v>2493</v>
      </c>
      <c r="B2494" t="s">
        <v>4458</v>
      </c>
      <c r="C2494" t="s">
        <v>88</v>
      </c>
      <c r="D2494">
        <v>0</v>
      </c>
      <c r="E2494">
        <v>1</v>
      </c>
      <c r="F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0.188</v>
      </c>
      <c r="U2494">
        <v>0.23499999999999999</v>
      </c>
      <c r="V2494">
        <v>0.27100000000000002</v>
      </c>
      <c r="W2494">
        <v>0.50600000000000001</v>
      </c>
      <c r="X2494">
        <v>0.221</v>
      </c>
      <c r="Z2494">
        <v>36</v>
      </c>
      <c r="AA2494">
        <v>0</v>
      </c>
      <c r="AB2494">
        <v>0</v>
      </c>
      <c r="AD2494">
        <v>-0.1</v>
      </c>
      <c r="AE2494">
        <v>0</v>
      </c>
      <c r="AF2494">
        <v>0</v>
      </c>
      <c r="AG2494" t="s">
        <v>4459</v>
      </c>
      <c r="AH2494" s="2">
        <f t="shared" si="257"/>
        <v>-13.282935156216782</v>
      </c>
      <c r="AJ2494" s="2">
        <f t="shared" si="262"/>
        <v>-2.5025539444631106</v>
      </c>
      <c r="AK2494" s="2">
        <f t="shared" si="258"/>
        <v>-1.535362013584342</v>
      </c>
      <c r="AL2494" s="2">
        <f t="shared" si="259"/>
        <v>-2.5879503497259004</v>
      </c>
      <c r="AM2494" s="2">
        <f t="shared" si="260"/>
        <v>-3.1743532058492696</v>
      </c>
      <c r="AN2494" s="2">
        <f t="shared" si="261"/>
        <v>-3.4827156425941577</v>
      </c>
    </row>
    <row r="2495" spans="1:40" x14ac:dyDescent="0.2">
      <c r="A2495">
        <v>2494</v>
      </c>
      <c r="B2495" t="s">
        <v>5041</v>
      </c>
      <c r="C2495" t="s">
        <v>65</v>
      </c>
      <c r="D2495">
        <v>0</v>
      </c>
      <c r="E2495">
        <v>1</v>
      </c>
      <c r="F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>
        <v>0.19</v>
      </c>
      <c r="U2495">
        <v>0.23200000000000001</v>
      </c>
      <c r="V2495">
        <v>0.26700000000000002</v>
      </c>
      <c r="W2495">
        <v>0.499</v>
      </c>
      <c r="X2495">
        <v>0.218</v>
      </c>
      <c r="Z2495">
        <v>28</v>
      </c>
      <c r="AA2495">
        <v>0</v>
      </c>
      <c r="AB2495">
        <v>0</v>
      </c>
      <c r="AD2495">
        <v>-0.1</v>
      </c>
      <c r="AE2495">
        <v>0</v>
      </c>
      <c r="AF2495">
        <v>0</v>
      </c>
      <c r="AG2495" t="s">
        <v>5042</v>
      </c>
      <c r="AH2495" s="2">
        <f t="shared" si="257"/>
        <v>-13.285403518819887</v>
      </c>
      <c r="AJ2495" s="2">
        <f t="shared" si="262"/>
        <v>-2.5025539444631106</v>
      </c>
      <c r="AK2495" s="2">
        <f t="shared" si="258"/>
        <v>-1.535362013584342</v>
      </c>
      <c r="AL2495" s="2">
        <f t="shared" si="259"/>
        <v>-2.5879503497259004</v>
      </c>
      <c r="AM2495" s="2">
        <f t="shared" si="260"/>
        <v>-3.0765393456252759</v>
      </c>
      <c r="AN2495" s="2">
        <f t="shared" si="261"/>
        <v>-3.5829978654212566</v>
      </c>
    </row>
    <row r="2496" spans="1:40" x14ac:dyDescent="0.2">
      <c r="A2496">
        <v>2495</v>
      </c>
      <c r="B2496" t="s">
        <v>3021</v>
      </c>
      <c r="C2496" t="s">
        <v>45</v>
      </c>
      <c r="D2496">
        <v>0</v>
      </c>
      <c r="E2496">
        <v>1</v>
      </c>
      <c r="F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0.185</v>
      </c>
      <c r="U2496">
        <v>0.22900000000000001</v>
      </c>
      <c r="V2496">
        <v>0.28699999999999998</v>
      </c>
      <c r="W2496">
        <v>0.51600000000000001</v>
      </c>
      <c r="X2496">
        <v>0.222</v>
      </c>
      <c r="Z2496">
        <v>32</v>
      </c>
      <c r="AA2496">
        <v>0</v>
      </c>
      <c r="AB2496">
        <v>0</v>
      </c>
      <c r="AD2496">
        <v>-0.1</v>
      </c>
      <c r="AE2496">
        <v>0</v>
      </c>
      <c r="AF2496">
        <v>0</v>
      </c>
      <c r="AG2496" t="s">
        <v>3022</v>
      </c>
      <c r="AH2496" s="2">
        <f t="shared" si="257"/>
        <v>-13.286395628228345</v>
      </c>
      <c r="AJ2496" s="2">
        <f t="shared" si="262"/>
        <v>-2.5025539444631106</v>
      </c>
      <c r="AK2496" s="2">
        <f t="shared" si="258"/>
        <v>-1.535362013584342</v>
      </c>
      <c r="AL2496" s="2">
        <f t="shared" si="259"/>
        <v>-2.5879503497259004</v>
      </c>
      <c r="AM2496" s="2">
        <f t="shared" si="260"/>
        <v>-3.3210739961852607</v>
      </c>
      <c r="AN2496" s="2">
        <f t="shared" si="261"/>
        <v>-3.3394553242697302</v>
      </c>
    </row>
    <row r="2497" spans="1:40" x14ac:dyDescent="0.2">
      <c r="A2497">
        <v>2496</v>
      </c>
      <c r="B2497" t="s">
        <v>4359</v>
      </c>
      <c r="C2497" t="s">
        <v>198</v>
      </c>
      <c r="D2497">
        <v>0</v>
      </c>
      <c r="E2497">
        <v>1</v>
      </c>
      <c r="F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0.185</v>
      </c>
      <c r="U2497">
        <v>0.23100000000000001</v>
      </c>
      <c r="V2497">
        <v>0.28499999999999998</v>
      </c>
      <c r="W2497">
        <v>0.51600000000000001</v>
      </c>
      <c r="X2497">
        <v>0.224</v>
      </c>
      <c r="Z2497">
        <v>32</v>
      </c>
      <c r="AA2497">
        <v>0</v>
      </c>
      <c r="AB2497">
        <v>0</v>
      </c>
      <c r="AD2497">
        <v>-0.1</v>
      </c>
      <c r="AE2497">
        <v>0</v>
      </c>
      <c r="AF2497">
        <v>0</v>
      </c>
      <c r="AG2497" t="s">
        <v>4360</v>
      </c>
      <c r="AH2497" s="2">
        <f t="shared" si="257"/>
        <v>-13.286395628228345</v>
      </c>
      <c r="AJ2497" s="2">
        <f t="shared" si="262"/>
        <v>-2.5025539444631106</v>
      </c>
      <c r="AK2497" s="2">
        <f t="shared" si="258"/>
        <v>-1.535362013584342</v>
      </c>
      <c r="AL2497" s="2">
        <f t="shared" si="259"/>
        <v>-2.5879503497259004</v>
      </c>
      <c r="AM2497" s="2">
        <f t="shared" si="260"/>
        <v>-3.3210739961852607</v>
      </c>
      <c r="AN2497" s="2">
        <f t="shared" si="261"/>
        <v>-3.3394553242697302</v>
      </c>
    </row>
    <row r="2498" spans="1:40" x14ac:dyDescent="0.2">
      <c r="A2498">
        <v>2497</v>
      </c>
      <c r="B2498" t="s">
        <v>4286</v>
      </c>
      <c r="D2498">
        <v>0</v>
      </c>
      <c r="E2498">
        <v>1</v>
      </c>
      <c r="F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T2498">
        <v>0.187</v>
      </c>
      <c r="U2498">
        <v>0.22800000000000001</v>
      </c>
      <c r="V2498">
        <v>0.28100000000000003</v>
      </c>
      <c r="W2498">
        <v>0.50900000000000001</v>
      </c>
      <c r="X2498">
        <v>0.22</v>
      </c>
      <c r="Z2498">
        <v>31</v>
      </c>
      <c r="AA2498">
        <v>0</v>
      </c>
      <c r="AB2498">
        <v>0</v>
      </c>
      <c r="AD2498">
        <v>-0.1</v>
      </c>
      <c r="AE2498">
        <v>0</v>
      </c>
      <c r="AF2498">
        <v>0</v>
      </c>
      <c r="AG2498" t="s">
        <v>4287</v>
      </c>
      <c r="AH2498" s="2">
        <f t="shared" ref="AH2498:AH2561" si="263">SUM(AI2498:AN2498)</f>
        <v>-13.28886399083145</v>
      </c>
      <c r="AJ2498" s="2">
        <f t="shared" si="262"/>
        <v>-2.5025539444631106</v>
      </c>
      <c r="AK2498" s="2">
        <f t="shared" ref="AK2498:AK2561" si="264">(M2498-46.609)/30.35701</f>
        <v>-1.535362013584342</v>
      </c>
      <c r="AL2498" s="2">
        <f t="shared" ref="AL2498:AL2561" si="265">(S2498-70.42522)/27.21274</f>
        <v>-2.5879503497259004</v>
      </c>
      <c r="AM2498" s="2">
        <f t="shared" ref="AM2498:AM2561" si="266">(T2498-0.252906)/0.020447</f>
        <v>-3.2232601359612669</v>
      </c>
      <c r="AN2498" s="2">
        <f t="shared" ref="AN2498:AN2561" si="267">(W2498-0.749104)/0.069803</f>
        <v>-3.4397375470968292</v>
      </c>
    </row>
    <row r="2499" spans="1:40" x14ac:dyDescent="0.2">
      <c r="A2499">
        <v>2498</v>
      </c>
      <c r="B2499" t="s">
        <v>4379</v>
      </c>
      <c r="C2499" t="s">
        <v>31</v>
      </c>
      <c r="D2499">
        <v>0</v>
      </c>
      <c r="E2499">
        <v>1</v>
      </c>
      <c r="F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0.19400000000000001</v>
      </c>
      <c r="U2499">
        <v>0.22800000000000001</v>
      </c>
      <c r="V2499">
        <v>0.25600000000000001</v>
      </c>
      <c r="W2499">
        <v>0.48499999999999999</v>
      </c>
      <c r="X2499">
        <v>0.21099999999999999</v>
      </c>
      <c r="Z2499">
        <v>21</v>
      </c>
      <c r="AA2499">
        <v>0</v>
      </c>
      <c r="AB2499">
        <v>0</v>
      </c>
      <c r="AD2499">
        <v>-0.1</v>
      </c>
      <c r="AE2499">
        <v>0</v>
      </c>
      <c r="AF2499">
        <v>0</v>
      </c>
      <c r="AG2499" t="s">
        <v>4380</v>
      </c>
      <c r="AH2499" s="2">
        <f t="shared" si="263"/>
        <v>-13.290340244026098</v>
      </c>
      <c r="AJ2499" s="2">
        <f t="shared" si="262"/>
        <v>-2.5025539444631106</v>
      </c>
      <c r="AK2499" s="2">
        <f t="shared" si="264"/>
        <v>-1.535362013584342</v>
      </c>
      <c r="AL2499" s="2">
        <f t="shared" si="265"/>
        <v>-2.5879503497259004</v>
      </c>
      <c r="AM2499" s="2">
        <f t="shared" si="266"/>
        <v>-2.8809116251772884</v>
      </c>
      <c r="AN2499" s="2">
        <f t="shared" si="267"/>
        <v>-3.783562311075455</v>
      </c>
    </row>
    <row r="2500" spans="1:40" x14ac:dyDescent="0.2">
      <c r="A2500">
        <v>2499</v>
      </c>
      <c r="B2500" t="s">
        <v>4857</v>
      </c>
      <c r="C2500" t="s">
        <v>53</v>
      </c>
      <c r="D2500">
        <v>0</v>
      </c>
      <c r="E2500">
        <v>1</v>
      </c>
      <c r="F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0.189</v>
      </c>
      <c r="U2500">
        <v>0.22700000000000001</v>
      </c>
      <c r="V2500">
        <v>0.27500000000000002</v>
      </c>
      <c r="W2500">
        <v>0.502</v>
      </c>
      <c r="X2500">
        <v>0.218</v>
      </c>
      <c r="Z2500">
        <v>14</v>
      </c>
      <c r="AA2500">
        <v>0</v>
      </c>
      <c r="AB2500">
        <v>0</v>
      </c>
      <c r="AD2500">
        <v>-0.1</v>
      </c>
      <c r="AE2500">
        <v>0</v>
      </c>
      <c r="AF2500">
        <v>0</v>
      </c>
      <c r="AG2500" t="s">
        <v>4858</v>
      </c>
      <c r="AH2500" s="2">
        <f t="shared" si="263"/>
        <v>-13.291332353434555</v>
      </c>
      <c r="AJ2500" s="2">
        <f t="shared" si="262"/>
        <v>-2.5025539444631106</v>
      </c>
      <c r="AK2500" s="2">
        <f t="shared" si="264"/>
        <v>-1.535362013584342</v>
      </c>
      <c r="AL2500" s="2">
        <f t="shared" si="265"/>
        <v>-2.5879503497259004</v>
      </c>
      <c r="AM2500" s="2">
        <f t="shared" si="266"/>
        <v>-3.1254462757372727</v>
      </c>
      <c r="AN2500" s="2">
        <f t="shared" si="267"/>
        <v>-3.5400197699239286</v>
      </c>
    </row>
    <row r="2501" spans="1:40" x14ac:dyDescent="0.2">
      <c r="A2501">
        <v>2500</v>
      </c>
      <c r="B2501" t="s">
        <v>2991</v>
      </c>
      <c r="C2501" t="s">
        <v>35</v>
      </c>
      <c r="D2501">
        <v>0</v>
      </c>
      <c r="E2501">
        <v>1</v>
      </c>
      <c r="F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0.184</v>
      </c>
      <c r="U2501">
        <v>0.24199999999999999</v>
      </c>
      <c r="V2501">
        <v>0.27700000000000002</v>
      </c>
      <c r="W2501">
        <v>0.51900000000000002</v>
      </c>
      <c r="X2501">
        <v>0.22800000000000001</v>
      </c>
      <c r="Z2501">
        <v>32</v>
      </c>
      <c r="AA2501">
        <v>0</v>
      </c>
      <c r="AB2501">
        <v>0</v>
      </c>
      <c r="AD2501">
        <v>-0.1</v>
      </c>
      <c r="AE2501">
        <v>0</v>
      </c>
      <c r="AF2501">
        <v>0</v>
      </c>
      <c r="AG2501" t="s">
        <v>2992</v>
      </c>
      <c r="AH2501" s="2">
        <f t="shared" si="263"/>
        <v>-13.292324462843013</v>
      </c>
      <c r="AJ2501" s="2">
        <f t="shared" si="262"/>
        <v>-2.5025539444631106</v>
      </c>
      <c r="AK2501" s="2">
        <f t="shared" si="264"/>
        <v>-1.535362013584342</v>
      </c>
      <c r="AL2501" s="2">
        <f t="shared" si="265"/>
        <v>-2.5879503497259004</v>
      </c>
      <c r="AM2501" s="2">
        <f t="shared" si="266"/>
        <v>-3.3699809262972575</v>
      </c>
      <c r="AN2501" s="2">
        <f t="shared" si="267"/>
        <v>-3.2964772287724018</v>
      </c>
    </row>
    <row r="2502" spans="1:40" x14ac:dyDescent="0.2">
      <c r="A2502">
        <v>2501</v>
      </c>
      <c r="B2502" t="s">
        <v>679</v>
      </c>
      <c r="D2502">
        <v>0</v>
      </c>
      <c r="E2502">
        <v>1</v>
      </c>
      <c r="F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0.184</v>
      </c>
      <c r="U2502">
        <v>0.23</v>
      </c>
      <c r="V2502">
        <v>0.28899999999999998</v>
      </c>
      <c r="W2502">
        <v>0.51900000000000002</v>
      </c>
      <c r="X2502">
        <v>0.22500000000000001</v>
      </c>
      <c r="Z2502">
        <v>34</v>
      </c>
      <c r="AA2502">
        <v>0</v>
      </c>
      <c r="AB2502">
        <v>0</v>
      </c>
      <c r="AD2502">
        <v>-0.1</v>
      </c>
      <c r="AE2502">
        <v>0</v>
      </c>
      <c r="AF2502">
        <v>0</v>
      </c>
      <c r="AG2502" t="s">
        <v>3930</v>
      </c>
      <c r="AH2502" s="2">
        <f t="shared" si="263"/>
        <v>-13.292324462843013</v>
      </c>
      <c r="AJ2502" s="2">
        <f t="shared" si="262"/>
        <v>-2.5025539444631106</v>
      </c>
      <c r="AK2502" s="2">
        <f t="shared" si="264"/>
        <v>-1.535362013584342</v>
      </c>
      <c r="AL2502" s="2">
        <f t="shared" si="265"/>
        <v>-2.5879503497259004</v>
      </c>
      <c r="AM2502" s="2">
        <f t="shared" si="266"/>
        <v>-3.3699809262972575</v>
      </c>
      <c r="AN2502" s="2">
        <f t="shared" si="267"/>
        <v>-3.2964772287724018</v>
      </c>
    </row>
    <row r="2503" spans="1:40" x14ac:dyDescent="0.2">
      <c r="A2503">
        <v>2502</v>
      </c>
      <c r="B2503" t="s">
        <v>3511</v>
      </c>
      <c r="D2503">
        <v>0</v>
      </c>
      <c r="E2503">
        <v>1</v>
      </c>
      <c r="F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>
        <v>0.17899999999999999</v>
      </c>
      <c r="U2503">
        <v>0.25700000000000001</v>
      </c>
      <c r="V2503">
        <v>0.27900000000000003</v>
      </c>
      <c r="W2503">
        <v>0.53600000000000003</v>
      </c>
      <c r="X2503">
        <v>0.23699999999999999</v>
      </c>
      <c r="Z2503">
        <v>42</v>
      </c>
      <c r="AA2503">
        <v>0</v>
      </c>
      <c r="AB2503">
        <v>0</v>
      </c>
      <c r="AD2503">
        <v>-0.1</v>
      </c>
      <c r="AE2503">
        <v>0</v>
      </c>
      <c r="AF2503">
        <v>0</v>
      </c>
      <c r="AG2503">
        <v>10340</v>
      </c>
      <c r="AH2503" s="2">
        <f t="shared" si="263"/>
        <v>-13.29331657225147</v>
      </c>
      <c r="AJ2503" s="2">
        <f t="shared" si="262"/>
        <v>-2.5025539444631106</v>
      </c>
      <c r="AK2503" s="2">
        <f t="shared" si="264"/>
        <v>-1.535362013584342</v>
      </c>
      <c r="AL2503" s="2">
        <f t="shared" si="265"/>
        <v>-2.5879503497259004</v>
      </c>
      <c r="AM2503" s="2">
        <f t="shared" si="266"/>
        <v>-3.6145155768572419</v>
      </c>
      <c r="AN2503" s="2">
        <f t="shared" si="267"/>
        <v>-3.0529346876208749</v>
      </c>
    </row>
    <row r="2504" spans="1:40" x14ac:dyDescent="0.2">
      <c r="A2504">
        <v>2503</v>
      </c>
      <c r="B2504" t="s">
        <v>4280</v>
      </c>
      <c r="C2504" t="s">
        <v>144</v>
      </c>
      <c r="D2504">
        <v>0</v>
      </c>
      <c r="E2504">
        <v>1</v>
      </c>
      <c r="F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0.186</v>
      </c>
      <c r="U2504">
        <v>0.24</v>
      </c>
      <c r="V2504">
        <v>0.27300000000000002</v>
      </c>
      <c r="W2504">
        <v>0.51200000000000001</v>
      </c>
      <c r="X2504">
        <v>0.22500000000000001</v>
      </c>
      <c r="Z2504">
        <v>38</v>
      </c>
      <c r="AA2504">
        <v>0</v>
      </c>
      <c r="AB2504">
        <v>0</v>
      </c>
      <c r="AD2504">
        <v>-0.1</v>
      </c>
      <c r="AE2504">
        <v>0</v>
      </c>
      <c r="AF2504">
        <v>0</v>
      </c>
      <c r="AG2504" t="s">
        <v>4281</v>
      </c>
      <c r="AH2504" s="2">
        <f t="shared" si="263"/>
        <v>-13.29479282544612</v>
      </c>
      <c r="AJ2504" s="2">
        <f t="shared" si="262"/>
        <v>-2.5025539444631106</v>
      </c>
      <c r="AK2504" s="2">
        <f t="shared" si="264"/>
        <v>-1.535362013584342</v>
      </c>
      <c r="AL2504" s="2">
        <f t="shared" si="265"/>
        <v>-2.5879503497259004</v>
      </c>
      <c r="AM2504" s="2">
        <f t="shared" si="266"/>
        <v>-3.2721670660732638</v>
      </c>
      <c r="AN2504" s="2">
        <f t="shared" si="267"/>
        <v>-3.3967594515995012</v>
      </c>
    </row>
    <row r="2505" spans="1:40" x14ac:dyDescent="0.2">
      <c r="A2505">
        <v>2504</v>
      </c>
      <c r="B2505" t="s">
        <v>3301</v>
      </c>
      <c r="C2505" t="s">
        <v>42</v>
      </c>
      <c r="D2505">
        <v>0</v>
      </c>
      <c r="E2505">
        <v>1</v>
      </c>
      <c r="F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0.188</v>
      </c>
      <c r="U2505">
        <v>0.22700000000000001</v>
      </c>
      <c r="V2505">
        <v>0.27800000000000002</v>
      </c>
      <c r="W2505">
        <v>0.505</v>
      </c>
      <c r="X2505">
        <v>0.219</v>
      </c>
      <c r="Z2505">
        <v>33</v>
      </c>
      <c r="AA2505">
        <v>0</v>
      </c>
      <c r="AB2505">
        <v>0</v>
      </c>
      <c r="AD2505">
        <v>-0.1</v>
      </c>
      <c r="AE2505">
        <v>0</v>
      </c>
      <c r="AF2505">
        <v>0</v>
      </c>
      <c r="AG2505" t="s">
        <v>3302</v>
      </c>
      <c r="AH2505" s="2">
        <f t="shared" si="263"/>
        <v>-13.297261188049223</v>
      </c>
      <c r="AJ2505" s="2">
        <f t="shared" si="262"/>
        <v>-2.5025539444631106</v>
      </c>
      <c r="AK2505" s="2">
        <f t="shared" si="264"/>
        <v>-1.535362013584342</v>
      </c>
      <c r="AL2505" s="2">
        <f t="shared" si="265"/>
        <v>-2.5879503497259004</v>
      </c>
      <c r="AM2505" s="2">
        <f t="shared" si="266"/>
        <v>-3.1743532058492696</v>
      </c>
      <c r="AN2505" s="2">
        <f t="shared" si="267"/>
        <v>-3.4970416744266002</v>
      </c>
    </row>
    <row r="2506" spans="1:40" x14ac:dyDescent="0.2">
      <c r="A2506">
        <v>2505</v>
      </c>
      <c r="B2506" t="s">
        <v>4779</v>
      </c>
      <c r="C2506" t="s">
        <v>55</v>
      </c>
      <c r="D2506">
        <v>0</v>
      </c>
      <c r="E2506">
        <v>1</v>
      </c>
      <c r="F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0.187</v>
      </c>
      <c r="U2506">
        <v>0.25</v>
      </c>
      <c r="V2506">
        <v>0.25800000000000001</v>
      </c>
      <c r="W2506">
        <v>0.50800000000000001</v>
      </c>
      <c r="X2506">
        <v>0.22600000000000001</v>
      </c>
      <c r="Z2506">
        <v>32</v>
      </c>
      <c r="AA2506">
        <v>0</v>
      </c>
      <c r="AB2506">
        <v>0</v>
      </c>
      <c r="AD2506">
        <v>-0.1</v>
      </c>
      <c r="AE2506">
        <v>0</v>
      </c>
      <c r="AF2506">
        <v>0</v>
      </c>
      <c r="AG2506" t="s">
        <v>4780</v>
      </c>
      <c r="AH2506" s="2">
        <f t="shared" si="263"/>
        <v>-13.303190022663893</v>
      </c>
      <c r="AJ2506" s="2">
        <f t="shared" si="262"/>
        <v>-2.5025539444631106</v>
      </c>
      <c r="AK2506" s="2">
        <f t="shared" si="264"/>
        <v>-1.535362013584342</v>
      </c>
      <c r="AL2506" s="2">
        <f t="shared" si="265"/>
        <v>-2.5879503497259004</v>
      </c>
      <c r="AM2506" s="2">
        <f t="shared" si="266"/>
        <v>-3.2232601359612669</v>
      </c>
      <c r="AN2506" s="2">
        <f t="shared" si="267"/>
        <v>-3.4540635789292722</v>
      </c>
    </row>
    <row r="2507" spans="1:40" x14ac:dyDescent="0.2">
      <c r="A2507">
        <v>2506</v>
      </c>
      <c r="B2507" t="s">
        <v>4227</v>
      </c>
      <c r="D2507">
        <v>0</v>
      </c>
      <c r="E2507">
        <v>1</v>
      </c>
      <c r="F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>
        <v>0.193</v>
      </c>
      <c r="U2507">
        <v>0.23400000000000001</v>
      </c>
      <c r="V2507">
        <v>0.252</v>
      </c>
      <c r="W2507">
        <v>0.48699999999999999</v>
      </c>
      <c r="X2507">
        <v>0.214</v>
      </c>
      <c r="Z2507">
        <v>27</v>
      </c>
      <c r="AA2507">
        <v>0</v>
      </c>
      <c r="AB2507">
        <v>0</v>
      </c>
      <c r="AD2507">
        <v>-0.1</v>
      </c>
      <c r="AE2507">
        <v>0</v>
      </c>
      <c r="AF2507">
        <v>0</v>
      </c>
      <c r="AG2507" t="s">
        <v>4228</v>
      </c>
      <c r="AH2507" s="2">
        <f t="shared" si="263"/>
        <v>-13.310595110473209</v>
      </c>
      <c r="AJ2507" s="2">
        <f t="shared" si="262"/>
        <v>-2.5025539444631106</v>
      </c>
      <c r="AK2507" s="2">
        <f t="shared" si="264"/>
        <v>-1.535362013584342</v>
      </c>
      <c r="AL2507" s="2">
        <f t="shared" si="265"/>
        <v>-2.5879503497259004</v>
      </c>
      <c r="AM2507" s="2">
        <f t="shared" si="266"/>
        <v>-2.9298185552892853</v>
      </c>
      <c r="AN2507" s="2">
        <f t="shared" si="267"/>
        <v>-3.7549102474105696</v>
      </c>
    </row>
    <row r="2508" spans="1:40" x14ac:dyDescent="0.2">
      <c r="A2508">
        <v>2507</v>
      </c>
      <c r="B2508" t="s">
        <v>5801</v>
      </c>
      <c r="C2508" t="s">
        <v>53</v>
      </c>
      <c r="D2508">
        <v>0</v>
      </c>
      <c r="E2508">
        <v>1</v>
      </c>
      <c r="F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0.19500000000000001</v>
      </c>
      <c r="U2508">
        <v>0.22600000000000001</v>
      </c>
      <c r="V2508">
        <v>0.253</v>
      </c>
      <c r="W2508">
        <v>0.48</v>
      </c>
      <c r="X2508">
        <v>0.20899999999999999</v>
      </c>
      <c r="Z2508">
        <v>9</v>
      </c>
      <c r="AA2508">
        <v>0</v>
      </c>
      <c r="AB2508">
        <v>0</v>
      </c>
      <c r="AD2508">
        <v>-0.1</v>
      </c>
      <c r="AE2508">
        <v>0</v>
      </c>
      <c r="AF2508">
        <v>0</v>
      </c>
      <c r="AG2508" t="s">
        <v>5802</v>
      </c>
      <c r="AH2508" s="2">
        <f t="shared" si="263"/>
        <v>-13.313063473076316</v>
      </c>
      <c r="AJ2508" s="2">
        <f t="shared" si="262"/>
        <v>-2.5025539444631106</v>
      </c>
      <c r="AK2508" s="2">
        <f t="shared" si="264"/>
        <v>-1.535362013584342</v>
      </c>
      <c r="AL2508" s="2">
        <f t="shared" si="265"/>
        <v>-2.5879503497259004</v>
      </c>
      <c r="AM2508" s="2">
        <f t="shared" si="266"/>
        <v>-2.8320046950652915</v>
      </c>
      <c r="AN2508" s="2">
        <f t="shared" si="267"/>
        <v>-3.855192470237669</v>
      </c>
    </row>
    <row r="2509" spans="1:40" x14ac:dyDescent="0.2">
      <c r="A2509">
        <v>2508</v>
      </c>
      <c r="B2509" t="s">
        <v>3132</v>
      </c>
      <c r="C2509" t="s">
        <v>144</v>
      </c>
      <c r="D2509">
        <v>0</v>
      </c>
      <c r="E2509">
        <v>1</v>
      </c>
      <c r="F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T2509">
        <v>0.187</v>
      </c>
      <c r="U2509">
        <v>0.23699999999999999</v>
      </c>
      <c r="V2509">
        <v>0.26900000000000002</v>
      </c>
      <c r="W2509">
        <v>0.50700000000000001</v>
      </c>
      <c r="X2509">
        <v>0.221</v>
      </c>
      <c r="Z2509">
        <v>35</v>
      </c>
      <c r="AA2509">
        <v>0</v>
      </c>
      <c r="AB2509">
        <v>0</v>
      </c>
      <c r="AD2509">
        <v>-0.1</v>
      </c>
      <c r="AE2509">
        <v>0</v>
      </c>
      <c r="AF2509">
        <v>0</v>
      </c>
      <c r="AG2509" t="s">
        <v>3133</v>
      </c>
      <c r="AH2509" s="2">
        <f t="shared" si="263"/>
        <v>-13.317516054496336</v>
      </c>
      <c r="AJ2509" s="2">
        <f t="shared" si="262"/>
        <v>-2.5025539444631106</v>
      </c>
      <c r="AK2509" s="2">
        <f t="shared" si="264"/>
        <v>-1.535362013584342</v>
      </c>
      <c r="AL2509" s="2">
        <f t="shared" si="265"/>
        <v>-2.5879503497259004</v>
      </c>
      <c r="AM2509" s="2">
        <f t="shared" si="266"/>
        <v>-3.2232601359612669</v>
      </c>
      <c r="AN2509" s="2">
        <f t="shared" si="267"/>
        <v>-3.4683896107617147</v>
      </c>
    </row>
    <row r="2510" spans="1:40" x14ac:dyDescent="0.2">
      <c r="A2510">
        <v>2509</v>
      </c>
      <c r="B2510" t="s">
        <v>4209</v>
      </c>
      <c r="C2510" t="s">
        <v>55</v>
      </c>
      <c r="D2510">
        <v>0</v>
      </c>
      <c r="E2510">
        <v>1</v>
      </c>
      <c r="F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T2510">
        <v>0.189</v>
      </c>
      <c r="U2510">
        <v>0.23499999999999999</v>
      </c>
      <c r="V2510">
        <v>0.26500000000000001</v>
      </c>
      <c r="W2510">
        <v>0.5</v>
      </c>
      <c r="X2510">
        <v>0.219</v>
      </c>
      <c r="Z2510">
        <v>27</v>
      </c>
      <c r="AA2510">
        <v>0</v>
      </c>
      <c r="AB2510">
        <v>0</v>
      </c>
      <c r="AD2510">
        <v>-0.1</v>
      </c>
      <c r="AE2510">
        <v>0</v>
      </c>
      <c r="AF2510">
        <v>0</v>
      </c>
      <c r="AG2510" t="s">
        <v>4210</v>
      </c>
      <c r="AH2510" s="2">
        <f t="shared" si="263"/>
        <v>-13.319984417099441</v>
      </c>
      <c r="AJ2510" s="2">
        <f t="shared" ref="AJ2510:AJ2573" si="268">(K2510-22.084)/8.824585</f>
        <v>-2.5025539444631106</v>
      </c>
      <c r="AK2510" s="2">
        <f t="shared" si="264"/>
        <v>-1.535362013584342</v>
      </c>
      <c r="AL2510" s="2">
        <f t="shared" si="265"/>
        <v>-2.5879503497259004</v>
      </c>
      <c r="AM2510" s="2">
        <f t="shared" si="266"/>
        <v>-3.1254462757372727</v>
      </c>
      <c r="AN2510" s="2">
        <f t="shared" si="267"/>
        <v>-3.5686718335888141</v>
      </c>
    </row>
    <row r="2511" spans="1:40" x14ac:dyDescent="0.2">
      <c r="A2511">
        <v>2510</v>
      </c>
      <c r="B2511" t="s">
        <v>4833</v>
      </c>
      <c r="D2511">
        <v>0</v>
      </c>
      <c r="E2511">
        <v>1</v>
      </c>
      <c r="F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0.189</v>
      </c>
      <c r="U2511">
        <v>0.23</v>
      </c>
      <c r="V2511">
        <v>0.27</v>
      </c>
      <c r="W2511">
        <v>0.5</v>
      </c>
      <c r="X2511">
        <v>0.218</v>
      </c>
      <c r="Z2511">
        <v>29</v>
      </c>
      <c r="AA2511">
        <v>0</v>
      </c>
      <c r="AB2511">
        <v>0</v>
      </c>
      <c r="AD2511">
        <v>-0.1</v>
      </c>
      <c r="AE2511">
        <v>0</v>
      </c>
      <c r="AF2511">
        <v>0</v>
      </c>
      <c r="AG2511" t="s">
        <v>4834</v>
      </c>
      <c r="AH2511" s="2">
        <f t="shared" si="263"/>
        <v>-13.319984417099441</v>
      </c>
      <c r="AJ2511" s="2">
        <f t="shared" si="268"/>
        <v>-2.5025539444631106</v>
      </c>
      <c r="AK2511" s="2">
        <f t="shared" si="264"/>
        <v>-1.535362013584342</v>
      </c>
      <c r="AL2511" s="2">
        <f t="shared" si="265"/>
        <v>-2.5879503497259004</v>
      </c>
      <c r="AM2511" s="2">
        <f t="shared" si="266"/>
        <v>-3.1254462757372727</v>
      </c>
      <c r="AN2511" s="2">
        <f t="shared" si="267"/>
        <v>-3.5686718335888141</v>
      </c>
    </row>
    <row r="2512" spans="1:40" x14ac:dyDescent="0.2">
      <c r="A2512">
        <v>2511</v>
      </c>
      <c r="B2512" t="s">
        <v>4642</v>
      </c>
      <c r="C2512" t="s">
        <v>176</v>
      </c>
      <c r="D2512">
        <v>0</v>
      </c>
      <c r="E2512">
        <v>1</v>
      </c>
      <c r="F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0.186</v>
      </c>
      <c r="U2512">
        <v>0.22500000000000001</v>
      </c>
      <c r="V2512">
        <v>0.28599999999999998</v>
      </c>
      <c r="W2512">
        <v>0.51</v>
      </c>
      <c r="X2512">
        <v>0.22</v>
      </c>
      <c r="Z2512">
        <v>29</v>
      </c>
      <c r="AA2512">
        <v>0</v>
      </c>
      <c r="AB2512">
        <v>0</v>
      </c>
      <c r="AD2512">
        <v>-0.1</v>
      </c>
      <c r="AE2512">
        <v>0</v>
      </c>
      <c r="AF2512">
        <v>0</v>
      </c>
      <c r="AG2512" t="s">
        <v>4643</v>
      </c>
      <c r="AH2512" s="2">
        <f t="shared" si="263"/>
        <v>-13.323444889111004</v>
      </c>
      <c r="AJ2512" s="2">
        <f t="shared" si="268"/>
        <v>-2.5025539444631106</v>
      </c>
      <c r="AK2512" s="2">
        <f t="shared" si="264"/>
        <v>-1.535362013584342</v>
      </c>
      <c r="AL2512" s="2">
        <f t="shared" si="265"/>
        <v>-2.5879503497259004</v>
      </c>
      <c r="AM2512" s="2">
        <f t="shared" si="266"/>
        <v>-3.2721670660732638</v>
      </c>
      <c r="AN2512" s="2">
        <f t="shared" si="267"/>
        <v>-3.4254115152643867</v>
      </c>
    </row>
    <row r="2513" spans="1:40" x14ac:dyDescent="0.2">
      <c r="A2513">
        <v>2512</v>
      </c>
      <c r="B2513" t="s">
        <v>4767</v>
      </c>
      <c r="C2513" t="s">
        <v>53</v>
      </c>
      <c r="D2513">
        <v>0</v>
      </c>
      <c r="E2513">
        <v>1</v>
      </c>
      <c r="F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T2513">
        <v>0.188</v>
      </c>
      <c r="U2513">
        <v>0.23400000000000001</v>
      </c>
      <c r="V2513">
        <v>0.26900000000000002</v>
      </c>
      <c r="W2513">
        <v>0.503</v>
      </c>
      <c r="X2513">
        <v>0.22</v>
      </c>
      <c r="Z2513">
        <v>16</v>
      </c>
      <c r="AA2513">
        <v>0</v>
      </c>
      <c r="AB2513">
        <v>0</v>
      </c>
      <c r="AD2513">
        <v>-0.1</v>
      </c>
      <c r="AE2513">
        <v>0</v>
      </c>
      <c r="AF2513">
        <v>0</v>
      </c>
      <c r="AG2513" t="s">
        <v>4768</v>
      </c>
      <c r="AH2513" s="2">
        <f t="shared" si="263"/>
        <v>-13.325913251714109</v>
      </c>
      <c r="AJ2513" s="2">
        <f t="shared" si="268"/>
        <v>-2.5025539444631106</v>
      </c>
      <c r="AK2513" s="2">
        <f t="shared" si="264"/>
        <v>-1.535362013584342</v>
      </c>
      <c r="AL2513" s="2">
        <f t="shared" si="265"/>
        <v>-2.5879503497259004</v>
      </c>
      <c r="AM2513" s="2">
        <f t="shared" si="266"/>
        <v>-3.1743532058492696</v>
      </c>
      <c r="AN2513" s="2">
        <f t="shared" si="267"/>
        <v>-3.5256937380914857</v>
      </c>
    </row>
    <row r="2514" spans="1:40" x14ac:dyDescent="0.2">
      <c r="A2514">
        <v>2513</v>
      </c>
      <c r="B2514" t="s">
        <v>2505</v>
      </c>
      <c r="D2514">
        <v>0</v>
      </c>
      <c r="E2514">
        <v>1</v>
      </c>
      <c r="F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>
        <v>0.17799999999999999</v>
      </c>
      <c r="U2514">
        <v>0.253</v>
      </c>
      <c r="V2514">
        <v>0.28399999999999997</v>
      </c>
      <c r="W2514">
        <v>0.53700000000000003</v>
      </c>
      <c r="X2514">
        <v>0.23699999999999999</v>
      </c>
      <c r="Z2514">
        <v>42</v>
      </c>
      <c r="AA2514">
        <v>0</v>
      </c>
      <c r="AB2514">
        <v>0</v>
      </c>
      <c r="AD2514">
        <v>-0.1</v>
      </c>
      <c r="AE2514">
        <v>0</v>
      </c>
      <c r="AF2514">
        <v>0</v>
      </c>
      <c r="AG2514" t="s">
        <v>2506</v>
      </c>
      <c r="AH2514" s="2">
        <f t="shared" si="263"/>
        <v>-13.327897470531024</v>
      </c>
      <c r="AJ2514" s="2">
        <f t="shared" si="268"/>
        <v>-2.5025539444631106</v>
      </c>
      <c r="AK2514" s="2">
        <f t="shared" si="264"/>
        <v>-1.535362013584342</v>
      </c>
      <c r="AL2514" s="2">
        <f t="shared" si="265"/>
        <v>-2.5879503497259004</v>
      </c>
      <c r="AM2514" s="2">
        <f t="shared" si="266"/>
        <v>-3.6634225069692388</v>
      </c>
      <c r="AN2514" s="2">
        <f t="shared" si="267"/>
        <v>-3.0386086557884324</v>
      </c>
    </row>
    <row r="2515" spans="1:40" x14ac:dyDescent="0.2">
      <c r="A2515">
        <v>2514</v>
      </c>
      <c r="B2515" t="s">
        <v>4896</v>
      </c>
      <c r="C2515" t="s">
        <v>39</v>
      </c>
      <c r="D2515">
        <v>0</v>
      </c>
      <c r="E2515">
        <v>1</v>
      </c>
      <c r="F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>
        <v>0.187</v>
      </c>
      <c r="U2515">
        <v>0.23899999999999999</v>
      </c>
      <c r="V2515">
        <v>0.26700000000000002</v>
      </c>
      <c r="W2515">
        <v>0.50600000000000001</v>
      </c>
      <c r="X2515">
        <v>0.222</v>
      </c>
      <c r="Z2515">
        <v>30</v>
      </c>
      <c r="AA2515">
        <v>0</v>
      </c>
      <c r="AB2515">
        <v>0</v>
      </c>
      <c r="AD2515">
        <v>-0.1</v>
      </c>
      <c r="AE2515">
        <v>0</v>
      </c>
      <c r="AF2515">
        <v>0</v>
      </c>
      <c r="AG2515" t="s">
        <v>4897</v>
      </c>
      <c r="AH2515" s="2">
        <f t="shared" si="263"/>
        <v>-13.331842086328779</v>
      </c>
      <c r="AJ2515" s="2">
        <f t="shared" si="268"/>
        <v>-2.5025539444631106</v>
      </c>
      <c r="AK2515" s="2">
        <f t="shared" si="264"/>
        <v>-1.535362013584342</v>
      </c>
      <c r="AL2515" s="2">
        <f t="shared" si="265"/>
        <v>-2.5879503497259004</v>
      </c>
      <c r="AM2515" s="2">
        <f t="shared" si="266"/>
        <v>-3.2232601359612669</v>
      </c>
      <c r="AN2515" s="2">
        <f t="shared" si="267"/>
        <v>-3.4827156425941577</v>
      </c>
    </row>
    <row r="2516" spans="1:40" x14ac:dyDescent="0.2">
      <c r="A2516">
        <v>2515</v>
      </c>
      <c r="B2516" t="s">
        <v>3922</v>
      </c>
      <c r="C2516" t="s">
        <v>33</v>
      </c>
      <c r="D2516">
        <v>0</v>
      </c>
      <c r="E2516">
        <v>1</v>
      </c>
      <c r="F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T2516">
        <v>0.182</v>
      </c>
      <c r="U2516">
        <v>0.22800000000000001</v>
      </c>
      <c r="V2516">
        <v>0.29399999999999998</v>
      </c>
      <c r="W2516">
        <v>0.52300000000000002</v>
      </c>
      <c r="X2516">
        <v>0.22500000000000001</v>
      </c>
      <c r="Z2516">
        <v>37</v>
      </c>
      <c r="AA2516">
        <v>0</v>
      </c>
      <c r="AB2516">
        <v>0</v>
      </c>
      <c r="AD2516">
        <v>-0.1</v>
      </c>
      <c r="AE2516">
        <v>0</v>
      </c>
      <c r="AF2516">
        <v>0</v>
      </c>
      <c r="AG2516" t="s">
        <v>3923</v>
      </c>
      <c r="AH2516" s="2">
        <f t="shared" si="263"/>
        <v>-13.332834195737236</v>
      </c>
      <c r="AJ2516" s="2">
        <f t="shared" si="268"/>
        <v>-2.5025539444631106</v>
      </c>
      <c r="AK2516" s="2">
        <f t="shared" si="264"/>
        <v>-1.535362013584342</v>
      </c>
      <c r="AL2516" s="2">
        <f t="shared" si="265"/>
        <v>-2.5879503497259004</v>
      </c>
      <c r="AM2516" s="2">
        <f t="shared" si="266"/>
        <v>-3.4677947865212513</v>
      </c>
      <c r="AN2516" s="2">
        <f t="shared" si="267"/>
        <v>-3.2391731014426308</v>
      </c>
    </row>
    <row r="2517" spans="1:40" x14ac:dyDescent="0.2">
      <c r="A2517">
        <v>2516</v>
      </c>
      <c r="B2517" t="s">
        <v>4741</v>
      </c>
      <c r="C2517" t="s">
        <v>57</v>
      </c>
      <c r="D2517">
        <v>0</v>
      </c>
      <c r="E2517">
        <v>1</v>
      </c>
      <c r="F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T2517">
        <v>0.183</v>
      </c>
      <c r="U2517">
        <v>0.22700000000000001</v>
      </c>
      <c r="V2517">
        <v>0.29199999999999998</v>
      </c>
      <c r="W2517">
        <v>0.51900000000000002</v>
      </c>
      <c r="X2517">
        <v>0.223</v>
      </c>
      <c r="Z2517">
        <v>33</v>
      </c>
      <c r="AA2517">
        <v>0</v>
      </c>
      <c r="AB2517">
        <v>0</v>
      </c>
      <c r="AD2517">
        <v>-0.1</v>
      </c>
      <c r="AE2517">
        <v>0</v>
      </c>
      <c r="AF2517">
        <v>0</v>
      </c>
      <c r="AG2517" t="s">
        <v>4742</v>
      </c>
      <c r="AH2517" s="2">
        <f t="shared" si="263"/>
        <v>-13.341231392955009</v>
      </c>
      <c r="AJ2517" s="2">
        <f t="shared" si="268"/>
        <v>-2.5025539444631106</v>
      </c>
      <c r="AK2517" s="2">
        <f t="shared" si="264"/>
        <v>-1.535362013584342</v>
      </c>
      <c r="AL2517" s="2">
        <f t="shared" si="265"/>
        <v>-2.5879503497259004</v>
      </c>
      <c r="AM2517" s="2">
        <f t="shared" si="266"/>
        <v>-3.4188878564092544</v>
      </c>
      <c r="AN2517" s="2">
        <f t="shared" si="267"/>
        <v>-3.2964772287724018</v>
      </c>
    </row>
    <row r="2518" spans="1:40" x14ac:dyDescent="0.2">
      <c r="A2518">
        <v>2517</v>
      </c>
      <c r="B2518" t="s">
        <v>4249</v>
      </c>
      <c r="C2518" t="s">
        <v>61</v>
      </c>
      <c r="D2518">
        <v>0</v>
      </c>
      <c r="E2518">
        <v>1</v>
      </c>
      <c r="F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0.188</v>
      </c>
      <c r="U2518">
        <v>0.23599999999999999</v>
      </c>
      <c r="V2518">
        <v>0.26500000000000001</v>
      </c>
      <c r="W2518">
        <v>0.501</v>
      </c>
      <c r="X2518">
        <v>0.219</v>
      </c>
      <c r="Z2518">
        <v>32</v>
      </c>
      <c r="AA2518">
        <v>0</v>
      </c>
      <c r="AB2518">
        <v>0</v>
      </c>
      <c r="AD2518">
        <v>-0.1</v>
      </c>
      <c r="AE2518">
        <v>0</v>
      </c>
      <c r="AF2518">
        <v>0</v>
      </c>
      <c r="AG2518" t="s">
        <v>4250</v>
      </c>
      <c r="AH2518" s="2">
        <f t="shared" si="263"/>
        <v>-13.354565315378995</v>
      </c>
      <c r="AJ2518" s="2">
        <f t="shared" si="268"/>
        <v>-2.5025539444631106</v>
      </c>
      <c r="AK2518" s="2">
        <f t="shared" si="264"/>
        <v>-1.535362013584342</v>
      </c>
      <c r="AL2518" s="2">
        <f t="shared" si="265"/>
        <v>-2.5879503497259004</v>
      </c>
      <c r="AM2518" s="2">
        <f t="shared" si="266"/>
        <v>-3.1743532058492696</v>
      </c>
      <c r="AN2518" s="2">
        <f t="shared" si="267"/>
        <v>-3.5543458017563712</v>
      </c>
    </row>
    <row r="2519" spans="1:40" x14ac:dyDescent="0.2">
      <c r="A2519">
        <v>2518</v>
      </c>
      <c r="B2519" t="s">
        <v>4444</v>
      </c>
      <c r="D2519">
        <v>0</v>
      </c>
      <c r="E2519">
        <v>1</v>
      </c>
      <c r="F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0.183</v>
      </c>
      <c r="U2519">
        <v>0.23400000000000001</v>
      </c>
      <c r="V2519">
        <v>0.28399999999999997</v>
      </c>
      <c r="W2519">
        <v>0.51800000000000002</v>
      </c>
      <c r="X2519">
        <v>0.22500000000000001</v>
      </c>
      <c r="Z2519">
        <v>34</v>
      </c>
      <c r="AA2519">
        <v>0</v>
      </c>
      <c r="AB2519">
        <v>0</v>
      </c>
      <c r="AD2519">
        <v>-0.1</v>
      </c>
      <c r="AE2519">
        <v>0</v>
      </c>
      <c r="AF2519">
        <v>0</v>
      </c>
      <c r="AG2519" t="s">
        <v>4445</v>
      </c>
      <c r="AH2519" s="2">
        <f t="shared" si="263"/>
        <v>-13.355557424787452</v>
      </c>
      <c r="AJ2519" s="2">
        <f t="shared" si="268"/>
        <v>-2.5025539444631106</v>
      </c>
      <c r="AK2519" s="2">
        <f t="shared" si="264"/>
        <v>-1.535362013584342</v>
      </c>
      <c r="AL2519" s="2">
        <f t="shared" si="265"/>
        <v>-2.5879503497259004</v>
      </c>
      <c r="AM2519" s="2">
        <f t="shared" si="266"/>
        <v>-3.4188878564092544</v>
      </c>
      <c r="AN2519" s="2">
        <f t="shared" si="267"/>
        <v>-3.3108032606048448</v>
      </c>
    </row>
    <row r="2520" spans="1:40" x14ac:dyDescent="0.2">
      <c r="A2520">
        <v>2519</v>
      </c>
      <c r="B2520" t="s">
        <v>3965</v>
      </c>
      <c r="C2520" t="s">
        <v>31</v>
      </c>
      <c r="D2520">
        <v>0</v>
      </c>
      <c r="E2520">
        <v>1</v>
      </c>
      <c r="F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0.19</v>
      </c>
      <c r="U2520">
        <v>0.24</v>
      </c>
      <c r="V2520">
        <v>0.254</v>
      </c>
      <c r="W2520">
        <v>0.49399999999999999</v>
      </c>
      <c r="X2520">
        <v>0.218</v>
      </c>
      <c r="Z2520">
        <v>25</v>
      </c>
      <c r="AA2520">
        <v>0</v>
      </c>
      <c r="AB2520">
        <v>0</v>
      </c>
      <c r="AD2520">
        <v>-0.1</v>
      </c>
      <c r="AE2520">
        <v>0</v>
      </c>
      <c r="AF2520">
        <v>0</v>
      </c>
      <c r="AG2520" t="s">
        <v>3966</v>
      </c>
      <c r="AH2520" s="2">
        <f t="shared" si="263"/>
        <v>-13.3570336779821</v>
      </c>
      <c r="AJ2520" s="2">
        <f t="shared" si="268"/>
        <v>-2.5025539444631106</v>
      </c>
      <c r="AK2520" s="2">
        <f t="shared" si="264"/>
        <v>-1.535362013584342</v>
      </c>
      <c r="AL2520" s="2">
        <f t="shared" si="265"/>
        <v>-2.5879503497259004</v>
      </c>
      <c r="AM2520" s="2">
        <f t="shared" si="266"/>
        <v>-3.0765393456252759</v>
      </c>
      <c r="AN2520" s="2">
        <f t="shared" si="267"/>
        <v>-3.6546280245834706</v>
      </c>
    </row>
    <row r="2521" spans="1:40" x14ac:dyDescent="0.2">
      <c r="A2521">
        <v>2520</v>
      </c>
      <c r="B2521" t="s">
        <v>4301</v>
      </c>
      <c r="C2521" t="s">
        <v>176</v>
      </c>
      <c r="D2521">
        <v>0</v>
      </c>
      <c r="E2521">
        <v>1</v>
      </c>
      <c r="F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T2521">
        <v>0.188</v>
      </c>
      <c r="U2521">
        <v>0.22700000000000001</v>
      </c>
      <c r="V2521">
        <v>0.27300000000000002</v>
      </c>
      <c r="W2521">
        <v>0.5</v>
      </c>
      <c r="X2521">
        <v>0.217</v>
      </c>
      <c r="Z2521">
        <v>27</v>
      </c>
      <c r="AA2521">
        <v>0</v>
      </c>
      <c r="AB2521">
        <v>0</v>
      </c>
      <c r="AD2521">
        <v>-0.1</v>
      </c>
      <c r="AE2521">
        <v>0</v>
      </c>
      <c r="AF2521">
        <v>0</v>
      </c>
      <c r="AG2521" t="s">
        <v>4302</v>
      </c>
      <c r="AH2521" s="2">
        <f t="shared" si="263"/>
        <v>-13.368891347211438</v>
      </c>
      <c r="AJ2521" s="2">
        <f t="shared" si="268"/>
        <v>-2.5025539444631106</v>
      </c>
      <c r="AK2521" s="2">
        <f t="shared" si="264"/>
        <v>-1.535362013584342</v>
      </c>
      <c r="AL2521" s="2">
        <f t="shared" si="265"/>
        <v>-2.5879503497259004</v>
      </c>
      <c r="AM2521" s="2">
        <f t="shared" si="266"/>
        <v>-3.1743532058492696</v>
      </c>
      <c r="AN2521" s="2">
        <f t="shared" si="267"/>
        <v>-3.5686718335888141</v>
      </c>
    </row>
    <row r="2522" spans="1:40" x14ac:dyDescent="0.2">
      <c r="A2522">
        <v>2521</v>
      </c>
      <c r="B2522" t="s">
        <v>3842</v>
      </c>
      <c r="C2522" t="s">
        <v>63</v>
      </c>
      <c r="D2522">
        <v>0</v>
      </c>
      <c r="E2522">
        <v>1</v>
      </c>
      <c r="F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0.19</v>
      </c>
      <c r="U2522">
        <v>0.23200000000000001</v>
      </c>
      <c r="V2522">
        <v>0.26100000000000001</v>
      </c>
      <c r="W2522">
        <v>0.49299999999999999</v>
      </c>
      <c r="X2522">
        <v>0.215</v>
      </c>
      <c r="Z2522">
        <v>26</v>
      </c>
      <c r="AA2522">
        <v>0</v>
      </c>
      <c r="AB2522">
        <v>0</v>
      </c>
      <c r="AD2522">
        <v>-0.1</v>
      </c>
      <c r="AE2522">
        <v>0</v>
      </c>
      <c r="AF2522">
        <v>0</v>
      </c>
      <c r="AG2522" t="s">
        <v>3843</v>
      </c>
      <c r="AH2522" s="2">
        <f t="shared" si="263"/>
        <v>-13.371359709814543</v>
      </c>
      <c r="AJ2522" s="2">
        <f t="shared" si="268"/>
        <v>-2.5025539444631106</v>
      </c>
      <c r="AK2522" s="2">
        <f t="shared" si="264"/>
        <v>-1.535362013584342</v>
      </c>
      <c r="AL2522" s="2">
        <f t="shared" si="265"/>
        <v>-2.5879503497259004</v>
      </c>
      <c r="AM2522" s="2">
        <f t="shared" si="266"/>
        <v>-3.0765393456252759</v>
      </c>
      <c r="AN2522" s="2">
        <f t="shared" si="267"/>
        <v>-3.6689540564159131</v>
      </c>
    </row>
    <row r="2523" spans="1:40" x14ac:dyDescent="0.2">
      <c r="A2523">
        <v>2522</v>
      </c>
      <c r="B2523" t="s">
        <v>3088</v>
      </c>
      <c r="C2523" t="s">
        <v>65</v>
      </c>
      <c r="D2523">
        <v>0</v>
      </c>
      <c r="E2523">
        <v>1</v>
      </c>
      <c r="F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0.18</v>
      </c>
      <c r="U2523">
        <v>0.23400000000000001</v>
      </c>
      <c r="V2523">
        <v>0.29399999999999998</v>
      </c>
      <c r="W2523">
        <v>0.52700000000000002</v>
      </c>
      <c r="X2523">
        <v>0.22900000000000001</v>
      </c>
      <c r="Z2523">
        <v>35</v>
      </c>
      <c r="AA2523">
        <v>0</v>
      </c>
      <c r="AB2523">
        <v>0</v>
      </c>
      <c r="AD2523">
        <v>-0.1</v>
      </c>
      <c r="AE2523">
        <v>0</v>
      </c>
      <c r="AF2523">
        <v>0</v>
      </c>
      <c r="AG2523" t="s">
        <v>3089</v>
      </c>
      <c r="AH2523" s="2">
        <f t="shared" si="263"/>
        <v>-13.373343928631458</v>
      </c>
      <c r="AJ2523" s="2">
        <f t="shared" si="268"/>
        <v>-2.5025539444631106</v>
      </c>
      <c r="AK2523" s="2">
        <f t="shared" si="264"/>
        <v>-1.535362013584342</v>
      </c>
      <c r="AL2523" s="2">
        <f t="shared" si="265"/>
        <v>-2.5879503497259004</v>
      </c>
      <c r="AM2523" s="2">
        <f t="shared" si="266"/>
        <v>-3.565608646745245</v>
      </c>
      <c r="AN2523" s="2">
        <f t="shared" si="267"/>
        <v>-3.1818689741128598</v>
      </c>
    </row>
    <row r="2524" spans="1:40" x14ac:dyDescent="0.2">
      <c r="A2524">
        <v>2523</v>
      </c>
      <c r="B2524" t="s">
        <v>4256</v>
      </c>
      <c r="C2524" t="s">
        <v>35</v>
      </c>
      <c r="D2524">
        <v>0</v>
      </c>
      <c r="E2524">
        <v>1</v>
      </c>
      <c r="F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0.187</v>
      </c>
      <c r="U2524">
        <v>0.23699999999999999</v>
      </c>
      <c r="V2524">
        <v>0.26600000000000001</v>
      </c>
      <c r="W2524">
        <v>0.503</v>
      </c>
      <c r="X2524">
        <v>0.221</v>
      </c>
      <c r="Z2524">
        <v>27</v>
      </c>
      <c r="AA2524">
        <v>0</v>
      </c>
      <c r="AB2524">
        <v>0</v>
      </c>
      <c r="AD2524">
        <v>-0.1</v>
      </c>
      <c r="AE2524">
        <v>0</v>
      </c>
      <c r="AF2524">
        <v>0</v>
      </c>
      <c r="AG2524" t="s">
        <v>4257</v>
      </c>
      <c r="AH2524" s="2">
        <f t="shared" si="263"/>
        <v>-13.374820181826106</v>
      </c>
      <c r="AJ2524" s="2">
        <f t="shared" si="268"/>
        <v>-2.5025539444631106</v>
      </c>
      <c r="AK2524" s="2">
        <f t="shared" si="264"/>
        <v>-1.535362013584342</v>
      </c>
      <c r="AL2524" s="2">
        <f t="shared" si="265"/>
        <v>-2.5879503497259004</v>
      </c>
      <c r="AM2524" s="2">
        <f t="shared" si="266"/>
        <v>-3.2232601359612669</v>
      </c>
      <c r="AN2524" s="2">
        <f t="shared" si="267"/>
        <v>-3.5256937380914857</v>
      </c>
    </row>
    <row r="2525" spans="1:40" x14ac:dyDescent="0.2">
      <c r="A2525">
        <v>2524</v>
      </c>
      <c r="B2525" t="s">
        <v>4499</v>
      </c>
      <c r="C2525" t="s">
        <v>90</v>
      </c>
      <c r="D2525">
        <v>0</v>
      </c>
      <c r="E2525">
        <v>1</v>
      </c>
      <c r="F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T2525">
        <v>0.184</v>
      </c>
      <c r="U2525">
        <v>0.22800000000000001</v>
      </c>
      <c r="V2525">
        <v>0.28499999999999998</v>
      </c>
      <c r="W2525">
        <v>0.51300000000000001</v>
      </c>
      <c r="X2525">
        <v>0.222</v>
      </c>
      <c r="Z2525">
        <v>36</v>
      </c>
      <c r="AA2525">
        <v>0</v>
      </c>
      <c r="AB2525">
        <v>0</v>
      </c>
      <c r="AD2525">
        <v>-0.1</v>
      </c>
      <c r="AE2525">
        <v>0</v>
      </c>
      <c r="AF2525">
        <v>0</v>
      </c>
      <c r="AG2525" t="s">
        <v>4500</v>
      </c>
      <c r="AH2525" s="2">
        <f t="shared" si="263"/>
        <v>-13.37828065383767</v>
      </c>
      <c r="AJ2525" s="2">
        <f t="shared" si="268"/>
        <v>-2.5025539444631106</v>
      </c>
      <c r="AK2525" s="2">
        <f t="shared" si="264"/>
        <v>-1.535362013584342</v>
      </c>
      <c r="AL2525" s="2">
        <f t="shared" si="265"/>
        <v>-2.5879503497259004</v>
      </c>
      <c r="AM2525" s="2">
        <f t="shared" si="266"/>
        <v>-3.3699809262972575</v>
      </c>
      <c r="AN2525" s="2">
        <f t="shared" si="267"/>
        <v>-3.3824334197670582</v>
      </c>
    </row>
    <row r="2526" spans="1:40" x14ac:dyDescent="0.2">
      <c r="A2526">
        <v>2525</v>
      </c>
      <c r="B2526" t="s">
        <v>4089</v>
      </c>
      <c r="C2526" t="s">
        <v>88</v>
      </c>
      <c r="D2526">
        <v>0</v>
      </c>
      <c r="E2526">
        <v>1</v>
      </c>
      <c r="F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0.18099999999999999</v>
      </c>
      <c r="U2526">
        <v>0.23899999999999999</v>
      </c>
      <c r="V2526">
        <v>0.28399999999999997</v>
      </c>
      <c r="W2526">
        <v>0.52300000000000002</v>
      </c>
      <c r="X2526">
        <v>0.22800000000000001</v>
      </c>
      <c r="Z2526">
        <v>41</v>
      </c>
      <c r="AA2526">
        <v>0</v>
      </c>
      <c r="AB2526">
        <v>0</v>
      </c>
      <c r="AD2526">
        <v>-0.1</v>
      </c>
      <c r="AE2526">
        <v>0</v>
      </c>
      <c r="AF2526">
        <v>0</v>
      </c>
      <c r="AG2526" t="s">
        <v>4090</v>
      </c>
      <c r="AH2526" s="2">
        <f t="shared" si="263"/>
        <v>-13.381741125849233</v>
      </c>
      <c r="AJ2526" s="2">
        <f t="shared" si="268"/>
        <v>-2.5025539444631106</v>
      </c>
      <c r="AK2526" s="2">
        <f t="shared" si="264"/>
        <v>-1.535362013584342</v>
      </c>
      <c r="AL2526" s="2">
        <f t="shared" si="265"/>
        <v>-2.5879503497259004</v>
      </c>
      <c r="AM2526" s="2">
        <f t="shared" si="266"/>
        <v>-3.5167017166332482</v>
      </c>
      <c r="AN2526" s="2">
        <f t="shared" si="267"/>
        <v>-3.2391731014426308</v>
      </c>
    </row>
    <row r="2527" spans="1:40" x14ac:dyDescent="0.2">
      <c r="A2527">
        <v>2526</v>
      </c>
      <c r="B2527" t="s">
        <v>3001</v>
      </c>
      <c r="C2527" t="s">
        <v>176</v>
      </c>
      <c r="D2527">
        <v>0</v>
      </c>
      <c r="E2527">
        <v>1</v>
      </c>
      <c r="F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T2527">
        <v>0.183</v>
      </c>
      <c r="U2527">
        <v>0.23400000000000001</v>
      </c>
      <c r="V2527">
        <v>0.28199999999999997</v>
      </c>
      <c r="W2527">
        <v>0.51600000000000001</v>
      </c>
      <c r="X2527">
        <v>0.224</v>
      </c>
      <c r="Z2527">
        <v>32</v>
      </c>
      <c r="AA2527">
        <v>0</v>
      </c>
      <c r="AB2527">
        <v>0</v>
      </c>
      <c r="AD2527">
        <v>-0.1</v>
      </c>
      <c r="AE2527">
        <v>0</v>
      </c>
      <c r="AF2527">
        <v>0</v>
      </c>
      <c r="AG2527" t="s">
        <v>3002</v>
      </c>
      <c r="AH2527" s="2">
        <f t="shared" si="263"/>
        <v>-13.384209488452338</v>
      </c>
      <c r="AJ2527" s="2">
        <f t="shared" si="268"/>
        <v>-2.5025539444631106</v>
      </c>
      <c r="AK2527" s="2">
        <f t="shared" si="264"/>
        <v>-1.535362013584342</v>
      </c>
      <c r="AL2527" s="2">
        <f t="shared" si="265"/>
        <v>-2.5879503497259004</v>
      </c>
      <c r="AM2527" s="2">
        <f t="shared" si="266"/>
        <v>-3.4188878564092544</v>
      </c>
      <c r="AN2527" s="2">
        <f t="shared" si="267"/>
        <v>-3.3394553242697302</v>
      </c>
    </row>
    <row r="2528" spans="1:40" x14ac:dyDescent="0.2">
      <c r="A2528">
        <v>2527</v>
      </c>
      <c r="B2528" t="s">
        <v>2511</v>
      </c>
      <c r="C2528" t="s">
        <v>90</v>
      </c>
      <c r="D2528">
        <v>0</v>
      </c>
      <c r="E2528">
        <v>1</v>
      </c>
      <c r="F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0.17799999999999999</v>
      </c>
      <c r="U2528">
        <v>0.251</v>
      </c>
      <c r="V2528">
        <v>0.28199999999999997</v>
      </c>
      <c r="W2528">
        <v>0.53300000000000003</v>
      </c>
      <c r="X2528">
        <v>0.23400000000000001</v>
      </c>
      <c r="Z2528">
        <v>43</v>
      </c>
      <c r="AA2528">
        <v>0</v>
      </c>
      <c r="AB2528">
        <v>0</v>
      </c>
      <c r="AD2528">
        <v>-0.1</v>
      </c>
      <c r="AE2528">
        <v>0</v>
      </c>
      <c r="AF2528">
        <v>0</v>
      </c>
      <c r="AG2528" t="s">
        <v>2512</v>
      </c>
      <c r="AH2528" s="2">
        <f t="shared" si="263"/>
        <v>-13.385201597860796</v>
      </c>
      <c r="AJ2528" s="2">
        <f t="shared" si="268"/>
        <v>-2.5025539444631106</v>
      </c>
      <c r="AK2528" s="2">
        <f t="shared" si="264"/>
        <v>-1.535362013584342</v>
      </c>
      <c r="AL2528" s="2">
        <f t="shared" si="265"/>
        <v>-2.5879503497259004</v>
      </c>
      <c r="AM2528" s="2">
        <f t="shared" si="266"/>
        <v>-3.6634225069692388</v>
      </c>
      <c r="AN2528" s="2">
        <f t="shared" si="267"/>
        <v>-3.0959127831182034</v>
      </c>
    </row>
    <row r="2529" spans="1:40" x14ac:dyDescent="0.2">
      <c r="A2529">
        <v>2528</v>
      </c>
      <c r="B2529" t="s">
        <v>3214</v>
      </c>
      <c r="C2529" t="s">
        <v>129</v>
      </c>
      <c r="D2529">
        <v>0</v>
      </c>
      <c r="E2529">
        <v>1</v>
      </c>
      <c r="F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T2529">
        <v>0.185</v>
      </c>
      <c r="U2529">
        <v>0.22800000000000001</v>
      </c>
      <c r="V2529">
        <v>0.28100000000000003</v>
      </c>
      <c r="W2529">
        <v>0.50900000000000001</v>
      </c>
      <c r="X2529">
        <v>0.22</v>
      </c>
      <c r="Z2529">
        <v>29</v>
      </c>
      <c r="AA2529">
        <v>0</v>
      </c>
      <c r="AB2529">
        <v>0</v>
      </c>
      <c r="AD2529">
        <v>-0.1</v>
      </c>
      <c r="AE2529">
        <v>0</v>
      </c>
      <c r="AF2529">
        <v>0</v>
      </c>
      <c r="AG2529" t="s">
        <v>3215</v>
      </c>
      <c r="AH2529" s="2">
        <f t="shared" si="263"/>
        <v>-13.386677851055444</v>
      </c>
      <c r="AJ2529" s="2">
        <f t="shared" si="268"/>
        <v>-2.5025539444631106</v>
      </c>
      <c r="AK2529" s="2">
        <f t="shared" si="264"/>
        <v>-1.535362013584342</v>
      </c>
      <c r="AL2529" s="2">
        <f t="shared" si="265"/>
        <v>-2.5879503497259004</v>
      </c>
      <c r="AM2529" s="2">
        <f t="shared" si="266"/>
        <v>-3.3210739961852607</v>
      </c>
      <c r="AN2529" s="2">
        <f t="shared" si="267"/>
        <v>-3.4397375470968292</v>
      </c>
    </row>
    <row r="2530" spans="1:40" x14ac:dyDescent="0.2">
      <c r="A2530">
        <v>2529</v>
      </c>
      <c r="B2530" t="s">
        <v>3592</v>
      </c>
      <c r="C2530" t="s">
        <v>33</v>
      </c>
      <c r="D2530">
        <v>0</v>
      </c>
      <c r="E2530">
        <v>1</v>
      </c>
      <c r="F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0.18</v>
      </c>
      <c r="U2530">
        <v>0.24299999999999999</v>
      </c>
      <c r="V2530">
        <v>0.28299999999999997</v>
      </c>
      <c r="W2530">
        <v>0.52600000000000002</v>
      </c>
      <c r="X2530">
        <v>0.23</v>
      </c>
      <c r="Z2530">
        <v>41</v>
      </c>
      <c r="AA2530">
        <v>0</v>
      </c>
      <c r="AB2530">
        <v>0</v>
      </c>
      <c r="AD2530">
        <v>-0.1</v>
      </c>
      <c r="AE2530">
        <v>0</v>
      </c>
      <c r="AF2530">
        <v>0</v>
      </c>
      <c r="AG2530" t="s">
        <v>3593</v>
      </c>
      <c r="AH2530" s="2">
        <f t="shared" si="263"/>
        <v>-13.387669960463901</v>
      </c>
      <c r="AJ2530" s="2">
        <f t="shared" si="268"/>
        <v>-2.5025539444631106</v>
      </c>
      <c r="AK2530" s="2">
        <f t="shared" si="264"/>
        <v>-1.535362013584342</v>
      </c>
      <c r="AL2530" s="2">
        <f t="shared" si="265"/>
        <v>-2.5879503497259004</v>
      </c>
      <c r="AM2530" s="2">
        <f t="shared" si="266"/>
        <v>-3.565608646745245</v>
      </c>
      <c r="AN2530" s="2">
        <f t="shared" si="267"/>
        <v>-3.1961950059453024</v>
      </c>
    </row>
    <row r="2531" spans="1:40" x14ac:dyDescent="0.2">
      <c r="A2531">
        <v>2530</v>
      </c>
      <c r="B2531" t="s">
        <v>3325</v>
      </c>
      <c r="C2531" t="s">
        <v>61</v>
      </c>
      <c r="D2531">
        <v>0</v>
      </c>
      <c r="E2531">
        <v>1</v>
      </c>
      <c r="F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T2531">
        <v>0.187</v>
      </c>
      <c r="U2531">
        <v>0.23400000000000001</v>
      </c>
      <c r="V2531">
        <v>0.26800000000000002</v>
      </c>
      <c r="W2531">
        <v>0.502</v>
      </c>
      <c r="X2531">
        <v>0.219</v>
      </c>
      <c r="Z2531">
        <v>32</v>
      </c>
      <c r="AA2531">
        <v>0</v>
      </c>
      <c r="AB2531">
        <v>0</v>
      </c>
      <c r="AD2531">
        <v>-0.1</v>
      </c>
      <c r="AE2531">
        <v>0</v>
      </c>
      <c r="AF2531">
        <v>0</v>
      </c>
      <c r="AG2531" t="s">
        <v>3326</v>
      </c>
      <c r="AH2531" s="2">
        <f t="shared" si="263"/>
        <v>-13.389146213658549</v>
      </c>
      <c r="AJ2531" s="2">
        <f t="shared" si="268"/>
        <v>-2.5025539444631106</v>
      </c>
      <c r="AK2531" s="2">
        <f t="shared" si="264"/>
        <v>-1.535362013584342</v>
      </c>
      <c r="AL2531" s="2">
        <f t="shared" si="265"/>
        <v>-2.5879503497259004</v>
      </c>
      <c r="AM2531" s="2">
        <f t="shared" si="266"/>
        <v>-3.2232601359612669</v>
      </c>
      <c r="AN2531" s="2">
        <f t="shared" si="267"/>
        <v>-3.5400197699239286</v>
      </c>
    </row>
    <row r="2532" spans="1:40" x14ac:dyDescent="0.2">
      <c r="A2532">
        <v>2531</v>
      </c>
      <c r="B2532" t="s">
        <v>2761</v>
      </c>
      <c r="C2532" t="s">
        <v>198</v>
      </c>
      <c r="D2532">
        <v>0</v>
      </c>
      <c r="E2532">
        <v>1</v>
      </c>
      <c r="F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T2532">
        <v>0.184</v>
      </c>
      <c r="U2532">
        <v>0.252</v>
      </c>
      <c r="V2532">
        <v>0.26</v>
      </c>
      <c r="W2532">
        <v>0.51200000000000001</v>
      </c>
      <c r="X2532">
        <v>0.22900000000000001</v>
      </c>
      <c r="Z2532">
        <v>36</v>
      </c>
      <c r="AA2532">
        <v>0</v>
      </c>
      <c r="AB2532">
        <v>0</v>
      </c>
      <c r="AD2532">
        <v>-0.1</v>
      </c>
      <c r="AE2532">
        <v>0</v>
      </c>
      <c r="AF2532">
        <v>0</v>
      </c>
      <c r="AG2532" t="s">
        <v>2762</v>
      </c>
      <c r="AH2532" s="2">
        <f t="shared" si="263"/>
        <v>-13.392606685670113</v>
      </c>
      <c r="AJ2532" s="2">
        <f t="shared" si="268"/>
        <v>-2.5025539444631106</v>
      </c>
      <c r="AK2532" s="2">
        <f t="shared" si="264"/>
        <v>-1.535362013584342</v>
      </c>
      <c r="AL2532" s="2">
        <f t="shared" si="265"/>
        <v>-2.5879503497259004</v>
      </c>
      <c r="AM2532" s="2">
        <f t="shared" si="266"/>
        <v>-3.3699809262972575</v>
      </c>
      <c r="AN2532" s="2">
        <f t="shared" si="267"/>
        <v>-3.3967594515995012</v>
      </c>
    </row>
    <row r="2533" spans="1:40" x14ac:dyDescent="0.2">
      <c r="A2533">
        <v>2532</v>
      </c>
      <c r="B2533" t="s">
        <v>3074</v>
      </c>
      <c r="D2533">
        <v>0</v>
      </c>
      <c r="E2533">
        <v>1</v>
      </c>
      <c r="F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T2533">
        <v>0.184</v>
      </c>
      <c r="U2533">
        <v>0.23699999999999999</v>
      </c>
      <c r="V2533">
        <v>0.27400000000000002</v>
      </c>
      <c r="W2533">
        <v>0.51200000000000001</v>
      </c>
      <c r="X2533">
        <v>0.224</v>
      </c>
      <c r="Z2533">
        <v>33</v>
      </c>
      <c r="AA2533">
        <v>0</v>
      </c>
      <c r="AB2533">
        <v>0</v>
      </c>
      <c r="AD2533">
        <v>-0.1</v>
      </c>
      <c r="AE2533">
        <v>0</v>
      </c>
      <c r="AF2533">
        <v>0</v>
      </c>
      <c r="AG2533" t="s">
        <v>3075</v>
      </c>
      <c r="AH2533" s="2">
        <f t="shared" si="263"/>
        <v>-13.392606685670113</v>
      </c>
      <c r="AJ2533" s="2">
        <f t="shared" si="268"/>
        <v>-2.5025539444631106</v>
      </c>
      <c r="AK2533" s="2">
        <f t="shared" si="264"/>
        <v>-1.535362013584342</v>
      </c>
      <c r="AL2533" s="2">
        <f t="shared" si="265"/>
        <v>-2.5879503497259004</v>
      </c>
      <c r="AM2533" s="2">
        <f t="shared" si="266"/>
        <v>-3.3699809262972575</v>
      </c>
      <c r="AN2533" s="2">
        <f t="shared" si="267"/>
        <v>-3.3967594515995012</v>
      </c>
    </row>
    <row r="2534" spans="1:40" x14ac:dyDescent="0.2">
      <c r="A2534">
        <v>2533</v>
      </c>
      <c r="B2534" t="s">
        <v>3694</v>
      </c>
      <c r="C2534" t="s">
        <v>33</v>
      </c>
      <c r="D2534">
        <v>0</v>
      </c>
      <c r="E2534">
        <v>1</v>
      </c>
      <c r="F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T2534">
        <v>0.191</v>
      </c>
      <c r="U2534">
        <v>0.221</v>
      </c>
      <c r="V2534">
        <v>0.26700000000000002</v>
      </c>
      <c r="W2534">
        <v>0.48799999999999999</v>
      </c>
      <c r="X2534">
        <v>0.21099999999999999</v>
      </c>
      <c r="Z2534">
        <v>28</v>
      </c>
      <c r="AA2534">
        <v>0</v>
      </c>
      <c r="AB2534">
        <v>0</v>
      </c>
      <c r="AD2534">
        <v>-0.1</v>
      </c>
      <c r="AE2534">
        <v>0</v>
      </c>
      <c r="AF2534">
        <v>0</v>
      </c>
      <c r="AG2534" t="s">
        <v>3695</v>
      </c>
      <c r="AH2534" s="2">
        <f t="shared" si="263"/>
        <v>-13.394082938864759</v>
      </c>
      <c r="AJ2534" s="2">
        <f t="shared" si="268"/>
        <v>-2.5025539444631106</v>
      </c>
      <c r="AK2534" s="2">
        <f t="shared" si="264"/>
        <v>-1.535362013584342</v>
      </c>
      <c r="AL2534" s="2">
        <f t="shared" si="265"/>
        <v>-2.5879503497259004</v>
      </c>
      <c r="AM2534" s="2">
        <f t="shared" si="266"/>
        <v>-3.027632415513279</v>
      </c>
      <c r="AN2534" s="2">
        <f t="shared" si="267"/>
        <v>-3.740584215578127</v>
      </c>
    </row>
    <row r="2535" spans="1:40" x14ac:dyDescent="0.2">
      <c r="A2535">
        <v>2534</v>
      </c>
      <c r="B2535" t="s">
        <v>3423</v>
      </c>
      <c r="C2535" t="s">
        <v>61</v>
      </c>
      <c r="D2535">
        <v>0</v>
      </c>
      <c r="E2535">
        <v>1</v>
      </c>
      <c r="F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0.188</v>
      </c>
      <c r="U2535">
        <v>0.23200000000000001</v>
      </c>
      <c r="V2535">
        <v>0.26600000000000001</v>
      </c>
      <c r="W2535">
        <v>0.498</v>
      </c>
      <c r="X2535">
        <v>0.218</v>
      </c>
      <c r="Z2535">
        <v>31</v>
      </c>
      <c r="AA2535">
        <v>0</v>
      </c>
      <c r="AB2535">
        <v>0</v>
      </c>
      <c r="AD2535">
        <v>-0.1</v>
      </c>
      <c r="AE2535">
        <v>0</v>
      </c>
      <c r="AF2535">
        <v>0</v>
      </c>
      <c r="AG2535" t="s">
        <v>3424</v>
      </c>
      <c r="AH2535" s="2">
        <f t="shared" si="263"/>
        <v>-13.397543410876324</v>
      </c>
      <c r="AJ2535" s="2">
        <f t="shared" si="268"/>
        <v>-2.5025539444631106</v>
      </c>
      <c r="AK2535" s="2">
        <f t="shared" si="264"/>
        <v>-1.535362013584342</v>
      </c>
      <c r="AL2535" s="2">
        <f t="shared" si="265"/>
        <v>-2.5879503497259004</v>
      </c>
      <c r="AM2535" s="2">
        <f t="shared" si="266"/>
        <v>-3.1743532058492696</v>
      </c>
      <c r="AN2535" s="2">
        <f t="shared" si="267"/>
        <v>-3.5973238972536996</v>
      </c>
    </row>
    <row r="2536" spans="1:40" x14ac:dyDescent="0.2">
      <c r="A2536">
        <v>2535</v>
      </c>
      <c r="B2536" t="s">
        <v>4456</v>
      </c>
      <c r="C2536" t="s">
        <v>93</v>
      </c>
      <c r="D2536">
        <v>0</v>
      </c>
      <c r="E2536">
        <v>1</v>
      </c>
      <c r="F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T2536">
        <v>0.188</v>
      </c>
      <c r="U2536">
        <v>0.22500000000000001</v>
      </c>
      <c r="V2536">
        <v>0.27300000000000002</v>
      </c>
      <c r="W2536">
        <v>0.498</v>
      </c>
      <c r="X2536">
        <v>0.215</v>
      </c>
      <c r="Z2536">
        <v>30</v>
      </c>
      <c r="AA2536">
        <v>0</v>
      </c>
      <c r="AB2536">
        <v>0</v>
      </c>
      <c r="AD2536">
        <v>-0.1</v>
      </c>
      <c r="AE2536">
        <v>0</v>
      </c>
      <c r="AF2536">
        <v>0</v>
      </c>
      <c r="AG2536" t="s">
        <v>4457</v>
      </c>
      <c r="AH2536" s="2">
        <f t="shared" si="263"/>
        <v>-13.397543410876324</v>
      </c>
      <c r="AJ2536" s="2">
        <f t="shared" si="268"/>
        <v>-2.5025539444631106</v>
      </c>
      <c r="AK2536" s="2">
        <f t="shared" si="264"/>
        <v>-1.535362013584342</v>
      </c>
      <c r="AL2536" s="2">
        <f t="shared" si="265"/>
        <v>-2.5879503497259004</v>
      </c>
      <c r="AM2536" s="2">
        <f t="shared" si="266"/>
        <v>-3.1743532058492696</v>
      </c>
      <c r="AN2536" s="2">
        <f t="shared" si="267"/>
        <v>-3.5973238972536996</v>
      </c>
    </row>
    <row r="2537" spans="1:40" x14ac:dyDescent="0.2">
      <c r="A2537">
        <v>2536</v>
      </c>
      <c r="B2537" t="s">
        <v>3247</v>
      </c>
      <c r="C2537" t="s">
        <v>39</v>
      </c>
      <c r="D2537">
        <v>0</v>
      </c>
      <c r="E2537">
        <v>1</v>
      </c>
      <c r="F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T2537">
        <v>0.183</v>
      </c>
      <c r="U2537">
        <v>0.24199999999999999</v>
      </c>
      <c r="V2537">
        <v>0.27300000000000002</v>
      </c>
      <c r="W2537">
        <v>0.51500000000000001</v>
      </c>
      <c r="X2537">
        <v>0.22700000000000001</v>
      </c>
      <c r="Z2537">
        <v>33</v>
      </c>
      <c r="AA2537">
        <v>0</v>
      </c>
      <c r="AB2537">
        <v>0</v>
      </c>
      <c r="AD2537">
        <v>-0.1</v>
      </c>
      <c r="AE2537">
        <v>0</v>
      </c>
      <c r="AF2537">
        <v>0</v>
      </c>
      <c r="AG2537" t="s">
        <v>3248</v>
      </c>
      <c r="AH2537" s="2">
        <f t="shared" si="263"/>
        <v>-13.398535520284781</v>
      </c>
      <c r="AJ2537" s="2">
        <f t="shared" si="268"/>
        <v>-2.5025539444631106</v>
      </c>
      <c r="AK2537" s="2">
        <f t="shared" si="264"/>
        <v>-1.535362013584342</v>
      </c>
      <c r="AL2537" s="2">
        <f t="shared" si="265"/>
        <v>-2.5879503497259004</v>
      </c>
      <c r="AM2537" s="2">
        <f t="shared" si="266"/>
        <v>-3.4188878564092544</v>
      </c>
      <c r="AN2537" s="2">
        <f t="shared" si="267"/>
        <v>-3.3537813561021728</v>
      </c>
    </row>
    <row r="2538" spans="1:40" x14ac:dyDescent="0.2">
      <c r="A2538">
        <v>2537</v>
      </c>
      <c r="B2538" t="s">
        <v>3941</v>
      </c>
      <c r="C2538" t="s">
        <v>31</v>
      </c>
      <c r="D2538">
        <v>0</v>
      </c>
      <c r="E2538">
        <v>1</v>
      </c>
      <c r="F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T2538">
        <v>0.183</v>
      </c>
      <c r="U2538">
        <v>0.24199999999999999</v>
      </c>
      <c r="V2538">
        <v>0.27300000000000002</v>
      </c>
      <c r="W2538">
        <v>0.51500000000000001</v>
      </c>
      <c r="X2538">
        <v>0.22700000000000001</v>
      </c>
      <c r="Z2538">
        <v>31</v>
      </c>
      <c r="AA2538">
        <v>0</v>
      </c>
      <c r="AB2538">
        <v>0</v>
      </c>
      <c r="AD2538">
        <v>-0.1</v>
      </c>
      <c r="AE2538">
        <v>0</v>
      </c>
      <c r="AF2538">
        <v>0</v>
      </c>
      <c r="AG2538" t="s">
        <v>3942</v>
      </c>
      <c r="AH2538" s="2">
        <f t="shared" si="263"/>
        <v>-13.398535520284781</v>
      </c>
      <c r="AJ2538" s="2">
        <f t="shared" si="268"/>
        <v>-2.5025539444631106</v>
      </c>
      <c r="AK2538" s="2">
        <f t="shared" si="264"/>
        <v>-1.535362013584342</v>
      </c>
      <c r="AL2538" s="2">
        <f t="shared" si="265"/>
        <v>-2.5879503497259004</v>
      </c>
      <c r="AM2538" s="2">
        <f t="shared" si="266"/>
        <v>-3.4188878564092544</v>
      </c>
      <c r="AN2538" s="2">
        <f t="shared" si="267"/>
        <v>-3.3537813561021728</v>
      </c>
    </row>
    <row r="2539" spans="1:40" x14ac:dyDescent="0.2">
      <c r="A2539">
        <v>2538</v>
      </c>
      <c r="B2539" t="s">
        <v>4632</v>
      </c>
      <c r="C2539" t="s">
        <v>176</v>
      </c>
      <c r="D2539">
        <v>0</v>
      </c>
      <c r="E2539">
        <v>1</v>
      </c>
      <c r="F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T2539">
        <v>0.185</v>
      </c>
      <c r="U2539">
        <v>0.23</v>
      </c>
      <c r="V2539">
        <v>0.27800000000000002</v>
      </c>
      <c r="W2539">
        <v>0.50800000000000001</v>
      </c>
      <c r="X2539">
        <v>0.22</v>
      </c>
      <c r="Z2539">
        <v>29</v>
      </c>
      <c r="AA2539">
        <v>0</v>
      </c>
      <c r="AB2539">
        <v>0</v>
      </c>
      <c r="AD2539">
        <v>-0.1</v>
      </c>
      <c r="AE2539">
        <v>0</v>
      </c>
      <c r="AF2539">
        <v>0</v>
      </c>
      <c r="AG2539" t="s">
        <v>4633</v>
      </c>
      <c r="AH2539" s="2">
        <f t="shared" si="263"/>
        <v>-13.401003882887887</v>
      </c>
      <c r="AJ2539" s="2">
        <f t="shared" si="268"/>
        <v>-2.5025539444631106</v>
      </c>
      <c r="AK2539" s="2">
        <f t="shared" si="264"/>
        <v>-1.535362013584342</v>
      </c>
      <c r="AL2539" s="2">
        <f t="shared" si="265"/>
        <v>-2.5879503497259004</v>
      </c>
      <c r="AM2539" s="2">
        <f t="shared" si="266"/>
        <v>-3.3210739961852607</v>
      </c>
      <c r="AN2539" s="2">
        <f t="shared" si="267"/>
        <v>-3.4540635789292722</v>
      </c>
    </row>
    <row r="2540" spans="1:40" x14ac:dyDescent="0.2">
      <c r="A2540">
        <v>2539</v>
      </c>
      <c r="B2540" t="s">
        <v>3264</v>
      </c>
      <c r="C2540" t="s">
        <v>118</v>
      </c>
      <c r="D2540">
        <v>0</v>
      </c>
      <c r="E2540">
        <v>1</v>
      </c>
      <c r="F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T2540">
        <v>0.189</v>
      </c>
      <c r="U2540">
        <v>0.24299999999999999</v>
      </c>
      <c r="V2540">
        <v>0.252</v>
      </c>
      <c r="W2540">
        <v>0.49399999999999999</v>
      </c>
      <c r="X2540">
        <v>0.219</v>
      </c>
      <c r="Z2540">
        <v>34</v>
      </c>
      <c r="AA2540">
        <v>0</v>
      </c>
      <c r="AB2540">
        <v>0</v>
      </c>
      <c r="AD2540">
        <v>-0.1</v>
      </c>
      <c r="AE2540">
        <v>0</v>
      </c>
      <c r="AF2540">
        <v>0</v>
      </c>
      <c r="AG2540" t="s">
        <v>3265</v>
      </c>
      <c r="AH2540" s="2">
        <f t="shared" si="263"/>
        <v>-13.405940608094097</v>
      </c>
      <c r="AJ2540" s="2">
        <f t="shared" si="268"/>
        <v>-2.5025539444631106</v>
      </c>
      <c r="AK2540" s="2">
        <f t="shared" si="264"/>
        <v>-1.535362013584342</v>
      </c>
      <c r="AL2540" s="2">
        <f t="shared" si="265"/>
        <v>-2.5879503497259004</v>
      </c>
      <c r="AM2540" s="2">
        <f t="shared" si="266"/>
        <v>-3.1254462757372727</v>
      </c>
      <c r="AN2540" s="2">
        <f t="shared" si="267"/>
        <v>-3.6546280245834706</v>
      </c>
    </row>
    <row r="2541" spans="1:40" x14ac:dyDescent="0.2">
      <c r="A2541">
        <v>2540</v>
      </c>
      <c r="B2541" t="s">
        <v>3624</v>
      </c>
      <c r="C2541" t="s">
        <v>144</v>
      </c>
      <c r="D2541">
        <v>0</v>
      </c>
      <c r="E2541">
        <v>1</v>
      </c>
      <c r="F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T2541">
        <v>0.189</v>
      </c>
      <c r="U2541">
        <v>0.24099999999999999</v>
      </c>
      <c r="V2541">
        <v>0.253</v>
      </c>
      <c r="W2541">
        <v>0.49399999999999999</v>
      </c>
      <c r="X2541">
        <v>0.219</v>
      </c>
      <c r="Z2541">
        <v>34</v>
      </c>
      <c r="AA2541">
        <v>0</v>
      </c>
      <c r="AB2541">
        <v>0</v>
      </c>
      <c r="AD2541">
        <v>-0.1</v>
      </c>
      <c r="AE2541">
        <v>0</v>
      </c>
      <c r="AF2541">
        <v>0</v>
      </c>
      <c r="AG2541" t="s">
        <v>3625</v>
      </c>
      <c r="AH2541" s="2">
        <f t="shared" si="263"/>
        <v>-13.405940608094097</v>
      </c>
      <c r="AJ2541" s="2">
        <f t="shared" si="268"/>
        <v>-2.5025539444631106</v>
      </c>
      <c r="AK2541" s="2">
        <f t="shared" si="264"/>
        <v>-1.535362013584342</v>
      </c>
      <c r="AL2541" s="2">
        <f t="shared" si="265"/>
        <v>-2.5879503497259004</v>
      </c>
      <c r="AM2541" s="2">
        <f t="shared" si="266"/>
        <v>-3.1254462757372727</v>
      </c>
      <c r="AN2541" s="2">
        <f t="shared" si="267"/>
        <v>-3.6546280245834706</v>
      </c>
    </row>
    <row r="2542" spans="1:40" x14ac:dyDescent="0.2">
      <c r="A2542">
        <v>2541</v>
      </c>
      <c r="B2542" t="s">
        <v>3754</v>
      </c>
      <c r="D2542">
        <v>0</v>
      </c>
      <c r="E2542">
        <v>1</v>
      </c>
      <c r="F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T2542">
        <v>0.189</v>
      </c>
      <c r="U2542">
        <v>0.24299999999999999</v>
      </c>
      <c r="V2542">
        <v>0.251</v>
      </c>
      <c r="W2542">
        <v>0.49399999999999999</v>
      </c>
      <c r="X2542">
        <v>0.219</v>
      </c>
      <c r="Z2542">
        <v>30</v>
      </c>
      <c r="AA2542">
        <v>0</v>
      </c>
      <c r="AB2542">
        <v>0</v>
      </c>
      <c r="AD2542">
        <v>-0.1</v>
      </c>
      <c r="AE2542">
        <v>0</v>
      </c>
      <c r="AF2542">
        <v>0</v>
      </c>
      <c r="AG2542" t="s">
        <v>3755</v>
      </c>
      <c r="AH2542" s="2">
        <f t="shared" si="263"/>
        <v>-13.405940608094097</v>
      </c>
      <c r="AJ2542" s="2">
        <f t="shared" si="268"/>
        <v>-2.5025539444631106</v>
      </c>
      <c r="AK2542" s="2">
        <f t="shared" si="264"/>
        <v>-1.535362013584342</v>
      </c>
      <c r="AL2542" s="2">
        <f t="shared" si="265"/>
        <v>-2.5879503497259004</v>
      </c>
      <c r="AM2542" s="2">
        <f t="shared" si="266"/>
        <v>-3.1254462757372727</v>
      </c>
      <c r="AN2542" s="2">
        <f t="shared" si="267"/>
        <v>-3.6546280245834706</v>
      </c>
    </row>
    <row r="2543" spans="1:40" x14ac:dyDescent="0.2">
      <c r="A2543">
        <v>2542</v>
      </c>
      <c r="B2543" t="s">
        <v>4221</v>
      </c>
      <c r="D2543">
        <v>0</v>
      </c>
      <c r="E2543">
        <v>1</v>
      </c>
      <c r="F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0.189</v>
      </c>
      <c r="U2543">
        <v>0.245</v>
      </c>
      <c r="V2543">
        <v>0.249</v>
      </c>
      <c r="W2543">
        <v>0.49399999999999999</v>
      </c>
      <c r="X2543">
        <v>0.22</v>
      </c>
      <c r="Z2543">
        <v>30</v>
      </c>
      <c r="AA2543">
        <v>0</v>
      </c>
      <c r="AB2543">
        <v>0</v>
      </c>
      <c r="AD2543">
        <v>-0.1</v>
      </c>
      <c r="AE2543">
        <v>0</v>
      </c>
      <c r="AF2543">
        <v>0</v>
      </c>
      <c r="AG2543" t="s">
        <v>4222</v>
      </c>
      <c r="AH2543" s="2">
        <f t="shared" si="263"/>
        <v>-13.405940608094097</v>
      </c>
      <c r="AJ2543" s="2">
        <f t="shared" si="268"/>
        <v>-2.5025539444631106</v>
      </c>
      <c r="AK2543" s="2">
        <f t="shared" si="264"/>
        <v>-1.535362013584342</v>
      </c>
      <c r="AL2543" s="2">
        <f t="shared" si="265"/>
        <v>-2.5879503497259004</v>
      </c>
      <c r="AM2543" s="2">
        <f t="shared" si="266"/>
        <v>-3.1254462757372727</v>
      </c>
      <c r="AN2543" s="2">
        <f t="shared" si="267"/>
        <v>-3.6546280245834706</v>
      </c>
    </row>
    <row r="2544" spans="1:40" x14ac:dyDescent="0.2">
      <c r="A2544">
        <v>2543</v>
      </c>
      <c r="B2544" t="s">
        <v>4002</v>
      </c>
      <c r="C2544" t="s">
        <v>29</v>
      </c>
      <c r="D2544">
        <v>0</v>
      </c>
      <c r="E2544">
        <v>1</v>
      </c>
      <c r="F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0.184</v>
      </c>
      <c r="U2544">
        <v>0.24399999999999999</v>
      </c>
      <c r="V2544">
        <v>0.26800000000000002</v>
      </c>
      <c r="W2544">
        <v>0.51100000000000001</v>
      </c>
      <c r="X2544">
        <v>0.22500000000000001</v>
      </c>
      <c r="Z2544">
        <v>37</v>
      </c>
      <c r="AA2544">
        <v>0</v>
      </c>
      <c r="AB2544">
        <v>0</v>
      </c>
      <c r="AD2544">
        <v>-0.1</v>
      </c>
      <c r="AE2544">
        <v>0</v>
      </c>
      <c r="AF2544">
        <v>0</v>
      </c>
      <c r="AG2544" t="s">
        <v>4003</v>
      </c>
      <c r="AH2544" s="2">
        <f t="shared" si="263"/>
        <v>-13.406932717502555</v>
      </c>
      <c r="AJ2544" s="2">
        <f t="shared" si="268"/>
        <v>-2.5025539444631106</v>
      </c>
      <c r="AK2544" s="2">
        <f t="shared" si="264"/>
        <v>-1.535362013584342</v>
      </c>
      <c r="AL2544" s="2">
        <f t="shared" si="265"/>
        <v>-2.5879503497259004</v>
      </c>
      <c r="AM2544" s="2">
        <f t="shared" si="266"/>
        <v>-3.3699809262972575</v>
      </c>
      <c r="AN2544" s="2">
        <f t="shared" si="267"/>
        <v>-3.4110854834319437</v>
      </c>
    </row>
    <row r="2545" spans="1:40" x14ac:dyDescent="0.2">
      <c r="A2545">
        <v>2544</v>
      </c>
      <c r="B2545" t="s">
        <v>4815</v>
      </c>
      <c r="D2545">
        <v>0</v>
      </c>
      <c r="E2545">
        <v>1</v>
      </c>
      <c r="F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0.186</v>
      </c>
      <c r="U2545">
        <v>0.22500000000000001</v>
      </c>
      <c r="V2545">
        <v>0.27900000000000003</v>
      </c>
      <c r="W2545">
        <v>0.504</v>
      </c>
      <c r="X2545">
        <v>0.218</v>
      </c>
      <c r="Z2545">
        <v>29</v>
      </c>
      <c r="AA2545">
        <v>0</v>
      </c>
      <c r="AB2545">
        <v>0</v>
      </c>
      <c r="AD2545">
        <v>-0.1</v>
      </c>
      <c r="AE2545">
        <v>0</v>
      </c>
      <c r="AF2545">
        <v>0</v>
      </c>
      <c r="AG2545" t="s">
        <v>4816</v>
      </c>
      <c r="AH2545" s="2">
        <f t="shared" si="263"/>
        <v>-13.40940108010566</v>
      </c>
      <c r="AJ2545" s="2">
        <f t="shared" si="268"/>
        <v>-2.5025539444631106</v>
      </c>
      <c r="AK2545" s="2">
        <f t="shared" si="264"/>
        <v>-1.535362013584342</v>
      </c>
      <c r="AL2545" s="2">
        <f t="shared" si="265"/>
        <v>-2.5879503497259004</v>
      </c>
      <c r="AM2545" s="2">
        <f t="shared" si="266"/>
        <v>-3.2721670660732638</v>
      </c>
      <c r="AN2545" s="2">
        <f t="shared" si="267"/>
        <v>-3.5113677062590432</v>
      </c>
    </row>
    <row r="2546" spans="1:40" x14ac:dyDescent="0.2">
      <c r="A2546">
        <v>2545</v>
      </c>
      <c r="B2546" t="s">
        <v>4936</v>
      </c>
      <c r="C2546" t="s">
        <v>31</v>
      </c>
      <c r="D2546">
        <v>0</v>
      </c>
      <c r="E2546">
        <v>1</v>
      </c>
      <c r="F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T2546">
        <v>0.186</v>
      </c>
      <c r="U2546">
        <v>0.22700000000000001</v>
      </c>
      <c r="V2546">
        <v>0.27700000000000002</v>
      </c>
      <c r="W2546">
        <v>0.504</v>
      </c>
      <c r="X2546">
        <v>0.218</v>
      </c>
      <c r="Z2546">
        <v>25</v>
      </c>
      <c r="AA2546">
        <v>0</v>
      </c>
      <c r="AB2546">
        <v>0</v>
      </c>
      <c r="AD2546">
        <v>-0.1</v>
      </c>
      <c r="AE2546">
        <v>0</v>
      </c>
      <c r="AF2546">
        <v>0</v>
      </c>
      <c r="AG2546" t="s">
        <v>4937</v>
      </c>
      <c r="AH2546" s="2">
        <f t="shared" si="263"/>
        <v>-13.40940108010566</v>
      </c>
      <c r="AJ2546" s="2">
        <f t="shared" si="268"/>
        <v>-2.5025539444631106</v>
      </c>
      <c r="AK2546" s="2">
        <f t="shared" si="264"/>
        <v>-1.535362013584342</v>
      </c>
      <c r="AL2546" s="2">
        <f t="shared" si="265"/>
        <v>-2.5879503497259004</v>
      </c>
      <c r="AM2546" s="2">
        <f t="shared" si="266"/>
        <v>-3.2721670660732638</v>
      </c>
      <c r="AN2546" s="2">
        <f t="shared" si="267"/>
        <v>-3.5113677062590432</v>
      </c>
    </row>
    <row r="2547" spans="1:40" x14ac:dyDescent="0.2">
      <c r="A2547">
        <v>2546</v>
      </c>
      <c r="B2547" t="s">
        <v>5689</v>
      </c>
      <c r="D2547">
        <v>0</v>
      </c>
      <c r="E2547">
        <v>1</v>
      </c>
      <c r="F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T2547">
        <v>0.186</v>
      </c>
      <c r="U2547">
        <v>0.221</v>
      </c>
      <c r="V2547">
        <v>0.28399999999999997</v>
      </c>
      <c r="W2547">
        <v>0.504</v>
      </c>
      <c r="X2547">
        <v>0.217</v>
      </c>
      <c r="Z2547">
        <v>28</v>
      </c>
      <c r="AA2547">
        <v>0</v>
      </c>
      <c r="AB2547">
        <v>0</v>
      </c>
      <c r="AD2547">
        <v>-0.1</v>
      </c>
      <c r="AE2547">
        <v>0</v>
      </c>
      <c r="AF2547">
        <v>0</v>
      </c>
      <c r="AG2547" t="s">
        <v>5690</v>
      </c>
      <c r="AH2547" s="2">
        <f t="shared" si="263"/>
        <v>-13.40940108010566</v>
      </c>
      <c r="AJ2547" s="2">
        <f t="shared" si="268"/>
        <v>-2.5025539444631106</v>
      </c>
      <c r="AK2547" s="2">
        <f t="shared" si="264"/>
        <v>-1.535362013584342</v>
      </c>
      <c r="AL2547" s="2">
        <f t="shared" si="265"/>
        <v>-2.5879503497259004</v>
      </c>
      <c r="AM2547" s="2">
        <f t="shared" si="266"/>
        <v>-3.2721670660732638</v>
      </c>
      <c r="AN2547" s="2">
        <f t="shared" si="267"/>
        <v>-3.5113677062590432</v>
      </c>
    </row>
    <row r="2548" spans="1:40" x14ac:dyDescent="0.2">
      <c r="A2548">
        <v>2547</v>
      </c>
      <c r="B2548" t="s">
        <v>4714</v>
      </c>
      <c r="C2548" t="s">
        <v>93</v>
      </c>
      <c r="D2548">
        <v>0</v>
      </c>
      <c r="E2548">
        <v>1</v>
      </c>
      <c r="F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T2548">
        <v>0.188</v>
      </c>
      <c r="U2548">
        <v>0.24</v>
      </c>
      <c r="V2548">
        <v>0.25700000000000001</v>
      </c>
      <c r="W2548">
        <v>0.497</v>
      </c>
      <c r="X2548">
        <v>0.22</v>
      </c>
      <c r="Z2548">
        <v>33</v>
      </c>
      <c r="AA2548">
        <v>0</v>
      </c>
      <c r="AB2548">
        <v>0</v>
      </c>
      <c r="AD2548">
        <v>-0.1</v>
      </c>
      <c r="AE2548">
        <v>0</v>
      </c>
      <c r="AF2548">
        <v>0</v>
      </c>
      <c r="AG2548" t="s">
        <v>4715</v>
      </c>
      <c r="AH2548" s="2">
        <f t="shared" si="263"/>
        <v>-13.411869442708767</v>
      </c>
      <c r="AJ2548" s="2">
        <f t="shared" si="268"/>
        <v>-2.5025539444631106</v>
      </c>
      <c r="AK2548" s="2">
        <f t="shared" si="264"/>
        <v>-1.535362013584342</v>
      </c>
      <c r="AL2548" s="2">
        <f t="shared" si="265"/>
        <v>-2.5879503497259004</v>
      </c>
      <c r="AM2548" s="2">
        <f t="shared" si="266"/>
        <v>-3.1743532058492696</v>
      </c>
      <c r="AN2548" s="2">
        <f t="shared" si="267"/>
        <v>-3.6116499290861421</v>
      </c>
    </row>
    <row r="2549" spans="1:40" x14ac:dyDescent="0.2">
      <c r="A2549">
        <v>2548</v>
      </c>
      <c r="B2549" t="s">
        <v>4749</v>
      </c>
      <c r="D2549">
        <v>0</v>
      </c>
      <c r="E2549">
        <v>1</v>
      </c>
      <c r="F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T2549">
        <v>0.192</v>
      </c>
      <c r="U2549">
        <v>0.22600000000000001</v>
      </c>
      <c r="V2549">
        <v>0.25600000000000001</v>
      </c>
      <c r="W2549">
        <v>0.48299999999999998</v>
      </c>
      <c r="X2549">
        <v>0.21099999999999999</v>
      </c>
      <c r="Z2549">
        <v>24</v>
      </c>
      <c r="AA2549">
        <v>0</v>
      </c>
      <c r="AB2549">
        <v>0</v>
      </c>
      <c r="AD2549">
        <v>-0.1</v>
      </c>
      <c r="AE2549">
        <v>0</v>
      </c>
      <c r="AF2549">
        <v>0</v>
      </c>
      <c r="AG2549" t="s">
        <v>4750</v>
      </c>
      <c r="AH2549" s="2">
        <f t="shared" si="263"/>
        <v>-13.416806167914977</v>
      </c>
      <c r="AJ2549" s="2">
        <f t="shared" si="268"/>
        <v>-2.5025539444631106</v>
      </c>
      <c r="AK2549" s="2">
        <f t="shared" si="264"/>
        <v>-1.535362013584342</v>
      </c>
      <c r="AL2549" s="2">
        <f t="shared" si="265"/>
        <v>-2.5879503497259004</v>
      </c>
      <c r="AM2549" s="2">
        <f t="shared" si="266"/>
        <v>-2.9787254854012821</v>
      </c>
      <c r="AN2549" s="2">
        <f t="shared" si="267"/>
        <v>-3.8122143747403405</v>
      </c>
    </row>
    <row r="2550" spans="1:40" x14ac:dyDescent="0.2">
      <c r="A2550">
        <v>2549</v>
      </c>
      <c r="B2550" t="s">
        <v>4353</v>
      </c>
      <c r="D2550">
        <v>0</v>
      </c>
      <c r="E2550">
        <v>1</v>
      </c>
      <c r="F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T2550">
        <v>0.189</v>
      </c>
      <c r="U2550">
        <v>0.23599999999999999</v>
      </c>
      <c r="V2550">
        <v>0.25700000000000001</v>
      </c>
      <c r="W2550">
        <v>0.49299999999999999</v>
      </c>
      <c r="X2550">
        <v>0.217</v>
      </c>
      <c r="Z2550">
        <v>29</v>
      </c>
      <c r="AA2550">
        <v>0</v>
      </c>
      <c r="AB2550">
        <v>0</v>
      </c>
      <c r="AD2550">
        <v>-0.1</v>
      </c>
      <c r="AE2550">
        <v>0</v>
      </c>
      <c r="AF2550">
        <v>0</v>
      </c>
      <c r="AG2550" t="s">
        <v>4354</v>
      </c>
      <c r="AH2550" s="2">
        <f t="shared" si="263"/>
        <v>-13.42026663992654</v>
      </c>
      <c r="AJ2550" s="2">
        <f t="shared" si="268"/>
        <v>-2.5025539444631106</v>
      </c>
      <c r="AK2550" s="2">
        <f t="shared" si="264"/>
        <v>-1.535362013584342</v>
      </c>
      <c r="AL2550" s="2">
        <f t="shared" si="265"/>
        <v>-2.5879503497259004</v>
      </c>
      <c r="AM2550" s="2">
        <f t="shared" si="266"/>
        <v>-3.1254462757372727</v>
      </c>
      <c r="AN2550" s="2">
        <f t="shared" si="267"/>
        <v>-3.6689540564159131</v>
      </c>
    </row>
    <row r="2551" spans="1:40" x14ac:dyDescent="0.2">
      <c r="A2551">
        <v>2550</v>
      </c>
      <c r="B2551" t="s">
        <v>3337</v>
      </c>
      <c r="D2551">
        <v>0</v>
      </c>
      <c r="E2551">
        <v>1</v>
      </c>
      <c r="F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T2551">
        <v>0.184</v>
      </c>
      <c r="U2551">
        <v>0.23499999999999999</v>
      </c>
      <c r="V2551">
        <v>0.27500000000000002</v>
      </c>
      <c r="W2551">
        <v>0.51</v>
      </c>
      <c r="X2551">
        <v>0.223</v>
      </c>
      <c r="Z2551">
        <v>32</v>
      </c>
      <c r="AA2551">
        <v>0</v>
      </c>
      <c r="AB2551">
        <v>0</v>
      </c>
      <c r="AD2551">
        <v>-0.1</v>
      </c>
      <c r="AE2551">
        <v>0</v>
      </c>
      <c r="AF2551">
        <v>0</v>
      </c>
      <c r="AG2551" t="s">
        <v>3338</v>
      </c>
      <c r="AH2551" s="2">
        <f t="shared" si="263"/>
        <v>-13.421258749334998</v>
      </c>
      <c r="AJ2551" s="2">
        <f t="shared" si="268"/>
        <v>-2.5025539444631106</v>
      </c>
      <c r="AK2551" s="2">
        <f t="shared" si="264"/>
        <v>-1.535362013584342</v>
      </c>
      <c r="AL2551" s="2">
        <f t="shared" si="265"/>
        <v>-2.5879503497259004</v>
      </c>
      <c r="AM2551" s="2">
        <f t="shared" si="266"/>
        <v>-3.3699809262972575</v>
      </c>
      <c r="AN2551" s="2">
        <f t="shared" si="267"/>
        <v>-3.4254115152643867</v>
      </c>
    </row>
    <row r="2552" spans="1:40" x14ac:dyDescent="0.2">
      <c r="A2552">
        <v>2551</v>
      </c>
      <c r="B2552" t="s">
        <v>4375</v>
      </c>
      <c r="C2552" t="s">
        <v>33</v>
      </c>
      <c r="D2552">
        <v>0</v>
      </c>
      <c r="E2552">
        <v>1</v>
      </c>
      <c r="F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T2552">
        <v>0.188</v>
      </c>
      <c r="U2552">
        <v>0.23200000000000001</v>
      </c>
      <c r="V2552">
        <v>0.26400000000000001</v>
      </c>
      <c r="W2552">
        <v>0.496</v>
      </c>
      <c r="X2552">
        <v>0.217</v>
      </c>
      <c r="Z2552">
        <v>32</v>
      </c>
      <c r="AA2552">
        <v>0</v>
      </c>
      <c r="AB2552">
        <v>0</v>
      </c>
      <c r="AD2552">
        <v>-0.1</v>
      </c>
      <c r="AE2552">
        <v>0</v>
      </c>
      <c r="AF2552">
        <v>0</v>
      </c>
      <c r="AG2552" t="s">
        <v>4376</v>
      </c>
      <c r="AH2552" s="2">
        <f t="shared" si="263"/>
        <v>-13.42619547454121</v>
      </c>
      <c r="AJ2552" s="2">
        <f t="shared" si="268"/>
        <v>-2.5025539444631106</v>
      </c>
      <c r="AK2552" s="2">
        <f t="shared" si="264"/>
        <v>-1.535362013584342</v>
      </c>
      <c r="AL2552" s="2">
        <f t="shared" si="265"/>
        <v>-2.5879503497259004</v>
      </c>
      <c r="AM2552" s="2">
        <f t="shared" si="266"/>
        <v>-3.1743532058492696</v>
      </c>
      <c r="AN2552" s="2">
        <f t="shared" si="267"/>
        <v>-3.6259759609185851</v>
      </c>
    </row>
    <row r="2553" spans="1:40" x14ac:dyDescent="0.2">
      <c r="A2553">
        <v>2552</v>
      </c>
      <c r="B2553" t="s">
        <v>4674</v>
      </c>
      <c r="C2553" t="s">
        <v>53</v>
      </c>
      <c r="D2553">
        <v>0</v>
      </c>
      <c r="E2553">
        <v>1</v>
      </c>
      <c r="F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T2553">
        <v>0.183</v>
      </c>
      <c r="U2553">
        <v>0.22700000000000001</v>
      </c>
      <c r="V2553">
        <v>0.28599999999999998</v>
      </c>
      <c r="W2553">
        <v>0.51300000000000001</v>
      </c>
      <c r="X2553">
        <v>0.222</v>
      </c>
      <c r="Z2553">
        <v>17</v>
      </c>
      <c r="AA2553">
        <v>0</v>
      </c>
      <c r="AB2553">
        <v>0</v>
      </c>
      <c r="AD2553">
        <v>-0.1</v>
      </c>
      <c r="AE2553">
        <v>0</v>
      </c>
      <c r="AF2553">
        <v>0</v>
      </c>
      <c r="AG2553" t="s">
        <v>4675</v>
      </c>
      <c r="AH2553" s="2">
        <f t="shared" si="263"/>
        <v>-13.427187583949667</v>
      </c>
      <c r="AJ2553" s="2">
        <f t="shared" si="268"/>
        <v>-2.5025539444631106</v>
      </c>
      <c r="AK2553" s="2">
        <f t="shared" si="264"/>
        <v>-1.535362013584342</v>
      </c>
      <c r="AL2553" s="2">
        <f t="shared" si="265"/>
        <v>-2.5879503497259004</v>
      </c>
      <c r="AM2553" s="2">
        <f t="shared" si="266"/>
        <v>-3.4188878564092544</v>
      </c>
      <c r="AN2553" s="2">
        <f t="shared" si="267"/>
        <v>-3.3824334197670582</v>
      </c>
    </row>
    <row r="2554" spans="1:40" x14ac:dyDescent="0.2">
      <c r="A2554">
        <v>2553</v>
      </c>
      <c r="B2554" t="s">
        <v>4601</v>
      </c>
      <c r="D2554">
        <v>0</v>
      </c>
      <c r="E2554">
        <v>1</v>
      </c>
      <c r="F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T2554">
        <v>0.19</v>
      </c>
      <c r="U2554">
        <v>0.22800000000000001</v>
      </c>
      <c r="V2554">
        <v>0.26100000000000001</v>
      </c>
      <c r="W2554">
        <v>0.48899999999999999</v>
      </c>
      <c r="X2554">
        <v>0.21299999999999999</v>
      </c>
      <c r="Z2554">
        <v>26</v>
      </c>
      <c r="AA2554">
        <v>0</v>
      </c>
      <c r="AB2554">
        <v>0</v>
      </c>
      <c r="AD2554">
        <v>-0.1</v>
      </c>
      <c r="AE2554">
        <v>0</v>
      </c>
      <c r="AF2554">
        <v>0</v>
      </c>
      <c r="AG2554" t="s">
        <v>4602</v>
      </c>
      <c r="AH2554" s="2">
        <f t="shared" si="263"/>
        <v>-13.428663837144313</v>
      </c>
      <c r="AJ2554" s="2">
        <f t="shared" si="268"/>
        <v>-2.5025539444631106</v>
      </c>
      <c r="AK2554" s="2">
        <f t="shared" si="264"/>
        <v>-1.535362013584342</v>
      </c>
      <c r="AL2554" s="2">
        <f t="shared" si="265"/>
        <v>-2.5879503497259004</v>
      </c>
      <c r="AM2554" s="2">
        <f t="shared" si="266"/>
        <v>-3.0765393456252759</v>
      </c>
      <c r="AN2554" s="2">
        <f t="shared" si="267"/>
        <v>-3.7262581837456841</v>
      </c>
    </row>
    <row r="2555" spans="1:40" x14ac:dyDescent="0.2">
      <c r="A2555">
        <v>2554</v>
      </c>
      <c r="B2555" t="s">
        <v>5329</v>
      </c>
      <c r="C2555" t="s">
        <v>53</v>
      </c>
      <c r="D2555">
        <v>0</v>
      </c>
      <c r="E2555">
        <v>1</v>
      </c>
      <c r="F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T2555">
        <v>0.192</v>
      </c>
      <c r="U2555">
        <v>0.222</v>
      </c>
      <c r="V2555">
        <v>0.26</v>
      </c>
      <c r="W2555">
        <v>0.48199999999999998</v>
      </c>
      <c r="X2555">
        <v>0.20899999999999999</v>
      </c>
      <c r="Z2555">
        <v>9</v>
      </c>
      <c r="AA2555">
        <v>0</v>
      </c>
      <c r="AB2555">
        <v>0</v>
      </c>
      <c r="AD2555">
        <v>-0.1</v>
      </c>
      <c r="AE2555">
        <v>0</v>
      </c>
      <c r="AF2555">
        <v>0</v>
      </c>
      <c r="AG2555" t="s">
        <v>5330</v>
      </c>
      <c r="AH2555" s="2">
        <f t="shared" si="263"/>
        <v>-13.43113219974742</v>
      </c>
      <c r="AJ2555" s="2">
        <f t="shared" si="268"/>
        <v>-2.5025539444631106</v>
      </c>
      <c r="AK2555" s="2">
        <f t="shared" si="264"/>
        <v>-1.535362013584342</v>
      </c>
      <c r="AL2555" s="2">
        <f t="shared" si="265"/>
        <v>-2.5879503497259004</v>
      </c>
      <c r="AM2555" s="2">
        <f t="shared" si="266"/>
        <v>-2.9787254854012821</v>
      </c>
      <c r="AN2555" s="2">
        <f t="shared" si="267"/>
        <v>-3.8265404065727835</v>
      </c>
    </row>
    <row r="2556" spans="1:40" x14ac:dyDescent="0.2">
      <c r="A2556">
        <v>2555</v>
      </c>
      <c r="B2556" t="s">
        <v>4411</v>
      </c>
      <c r="D2556">
        <v>0</v>
      </c>
      <c r="E2556">
        <v>1</v>
      </c>
      <c r="F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T2556">
        <v>0.184</v>
      </c>
      <c r="U2556">
        <v>0.246</v>
      </c>
      <c r="V2556">
        <v>0.26300000000000001</v>
      </c>
      <c r="W2556">
        <v>0.50900000000000001</v>
      </c>
      <c r="X2556">
        <v>0.22600000000000001</v>
      </c>
      <c r="Z2556">
        <v>34</v>
      </c>
      <c r="AA2556">
        <v>0</v>
      </c>
      <c r="AB2556">
        <v>0</v>
      </c>
      <c r="AD2556">
        <v>-0.1</v>
      </c>
      <c r="AE2556">
        <v>0</v>
      </c>
      <c r="AF2556">
        <v>0</v>
      </c>
      <c r="AG2556" t="s">
        <v>4412</v>
      </c>
      <c r="AH2556" s="2">
        <f t="shared" si="263"/>
        <v>-13.43558478116744</v>
      </c>
      <c r="AJ2556" s="2">
        <f t="shared" si="268"/>
        <v>-2.5025539444631106</v>
      </c>
      <c r="AK2556" s="2">
        <f t="shared" si="264"/>
        <v>-1.535362013584342</v>
      </c>
      <c r="AL2556" s="2">
        <f t="shared" si="265"/>
        <v>-2.5879503497259004</v>
      </c>
      <c r="AM2556" s="2">
        <f t="shared" si="266"/>
        <v>-3.3699809262972575</v>
      </c>
      <c r="AN2556" s="2">
        <f t="shared" si="267"/>
        <v>-3.4397375470968292</v>
      </c>
    </row>
    <row r="2557" spans="1:40" x14ac:dyDescent="0.2">
      <c r="A2557">
        <v>2556</v>
      </c>
      <c r="B2557" t="s">
        <v>3584</v>
      </c>
      <c r="C2557" t="s">
        <v>57</v>
      </c>
      <c r="D2557">
        <v>0</v>
      </c>
      <c r="E2557">
        <v>1</v>
      </c>
      <c r="F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T2557">
        <v>0.186</v>
      </c>
      <c r="U2557">
        <v>0.22700000000000001</v>
      </c>
      <c r="V2557">
        <v>0.27500000000000002</v>
      </c>
      <c r="W2557">
        <v>0.502</v>
      </c>
      <c r="X2557">
        <v>0.218</v>
      </c>
      <c r="Z2557">
        <v>29</v>
      </c>
      <c r="AA2557">
        <v>0</v>
      </c>
      <c r="AB2557">
        <v>0</v>
      </c>
      <c r="AD2557">
        <v>-0.1</v>
      </c>
      <c r="AE2557">
        <v>0</v>
      </c>
      <c r="AF2557">
        <v>0</v>
      </c>
      <c r="AG2557" t="s">
        <v>3585</v>
      </c>
      <c r="AH2557" s="2">
        <f t="shared" si="263"/>
        <v>-13.438053143770546</v>
      </c>
      <c r="AJ2557" s="2">
        <f t="shared" si="268"/>
        <v>-2.5025539444631106</v>
      </c>
      <c r="AK2557" s="2">
        <f t="shared" si="264"/>
        <v>-1.535362013584342</v>
      </c>
      <c r="AL2557" s="2">
        <f t="shared" si="265"/>
        <v>-2.5879503497259004</v>
      </c>
      <c r="AM2557" s="2">
        <f t="shared" si="266"/>
        <v>-3.2721670660732638</v>
      </c>
      <c r="AN2557" s="2">
        <f t="shared" si="267"/>
        <v>-3.5400197699239286</v>
      </c>
    </row>
    <row r="2558" spans="1:40" x14ac:dyDescent="0.2">
      <c r="A2558">
        <v>2557</v>
      </c>
      <c r="B2558" t="s">
        <v>4307</v>
      </c>
      <c r="C2558" t="s">
        <v>42</v>
      </c>
      <c r="D2558">
        <v>0</v>
      </c>
      <c r="E2558">
        <v>1</v>
      </c>
      <c r="F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T2558">
        <v>0.186</v>
      </c>
      <c r="U2558">
        <v>0.23100000000000001</v>
      </c>
      <c r="V2558">
        <v>0.27100000000000002</v>
      </c>
      <c r="W2558">
        <v>0.502</v>
      </c>
      <c r="X2558">
        <v>0.218</v>
      </c>
      <c r="Z2558">
        <v>33</v>
      </c>
      <c r="AA2558">
        <v>0</v>
      </c>
      <c r="AB2558">
        <v>0</v>
      </c>
      <c r="AD2558">
        <v>-0.1</v>
      </c>
      <c r="AE2558">
        <v>0</v>
      </c>
      <c r="AF2558">
        <v>0</v>
      </c>
      <c r="AG2558" t="s">
        <v>4308</v>
      </c>
      <c r="AH2558" s="2">
        <f t="shared" si="263"/>
        <v>-13.438053143770546</v>
      </c>
      <c r="AJ2558" s="2">
        <f t="shared" si="268"/>
        <v>-2.5025539444631106</v>
      </c>
      <c r="AK2558" s="2">
        <f t="shared" si="264"/>
        <v>-1.535362013584342</v>
      </c>
      <c r="AL2558" s="2">
        <f t="shared" si="265"/>
        <v>-2.5879503497259004</v>
      </c>
      <c r="AM2558" s="2">
        <f t="shared" si="266"/>
        <v>-3.2721670660732638</v>
      </c>
      <c r="AN2558" s="2">
        <f t="shared" si="267"/>
        <v>-3.5400197699239286</v>
      </c>
    </row>
    <row r="2559" spans="1:40" x14ac:dyDescent="0.2">
      <c r="A2559">
        <v>2558</v>
      </c>
      <c r="B2559" t="s">
        <v>2961</v>
      </c>
      <c r="D2559">
        <v>0</v>
      </c>
      <c r="E2559">
        <v>1</v>
      </c>
      <c r="F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T2559">
        <v>0.18099999999999999</v>
      </c>
      <c r="U2559">
        <v>0.23599999999999999</v>
      </c>
      <c r="V2559">
        <v>0.28199999999999997</v>
      </c>
      <c r="W2559">
        <v>0.51900000000000002</v>
      </c>
      <c r="X2559">
        <v>0.22600000000000001</v>
      </c>
      <c r="Z2559">
        <v>35</v>
      </c>
      <c r="AA2559">
        <v>0</v>
      </c>
      <c r="AB2559">
        <v>0</v>
      </c>
      <c r="AD2559">
        <v>-0.1</v>
      </c>
      <c r="AE2559">
        <v>0</v>
      </c>
      <c r="AF2559">
        <v>0</v>
      </c>
      <c r="AG2559" t="s">
        <v>2962</v>
      </c>
      <c r="AH2559" s="2">
        <f t="shared" si="263"/>
        <v>-13.439045253179003</v>
      </c>
      <c r="AJ2559" s="2">
        <f t="shared" si="268"/>
        <v>-2.5025539444631106</v>
      </c>
      <c r="AK2559" s="2">
        <f t="shared" si="264"/>
        <v>-1.535362013584342</v>
      </c>
      <c r="AL2559" s="2">
        <f t="shared" si="265"/>
        <v>-2.5879503497259004</v>
      </c>
      <c r="AM2559" s="2">
        <f t="shared" si="266"/>
        <v>-3.5167017166332482</v>
      </c>
      <c r="AN2559" s="2">
        <f t="shared" si="267"/>
        <v>-3.2964772287724018</v>
      </c>
    </row>
    <row r="2560" spans="1:40" x14ac:dyDescent="0.2">
      <c r="A2560">
        <v>2559</v>
      </c>
      <c r="B2560" t="s">
        <v>2428</v>
      </c>
      <c r="D2560">
        <v>0</v>
      </c>
      <c r="E2560">
        <v>1</v>
      </c>
      <c r="F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T2560">
        <v>0.17599999999999999</v>
      </c>
      <c r="U2560">
        <v>0.25600000000000001</v>
      </c>
      <c r="V2560">
        <v>0.28000000000000003</v>
      </c>
      <c r="W2560">
        <v>0.53600000000000003</v>
      </c>
      <c r="X2560">
        <v>0.23799999999999999</v>
      </c>
      <c r="Z2560">
        <v>42</v>
      </c>
      <c r="AA2560">
        <v>0</v>
      </c>
      <c r="AB2560">
        <v>0</v>
      </c>
      <c r="AD2560">
        <v>-0.1</v>
      </c>
      <c r="AE2560">
        <v>0</v>
      </c>
      <c r="AF2560">
        <v>0</v>
      </c>
      <c r="AG2560" t="s">
        <v>2429</v>
      </c>
      <c r="AH2560" s="2">
        <f t="shared" si="263"/>
        <v>-13.440037362587461</v>
      </c>
      <c r="AJ2560" s="2">
        <f t="shared" si="268"/>
        <v>-2.5025539444631106</v>
      </c>
      <c r="AK2560" s="2">
        <f t="shared" si="264"/>
        <v>-1.535362013584342</v>
      </c>
      <c r="AL2560" s="2">
        <f t="shared" si="265"/>
        <v>-2.5879503497259004</v>
      </c>
      <c r="AM2560" s="2">
        <f t="shared" si="266"/>
        <v>-3.761236367193233</v>
      </c>
      <c r="AN2560" s="2">
        <f t="shared" si="267"/>
        <v>-3.0529346876208749</v>
      </c>
    </row>
    <row r="2561" spans="1:40" x14ac:dyDescent="0.2">
      <c r="A2561">
        <v>2560</v>
      </c>
      <c r="B2561" t="s">
        <v>3900</v>
      </c>
      <c r="C2561" t="s">
        <v>55</v>
      </c>
      <c r="D2561">
        <v>0</v>
      </c>
      <c r="E2561">
        <v>1</v>
      </c>
      <c r="F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T2561">
        <v>0.188</v>
      </c>
      <c r="U2561">
        <v>0.23</v>
      </c>
      <c r="V2561">
        <v>0.26600000000000001</v>
      </c>
      <c r="W2561">
        <v>0.495</v>
      </c>
      <c r="X2561">
        <v>0.216</v>
      </c>
      <c r="Z2561">
        <v>25</v>
      </c>
      <c r="AA2561">
        <v>0</v>
      </c>
      <c r="AB2561">
        <v>0</v>
      </c>
      <c r="AD2561">
        <v>-0.1</v>
      </c>
      <c r="AE2561">
        <v>0</v>
      </c>
      <c r="AF2561">
        <v>0</v>
      </c>
      <c r="AG2561" t="s">
        <v>3901</v>
      </c>
      <c r="AH2561" s="2">
        <f t="shared" si="263"/>
        <v>-13.440521506373651</v>
      </c>
      <c r="AJ2561" s="2">
        <f t="shared" si="268"/>
        <v>-2.5025539444631106</v>
      </c>
      <c r="AK2561" s="2">
        <f t="shared" si="264"/>
        <v>-1.535362013584342</v>
      </c>
      <c r="AL2561" s="2">
        <f t="shared" si="265"/>
        <v>-2.5879503497259004</v>
      </c>
      <c r="AM2561" s="2">
        <f t="shared" si="266"/>
        <v>-3.1743532058492696</v>
      </c>
      <c r="AN2561" s="2">
        <f t="shared" si="267"/>
        <v>-3.6403019927510276</v>
      </c>
    </row>
    <row r="2562" spans="1:40" x14ac:dyDescent="0.2">
      <c r="A2562">
        <v>2561</v>
      </c>
      <c r="B2562" t="s">
        <v>3232</v>
      </c>
      <c r="C2562" t="s">
        <v>29</v>
      </c>
      <c r="D2562">
        <v>0</v>
      </c>
      <c r="E2562">
        <v>1</v>
      </c>
      <c r="F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T2562">
        <v>0.19</v>
      </c>
      <c r="U2562">
        <v>0.23400000000000001</v>
      </c>
      <c r="V2562">
        <v>0.254</v>
      </c>
      <c r="W2562">
        <v>0.48799999999999999</v>
      </c>
      <c r="X2562">
        <v>0.214</v>
      </c>
      <c r="Z2562">
        <v>29</v>
      </c>
      <c r="AA2562">
        <v>0</v>
      </c>
      <c r="AB2562">
        <v>0</v>
      </c>
      <c r="AD2562">
        <v>-0.1</v>
      </c>
      <c r="AE2562">
        <v>0</v>
      </c>
      <c r="AF2562">
        <v>0</v>
      </c>
      <c r="AG2562" t="s">
        <v>3233</v>
      </c>
      <c r="AH2562" s="2">
        <f t="shared" ref="AH2562:AH2625" si="269">SUM(AI2562:AN2562)</f>
        <v>-13.442989868976756</v>
      </c>
      <c r="AJ2562" s="2">
        <f t="shared" si="268"/>
        <v>-2.5025539444631106</v>
      </c>
      <c r="AK2562" s="2">
        <f t="shared" ref="AK2562:AK2625" si="270">(M2562-46.609)/30.35701</f>
        <v>-1.535362013584342</v>
      </c>
      <c r="AL2562" s="2">
        <f t="shared" ref="AL2562:AL2625" si="271">(S2562-70.42522)/27.21274</f>
        <v>-2.5879503497259004</v>
      </c>
      <c r="AM2562" s="2">
        <f t="shared" ref="AM2562:AM2625" si="272">(T2562-0.252906)/0.020447</f>
        <v>-3.0765393456252759</v>
      </c>
      <c r="AN2562" s="2">
        <f t="shared" ref="AN2562:AN2625" si="273">(W2562-0.749104)/0.069803</f>
        <v>-3.740584215578127</v>
      </c>
    </row>
    <row r="2563" spans="1:40" x14ac:dyDescent="0.2">
      <c r="A2563">
        <v>2562</v>
      </c>
      <c r="B2563" t="s">
        <v>4646</v>
      </c>
      <c r="D2563">
        <v>0</v>
      </c>
      <c r="E2563">
        <v>1</v>
      </c>
      <c r="F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0.19</v>
      </c>
      <c r="U2563">
        <v>0.23</v>
      </c>
      <c r="V2563">
        <v>0.25800000000000001</v>
      </c>
      <c r="W2563">
        <v>0.48799999999999999</v>
      </c>
      <c r="X2563">
        <v>0.21199999999999999</v>
      </c>
      <c r="Z2563">
        <v>25</v>
      </c>
      <c r="AA2563">
        <v>0</v>
      </c>
      <c r="AB2563">
        <v>0</v>
      </c>
      <c r="AD2563">
        <v>-0.1</v>
      </c>
      <c r="AE2563">
        <v>0</v>
      </c>
      <c r="AF2563">
        <v>0</v>
      </c>
      <c r="AG2563" t="s">
        <v>4647</v>
      </c>
      <c r="AH2563" s="2">
        <f t="shared" si="269"/>
        <v>-13.442989868976756</v>
      </c>
      <c r="AJ2563" s="2">
        <f t="shared" si="268"/>
        <v>-2.5025539444631106</v>
      </c>
      <c r="AK2563" s="2">
        <f t="shared" si="270"/>
        <v>-1.535362013584342</v>
      </c>
      <c r="AL2563" s="2">
        <f t="shared" si="271"/>
        <v>-2.5879503497259004</v>
      </c>
      <c r="AM2563" s="2">
        <f t="shared" si="272"/>
        <v>-3.0765393456252759</v>
      </c>
      <c r="AN2563" s="2">
        <f t="shared" si="273"/>
        <v>-3.740584215578127</v>
      </c>
    </row>
    <row r="2564" spans="1:40" x14ac:dyDescent="0.2">
      <c r="A2564">
        <v>2563</v>
      </c>
      <c r="B2564" t="s">
        <v>4803</v>
      </c>
      <c r="C2564" t="s">
        <v>57</v>
      </c>
      <c r="D2564">
        <v>0</v>
      </c>
      <c r="E2564">
        <v>1</v>
      </c>
      <c r="F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T2564">
        <v>0.19</v>
      </c>
      <c r="U2564">
        <v>0.23</v>
      </c>
      <c r="V2564">
        <v>0.25800000000000001</v>
      </c>
      <c r="W2564">
        <v>0.48799999999999999</v>
      </c>
      <c r="X2564">
        <v>0.21299999999999999</v>
      </c>
      <c r="Z2564">
        <v>26</v>
      </c>
      <c r="AA2564">
        <v>0</v>
      </c>
      <c r="AB2564">
        <v>0</v>
      </c>
      <c r="AD2564">
        <v>-0.1</v>
      </c>
      <c r="AE2564">
        <v>0</v>
      </c>
      <c r="AF2564">
        <v>0</v>
      </c>
      <c r="AG2564" t="s">
        <v>4804</v>
      </c>
      <c r="AH2564" s="2">
        <f t="shared" si="269"/>
        <v>-13.442989868976756</v>
      </c>
      <c r="AJ2564" s="2">
        <f t="shared" si="268"/>
        <v>-2.5025539444631106</v>
      </c>
      <c r="AK2564" s="2">
        <f t="shared" si="270"/>
        <v>-1.535362013584342</v>
      </c>
      <c r="AL2564" s="2">
        <f t="shared" si="271"/>
        <v>-2.5879503497259004</v>
      </c>
      <c r="AM2564" s="2">
        <f t="shared" si="272"/>
        <v>-3.0765393456252759</v>
      </c>
      <c r="AN2564" s="2">
        <f t="shared" si="273"/>
        <v>-3.740584215578127</v>
      </c>
    </row>
    <row r="2565" spans="1:40" x14ac:dyDescent="0.2">
      <c r="A2565">
        <v>2564</v>
      </c>
      <c r="B2565" t="s">
        <v>4321</v>
      </c>
      <c r="D2565">
        <v>0</v>
      </c>
      <c r="E2565">
        <v>1</v>
      </c>
      <c r="F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T2565">
        <v>0.185</v>
      </c>
      <c r="U2565">
        <v>0.222</v>
      </c>
      <c r="V2565">
        <v>0.28399999999999997</v>
      </c>
      <c r="W2565">
        <v>0.505</v>
      </c>
      <c r="X2565">
        <v>0.218</v>
      </c>
      <c r="Z2565">
        <v>29</v>
      </c>
      <c r="AA2565">
        <v>0</v>
      </c>
      <c r="AB2565">
        <v>0</v>
      </c>
      <c r="AD2565">
        <v>-0.1</v>
      </c>
      <c r="AE2565">
        <v>0</v>
      </c>
      <c r="AF2565">
        <v>0</v>
      </c>
      <c r="AG2565" t="s">
        <v>4322</v>
      </c>
      <c r="AH2565" s="2">
        <f t="shared" si="269"/>
        <v>-13.443981978385214</v>
      </c>
      <c r="AJ2565" s="2">
        <f t="shared" si="268"/>
        <v>-2.5025539444631106</v>
      </c>
      <c r="AK2565" s="2">
        <f t="shared" si="270"/>
        <v>-1.535362013584342</v>
      </c>
      <c r="AL2565" s="2">
        <f t="shared" si="271"/>
        <v>-2.5879503497259004</v>
      </c>
      <c r="AM2565" s="2">
        <f t="shared" si="272"/>
        <v>-3.3210739961852607</v>
      </c>
      <c r="AN2565" s="2">
        <f t="shared" si="273"/>
        <v>-3.4970416744266002</v>
      </c>
    </row>
    <row r="2566" spans="1:40" x14ac:dyDescent="0.2">
      <c r="A2566">
        <v>2565</v>
      </c>
      <c r="B2566" t="s">
        <v>3937</v>
      </c>
      <c r="C2566" t="s">
        <v>35</v>
      </c>
      <c r="D2566">
        <v>0</v>
      </c>
      <c r="E2566">
        <v>1</v>
      </c>
      <c r="F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T2566">
        <v>0.187</v>
      </c>
      <c r="U2566">
        <v>0.23300000000000001</v>
      </c>
      <c r="V2566">
        <v>0.26400000000000001</v>
      </c>
      <c r="W2566">
        <v>0.498</v>
      </c>
      <c r="X2566">
        <v>0.218</v>
      </c>
      <c r="Z2566">
        <v>25</v>
      </c>
      <c r="AA2566">
        <v>0</v>
      </c>
      <c r="AB2566">
        <v>0</v>
      </c>
      <c r="AD2566">
        <v>-0.1</v>
      </c>
      <c r="AE2566">
        <v>0</v>
      </c>
      <c r="AF2566">
        <v>0</v>
      </c>
      <c r="AG2566" t="s">
        <v>3938</v>
      </c>
      <c r="AH2566" s="2">
        <f t="shared" si="269"/>
        <v>-13.446450340988321</v>
      </c>
      <c r="AJ2566" s="2">
        <f t="shared" si="268"/>
        <v>-2.5025539444631106</v>
      </c>
      <c r="AK2566" s="2">
        <f t="shared" si="270"/>
        <v>-1.535362013584342</v>
      </c>
      <c r="AL2566" s="2">
        <f t="shared" si="271"/>
        <v>-2.5879503497259004</v>
      </c>
      <c r="AM2566" s="2">
        <f t="shared" si="272"/>
        <v>-3.2232601359612669</v>
      </c>
      <c r="AN2566" s="2">
        <f t="shared" si="273"/>
        <v>-3.5973238972536996</v>
      </c>
    </row>
    <row r="2567" spans="1:40" x14ac:dyDescent="0.2">
      <c r="A2567">
        <v>2566</v>
      </c>
      <c r="B2567" t="s">
        <v>4191</v>
      </c>
      <c r="D2567">
        <v>0</v>
      </c>
      <c r="E2567">
        <v>1</v>
      </c>
      <c r="F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0.182</v>
      </c>
      <c r="U2567">
        <v>0.221</v>
      </c>
      <c r="V2567">
        <v>0.29399999999999998</v>
      </c>
      <c r="W2567">
        <v>0.51500000000000001</v>
      </c>
      <c r="X2567">
        <v>0.22</v>
      </c>
      <c r="Z2567">
        <v>31</v>
      </c>
      <c r="AA2567">
        <v>0</v>
      </c>
      <c r="AB2567">
        <v>0</v>
      </c>
      <c r="AD2567">
        <v>-0.1</v>
      </c>
      <c r="AE2567">
        <v>0</v>
      </c>
      <c r="AF2567">
        <v>0</v>
      </c>
      <c r="AG2567" t="s">
        <v>4192</v>
      </c>
      <c r="AH2567" s="2">
        <f t="shared" si="269"/>
        <v>-13.447442450396778</v>
      </c>
      <c r="AJ2567" s="2">
        <f t="shared" si="268"/>
        <v>-2.5025539444631106</v>
      </c>
      <c r="AK2567" s="2">
        <f t="shared" si="270"/>
        <v>-1.535362013584342</v>
      </c>
      <c r="AL2567" s="2">
        <f t="shared" si="271"/>
        <v>-2.5879503497259004</v>
      </c>
      <c r="AM2567" s="2">
        <f t="shared" si="272"/>
        <v>-3.4677947865212513</v>
      </c>
      <c r="AN2567" s="2">
        <f t="shared" si="273"/>
        <v>-3.3537813561021728</v>
      </c>
    </row>
    <row r="2568" spans="1:40" x14ac:dyDescent="0.2">
      <c r="A2568">
        <v>2567</v>
      </c>
      <c r="B2568" t="s">
        <v>3206</v>
      </c>
      <c r="D2568">
        <v>0</v>
      </c>
      <c r="E2568">
        <v>1</v>
      </c>
      <c r="F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0.184</v>
      </c>
      <c r="U2568">
        <v>0.23400000000000001</v>
      </c>
      <c r="V2568">
        <v>0.27400000000000002</v>
      </c>
      <c r="W2568">
        <v>0.50800000000000001</v>
      </c>
      <c r="X2568">
        <v>0.222</v>
      </c>
      <c r="Z2568">
        <v>32</v>
      </c>
      <c r="AA2568">
        <v>0</v>
      </c>
      <c r="AB2568">
        <v>0</v>
      </c>
      <c r="AD2568">
        <v>-0.1</v>
      </c>
      <c r="AE2568">
        <v>0</v>
      </c>
      <c r="AF2568">
        <v>0</v>
      </c>
      <c r="AG2568" t="s">
        <v>3207</v>
      </c>
      <c r="AH2568" s="2">
        <f t="shared" si="269"/>
        <v>-13.449910812999883</v>
      </c>
      <c r="AJ2568" s="2">
        <f t="shared" si="268"/>
        <v>-2.5025539444631106</v>
      </c>
      <c r="AK2568" s="2">
        <f t="shared" si="270"/>
        <v>-1.535362013584342</v>
      </c>
      <c r="AL2568" s="2">
        <f t="shared" si="271"/>
        <v>-2.5879503497259004</v>
      </c>
      <c r="AM2568" s="2">
        <f t="shared" si="272"/>
        <v>-3.3699809262972575</v>
      </c>
      <c r="AN2568" s="2">
        <f t="shared" si="273"/>
        <v>-3.4540635789292722</v>
      </c>
    </row>
    <row r="2569" spans="1:40" x14ac:dyDescent="0.2">
      <c r="A2569">
        <v>2568</v>
      </c>
      <c r="B2569" t="s">
        <v>4579</v>
      </c>
      <c r="C2569" t="s">
        <v>74</v>
      </c>
      <c r="D2569">
        <v>0</v>
      </c>
      <c r="E2569">
        <v>1</v>
      </c>
      <c r="F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T2569">
        <v>0.186</v>
      </c>
      <c r="U2569">
        <v>0.23100000000000001</v>
      </c>
      <c r="V2569">
        <v>0.27</v>
      </c>
      <c r="W2569">
        <v>0.501</v>
      </c>
      <c r="X2569">
        <v>0.219</v>
      </c>
      <c r="Z2569">
        <v>29</v>
      </c>
      <c r="AA2569">
        <v>0</v>
      </c>
      <c r="AB2569">
        <v>0</v>
      </c>
      <c r="AD2569">
        <v>-0.1</v>
      </c>
      <c r="AE2569">
        <v>0</v>
      </c>
      <c r="AF2569">
        <v>0</v>
      </c>
      <c r="AG2569" t="s">
        <v>4580</v>
      </c>
      <c r="AH2569" s="2">
        <f t="shared" si="269"/>
        <v>-13.452379175602989</v>
      </c>
      <c r="AJ2569" s="2">
        <f t="shared" si="268"/>
        <v>-2.5025539444631106</v>
      </c>
      <c r="AK2569" s="2">
        <f t="shared" si="270"/>
        <v>-1.535362013584342</v>
      </c>
      <c r="AL2569" s="2">
        <f t="shared" si="271"/>
        <v>-2.5879503497259004</v>
      </c>
      <c r="AM2569" s="2">
        <f t="shared" si="272"/>
        <v>-3.2721670660732638</v>
      </c>
      <c r="AN2569" s="2">
        <f t="shared" si="273"/>
        <v>-3.5543458017563712</v>
      </c>
    </row>
    <row r="2570" spans="1:40" x14ac:dyDescent="0.2">
      <c r="A2570">
        <v>2569</v>
      </c>
      <c r="B2570" t="s">
        <v>3714</v>
      </c>
      <c r="C2570" t="s">
        <v>90</v>
      </c>
      <c r="D2570">
        <v>0</v>
      </c>
      <c r="E2570">
        <v>1</v>
      </c>
      <c r="F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T2570">
        <v>0.19</v>
      </c>
      <c r="U2570">
        <v>0.245</v>
      </c>
      <c r="V2570">
        <v>0.24199999999999999</v>
      </c>
      <c r="W2570">
        <v>0.48699999999999999</v>
      </c>
      <c r="X2570">
        <v>0.218</v>
      </c>
      <c r="Z2570">
        <v>33</v>
      </c>
      <c r="AA2570">
        <v>0</v>
      </c>
      <c r="AB2570">
        <v>0</v>
      </c>
      <c r="AD2570">
        <v>-0.1</v>
      </c>
      <c r="AE2570">
        <v>0</v>
      </c>
      <c r="AF2570">
        <v>0</v>
      </c>
      <c r="AG2570" t="s">
        <v>3715</v>
      </c>
      <c r="AH2570" s="2">
        <f t="shared" si="269"/>
        <v>-13.457315900809199</v>
      </c>
      <c r="AJ2570" s="2">
        <f t="shared" si="268"/>
        <v>-2.5025539444631106</v>
      </c>
      <c r="AK2570" s="2">
        <f t="shared" si="270"/>
        <v>-1.535362013584342</v>
      </c>
      <c r="AL2570" s="2">
        <f t="shared" si="271"/>
        <v>-2.5879503497259004</v>
      </c>
      <c r="AM2570" s="2">
        <f t="shared" si="272"/>
        <v>-3.0765393456252759</v>
      </c>
      <c r="AN2570" s="2">
        <f t="shared" si="273"/>
        <v>-3.7549102474105696</v>
      </c>
    </row>
    <row r="2571" spans="1:40" x14ac:dyDescent="0.2">
      <c r="A2571">
        <v>2570</v>
      </c>
      <c r="B2571" t="s">
        <v>5092</v>
      </c>
      <c r="C2571" t="s">
        <v>103</v>
      </c>
      <c r="D2571">
        <v>0</v>
      </c>
      <c r="E2571">
        <v>1</v>
      </c>
      <c r="F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T2571">
        <v>0.19</v>
      </c>
      <c r="U2571">
        <v>0.22700000000000001</v>
      </c>
      <c r="V2571">
        <v>0.26100000000000001</v>
      </c>
      <c r="W2571">
        <v>0.48699999999999999</v>
      </c>
      <c r="X2571">
        <v>0.21199999999999999</v>
      </c>
      <c r="Z2571">
        <v>17</v>
      </c>
      <c r="AA2571">
        <v>0</v>
      </c>
      <c r="AB2571">
        <v>0</v>
      </c>
      <c r="AD2571">
        <v>-0.1</v>
      </c>
      <c r="AE2571">
        <v>0</v>
      </c>
      <c r="AF2571">
        <v>0</v>
      </c>
      <c r="AG2571" t="s">
        <v>5093</v>
      </c>
      <c r="AH2571" s="2">
        <f t="shared" si="269"/>
        <v>-13.457315900809199</v>
      </c>
      <c r="AJ2571" s="2">
        <f t="shared" si="268"/>
        <v>-2.5025539444631106</v>
      </c>
      <c r="AK2571" s="2">
        <f t="shared" si="270"/>
        <v>-1.535362013584342</v>
      </c>
      <c r="AL2571" s="2">
        <f t="shared" si="271"/>
        <v>-2.5879503497259004</v>
      </c>
      <c r="AM2571" s="2">
        <f t="shared" si="272"/>
        <v>-3.0765393456252759</v>
      </c>
      <c r="AN2571" s="2">
        <f t="shared" si="273"/>
        <v>-3.7549102474105696</v>
      </c>
    </row>
    <row r="2572" spans="1:40" x14ac:dyDescent="0.2">
      <c r="A2572">
        <v>2571</v>
      </c>
      <c r="B2572" t="s">
        <v>4743</v>
      </c>
      <c r="D2572">
        <v>0</v>
      </c>
      <c r="E2572">
        <v>1</v>
      </c>
      <c r="F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T2572">
        <v>0.185</v>
      </c>
      <c r="U2572">
        <v>0.23200000000000001</v>
      </c>
      <c r="V2572">
        <v>0.27100000000000002</v>
      </c>
      <c r="W2572">
        <v>0.504</v>
      </c>
      <c r="X2572">
        <v>0.22</v>
      </c>
      <c r="Z2572">
        <v>30</v>
      </c>
      <c r="AA2572">
        <v>0</v>
      </c>
      <c r="AB2572">
        <v>0</v>
      </c>
      <c r="AD2572">
        <v>-0.1</v>
      </c>
      <c r="AE2572">
        <v>0</v>
      </c>
      <c r="AF2572">
        <v>0</v>
      </c>
      <c r="AG2572" t="s">
        <v>4744</v>
      </c>
      <c r="AH2572" s="2">
        <f t="shared" si="269"/>
        <v>-13.458308010217657</v>
      </c>
      <c r="AJ2572" s="2">
        <f t="shared" si="268"/>
        <v>-2.5025539444631106</v>
      </c>
      <c r="AK2572" s="2">
        <f t="shared" si="270"/>
        <v>-1.535362013584342</v>
      </c>
      <c r="AL2572" s="2">
        <f t="shared" si="271"/>
        <v>-2.5879503497259004</v>
      </c>
      <c r="AM2572" s="2">
        <f t="shared" si="272"/>
        <v>-3.3210739961852607</v>
      </c>
      <c r="AN2572" s="2">
        <f t="shared" si="273"/>
        <v>-3.5113677062590432</v>
      </c>
    </row>
    <row r="2573" spans="1:40" x14ac:dyDescent="0.2">
      <c r="A2573">
        <v>2572</v>
      </c>
      <c r="B2573" t="s">
        <v>4799</v>
      </c>
      <c r="D2573">
        <v>0</v>
      </c>
      <c r="E2573">
        <v>1</v>
      </c>
      <c r="F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T2573">
        <v>0.185</v>
      </c>
      <c r="U2573">
        <v>0.22700000000000001</v>
      </c>
      <c r="V2573">
        <v>0.27800000000000002</v>
      </c>
      <c r="W2573">
        <v>0.504</v>
      </c>
      <c r="X2573">
        <v>0.219</v>
      </c>
      <c r="Z2573">
        <v>29</v>
      </c>
      <c r="AA2573">
        <v>0</v>
      </c>
      <c r="AB2573">
        <v>0</v>
      </c>
      <c r="AD2573">
        <v>-0.1</v>
      </c>
      <c r="AE2573">
        <v>0</v>
      </c>
      <c r="AF2573">
        <v>0</v>
      </c>
      <c r="AG2573" t="s">
        <v>4800</v>
      </c>
      <c r="AH2573" s="2">
        <f t="shared" si="269"/>
        <v>-13.458308010217657</v>
      </c>
      <c r="AJ2573" s="2">
        <f t="shared" si="268"/>
        <v>-2.5025539444631106</v>
      </c>
      <c r="AK2573" s="2">
        <f t="shared" si="270"/>
        <v>-1.535362013584342</v>
      </c>
      <c r="AL2573" s="2">
        <f t="shared" si="271"/>
        <v>-2.5879503497259004</v>
      </c>
      <c r="AM2573" s="2">
        <f t="shared" si="272"/>
        <v>-3.3210739961852607</v>
      </c>
      <c r="AN2573" s="2">
        <f t="shared" si="273"/>
        <v>-3.5113677062590432</v>
      </c>
    </row>
    <row r="2574" spans="1:40" x14ac:dyDescent="0.2">
      <c r="A2574">
        <v>2573</v>
      </c>
      <c r="B2574" t="s">
        <v>4144</v>
      </c>
      <c r="D2574">
        <v>0</v>
      </c>
      <c r="E2574">
        <v>1</v>
      </c>
      <c r="F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T2574">
        <v>0.189</v>
      </c>
      <c r="U2574">
        <v>0.22600000000000001</v>
      </c>
      <c r="V2574">
        <v>0.26400000000000001</v>
      </c>
      <c r="W2574">
        <v>0.49</v>
      </c>
      <c r="X2574">
        <v>0.21299999999999999</v>
      </c>
      <c r="Z2574">
        <v>26</v>
      </c>
      <c r="AA2574">
        <v>0</v>
      </c>
      <c r="AB2574">
        <v>0</v>
      </c>
      <c r="AD2574">
        <v>-0.1</v>
      </c>
      <c r="AE2574">
        <v>0</v>
      </c>
      <c r="AF2574">
        <v>0</v>
      </c>
      <c r="AG2574" t="s">
        <v>4145</v>
      </c>
      <c r="AH2574" s="2">
        <f t="shared" si="269"/>
        <v>-13.463244735423869</v>
      </c>
      <c r="AJ2574" s="2">
        <f t="shared" ref="AJ2574:AJ2637" si="274">(K2574-22.084)/8.824585</f>
        <v>-2.5025539444631106</v>
      </c>
      <c r="AK2574" s="2">
        <f t="shared" si="270"/>
        <v>-1.535362013584342</v>
      </c>
      <c r="AL2574" s="2">
        <f t="shared" si="271"/>
        <v>-2.5879503497259004</v>
      </c>
      <c r="AM2574" s="2">
        <f t="shared" si="272"/>
        <v>-3.1254462757372727</v>
      </c>
      <c r="AN2574" s="2">
        <f t="shared" si="273"/>
        <v>-3.7119321519132416</v>
      </c>
    </row>
    <row r="2575" spans="1:40" x14ac:dyDescent="0.2">
      <c r="A2575">
        <v>2574</v>
      </c>
      <c r="B2575" t="s">
        <v>4583</v>
      </c>
      <c r="C2575" t="s">
        <v>61</v>
      </c>
      <c r="D2575">
        <v>0</v>
      </c>
      <c r="E2575">
        <v>1</v>
      </c>
      <c r="F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T2575">
        <v>0.184</v>
      </c>
      <c r="U2575">
        <v>0.23799999999999999</v>
      </c>
      <c r="V2575">
        <v>0.26900000000000002</v>
      </c>
      <c r="W2575">
        <v>0.50700000000000001</v>
      </c>
      <c r="X2575">
        <v>0.223</v>
      </c>
      <c r="Z2575">
        <v>34</v>
      </c>
      <c r="AA2575">
        <v>0</v>
      </c>
      <c r="AB2575">
        <v>0</v>
      </c>
      <c r="AD2575">
        <v>-0.1</v>
      </c>
      <c r="AE2575">
        <v>0</v>
      </c>
      <c r="AF2575">
        <v>0</v>
      </c>
      <c r="AG2575" t="s">
        <v>4584</v>
      </c>
      <c r="AH2575" s="2">
        <f t="shared" si="269"/>
        <v>-13.464236844832326</v>
      </c>
      <c r="AJ2575" s="2">
        <f t="shared" si="274"/>
        <v>-2.5025539444631106</v>
      </c>
      <c r="AK2575" s="2">
        <f t="shared" si="270"/>
        <v>-1.535362013584342</v>
      </c>
      <c r="AL2575" s="2">
        <f t="shared" si="271"/>
        <v>-2.5879503497259004</v>
      </c>
      <c r="AM2575" s="2">
        <f t="shared" si="272"/>
        <v>-3.3699809262972575</v>
      </c>
      <c r="AN2575" s="2">
        <f t="shared" si="273"/>
        <v>-3.4683896107617147</v>
      </c>
    </row>
    <row r="2576" spans="1:40" x14ac:dyDescent="0.2">
      <c r="A2576">
        <v>2575</v>
      </c>
      <c r="B2576" t="s">
        <v>2152</v>
      </c>
      <c r="C2576" t="s">
        <v>33</v>
      </c>
      <c r="D2576">
        <v>0</v>
      </c>
      <c r="E2576">
        <v>1</v>
      </c>
      <c r="F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0.17899999999999999</v>
      </c>
      <c r="U2576">
        <v>0.25700000000000001</v>
      </c>
      <c r="V2576">
        <v>0.26700000000000002</v>
      </c>
      <c r="W2576">
        <v>0.52400000000000002</v>
      </c>
      <c r="X2576">
        <v>0.23400000000000001</v>
      </c>
      <c r="Z2576">
        <v>44</v>
      </c>
      <c r="AA2576">
        <v>0</v>
      </c>
      <c r="AB2576">
        <v>0</v>
      </c>
      <c r="AD2576">
        <v>-0.1</v>
      </c>
      <c r="AE2576">
        <v>0</v>
      </c>
      <c r="AF2576">
        <v>0</v>
      </c>
      <c r="AG2576" t="s">
        <v>2153</v>
      </c>
      <c r="AH2576" s="2">
        <f t="shared" si="269"/>
        <v>-13.465228954240784</v>
      </c>
      <c r="AJ2576" s="2">
        <f t="shared" si="274"/>
        <v>-2.5025539444631106</v>
      </c>
      <c r="AK2576" s="2">
        <f t="shared" si="270"/>
        <v>-1.535362013584342</v>
      </c>
      <c r="AL2576" s="2">
        <f t="shared" si="271"/>
        <v>-2.5879503497259004</v>
      </c>
      <c r="AM2576" s="2">
        <f t="shared" si="272"/>
        <v>-3.6145155768572419</v>
      </c>
      <c r="AN2576" s="2">
        <f t="shared" si="273"/>
        <v>-3.2248470696101879</v>
      </c>
    </row>
    <row r="2577" spans="1:40" x14ac:dyDescent="0.2">
      <c r="A2577">
        <v>2576</v>
      </c>
      <c r="B2577" t="s">
        <v>5241</v>
      </c>
      <c r="C2577" t="s">
        <v>114</v>
      </c>
      <c r="D2577">
        <v>0</v>
      </c>
      <c r="E2577">
        <v>1</v>
      </c>
      <c r="F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T2577">
        <v>0.191</v>
      </c>
      <c r="U2577">
        <v>0.218</v>
      </c>
      <c r="V2577">
        <v>0.26500000000000001</v>
      </c>
      <c r="W2577">
        <v>0.48299999999999998</v>
      </c>
      <c r="X2577">
        <v>0.20799999999999999</v>
      </c>
      <c r="Z2577">
        <v>20</v>
      </c>
      <c r="AA2577">
        <v>0</v>
      </c>
      <c r="AB2577">
        <v>0</v>
      </c>
      <c r="AD2577">
        <v>-0.1</v>
      </c>
      <c r="AE2577">
        <v>0</v>
      </c>
      <c r="AF2577">
        <v>0</v>
      </c>
      <c r="AG2577" t="s">
        <v>5242</v>
      </c>
      <c r="AH2577" s="2">
        <f t="shared" si="269"/>
        <v>-13.465713098026974</v>
      </c>
      <c r="AJ2577" s="2">
        <f t="shared" si="274"/>
        <v>-2.5025539444631106</v>
      </c>
      <c r="AK2577" s="2">
        <f t="shared" si="270"/>
        <v>-1.535362013584342</v>
      </c>
      <c r="AL2577" s="2">
        <f t="shared" si="271"/>
        <v>-2.5879503497259004</v>
      </c>
      <c r="AM2577" s="2">
        <f t="shared" si="272"/>
        <v>-3.027632415513279</v>
      </c>
      <c r="AN2577" s="2">
        <f t="shared" si="273"/>
        <v>-3.8122143747403405</v>
      </c>
    </row>
    <row r="2578" spans="1:40" x14ac:dyDescent="0.2">
      <c r="A2578">
        <v>2577</v>
      </c>
      <c r="B2578" t="s">
        <v>5488</v>
      </c>
      <c r="C2578" t="s">
        <v>88</v>
      </c>
      <c r="D2578">
        <v>0</v>
      </c>
      <c r="E2578">
        <v>1</v>
      </c>
      <c r="F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T2578">
        <v>0.187</v>
      </c>
      <c r="U2578">
        <v>0.22800000000000001</v>
      </c>
      <c r="V2578">
        <v>0.26900000000000002</v>
      </c>
      <c r="W2578">
        <v>0.496</v>
      </c>
      <c r="X2578">
        <v>0.216</v>
      </c>
      <c r="Z2578">
        <v>33</v>
      </c>
      <c r="AA2578">
        <v>0</v>
      </c>
      <c r="AB2578">
        <v>0</v>
      </c>
      <c r="AD2578">
        <v>-0.1</v>
      </c>
      <c r="AE2578">
        <v>0</v>
      </c>
      <c r="AF2578">
        <v>0</v>
      </c>
      <c r="AG2578" t="s">
        <v>5489</v>
      </c>
      <c r="AH2578" s="2">
        <f t="shared" si="269"/>
        <v>-13.475102404653207</v>
      </c>
      <c r="AJ2578" s="2">
        <f t="shared" si="274"/>
        <v>-2.5025539444631106</v>
      </c>
      <c r="AK2578" s="2">
        <f t="shared" si="270"/>
        <v>-1.535362013584342</v>
      </c>
      <c r="AL2578" s="2">
        <f t="shared" si="271"/>
        <v>-2.5879503497259004</v>
      </c>
      <c r="AM2578" s="2">
        <f t="shared" si="272"/>
        <v>-3.2232601359612669</v>
      </c>
      <c r="AN2578" s="2">
        <f t="shared" si="273"/>
        <v>-3.6259759609185851</v>
      </c>
    </row>
    <row r="2579" spans="1:40" x14ac:dyDescent="0.2">
      <c r="A2579">
        <v>2578</v>
      </c>
      <c r="B2579" t="s">
        <v>4254</v>
      </c>
      <c r="C2579" t="s">
        <v>42</v>
      </c>
      <c r="D2579">
        <v>0</v>
      </c>
      <c r="E2579">
        <v>1</v>
      </c>
      <c r="F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T2579">
        <v>0.184</v>
      </c>
      <c r="U2579">
        <v>0.22500000000000001</v>
      </c>
      <c r="V2579">
        <v>0.28100000000000003</v>
      </c>
      <c r="W2579">
        <v>0.50600000000000001</v>
      </c>
      <c r="X2579">
        <v>0.219</v>
      </c>
      <c r="Z2579">
        <v>34</v>
      </c>
      <c r="AA2579">
        <v>0</v>
      </c>
      <c r="AB2579">
        <v>0</v>
      </c>
      <c r="AD2579">
        <v>-0.1</v>
      </c>
      <c r="AE2579">
        <v>0</v>
      </c>
      <c r="AF2579">
        <v>0</v>
      </c>
      <c r="AG2579" t="s">
        <v>4255</v>
      </c>
      <c r="AH2579" s="2">
        <f t="shared" si="269"/>
        <v>-13.478562876664769</v>
      </c>
      <c r="AJ2579" s="2">
        <f t="shared" si="274"/>
        <v>-2.5025539444631106</v>
      </c>
      <c r="AK2579" s="2">
        <f t="shared" si="270"/>
        <v>-1.535362013584342</v>
      </c>
      <c r="AL2579" s="2">
        <f t="shared" si="271"/>
        <v>-2.5879503497259004</v>
      </c>
      <c r="AM2579" s="2">
        <f t="shared" si="272"/>
        <v>-3.3699809262972575</v>
      </c>
      <c r="AN2579" s="2">
        <f t="shared" si="273"/>
        <v>-3.4827156425941577</v>
      </c>
    </row>
    <row r="2580" spans="1:40" x14ac:dyDescent="0.2">
      <c r="A2580">
        <v>2579</v>
      </c>
      <c r="B2580" t="s">
        <v>3365</v>
      </c>
      <c r="D2580">
        <v>0</v>
      </c>
      <c r="E2580">
        <v>1</v>
      </c>
      <c r="F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T2580">
        <v>0.186</v>
      </c>
      <c r="U2580">
        <v>0.23899999999999999</v>
      </c>
      <c r="V2580">
        <v>0.26100000000000001</v>
      </c>
      <c r="W2580">
        <v>0.499</v>
      </c>
      <c r="X2580">
        <v>0.22</v>
      </c>
      <c r="Z2580">
        <v>31</v>
      </c>
      <c r="AA2580">
        <v>0</v>
      </c>
      <c r="AB2580">
        <v>0</v>
      </c>
      <c r="AD2580">
        <v>-0.1</v>
      </c>
      <c r="AE2580">
        <v>0</v>
      </c>
      <c r="AF2580">
        <v>0</v>
      </c>
      <c r="AG2580" t="s">
        <v>3366</v>
      </c>
      <c r="AH2580" s="2">
        <f t="shared" si="269"/>
        <v>-13.481031239267875</v>
      </c>
      <c r="AJ2580" s="2">
        <f t="shared" si="274"/>
        <v>-2.5025539444631106</v>
      </c>
      <c r="AK2580" s="2">
        <f t="shared" si="270"/>
        <v>-1.535362013584342</v>
      </c>
      <c r="AL2580" s="2">
        <f t="shared" si="271"/>
        <v>-2.5879503497259004</v>
      </c>
      <c r="AM2580" s="2">
        <f t="shared" si="272"/>
        <v>-3.2721670660732638</v>
      </c>
      <c r="AN2580" s="2">
        <f t="shared" si="273"/>
        <v>-3.5829978654212566</v>
      </c>
    </row>
    <row r="2581" spans="1:40" x14ac:dyDescent="0.2">
      <c r="A2581">
        <v>2580</v>
      </c>
      <c r="B2581" t="s">
        <v>2714</v>
      </c>
      <c r="C2581" t="s">
        <v>42</v>
      </c>
      <c r="D2581">
        <v>0</v>
      </c>
      <c r="E2581">
        <v>1</v>
      </c>
      <c r="F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T2581">
        <v>0.183</v>
      </c>
      <c r="U2581">
        <v>0.23499999999999999</v>
      </c>
      <c r="V2581">
        <v>0.27400000000000002</v>
      </c>
      <c r="W2581">
        <v>0.50900000000000001</v>
      </c>
      <c r="X2581">
        <v>0.223</v>
      </c>
      <c r="Z2581">
        <v>36</v>
      </c>
      <c r="AA2581">
        <v>0</v>
      </c>
      <c r="AB2581">
        <v>0</v>
      </c>
      <c r="AD2581">
        <v>-0.1</v>
      </c>
      <c r="AE2581">
        <v>0</v>
      </c>
      <c r="AF2581">
        <v>0</v>
      </c>
      <c r="AG2581" t="s">
        <v>2715</v>
      </c>
      <c r="AH2581" s="2">
        <f t="shared" si="269"/>
        <v>-13.484491711279437</v>
      </c>
      <c r="AJ2581" s="2">
        <f t="shared" si="274"/>
        <v>-2.5025539444631106</v>
      </c>
      <c r="AK2581" s="2">
        <f t="shared" si="270"/>
        <v>-1.535362013584342</v>
      </c>
      <c r="AL2581" s="2">
        <f t="shared" si="271"/>
        <v>-2.5879503497259004</v>
      </c>
      <c r="AM2581" s="2">
        <f t="shared" si="272"/>
        <v>-3.4188878564092544</v>
      </c>
      <c r="AN2581" s="2">
        <f t="shared" si="273"/>
        <v>-3.4397375470968292</v>
      </c>
    </row>
    <row r="2582" spans="1:40" x14ac:dyDescent="0.2">
      <c r="A2582">
        <v>2581</v>
      </c>
      <c r="B2582" t="s">
        <v>4696</v>
      </c>
      <c r="C2582" t="s">
        <v>125</v>
      </c>
      <c r="D2582">
        <v>0</v>
      </c>
      <c r="E2582">
        <v>1</v>
      </c>
      <c r="F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T2582">
        <v>0.183</v>
      </c>
      <c r="U2582">
        <v>0.23300000000000001</v>
      </c>
      <c r="V2582">
        <v>0.27600000000000002</v>
      </c>
      <c r="W2582">
        <v>0.50900000000000001</v>
      </c>
      <c r="X2582">
        <v>0.222</v>
      </c>
      <c r="Z2582">
        <v>33</v>
      </c>
      <c r="AA2582">
        <v>0</v>
      </c>
      <c r="AB2582">
        <v>0</v>
      </c>
      <c r="AD2582">
        <v>-0.1</v>
      </c>
      <c r="AE2582">
        <v>0</v>
      </c>
      <c r="AF2582">
        <v>0</v>
      </c>
      <c r="AG2582" t="s">
        <v>4697</v>
      </c>
      <c r="AH2582" s="2">
        <f t="shared" si="269"/>
        <v>-13.484491711279437</v>
      </c>
      <c r="AJ2582" s="2">
        <f t="shared" si="274"/>
        <v>-2.5025539444631106</v>
      </c>
      <c r="AK2582" s="2">
        <f t="shared" si="270"/>
        <v>-1.535362013584342</v>
      </c>
      <c r="AL2582" s="2">
        <f t="shared" si="271"/>
        <v>-2.5879503497259004</v>
      </c>
      <c r="AM2582" s="2">
        <f t="shared" si="272"/>
        <v>-3.4188878564092544</v>
      </c>
      <c r="AN2582" s="2">
        <f t="shared" si="273"/>
        <v>-3.4397375470968292</v>
      </c>
    </row>
    <row r="2583" spans="1:40" x14ac:dyDescent="0.2">
      <c r="A2583">
        <v>2582</v>
      </c>
      <c r="B2583" t="s">
        <v>4545</v>
      </c>
      <c r="C2583" t="s">
        <v>74</v>
      </c>
      <c r="D2583">
        <v>0</v>
      </c>
      <c r="E2583">
        <v>1</v>
      </c>
      <c r="F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T2583">
        <v>0.19</v>
      </c>
      <c r="U2583">
        <v>0.22500000000000001</v>
      </c>
      <c r="V2583">
        <v>0.26100000000000001</v>
      </c>
      <c r="W2583">
        <v>0.48499999999999999</v>
      </c>
      <c r="X2583">
        <v>0.21099999999999999</v>
      </c>
      <c r="Z2583">
        <v>24</v>
      </c>
      <c r="AA2583">
        <v>0</v>
      </c>
      <c r="AB2583">
        <v>0</v>
      </c>
      <c r="AD2583">
        <v>-0.1</v>
      </c>
      <c r="AE2583">
        <v>0</v>
      </c>
      <c r="AF2583">
        <v>0</v>
      </c>
      <c r="AG2583" t="s">
        <v>4546</v>
      </c>
      <c r="AH2583" s="2">
        <f t="shared" si="269"/>
        <v>-13.485967964474085</v>
      </c>
      <c r="AJ2583" s="2">
        <f t="shared" si="274"/>
        <v>-2.5025539444631106</v>
      </c>
      <c r="AK2583" s="2">
        <f t="shared" si="270"/>
        <v>-1.535362013584342</v>
      </c>
      <c r="AL2583" s="2">
        <f t="shared" si="271"/>
        <v>-2.5879503497259004</v>
      </c>
      <c r="AM2583" s="2">
        <f t="shared" si="272"/>
        <v>-3.0765393456252759</v>
      </c>
      <c r="AN2583" s="2">
        <f t="shared" si="273"/>
        <v>-3.783562311075455</v>
      </c>
    </row>
    <row r="2584" spans="1:40" x14ac:dyDescent="0.2">
      <c r="A2584">
        <v>2583</v>
      </c>
      <c r="B2584" t="s">
        <v>4868</v>
      </c>
      <c r="C2584" t="s">
        <v>31</v>
      </c>
      <c r="D2584">
        <v>0</v>
      </c>
      <c r="E2584">
        <v>1</v>
      </c>
      <c r="F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T2584">
        <v>0.19</v>
      </c>
      <c r="U2584">
        <v>0.222</v>
      </c>
      <c r="V2584">
        <v>0.26200000000000001</v>
      </c>
      <c r="W2584">
        <v>0.48499999999999999</v>
      </c>
      <c r="X2584">
        <v>0.21</v>
      </c>
      <c r="Z2584">
        <v>20</v>
      </c>
      <c r="AA2584">
        <v>0</v>
      </c>
      <c r="AB2584">
        <v>0</v>
      </c>
      <c r="AD2584">
        <v>-0.1</v>
      </c>
      <c r="AE2584">
        <v>0</v>
      </c>
      <c r="AF2584">
        <v>0</v>
      </c>
      <c r="AG2584" t="s">
        <v>4869</v>
      </c>
      <c r="AH2584" s="2">
        <f t="shared" si="269"/>
        <v>-13.485967964474085</v>
      </c>
      <c r="AJ2584" s="2">
        <f t="shared" si="274"/>
        <v>-2.5025539444631106</v>
      </c>
      <c r="AK2584" s="2">
        <f t="shared" si="270"/>
        <v>-1.535362013584342</v>
      </c>
      <c r="AL2584" s="2">
        <f t="shared" si="271"/>
        <v>-2.5879503497259004</v>
      </c>
      <c r="AM2584" s="2">
        <f t="shared" si="272"/>
        <v>-3.0765393456252759</v>
      </c>
      <c r="AN2584" s="2">
        <f t="shared" si="273"/>
        <v>-3.783562311075455</v>
      </c>
    </row>
    <row r="2585" spans="1:40" x14ac:dyDescent="0.2">
      <c r="A2585">
        <v>2584</v>
      </c>
      <c r="B2585" t="s">
        <v>4932</v>
      </c>
      <c r="D2585">
        <v>0</v>
      </c>
      <c r="E2585">
        <v>1</v>
      </c>
      <c r="F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T2585">
        <v>0.185</v>
      </c>
      <c r="U2585">
        <v>0.219</v>
      </c>
      <c r="V2585">
        <v>0.28299999999999997</v>
      </c>
      <c r="W2585">
        <v>0.502</v>
      </c>
      <c r="X2585">
        <v>0.216</v>
      </c>
      <c r="Z2585">
        <v>28</v>
      </c>
      <c r="AA2585">
        <v>0</v>
      </c>
      <c r="AB2585">
        <v>0</v>
      </c>
      <c r="AD2585">
        <v>-0.1</v>
      </c>
      <c r="AE2585">
        <v>0</v>
      </c>
      <c r="AF2585">
        <v>0</v>
      </c>
      <c r="AG2585" t="s">
        <v>4933</v>
      </c>
      <c r="AH2585" s="2">
        <f t="shared" si="269"/>
        <v>-13.486960073882543</v>
      </c>
      <c r="AJ2585" s="2">
        <f t="shared" si="274"/>
        <v>-2.5025539444631106</v>
      </c>
      <c r="AK2585" s="2">
        <f t="shared" si="270"/>
        <v>-1.535362013584342</v>
      </c>
      <c r="AL2585" s="2">
        <f t="shared" si="271"/>
        <v>-2.5879503497259004</v>
      </c>
      <c r="AM2585" s="2">
        <f t="shared" si="272"/>
        <v>-3.3210739961852607</v>
      </c>
      <c r="AN2585" s="2">
        <f t="shared" si="273"/>
        <v>-3.5400197699239286</v>
      </c>
    </row>
    <row r="2586" spans="1:40" x14ac:dyDescent="0.2">
      <c r="A2586">
        <v>2585</v>
      </c>
      <c r="B2586" t="s">
        <v>4497</v>
      </c>
      <c r="C2586" t="s">
        <v>45</v>
      </c>
      <c r="D2586">
        <v>0</v>
      </c>
      <c r="E2586">
        <v>1</v>
      </c>
      <c r="F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T2586">
        <v>0.189</v>
      </c>
      <c r="U2586">
        <v>0.22500000000000001</v>
      </c>
      <c r="V2586">
        <v>0.26400000000000001</v>
      </c>
      <c r="W2586">
        <v>0.48799999999999999</v>
      </c>
      <c r="X2586">
        <v>0.21199999999999999</v>
      </c>
      <c r="Z2586">
        <v>25</v>
      </c>
      <c r="AA2586">
        <v>0</v>
      </c>
      <c r="AB2586">
        <v>0</v>
      </c>
      <c r="AD2586">
        <v>-0.1</v>
      </c>
      <c r="AE2586">
        <v>0</v>
      </c>
      <c r="AF2586">
        <v>0</v>
      </c>
      <c r="AG2586" t="s">
        <v>4498</v>
      </c>
      <c r="AH2586" s="2">
        <f t="shared" si="269"/>
        <v>-13.491896799088753</v>
      </c>
      <c r="AJ2586" s="2">
        <f t="shared" si="274"/>
        <v>-2.5025539444631106</v>
      </c>
      <c r="AK2586" s="2">
        <f t="shared" si="270"/>
        <v>-1.535362013584342</v>
      </c>
      <c r="AL2586" s="2">
        <f t="shared" si="271"/>
        <v>-2.5879503497259004</v>
      </c>
      <c r="AM2586" s="2">
        <f t="shared" si="272"/>
        <v>-3.1254462757372727</v>
      </c>
      <c r="AN2586" s="2">
        <f t="shared" si="273"/>
        <v>-3.740584215578127</v>
      </c>
    </row>
    <row r="2587" spans="1:40" x14ac:dyDescent="0.2">
      <c r="A2587">
        <v>2586</v>
      </c>
      <c r="B2587" t="s">
        <v>3820</v>
      </c>
      <c r="C2587" t="s">
        <v>47</v>
      </c>
      <c r="D2587">
        <v>0</v>
      </c>
      <c r="E2587">
        <v>1</v>
      </c>
      <c r="F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T2587">
        <v>0.184</v>
      </c>
      <c r="U2587">
        <v>0.23799999999999999</v>
      </c>
      <c r="V2587">
        <v>0.26700000000000002</v>
      </c>
      <c r="W2587">
        <v>0.505</v>
      </c>
      <c r="X2587">
        <v>0.222</v>
      </c>
      <c r="Z2587">
        <v>32</v>
      </c>
      <c r="AA2587">
        <v>0</v>
      </c>
      <c r="AB2587">
        <v>0</v>
      </c>
      <c r="AD2587">
        <v>-0.1</v>
      </c>
      <c r="AE2587">
        <v>0</v>
      </c>
      <c r="AF2587">
        <v>0</v>
      </c>
      <c r="AG2587" t="s">
        <v>3821</v>
      </c>
      <c r="AH2587" s="2">
        <f t="shared" si="269"/>
        <v>-13.492888908497211</v>
      </c>
      <c r="AJ2587" s="2">
        <f t="shared" si="274"/>
        <v>-2.5025539444631106</v>
      </c>
      <c r="AK2587" s="2">
        <f t="shared" si="270"/>
        <v>-1.535362013584342</v>
      </c>
      <c r="AL2587" s="2">
        <f t="shared" si="271"/>
        <v>-2.5879503497259004</v>
      </c>
      <c r="AM2587" s="2">
        <f t="shared" si="272"/>
        <v>-3.3699809262972575</v>
      </c>
      <c r="AN2587" s="2">
        <f t="shared" si="273"/>
        <v>-3.4970416744266002</v>
      </c>
    </row>
    <row r="2588" spans="1:40" x14ac:dyDescent="0.2">
      <c r="A2588">
        <v>2587</v>
      </c>
      <c r="B2588" t="s">
        <v>5133</v>
      </c>
      <c r="C2588" t="s">
        <v>103</v>
      </c>
      <c r="D2588">
        <v>0</v>
      </c>
      <c r="E2588">
        <v>1</v>
      </c>
      <c r="F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T2588">
        <v>0.184</v>
      </c>
      <c r="U2588">
        <v>0.23400000000000001</v>
      </c>
      <c r="V2588">
        <v>0.27</v>
      </c>
      <c r="W2588">
        <v>0.505</v>
      </c>
      <c r="X2588">
        <v>0.221</v>
      </c>
      <c r="Z2588">
        <v>23</v>
      </c>
      <c r="AA2588">
        <v>0</v>
      </c>
      <c r="AB2588">
        <v>0</v>
      </c>
      <c r="AD2588">
        <v>-0.1</v>
      </c>
      <c r="AE2588">
        <v>0</v>
      </c>
      <c r="AF2588">
        <v>0</v>
      </c>
      <c r="AG2588" t="s">
        <v>5134</v>
      </c>
      <c r="AH2588" s="2">
        <f t="shared" si="269"/>
        <v>-13.492888908497211</v>
      </c>
      <c r="AJ2588" s="2">
        <f t="shared" si="274"/>
        <v>-2.5025539444631106</v>
      </c>
      <c r="AK2588" s="2">
        <f t="shared" si="270"/>
        <v>-1.535362013584342</v>
      </c>
      <c r="AL2588" s="2">
        <f t="shared" si="271"/>
        <v>-2.5879503497259004</v>
      </c>
      <c r="AM2588" s="2">
        <f t="shared" si="272"/>
        <v>-3.3699809262972575</v>
      </c>
      <c r="AN2588" s="2">
        <f t="shared" si="273"/>
        <v>-3.4970416744266002</v>
      </c>
    </row>
    <row r="2589" spans="1:40" x14ac:dyDescent="0.2">
      <c r="A2589">
        <v>2588</v>
      </c>
      <c r="B2589" t="s">
        <v>4503</v>
      </c>
      <c r="C2589" t="s">
        <v>125</v>
      </c>
      <c r="D2589">
        <v>0</v>
      </c>
      <c r="E2589">
        <v>1</v>
      </c>
      <c r="F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T2589">
        <v>0.17899999999999999</v>
      </c>
      <c r="U2589">
        <v>0.22900000000000001</v>
      </c>
      <c r="V2589">
        <v>0.29399999999999998</v>
      </c>
      <c r="W2589">
        <v>0.52200000000000002</v>
      </c>
      <c r="X2589">
        <v>0.22600000000000001</v>
      </c>
      <c r="Z2589">
        <v>36</v>
      </c>
      <c r="AA2589">
        <v>0</v>
      </c>
      <c r="AB2589">
        <v>0</v>
      </c>
      <c r="AD2589">
        <v>-0.1</v>
      </c>
      <c r="AE2589">
        <v>0</v>
      </c>
      <c r="AF2589">
        <v>0</v>
      </c>
      <c r="AG2589" t="s">
        <v>4504</v>
      </c>
      <c r="AH2589" s="2">
        <f t="shared" si="269"/>
        <v>-13.493881017905668</v>
      </c>
      <c r="AJ2589" s="2">
        <f t="shared" si="274"/>
        <v>-2.5025539444631106</v>
      </c>
      <c r="AK2589" s="2">
        <f t="shared" si="270"/>
        <v>-1.535362013584342</v>
      </c>
      <c r="AL2589" s="2">
        <f t="shared" si="271"/>
        <v>-2.5879503497259004</v>
      </c>
      <c r="AM2589" s="2">
        <f t="shared" si="272"/>
        <v>-3.6145155768572419</v>
      </c>
      <c r="AN2589" s="2">
        <f t="shared" si="273"/>
        <v>-3.2534991332750733</v>
      </c>
    </row>
    <row r="2590" spans="1:40" x14ac:dyDescent="0.2">
      <c r="A2590">
        <v>2589</v>
      </c>
      <c r="B2590" t="s">
        <v>4680</v>
      </c>
      <c r="C2590" t="s">
        <v>55</v>
      </c>
      <c r="D2590">
        <v>0</v>
      </c>
      <c r="E2590">
        <v>1</v>
      </c>
      <c r="F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0.191</v>
      </c>
      <c r="U2590">
        <v>0.22800000000000001</v>
      </c>
      <c r="V2590">
        <v>0.253</v>
      </c>
      <c r="W2590">
        <v>0.48099999999999998</v>
      </c>
      <c r="X2590">
        <v>0.21099999999999999</v>
      </c>
      <c r="Z2590">
        <v>22</v>
      </c>
      <c r="AA2590">
        <v>0</v>
      </c>
      <c r="AB2590">
        <v>0</v>
      </c>
      <c r="AD2590">
        <v>-0.1</v>
      </c>
      <c r="AE2590">
        <v>0</v>
      </c>
      <c r="AF2590">
        <v>0</v>
      </c>
      <c r="AG2590" t="s">
        <v>4681</v>
      </c>
      <c r="AH2590" s="2">
        <f t="shared" si="269"/>
        <v>-13.49436516169186</v>
      </c>
      <c r="AJ2590" s="2">
        <f t="shared" si="274"/>
        <v>-2.5025539444631106</v>
      </c>
      <c r="AK2590" s="2">
        <f t="shared" si="270"/>
        <v>-1.535362013584342</v>
      </c>
      <c r="AL2590" s="2">
        <f t="shared" si="271"/>
        <v>-2.5879503497259004</v>
      </c>
      <c r="AM2590" s="2">
        <f t="shared" si="272"/>
        <v>-3.027632415513279</v>
      </c>
      <c r="AN2590" s="2">
        <f t="shared" si="273"/>
        <v>-3.840866438405226</v>
      </c>
    </row>
    <row r="2591" spans="1:40" x14ac:dyDescent="0.2">
      <c r="A2591">
        <v>2590</v>
      </c>
      <c r="B2591" t="s">
        <v>3550</v>
      </c>
      <c r="C2591" t="s">
        <v>74</v>
      </c>
      <c r="D2591">
        <v>0</v>
      </c>
      <c r="E2591">
        <v>1</v>
      </c>
      <c r="F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0.186</v>
      </c>
      <c r="U2591">
        <v>0.23899999999999999</v>
      </c>
      <c r="V2591">
        <v>0.25900000000000001</v>
      </c>
      <c r="W2591">
        <v>0.498</v>
      </c>
      <c r="X2591">
        <v>0.22</v>
      </c>
      <c r="Z2591">
        <v>30</v>
      </c>
      <c r="AA2591">
        <v>0</v>
      </c>
      <c r="AB2591">
        <v>0</v>
      </c>
      <c r="AD2591">
        <v>-0.1</v>
      </c>
      <c r="AE2591">
        <v>0</v>
      </c>
      <c r="AF2591">
        <v>0</v>
      </c>
      <c r="AG2591" t="s">
        <v>3551</v>
      </c>
      <c r="AH2591" s="2">
        <f t="shared" si="269"/>
        <v>-13.495357271100318</v>
      </c>
      <c r="AJ2591" s="2">
        <f t="shared" si="274"/>
        <v>-2.5025539444631106</v>
      </c>
      <c r="AK2591" s="2">
        <f t="shared" si="270"/>
        <v>-1.535362013584342</v>
      </c>
      <c r="AL2591" s="2">
        <f t="shared" si="271"/>
        <v>-2.5879503497259004</v>
      </c>
      <c r="AM2591" s="2">
        <f t="shared" si="272"/>
        <v>-3.2721670660732638</v>
      </c>
      <c r="AN2591" s="2">
        <f t="shared" si="273"/>
        <v>-3.5973238972536996</v>
      </c>
    </row>
    <row r="2592" spans="1:40" x14ac:dyDescent="0.2">
      <c r="A2592">
        <v>2591</v>
      </c>
      <c r="B2592" t="s">
        <v>4702</v>
      </c>
      <c r="D2592">
        <v>0</v>
      </c>
      <c r="E2592">
        <v>1</v>
      </c>
      <c r="F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T2592">
        <v>0.19</v>
      </c>
      <c r="U2592">
        <v>0.22800000000000001</v>
      </c>
      <c r="V2592">
        <v>0.25600000000000001</v>
      </c>
      <c r="W2592">
        <v>0.48399999999999999</v>
      </c>
      <c r="X2592">
        <v>0.21099999999999999</v>
      </c>
      <c r="Z2592">
        <v>25</v>
      </c>
      <c r="AA2592">
        <v>0</v>
      </c>
      <c r="AB2592">
        <v>0</v>
      </c>
      <c r="AD2592">
        <v>-0.1</v>
      </c>
      <c r="AE2592">
        <v>0</v>
      </c>
      <c r="AF2592">
        <v>0</v>
      </c>
      <c r="AG2592" t="s">
        <v>4703</v>
      </c>
      <c r="AH2592" s="2">
        <f t="shared" si="269"/>
        <v>-13.500293996306528</v>
      </c>
      <c r="AJ2592" s="2">
        <f t="shared" si="274"/>
        <v>-2.5025539444631106</v>
      </c>
      <c r="AK2592" s="2">
        <f t="shared" si="270"/>
        <v>-1.535362013584342</v>
      </c>
      <c r="AL2592" s="2">
        <f t="shared" si="271"/>
        <v>-2.5879503497259004</v>
      </c>
      <c r="AM2592" s="2">
        <f t="shared" si="272"/>
        <v>-3.0765393456252759</v>
      </c>
      <c r="AN2592" s="2">
        <f t="shared" si="273"/>
        <v>-3.797888342907898</v>
      </c>
    </row>
    <row r="2593" spans="1:40" x14ac:dyDescent="0.2">
      <c r="A2593">
        <v>2592</v>
      </c>
      <c r="B2593" t="s">
        <v>4964</v>
      </c>
      <c r="D2593">
        <v>0</v>
      </c>
      <c r="E2593">
        <v>1</v>
      </c>
      <c r="F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T2593">
        <v>0.187</v>
      </c>
      <c r="U2593">
        <v>0.22800000000000001</v>
      </c>
      <c r="V2593">
        <v>0.26600000000000001</v>
      </c>
      <c r="W2593">
        <v>0.49399999999999999</v>
      </c>
      <c r="X2593">
        <v>0.215</v>
      </c>
      <c r="Z2593">
        <v>27</v>
      </c>
      <c r="AA2593">
        <v>0</v>
      </c>
      <c r="AB2593">
        <v>0</v>
      </c>
      <c r="AD2593">
        <v>-0.1</v>
      </c>
      <c r="AE2593">
        <v>0</v>
      </c>
      <c r="AF2593">
        <v>0</v>
      </c>
      <c r="AG2593" t="s">
        <v>4965</v>
      </c>
      <c r="AH2593" s="2">
        <f t="shared" si="269"/>
        <v>-13.503754468318091</v>
      </c>
      <c r="AJ2593" s="2">
        <f t="shared" si="274"/>
        <v>-2.5025539444631106</v>
      </c>
      <c r="AK2593" s="2">
        <f t="shared" si="270"/>
        <v>-1.535362013584342</v>
      </c>
      <c r="AL2593" s="2">
        <f t="shared" si="271"/>
        <v>-2.5879503497259004</v>
      </c>
      <c r="AM2593" s="2">
        <f t="shared" si="272"/>
        <v>-3.2232601359612669</v>
      </c>
      <c r="AN2593" s="2">
        <f t="shared" si="273"/>
        <v>-3.6546280245834706</v>
      </c>
    </row>
    <row r="2594" spans="1:40" x14ac:dyDescent="0.2">
      <c r="A2594">
        <v>2593</v>
      </c>
      <c r="B2594" t="s">
        <v>4462</v>
      </c>
      <c r="C2594" t="s">
        <v>57</v>
      </c>
      <c r="D2594">
        <v>0</v>
      </c>
      <c r="E2594">
        <v>1</v>
      </c>
      <c r="F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0.17899999999999999</v>
      </c>
      <c r="U2594">
        <v>0.245</v>
      </c>
      <c r="V2594">
        <v>0.27600000000000002</v>
      </c>
      <c r="W2594">
        <v>0.52100000000000002</v>
      </c>
      <c r="X2594">
        <v>0.22900000000000001</v>
      </c>
      <c r="Z2594">
        <v>36</v>
      </c>
      <c r="AA2594">
        <v>0</v>
      </c>
      <c r="AB2594">
        <v>0</v>
      </c>
      <c r="AD2594">
        <v>-0.1</v>
      </c>
      <c r="AE2594">
        <v>0</v>
      </c>
      <c r="AF2594">
        <v>0</v>
      </c>
      <c r="AG2594" t="s">
        <v>4463</v>
      </c>
      <c r="AH2594" s="2">
        <f t="shared" si="269"/>
        <v>-13.508207049738111</v>
      </c>
      <c r="AJ2594" s="2">
        <f t="shared" si="274"/>
        <v>-2.5025539444631106</v>
      </c>
      <c r="AK2594" s="2">
        <f t="shared" si="270"/>
        <v>-1.535362013584342</v>
      </c>
      <c r="AL2594" s="2">
        <f t="shared" si="271"/>
        <v>-2.5879503497259004</v>
      </c>
      <c r="AM2594" s="2">
        <f t="shared" si="272"/>
        <v>-3.6145155768572419</v>
      </c>
      <c r="AN2594" s="2">
        <f t="shared" si="273"/>
        <v>-3.2678251651075163</v>
      </c>
    </row>
    <row r="2595" spans="1:40" x14ac:dyDescent="0.2">
      <c r="A2595">
        <v>2594</v>
      </c>
      <c r="B2595" t="s">
        <v>3564</v>
      </c>
      <c r="C2595" t="s">
        <v>118</v>
      </c>
      <c r="D2595">
        <v>0</v>
      </c>
      <c r="E2595">
        <v>1</v>
      </c>
      <c r="F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T2595">
        <v>0.17799999999999999</v>
      </c>
      <c r="U2595">
        <v>0.246</v>
      </c>
      <c r="V2595">
        <v>0.27800000000000002</v>
      </c>
      <c r="W2595">
        <v>0.52400000000000002</v>
      </c>
      <c r="X2595">
        <v>0.23100000000000001</v>
      </c>
      <c r="Z2595">
        <v>42</v>
      </c>
      <c r="AA2595">
        <v>0</v>
      </c>
      <c r="AB2595">
        <v>0</v>
      </c>
      <c r="AD2595">
        <v>-0.1</v>
      </c>
      <c r="AE2595">
        <v>0</v>
      </c>
      <c r="AF2595">
        <v>0</v>
      </c>
      <c r="AG2595" t="s">
        <v>3565</v>
      </c>
      <c r="AH2595" s="2">
        <f t="shared" si="269"/>
        <v>-13.514135884352781</v>
      </c>
      <c r="AJ2595" s="2">
        <f t="shared" si="274"/>
        <v>-2.5025539444631106</v>
      </c>
      <c r="AK2595" s="2">
        <f t="shared" si="270"/>
        <v>-1.535362013584342</v>
      </c>
      <c r="AL2595" s="2">
        <f t="shared" si="271"/>
        <v>-2.5879503497259004</v>
      </c>
      <c r="AM2595" s="2">
        <f t="shared" si="272"/>
        <v>-3.6634225069692388</v>
      </c>
      <c r="AN2595" s="2">
        <f t="shared" si="273"/>
        <v>-3.2248470696101879</v>
      </c>
    </row>
    <row r="2596" spans="1:40" x14ac:dyDescent="0.2">
      <c r="A2596">
        <v>2595</v>
      </c>
      <c r="B2596" t="s">
        <v>3790</v>
      </c>
      <c r="C2596" t="s">
        <v>61</v>
      </c>
      <c r="D2596">
        <v>0</v>
      </c>
      <c r="E2596">
        <v>1</v>
      </c>
      <c r="F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T2596">
        <v>0.17799999999999999</v>
      </c>
      <c r="U2596">
        <v>0.23200000000000001</v>
      </c>
      <c r="V2596">
        <v>0.29299999999999998</v>
      </c>
      <c r="W2596">
        <v>0.52400000000000002</v>
      </c>
      <c r="X2596">
        <v>0.22700000000000001</v>
      </c>
      <c r="Z2596">
        <v>37</v>
      </c>
      <c r="AA2596">
        <v>0</v>
      </c>
      <c r="AB2596">
        <v>0</v>
      </c>
      <c r="AD2596">
        <v>-0.1</v>
      </c>
      <c r="AE2596">
        <v>0</v>
      </c>
      <c r="AF2596">
        <v>0</v>
      </c>
      <c r="AG2596" t="s">
        <v>3791</v>
      </c>
      <c r="AH2596" s="2">
        <f t="shared" si="269"/>
        <v>-13.514135884352781</v>
      </c>
      <c r="AJ2596" s="2">
        <f t="shared" si="274"/>
        <v>-2.5025539444631106</v>
      </c>
      <c r="AK2596" s="2">
        <f t="shared" si="270"/>
        <v>-1.535362013584342</v>
      </c>
      <c r="AL2596" s="2">
        <f t="shared" si="271"/>
        <v>-2.5879503497259004</v>
      </c>
      <c r="AM2596" s="2">
        <f t="shared" si="272"/>
        <v>-3.6634225069692388</v>
      </c>
      <c r="AN2596" s="2">
        <f t="shared" si="273"/>
        <v>-3.2248470696101879</v>
      </c>
    </row>
    <row r="2597" spans="1:40" x14ac:dyDescent="0.2">
      <c r="A2597">
        <v>2596</v>
      </c>
      <c r="B2597" t="s">
        <v>5391</v>
      </c>
      <c r="C2597" t="s">
        <v>57</v>
      </c>
      <c r="D2597">
        <v>0</v>
      </c>
      <c r="E2597">
        <v>1</v>
      </c>
      <c r="F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T2597">
        <v>0.19</v>
      </c>
      <c r="U2597">
        <v>0.22600000000000001</v>
      </c>
      <c r="V2597">
        <v>0.25700000000000001</v>
      </c>
      <c r="W2597">
        <v>0.48299999999999998</v>
      </c>
      <c r="X2597">
        <v>0.21099999999999999</v>
      </c>
      <c r="Z2597">
        <v>24</v>
      </c>
      <c r="AA2597">
        <v>0</v>
      </c>
      <c r="AB2597">
        <v>0</v>
      </c>
      <c r="AD2597">
        <v>-0.1</v>
      </c>
      <c r="AE2597">
        <v>0</v>
      </c>
      <c r="AF2597">
        <v>0</v>
      </c>
      <c r="AG2597" t="s">
        <v>5392</v>
      </c>
      <c r="AH2597" s="2">
        <f t="shared" si="269"/>
        <v>-13.514620028138971</v>
      </c>
      <c r="AJ2597" s="2">
        <f t="shared" si="274"/>
        <v>-2.5025539444631106</v>
      </c>
      <c r="AK2597" s="2">
        <f t="shared" si="270"/>
        <v>-1.535362013584342</v>
      </c>
      <c r="AL2597" s="2">
        <f t="shared" si="271"/>
        <v>-2.5879503497259004</v>
      </c>
      <c r="AM2597" s="2">
        <f t="shared" si="272"/>
        <v>-3.0765393456252759</v>
      </c>
      <c r="AN2597" s="2">
        <f t="shared" si="273"/>
        <v>-3.8122143747403405</v>
      </c>
    </row>
    <row r="2598" spans="1:40" x14ac:dyDescent="0.2">
      <c r="A2598">
        <v>2597</v>
      </c>
      <c r="B2598" t="s">
        <v>3522</v>
      </c>
      <c r="C2598" t="s">
        <v>139</v>
      </c>
      <c r="D2598">
        <v>0</v>
      </c>
      <c r="E2598">
        <v>1</v>
      </c>
      <c r="F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T2598">
        <v>0.189</v>
      </c>
      <c r="U2598">
        <v>0.23400000000000001</v>
      </c>
      <c r="V2598">
        <v>0.252</v>
      </c>
      <c r="W2598">
        <v>0.48599999999999999</v>
      </c>
      <c r="X2598">
        <v>0.214</v>
      </c>
      <c r="Z2598">
        <v>31</v>
      </c>
      <c r="AA2598">
        <v>0</v>
      </c>
      <c r="AB2598">
        <v>0</v>
      </c>
      <c r="AD2598">
        <v>-0.1</v>
      </c>
      <c r="AE2598">
        <v>0</v>
      </c>
      <c r="AF2598">
        <v>0</v>
      </c>
      <c r="AG2598" t="s">
        <v>3523</v>
      </c>
      <c r="AH2598" s="2">
        <f t="shared" si="269"/>
        <v>-13.520548862753639</v>
      </c>
      <c r="AJ2598" s="2">
        <f t="shared" si="274"/>
        <v>-2.5025539444631106</v>
      </c>
      <c r="AK2598" s="2">
        <f t="shared" si="270"/>
        <v>-1.535362013584342</v>
      </c>
      <c r="AL2598" s="2">
        <f t="shared" si="271"/>
        <v>-2.5879503497259004</v>
      </c>
      <c r="AM2598" s="2">
        <f t="shared" si="272"/>
        <v>-3.1254462757372727</v>
      </c>
      <c r="AN2598" s="2">
        <f t="shared" si="273"/>
        <v>-3.7692362792430125</v>
      </c>
    </row>
    <row r="2599" spans="1:40" x14ac:dyDescent="0.2">
      <c r="A2599">
        <v>2598</v>
      </c>
      <c r="B2599" t="s">
        <v>4553</v>
      </c>
      <c r="D2599">
        <v>0</v>
      </c>
      <c r="E2599">
        <v>1</v>
      </c>
      <c r="F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T2599">
        <v>0.189</v>
      </c>
      <c r="U2599">
        <v>0.23400000000000001</v>
      </c>
      <c r="V2599">
        <v>0.252</v>
      </c>
      <c r="W2599">
        <v>0.48599999999999999</v>
      </c>
      <c r="X2599">
        <v>0.214</v>
      </c>
      <c r="Z2599">
        <v>27</v>
      </c>
      <c r="AA2599">
        <v>0</v>
      </c>
      <c r="AB2599">
        <v>0</v>
      </c>
      <c r="AD2599">
        <v>-0.1</v>
      </c>
      <c r="AE2599">
        <v>0</v>
      </c>
      <c r="AF2599">
        <v>0</v>
      </c>
      <c r="AG2599" t="s">
        <v>4554</v>
      </c>
      <c r="AH2599" s="2">
        <f t="shared" si="269"/>
        <v>-13.520548862753639</v>
      </c>
      <c r="AJ2599" s="2">
        <f t="shared" si="274"/>
        <v>-2.5025539444631106</v>
      </c>
      <c r="AK2599" s="2">
        <f t="shared" si="270"/>
        <v>-1.535362013584342</v>
      </c>
      <c r="AL2599" s="2">
        <f t="shared" si="271"/>
        <v>-2.5879503497259004</v>
      </c>
      <c r="AM2599" s="2">
        <f t="shared" si="272"/>
        <v>-3.1254462757372727</v>
      </c>
      <c r="AN2599" s="2">
        <f t="shared" si="273"/>
        <v>-3.7692362792430125</v>
      </c>
    </row>
    <row r="2600" spans="1:40" x14ac:dyDescent="0.2">
      <c r="A2600">
        <v>2599</v>
      </c>
      <c r="B2600" t="s">
        <v>4397</v>
      </c>
      <c r="C2600" t="s">
        <v>93</v>
      </c>
      <c r="D2600">
        <v>0</v>
      </c>
      <c r="E2600">
        <v>1</v>
      </c>
      <c r="F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0.193</v>
      </c>
      <c r="U2600">
        <v>0.22900000000000001</v>
      </c>
      <c r="V2600">
        <v>0.24299999999999999</v>
      </c>
      <c r="W2600">
        <v>0.47199999999999998</v>
      </c>
      <c r="X2600">
        <v>0.20799999999999999</v>
      </c>
      <c r="Z2600">
        <v>25</v>
      </c>
      <c r="AA2600">
        <v>0</v>
      </c>
      <c r="AB2600">
        <v>0</v>
      </c>
      <c r="AD2600">
        <v>-0.1</v>
      </c>
      <c r="AE2600">
        <v>0</v>
      </c>
      <c r="AF2600">
        <v>0</v>
      </c>
      <c r="AG2600" t="s">
        <v>4398</v>
      </c>
      <c r="AH2600" s="2">
        <f t="shared" si="269"/>
        <v>-13.525485587959849</v>
      </c>
      <c r="AJ2600" s="2">
        <f t="shared" si="274"/>
        <v>-2.5025539444631106</v>
      </c>
      <c r="AK2600" s="2">
        <f t="shared" si="270"/>
        <v>-1.535362013584342</v>
      </c>
      <c r="AL2600" s="2">
        <f t="shared" si="271"/>
        <v>-2.5879503497259004</v>
      </c>
      <c r="AM2600" s="2">
        <f t="shared" si="272"/>
        <v>-2.9298185552892853</v>
      </c>
      <c r="AN2600" s="2">
        <f t="shared" si="273"/>
        <v>-3.9698007248972109</v>
      </c>
    </row>
    <row r="2601" spans="1:40" x14ac:dyDescent="0.2">
      <c r="A2601">
        <v>2600</v>
      </c>
      <c r="B2601" t="s">
        <v>3495</v>
      </c>
      <c r="C2601" t="s">
        <v>55</v>
      </c>
      <c r="D2601">
        <v>0</v>
      </c>
      <c r="E2601">
        <v>1</v>
      </c>
      <c r="F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0.183</v>
      </c>
      <c r="U2601">
        <v>0.24099999999999999</v>
      </c>
      <c r="V2601">
        <v>0.26600000000000001</v>
      </c>
      <c r="W2601">
        <v>0.50600000000000001</v>
      </c>
      <c r="X2601">
        <v>0.223</v>
      </c>
      <c r="Z2601">
        <v>30</v>
      </c>
      <c r="AA2601">
        <v>0</v>
      </c>
      <c r="AB2601">
        <v>0</v>
      </c>
      <c r="AD2601">
        <v>-0.1</v>
      </c>
      <c r="AE2601">
        <v>0</v>
      </c>
      <c r="AF2601">
        <v>0</v>
      </c>
      <c r="AG2601" t="s">
        <v>3496</v>
      </c>
      <c r="AH2601" s="2">
        <f t="shared" si="269"/>
        <v>-13.527469806776766</v>
      </c>
      <c r="AJ2601" s="2">
        <f t="shared" si="274"/>
        <v>-2.5025539444631106</v>
      </c>
      <c r="AK2601" s="2">
        <f t="shared" si="270"/>
        <v>-1.535362013584342</v>
      </c>
      <c r="AL2601" s="2">
        <f t="shared" si="271"/>
        <v>-2.5879503497259004</v>
      </c>
      <c r="AM2601" s="2">
        <f t="shared" si="272"/>
        <v>-3.4188878564092544</v>
      </c>
      <c r="AN2601" s="2">
        <f t="shared" si="273"/>
        <v>-3.4827156425941577</v>
      </c>
    </row>
    <row r="2602" spans="1:40" x14ac:dyDescent="0.2">
      <c r="A2602">
        <v>2601</v>
      </c>
      <c r="B2602" t="s">
        <v>6082</v>
      </c>
      <c r="C2602" t="s">
        <v>53</v>
      </c>
      <c r="D2602">
        <v>0</v>
      </c>
      <c r="E2602">
        <v>1</v>
      </c>
      <c r="F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T2602">
        <v>0.19</v>
      </c>
      <c r="U2602">
        <v>0.23599999999999999</v>
      </c>
      <c r="V2602">
        <v>0.246</v>
      </c>
      <c r="W2602">
        <v>0.48199999999999998</v>
      </c>
      <c r="X2602">
        <v>0.214</v>
      </c>
      <c r="Z2602">
        <v>12</v>
      </c>
      <c r="AA2602">
        <v>0</v>
      </c>
      <c r="AB2602">
        <v>0</v>
      </c>
      <c r="AD2602">
        <v>-0.1</v>
      </c>
      <c r="AE2602">
        <v>0</v>
      </c>
      <c r="AF2602">
        <v>0</v>
      </c>
      <c r="AG2602" t="s">
        <v>6083</v>
      </c>
      <c r="AH2602" s="2">
        <f t="shared" si="269"/>
        <v>-13.528946059971414</v>
      </c>
      <c r="AJ2602" s="2">
        <f t="shared" si="274"/>
        <v>-2.5025539444631106</v>
      </c>
      <c r="AK2602" s="2">
        <f t="shared" si="270"/>
        <v>-1.535362013584342</v>
      </c>
      <c r="AL2602" s="2">
        <f t="shared" si="271"/>
        <v>-2.5879503497259004</v>
      </c>
      <c r="AM2602" s="2">
        <f t="shared" si="272"/>
        <v>-3.0765393456252759</v>
      </c>
      <c r="AN2602" s="2">
        <f t="shared" si="273"/>
        <v>-3.8265404065727835</v>
      </c>
    </row>
    <row r="2603" spans="1:40" x14ac:dyDescent="0.2">
      <c r="A2603">
        <v>2602</v>
      </c>
      <c r="B2603" t="s">
        <v>4156</v>
      </c>
      <c r="C2603" t="s">
        <v>74</v>
      </c>
      <c r="D2603">
        <v>0</v>
      </c>
      <c r="E2603">
        <v>1</v>
      </c>
      <c r="F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0.18</v>
      </c>
      <c r="U2603">
        <v>0.23699999999999999</v>
      </c>
      <c r="V2603">
        <v>0.27900000000000003</v>
      </c>
      <c r="W2603">
        <v>0.51600000000000001</v>
      </c>
      <c r="X2603">
        <v>0.22600000000000001</v>
      </c>
      <c r="Z2603">
        <v>33</v>
      </c>
      <c r="AA2603">
        <v>0</v>
      </c>
      <c r="AB2603">
        <v>0</v>
      </c>
      <c r="AD2603">
        <v>-0.1</v>
      </c>
      <c r="AE2603">
        <v>0</v>
      </c>
      <c r="AF2603">
        <v>0</v>
      </c>
      <c r="AG2603" t="s">
        <v>4157</v>
      </c>
      <c r="AH2603" s="2">
        <f t="shared" si="269"/>
        <v>-13.530930278788329</v>
      </c>
      <c r="AJ2603" s="2">
        <f t="shared" si="274"/>
        <v>-2.5025539444631106</v>
      </c>
      <c r="AK2603" s="2">
        <f t="shared" si="270"/>
        <v>-1.535362013584342</v>
      </c>
      <c r="AL2603" s="2">
        <f t="shared" si="271"/>
        <v>-2.5879503497259004</v>
      </c>
      <c r="AM2603" s="2">
        <f t="shared" si="272"/>
        <v>-3.565608646745245</v>
      </c>
      <c r="AN2603" s="2">
        <f t="shared" si="273"/>
        <v>-3.3394553242697302</v>
      </c>
    </row>
    <row r="2604" spans="1:40" x14ac:dyDescent="0.2">
      <c r="A2604">
        <v>2603</v>
      </c>
      <c r="B2604" t="s">
        <v>4771</v>
      </c>
      <c r="D2604">
        <v>0</v>
      </c>
      <c r="E2604">
        <v>1</v>
      </c>
      <c r="F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T2604">
        <v>0.189</v>
      </c>
      <c r="U2604">
        <v>0.222</v>
      </c>
      <c r="V2604">
        <v>0.26300000000000001</v>
      </c>
      <c r="W2604">
        <v>0.48499999999999999</v>
      </c>
      <c r="X2604">
        <v>0.21</v>
      </c>
      <c r="Z2604">
        <v>24</v>
      </c>
      <c r="AA2604">
        <v>0</v>
      </c>
      <c r="AB2604">
        <v>0</v>
      </c>
      <c r="AD2604">
        <v>-0.1</v>
      </c>
      <c r="AE2604">
        <v>0</v>
      </c>
      <c r="AF2604">
        <v>0</v>
      </c>
      <c r="AG2604" t="s">
        <v>4772</v>
      </c>
      <c r="AH2604" s="2">
        <f t="shared" si="269"/>
        <v>-13.534874894586082</v>
      </c>
      <c r="AJ2604" s="2">
        <f t="shared" si="274"/>
        <v>-2.5025539444631106</v>
      </c>
      <c r="AK2604" s="2">
        <f t="shared" si="270"/>
        <v>-1.535362013584342</v>
      </c>
      <c r="AL2604" s="2">
        <f t="shared" si="271"/>
        <v>-2.5879503497259004</v>
      </c>
      <c r="AM2604" s="2">
        <f t="shared" si="272"/>
        <v>-3.1254462757372727</v>
      </c>
      <c r="AN2604" s="2">
        <f t="shared" si="273"/>
        <v>-3.783562311075455</v>
      </c>
    </row>
    <row r="2605" spans="1:40" x14ac:dyDescent="0.2">
      <c r="A2605">
        <v>2604</v>
      </c>
      <c r="B2605" t="s">
        <v>4736</v>
      </c>
      <c r="D2605">
        <v>0</v>
      </c>
      <c r="E2605">
        <v>1</v>
      </c>
      <c r="F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T2605">
        <v>0.184</v>
      </c>
      <c r="U2605">
        <v>0.23300000000000001</v>
      </c>
      <c r="V2605">
        <v>0.26900000000000002</v>
      </c>
      <c r="W2605">
        <v>0.502</v>
      </c>
      <c r="X2605">
        <v>0.22</v>
      </c>
      <c r="Z2605">
        <v>30</v>
      </c>
      <c r="AA2605">
        <v>0</v>
      </c>
      <c r="AB2605">
        <v>0</v>
      </c>
      <c r="AD2605">
        <v>-0.1</v>
      </c>
      <c r="AE2605">
        <v>0</v>
      </c>
      <c r="AF2605">
        <v>0</v>
      </c>
      <c r="AG2605" t="s">
        <v>4737</v>
      </c>
      <c r="AH2605" s="2">
        <f t="shared" si="269"/>
        <v>-13.535867003994539</v>
      </c>
      <c r="AJ2605" s="2">
        <f t="shared" si="274"/>
        <v>-2.5025539444631106</v>
      </c>
      <c r="AK2605" s="2">
        <f t="shared" si="270"/>
        <v>-1.535362013584342</v>
      </c>
      <c r="AL2605" s="2">
        <f t="shared" si="271"/>
        <v>-2.5879503497259004</v>
      </c>
      <c r="AM2605" s="2">
        <f t="shared" si="272"/>
        <v>-3.3699809262972575</v>
      </c>
      <c r="AN2605" s="2">
        <f t="shared" si="273"/>
        <v>-3.5400197699239286</v>
      </c>
    </row>
    <row r="2606" spans="1:40" x14ac:dyDescent="0.2">
      <c r="A2606">
        <v>2605</v>
      </c>
      <c r="B2606" t="s">
        <v>3090</v>
      </c>
      <c r="D2606">
        <v>0</v>
      </c>
      <c r="E2606">
        <v>1</v>
      </c>
      <c r="F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T2606">
        <v>0.18</v>
      </c>
      <c r="U2606">
        <v>0.23200000000000001</v>
      </c>
      <c r="V2606">
        <v>0.28199999999999997</v>
      </c>
      <c r="W2606">
        <v>0.51500000000000001</v>
      </c>
      <c r="X2606">
        <v>0.224</v>
      </c>
      <c r="Z2606">
        <v>33</v>
      </c>
      <c r="AA2606">
        <v>0</v>
      </c>
      <c r="AB2606">
        <v>0</v>
      </c>
      <c r="AD2606">
        <v>-0.1</v>
      </c>
      <c r="AE2606">
        <v>0</v>
      </c>
      <c r="AF2606">
        <v>0</v>
      </c>
      <c r="AG2606" t="s">
        <v>3091</v>
      </c>
      <c r="AH2606" s="2">
        <f t="shared" si="269"/>
        <v>-13.545256310620772</v>
      </c>
      <c r="AJ2606" s="2">
        <f t="shared" si="274"/>
        <v>-2.5025539444631106</v>
      </c>
      <c r="AK2606" s="2">
        <f t="shared" si="270"/>
        <v>-1.535362013584342</v>
      </c>
      <c r="AL2606" s="2">
        <f t="shared" si="271"/>
        <v>-2.5879503497259004</v>
      </c>
      <c r="AM2606" s="2">
        <f t="shared" si="272"/>
        <v>-3.565608646745245</v>
      </c>
      <c r="AN2606" s="2">
        <f t="shared" si="273"/>
        <v>-3.3537813561021728</v>
      </c>
    </row>
    <row r="2607" spans="1:40" x14ac:dyDescent="0.2">
      <c r="A2607">
        <v>2606</v>
      </c>
      <c r="B2607" t="s">
        <v>4607</v>
      </c>
      <c r="C2607" t="s">
        <v>45</v>
      </c>
      <c r="D2607">
        <v>0</v>
      </c>
      <c r="E2607">
        <v>1</v>
      </c>
      <c r="F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T2607">
        <v>0.182</v>
      </c>
      <c r="U2607">
        <v>0.22500000000000001</v>
      </c>
      <c r="V2607">
        <v>0.28199999999999997</v>
      </c>
      <c r="W2607">
        <v>0.50800000000000001</v>
      </c>
      <c r="X2607">
        <v>0.22</v>
      </c>
      <c r="Z2607">
        <v>30</v>
      </c>
      <c r="AA2607">
        <v>0</v>
      </c>
      <c r="AB2607">
        <v>0</v>
      </c>
      <c r="AD2607">
        <v>-0.1</v>
      </c>
      <c r="AE2607">
        <v>0</v>
      </c>
      <c r="AF2607">
        <v>0</v>
      </c>
      <c r="AG2607" t="s">
        <v>4608</v>
      </c>
      <c r="AH2607" s="2">
        <f t="shared" si="269"/>
        <v>-13.547724673223877</v>
      </c>
      <c r="AJ2607" s="2">
        <f t="shared" si="274"/>
        <v>-2.5025539444631106</v>
      </c>
      <c r="AK2607" s="2">
        <f t="shared" si="270"/>
        <v>-1.535362013584342</v>
      </c>
      <c r="AL2607" s="2">
        <f t="shared" si="271"/>
        <v>-2.5879503497259004</v>
      </c>
      <c r="AM2607" s="2">
        <f t="shared" si="272"/>
        <v>-3.4677947865212513</v>
      </c>
      <c r="AN2607" s="2">
        <f t="shared" si="273"/>
        <v>-3.4540635789292722</v>
      </c>
    </row>
    <row r="2608" spans="1:40" x14ac:dyDescent="0.2">
      <c r="A2608">
        <v>2607</v>
      </c>
      <c r="B2608" t="s">
        <v>3201</v>
      </c>
      <c r="D2608">
        <v>0</v>
      </c>
      <c r="E2608">
        <v>1</v>
      </c>
      <c r="F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T2608">
        <v>0.184</v>
      </c>
      <c r="U2608">
        <v>0.24299999999999999</v>
      </c>
      <c r="V2608">
        <v>0.25800000000000001</v>
      </c>
      <c r="W2608">
        <v>0.501</v>
      </c>
      <c r="X2608">
        <v>0.222</v>
      </c>
      <c r="Z2608">
        <v>32</v>
      </c>
      <c r="AA2608">
        <v>0</v>
      </c>
      <c r="AB2608">
        <v>0</v>
      </c>
      <c r="AD2608">
        <v>-0.1</v>
      </c>
      <c r="AE2608">
        <v>0</v>
      </c>
      <c r="AF2608">
        <v>0</v>
      </c>
      <c r="AG2608" t="s">
        <v>3202</v>
      </c>
      <c r="AH2608" s="2">
        <f t="shared" si="269"/>
        <v>-13.550193035826982</v>
      </c>
      <c r="AJ2608" s="2">
        <f t="shared" si="274"/>
        <v>-2.5025539444631106</v>
      </c>
      <c r="AK2608" s="2">
        <f t="shared" si="270"/>
        <v>-1.535362013584342</v>
      </c>
      <c r="AL2608" s="2">
        <f t="shared" si="271"/>
        <v>-2.5879503497259004</v>
      </c>
      <c r="AM2608" s="2">
        <f t="shared" si="272"/>
        <v>-3.3699809262972575</v>
      </c>
      <c r="AN2608" s="2">
        <f t="shared" si="273"/>
        <v>-3.5543458017563712</v>
      </c>
    </row>
    <row r="2609" spans="1:40" x14ac:dyDescent="0.2">
      <c r="A2609">
        <v>2608</v>
      </c>
      <c r="B2609" t="s">
        <v>5235</v>
      </c>
      <c r="C2609" t="s">
        <v>74</v>
      </c>
      <c r="D2609">
        <v>0</v>
      </c>
      <c r="E2609">
        <v>1</v>
      </c>
      <c r="F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T2609">
        <v>0.184</v>
      </c>
      <c r="U2609">
        <v>0.217</v>
      </c>
      <c r="V2609">
        <v>0.28299999999999997</v>
      </c>
      <c r="W2609">
        <v>0.501</v>
      </c>
      <c r="X2609">
        <v>0.215</v>
      </c>
      <c r="Z2609">
        <v>26</v>
      </c>
      <c r="AA2609">
        <v>0</v>
      </c>
      <c r="AB2609">
        <v>0</v>
      </c>
      <c r="AD2609">
        <v>-0.1</v>
      </c>
      <c r="AE2609">
        <v>0</v>
      </c>
      <c r="AF2609">
        <v>0</v>
      </c>
      <c r="AG2609" t="s">
        <v>5236</v>
      </c>
      <c r="AH2609" s="2">
        <f t="shared" si="269"/>
        <v>-13.550193035826982</v>
      </c>
      <c r="AJ2609" s="2">
        <f t="shared" si="274"/>
        <v>-2.5025539444631106</v>
      </c>
      <c r="AK2609" s="2">
        <f t="shared" si="270"/>
        <v>-1.535362013584342</v>
      </c>
      <c r="AL2609" s="2">
        <f t="shared" si="271"/>
        <v>-2.5879503497259004</v>
      </c>
      <c r="AM2609" s="2">
        <f t="shared" si="272"/>
        <v>-3.3699809262972575</v>
      </c>
      <c r="AN2609" s="2">
        <f t="shared" si="273"/>
        <v>-3.5543458017563712</v>
      </c>
    </row>
    <row r="2610" spans="1:40" x14ac:dyDescent="0.2">
      <c r="A2610">
        <v>2609</v>
      </c>
      <c r="B2610" t="s">
        <v>5062</v>
      </c>
      <c r="C2610" t="s">
        <v>103</v>
      </c>
      <c r="D2610">
        <v>0</v>
      </c>
      <c r="E2610">
        <v>1</v>
      </c>
      <c r="F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T2610">
        <v>0.18099999999999999</v>
      </c>
      <c r="U2610">
        <v>0.23300000000000001</v>
      </c>
      <c r="V2610">
        <v>0.27800000000000002</v>
      </c>
      <c r="W2610">
        <v>0.51100000000000001</v>
      </c>
      <c r="X2610">
        <v>0.222</v>
      </c>
      <c r="Z2610">
        <v>23</v>
      </c>
      <c r="AA2610">
        <v>0</v>
      </c>
      <c r="AB2610">
        <v>0</v>
      </c>
      <c r="AD2610">
        <v>-0.1</v>
      </c>
      <c r="AE2610">
        <v>0</v>
      </c>
      <c r="AF2610">
        <v>0</v>
      </c>
      <c r="AG2610" t="s">
        <v>5063</v>
      </c>
      <c r="AH2610" s="2">
        <f t="shared" si="269"/>
        <v>-13.553653507838545</v>
      </c>
      <c r="AJ2610" s="2">
        <f t="shared" si="274"/>
        <v>-2.5025539444631106</v>
      </c>
      <c r="AK2610" s="2">
        <f t="shared" si="270"/>
        <v>-1.535362013584342</v>
      </c>
      <c r="AL2610" s="2">
        <f t="shared" si="271"/>
        <v>-2.5879503497259004</v>
      </c>
      <c r="AM2610" s="2">
        <f t="shared" si="272"/>
        <v>-3.5167017166332482</v>
      </c>
      <c r="AN2610" s="2">
        <f t="shared" si="273"/>
        <v>-3.4110854834319437</v>
      </c>
    </row>
    <row r="2611" spans="1:40" x14ac:dyDescent="0.2">
      <c r="A2611">
        <v>2610</v>
      </c>
      <c r="B2611" t="s">
        <v>4739</v>
      </c>
      <c r="D2611">
        <v>0</v>
      </c>
      <c r="E2611">
        <v>1</v>
      </c>
      <c r="F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T2611">
        <v>0.18</v>
      </c>
      <c r="U2611">
        <v>0.22600000000000001</v>
      </c>
      <c r="V2611">
        <v>0.28699999999999998</v>
      </c>
      <c r="W2611">
        <v>0.51400000000000001</v>
      </c>
      <c r="X2611">
        <v>0.222</v>
      </c>
      <c r="Z2611">
        <v>32</v>
      </c>
      <c r="AA2611">
        <v>0</v>
      </c>
      <c r="AB2611">
        <v>0</v>
      </c>
      <c r="AD2611">
        <v>-0.1</v>
      </c>
      <c r="AE2611">
        <v>0</v>
      </c>
      <c r="AF2611">
        <v>0</v>
      </c>
      <c r="AG2611" t="s">
        <v>4740</v>
      </c>
      <c r="AH2611" s="2">
        <f t="shared" si="269"/>
        <v>-13.559582342453215</v>
      </c>
      <c r="AJ2611" s="2">
        <f t="shared" si="274"/>
        <v>-2.5025539444631106</v>
      </c>
      <c r="AK2611" s="2">
        <f t="shared" si="270"/>
        <v>-1.535362013584342</v>
      </c>
      <c r="AL2611" s="2">
        <f t="shared" si="271"/>
        <v>-2.5879503497259004</v>
      </c>
      <c r="AM2611" s="2">
        <f t="shared" si="272"/>
        <v>-3.565608646745245</v>
      </c>
      <c r="AN2611" s="2">
        <f t="shared" si="273"/>
        <v>-3.3681073879346157</v>
      </c>
    </row>
    <row r="2612" spans="1:40" x14ac:dyDescent="0.2">
      <c r="A2612">
        <v>2611</v>
      </c>
      <c r="B2612" t="s">
        <v>4985</v>
      </c>
      <c r="C2612" t="s">
        <v>144</v>
      </c>
      <c r="D2612">
        <v>0</v>
      </c>
      <c r="E2612">
        <v>1</v>
      </c>
      <c r="F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0.189</v>
      </c>
      <c r="U2612">
        <v>0.23100000000000001</v>
      </c>
      <c r="V2612">
        <v>0.251</v>
      </c>
      <c r="W2612">
        <v>0.48299999999999998</v>
      </c>
      <c r="X2612">
        <v>0.21199999999999999</v>
      </c>
      <c r="Z2612">
        <v>29</v>
      </c>
      <c r="AA2612">
        <v>0</v>
      </c>
      <c r="AB2612">
        <v>0</v>
      </c>
      <c r="AD2612">
        <v>-0.1</v>
      </c>
      <c r="AE2612">
        <v>0</v>
      </c>
      <c r="AF2612">
        <v>0</v>
      </c>
      <c r="AG2612" t="s">
        <v>4986</v>
      </c>
      <c r="AH2612" s="2">
        <f t="shared" si="269"/>
        <v>-13.563526958250968</v>
      </c>
      <c r="AJ2612" s="2">
        <f t="shared" si="274"/>
        <v>-2.5025539444631106</v>
      </c>
      <c r="AK2612" s="2">
        <f t="shared" si="270"/>
        <v>-1.535362013584342</v>
      </c>
      <c r="AL2612" s="2">
        <f t="shared" si="271"/>
        <v>-2.5879503497259004</v>
      </c>
      <c r="AM2612" s="2">
        <f t="shared" si="272"/>
        <v>-3.1254462757372727</v>
      </c>
      <c r="AN2612" s="2">
        <f t="shared" si="273"/>
        <v>-3.8122143747403405</v>
      </c>
    </row>
    <row r="2613" spans="1:40" x14ac:dyDescent="0.2">
      <c r="A2613">
        <v>2612</v>
      </c>
      <c r="B2613" t="s">
        <v>3399</v>
      </c>
      <c r="C2613" t="s">
        <v>39</v>
      </c>
      <c r="D2613">
        <v>0</v>
      </c>
      <c r="E2613">
        <v>1</v>
      </c>
      <c r="F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T2613">
        <v>0.18099999999999999</v>
      </c>
      <c r="U2613">
        <v>0.23899999999999999</v>
      </c>
      <c r="V2613">
        <v>0.27100000000000002</v>
      </c>
      <c r="W2613">
        <v>0.51</v>
      </c>
      <c r="X2613">
        <v>0.224</v>
      </c>
      <c r="Z2613">
        <v>31</v>
      </c>
      <c r="AA2613">
        <v>0</v>
      </c>
      <c r="AB2613">
        <v>0</v>
      </c>
      <c r="AD2613">
        <v>-0.1</v>
      </c>
      <c r="AE2613">
        <v>0</v>
      </c>
      <c r="AF2613">
        <v>0</v>
      </c>
      <c r="AG2613" t="s">
        <v>3400</v>
      </c>
      <c r="AH2613" s="2">
        <f t="shared" si="269"/>
        <v>-13.567979539670988</v>
      </c>
      <c r="AJ2613" s="2">
        <f t="shared" si="274"/>
        <v>-2.5025539444631106</v>
      </c>
      <c r="AK2613" s="2">
        <f t="shared" si="270"/>
        <v>-1.535362013584342</v>
      </c>
      <c r="AL2613" s="2">
        <f t="shared" si="271"/>
        <v>-2.5879503497259004</v>
      </c>
      <c r="AM2613" s="2">
        <f t="shared" si="272"/>
        <v>-3.5167017166332482</v>
      </c>
      <c r="AN2613" s="2">
        <f t="shared" si="273"/>
        <v>-3.4254115152643867</v>
      </c>
    </row>
    <row r="2614" spans="1:40" x14ac:dyDescent="0.2">
      <c r="A2614">
        <v>2613</v>
      </c>
      <c r="B2614" t="s">
        <v>6749</v>
      </c>
      <c r="C2614" t="s">
        <v>53</v>
      </c>
      <c r="D2614">
        <v>0</v>
      </c>
      <c r="E2614">
        <v>1</v>
      </c>
      <c r="F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T2614">
        <v>0.187</v>
      </c>
      <c r="U2614">
        <v>0.219</v>
      </c>
      <c r="V2614">
        <v>0.27</v>
      </c>
      <c r="W2614">
        <v>0.48899999999999999</v>
      </c>
      <c r="X2614">
        <v>0.21099999999999999</v>
      </c>
      <c r="Z2614">
        <v>10</v>
      </c>
      <c r="AA2614">
        <v>0</v>
      </c>
      <c r="AB2614">
        <v>0</v>
      </c>
      <c r="AD2614">
        <v>-0.1</v>
      </c>
      <c r="AE2614">
        <v>0</v>
      </c>
      <c r="AF2614">
        <v>0</v>
      </c>
      <c r="AG2614" t="s">
        <v>6750</v>
      </c>
      <c r="AH2614" s="2">
        <f t="shared" si="269"/>
        <v>-13.575384627480304</v>
      </c>
      <c r="AJ2614" s="2">
        <f t="shared" si="274"/>
        <v>-2.5025539444631106</v>
      </c>
      <c r="AK2614" s="2">
        <f t="shared" si="270"/>
        <v>-1.535362013584342</v>
      </c>
      <c r="AL2614" s="2">
        <f t="shared" si="271"/>
        <v>-2.5879503497259004</v>
      </c>
      <c r="AM2614" s="2">
        <f t="shared" si="272"/>
        <v>-3.2232601359612669</v>
      </c>
      <c r="AN2614" s="2">
        <f t="shared" si="273"/>
        <v>-3.7262581837456841</v>
      </c>
    </row>
    <row r="2615" spans="1:40" x14ac:dyDescent="0.2">
      <c r="A2615">
        <v>2614</v>
      </c>
      <c r="B2615" t="s">
        <v>3912</v>
      </c>
      <c r="C2615" t="s">
        <v>37</v>
      </c>
      <c r="D2615">
        <v>0</v>
      </c>
      <c r="E2615">
        <v>1</v>
      </c>
      <c r="F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T2615">
        <v>0.191</v>
      </c>
      <c r="U2615">
        <v>0.22</v>
      </c>
      <c r="V2615">
        <v>0.25600000000000001</v>
      </c>
      <c r="W2615">
        <v>0.47499999999999998</v>
      </c>
      <c r="X2615">
        <v>0.20599999999999999</v>
      </c>
      <c r="Z2615">
        <v>25</v>
      </c>
      <c r="AA2615">
        <v>0</v>
      </c>
      <c r="AB2615">
        <v>0</v>
      </c>
      <c r="AD2615">
        <v>-0.1</v>
      </c>
      <c r="AE2615">
        <v>0</v>
      </c>
      <c r="AF2615">
        <v>0</v>
      </c>
      <c r="AG2615" t="s">
        <v>3913</v>
      </c>
      <c r="AH2615" s="2">
        <f t="shared" si="269"/>
        <v>-13.580321352686516</v>
      </c>
      <c r="AJ2615" s="2">
        <f t="shared" si="274"/>
        <v>-2.5025539444631106</v>
      </c>
      <c r="AK2615" s="2">
        <f t="shared" si="270"/>
        <v>-1.535362013584342</v>
      </c>
      <c r="AL2615" s="2">
        <f t="shared" si="271"/>
        <v>-2.5879503497259004</v>
      </c>
      <c r="AM2615" s="2">
        <f t="shared" si="272"/>
        <v>-3.027632415513279</v>
      </c>
      <c r="AN2615" s="2">
        <f t="shared" si="273"/>
        <v>-3.9268226293998825</v>
      </c>
    </row>
    <row r="2616" spans="1:40" x14ac:dyDescent="0.2">
      <c r="A2616">
        <v>2615</v>
      </c>
      <c r="B2616" t="s">
        <v>4333</v>
      </c>
      <c r="D2616">
        <v>0</v>
      </c>
      <c r="E2616">
        <v>1</v>
      </c>
      <c r="F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T2616">
        <v>0.19</v>
      </c>
      <c r="U2616">
        <v>0.22600000000000001</v>
      </c>
      <c r="V2616">
        <v>0.252</v>
      </c>
      <c r="W2616">
        <v>0.47799999999999998</v>
      </c>
      <c r="X2616">
        <v>0.20899999999999999</v>
      </c>
      <c r="Z2616">
        <v>23</v>
      </c>
      <c r="AA2616">
        <v>0</v>
      </c>
      <c r="AB2616">
        <v>0</v>
      </c>
      <c r="AD2616">
        <v>-0.1</v>
      </c>
      <c r="AE2616">
        <v>0</v>
      </c>
      <c r="AF2616">
        <v>0</v>
      </c>
      <c r="AG2616" t="s">
        <v>4334</v>
      </c>
      <c r="AH2616" s="2">
        <f t="shared" si="269"/>
        <v>-13.586250187301184</v>
      </c>
      <c r="AJ2616" s="2">
        <f t="shared" si="274"/>
        <v>-2.5025539444631106</v>
      </c>
      <c r="AK2616" s="2">
        <f t="shared" si="270"/>
        <v>-1.535362013584342</v>
      </c>
      <c r="AL2616" s="2">
        <f t="shared" si="271"/>
        <v>-2.5879503497259004</v>
      </c>
      <c r="AM2616" s="2">
        <f t="shared" si="272"/>
        <v>-3.0765393456252759</v>
      </c>
      <c r="AN2616" s="2">
        <f t="shared" si="273"/>
        <v>-3.8838445339025545</v>
      </c>
    </row>
    <row r="2617" spans="1:40" x14ac:dyDescent="0.2">
      <c r="A2617">
        <v>2616</v>
      </c>
      <c r="B2617" t="s">
        <v>4223</v>
      </c>
      <c r="D2617">
        <v>0</v>
      </c>
      <c r="E2617">
        <v>1</v>
      </c>
      <c r="F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T2617">
        <v>0.185</v>
      </c>
      <c r="U2617">
        <v>0.23499999999999999</v>
      </c>
      <c r="V2617">
        <v>0.26100000000000001</v>
      </c>
      <c r="W2617">
        <v>0.495</v>
      </c>
      <c r="X2617">
        <v>0.217</v>
      </c>
      <c r="Z2617">
        <v>28</v>
      </c>
      <c r="AA2617">
        <v>0</v>
      </c>
      <c r="AB2617">
        <v>0</v>
      </c>
      <c r="AD2617">
        <v>-0.1</v>
      </c>
      <c r="AE2617">
        <v>0</v>
      </c>
      <c r="AF2617">
        <v>0</v>
      </c>
      <c r="AG2617" t="s">
        <v>4224</v>
      </c>
      <c r="AH2617" s="2">
        <f t="shared" si="269"/>
        <v>-13.587242296709642</v>
      </c>
      <c r="AJ2617" s="2">
        <f t="shared" si="274"/>
        <v>-2.5025539444631106</v>
      </c>
      <c r="AK2617" s="2">
        <f t="shared" si="270"/>
        <v>-1.535362013584342</v>
      </c>
      <c r="AL2617" s="2">
        <f t="shared" si="271"/>
        <v>-2.5879503497259004</v>
      </c>
      <c r="AM2617" s="2">
        <f t="shared" si="272"/>
        <v>-3.3210739961852607</v>
      </c>
      <c r="AN2617" s="2">
        <f t="shared" si="273"/>
        <v>-3.6403019927510276</v>
      </c>
    </row>
    <row r="2618" spans="1:40" x14ac:dyDescent="0.2">
      <c r="A2618">
        <v>2617</v>
      </c>
      <c r="B2618" t="s">
        <v>4450</v>
      </c>
      <c r="C2618" t="s">
        <v>35</v>
      </c>
      <c r="D2618">
        <v>0</v>
      </c>
      <c r="E2618">
        <v>1</v>
      </c>
      <c r="F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T2618">
        <v>0.189</v>
      </c>
      <c r="U2618">
        <v>0.22800000000000001</v>
      </c>
      <c r="V2618">
        <v>0.254</v>
      </c>
      <c r="W2618">
        <v>0.48099999999999998</v>
      </c>
      <c r="X2618">
        <v>0.21</v>
      </c>
      <c r="Z2618">
        <v>20</v>
      </c>
      <c r="AA2618">
        <v>0</v>
      </c>
      <c r="AB2618">
        <v>0</v>
      </c>
      <c r="AD2618">
        <v>-0.1</v>
      </c>
      <c r="AE2618">
        <v>0</v>
      </c>
      <c r="AF2618">
        <v>0</v>
      </c>
      <c r="AG2618" t="s">
        <v>4451</v>
      </c>
      <c r="AH2618" s="2">
        <f t="shared" si="269"/>
        <v>-13.592179021915854</v>
      </c>
      <c r="AJ2618" s="2">
        <f t="shared" si="274"/>
        <v>-2.5025539444631106</v>
      </c>
      <c r="AK2618" s="2">
        <f t="shared" si="270"/>
        <v>-1.535362013584342</v>
      </c>
      <c r="AL2618" s="2">
        <f t="shared" si="271"/>
        <v>-2.5879503497259004</v>
      </c>
      <c r="AM2618" s="2">
        <f t="shared" si="272"/>
        <v>-3.1254462757372727</v>
      </c>
      <c r="AN2618" s="2">
        <f t="shared" si="273"/>
        <v>-3.840866438405226</v>
      </c>
    </row>
    <row r="2619" spans="1:40" x14ac:dyDescent="0.2">
      <c r="A2619">
        <v>2618</v>
      </c>
      <c r="B2619" t="s">
        <v>3939</v>
      </c>
      <c r="D2619">
        <v>0</v>
      </c>
      <c r="E2619">
        <v>1</v>
      </c>
      <c r="F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T2619">
        <v>0.186</v>
      </c>
      <c r="U2619">
        <v>0.23400000000000001</v>
      </c>
      <c r="V2619">
        <v>0.25800000000000001</v>
      </c>
      <c r="W2619">
        <v>0.49099999999999999</v>
      </c>
      <c r="X2619">
        <v>0.216</v>
      </c>
      <c r="Z2619">
        <v>28</v>
      </c>
      <c r="AA2619">
        <v>0</v>
      </c>
      <c r="AB2619">
        <v>0</v>
      </c>
      <c r="AD2619">
        <v>-0.1</v>
      </c>
      <c r="AE2619">
        <v>0</v>
      </c>
      <c r="AF2619">
        <v>0</v>
      </c>
      <c r="AG2619" t="s">
        <v>3940</v>
      </c>
      <c r="AH2619" s="2">
        <f t="shared" si="269"/>
        <v>-13.595639493927417</v>
      </c>
      <c r="AJ2619" s="2">
        <f t="shared" si="274"/>
        <v>-2.5025539444631106</v>
      </c>
      <c r="AK2619" s="2">
        <f t="shared" si="270"/>
        <v>-1.535362013584342</v>
      </c>
      <c r="AL2619" s="2">
        <f t="shared" si="271"/>
        <v>-2.5879503497259004</v>
      </c>
      <c r="AM2619" s="2">
        <f t="shared" si="272"/>
        <v>-3.2721670660732638</v>
      </c>
      <c r="AN2619" s="2">
        <f t="shared" si="273"/>
        <v>-3.6976061200807986</v>
      </c>
    </row>
    <row r="2620" spans="1:40" x14ac:dyDescent="0.2">
      <c r="A2620">
        <v>2619</v>
      </c>
      <c r="B2620" t="s">
        <v>2521</v>
      </c>
      <c r="C2620" t="s">
        <v>51</v>
      </c>
      <c r="D2620">
        <v>0</v>
      </c>
      <c r="E2620">
        <v>1</v>
      </c>
      <c r="F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T2620">
        <v>0.17599999999999999</v>
      </c>
      <c r="U2620">
        <v>0.23499999999999999</v>
      </c>
      <c r="V2620">
        <v>0.28999999999999998</v>
      </c>
      <c r="W2620">
        <v>0.52500000000000002</v>
      </c>
      <c r="X2620">
        <v>0.22800000000000001</v>
      </c>
      <c r="Z2620">
        <v>39</v>
      </c>
      <c r="AA2620">
        <v>0</v>
      </c>
      <c r="AB2620">
        <v>0</v>
      </c>
      <c r="AD2620">
        <v>-0.1</v>
      </c>
      <c r="AE2620">
        <v>0</v>
      </c>
      <c r="AF2620">
        <v>0</v>
      </c>
      <c r="AG2620" t="s">
        <v>2522</v>
      </c>
      <c r="AH2620" s="2">
        <f t="shared" si="269"/>
        <v>-13.597623712744332</v>
      </c>
      <c r="AJ2620" s="2">
        <f t="shared" si="274"/>
        <v>-2.5025539444631106</v>
      </c>
      <c r="AK2620" s="2">
        <f t="shared" si="270"/>
        <v>-1.535362013584342</v>
      </c>
      <c r="AL2620" s="2">
        <f t="shared" si="271"/>
        <v>-2.5879503497259004</v>
      </c>
      <c r="AM2620" s="2">
        <f t="shared" si="272"/>
        <v>-3.761236367193233</v>
      </c>
      <c r="AN2620" s="2">
        <f t="shared" si="273"/>
        <v>-3.2105210377777453</v>
      </c>
    </row>
    <row r="2621" spans="1:40" x14ac:dyDescent="0.2">
      <c r="A2621">
        <v>2620</v>
      </c>
      <c r="B2621" t="s">
        <v>3395</v>
      </c>
      <c r="C2621" t="s">
        <v>90</v>
      </c>
      <c r="D2621">
        <v>0</v>
      </c>
      <c r="E2621">
        <v>1</v>
      </c>
      <c r="F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T2621">
        <v>0.184</v>
      </c>
      <c r="U2621">
        <v>0.22700000000000001</v>
      </c>
      <c r="V2621">
        <v>0.27</v>
      </c>
      <c r="W2621">
        <v>0.497</v>
      </c>
      <c r="X2621">
        <v>0.216</v>
      </c>
      <c r="Z2621">
        <v>32</v>
      </c>
      <c r="AA2621">
        <v>0</v>
      </c>
      <c r="AB2621">
        <v>0</v>
      </c>
      <c r="AD2621">
        <v>-0.1</v>
      </c>
      <c r="AE2621">
        <v>0</v>
      </c>
      <c r="AF2621">
        <v>0</v>
      </c>
      <c r="AG2621" t="s">
        <v>3396</v>
      </c>
      <c r="AH2621" s="2">
        <f t="shared" si="269"/>
        <v>-13.607497163156754</v>
      </c>
      <c r="AJ2621" s="2">
        <f t="shared" si="274"/>
        <v>-2.5025539444631106</v>
      </c>
      <c r="AK2621" s="2">
        <f t="shared" si="270"/>
        <v>-1.535362013584342</v>
      </c>
      <c r="AL2621" s="2">
        <f t="shared" si="271"/>
        <v>-2.5879503497259004</v>
      </c>
      <c r="AM2621" s="2">
        <f t="shared" si="272"/>
        <v>-3.3699809262972575</v>
      </c>
      <c r="AN2621" s="2">
        <f t="shared" si="273"/>
        <v>-3.6116499290861421</v>
      </c>
    </row>
    <row r="2622" spans="1:40" x14ac:dyDescent="0.2">
      <c r="A2622">
        <v>2621</v>
      </c>
      <c r="B2622" t="s">
        <v>4734</v>
      </c>
      <c r="C2622" t="s">
        <v>90</v>
      </c>
      <c r="D2622">
        <v>0</v>
      </c>
      <c r="E2622">
        <v>1</v>
      </c>
      <c r="F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T2622">
        <v>0.184</v>
      </c>
      <c r="U2622">
        <v>0.23200000000000001</v>
      </c>
      <c r="V2622">
        <v>0.26500000000000001</v>
      </c>
      <c r="W2622">
        <v>0.497</v>
      </c>
      <c r="X2622">
        <v>0.218</v>
      </c>
      <c r="Z2622">
        <v>33</v>
      </c>
      <c r="AA2622">
        <v>0</v>
      </c>
      <c r="AB2622">
        <v>0</v>
      </c>
      <c r="AD2622">
        <v>-0.1</v>
      </c>
      <c r="AE2622">
        <v>0</v>
      </c>
      <c r="AF2622">
        <v>0</v>
      </c>
      <c r="AG2622" t="s">
        <v>4735</v>
      </c>
      <c r="AH2622" s="2">
        <f t="shared" si="269"/>
        <v>-13.607497163156754</v>
      </c>
      <c r="AJ2622" s="2">
        <f t="shared" si="274"/>
        <v>-2.5025539444631106</v>
      </c>
      <c r="AK2622" s="2">
        <f t="shared" si="270"/>
        <v>-1.535362013584342</v>
      </c>
      <c r="AL2622" s="2">
        <f t="shared" si="271"/>
        <v>-2.5879503497259004</v>
      </c>
      <c r="AM2622" s="2">
        <f t="shared" si="272"/>
        <v>-3.3699809262972575</v>
      </c>
      <c r="AN2622" s="2">
        <f t="shared" si="273"/>
        <v>-3.6116499290861421</v>
      </c>
    </row>
    <row r="2623" spans="1:40" x14ac:dyDescent="0.2">
      <c r="A2623">
        <v>2622</v>
      </c>
      <c r="B2623" t="s">
        <v>4801</v>
      </c>
      <c r="C2623" t="s">
        <v>129</v>
      </c>
      <c r="D2623">
        <v>0</v>
      </c>
      <c r="E2623">
        <v>1</v>
      </c>
      <c r="F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0.184</v>
      </c>
      <c r="U2623">
        <v>0.22900000000000001</v>
      </c>
      <c r="V2623">
        <v>0.26800000000000002</v>
      </c>
      <c r="W2623">
        <v>0.497</v>
      </c>
      <c r="X2623">
        <v>0.217</v>
      </c>
      <c r="Z2623">
        <v>27</v>
      </c>
      <c r="AA2623">
        <v>0</v>
      </c>
      <c r="AB2623">
        <v>0</v>
      </c>
      <c r="AD2623">
        <v>-0.1</v>
      </c>
      <c r="AE2623">
        <v>0</v>
      </c>
      <c r="AF2623">
        <v>0</v>
      </c>
      <c r="AG2623" t="s">
        <v>4802</v>
      </c>
      <c r="AH2623" s="2">
        <f t="shared" si="269"/>
        <v>-13.607497163156754</v>
      </c>
      <c r="AJ2623" s="2">
        <f t="shared" si="274"/>
        <v>-2.5025539444631106</v>
      </c>
      <c r="AK2623" s="2">
        <f t="shared" si="270"/>
        <v>-1.535362013584342</v>
      </c>
      <c r="AL2623" s="2">
        <f t="shared" si="271"/>
        <v>-2.5879503497259004</v>
      </c>
      <c r="AM2623" s="2">
        <f t="shared" si="272"/>
        <v>-3.3699809262972575</v>
      </c>
      <c r="AN2623" s="2">
        <f t="shared" si="273"/>
        <v>-3.6116499290861421</v>
      </c>
    </row>
    <row r="2624" spans="1:40" x14ac:dyDescent="0.2">
      <c r="A2624">
        <v>2623</v>
      </c>
      <c r="B2624" t="s">
        <v>6193</v>
      </c>
      <c r="C2624" t="s">
        <v>53</v>
      </c>
      <c r="D2624">
        <v>0</v>
      </c>
      <c r="E2624">
        <v>1</v>
      </c>
      <c r="F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T2624">
        <v>0.186</v>
      </c>
      <c r="U2624">
        <v>0.217</v>
      </c>
      <c r="V2624">
        <v>0.27300000000000002</v>
      </c>
      <c r="W2624">
        <v>0.49</v>
      </c>
      <c r="X2624">
        <v>0.21099999999999999</v>
      </c>
      <c r="Z2624">
        <v>10</v>
      </c>
      <c r="AA2624">
        <v>0</v>
      </c>
      <c r="AB2624">
        <v>0</v>
      </c>
      <c r="AD2624">
        <v>-0.1</v>
      </c>
      <c r="AE2624">
        <v>0</v>
      </c>
      <c r="AF2624">
        <v>0</v>
      </c>
      <c r="AG2624" t="s">
        <v>6194</v>
      </c>
      <c r="AH2624" s="2">
        <f t="shared" si="269"/>
        <v>-13.60996552575986</v>
      </c>
      <c r="AJ2624" s="2">
        <f t="shared" si="274"/>
        <v>-2.5025539444631106</v>
      </c>
      <c r="AK2624" s="2">
        <f t="shared" si="270"/>
        <v>-1.535362013584342</v>
      </c>
      <c r="AL2624" s="2">
        <f t="shared" si="271"/>
        <v>-2.5879503497259004</v>
      </c>
      <c r="AM2624" s="2">
        <f t="shared" si="272"/>
        <v>-3.2721670660732638</v>
      </c>
      <c r="AN2624" s="2">
        <f t="shared" si="273"/>
        <v>-3.7119321519132416</v>
      </c>
    </row>
    <row r="2625" spans="1:40" x14ac:dyDescent="0.2">
      <c r="A2625">
        <v>2624</v>
      </c>
      <c r="B2625" t="s">
        <v>3578</v>
      </c>
      <c r="C2625" t="s">
        <v>39</v>
      </c>
      <c r="D2625">
        <v>0</v>
      </c>
      <c r="E2625">
        <v>1</v>
      </c>
      <c r="F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T2625">
        <v>0.188</v>
      </c>
      <c r="U2625">
        <v>0.215</v>
      </c>
      <c r="V2625">
        <v>0.26800000000000002</v>
      </c>
      <c r="W2625">
        <v>0.48299999999999998</v>
      </c>
      <c r="X2625">
        <v>0.20799999999999999</v>
      </c>
      <c r="Z2625">
        <v>21</v>
      </c>
      <c r="AA2625">
        <v>0</v>
      </c>
      <c r="AB2625">
        <v>0</v>
      </c>
      <c r="AD2625">
        <v>-0.1</v>
      </c>
      <c r="AE2625">
        <v>0</v>
      </c>
      <c r="AF2625">
        <v>0</v>
      </c>
      <c r="AG2625" t="s">
        <v>5703</v>
      </c>
      <c r="AH2625" s="2">
        <f t="shared" si="269"/>
        <v>-13.612433888362965</v>
      </c>
      <c r="AJ2625" s="2">
        <f t="shared" si="274"/>
        <v>-2.5025539444631106</v>
      </c>
      <c r="AK2625" s="2">
        <f t="shared" si="270"/>
        <v>-1.535362013584342</v>
      </c>
      <c r="AL2625" s="2">
        <f t="shared" si="271"/>
        <v>-2.5879503497259004</v>
      </c>
      <c r="AM2625" s="2">
        <f t="shared" si="272"/>
        <v>-3.1743532058492696</v>
      </c>
      <c r="AN2625" s="2">
        <f t="shared" si="273"/>
        <v>-3.8122143747403405</v>
      </c>
    </row>
    <row r="2626" spans="1:40" x14ac:dyDescent="0.2">
      <c r="A2626">
        <v>2625</v>
      </c>
      <c r="B2626" t="s">
        <v>4581</v>
      </c>
      <c r="C2626" t="s">
        <v>198</v>
      </c>
      <c r="D2626">
        <v>0</v>
      </c>
      <c r="E2626">
        <v>1</v>
      </c>
      <c r="F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T2626">
        <v>0.18</v>
      </c>
      <c r="U2626">
        <v>0.22500000000000001</v>
      </c>
      <c r="V2626">
        <v>0.28399999999999997</v>
      </c>
      <c r="W2626">
        <v>0.51</v>
      </c>
      <c r="X2626">
        <v>0.22</v>
      </c>
      <c r="Z2626">
        <v>30</v>
      </c>
      <c r="AA2626">
        <v>0</v>
      </c>
      <c r="AB2626">
        <v>0</v>
      </c>
      <c r="AD2626">
        <v>-0.1</v>
      </c>
      <c r="AE2626">
        <v>0</v>
      </c>
      <c r="AF2626">
        <v>0</v>
      </c>
      <c r="AG2626" t="s">
        <v>4582</v>
      </c>
      <c r="AH2626" s="2">
        <f t="shared" ref="AH2626:AH2689" si="275">SUM(AI2626:AN2626)</f>
        <v>-13.616886469782985</v>
      </c>
      <c r="AJ2626" s="2">
        <f t="shared" si="274"/>
        <v>-2.5025539444631106</v>
      </c>
      <c r="AK2626" s="2">
        <f t="shared" ref="AK2626:AK2689" si="276">(M2626-46.609)/30.35701</f>
        <v>-1.535362013584342</v>
      </c>
      <c r="AL2626" s="2">
        <f t="shared" ref="AL2626:AL2689" si="277">(S2626-70.42522)/27.21274</f>
        <v>-2.5879503497259004</v>
      </c>
      <c r="AM2626" s="2">
        <f t="shared" ref="AM2626:AM2689" si="278">(T2626-0.252906)/0.020447</f>
        <v>-3.565608646745245</v>
      </c>
      <c r="AN2626" s="2">
        <f t="shared" ref="AN2626:AN2689" si="279">(W2626-0.749104)/0.069803</f>
        <v>-3.4254115152643867</v>
      </c>
    </row>
    <row r="2627" spans="1:40" x14ac:dyDescent="0.2">
      <c r="A2627">
        <v>2626</v>
      </c>
      <c r="B2627" t="s">
        <v>3708</v>
      </c>
      <c r="C2627" t="s">
        <v>29</v>
      </c>
      <c r="D2627">
        <v>0</v>
      </c>
      <c r="E2627">
        <v>1</v>
      </c>
      <c r="F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T2627">
        <v>0.189</v>
      </c>
      <c r="U2627">
        <v>0.23599999999999999</v>
      </c>
      <c r="V2627">
        <v>0.24199999999999999</v>
      </c>
      <c r="W2627">
        <v>0.47899999999999998</v>
      </c>
      <c r="X2627">
        <v>0.21199999999999999</v>
      </c>
      <c r="Z2627">
        <v>28</v>
      </c>
      <c r="AA2627">
        <v>0</v>
      </c>
      <c r="AB2627">
        <v>0</v>
      </c>
      <c r="AD2627">
        <v>-0.1</v>
      </c>
      <c r="AE2627">
        <v>0</v>
      </c>
      <c r="AF2627">
        <v>0</v>
      </c>
      <c r="AG2627" t="s">
        <v>3709</v>
      </c>
      <c r="AH2627" s="2">
        <f t="shared" si="275"/>
        <v>-13.620831085580738</v>
      </c>
      <c r="AJ2627" s="2">
        <f t="shared" si="274"/>
        <v>-2.5025539444631106</v>
      </c>
      <c r="AK2627" s="2">
        <f t="shared" si="276"/>
        <v>-1.535362013584342</v>
      </c>
      <c r="AL2627" s="2">
        <f t="shared" si="277"/>
        <v>-2.5879503497259004</v>
      </c>
      <c r="AM2627" s="2">
        <f t="shared" si="278"/>
        <v>-3.1254462757372727</v>
      </c>
      <c r="AN2627" s="2">
        <f t="shared" si="279"/>
        <v>-3.8695185020701115</v>
      </c>
    </row>
    <row r="2628" spans="1:40" x14ac:dyDescent="0.2">
      <c r="A2628">
        <v>2627</v>
      </c>
      <c r="B2628" t="s">
        <v>2818</v>
      </c>
      <c r="D2628">
        <v>0</v>
      </c>
      <c r="E2628">
        <v>1</v>
      </c>
      <c r="F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T2628">
        <v>0.182</v>
      </c>
      <c r="U2628">
        <v>0.23899999999999999</v>
      </c>
      <c r="V2628">
        <v>0.26300000000000001</v>
      </c>
      <c r="W2628">
        <v>0.502</v>
      </c>
      <c r="X2628">
        <v>0.221</v>
      </c>
      <c r="Z2628">
        <v>31</v>
      </c>
      <c r="AA2628">
        <v>0</v>
      </c>
      <c r="AB2628">
        <v>0</v>
      </c>
      <c r="AD2628">
        <v>-0.1</v>
      </c>
      <c r="AE2628">
        <v>0</v>
      </c>
      <c r="AF2628">
        <v>0</v>
      </c>
      <c r="AG2628" t="s">
        <v>3234</v>
      </c>
      <c r="AH2628" s="2">
        <f t="shared" si="275"/>
        <v>-13.633680864218533</v>
      </c>
      <c r="AJ2628" s="2">
        <f t="shared" si="274"/>
        <v>-2.5025539444631106</v>
      </c>
      <c r="AK2628" s="2">
        <f t="shared" si="276"/>
        <v>-1.535362013584342</v>
      </c>
      <c r="AL2628" s="2">
        <f t="shared" si="277"/>
        <v>-2.5879503497259004</v>
      </c>
      <c r="AM2628" s="2">
        <f t="shared" si="278"/>
        <v>-3.4677947865212513</v>
      </c>
      <c r="AN2628" s="2">
        <f t="shared" si="279"/>
        <v>-3.5400197699239286</v>
      </c>
    </row>
    <row r="2629" spans="1:40" x14ac:dyDescent="0.2">
      <c r="A2629">
        <v>2628</v>
      </c>
      <c r="B2629" t="s">
        <v>3447</v>
      </c>
      <c r="C2629" t="s">
        <v>118</v>
      </c>
      <c r="D2629">
        <v>0</v>
      </c>
      <c r="E2629">
        <v>1</v>
      </c>
      <c r="F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T2629">
        <v>0.189</v>
      </c>
      <c r="U2629">
        <v>0.221</v>
      </c>
      <c r="V2629">
        <v>0.25700000000000001</v>
      </c>
      <c r="W2629">
        <v>0.47799999999999998</v>
      </c>
      <c r="X2629">
        <v>0.20799999999999999</v>
      </c>
      <c r="Z2629">
        <v>26</v>
      </c>
      <c r="AA2629">
        <v>0</v>
      </c>
      <c r="AB2629">
        <v>0</v>
      </c>
      <c r="AD2629">
        <v>-0.1</v>
      </c>
      <c r="AE2629">
        <v>0</v>
      </c>
      <c r="AF2629">
        <v>0</v>
      </c>
      <c r="AG2629" t="s">
        <v>3448</v>
      </c>
      <c r="AH2629" s="2">
        <f t="shared" si="275"/>
        <v>-13.635157117413181</v>
      </c>
      <c r="AJ2629" s="2">
        <f t="shared" si="274"/>
        <v>-2.5025539444631106</v>
      </c>
      <c r="AK2629" s="2">
        <f t="shared" si="276"/>
        <v>-1.535362013584342</v>
      </c>
      <c r="AL2629" s="2">
        <f t="shared" si="277"/>
        <v>-2.5879503497259004</v>
      </c>
      <c r="AM2629" s="2">
        <f t="shared" si="278"/>
        <v>-3.1254462757372727</v>
      </c>
      <c r="AN2629" s="2">
        <f t="shared" si="279"/>
        <v>-3.8838445339025545</v>
      </c>
    </row>
    <row r="2630" spans="1:40" x14ac:dyDescent="0.2">
      <c r="A2630">
        <v>2629</v>
      </c>
      <c r="B2630" t="s">
        <v>3331</v>
      </c>
      <c r="C2630" t="s">
        <v>39</v>
      </c>
      <c r="D2630">
        <v>0</v>
      </c>
      <c r="E2630">
        <v>1</v>
      </c>
      <c r="F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T2630">
        <v>0.17899999999999999</v>
      </c>
      <c r="U2630">
        <v>0.23799999999999999</v>
      </c>
      <c r="V2630">
        <v>0.27400000000000002</v>
      </c>
      <c r="W2630">
        <v>0.51200000000000001</v>
      </c>
      <c r="X2630">
        <v>0.22500000000000001</v>
      </c>
      <c r="Z2630">
        <v>32</v>
      </c>
      <c r="AA2630">
        <v>0</v>
      </c>
      <c r="AB2630">
        <v>0</v>
      </c>
      <c r="AD2630">
        <v>-0.1</v>
      </c>
      <c r="AE2630">
        <v>0</v>
      </c>
      <c r="AF2630">
        <v>0</v>
      </c>
      <c r="AG2630" t="s">
        <v>3332</v>
      </c>
      <c r="AH2630" s="2">
        <f t="shared" si="275"/>
        <v>-13.637141336230098</v>
      </c>
      <c r="AJ2630" s="2">
        <f t="shared" si="274"/>
        <v>-2.5025539444631106</v>
      </c>
      <c r="AK2630" s="2">
        <f t="shared" si="276"/>
        <v>-1.535362013584342</v>
      </c>
      <c r="AL2630" s="2">
        <f t="shared" si="277"/>
        <v>-2.5879503497259004</v>
      </c>
      <c r="AM2630" s="2">
        <f t="shared" si="278"/>
        <v>-3.6145155768572419</v>
      </c>
      <c r="AN2630" s="2">
        <f t="shared" si="279"/>
        <v>-3.3967594515995012</v>
      </c>
    </row>
    <row r="2631" spans="1:40" x14ac:dyDescent="0.2">
      <c r="A2631">
        <v>2630</v>
      </c>
      <c r="B2631" t="s">
        <v>4083</v>
      </c>
      <c r="D2631">
        <v>0</v>
      </c>
      <c r="E2631">
        <v>1</v>
      </c>
      <c r="F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T2631">
        <v>0.186</v>
      </c>
      <c r="U2631">
        <v>0.23499999999999999</v>
      </c>
      <c r="V2631">
        <v>0.254</v>
      </c>
      <c r="W2631">
        <v>0.48799999999999999</v>
      </c>
      <c r="X2631">
        <v>0.215</v>
      </c>
      <c r="Z2631">
        <v>27</v>
      </c>
      <c r="AA2631">
        <v>0</v>
      </c>
      <c r="AB2631">
        <v>0</v>
      </c>
      <c r="AD2631">
        <v>-0.1</v>
      </c>
      <c r="AE2631">
        <v>0</v>
      </c>
      <c r="AF2631">
        <v>0</v>
      </c>
      <c r="AG2631" t="s">
        <v>4084</v>
      </c>
      <c r="AH2631" s="2">
        <f t="shared" si="275"/>
        <v>-13.638617589424744</v>
      </c>
      <c r="AJ2631" s="2">
        <f t="shared" si="274"/>
        <v>-2.5025539444631106</v>
      </c>
      <c r="AK2631" s="2">
        <f t="shared" si="276"/>
        <v>-1.535362013584342</v>
      </c>
      <c r="AL2631" s="2">
        <f t="shared" si="277"/>
        <v>-2.5879503497259004</v>
      </c>
      <c r="AM2631" s="2">
        <f t="shared" si="278"/>
        <v>-3.2721670660732638</v>
      </c>
      <c r="AN2631" s="2">
        <f t="shared" si="279"/>
        <v>-3.740584215578127</v>
      </c>
    </row>
    <row r="2632" spans="1:40" x14ac:dyDescent="0.2">
      <c r="A2632">
        <v>2631</v>
      </c>
      <c r="B2632" t="s">
        <v>2651</v>
      </c>
      <c r="C2632" t="s">
        <v>42</v>
      </c>
      <c r="D2632">
        <v>0</v>
      </c>
      <c r="E2632">
        <v>1</v>
      </c>
      <c r="F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T2632">
        <v>0.18099999999999999</v>
      </c>
      <c r="U2632">
        <v>0.24399999999999999</v>
      </c>
      <c r="V2632">
        <v>0.26200000000000001</v>
      </c>
      <c r="W2632">
        <v>0.505</v>
      </c>
      <c r="X2632">
        <v>0.224</v>
      </c>
      <c r="Z2632">
        <v>37</v>
      </c>
      <c r="AA2632">
        <v>0</v>
      </c>
      <c r="AB2632">
        <v>0</v>
      </c>
      <c r="AD2632">
        <v>-0.1</v>
      </c>
      <c r="AE2632">
        <v>0</v>
      </c>
      <c r="AF2632">
        <v>0</v>
      </c>
      <c r="AG2632" t="s">
        <v>2652</v>
      </c>
      <c r="AH2632" s="2">
        <f t="shared" si="275"/>
        <v>-13.639609698833201</v>
      </c>
      <c r="AJ2632" s="2">
        <f t="shared" si="274"/>
        <v>-2.5025539444631106</v>
      </c>
      <c r="AK2632" s="2">
        <f t="shared" si="276"/>
        <v>-1.535362013584342</v>
      </c>
      <c r="AL2632" s="2">
        <f t="shared" si="277"/>
        <v>-2.5879503497259004</v>
      </c>
      <c r="AM2632" s="2">
        <f t="shared" si="278"/>
        <v>-3.5167017166332482</v>
      </c>
      <c r="AN2632" s="2">
        <f t="shared" si="279"/>
        <v>-3.4970416744266002</v>
      </c>
    </row>
    <row r="2633" spans="1:40" x14ac:dyDescent="0.2">
      <c r="A2633">
        <v>2632</v>
      </c>
      <c r="B2633" t="s">
        <v>3100</v>
      </c>
      <c r="C2633" t="s">
        <v>33</v>
      </c>
      <c r="D2633">
        <v>0</v>
      </c>
      <c r="E2633">
        <v>1</v>
      </c>
      <c r="F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0.184</v>
      </c>
      <c r="U2633">
        <v>0.224</v>
      </c>
      <c r="V2633">
        <v>0.27</v>
      </c>
      <c r="W2633">
        <v>0.49399999999999999</v>
      </c>
      <c r="X2633">
        <v>0.215</v>
      </c>
      <c r="Z2633">
        <v>31</v>
      </c>
      <c r="AA2633">
        <v>0</v>
      </c>
      <c r="AB2633">
        <v>0</v>
      </c>
      <c r="AD2633">
        <v>-0.1</v>
      </c>
      <c r="AE2633">
        <v>0</v>
      </c>
      <c r="AF2633">
        <v>0</v>
      </c>
      <c r="AG2633" t="s">
        <v>3101</v>
      </c>
      <c r="AH2633" s="2">
        <f t="shared" si="275"/>
        <v>-13.650475258654081</v>
      </c>
      <c r="AJ2633" s="2">
        <f t="shared" si="274"/>
        <v>-2.5025539444631106</v>
      </c>
      <c r="AK2633" s="2">
        <f t="shared" si="276"/>
        <v>-1.535362013584342</v>
      </c>
      <c r="AL2633" s="2">
        <f t="shared" si="277"/>
        <v>-2.5879503497259004</v>
      </c>
      <c r="AM2633" s="2">
        <f t="shared" si="278"/>
        <v>-3.3699809262972575</v>
      </c>
      <c r="AN2633" s="2">
        <f t="shared" si="279"/>
        <v>-3.6546280245834706</v>
      </c>
    </row>
    <row r="2634" spans="1:40" x14ac:dyDescent="0.2">
      <c r="A2634">
        <v>2633</v>
      </c>
      <c r="B2634" t="s">
        <v>4049</v>
      </c>
      <c r="C2634" t="s">
        <v>37</v>
      </c>
      <c r="D2634">
        <v>0</v>
      </c>
      <c r="E2634">
        <v>1</v>
      </c>
      <c r="F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T2634">
        <v>0.17399999999999999</v>
      </c>
      <c r="U2634">
        <v>0.23599999999999999</v>
      </c>
      <c r="V2634">
        <v>0.29099999999999998</v>
      </c>
      <c r="W2634">
        <v>0.52800000000000002</v>
      </c>
      <c r="X2634">
        <v>0.23</v>
      </c>
      <c r="Z2634">
        <v>41</v>
      </c>
      <c r="AA2634">
        <v>0</v>
      </c>
      <c r="AB2634">
        <v>0</v>
      </c>
      <c r="AD2634">
        <v>-0.1</v>
      </c>
      <c r="AE2634">
        <v>0</v>
      </c>
      <c r="AF2634">
        <v>0</v>
      </c>
      <c r="AG2634" t="s">
        <v>4050</v>
      </c>
      <c r="AH2634" s="2">
        <f t="shared" si="275"/>
        <v>-13.652459477470996</v>
      </c>
      <c r="AJ2634" s="2">
        <f t="shared" si="274"/>
        <v>-2.5025539444631106</v>
      </c>
      <c r="AK2634" s="2">
        <f t="shared" si="276"/>
        <v>-1.535362013584342</v>
      </c>
      <c r="AL2634" s="2">
        <f t="shared" si="277"/>
        <v>-2.5879503497259004</v>
      </c>
      <c r="AM2634" s="2">
        <f t="shared" si="278"/>
        <v>-3.8590502274172267</v>
      </c>
      <c r="AN2634" s="2">
        <f t="shared" si="279"/>
        <v>-3.1675429422804169</v>
      </c>
    </row>
    <row r="2635" spans="1:40" x14ac:dyDescent="0.2">
      <c r="A2635">
        <v>2634</v>
      </c>
      <c r="B2635" t="s">
        <v>5570</v>
      </c>
      <c r="C2635" t="s">
        <v>103</v>
      </c>
      <c r="D2635">
        <v>0</v>
      </c>
      <c r="E2635">
        <v>1</v>
      </c>
      <c r="F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T2635">
        <v>0.184</v>
      </c>
      <c r="U2635">
        <v>0.223</v>
      </c>
      <c r="V2635">
        <v>0.27</v>
      </c>
      <c r="W2635">
        <v>0.49299999999999999</v>
      </c>
      <c r="X2635">
        <v>0.214</v>
      </c>
      <c r="Z2635">
        <v>18</v>
      </c>
      <c r="AA2635">
        <v>0</v>
      </c>
      <c r="AB2635">
        <v>0</v>
      </c>
      <c r="AD2635">
        <v>-0.1</v>
      </c>
      <c r="AE2635">
        <v>0</v>
      </c>
      <c r="AF2635">
        <v>0</v>
      </c>
      <c r="AG2635" t="s">
        <v>5571</v>
      </c>
      <c r="AH2635" s="2">
        <f t="shared" si="275"/>
        <v>-13.664801290486524</v>
      </c>
      <c r="AJ2635" s="2">
        <f t="shared" si="274"/>
        <v>-2.5025539444631106</v>
      </c>
      <c r="AK2635" s="2">
        <f t="shared" si="276"/>
        <v>-1.535362013584342</v>
      </c>
      <c r="AL2635" s="2">
        <f t="shared" si="277"/>
        <v>-2.5879503497259004</v>
      </c>
      <c r="AM2635" s="2">
        <f t="shared" si="278"/>
        <v>-3.3699809262972575</v>
      </c>
      <c r="AN2635" s="2">
        <f t="shared" si="279"/>
        <v>-3.6689540564159131</v>
      </c>
    </row>
    <row r="2636" spans="1:40" x14ac:dyDescent="0.2">
      <c r="A2636">
        <v>2635</v>
      </c>
      <c r="B2636" t="s">
        <v>4276</v>
      </c>
      <c r="D2636">
        <v>0</v>
      </c>
      <c r="E2636">
        <v>1</v>
      </c>
      <c r="F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T2636">
        <v>0.188</v>
      </c>
      <c r="U2636">
        <v>0.22900000000000001</v>
      </c>
      <c r="V2636">
        <v>0.25</v>
      </c>
      <c r="W2636">
        <v>0.47899999999999998</v>
      </c>
      <c r="X2636">
        <v>0.21</v>
      </c>
      <c r="Z2636">
        <v>24</v>
      </c>
      <c r="AA2636">
        <v>0</v>
      </c>
      <c r="AB2636">
        <v>0</v>
      </c>
      <c r="AD2636">
        <v>-0.1</v>
      </c>
      <c r="AE2636">
        <v>0</v>
      </c>
      <c r="AF2636">
        <v>0</v>
      </c>
      <c r="AG2636" t="s">
        <v>4277</v>
      </c>
      <c r="AH2636" s="2">
        <f t="shared" si="275"/>
        <v>-13.669738015692735</v>
      </c>
      <c r="AJ2636" s="2">
        <f t="shared" si="274"/>
        <v>-2.5025539444631106</v>
      </c>
      <c r="AK2636" s="2">
        <f t="shared" si="276"/>
        <v>-1.535362013584342</v>
      </c>
      <c r="AL2636" s="2">
        <f t="shared" si="277"/>
        <v>-2.5879503497259004</v>
      </c>
      <c r="AM2636" s="2">
        <f t="shared" si="278"/>
        <v>-3.1743532058492696</v>
      </c>
      <c r="AN2636" s="2">
        <f t="shared" si="279"/>
        <v>-3.8695185020701115</v>
      </c>
    </row>
    <row r="2637" spans="1:40" x14ac:dyDescent="0.2">
      <c r="A2637">
        <v>2636</v>
      </c>
      <c r="B2637" t="s">
        <v>5212</v>
      </c>
      <c r="C2637" t="s">
        <v>103</v>
      </c>
      <c r="D2637">
        <v>0</v>
      </c>
      <c r="E2637">
        <v>1</v>
      </c>
      <c r="F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0.188</v>
      </c>
      <c r="U2637">
        <v>0.22800000000000001</v>
      </c>
      <c r="V2637">
        <v>0.251</v>
      </c>
      <c r="W2637">
        <v>0.47899999999999998</v>
      </c>
      <c r="X2637">
        <v>0.21</v>
      </c>
      <c r="Z2637">
        <v>15</v>
      </c>
      <c r="AA2637">
        <v>0</v>
      </c>
      <c r="AB2637">
        <v>0</v>
      </c>
      <c r="AD2637">
        <v>-0.1</v>
      </c>
      <c r="AE2637">
        <v>0</v>
      </c>
      <c r="AF2637">
        <v>0</v>
      </c>
      <c r="AG2637" t="s">
        <v>5213</v>
      </c>
      <c r="AH2637" s="2">
        <f t="shared" si="275"/>
        <v>-13.669738015692735</v>
      </c>
      <c r="AJ2637" s="2">
        <f t="shared" si="274"/>
        <v>-2.5025539444631106</v>
      </c>
      <c r="AK2637" s="2">
        <f t="shared" si="276"/>
        <v>-1.535362013584342</v>
      </c>
      <c r="AL2637" s="2">
        <f t="shared" si="277"/>
        <v>-2.5879503497259004</v>
      </c>
      <c r="AM2637" s="2">
        <f t="shared" si="278"/>
        <v>-3.1743532058492696</v>
      </c>
      <c r="AN2637" s="2">
        <f t="shared" si="279"/>
        <v>-3.8695185020701115</v>
      </c>
    </row>
    <row r="2638" spans="1:40" x14ac:dyDescent="0.2">
      <c r="A2638">
        <v>2637</v>
      </c>
      <c r="B2638" t="s">
        <v>4716</v>
      </c>
      <c r="C2638" t="s">
        <v>93</v>
      </c>
      <c r="D2638">
        <v>0</v>
      </c>
      <c r="E2638">
        <v>1</v>
      </c>
      <c r="F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T2638">
        <v>0.18</v>
      </c>
      <c r="U2638">
        <v>0.22700000000000001</v>
      </c>
      <c r="V2638">
        <v>0.27900000000000003</v>
      </c>
      <c r="W2638">
        <v>0.50600000000000001</v>
      </c>
      <c r="X2638">
        <v>0.22</v>
      </c>
      <c r="Z2638">
        <v>33</v>
      </c>
      <c r="AA2638">
        <v>0</v>
      </c>
      <c r="AB2638">
        <v>0</v>
      </c>
      <c r="AD2638">
        <v>-0.1</v>
      </c>
      <c r="AE2638">
        <v>0</v>
      </c>
      <c r="AF2638">
        <v>0</v>
      </c>
      <c r="AG2638" t="s">
        <v>4717</v>
      </c>
      <c r="AH2638" s="2">
        <f t="shared" si="275"/>
        <v>-13.674190597112757</v>
      </c>
      <c r="AJ2638" s="2">
        <f t="shared" ref="AJ2638:AJ2701" si="280">(K2638-22.084)/8.824585</f>
        <v>-2.5025539444631106</v>
      </c>
      <c r="AK2638" s="2">
        <f t="shared" si="276"/>
        <v>-1.535362013584342</v>
      </c>
      <c r="AL2638" s="2">
        <f t="shared" si="277"/>
        <v>-2.5879503497259004</v>
      </c>
      <c r="AM2638" s="2">
        <f t="shared" si="278"/>
        <v>-3.565608646745245</v>
      </c>
      <c r="AN2638" s="2">
        <f t="shared" si="279"/>
        <v>-3.4827156425941577</v>
      </c>
    </row>
    <row r="2639" spans="1:40" x14ac:dyDescent="0.2">
      <c r="A2639">
        <v>2638</v>
      </c>
      <c r="B2639" t="s">
        <v>3824</v>
      </c>
      <c r="D2639">
        <v>0</v>
      </c>
      <c r="E2639">
        <v>1</v>
      </c>
      <c r="F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0.187</v>
      </c>
      <c r="U2639">
        <v>0.22800000000000001</v>
      </c>
      <c r="V2639">
        <v>0.254</v>
      </c>
      <c r="W2639">
        <v>0.48199999999999998</v>
      </c>
      <c r="X2639">
        <v>0.21099999999999999</v>
      </c>
      <c r="Z2639">
        <v>25</v>
      </c>
      <c r="AA2639">
        <v>0</v>
      </c>
      <c r="AB2639">
        <v>0</v>
      </c>
      <c r="AD2639">
        <v>-0.1</v>
      </c>
      <c r="AE2639">
        <v>0</v>
      </c>
      <c r="AF2639">
        <v>0</v>
      </c>
      <c r="AG2639" t="s">
        <v>3825</v>
      </c>
      <c r="AH2639" s="2">
        <f t="shared" si="275"/>
        <v>-13.675666850307405</v>
      </c>
      <c r="AJ2639" s="2">
        <f t="shared" si="280"/>
        <v>-2.5025539444631106</v>
      </c>
      <c r="AK2639" s="2">
        <f t="shared" si="276"/>
        <v>-1.535362013584342</v>
      </c>
      <c r="AL2639" s="2">
        <f t="shared" si="277"/>
        <v>-2.5879503497259004</v>
      </c>
      <c r="AM2639" s="2">
        <f t="shared" si="278"/>
        <v>-3.2232601359612669</v>
      </c>
      <c r="AN2639" s="2">
        <f t="shared" si="279"/>
        <v>-3.8265404065727835</v>
      </c>
    </row>
    <row r="2640" spans="1:40" x14ac:dyDescent="0.2">
      <c r="A2640">
        <v>2639</v>
      </c>
      <c r="B2640" t="s">
        <v>5773</v>
      </c>
      <c r="C2640" t="s">
        <v>61</v>
      </c>
      <c r="D2640">
        <v>0</v>
      </c>
      <c r="E2640">
        <v>1</v>
      </c>
      <c r="F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0.182</v>
      </c>
      <c r="U2640">
        <v>0.22</v>
      </c>
      <c r="V2640">
        <v>0.27900000000000003</v>
      </c>
      <c r="W2640">
        <v>0.499</v>
      </c>
      <c r="X2640">
        <v>0.215</v>
      </c>
      <c r="Z2640">
        <v>30</v>
      </c>
      <c r="AA2640">
        <v>0</v>
      </c>
      <c r="AB2640">
        <v>0</v>
      </c>
      <c r="AD2640">
        <v>-0.1</v>
      </c>
      <c r="AE2640">
        <v>0</v>
      </c>
      <c r="AF2640">
        <v>0</v>
      </c>
      <c r="AG2640" t="s">
        <v>5774</v>
      </c>
      <c r="AH2640" s="2">
        <f t="shared" si="275"/>
        <v>-13.676658959715862</v>
      </c>
      <c r="AJ2640" s="2">
        <f t="shared" si="280"/>
        <v>-2.5025539444631106</v>
      </c>
      <c r="AK2640" s="2">
        <f t="shared" si="276"/>
        <v>-1.535362013584342</v>
      </c>
      <c r="AL2640" s="2">
        <f t="shared" si="277"/>
        <v>-2.5879503497259004</v>
      </c>
      <c r="AM2640" s="2">
        <f t="shared" si="278"/>
        <v>-3.4677947865212513</v>
      </c>
      <c r="AN2640" s="2">
        <f t="shared" si="279"/>
        <v>-3.5829978654212566</v>
      </c>
    </row>
    <row r="2641" spans="1:40" x14ac:dyDescent="0.2">
      <c r="A2641">
        <v>2640</v>
      </c>
      <c r="B2641" t="s">
        <v>3251</v>
      </c>
      <c r="C2641" t="s">
        <v>61</v>
      </c>
      <c r="D2641">
        <v>0</v>
      </c>
      <c r="E2641">
        <v>1</v>
      </c>
      <c r="F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0.18099999999999999</v>
      </c>
      <c r="U2641">
        <v>0.23499999999999999</v>
      </c>
      <c r="V2641">
        <v>0.26700000000000002</v>
      </c>
      <c r="W2641">
        <v>0.502</v>
      </c>
      <c r="X2641">
        <v>0.221</v>
      </c>
      <c r="Z2641">
        <v>33</v>
      </c>
      <c r="AA2641">
        <v>0</v>
      </c>
      <c r="AB2641">
        <v>0</v>
      </c>
      <c r="AD2641">
        <v>-0.1</v>
      </c>
      <c r="AE2641">
        <v>0</v>
      </c>
      <c r="AF2641">
        <v>0</v>
      </c>
      <c r="AG2641" t="s">
        <v>3252</v>
      </c>
      <c r="AH2641" s="2">
        <f t="shared" si="275"/>
        <v>-13.68258779433053</v>
      </c>
      <c r="AJ2641" s="2">
        <f t="shared" si="280"/>
        <v>-2.5025539444631106</v>
      </c>
      <c r="AK2641" s="2">
        <f t="shared" si="276"/>
        <v>-1.535362013584342</v>
      </c>
      <c r="AL2641" s="2">
        <f t="shared" si="277"/>
        <v>-2.5879503497259004</v>
      </c>
      <c r="AM2641" s="2">
        <f t="shared" si="278"/>
        <v>-3.5167017166332482</v>
      </c>
      <c r="AN2641" s="2">
        <f t="shared" si="279"/>
        <v>-3.5400197699239286</v>
      </c>
    </row>
    <row r="2642" spans="1:40" x14ac:dyDescent="0.2">
      <c r="A2642">
        <v>2641</v>
      </c>
      <c r="B2642" t="s">
        <v>5225</v>
      </c>
      <c r="C2642" t="s">
        <v>114</v>
      </c>
      <c r="D2642">
        <v>0</v>
      </c>
      <c r="E2642">
        <v>1</v>
      </c>
      <c r="F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T2642">
        <v>0.18099999999999999</v>
      </c>
      <c r="U2642">
        <v>0.22800000000000001</v>
      </c>
      <c r="V2642">
        <v>0.27400000000000002</v>
      </c>
      <c r="W2642">
        <v>0.502</v>
      </c>
      <c r="X2642">
        <v>0.218</v>
      </c>
      <c r="Z2642">
        <v>26</v>
      </c>
      <c r="AA2642">
        <v>0</v>
      </c>
      <c r="AB2642">
        <v>0</v>
      </c>
      <c r="AD2642">
        <v>-0.1</v>
      </c>
      <c r="AE2642">
        <v>0</v>
      </c>
      <c r="AF2642">
        <v>0</v>
      </c>
      <c r="AG2642" t="s">
        <v>5226</v>
      </c>
      <c r="AH2642" s="2">
        <f t="shared" si="275"/>
        <v>-13.68258779433053</v>
      </c>
      <c r="AJ2642" s="2">
        <f t="shared" si="280"/>
        <v>-2.5025539444631106</v>
      </c>
      <c r="AK2642" s="2">
        <f t="shared" si="276"/>
        <v>-1.535362013584342</v>
      </c>
      <c r="AL2642" s="2">
        <f t="shared" si="277"/>
        <v>-2.5879503497259004</v>
      </c>
      <c r="AM2642" s="2">
        <f t="shared" si="278"/>
        <v>-3.5167017166332482</v>
      </c>
      <c r="AN2642" s="2">
        <f t="shared" si="279"/>
        <v>-3.5400197699239286</v>
      </c>
    </row>
    <row r="2643" spans="1:40" x14ac:dyDescent="0.2">
      <c r="A2643">
        <v>2642</v>
      </c>
      <c r="B2643" t="s">
        <v>4904</v>
      </c>
      <c r="C2643" t="s">
        <v>114</v>
      </c>
      <c r="D2643">
        <v>0</v>
      </c>
      <c r="E2643">
        <v>1</v>
      </c>
      <c r="F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T2643">
        <v>0.17599999999999999</v>
      </c>
      <c r="U2643">
        <v>0.22500000000000001</v>
      </c>
      <c r="V2643">
        <v>0.29299999999999998</v>
      </c>
      <c r="W2643">
        <v>0.51900000000000002</v>
      </c>
      <c r="X2643">
        <v>0.224</v>
      </c>
      <c r="Z2643">
        <v>30</v>
      </c>
      <c r="AA2643">
        <v>0</v>
      </c>
      <c r="AB2643">
        <v>0</v>
      </c>
      <c r="AD2643">
        <v>-0.1</v>
      </c>
      <c r="AE2643">
        <v>0</v>
      </c>
      <c r="AF2643">
        <v>0</v>
      </c>
      <c r="AG2643" t="s">
        <v>4905</v>
      </c>
      <c r="AH2643" s="2">
        <f t="shared" si="275"/>
        <v>-13.683579903738988</v>
      </c>
      <c r="AJ2643" s="2">
        <f t="shared" si="280"/>
        <v>-2.5025539444631106</v>
      </c>
      <c r="AK2643" s="2">
        <f t="shared" si="276"/>
        <v>-1.535362013584342</v>
      </c>
      <c r="AL2643" s="2">
        <f t="shared" si="277"/>
        <v>-2.5879503497259004</v>
      </c>
      <c r="AM2643" s="2">
        <f t="shared" si="278"/>
        <v>-3.761236367193233</v>
      </c>
      <c r="AN2643" s="2">
        <f t="shared" si="279"/>
        <v>-3.2964772287724018</v>
      </c>
    </row>
    <row r="2644" spans="1:40" x14ac:dyDescent="0.2">
      <c r="A2644">
        <v>2643</v>
      </c>
      <c r="B2644" t="s">
        <v>4081</v>
      </c>
      <c r="C2644" t="s">
        <v>42</v>
      </c>
      <c r="D2644">
        <v>0</v>
      </c>
      <c r="E2644">
        <v>1</v>
      </c>
      <c r="F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T2644">
        <v>0.18</v>
      </c>
      <c r="U2644">
        <v>0.23799999999999999</v>
      </c>
      <c r="V2644">
        <v>0.26700000000000002</v>
      </c>
      <c r="W2644">
        <v>0.505</v>
      </c>
      <c r="X2644">
        <v>0.222</v>
      </c>
      <c r="Z2644">
        <v>36</v>
      </c>
      <c r="AA2644">
        <v>0</v>
      </c>
      <c r="AB2644">
        <v>0</v>
      </c>
      <c r="AD2644">
        <v>-0.1</v>
      </c>
      <c r="AE2644">
        <v>0</v>
      </c>
      <c r="AF2644">
        <v>0</v>
      </c>
      <c r="AG2644" t="s">
        <v>4082</v>
      </c>
      <c r="AH2644" s="2">
        <f t="shared" si="275"/>
        <v>-13.688516628945198</v>
      </c>
      <c r="AJ2644" s="2">
        <f t="shared" si="280"/>
        <v>-2.5025539444631106</v>
      </c>
      <c r="AK2644" s="2">
        <f t="shared" si="276"/>
        <v>-1.535362013584342</v>
      </c>
      <c r="AL2644" s="2">
        <f t="shared" si="277"/>
        <v>-2.5879503497259004</v>
      </c>
      <c r="AM2644" s="2">
        <f t="shared" si="278"/>
        <v>-3.565608646745245</v>
      </c>
      <c r="AN2644" s="2">
        <f t="shared" si="279"/>
        <v>-3.4970416744266002</v>
      </c>
    </row>
    <row r="2645" spans="1:40" x14ac:dyDescent="0.2">
      <c r="A2645">
        <v>2644</v>
      </c>
      <c r="B2645" t="s">
        <v>4870</v>
      </c>
      <c r="C2645" t="s">
        <v>83</v>
      </c>
      <c r="D2645">
        <v>0</v>
      </c>
      <c r="E2645">
        <v>1</v>
      </c>
      <c r="F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T2645">
        <v>0.184</v>
      </c>
      <c r="U2645">
        <v>0.22</v>
      </c>
      <c r="V2645">
        <v>0.27200000000000002</v>
      </c>
      <c r="W2645">
        <v>0.49099999999999999</v>
      </c>
      <c r="X2645">
        <v>0.21199999999999999</v>
      </c>
      <c r="Z2645">
        <v>26</v>
      </c>
      <c r="AA2645">
        <v>0</v>
      </c>
      <c r="AB2645">
        <v>0</v>
      </c>
      <c r="AD2645">
        <v>-0.1</v>
      </c>
      <c r="AE2645">
        <v>0</v>
      </c>
      <c r="AF2645">
        <v>0</v>
      </c>
      <c r="AG2645" t="s">
        <v>4871</v>
      </c>
      <c r="AH2645" s="2">
        <f t="shared" si="275"/>
        <v>-13.69345335415141</v>
      </c>
      <c r="AJ2645" s="2">
        <f t="shared" si="280"/>
        <v>-2.5025539444631106</v>
      </c>
      <c r="AK2645" s="2">
        <f t="shared" si="276"/>
        <v>-1.535362013584342</v>
      </c>
      <c r="AL2645" s="2">
        <f t="shared" si="277"/>
        <v>-2.5879503497259004</v>
      </c>
      <c r="AM2645" s="2">
        <f t="shared" si="278"/>
        <v>-3.3699809262972575</v>
      </c>
      <c r="AN2645" s="2">
        <f t="shared" si="279"/>
        <v>-3.6976061200807986</v>
      </c>
    </row>
    <row r="2646" spans="1:40" x14ac:dyDescent="0.2">
      <c r="A2646">
        <v>2645</v>
      </c>
      <c r="B2646" t="s">
        <v>4791</v>
      </c>
      <c r="D2646">
        <v>0</v>
      </c>
      <c r="E2646">
        <v>1</v>
      </c>
      <c r="F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T2646">
        <v>0.18</v>
      </c>
      <c r="U2646">
        <v>0.22500000000000001</v>
      </c>
      <c r="V2646">
        <v>0.27900000000000003</v>
      </c>
      <c r="W2646">
        <v>0.504</v>
      </c>
      <c r="X2646">
        <v>0.219</v>
      </c>
      <c r="Z2646">
        <v>30</v>
      </c>
      <c r="AA2646">
        <v>0</v>
      </c>
      <c r="AB2646">
        <v>0</v>
      </c>
      <c r="AD2646">
        <v>-0.1</v>
      </c>
      <c r="AE2646">
        <v>0</v>
      </c>
      <c r="AF2646">
        <v>0</v>
      </c>
      <c r="AG2646" t="s">
        <v>4792</v>
      </c>
      <c r="AH2646" s="2">
        <f t="shared" si="275"/>
        <v>-13.702842660777641</v>
      </c>
      <c r="AJ2646" s="2">
        <f t="shared" si="280"/>
        <v>-2.5025539444631106</v>
      </c>
      <c r="AK2646" s="2">
        <f t="shared" si="276"/>
        <v>-1.535362013584342</v>
      </c>
      <c r="AL2646" s="2">
        <f t="shared" si="277"/>
        <v>-2.5879503497259004</v>
      </c>
      <c r="AM2646" s="2">
        <f t="shared" si="278"/>
        <v>-3.565608646745245</v>
      </c>
      <c r="AN2646" s="2">
        <f t="shared" si="279"/>
        <v>-3.5113677062590432</v>
      </c>
    </row>
    <row r="2647" spans="1:40" x14ac:dyDescent="0.2">
      <c r="A2647">
        <v>2646</v>
      </c>
      <c r="B2647" t="s">
        <v>3594</v>
      </c>
      <c r="D2647">
        <v>0</v>
      </c>
      <c r="E2647">
        <v>1</v>
      </c>
      <c r="F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T2647">
        <v>0.184</v>
      </c>
      <c r="U2647">
        <v>0.22900000000000001</v>
      </c>
      <c r="V2647">
        <v>0.26100000000000001</v>
      </c>
      <c r="W2647">
        <v>0.49</v>
      </c>
      <c r="X2647">
        <v>0.214</v>
      </c>
      <c r="Z2647">
        <v>26</v>
      </c>
      <c r="AA2647">
        <v>0</v>
      </c>
      <c r="AB2647">
        <v>0</v>
      </c>
      <c r="AD2647">
        <v>-0.1</v>
      </c>
      <c r="AE2647">
        <v>0</v>
      </c>
      <c r="AF2647">
        <v>0</v>
      </c>
      <c r="AG2647" t="s">
        <v>3595</v>
      </c>
      <c r="AH2647" s="2">
        <f t="shared" si="275"/>
        <v>-13.707779385983853</v>
      </c>
      <c r="AJ2647" s="2">
        <f t="shared" si="280"/>
        <v>-2.5025539444631106</v>
      </c>
      <c r="AK2647" s="2">
        <f t="shared" si="276"/>
        <v>-1.535362013584342</v>
      </c>
      <c r="AL2647" s="2">
        <f t="shared" si="277"/>
        <v>-2.5879503497259004</v>
      </c>
      <c r="AM2647" s="2">
        <f t="shared" si="278"/>
        <v>-3.3699809262972575</v>
      </c>
      <c r="AN2647" s="2">
        <f t="shared" si="279"/>
        <v>-3.7119321519132416</v>
      </c>
    </row>
    <row r="2648" spans="1:40" x14ac:dyDescent="0.2">
      <c r="A2648">
        <v>2647</v>
      </c>
      <c r="B2648" t="s">
        <v>4229</v>
      </c>
      <c r="D2648">
        <v>0</v>
      </c>
      <c r="E2648">
        <v>1</v>
      </c>
      <c r="F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T2648">
        <v>0.184</v>
      </c>
      <c r="U2648">
        <v>0.221</v>
      </c>
      <c r="V2648">
        <v>0.26900000000000002</v>
      </c>
      <c r="W2648">
        <v>0.49</v>
      </c>
      <c r="X2648">
        <v>0.21199999999999999</v>
      </c>
      <c r="Z2648">
        <v>25</v>
      </c>
      <c r="AA2648">
        <v>0</v>
      </c>
      <c r="AB2648">
        <v>0</v>
      </c>
      <c r="AD2648">
        <v>-0.1</v>
      </c>
      <c r="AE2648">
        <v>0</v>
      </c>
      <c r="AF2648">
        <v>0</v>
      </c>
      <c r="AG2648" t="s">
        <v>4230</v>
      </c>
      <c r="AH2648" s="2">
        <f t="shared" si="275"/>
        <v>-13.707779385983853</v>
      </c>
      <c r="AJ2648" s="2">
        <f t="shared" si="280"/>
        <v>-2.5025539444631106</v>
      </c>
      <c r="AK2648" s="2">
        <f t="shared" si="276"/>
        <v>-1.535362013584342</v>
      </c>
      <c r="AL2648" s="2">
        <f t="shared" si="277"/>
        <v>-2.5879503497259004</v>
      </c>
      <c r="AM2648" s="2">
        <f t="shared" si="278"/>
        <v>-3.3699809262972575</v>
      </c>
      <c r="AN2648" s="2">
        <f t="shared" si="279"/>
        <v>-3.7119321519132416</v>
      </c>
    </row>
    <row r="2649" spans="1:40" x14ac:dyDescent="0.2">
      <c r="A2649">
        <v>2648</v>
      </c>
      <c r="B2649" t="s">
        <v>3276</v>
      </c>
      <c r="D2649">
        <v>0</v>
      </c>
      <c r="E2649">
        <v>1</v>
      </c>
      <c r="F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T2649">
        <v>0.17899999999999999</v>
      </c>
      <c r="U2649">
        <v>0.22800000000000001</v>
      </c>
      <c r="V2649">
        <v>0.28000000000000003</v>
      </c>
      <c r="W2649">
        <v>0.50700000000000001</v>
      </c>
      <c r="X2649">
        <v>0.22</v>
      </c>
      <c r="Z2649">
        <v>31</v>
      </c>
      <c r="AA2649">
        <v>0</v>
      </c>
      <c r="AB2649">
        <v>0</v>
      </c>
      <c r="AD2649">
        <v>-0.1</v>
      </c>
      <c r="AE2649">
        <v>0</v>
      </c>
      <c r="AF2649">
        <v>0</v>
      </c>
      <c r="AG2649" t="s">
        <v>3277</v>
      </c>
      <c r="AH2649" s="2">
        <f t="shared" si="275"/>
        <v>-13.708771495392311</v>
      </c>
      <c r="AJ2649" s="2">
        <f t="shared" si="280"/>
        <v>-2.5025539444631106</v>
      </c>
      <c r="AK2649" s="2">
        <f t="shared" si="276"/>
        <v>-1.535362013584342</v>
      </c>
      <c r="AL2649" s="2">
        <f t="shared" si="277"/>
        <v>-2.5879503497259004</v>
      </c>
      <c r="AM2649" s="2">
        <f t="shared" si="278"/>
        <v>-3.6145155768572419</v>
      </c>
      <c r="AN2649" s="2">
        <f t="shared" si="279"/>
        <v>-3.4683896107617147</v>
      </c>
    </row>
    <row r="2650" spans="1:40" x14ac:dyDescent="0.2">
      <c r="A2650">
        <v>2649</v>
      </c>
      <c r="B2650" t="s">
        <v>5143</v>
      </c>
      <c r="C2650" t="s">
        <v>125</v>
      </c>
      <c r="D2650">
        <v>0</v>
      </c>
      <c r="E2650">
        <v>1</v>
      </c>
      <c r="F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T2650">
        <v>0.191</v>
      </c>
      <c r="U2650">
        <v>0.224</v>
      </c>
      <c r="V2650">
        <v>0.24199999999999999</v>
      </c>
      <c r="W2650">
        <v>0.46600000000000003</v>
      </c>
      <c r="X2650">
        <v>0.20399999999999999</v>
      </c>
      <c r="Z2650">
        <v>21</v>
      </c>
      <c r="AA2650">
        <v>0</v>
      </c>
      <c r="AB2650">
        <v>0</v>
      </c>
      <c r="AD2650">
        <v>-0.1</v>
      </c>
      <c r="AE2650">
        <v>0</v>
      </c>
      <c r="AF2650">
        <v>0</v>
      </c>
      <c r="AG2650" t="s">
        <v>5144</v>
      </c>
      <c r="AH2650" s="2">
        <f t="shared" si="275"/>
        <v>-13.709255639178499</v>
      </c>
      <c r="AJ2650" s="2">
        <f t="shared" si="280"/>
        <v>-2.5025539444631106</v>
      </c>
      <c r="AK2650" s="2">
        <f t="shared" si="276"/>
        <v>-1.535362013584342</v>
      </c>
      <c r="AL2650" s="2">
        <f t="shared" si="277"/>
        <v>-2.5879503497259004</v>
      </c>
      <c r="AM2650" s="2">
        <f t="shared" si="278"/>
        <v>-3.027632415513279</v>
      </c>
      <c r="AN2650" s="2">
        <f t="shared" si="279"/>
        <v>-4.055756915891866</v>
      </c>
    </row>
    <row r="2651" spans="1:40" x14ac:dyDescent="0.2">
      <c r="A2651">
        <v>2650</v>
      </c>
      <c r="B2651" t="s">
        <v>4347</v>
      </c>
      <c r="C2651" t="s">
        <v>39</v>
      </c>
      <c r="D2651">
        <v>0</v>
      </c>
      <c r="E2651">
        <v>1</v>
      </c>
      <c r="F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T2651">
        <v>0.18099999999999999</v>
      </c>
      <c r="U2651">
        <v>0.245</v>
      </c>
      <c r="V2651">
        <v>0.254</v>
      </c>
      <c r="W2651">
        <v>0.5</v>
      </c>
      <c r="X2651">
        <v>0.223</v>
      </c>
      <c r="Z2651">
        <v>31</v>
      </c>
      <c r="AA2651">
        <v>0</v>
      </c>
      <c r="AB2651">
        <v>0</v>
      </c>
      <c r="AD2651">
        <v>-0.1</v>
      </c>
      <c r="AE2651">
        <v>0</v>
      </c>
      <c r="AF2651">
        <v>0</v>
      </c>
      <c r="AG2651" t="s">
        <v>4348</v>
      </c>
      <c r="AH2651" s="2">
        <f t="shared" si="275"/>
        <v>-13.711239857995416</v>
      </c>
      <c r="AJ2651" s="2">
        <f t="shared" si="280"/>
        <v>-2.5025539444631106</v>
      </c>
      <c r="AK2651" s="2">
        <f t="shared" si="276"/>
        <v>-1.535362013584342</v>
      </c>
      <c r="AL2651" s="2">
        <f t="shared" si="277"/>
        <v>-2.5879503497259004</v>
      </c>
      <c r="AM2651" s="2">
        <f t="shared" si="278"/>
        <v>-3.5167017166332482</v>
      </c>
      <c r="AN2651" s="2">
        <f t="shared" si="279"/>
        <v>-3.5686718335888141</v>
      </c>
    </row>
    <row r="2652" spans="1:40" x14ac:dyDescent="0.2">
      <c r="A2652">
        <v>2651</v>
      </c>
      <c r="B2652" t="s">
        <v>3614</v>
      </c>
      <c r="C2652" t="s">
        <v>83</v>
      </c>
      <c r="D2652">
        <v>0</v>
      </c>
      <c r="E2652">
        <v>1</v>
      </c>
      <c r="F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T2652">
        <v>0.18099999999999999</v>
      </c>
      <c r="U2652">
        <v>0.22600000000000001</v>
      </c>
      <c r="V2652">
        <v>0.27500000000000002</v>
      </c>
      <c r="W2652">
        <v>0.5</v>
      </c>
      <c r="X2652">
        <v>0.218</v>
      </c>
      <c r="Z2652">
        <v>30</v>
      </c>
      <c r="AA2652">
        <v>0</v>
      </c>
      <c r="AB2652">
        <v>0</v>
      </c>
      <c r="AD2652">
        <v>-0.1</v>
      </c>
      <c r="AE2652">
        <v>0</v>
      </c>
      <c r="AF2652">
        <v>0</v>
      </c>
      <c r="AG2652" t="s">
        <v>4631</v>
      </c>
      <c r="AH2652" s="2">
        <f t="shared" si="275"/>
        <v>-13.711239857995416</v>
      </c>
      <c r="AJ2652" s="2">
        <f t="shared" si="280"/>
        <v>-2.5025539444631106</v>
      </c>
      <c r="AK2652" s="2">
        <f t="shared" si="276"/>
        <v>-1.535362013584342</v>
      </c>
      <c r="AL2652" s="2">
        <f t="shared" si="277"/>
        <v>-2.5879503497259004</v>
      </c>
      <c r="AM2652" s="2">
        <f t="shared" si="278"/>
        <v>-3.5167017166332482</v>
      </c>
      <c r="AN2652" s="2">
        <f t="shared" si="279"/>
        <v>-3.5686718335888141</v>
      </c>
    </row>
    <row r="2653" spans="1:40" x14ac:dyDescent="0.2">
      <c r="A2653">
        <v>2652</v>
      </c>
      <c r="B2653" t="s">
        <v>4063</v>
      </c>
      <c r="C2653" t="s">
        <v>33</v>
      </c>
      <c r="D2653">
        <v>0</v>
      </c>
      <c r="E2653">
        <v>1</v>
      </c>
      <c r="F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T2653">
        <v>0.185</v>
      </c>
      <c r="U2653">
        <v>0.23</v>
      </c>
      <c r="V2653">
        <v>0.25700000000000001</v>
      </c>
      <c r="W2653">
        <v>0.48599999999999999</v>
      </c>
      <c r="X2653">
        <v>0.21299999999999999</v>
      </c>
      <c r="Z2653">
        <v>30</v>
      </c>
      <c r="AA2653">
        <v>0</v>
      </c>
      <c r="AB2653">
        <v>0</v>
      </c>
      <c r="AD2653">
        <v>-0.1</v>
      </c>
      <c r="AE2653">
        <v>0</v>
      </c>
      <c r="AF2653">
        <v>0</v>
      </c>
      <c r="AG2653" t="s">
        <v>4064</v>
      </c>
      <c r="AH2653" s="2">
        <f t="shared" si="275"/>
        <v>-13.716176583201626</v>
      </c>
      <c r="AJ2653" s="2">
        <f t="shared" si="280"/>
        <v>-2.5025539444631106</v>
      </c>
      <c r="AK2653" s="2">
        <f t="shared" si="276"/>
        <v>-1.535362013584342</v>
      </c>
      <c r="AL2653" s="2">
        <f t="shared" si="277"/>
        <v>-2.5879503497259004</v>
      </c>
      <c r="AM2653" s="2">
        <f t="shared" si="278"/>
        <v>-3.3210739961852607</v>
      </c>
      <c r="AN2653" s="2">
        <f t="shared" si="279"/>
        <v>-3.7692362792430125</v>
      </c>
    </row>
    <row r="2654" spans="1:40" x14ac:dyDescent="0.2">
      <c r="A2654">
        <v>2653</v>
      </c>
      <c r="B2654" t="s">
        <v>4519</v>
      </c>
      <c r="D2654">
        <v>0</v>
      </c>
      <c r="E2654">
        <v>1</v>
      </c>
      <c r="F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T2654">
        <v>0.187</v>
      </c>
      <c r="U2654">
        <v>0.214</v>
      </c>
      <c r="V2654">
        <v>0.26500000000000001</v>
      </c>
      <c r="W2654">
        <v>0.47899999999999998</v>
      </c>
      <c r="X2654">
        <v>0.20599999999999999</v>
      </c>
      <c r="Z2654">
        <v>22</v>
      </c>
      <c r="AA2654">
        <v>0</v>
      </c>
      <c r="AB2654">
        <v>0</v>
      </c>
      <c r="AD2654">
        <v>-0.1</v>
      </c>
      <c r="AE2654">
        <v>0</v>
      </c>
      <c r="AF2654">
        <v>0</v>
      </c>
      <c r="AG2654" t="s">
        <v>4520</v>
      </c>
      <c r="AH2654" s="2">
        <f t="shared" si="275"/>
        <v>-13.718644945804732</v>
      </c>
      <c r="AJ2654" s="2">
        <f t="shared" si="280"/>
        <v>-2.5025539444631106</v>
      </c>
      <c r="AK2654" s="2">
        <f t="shared" si="276"/>
        <v>-1.535362013584342</v>
      </c>
      <c r="AL2654" s="2">
        <f t="shared" si="277"/>
        <v>-2.5879503497259004</v>
      </c>
      <c r="AM2654" s="2">
        <f t="shared" si="278"/>
        <v>-3.2232601359612669</v>
      </c>
      <c r="AN2654" s="2">
        <f t="shared" si="279"/>
        <v>-3.8695185020701115</v>
      </c>
    </row>
    <row r="2655" spans="1:40" x14ac:dyDescent="0.2">
      <c r="A2655">
        <v>2654</v>
      </c>
      <c r="B2655" t="s">
        <v>3810</v>
      </c>
      <c r="C2655" t="s">
        <v>42</v>
      </c>
      <c r="D2655">
        <v>0</v>
      </c>
      <c r="E2655">
        <v>1</v>
      </c>
      <c r="F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T2655">
        <v>0.183</v>
      </c>
      <c r="U2655">
        <v>0.23699999999999999</v>
      </c>
      <c r="V2655">
        <v>0.255</v>
      </c>
      <c r="W2655">
        <v>0.49199999999999999</v>
      </c>
      <c r="X2655">
        <v>0.217</v>
      </c>
      <c r="Z2655">
        <v>33</v>
      </c>
      <c r="AA2655">
        <v>0</v>
      </c>
      <c r="AB2655">
        <v>0</v>
      </c>
      <c r="AD2655">
        <v>-0.1</v>
      </c>
      <c r="AE2655">
        <v>0</v>
      </c>
      <c r="AF2655">
        <v>0</v>
      </c>
      <c r="AG2655" t="s">
        <v>3811</v>
      </c>
      <c r="AH2655" s="2">
        <f t="shared" si="275"/>
        <v>-13.728034252430964</v>
      </c>
      <c r="AJ2655" s="2">
        <f t="shared" si="280"/>
        <v>-2.5025539444631106</v>
      </c>
      <c r="AK2655" s="2">
        <f t="shared" si="276"/>
        <v>-1.535362013584342</v>
      </c>
      <c r="AL2655" s="2">
        <f t="shared" si="277"/>
        <v>-2.5879503497259004</v>
      </c>
      <c r="AM2655" s="2">
        <f t="shared" si="278"/>
        <v>-3.4188878564092544</v>
      </c>
      <c r="AN2655" s="2">
        <f t="shared" si="279"/>
        <v>-3.6832800882483561</v>
      </c>
    </row>
    <row r="2656" spans="1:40" x14ac:dyDescent="0.2">
      <c r="A2656">
        <v>2655</v>
      </c>
      <c r="B2656" t="s">
        <v>4185</v>
      </c>
      <c r="C2656" t="s">
        <v>51</v>
      </c>
      <c r="D2656">
        <v>0</v>
      </c>
      <c r="E2656">
        <v>1</v>
      </c>
      <c r="F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T2656">
        <v>0.183</v>
      </c>
      <c r="U2656">
        <v>0.221</v>
      </c>
      <c r="V2656">
        <v>0.27100000000000002</v>
      </c>
      <c r="W2656">
        <v>0.49199999999999999</v>
      </c>
      <c r="X2656">
        <v>0.21299999999999999</v>
      </c>
      <c r="Z2656">
        <v>28</v>
      </c>
      <c r="AA2656">
        <v>0</v>
      </c>
      <c r="AB2656">
        <v>0</v>
      </c>
      <c r="AD2656">
        <v>-0.1</v>
      </c>
      <c r="AE2656">
        <v>0</v>
      </c>
      <c r="AF2656">
        <v>0</v>
      </c>
      <c r="AG2656" t="s">
        <v>4186</v>
      </c>
      <c r="AH2656" s="2">
        <f t="shared" si="275"/>
        <v>-13.728034252430964</v>
      </c>
      <c r="AJ2656" s="2">
        <f t="shared" si="280"/>
        <v>-2.5025539444631106</v>
      </c>
      <c r="AK2656" s="2">
        <f t="shared" si="276"/>
        <v>-1.535362013584342</v>
      </c>
      <c r="AL2656" s="2">
        <f t="shared" si="277"/>
        <v>-2.5879503497259004</v>
      </c>
      <c r="AM2656" s="2">
        <f t="shared" si="278"/>
        <v>-3.4188878564092544</v>
      </c>
      <c r="AN2656" s="2">
        <f t="shared" si="279"/>
        <v>-3.6832800882483561</v>
      </c>
    </row>
    <row r="2657" spans="1:40" x14ac:dyDescent="0.2">
      <c r="A2657">
        <v>2656</v>
      </c>
      <c r="B2657" t="s">
        <v>6936</v>
      </c>
      <c r="C2657" t="s">
        <v>53</v>
      </c>
      <c r="D2657">
        <v>0</v>
      </c>
      <c r="E2657">
        <v>1</v>
      </c>
      <c r="F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T2657">
        <v>0.187</v>
      </c>
      <c r="U2657">
        <v>0.219</v>
      </c>
      <c r="V2657">
        <v>0.25900000000000001</v>
      </c>
      <c r="W2657">
        <v>0.47799999999999998</v>
      </c>
      <c r="X2657">
        <v>0.20699999999999999</v>
      </c>
      <c r="Z2657">
        <v>8</v>
      </c>
      <c r="AA2657">
        <v>0</v>
      </c>
      <c r="AB2657">
        <v>0</v>
      </c>
      <c r="AD2657">
        <v>-0.1</v>
      </c>
      <c r="AE2657">
        <v>0</v>
      </c>
      <c r="AF2657">
        <v>0</v>
      </c>
      <c r="AG2657" t="s">
        <v>6937</v>
      </c>
      <c r="AH2657" s="2">
        <f t="shared" si="275"/>
        <v>-13.732970977637175</v>
      </c>
      <c r="AJ2657" s="2">
        <f t="shared" si="280"/>
        <v>-2.5025539444631106</v>
      </c>
      <c r="AK2657" s="2">
        <f t="shared" si="276"/>
        <v>-1.535362013584342</v>
      </c>
      <c r="AL2657" s="2">
        <f t="shared" si="277"/>
        <v>-2.5879503497259004</v>
      </c>
      <c r="AM2657" s="2">
        <f t="shared" si="278"/>
        <v>-3.2232601359612669</v>
      </c>
      <c r="AN2657" s="2">
        <f t="shared" si="279"/>
        <v>-3.8838445339025545</v>
      </c>
    </row>
    <row r="2658" spans="1:40" x14ac:dyDescent="0.2">
      <c r="A2658">
        <v>2657</v>
      </c>
      <c r="B2658" t="s">
        <v>5179</v>
      </c>
      <c r="C2658" t="s">
        <v>125</v>
      </c>
      <c r="D2658">
        <v>0</v>
      </c>
      <c r="E2658">
        <v>1</v>
      </c>
      <c r="F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T2658">
        <v>0.184</v>
      </c>
      <c r="U2658">
        <v>0.22500000000000001</v>
      </c>
      <c r="V2658">
        <v>0.26200000000000001</v>
      </c>
      <c r="W2658">
        <v>0.48799999999999999</v>
      </c>
      <c r="X2658">
        <v>0.21299999999999999</v>
      </c>
      <c r="Z2658">
        <v>27</v>
      </c>
      <c r="AA2658">
        <v>0</v>
      </c>
      <c r="AB2658">
        <v>0</v>
      </c>
      <c r="AD2658">
        <v>-0.1</v>
      </c>
      <c r="AE2658">
        <v>0</v>
      </c>
      <c r="AF2658">
        <v>0</v>
      </c>
      <c r="AG2658" t="s">
        <v>5180</v>
      </c>
      <c r="AH2658" s="2">
        <f t="shared" si="275"/>
        <v>-13.736431449648737</v>
      </c>
      <c r="AJ2658" s="2">
        <f t="shared" si="280"/>
        <v>-2.5025539444631106</v>
      </c>
      <c r="AK2658" s="2">
        <f t="shared" si="276"/>
        <v>-1.535362013584342</v>
      </c>
      <c r="AL2658" s="2">
        <f t="shared" si="277"/>
        <v>-2.5879503497259004</v>
      </c>
      <c r="AM2658" s="2">
        <f t="shared" si="278"/>
        <v>-3.3699809262972575</v>
      </c>
      <c r="AN2658" s="2">
        <f t="shared" si="279"/>
        <v>-3.740584215578127</v>
      </c>
    </row>
    <row r="2659" spans="1:40" x14ac:dyDescent="0.2">
      <c r="A2659">
        <v>2658</v>
      </c>
      <c r="B2659" t="s">
        <v>5622</v>
      </c>
      <c r="C2659" t="s">
        <v>55</v>
      </c>
      <c r="D2659">
        <v>0</v>
      </c>
      <c r="E2659">
        <v>1</v>
      </c>
      <c r="F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T2659">
        <v>0.184</v>
      </c>
      <c r="U2659">
        <v>0.219</v>
      </c>
      <c r="V2659">
        <v>0.26900000000000002</v>
      </c>
      <c r="W2659">
        <v>0.48799999999999999</v>
      </c>
      <c r="X2659">
        <v>0.21099999999999999</v>
      </c>
      <c r="Z2659">
        <v>22</v>
      </c>
      <c r="AA2659">
        <v>0</v>
      </c>
      <c r="AB2659">
        <v>0</v>
      </c>
      <c r="AD2659">
        <v>-0.1</v>
      </c>
      <c r="AE2659">
        <v>0</v>
      </c>
      <c r="AF2659">
        <v>0</v>
      </c>
      <c r="AG2659" t="s">
        <v>5623</v>
      </c>
      <c r="AH2659" s="2">
        <f t="shared" si="275"/>
        <v>-13.736431449648737</v>
      </c>
      <c r="AJ2659" s="2">
        <f t="shared" si="280"/>
        <v>-2.5025539444631106</v>
      </c>
      <c r="AK2659" s="2">
        <f t="shared" si="276"/>
        <v>-1.535362013584342</v>
      </c>
      <c r="AL2659" s="2">
        <f t="shared" si="277"/>
        <v>-2.5879503497259004</v>
      </c>
      <c r="AM2659" s="2">
        <f t="shared" si="278"/>
        <v>-3.3699809262972575</v>
      </c>
      <c r="AN2659" s="2">
        <f t="shared" si="279"/>
        <v>-3.740584215578127</v>
      </c>
    </row>
    <row r="2660" spans="1:40" x14ac:dyDescent="0.2">
      <c r="A2660">
        <v>2659</v>
      </c>
      <c r="B2660" t="s">
        <v>4656</v>
      </c>
      <c r="C2660" t="s">
        <v>93</v>
      </c>
      <c r="D2660">
        <v>0</v>
      </c>
      <c r="E2660">
        <v>1</v>
      </c>
      <c r="F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T2660">
        <v>0.191</v>
      </c>
      <c r="U2660">
        <v>0.223</v>
      </c>
      <c r="V2660">
        <v>0.24099999999999999</v>
      </c>
      <c r="W2660">
        <v>0.46400000000000002</v>
      </c>
      <c r="X2660">
        <v>0.20300000000000001</v>
      </c>
      <c r="Z2660">
        <v>22</v>
      </c>
      <c r="AA2660">
        <v>0</v>
      </c>
      <c r="AB2660">
        <v>0</v>
      </c>
      <c r="AD2660">
        <v>-0.1</v>
      </c>
      <c r="AE2660">
        <v>0</v>
      </c>
      <c r="AF2660">
        <v>0</v>
      </c>
      <c r="AG2660" t="s">
        <v>4657</v>
      </c>
      <c r="AH2660" s="2">
        <f t="shared" si="275"/>
        <v>-13.737907702843385</v>
      </c>
      <c r="AJ2660" s="2">
        <f t="shared" si="280"/>
        <v>-2.5025539444631106</v>
      </c>
      <c r="AK2660" s="2">
        <f t="shared" si="276"/>
        <v>-1.535362013584342</v>
      </c>
      <c r="AL2660" s="2">
        <f t="shared" si="277"/>
        <v>-2.5879503497259004</v>
      </c>
      <c r="AM2660" s="2">
        <f t="shared" si="278"/>
        <v>-3.027632415513279</v>
      </c>
      <c r="AN2660" s="2">
        <f t="shared" si="279"/>
        <v>-4.084408979556752</v>
      </c>
    </row>
    <row r="2661" spans="1:40" x14ac:dyDescent="0.2">
      <c r="A2661">
        <v>2660</v>
      </c>
      <c r="B2661" t="s">
        <v>4811</v>
      </c>
      <c r="C2661" t="s">
        <v>125</v>
      </c>
      <c r="D2661">
        <v>0</v>
      </c>
      <c r="E2661">
        <v>1</v>
      </c>
      <c r="F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T2661">
        <v>0.186</v>
      </c>
      <c r="U2661">
        <v>0.22600000000000001</v>
      </c>
      <c r="V2661">
        <v>0.255</v>
      </c>
      <c r="W2661">
        <v>0.48099999999999998</v>
      </c>
      <c r="X2661">
        <v>0.21</v>
      </c>
      <c r="Z2661">
        <v>25</v>
      </c>
      <c r="AA2661">
        <v>0</v>
      </c>
      <c r="AB2661">
        <v>0</v>
      </c>
      <c r="AD2661">
        <v>-0.1</v>
      </c>
      <c r="AE2661">
        <v>0</v>
      </c>
      <c r="AF2661">
        <v>0</v>
      </c>
      <c r="AG2661" t="s">
        <v>4812</v>
      </c>
      <c r="AH2661" s="2">
        <f t="shared" si="275"/>
        <v>-13.738899812251844</v>
      </c>
      <c r="AJ2661" s="2">
        <f t="shared" si="280"/>
        <v>-2.5025539444631106</v>
      </c>
      <c r="AK2661" s="2">
        <f t="shared" si="276"/>
        <v>-1.535362013584342</v>
      </c>
      <c r="AL2661" s="2">
        <f t="shared" si="277"/>
        <v>-2.5879503497259004</v>
      </c>
      <c r="AM2661" s="2">
        <f t="shared" si="278"/>
        <v>-3.2721670660732638</v>
      </c>
      <c r="AN2661" s="2">
        <f t="shared" si="279"/>
        <v>-3.840866438405226</v>
      </c>
    </row>
    <row r="2662" spans="1:40" x14ac:dyDescent="0.2">
      <c r="A2662">
        <v>2661</v>
      </c>
      <c r="B2662" t="s">
        <v>3945</v>
      </c>
      <c r="D2662">
        <v>0</v>
      </c>
      <c r="E2662">
        <v>1</v>
      </c>
      <c r="F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T2662">
        <v>0.17599999999999999</v>
      </c>
      <c r="U2662">
        <v>0.23100000000000001</v>
      </c>
      <c r="V2662">
        <v>0.28399999999999997</v>
      </c>
      <c r="W2662">
        <v>0.51500000000000001</v>
      </c>
      <c r="X2662">
        <v>0.224</v>
      </c>
      <c r="Z2662">
        <v>33</v>
      </c>
      <c r="AA2662">
        <v>0</v>
      </c>
      <c r="AB2662">
        <v>0</v>
      </c>
      <c r="AD2662">
        <v>-0.1</v>
      </c>
      <c r="AE2662">
        <v>0</v>
      </c>
      <c r="AF2662">
        <v>0</v>
      </c>
      <c r="AG2662" t="s">
        <v>3946</v>
      </c>
      <c r="AH2662" s="2">
        <f t="shared" si="275"/>
        <v>-13.740884031068759</v>
      </c>
      <c r="AJ2662" s="2">
        <f t="shared" si="280"/>
        <v>-2.5025539444631106</v>
      </c>
      <c r="AK2662" s="2">
        <f t="shared" si="276"/>
        <v>-1.535362013584342</v>
      </c>
      <c r="AL2662" s="2">
        <f t="shared" si="277"/>
        <v>-2.5879503497259004</v>
      </c>
      <c r="AM2662" s="2">
        <f t="shared" si="278"/>
        <v>-3.761236367193233</v>
      </c>
      <c r="AN2662" s="2">
        <f t="shared" si="279"/>
        <v>-3.3537813561021728</v>
      </c>
    </row>
    <row r="2663" spans="1:40" x14ac:dyDescent="0.2">
      <c r="A2663">
        <v>2662</v>
      </c>
      <c r="B2663" t="s">
        <v>3471</v>
      </c>
      <c r="D2663">
        <v>0</v>
      </c>
      <c r="E2663">
        <v>1</v>
      </c>
      <c r="F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0.182</v>
      </c>
      <c r="U2663">
        <v>0.23</v>
      </c>
      <c r="V2663">
        <v>0.26400000000000001</v>
      </c>
      <c r="W2663">
        <v>0.49399999999999999</v>
      </c>
      <c r="X2663">
        <v>0.216</v>
      </c>
      <c r="Z2663">
        <v>28</v>
      </c>
      <c r="AA2663">
        <v>0</v>
      </c>
      <c r="AB2663">
        <v>0</v>
      </c>
      <c r="AD2663">
        <v>-0.1</v>
      </c>
      <c r="AE2663">
        <v>0</v>
      </c>
      <c r="AF2663">
        <v>0</v>
      </c>
      <c r="AG2663" t="s">
        <v>3472</v>
      </c>
      <c r="AH2663" s="2">
        <f t="shared" si="275"/>
        <v>-13.748289118878075</v>
      </c>
      <c r="AJ2663" s="2">
        <f t="shared" si="280"/>
        <v>-2.5025539444631106</v>
      </c>
      <c r="AK2663" s="2">
        <f t="shared" si="276"/>
        <v>-1.535362013584342</v>
      </c>
      <c r="AL2663" s="2">
        <f t="shared" si="277"/>
        <v>-2.5879503497259004</v>
      </c>
      <c r="AM2663" s="2">
        <f t="shared" si="278"/>
        <v>-3.4677947865212513</v>
      </c>
      <c r="AN2663" s="2">
        <f t="shared" si="279"/>
        <v>-3.6546280245834706</v>
      </c>
    </row>
    <row r="2664" spans="1:40" x14ac:dyDescent="0.2">
      <c r="A2664">
        <v>2663</v>
      </c>
      <c r="B2664" t="s">
        <v>3834</v>
      </c>
      <c r="C2664" t="s">
        <v>125</v>
      </c>
      <c r="D2664">
        <v>0</v>
      </c>
      <c r="E2664">
        <v>1</v>
      </c>
      <c r="F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T2664">
        <v>0.182</v>
      </c>
      <c r="U2664">
        <v>0.24299999999999999</v>
      </c>
      <c r="V2664">
        <v>0.251</v>
      </c>
      <c r="W2664">
        <v>0.49399999999999999</v>
      </c>
      <c r="X2664">
        <v>0.22</v>
      </c>
      <c r="Z2664">
        <v>31</v>
      </c>
      <c r="AA2664">
        <v>0</v>
      </c>
      <c r="AB2664">
        <v>0</v>
      </c>
      <c r="AD2664">
        <v>-0.1</v>
      </c>
      <c r="AE2664">
        <v>0</v>
      </c>
      <c r="AF2664">
        <v>0</v>
      </c>
      <c r="AG2664" t="s">
        <v>3835</v>
      </c>
      <c r="AH2664" s="2">
        <f t="shared" si="275"/>
        <v>-13.748289118878075</v>
      </c>
      <c r="AJ2664" s="2">
        <f t="shared" si="280"/>
        <v>-2.5025539444631106</v>
      </c>
      <c r="AK2664" s="2">
        <f t="shared" si="276"/>
        <v>-1.535362013584342</v>
      </c>
      <c r="AL2664" s="2">
        <f t="shared" si="277"/>
        <v>-2.5879503497259004</v>
      </c>
      <c r="AM2664" s="2">
        <f t="shared" si="278"/>
        <v>-3.4677947865212513</v>
      </c>
      <c r="AN2664" s="2">
        <f t="shared" si="279"/>
        <v>-3.6546280245834706</v>
      </c>
    </row>
    <row r="2665" spans="1:40" x14ac:dyDescent="0.2">
      <c r="A2665">
        <v>2664</v>
      </c>
      <c r="B2665" t="s">
        <v>4099</v>
      </c>
      <c r="C2665" t="s">
        <v>90</v>
      </c>
      <c r="D2665">
        <v>0</v>
      </c>
      <c r="E2665">
        <v>1</v>
      </c>
      <c r="F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T2665">
        <v>0.186</v>
      </c>
      <c r="U2665">
        <v>0.23100000000000001</v>
      </c>
      <c r="V2665">
        <v>0.249</v>
      </c>
      <c r="W2665">
        <v>0.48</v>
      </c>
      <c r="X2665">
        <v>0.21199999999999999</v>
      </c>
      <c r="Z2665">
        <v>29</v>
      </c>
      <c r="AA2665">
        <v>0</v>
      </c>
      <c r="AB2665">
        <v>0</v>
      </c>
      <c r="AD2665">
        <v>-0.1</v>
      </c>
      <c r="AE2665">
        <v>0</v>
      </c>
      <c r="AF2665">
        <v>0</v>
      </c>
      <c r="AG2665" t="s">
        <v>4100</v>
      </c>
      <c r="AH2665" s="2">
        <f t="shared" si="275"/>
        <v>-13.753225844084287</v>
      </c>
      <c r="AJ2665" s="2">
        <f t="shared" si="280"/>
        <v>-2.5025539444631106</v>
      </c>
      <c r="AK2665" s="2">
        <f t="shared" si="276"/>
        <v>-1.535362013584342</v>
      </c>
      <c r="AL2665" s="2">
        <f t="shared" si="277"/>
        <v>-2.5879503497259004</v>
      </c>
      <c r="AM2665" s="2">
        <f t="shared" si="278"/>
        <v>-3.2721670660732638</v>
      </c>
      <c r="AN2665" s="2">
        <f t="shared" si="279"/>
        <v>-3.855192470237669</v>
      </c>
    </row>
    <row r="2666" spans="1:40" x14ac:dyDescent="0.2">
      <c r="A2666">
        <v>2665</v>
      </c>
      <c r="B2666" t="s">
        <v>3734</v>
      </c>
      <c r="C2666" t="s">
        <v>35</v>
      </c>
      <c r="D2666">
        <v>0</v>
      </c>
      <c r="E2666">
        <v>1</v>
      </c>
      <c r="F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T2666">
        <v>0.183</v>
      </c>
      <c r="U2666">
        <v>0.22500000000000001</v>
      </c>
      <c r="V2666">
        <v>0.26500000000000001</v>
      </c>
      <c r="W2666">
        <v>0.49</v>
      </c>
      <c r="X2666">
        <v>0.214</v>
      </c>
      <c r="Z2666">
        <v>22</v>
      </c>
      <c r="AA2666">
        <v>0</v>
      </c>
      <c r="AB2666">
        <v>0</v>
      </c>
      <c r="AD2666">
        <v>-0.1</v>
      </c>
      <c r="AE2666">
        <v>0</v>
      </c>
      <c r="AF2666">
        <v>0</v>
      </c>
      <c r="AG2666" t="s">
        <v>3735</v>
      </c>
      <c r="AH2666" s="2">
        <f t="shared" si="275"/>
        <v>-13.75668631609585</v>
      </c>
      <c r="AJ2666" s="2">
        <f t="shared" si="280"/>
        <v>-2.5025539444631106</v>
      </c>
      <c r="AK2666" s="2">
        <f t="shared" si="276"/>
        <v>-1.535362013584342</v>
      </c>
      <c r="AL2666" s="2">
        <f t="shared" si="277"/>
        <v>-2.5879503497259004</v>
      </c>
      <c r="AM2666" s="2">
        <f t="shared" si="278"/>
        <v>-3.4188878564092544</v>
      </c>
      <c r="AN2666" s="2">
        <f t="shared" si="279"/>
        <v>-3.7119321519132416</v>
      </c>
    </row>
    <row r="2667" spans="1:40" x14ac:dyDescent="0.2">
      <c r="A2667">
        <v>2666</v>
      </c>
      <c r="B2667" t="s">
        <v>4446</v>
      </c>
      <c r="C2667" t="s">
        <v>176</v>
      </c>
      <c r="D2667">
        <v>0</v>
      </c>
      <c r="E2667">
        <v>1</v>
      </c>
      <c r="F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T2667">
        <v>0.17799999999999999</v>
      </c>
      <c r="U2667">
        <v>0.23899999999999999</v>
      </c>
      <c r="V2667">
        <v>0.26800000000000002</v>
      </c>
      <c r="W2667">
        <v>0.50700000000000001</v>
      </c>
      <c r="X2667">
        <v>0.223</v>
      </c>
      <c r="Z2667">
        <v>32</v>
      </c>
      <c r="AA2667">
        <v>0</v>
      </c>
      <c r="AB2667">
        <v>0</v>
      </c>
      <c r="AD2667">
        <v>-0.1</v>
      </c>
      <c r="AE2667">
        <v>0</v>
      </c>
      <c r="AF2667">
        <v>0</v>
      </c>
      <c r="AG2667" t="s">
        <v>4447</v>
      </c>
      <c r="AH2667" s="2">
        <f t="shared" si="275"/>
        <v>-13.757678425504308</v>
      </c>
      <c r="AJ2667" s="2">
        <f t="shared" si="280"/>
        <v>-2.5025539444631106</v>
      </c>
      <c r="AK2667" s="2">
        <f t="shared" si="276"/>
        <v>-1.535362013584342</v>
      </c>
      <c r="AL2667" s="2">
        <f t="shared" si="277"/>
        <v>-2.5879503497259004</v>
      </c>
      <c r="AM2667" s="2">
        <f t="shared" si="278"/>
        <v>-3.6634225069692388</v>
      </c>
      <c r="AN2667" s="2">
        <f t="shared" si="279"/>
        <v>-3.4683896107617147</v>
      </c>
    </row>
    <row r="2668" spans="1:40" x14ac:dyDescent="0.2">
      <c r="A2668">
        <v>2667</v>
      </c>
      <c r="B2668" t="s">
        <v>6882</v>
      </c>
      <c r="C2668" t="s">
        <v>53</v>
      </c>
      <c r="D2668">
        <v>0</v>
      </c>
      <c r="E2668">
        <v>1</v>
      </c>
      <c r="F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T2668">
        <v>0.185</v>
      </c>
      <c r="U2668">
        <v>0.222</v>
      </c>
      <c r="V2668">
        <v>0.26100000000000001</v>
      </c>
      <c r="W2668">
        <v>0.48299999999999998</v>
      </c>
      <c r="X2668">
        <v>0.21</v>
      </c>
      <c r="Z2668">
        <v>9</v>
      </c>
      <c r="AA2668">
        <v>0</v>
      </c>
      <c r="AB2668">
        <v>0</v>
      </c>
      <c r="AD2668">
        <v>-0.1</v>
      </c>
      <c r="AE2668">
        <v>0</v>
      </c>
      <c r="AF2668">
        <v>0</v>
      </c>
      <c r="AG2668" t="s">
        <v>6883</v>
      </c>
      <c r="AH2668" s="2">
        <f t="shared" si="275"/>
        <v>-13.759154678698955</v>
      </c>
      <c r="AJ2668" s="2">
        <f t="shared" si="280"/>
        <v>-2.5025539444631106</v>
      </c>
      <c r="AK2668" s="2">
        <f t="shared" si="276"/>
        <v>-1.535362013584342</v>
      </c>
      <c r="AL2668" s="2">
        <f t="shared" si="277"/>
        <v>-2.5879503497259004</v>
      </c>
      <c r="AM2668" s="2">
        <f t="shared" si="278"/>
        <v>-3.3210739961852607</v>
      </c>
      <c r="AN2668" s="2">
        <f t="shared" si="279"/>
        <v>-3.8122143747403405</v>
      </c>
    </row>
    <row r="2669" spans="1:40" x14ac:dyDescent="0.2">
      <c r="A2669">
        <v>2668</v>
      </c>
      <c r="B2669" t="s">
        <v>3191</v>
      </c>
      <c r="C2669" t="s">
        <v>114</v>
      </c>
      <c r="D2669">
        <v>0</v>
      </c>
      <c r="E2669">
        <v>1</v>
      </c>
      <c r="F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T2669">
        <v>0.17499999999999999</v>
      </c>
      <c r="U2669">
        <v>0.248</v>
      </c>
      <c r="V2669">
        <v>0.26800000000000002</v>
      </c>
      <c r="W2669">
        <v>0.51700000000000002</v>
      </c>
      <c r="X2669">
        <v>0.23</v>
      </c>
      <c r="Z2669">
        <v>34</v>
      </c>
      <c r="AA2669">
        <v>0</v>
      </c>
      <c r="AB2669">
        <v>0</v>
      </c>
      <c r="AD2669">
        <v>-0.1</v>
      </c>
      <c r="AE2669">
        <v>0</v>
      </c>
      <c r="AF2669">
        <v>0</v>
      </c>
      <c r="AG2669" t="s">
        <v>3192</v>
      </c>
      <c r="AH2669" s="2">
        <f t="shared" si="275"/>
        <v>-13.76113889751587</v>
      </c>
      <c r="AJ2669" s="2">
        <f t="shared" si="280"/>
        <v>-2.5025539444631106</v>
      </c>
      <c r="AK2669" s="2">
        <f t="shared" si="276"/>
        <v>-1.535362013584342</v>
      </c>
      <c r="AL2669" s="2">
        <f t="shared" si="277"/>
        <v>-2.5879503497259004</v>
      </c>
      <c r="AM2669" s="2">
        <f t="shared" si="278"/>
        <v>-3.8101432973052298</v>
      </c>
      <c r="AN2669" s="2">
        <f t="shared" si="279"/>
        <v>-3.3251292924372873</v>
      </c>
    </row>
    <row r="2670" spans="1:40" x14ac:dyDescent="0.2">
      <c r="A2670">
        <v>2669</v>
      </c>
      <c r="B2670" t="s">
        <v>4016</v>
      </c>
      <c r="C2670" t="s">
        <v>88</v>
      </c>
      <c r="D2670">
        <v>0</v>
      </c>
      <c r="E2670">
        <v>1</v>
      </c>
      <c r="F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T2670">
        <v>0.17499999999999999</v>
      </c>
      <c r="U2670">
        <v>0.24299999999999999</v>
      </c>
      <c r="V2670">
        <v>0.27300000000000002</v>
      </c>
      <c r="W2670">
        <v>0.51700000000000002</v>
      </c>
      <c r="X2670">
        <v>0.22800000000000001</v>
      </c>
      <c r="Z2670">
        <v>41</v>
      </c>
      <c r="AA2670">
        <v>0</v>
      </c>
      <c r="AB2670">
        <v>0</v>
      </c>
      <c r="AD2670">
        <v>-0.1</v>
      </c>
      <c r="AE2670">
        <v>0</v>
      </c>
      <c r="AF2670">
        <v>0</v>
      </c>
      <c r="AG2670" t="s">
        <v>4017</v>
      </c>
      <c r="AH2670" s="2">
        <f t="shared" si="275"/>
        <v>-13.76113889751587</v>
      </c>
      <c r="AJ2670" s="2">
        <f t="shared" si="280"/>
        <v>-2.5025539444631106</v>
      </c>
      <c r="AK2670" s="2">
        <f t="shared" si="276"/>
        <v>-1.535362013584342</v>
      </c>
      <c r="AL2670" s="2">
        <f t="shared" si="277"/>
        <v>-2.5879503497259004</v>
      </c>
      <c r="AM2670" s="2">
        <f t="shared" si="278"/>
        <v>-3.8101432973052298</v>
      </c>
      <c r="AN2670" s="2">
        <f t="shared" si="279"/>
        <v>-3.3251292924372873</v>
      </c>
    </row>
    <row r="2671" spans="1:40" x14ac:dyDescent="0.2">
      <c r="A2671">
        <v>2670</v>
      </c>
      <c r="B2671" t="s">
        <v>3740</v>
      </c>
      <c r="C2671" t="s">
        <v>55</v>
      </c>
      <c r="D2671">
        <v>0</v>
      </c>
      <c r="E2671">
        <v>1</v>
      </c>
      <c r="F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T2671">
        <v>0.182</v>
      </c>
      <c r="U2671">
        <v>0.24</v>
      </c>
      <c r="V2671">
        <v>0.253</v>
      </c>
      <c r="W2671">
        <v>0.49299999999999999</v>
      </c>
      <c r="X2671">
        <v>0.219</v>
      </c>
      <c r="Z2671">
        <v>27</v>
      </c>
      <c r="AA2671">
        <v>0</v>
      </c>
      <c r="AB2671">
        <v>0</v>
      </c>
      <c r="AD2671">
        <v>-0.1</v>
      </c>
      <c r="AE2671">
        <v>0</v>
      </c>
      <c r="AF2671">
        <v>0</v>
      </c>
      <c r="AG2671" t="s">
        <v>3741</v>
      </c>
      <c r="AH2671" s="2">
        <f t="shared" si="275"/>
        <v>-13.762615150710518</v>
      </c>
      <c r="AJ2671" s="2">
        <f t="shared" si="280"/>
        <v>-2.5025539444631106</v>
      </c>
      <c r="AK2671" s="2">
        <f t="shared" si="276"/>
        <v>-1.535362013584342</v>
      </c>
      <c r="AL2671" s="2">
        <f t="shared" si="277"/>
        <v>-2.5879503497259004</v>
      </c>
      <c r="AM2671" s="2">
        <f t="shared" si="278"/>
        <v>-3.4677947865212513</v>
      </c>
      <c r="AN2671" s="2">
        <f t="shared" si="279"/>
        <v>-3.6689540564159131</v>
      </c>
    </row>
    <row r="2672" spans="1:40" x14ac:dyDescent="0.2">
      <c r="A2672">
        <v>2671</v>
      </c>
      <c r="B2672" t="s">
        <v>4551</v>
      </c>
      <c r="C2672" t="s">
        <v>33</v>
      </c>
      <c r="D2672">
        <v>0</v>
      </c>
      <c r="E2672">
        <v>1</v>
      </c>
      <c r="F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T2672">
        <v>0.182</v>
      </c>
      <c r="U2672">
        <v>0.22700000000000001</v>
      </c>
      <c r="V2672">
        <v>0.26600000000000001</v>
      </c>
      <c r="W2672">
        <v>0.49299999999999999</v>
      </c>
      <c r="X2672">
        <v>0.215</v>
      </c>
      <c r="Z2672">
        <v>31</v>
      </c>
      <c r="AA2672">
        <v>0</v>
      </c>
      <c r="AB2672">
        <v>0</v>
      </c>
      <c r="AD2672">
        <v>-0.1</v>
      </c>
      <c r="AE2672">
        <v>0</v>
      </c>
      <c r="AF2672">
        <v>0</v>
      </c>
      <c r="AG2672" t="s">
        <v>4552</v>
      </c>
      <c r="AH2672" s="2">
        <f t="shared" si="275"/>
        <v>-13.762615150710518</v>
      </c>
      <c r="AJ2672" s="2">
        <f t="shared" si="280"/>
        <v>-2.5025539444631106</v>
      </c>
      <c r="AK2672" s="2">
        <f t="shared" si="276"/>
        <v>-1.535362013584342</v>
      </c>
      <c r="AL2672" s="2">
        <f t="shared" si="277"/>
        <v>-2.5879503497259004</v>
      </c>
      <c r="AM2672" s="2">
        <f t="shared" si="278"/>
        <v>-3.4677947865212513</v>
      </c>
      <c r="AN2672" s="2">
        <f t="shared" si="279"/>
        <v>-3.6689540564159131</v>
      </c>
    </row>
    <row r="2673" spans="1:40" x14ac:dyDescent="0.2">
      <c r="A2673">
        <v>2672</v>
      </c>
      <c r="B2673" t="s">
        <v>4761</v>
      </c>
      <c r="D2673">
        <v>0</v>
      </c>
      <c r="E2673">
        <v>1</v>
      </c>
      <c r="F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T2673">
        <v>0.17899999999999999</v>
      </c>
      <c r="U2673">
        <v>0.22800000000000001</v>
      </c>
      <c r="V2673">
        <v>0.27500000000000002</v>
      </c>
      <c r="W2673">
        <v>0.503</v>
      </c>
      <c r="X2673">
        <v>0.219</v>
      </c>
      <c r="Z2673">
        <v>30</v>
      </c>
      <c r="AA2673">
        <v>0</v>
      </c>
      <c r="AB2673">
        <v>0</v>
      </c>
      <c r="AD2673">
        <v>-0.1</v>
      </c>
      <c r="AE2673">
        <v>0</v>
      </c>
      <c r="AF2673">
        <v>0</v>
      </c>
      <c r="AG2673" t="s">
        <v>4762</v>
      </c>
      <c r="AH2673" s="2">
        <f t="shared" si="275"/>
        <v>-13.766075622722081</v>
      </c>
      <c r="AJ2673" s="2">
        <f t="shared" si="280"/>
        <v>-2.5025539444631106</v>
      </c>
      <c r="AK2673" s="2">
        <f t="shared" si="276"/>
        <v>-1.535362013584342</v>
      </c>
      <c r="AL2673" s="2">
        <f t="shared" si="277"/>
        <v>-2.5879503497259004</v>
      </c>
      <c r="AM2673" s="2">
        <f t="shared" si="278"/>
        <v>-3.6145155768572419</v>
      </c>
      <c r="AN2673" s="2">
        <f t="shared" si="279"/>
        <v>-3.5256937380914857</v>
      </c>
    </row>
    <row r="2674" spans="1:40" x14ac:dyDescent="0.2">
      <c r="A2674">
        <v>2673</v>
      </c>
      <c r="B2674" t="s">
        <v>5685</v>
      </c>
      <c r="D2674">
        <v>0</v>
      </c>
      <c r="E2674">
        <v>1</v>
      </c>
      <c r="F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T2674">
        <v>0.17899999999999999</v>
      </c>
      <c r="U2674">
        <v>0.218</v>
      </c>
      <c r="V2674">
        <v>0.28599999999999998</v>
      </c>
      <c r="W2674">
        <v>0.503</v>
      </c>
      <c r="X2674">
        <v>0.216</v>
      </c>
      <c r="Z2674">
        <v>28</v>
      </c>
      <c r="AA2674">
        <v>0</v>
      </c>
      <c r="AB2674">
        <v>0</v>
      </c>
      <c r="AD2674">
        <v>-0.1</v>
      </c>
      <c r="AE2674">
        <v>0</v>
      </c>
      <c r="AF2674">
        <v>0</v>
      </c>
      <c r="AG2674" t="s">
        <v>5686</v>
      </c>
      <c r="AH2674" s="2">
        <f t="shared" si="275"/>
        <v>-13.766075622722081</v>
      </c>
      <c r="AJ2674" s="2">
        <f t="shared" si="280"/>
        <v>-2.5025539444631106</v>
      </c>
      <c r="AK2674" s="2">
        <f t="shared" si="276"/>
        <v>-1.535362013584342</v>
      </c>
      <c r="AL2674" s="2">
        <f t="shared" si="277"/>
        <v>-2.5879503497259004</v>
      </c>
      <c r="AM2674" s="2">
        <f t="shared" si="278"/>
        <v>-3.6145155768572419</v>
      </c>
      <c r="AN2674" s="2">
        <f t="shared" si="279"/>
        <v>-3.5256937380914857</v>
      </c>
    </row>
    <row r="2675" spans="1:40" x14ac:dyDescent="0.2">
      <c r="A2675">
        <v>2674</v>
      </c>
      <c r="B2675" t="s">
        <v>4284</v>
      </c>
      <c r="C2675" t="s">
        <v>90</v>
      </c>
      <c r="D2675">
        <v>0</v>
      </c>
      <c r="E2675">
        <v>1</v>
      </c>
      <c r="F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T2675">
        <v>0.18099999999999999</v>
      </c>
      <c r="U2675">
        <v>0.22700000000000001</v>
      </c>
      <c r="V2675">
        <v>0.27</v>
      </c>
      <c r="W2675">
        <v>0.496</v>
      </c>
      <c r="X2675">
        <v>0.216</v>
      </c>
      <c r="Z2675">
        <v>32</v>
      </c>
      <c r="AA2675">
        <v>0</v>
      </c>
      <c r="AB2675">
        <v>0</v>
      </c>
      <c r="AD2675">
        <v>-0.1</v>
      </c>
      <c r="AE2675">
        <v>0</v>
      </c>
      <c r="AF2675">
        <v>0</v>
      </c>
      <c r="AG2675" t="s">
        <v>4285</v>
      </c>
      <c r="AH2675" s="2">
        <f t="shared" si="275"/>
        <v>-13.768543985325188</v>
      </c>
      <c r="AJ2675" s="2">
        <f t="shared" si="280"/>
        <v>-2.5025539444631106</v>
      </c>
      <c r="AK2675" s="2">
        <f t="shared" si="276"/>
        <v>-1.535362013584342</v>
      </c>
      <c r="AL2675" s="2">
        <f t="shared" si="277"/>
        <v>-2.5879503497259004</v>
      </c>
      <c r="AM2675" s="2">
        <f t="shared" si="278"/>
        <v>-3.5167017166332482</v>
      </c>
      <c r="AN2675" s="2">
        <f t="shared" si="279"/>
        <v>-3.6259759609185851</v>
      </c>
    </row>
    <row r="2676" spans="1:40" x14ac:dyDescent="0.2">
      <c r="A2676">
        <v>2675</v>
      </c>
      <c r="B2676" t="s">
        <v>4843</v>
      </c>
      <c r="C2676" t="s">
        <v>47</v>
      </c>
      <c r="D2676">
        <v>0</v>
      </c>
      <c r="E2676">
        <v>1</v>
      </c>
      <c r="F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T2676">
        <v>0.183</v>
      </c>
      <c r="U2676">
        <v>0.22500000000000001</v>
      </c>
      <c r="V2676">
        <v>0.26500000000000001</v>
      </c>
      <c r="W2676">
        <v>0.48899999999999999</v>
      </c>
      <c r="X2676">
        <v>0.21299999999999999</v>
      </c>
      <c r="Z2676">
        <v>27</v>
      </c>
      <c r="AA2676">
        <v>0</v>
      </c>
      <c r="AB2676">
        <v>0</v>
      </c>
      <c r="AD2676">
        <v>-0.1</v>
      </c>
      <c r="AE2676">
        <v>0</v>
      </c>
      <c r="AF2676">
        <v>0</v>
      </c>
      <c r="AG2676" t="s">
        <v>4844</v>
      </c>
      <c r="AH2676" s="2">
        <f t="shared" si="275"/>
        <v>-13.771012347928291</v>
      </c>
      <c r="AJ2676" s="2">
        <f t="shared" si="280"/>
        <v>-2.5025539444631106</v>
      </c>
      <c r="AK2676" s="2">
        <f t="shared" si="276"/>
        <v>-1.535362013584342</v>
      </c>
      <c r="AL2676" s="2">
        <f t="shared" si="277"/>
        <v>-2.5879503497259004</v>
      </c>
      <c r="AM2676" s="2">
        <f t="shared" si="278"/>
        <v>-3.4188878564092544</v>
      </c>
      <c r="AN2676" s="2">
        <f t="shared" si="279"/>
        <v>-3.7262581837456841</v>
      </c>
    </row>
    <row r="2677" spans="1:40" x14ac:dyDescent="0.2">
      <c r="A2677">
        <v>2676</v>
      </c>
      <c r="B2677" t="s">
        <v>5165</v>
      </c>
      <c r="C2677" t="s">
        <v>51</v>
      </c>
      <c r="D2677">
        <v>0</v>
      </c>
      <c r="E2677">
        <v>1</v>
      </c>
      <c r="F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T2677">
        <v>0.17799999999999999</v>
      </c>
      <c r="U2677">
        <v>0.22</v>
      </c>
      <c r="V2677">
        <v>0.28599999999999998</v>
      </c>
      <c r="W2677">
        <v>0.50600000000000001</v>
      </c>
      <c r="X2677">
        <v>0.218</v>
      </c>
      <c r="Z2677">
        <v>32</v>
      </c>
      <c r="AA2677">
        <v>0</v>
      </c>
      <c r="AB2677">
        <v>0</v>
      </c>
      <c r="AD2677">
        <v>-0.1</v>
      </c>
      <c r="AE2677">
        <v>0</v>
      </c>
      <c r="AF2677">
        <v>0</v>
      </c>
      <c r="AG2677" t="s">
        <v>5166</v>
      </c>
      <c r="AH2677" s="2">
        <f t="shared" si="275"/>
        <v>-13.772004457336751</v>
      </c>
      <c r="AJ2677" s="2">
        <f t="shared" si="280"/>
        <v>-2.5025539444631106</v>
      </c>
      <c r="AK2677" s="2">
        <f t="shared" si="276"/>
        <v>-1.535362013584342</v>
      </c>
      <c r="AL2677" s="2">
        <f t="shared" si="277"/>
        <v>-2.5879503497259004</v>
      </c>
      <c r="AM2677" s="2">
        <f t="shared" si="278"/>
        <v>-3.6634225069692388</v>
      </c>
      <c r="AN2677" s="2">
        <f t="shared" si="279"/>
        <v>-3.4827156425941577</v>
      </c>
    </row>
    <row r="2678" spans="1:40" x14ac:dyDescent="0.2">
      <c r="A2678">
        <v>2677</v>
      </c>
      <c r="B2678" t="s">
        <v>5345</v>
      </c>
      <c r="C2678" t="s">
        <v>198</v>
      </c>
      <c r="D2678">
        <v>0</v>
      </c>
      <c r="E2678">
        <v>1</v>
      </c>
      <c r="F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T2678">
        <v>0.18</v>
      </c>
      <c r="U2678">
        <v>0.23599999999999999</v>
      </c>
      <c r="V2678">
        <v>0.26300000000000001</v>
      </c>
      <c r="W2678">
        <v>0.499</v>
      </c>
      <c r="X2678">
        <v>0.22</v>
      </c>
      <c r="Z2678">
        <v>30</v>
      </c>
      <c r="AA2678">
        <v>0</v>
      </c>
      <c r="AB2678">
        <v>0</v>
      </c>
      <c r="AD2678">
        <v>-0.1</v>
      </c>
      <c r="AE2678">
        <v>0</v>
      </c>
      <c r="AF2678">
        <v>0</v>
      </c>
      <c r="AG2678" t="s">
        <v>5346</v>
      </c>
      <c r="AH2678" s="2">
        <f t="shared" si="275"/>
        <v>-13.774472819939856</v>
      </c>
      <c r="AJ2678" s="2">
        <f t="shared" si="280"/>
        <v>-2.5025539444631106</v>
      </c>
      <c r="AK2678" s="2">
        <f t="shared" si="276"/>
        <v>-1.535362013584342</v>
      </c>
      <c r="AL2678" s="2">
        <f t="shared" si="277"/>
        <v>-2.5879503497259004</v>
      </c>
      <c r="AM2678" s="2">
        <f t="shared" si="278"/>
        <v>-3.565608646745245</v>
      </c>
      <c r="AN2678" s="2">
        <f t="shared" si="279"/>
        <v>-3.5829978654212566</v>
      </c>
    </row>
    <row r="2679" spans="1:40" x14ac:dyDescent="0.2">
      <c r="A2679">
        <v>2678</v>
      </c>
      <c r="B2679" t="s">
        <v>2850</v>
      </c>
      <c r="C2679" t="s">
        <v>37</v>
      </c>
      <c r="D2679">
        <v>0</v>
      </c>
      <c r="E2679">
        <v>1</v>
      </c>
      <c r="F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T2679">
        <v>0.17499999999999999</v>
      </c>
      <c r="U2679">
        <v>0.23799999999999999</v>
      </c>
      <c r="V2679">
        <v>0.27800000000000002</v>
      </c>
      <c r="W2679">
        <v>0.51600000000000001</v>
      </c>
      <c r="X2679">
        <v>0.22600000000000001</v>
      </c>
      <c r="Z2679">
        <v>38</v>
      </c>
      <c r="AA2679">
        <v>0</v>
      </c>
      <c r="AB2679">
        <v>0</v>
      </c>
      <c r="AD2679">
        <v>-0.1</v>
      </c>
      <c r="AE2679">
        <v>0</v>
      </c>
      <c r="AF2679">
        <v>0</v>
      </c>
      <c r="AG2679" t="s">
        <v>2851</v>
      </c>
      <c r="AH2679" s="2">
        <f t="shared" si="275"/>
        <v>-13.775464929348313</v>
      </c>
      <c r="AJ2679" s="2">
        <f t="shared" si="280"/>
        <v>-2.5025539444631106</v>
      </c>
      <c r="AK2679" s="2">
        <f t="shared" si="276"/>
        <v>-1.535362013584342</v>
      </c>
      <c r="AL2679" s="2">
        <f t="shared" si="277"/>
        <v>-2.5879503497259004</v>
      </c>
      <c r="AM2679" s="2">
        <f t="shared" si="278"/>
        <v>-3.8101432973052298</v>
      </c>
      <c r="AN2679" s="2">
        <f t="shared" si="279"/>
        <v>-3.3394553242697302</v>
      </c>
    </row>
    <row r="2680" spans="1:40" x14ac:dyDescent="0.2">
      <c r="A2680">
        <v>2679</v>
      </c>
      <c r="B2680" t="s">
        <v>3572</v>
      </c>
      <c r="D2680">
        <v>0</v>
      </c>
      <c r="E2680">
        <v>1</v>
      </c>
      <c r="F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T2680">
        <v>0.182</v>
      </c>
      <c r="U2680">
        <v>0.22700000000000001</v>
      </c>
      <c r="V2680">
        <v>0.26500000000000001</v>
      </c>
      <c r="W2680">
        <v>0.49199999999999999</v>
      </c>
      <c r="X2680">
        <v>0.215</v>
      </c>
      <c r="Z2680">
        <v>27</v>
      </c>
      <c r="AA2680">
        <v>0</v>
      </c>
      <c r="AB2680">
        <v>0</v>
      </c>
      <c r="AD2680">
        <v>-0.1</v>
      </c>
      <c r="AE2680">
        <v>0</v>
      </c>
      <c r="AF2680">
        <v>0</v>
      </c>
      <c r="AG2680" t="s">
        <v>3573</v>
      </c>
      <c r="AH2680" s="2">
        <f t="shared" si="275"/>
        <v>-13.776941182542961</v>
      </c>
      <c r="AJ2680" s="2">
        <f t="shared" si="280"/>
        <v>-2.5025539444631106</v>
      </c>
      <c r="AK2680" s="2">
        <f t="shared" si="276"/>
        <v>-1.535362013584342</v>
      </c>
      <c r="AL2680" s="2">
        <f t="shared" si="277"/>
        <v>-2.5879503497259004</v>
      </c>
      <c r="AM2680" s="2">
        <f t="shared" si="278"/>
        <v>-3.4677947865212513</v>
      </c>
      <c r="AN2680" s="2">
        <f t="shared" si="279"/>
        <v>-3.6832800882483561</v>
      </c>
    </row>
    <row r="2681" spans="1:40" x14ac:dyDescent="0.2">
      <c r="A2681">
        <v>2680</v>
      </c>
      <c r="B2681" t="s">
        <v>5149</v>
      </c>
      <c r="C2681" t="s">
        <v>57</v>
      </c>
      <c r="D2681">
        <v>0</v>
      </c>
      <c r="E2681">
        <v>1</v>
      </c>
      <c r="F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T2681">
        <v>0.182</v>
      </c>
      <c r="U2681">
        <v>0.22800000000000001</v>
      </c>
      <c r="V2681">
        <v>0.26400000000000001</v>
      </c>
      <c r="W2681">
        <v>0.49199999999999999</v>
      </c>
      <c r="X2681">
        <v>0.215</v>
      </c>
      <c r="Z2681">
        <v>27</v>
      </c>
      <c r="AA2681">
        <v>0</v>
      </c>
      <c r="AB2681">
        <v>0</v>
      </c>
      <c r="AD2681">
        <v>-0.1</v>
      </c>
      <c r="AE2681">
        <v>0</v>
      </c>
      <c r="AF2681">
        <v>0</v>
      </c>
      <c r="AG2681" t="s">
        <v>5150</v>
      </c>
      <c r="AH2681" s="2">
        <f t="shared" si="275"/>
        <v>-13.776941182542961</v>
      </c>
      <c r="AJ2681" s="2">
        <f t="shared" si="280"/>
        <v>-2.5025539444631106</v>
      </c>
      <c r="AK2681" s="2">
        <f t="shared" si="276"/>
        <v>-1.535362013584342</v>
      </c>
      <c r="AL2681" s="2">
        <f t="shared" si="277"/>
        <v>-2.5879503497259004</v>
      </c>
      <c r="AM2681" s="2">
        <f t="shared" si="278"/>
        <v>-3.4677947865212513</v>
      </c>
      <c r="AN2681" s="2">
        <f t="shared" si="279"/>
        <v>-3.6832800882483561</v>
      </c>
    </row>
    <row r="2682" spans="1:40" x14ac:dyDescent="0.2">
      <c r="A2682">
        <v>2681</v>
      </c>
      <c r="B2682" t="s">
        <v>3642</v>
      </c>
      <c r="C2682" t="s">
        <v>42</v>
      </c>
      <c r="D2682">
        <v>0</v>
      </c>
      <c r="E2682">
        <v>1</v>
      </c>
      <c r="F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T2682">
        <v>0.184</v>
      </c>
      <c r="U2682">
        <v>0.22600000000000001</v>
      </c>
      <c r="V2682">
        <v>0.25800000000000001</v>
      </c>
      <c r="W2682">
        <v>0.48499999999999999</v>
      </c>
      <c r="X2682">
        <v>0.21199999999999999</v>
      </c>
      <c r="Z2682">
        <v>29</v>
      </c>
      <c r="AA2682">
        <v>0</v>
      </c>
      <c r="AB2682">
        <v>0</v>
      </c>
      <c r="AD2682">
        <v>-0.1</v>
      </c>
      <c r="AE2682">
        <v>0</v>
      </c>
      <c r="AF2682">
        <v>0</v>
      </c>
      <c r="AG2682" t="s">
        <v>3643</v>
      </c>
      <c r="AH2682" s="2">
        <f t="shared" si="275"/>
        <v>-13.779409545146066</v>
      </c>
      <c r="AJ2682" s="2">
        <f t="shared" si="280"/>
        <v>-2.5025539444631106</v>
      </c>
      <c r="AK2682" s="2">
        <f t="shared" si="276"/>
        <v>-1.535362013584342</v>
      </c>
      <c r="AL2682" s="2">
        <f t="shared" si="277"/>
        <v>-2.5879503497259004</v>
      </c>
      <c r="AM2682" s="2">
        <f t="shared" si="278"/>
        <v>-3.3699809262972575</v>
      </c>
      <c r="AN2682" s="2">
        <f t="shared" si="279"/>
        <v>-3.783562311075455</v>
      </c>
    </row>
    <row r="2683" spans="1:40" x14ac:dyDescent="0.2">
      <c r="A2683">
        <v>2682</v>
      </c>
      <c r="B2683" t="s">
        <v>4189</v>
      </c>
      <c r="D2683">
        <v>0</v>
      </c>
      <c r="E2683">
        <v>1</v>
      </c>
      <c r="F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0.17899999999999999</v>
      </c>
      <c r="U2683">
        <v>0.23300000000000001</v>
      </c>
      <c r="V2683">
        <v>0.27</v>
      </c>
      <c r="W2683">
        <v>0.502</v>
      </c>
      <c r="X2683">
        <v>0.22</v>
      </c>
      <c r="Z2683">
        <v>31</v>
      </c>
      <c r="AA2683">
        <v>0</v>
      </c>
      <c r="AB2683">
        <v>0</v>
      </c>
      <c r="AD2683">
        <v>-0.1</v>
      </c>
      <c r="AE2683">
        <v>0</v>
      </c>
      <c r="AF2683">
        <v>0</v>
      </c>
      <c r="AG2683" t="s">
        <v>4190</v>
      </c>
      <c r="AH2683" s="2">
        <f t="shared" si="275"/>
        <v>-13.780401654554524</v>
      </c>
      <c r="AJ2683" s="2">
        <f t="shared" si="280"/>
        <v>-2.5025539444631106</v>
      </c>
      <c r="AK2683" s="2">
        <f t="shared" si="276"/>
        <v>-1.535362013584342</v>
      </c>
      <c r="AL2683" s="2">
        <f t="shared" si="277"/>
        <v>-2.5879503497259004</v>
      </c>
      <c r="AM2683" s="2">
        <f t="shared" si="278"/>
        <v>-3.6145155768572419</v>
      </c>
      <c r="AN2683" s="2">
        <f t="shared" si="279"/>
        <v>-3.5400197699239286</v>
      </c>
    </row>
    <row r="2684" spans="1:40" x14ac:dyDescent="0.2">
      <c r="A2684">
        <v>2683</v>
      </c>
      <c r="B2684" t="s">
        <v>6693</v>
      </c>
      <c r="C2684" t="s">
        <v>53</v>
      </c>
      <c r="D2684">
        <v>0</v>
      </c>
      <c r="E2684">
        <v>1</v>
      </c>
      <c r="F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0.18099999999999999</v>
      </c>
      <c r="U2684">
        <v>0.214</v>
      </c>
      <c r="V2684">
        <v>0.28100000000000003</v>
      </c>
      <c r="W2684">
        <v>0.495</v>
      </c>
      <c r="X2684">
        <v>0.21199999999999999</v>
      </c>
      <c r="Z2684">
        <v>11</v>
      </c>
      <c r="AA2684">
        <v>0</v>
      </c>
      <c r="AB2684">
        <v>0</v>
      </c>
      <c r="AD2684">
        <v>-0.1</v>
      </c>
      <c r="AE2684">
        <v>0</v>
      </c>
      <c r="AF2684">
        <v>0</v>
      </c>
      <c r="AG2684" t="s">
        <v>6694</v>
      </c>
      <c r="AH2684" s="2">
        <f t="shared" si="275"/>
        <v>-13.782870017157629</v>
      </c>
      <c r="AJ2684" s="2">
        <f t="shared" si="280"/>
        <v>-2.5025539444631106</v>
      </c>
      <c r="AK2684" s="2">
        <f t="shared" si="276"/>
        <v>-1.535362013584342</v>
      </c>
      <c r="AL2684" s="2">
        <f t="shared" si="277"/>
        <v>-2.5879503497259004</v>
      </c>
      <c r="AM2684" s="2">
        <f t="shared" si="278"/>
        <v>-3.5167017166332482</v>
      </c>
      <c r="AN2684" s="2">
        <f t="shared" si="279"/>
        <v>-3.6403019927510276</v>
      </c>
    </row>
    <row r="2685" spans="1:40" x14ac:dyDescent="0.2">
      <c r="A2685">
        <v>2684</v>
      </c>
      <c r="B2685" t="s">
        <v>4489</v>
      </c>
      <c r="D2685">
        <v>0</v>
      </c>
      <c r="E2685">
        <v>1</v>
      </c>
      <c r="F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0.183</v>
      </c>
      <c r="U2685">
        <v>0.23300000000000001</v>
      </c>
      <c r="V2685">
        <v>0.255</v>
      </c>
      <c r="W2685">
        <v>0.48799999999999999</v>
      </c>
      <c r="X2685">
        <v>0.215</v>
      </c>
      <c r="Z2685">
        <v>27</v>
      </c>
      <c r="AA2685">
        <v>0</v>
      </c>
      <c r="AB2685">
        <v>0</v>
      </c>
      <c r="AD2685">
        <v>-0.1</v>
      </c>
      <c r="AE2685">
        <v>0</v>
      </c>
      <c r="AF2685">
        <v>0</v>
      </c>
      <c r="AG2685" t="s">
        <v>4490</v>
      </c>
      <c r="AH2685" s="2">
        <f t="shared" si="275"/>
        <v>-13.785338379760734</v>
      </c>
      <c r="AJ2685" s="2">
        <f t="shared" si="280"/>
        <v>-2.5025539444631106</v>
      </c>
      <c r="AK2685" s="2">
        <f t="shared" si="276"/>
        <v>-1.535362013584342</v>
      </c>
      <c r="AL2685" s="2">
        <f t="shared" si="277"/>
        <v>-2.5879503497259004</v>
      </c>
      <c r="AM2685" s="2">
        <f t="shared" si="278"/>
        <v>-3.4188878564092544</v>
      </c>
      <c r="AN2685" s="2">
        <f t="shared" si="279"/>
        <v>-3.740584215578127</v>
      </c>
    </row>
    <row r="2686" spans="1:40" x14ac:dyDescent="0.2">
      <c r="A2686">
        <v>2685</v>
      </c>
      <c r="B2686" t="s">
        <v>5216</v>
      </c>
      <c r="C2686" t="s">
        <v>93</v>
      </c>
      <c r="D2686">
        <v>0</v>
      </c>
      <c r="E2686">
        <v>1</v>
      </c>
      <c r="F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0.185</v>
      </c>
      <c r="U2686">
        <v>0.222</v>
      </c>
      <c r="V2686">
        <v>0.25900000000000001</v>
      </c>
      <c r="W2686">
        <v>0.48099999999999998</v>
      </c>
      <c r="X2686">
        <v>0.20899999999999999</v>
      </c>
      <c r="Z2686">
        <v>26</v>
      </c>
      <c r="AA2686">
        <v>0</v>
      </c>
      <c r="AB2686">
        <v>0</v>
      </c>
      <c r="AD2686">
        <v>-0.1</v>
      </c>
      <c r="AE2686">
        <v>0</v>
      </c>
      <c r="AF2686">
        <v>0</v>
      </c>
      <c r="AG2686" t="s">
        <v>5217</v>
      </c>
      <c r="AH2686" s="2">
        <f t="shared" si="275"/>
        <v>-13.787806742363841</v>
      </c>
      <c r="AJ2686" s="2">
        <f t="shared" si="280"/>
        <v>-2.5025539444631106</v>
      </c>
      <c r="AK2686" s="2">
        <f t="shared" si="276"/>
        <v>-1.535362013584342</v>
      </c>
      <c r="AL2686" s="2">
        <f t="shared" si="277"/>
        <v>-2.5879503497259004</v>
      </c>
      <c r="AM2686" s="2">
        <f t="shared" si="278"/>
        <v>-3.3210739961852607</v>
      </c>
      <c r="AN2686" s="2">
        <f t="shared" si="279"/>
        <v>-3.840866438405226</v>
      </c>
    </row>
    <row r="2687" spans="1:40" x14ac:dyDescent="0.2">
      <c r="A2687">
        <v>2686</v>
      </c>
      <c r="B2687" t="s">
        <v>6336</v>
      </c>
      <c r="C2687" t="s">
        <v>53</v>
      </c>
      <c r="D2687">
        <v>0</v>
      </c>
      <c r="E2687">
        <v>1</v>
      </c>
      <c r="F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T2687">
        <v>0.184</v>
      </c>
      <c r="U2687">
        <v>0.217</v>
      </c>
      <c r="V2687">
        <v>0.26700000000000002</v>
      </c>
      <c r="W2687">
        <v>0.48399999999999999</v>
      </c>
      <c r="X2687">
        <v>0.20899999999999999</v>
      </c>
      <c r="Z2687">
        <v>8</v>
      </c>
      <c r="AA2687">
        <v>0</v>
      </c>
      <c r="AB2687">
        <v>0</v>
      </c>
      <c r="AD2687">
        <v>-0.1</v>
      </c>
      <c r="AE2687">
        <v>0</v>
      </c>
      <c r="AF2687">
        <v>0</v>
      </c>
      <c r="AG2687" t="s">
        <v>6337</v>
      </c>
      <c r="AH2687" s="2">
        <f t="shared" si="275"/>
        <v>-13.793735576978509</v>
      </c>
      <c r="AJ2687" s="2">
        <f t="shared" si="280"/>
        <v>-2.5025539444631106</v>
      </c>
      <c r="AK2687" s="2">
        <f t="shared" si="276"/>
        <v>-1.535362013584342</v>
      </c>
      <c r="AL2687" s="2">
        <f t="shared" si="277"/>
        <v>-2.5879503497259004</v>
      </c>
      <c r="AM2687" s="2">
        <f t="shared" si="278"/>
        <v>-3.3699809262972575</v>
      </c>
      <c r="AN2687" s="2">
        <f t="shared" si="279"/>
        <v>-3.797888342907898</v>
      </c>
    </row>
    <row r="2688" spans="1:40" x14ac:dyDescent="0.2">
      <c r="A2688">
        <v>2687</v>
      </c>
      <c r="B2688" t="s">
        <v>4839</v>
      </c>
      <c r="C2688" t="s">
        <v>37</v>
      </c>
      <c r="D2688">
        <v>0</v>
      </c>
      <c r="E2688">
        <v>1</v>
      </c>
      <c r="F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T2688">
        <v>0.18099999999999999</v>
      </c>
      <c r="U2688">
        <v>0.22700000000000001</v>
      </c>
      <c r="V2688">
        <v>0.26700000000000002</v>
      </c>
      <c r="W2688">
        <v>0.49399999999999999</v>
      </c>
      <c r="X2688">
        <v>0.216</v>
      </c>
      <c r="Z2688">
        <v>31</v>
      </c>
      <c r="AA2688">
        <v>0</v>
      </c>
      <c r="AB2688">
        <v>0</v>
      </c>
      <c r="AD2688">
        <v>-0.1</v>
      </c>
      <c r="AE2688">
        <v>0</v>
      </c>
      <c r="AF2688">
        <v>0</v>
      </c>
      <c r="AG2688" t="s">
        <v>4840</v>
      </c>
      <c r="AH2688" s="2">
        <f t="shared" si="275"/>
        <v>-13.797196048990072</v>
      </c>
      <c r="AJ2688" s="2">
        <f t="shared" si="280"/>
        <v>-2.5025539444631106</v>
      </c>
      <c r="AK2688" s="2">
        <f t="shared" si="276"/>
        <v>-1.535362013584342</v>
      </c>
      <c r="AL2688" s="2">
        <f t="shared" si="277"/>
        <v>-2.5879503497259004</v>
      </c>
      <c r="AM2688" s="2">
        <f t="shared" si="278"/>
        <v>-3.5167017166332482</v>
      </c>
      <c r="AN2688" s="2">
        <f t="shared" si="279"/>
        <v>-3.6546280245834706</v>
      </c>
    </row>
    <row r="2689" spans="1:40" x14ac:dyDescent="0.2">
      <c r="A2689">
        <v>2688</v>
      </c>
      <c r="B2689" t="s">
        <v>5064</v>
      </c>
      <c r="D2689">
        <v>0</v>
      </c>
      <c r="E2689">
        <v>1</v>
      </c>
      <c r="F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T2689">
        <v>0.18099999999999999</v>
      </c>
      <c r="U2689">
        <v>0.217</v>
      </c>
      <c r="V2689">
        <v>0.27700000000000002</v>
      </c>
      <c r="W2689">
        <v>0.49399999999999999</v>
      </c>
      <c r="X2689">
        <v>0.21299999999999999</v>
      </c>
      <c r="Z2689">
        <v>26</v>
      </c>
      <c r="AA2689">
        <v>0</v>
      </c>
      <c r="AB2689">
        <v>0</v>
      </c>
      <c r="AD2689">
        <v>-0.1</v>
      </c>
      <c r="AE2689">
        <v>0</v>
      </c>
      <c r="AF2689">
        <v>0</v>
      </c>
      <c r="AG2689" t="s">
        <v>5065</v>
      </c>
      <c r="AH2689" s="2">
        <f t="shared" si="275"/>
        <v>-13.797196048990072</v>
      </c>
      <c r="AJ2689" s="2">
        <f t="shared" si="280"/>
        <v>-2.5025539444631106</v>
      </c>
      <c r="AK2689" s="2">
        <f t="shared" si="276"/>
        <v>-1.535362013584342</v>
      </c>
      <c r="AL2689" s="2">
        <f t="shared" si="277"/>
        <v>-2.5879503497259004</v>
      </c>
      <c r="AM2689" s="2">
        <f t="shared" si="278"/>
        <v>-3.5167017166332482</v>
      </c>
      <c r="AN2689" s="2">
        <f t="shared" si="279"/>
        <v>-3.6546280245834706</v>
      </c>
    </row>
    <row r="2690" spans="1:40" x14ac:dyDescent="0.2">
      <c r="A2690">
        <v>2689</v>
      </c>
      <c r="B2690" t="s">
        <v>4934</v>
      </c>
      <c r="C2690" t="s">
        <v>65</v>
      </c>
      <c r="D2690">
        <v>0</v>
      </c>
      <c r="E2690">
        <v>1</v>
      </c>
      <c r="F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T2690">
        <v>0.17599999999999999</v>
      </c>
      <c r="U2690">
        <v>0.221</v>
      </c>
      <c r="V2690">
        <v>0.29099999999999998</v>
      </c>
      <c r="W2690">
        <v>0.51100000000000001</v>
      </c>
      <c r="X2690">
        <v>0.22</v>
      </c>
      <c r="Z2690">
        <v>30</v>
      </c>
      <c r="AA2690">
        <v>0</v>
      </c>
      <c r="AB2690">
        <v>0</v>
      </c>
      <c r="AD2690">
        <v>-0.1</v>
      </c>
      <c r="AE2690">
        <v>0</v>
      </c>
      <c r="AF2690">
        <v>0</v>
      </c>
      <c r="AG2690" t="s">
        <v>4935</v>
      </c>
      <c r="AH2690" s="2">
        <f t="shared" ref="AH2690:AH2753" si="281">SUM(AI2690:AN2690)</f>
        <v>-13.79818815839853</v>
      </c>
      <c r="AJ2690" s="2">
        <f t="shared" si="280"/>
        <v>-2.5025539444631106</v>
      </c>
      <c r="AK2690" s="2">
        <f t="shared" ref="AK2690:AK2753" si="282">(M2690-46.609)/30.35701</f>
        <v>-1.535362013584342</v>
      </c>
      <c r="AL2690" s="2">
        <f t="shared" ref="AL2690:AL2753" si="283">(S2690-70.42522)/27.21274</f>
        <v>-2.5879503497259004</v>
      </c>
      <c r="AM2690" s="2">
        <f t="shared" ref="AM2690:AM2753" si="284">(T2690-0.252906)/0.020447</f>
        <v>-3.761236367193233</v>
      </c>
      <c r="AN2690" s="2">
        <f t="shared" ref="AN2690:AN2753" si="285">(W2690-0.749104)/0.069803</f>
        <v>-3.4110854834319437</v>
      </c>
    </row>
    <row r="2691" spans="1:40" x14ac:dyDescent="0.2">
      <c r="A2691">
        <v>2690</v>
      </c>
      <c r="B2691" t="s">
        <v>4700</v>
      </c>
      <c r="C2691" t="s">
        <v>125</v>
      </c>
      <c r="D2691">
        <v>0</v>
      </c>
      <c r="E2691">
        <v>1</v>
      </c>
      <c r="F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T2691">
        <v>0.188</v>
      </c>
      <c r="U2691">
        <v>0.22</v>
      </c>
      <c r="V2691">
        <v>0.249</v>
      </c>
      <c r="W2691">
        <v>0.47</v>
      </c>
      <c r="X2691">
        <v>0.20499999999999999</v>
      </c>
      <c r="Z2691">
        <v>22</v>
      </c>
      <c r="AA2691">
        <v>0</v>
      </c>
      <c r="AB2691">
        <v>0</v>
      </c>
      <c r="AD2691">
        <v>-0.1</v>
      </c>
      <c r="AE2691">
        <v>0</v>
      </c>
      <c r="AF2691">
        <v>0</v>
      </c>
      <c r="AG2691" t="s">
        <v>4701</v>
      </c>
      <c r="AH2691" s="2">
        <f t="shared" si="281"/>
        <v>-13.79867230218472</v>
      </c>
      <c r="AJ2691" s="2">
        <f t="shared" si="280"/>
        <v>-2.5025539444631106</v>
      </c>
      <c r="AK2691" s="2">
        <f t="shared" si="282"/>
        <v>-1.535362013584342</v>
      </c>
      <c r="AL2691" s="2">
        <f t="shared" si="283"/>
        <v>-2.5879503497259004</v>
      </c>
      <c r="AM2691" s="2">
        <f t="shared" si="284"/>
        <v>-3.1743532058492696</v>
      </c>
      <c r="AN2691" s="2">
        <f t="shared" si="285"/>
        <v>-3.9984527885620964</v>
      </c>
    </row>
    <row r="2692" spans="1:40" x14ac:dyDescent="0.2">
      <c r="A2692">
        <v>2691</v>
      </c>
      <c r="B2692" t="s">
        <v>3878</v>
      </c>
      <c r="C2692" t="s">
        <v>47</v>
      </c>
      <c r="D2692">
        <v>0</v>
      </c>
      <c r="E2692">
        <v>1</v>
      </c>
      <c r="F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T2692">
        <v>0.183</v>
      </c>
      <c r="U2692">
        <v>0.23100000000000001</v>
      </c>
      <c r="V2692">
        <v>0.25700000000000001</v>
      </c>
      <c r="W2692">
        <v>0.48699999999999999</v>
      </c>
      <c r="X2692">
        <v>0.21299999999999999</v>
      </c>
      <c r="Z2692">
        <v>26</v>
      </c>
      <c r="AA2692">
        <v>0</v>
      </c>
      <c r="AB2692">
        <v>0</v>
      </c>
      <c r="AD2692">
        <v>-0.1</v>
      </c>
      <c r="AE2692">
        <v>0</v>
      </c>
      <c r="AF2692">
        <v>0</v>
      </c>
      <c r="AG2692" t="s">
        <v>3879</v>
      </c>
      <c r="AH2692" s="2">
        <f t="shared" si="281"/>
        <v>-13.799664411593177</v>
      </c>
      <c r="AJ2692" s="2">
        <f t="shared" si="280"/>
        <v>-2.5025539444631106</v>
      </c>
      <c r="AK2692" s="2">
        <f t="shared" si="282"/>
        <v>-1.535362013584342</v>
      </c>
      <c r="AL2692" s="2">
        <f t="shared" si="283"/>
        <v>-2.5879503497259004</v>
      </c>
      <c r="AM2692" s="2">
        <f t="shared" si="284"/>
        <v>-3.4188878564092544</v>
      </c>
      <c r="AN2692" s="2">
        <f t="shared" si="285"/>
        <v>-3.7549102474105696</v>
      </c>
    </row>
    <row r="2693" spans="1:40" x14ac:dyDescent="0.2">
      <c r="A2693">
        <v>2692</v>
      </c>
      <c r="B2693" t="s">
        <v>5303</v>
      </c>
      <c r="C2693" t="s">
        <v>93</v>
      </c>
      <c r="D2693">
        <v>0</v>
      </c>
      <c r="E2693">
        <v>1</v>
      </c>
      <c r="F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T2693">
        <v>0.185</v>
      </c>
      <c r="U2693">
        <v>0.219</v>
      </c>
      <c r="V2693">
        <v>0.26100000000000001</v>
      </c>
      <c r="W2693">
        <v>0.48</v>
      </c>
      <c r="X2693">
        <v>0.20799999999999999</v>
      </c>
      <c r="Z2693">
        <v>25</v>
      </c>
      <c r="AA2693">
        <v>0</v>
      </c>
      <c r="AB2693">
        <v>0</v>
      </c>
      <c r="AD2693">
        <v>-0.1</v>
      </c>
      <c r="AE2693">
        <v>0</v>
      </c>
      <c r="AF2693">
        <v>0</v>
      </c>
      <c r="AG2693" t="s">
        <v>5304</v>
      </c>
      <c r="AH2693" s="2">
        <f t="shared" si="281"/>
        <v>-13.802132774196284</v>
      </c>
      <c r="AJ2693" s="2">
        <f t="shared" si="280"/>
        <v>-2.5025539444631106</v>
      </c>
      <c r="AK2693" s="2">
        <f t="shared" si="282"/>
        <v>-1.535362013584342</v>
      </c>
      <c r="AL2693" s="2">
        <f t="shared" si="283"/>
        <v>-2.5879503497259004</v>
      </c>
      <c r="AM2693" s="2">
        <f t="shared" si="284"/>
        <v>-3.3210739961852607</v>
      </c>
      <c r="AN2693" s="2">
        <f t="shared" si="285"/>
        <v>-3.855192470237669</v>
      </c>
    </row>
    <row r="2694" spans="1:40" x14ac:dyDescent="0.2">
      <c r="A2694">
        <v>2693</v>
      </c>
      <c r="B2694" t="s">
        <v>4922</v>
      </c>
      <c r="D2694">
        <v>0</v>
      </c>
      <c r="E2694">
        <v>1</v>
      </c>
      <c r="F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T2694">
        <v>0.18</v>
      </c>
      <c r="U2694">
        <v>0.22600000000000001</v>
      </c>
      <c r="V2694">
        <v>0.27200000000000002</v>
      </c>
      <c r="W2694">
        <v>0.497</v>
      </c>
      <c r="X2694">
        <v>0.216</v>
      </c>
      <c r="Z2694">
        <v>28</v>
      </c>
      <c r="AA2694">
        <v>0</v>
      </c>
      <c r="AB2694">
        <v>0</v>
      </c>
      <c r="AD2694">
        <v>-0.1</v>
      </c>
      <c r="AE2694">
        <v>0</v>
      </c>
      <c r="AF2694">
        <v>0</v>
      </c>
      <c r="AG2694" t="s">
        <v>4923</v>
      </c>
      <c r="AH2694" s="2">
        <f t="shared" si="281"/>
        <v>-13.803124883604742</v>
      </c>
      <c r="AJ2694" s="2">
        <f t="shared" si="280"/>
        <v>-2.5025539444631106</v>
      </c>
      <c r="AK2694" s="2">
        <f t="shared" si="282"/>
        <v>-1.535362013584342</v>
      </c>
      <c r="AL2694" s="2">
        <f t="shared" si="283"/>
        <v>-2.5879503497259004</v>
      </c>
      <c r="AM2694" s="2">
        <f t="shared" si="284"/>
        <v>-3.565608646745245</v>
      </c>
      <c r="AN2694" s="2">
        <f t="shared" si="285"/>
        <v>-3.6116499290861421</v>
      </c>
    </row>
    <row r="2695" spans="1:40" x14ac:dyDescent="0.2">
      <c r="A2695">
        <v>2694</v>
      </c>
      <c r="B2695" t="s">
        <v>4866</v>
      </c>
      <c r="D2695">
        <v>0</v>
      </c>
      <c r="E2695">
        <v>1</v>
      </c>
      <c r="F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T2695">
        <v>0.187</v>
      </c>
      <c r="U2695">
        <v>0.22700000000000001</v>
      </c>
      <c r="V2695">
        <v>0.246</v>
      </c>
      <c r="W2695">
        <v>0.47299999999999998</v>
      </c>
      <c r="X2695">
        <v>0.20799999999999999</v>
      </c>
      <c r="Z2695">
        <v>22</v>
      </c>
      <c r="AA2695">
        <v>0</v>
      </c>
      <c r="AB2695">
        <v>0</v>
      </c>
      <c r="AD2695">
        <v>-0.1</v>
      </c>
      <c r="AE2695">
        <v>0</v>
      </c>
      <c r="AF2695">
        <v>0</v>
      </c>
      <c r="AG2695" t="s">
        <v>4867</v>
      </c>
      <c r="AH2695" s="2">
        <f t="shared" si="281"/>
        <v>-13.804601136799388</v>
      </c>
      <c r="AJ2695" s="2">
        <f t="shared" si="280"/>
        <v>-2.5025539444631106</v>
      </c>
      <c r="AK2695" s="2">
        <f t="shared" si="282"/>
        <v>-1.535362013584342</v>
      </c>
      <c r="AL2695" s="2">
        <f t="shared" si="283"/>
        <v>-2.5879503497259004</v>
      </c>
      <c r="AM2695" s="2">
        <f t="shared" si="284"/>
        <v>-3.2232601359612669</v>
      </c>
      <c r="AN2695" s="2">
        <f t="shared" si="285"/>
        <v>-3.955474693064768</v>
      </c>
    </row>
    <row r="2696" spans="1:40" x14ac:dyDescent="0.2">
      <c r="A2696">
        <v>2695</v>
      </c>
      <c r="B2696" t="s">
        <v>4589</v>
      </c>
      <c r="C2696" t="s">
        <v>129</v>
      </c>
      <c r="D2696">
        <v>0</v>
      </c>
      <c r="E2696">
        <v>1</v>
      </c>
      <c r="F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T2696">
        <v>0.18099999999999999</v>
      </c>
      <c r="U2696">
        <v>0.218</v>
      </c>
      <c r="V2696">
        <v>0.27600000000000002</v>
      </c>
      <c r="W2696">
        <v>0.49299999999999999</v>
      </c>
      <c r="X2696">
        <v>0.21199999999999999</v>
      </c>
      <c r="Z2696">
        <v>24</v>
      </c>
      <c r="AA2696">
        <v>0</v>
      </c>
      <c r="AB2696">
        <v>0</v>
      </c>
      <c r="AD2696">
        <v>-0.1</v>
      </c>
      <c r="AE2696">
        <v>0</v>
      </c>
      <c r="AF2696">
        <v>0</v>
      </c>
      <c r="AG2696" t="s">
        <v>4590</v>
      </c>
      <c r="AH2696" s="2">
        <f t="shared" si="281"/>
        <v>-13.811522080822515</v>
      </c>
      <c r="AJ2696" s="2">
        <f t="shared" si="280"/>
        <v>-2.5025539444631106</v>
      </c>
      <c r="AK2696" s="2">
        <f t="shared" si="282"/>
        <v>-1.535362013584342</v>
      </c>
      <c r="AL2696" s="2">
        <f t="shared" si="283"/>
        <v>-2.5879503497259004</v>
      </c>
      <c r="AM2696" s="2">
        <f t="shared" si="284"/>
        <v>-3.5167017166332482</v>
      </c>
      <c r="AN2696" s="2">
        <f t="shared" si="285"/>
        <v>-3.6689540564159131</v>
      </c>
    </row>
    <row r="2697" spans="1:40" x14ac:dyDescent="0.2">
      <c r="A2697">
        <v>2696</v>
      </c>
      <c r="B2697" t="s">
        <v>5576</v>
      </c>
      <c r="C2697" t="s">
        <v>55</v>
      </c>
      <c r="D2697">
        <v>0</v>
      </c>
      <c r="E2697">
        <v>1</v>
      </c>
      <c r="F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T2697">
        <v>0.183</v>
      </c>
      <c r="U2697">
        <v>0.223</v>
      </c>
      <c r="V2697">
        <v>0.26300000000000001</v>
      </c>
      <c r="W2697">
        <v>0.48599999999999999</v>
      </c>
      <c r="X2697">
        <v>0.21199999999999999</v>
      </c>
      <c r="Z2697">
        <v>23</v>
      </c>
      <c r="AA2697">
        <v>0</v>
      </c>
      <c r="AB2697">
        <v>0</v>
      </c>
      <c r="AD2697">
        <v>-0.1</v>
      </c>
      <c r="AE2697">
        <v>0</v>
      </c>
      <c r="AF2697">
        <v>0</v>
      </c>
      <c r="AG2697" t="s">
        <v>5577</v>
      </c>
      <c r="AH2697" s="2">
        <f t="shared" si="281"/>
        <v>-13.81399044342562</v>
      </c>
      <c r="AJ2697" s="2">
        <f t="shared" si="280"/>
        <v>-2.5025539444631106</v>
      </c>
      <c r="AK2697" s="2">
        <f t="shared" si="282"/>
        <v>-1.535362013584342</v>
      </c>
      <c r="AL2697" s="2">
        <f t="shared" si="283"/>
        <v>-2.5879503497259004</v>
      </c>
      <c r="AM2697" s="2">
        <f t="shared" si="284"/>
        <v>-3.4188878564092544</v>
      </c>
      <c r="AN2697" s="2">
        <f t="shared" si="285"/>
        <v>-3.7692362792430125</v>
      </c>
    </row>
    <row r="2698" spans="1:40" x14ac:dyDescent="0.2">
      <c r="A2698">
        <v>2697</v>
      </c>
      <c r="B2698" t="s">
        <v>4207</v>
      </c>
      <c r="D2698">
        <v>0</v>
      </c>
      <c r="E2698">
        <v>1</v>
      </c>
      <c r="F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T2698">
        <v>0.17799999999999999</v>
      </c>
      <c r="U2698">
        <v>0.23100000000000001</v>
      </c>
      <c r="V2698">
        <v>0.27300000000000002</v>
      </c>
      <c r="W2698">
        <v>0.503</v>
      </c>
      <c r="X2698">
        <v>0.22</v>
      </c>
      <c r="Z2698">
        <v>30</v>
      </c>
      <c r="AA2698">
        <v>0</v>
      </c>
      <c r="AB2698">
        <v>0</v>
      </c>
      <c r="AD2698">
        <v>-0.1</v>
      </c>
      <c r="AE2698">
        <v>0</v>
      </c>
      <c r="AF2698">
        <v>0</v>
      </c>
      <c r="AG2698" t="s">
        <v>4208</v>
      </c>
      <c r="AH2698" s="2">
        <f t="shared" si="281"/>
        <v>-13.814982552834078</v>
      </c>
      <c r="AJ2698" s="2">
        <f t="shared" si="280"/>
        <v>-2.5025539444631106</v>
      </c>
      <c r="AK2698" s="2">
        <f t="shared" si="282"/>
        <v>-1.535362013584342</v>
      </c>
      <c r="AL2698" s="2">
        <f t="shared" si="283"/>
        <v>-2.5879503497259004</v>
      </c>
      <c r="AM2698" s="2">
        <f t="shared" si="284"/>
        <v>-3.6634225069692388</v>
      </c>
      <c r="AN2698" s="2">
        <f t="shared" si="285"/>
        <v>-3.5256937380914857</v>
      </c>
    </row>
    <row r="2699" spans="1:40" x14ac:dyDescent="0.2">
      <c r="A2699">
        <v>2698</v>
      </c>
      <c r="B2699" t="s">
        <v>4438</v>
      </c>
      <c r="C2699" t="s">
        <v>51</v>
      </c>
      <c r="D2699">
        <v>0</v>
      </c>
      <c r="E2699">
        <v>1</v>
      </c>
      <c r="F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T2699">
        <v>0.18</v>
      </c>
      <c r="U2699">
        <v>0.23200000000000001</v>
      </c>
      <c r="V2699">
        <v>0.26400000000000001</v>
      </c>
      <c r="W2699">
        <v>0.496</v>
      </c>
      <c r="X2699">
        <v>0.218</v>
      </c>
      <c r="Z2699">
        <v>32</v>
      </c>
      <c r="AA2699">
        <v>0</v>
      </c>
      <c r="AB2699">
        <v>0</v>
      </c>
      <c r="AD2699">
        <v>-0.1</v>
      </c>
      <c r="AE2699">
        <v>0</v>
      </c>
      <c r="AF2699">
        <v>0</v>
      </c>
      <c r="AG2699" t="s">
        <v>4439</v>
      </c>
      <c r="AH2699" s="2">
        <f t="shared" si="281"/>
        <v>-13.817450915437185</v>
      </c>
      <c r="AJ2699" s="2">
        <f t="shared" si="280"/>
        <v>-2.5025539444631106</v>
      </c>
      <c r="AK2699" s="2">
        <f t="shared" si="282"/>
        <v>-1.535362013584342</v>
      </c>
      <c r="AL2699" s="2">
        <f t="shared" si="283"/>
        <v>-2.5879503497259004</v>
      </c>
      <c r="AM2699" s="2">
        <f t="shared" si="284"/>
        <v>-3.565608646745245</v>
      </c>
      <c r="AN2699" s="2">
        <f t="shared" si="285"/>
        <v>-3.6259759609185851</v>
      </c>
    </row>
    <row r="2700" spans="1:40" x14ac:dyDescent="0.2">
      <c r="A2700">
        <v>2699</v>
      </c>
      <c r="B2700" t="s">
        <v>3672</v>
      </c>
      <c r="C2700" t="s">
        <v>33</v>
      </c>
      <c r="D2700">
        <v>0</v>
      </c>
      <c r="E2700">
        <v>1</v>
      </c>
      <c r="F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T2700">
        <v>0.184</v>
      </c>
      <c r="U2700">
        <v>0.23100000000000001</v>
      </c>
      <c r="V2700">
        <v>0.251</v>
      </c>
      <c r="W2700">
        <v>0.48199999999999998</v>
      </c>
      <c r="X2700">
        <v>0.21099999999999999</v>
      </c>
      <c r="Z2700">
        <v>28</v>
      </c>
      <c r="AA2700">
        <v>0</v>
      </c>
      <c r="AB2700">
        <v>0</v>
      </c>
      <c r="AD2700">
        <v>-0.1</v>
      </c>
      <c r="AE2700">
        <v>0</v>
      </c>
      <c r="AF2700">
        <v>0</v>
      </c>
      <c r="AG2700" t="s">
        <v>3673</v>
      </c>
      <c r="AH2700" s="2">
        <f t="shared" si="281"/>
        <v>-13.822387640643395</v>
      </c>
      <c r="AJ2700" s="2">
        <f t="shared" si="280"/>
        <v>-2.5025539444631106</v>
      </c>
      <c r="AK2700" s="2">
        <f t="shared" si="282"/>
        <v>-1.535362013584342</v>
      </c>
      <c r="AL2700" s="2">
        <f t="shared" si="283"/>
        <v>-2.5879503497259004</v>
      </c>
      <c r="AM2700" s="2">
        <f t="shared" si="284"/>
        <v>-3.3699809262972575</v>
      </c>
      <c r="AN2700" s="2">
        <f t="shared" si="285"/>
        <v>-3.8265404065727835</v>
      </c>
    </row>
    <row r="2701" spans="1:40" x14ac:dyDescent="0.2">
      <c r="A2701">
        <v>2700</v>
      </c>
      <c r="B2701" t="s">
        <v>4219</v>
      </c>
      <c r="D2701">
        <v>0</v>
      </c>
      <c r="E2701">
        <v>1</v>
      </c>
      <c r="F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T2701">
        <v>0.184</v>
      </c>
      <c r="U2701">
        <v>0.22800000000000001</v>
      </c>
      <c r="V2701">
        <v>0.253</v>
      </c>
      <c r="W2701">
        <v>0.48199999999999998</v>
      </c>
      <c r="X2701">
        <v>0.21199999999999999</v>
      </c>
      <c r="Z2701">
        <v>25</v>
      </c>
      <c r="AA2701">
        <v>0</v>
      </c>
      <c r="AB2701">
        <v>0</v>
      </c>
      <c r="AD2701">
        <v>-0.1</v>
      </c>
      <c r="AE2701">
        <v>0</v>
      </c>
      <c r="AF2701">
        <v>0</v>
      </c>
      <c r="AG2701" t="s">
        <v>4220</v>
      </c>
      <c r="AH2701" s="2">
        <f t="shared" si="281"/>
        <v>-13.822387640643395</v>
      </c>
      <c r="AJ2701" s="2">
        <f t="shared" si="280"/>
        <v>-2.5025539444631106</v>
      </c>
      <c r="AK2701" s="2">
        <f t="shared" si="282"/>
        <v>-1.535362013584342</v>
      </c>
      <c r="AL2701" s="2">
        <f t="shared" si="283"/>
        <v>-2.5879503497259004</v>
      </c>
      <c r="AM2701" s="2">
        <f t="shared" si="284"/>
        <v>-3.3699809262972575</v>
      </c>
      <c r="AN2701" s="2">
        <f t="shared" si="285"/>
        <v>-3.8265404065727835</v>
      </c>
    </row>
    <row r="2702" spans="1:40" x14ac:dyDescent="0.2">
      <c r="A2702">
        <v>2701</v>
      </c>
      <c r="B2702" t="s">
        <v>4910</v>
      </c>
      <c r="D2702">
        <v>0</v>
      </c>
      <c r="E2702">
        <v>1</v>
      </c>
      <c r="F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T2702">
        <v>0.17899999999999999</v>
      </c>
      <c r="U2702">
        <v>0.222</v>
      </c>
      <c r="V2702">
        <v>0.27700000000000002</v>
      </c>
      <c r="W2702">
        <v>0.499</v>
      </c>
      <c r="X2702">
        <v>0.216</v>
      </c>
      <c r="Z2702">
        <v>28</v>
      </c>
      <c r="AA2702">
        <v>0</v>
      </c>
      <c r="AB2702">
        <v>0</v>
      </c>
      <c r="AD2702">
        <v>-0.1</v>
      </c>
      <c r="AE2702">
        <v>0</v>
      </c>
      <c r="AF2702">
        <v>0</v>
      </c>
      <c r="AG2702" t="s">
        <v>4911</v>
      </c>
      <c r="AH2702" s="2">
        <f t="shared" si="281"/>
        <v>-13.823379750051853</v>
      </c>
      <c r="AJ2702" s="2">
        <f t="shared" ref="AJ2702:AJ2765" si="286">(K2702-22.084)/8.824585</f>
        <v>-2.5025539444631106</v>
      </c>
      <c r="AK2702" s="2">
        <f t="shared" si="282"/>
        <v>-1.535362013584342</v>
      </c>
      <c r="AL2702" s="2">
        <f t="shared" si="283"/>
        <v>-2.5879503497259004</v>
      </c>
      <c r="AM2702" s="2">
        <f t="shared" si="284"/>
        <v>-3.6145155768572419</v>
      </c>
      <c r="AN2702" s="2">
        <f t="shared" si="285"/>
        <v>-3.5829978654212566</v>
      </c>
    </row>
    <row r="2703" spans="1:40" x14ac:dyDescent="0.2">
      <c r="A2703">
        <v>2702</v>
      </c>
      <c r="B2703" t="s">
        <v>3566</v>
      </c>
      <c r="D2703">
        <v>0</v>
      </c>
      <c r="E2703">
        <v>1</v>
      </c>
      <c r="F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T2703">
        <v>0.18099999999999999</v>
      </c>
      <c r="U2703">
        <v>0.22600000000000001</v>
      </c>
      <c r="V2703">
        <v>0.26500000000000001</v>
      </c>
      <c r="W2703">
        <v>0.49199999999999999</v>
      </c>
      <c r="X2703">
        <v>0.215</v>
      </c>
      <c r="Z2703">
        <v>27</v>
      </c>
      <c r="AA2703">
        <v>0</v>
      </c>
      <c r="AB2703">
        <v>0</v>
      </c>
      <c r="AD2703">
        <v>-0.1</v>
      </c>
      <c r="AE2703">
        <v>0</v>
      </c>
      <c r="AF2703">
        <v>0</v>
      </c>
      <c r="AG2703" t="s">
        <v>3567</v>
      </c>
      <c r="AH2703" s="2">
        <f t="shared" si="281"/>
        <v>-13.825848112654958</v>
      </c>
      <c r="AJ2703" s="2">
        <f t="shared" si="286"/>
        <v>-2.5025539444631106</v>
      </c>
      <c r="AK2703" s="2">
        <f t="shared" si="282"/>
        <v>-1.535362013584342</v>
      </c>
      <c r="AL2703" s="2">
        <f t="shared" si="283"/>
        <v>-2.5879503497259004</v>
      </c>
      <c r="AM2703" s="2">
        <f t="shared" si="284"/>
        <v>-3.5167017166332482</v>
      </c>
      <c r="AN2703" s="2">
        <f t="shared" si="285"/>
        <v>-3.6832800882483561</v>
      </c>
    </row>
    <row r="2704" spans="1:40" x14ac:dyDescent="0.2">
      <c r="A2704">
        <v>2703</v>
      </c>
      <c r="B2704" t="s">
        <v>3373</v>
      </c>
      <c r="C2704" t="s">
        <v>88</v>
      </c>
      <c r="D2704">
        <v>0</v>
      </c>
      <c r="E2704">
        <v>1</v>
      </c>
      <c r="F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0.183</v>
      </c>
      <c r="U2704">
        <v>0.23400000000000001</v>
      </c>
      <c r="V2704">
        <v>0.251</v>
      </c>
      <c r="W2704">
        <v>0.48499999999999999</v>
      </c>
      <c r="X2704">
        <v>0.214</v>
      </c>
      <c r="Z2704">
        <v>32</v>
      </c>
      <c r="AA2704">
        <v>0</v>
      </c>
      <c r="AB2704">
        <v>0</v>
      </c>
      <c r="AD2704">
        <v>-0.1</v>
      </c>
      <c r="AE2704">
        <v>0</v>
      </c>
      <c r="AF2704">
        <v>0</v>
      </c>
      <c r="AG2704" t="s">
        <v>3374</v>
      </c>
      <c r="AH2704" s="2">
        <f t="shared" si="281"/>
        <v>-13.828316475258063</v>
      </c>
      <c r="AJ2704" s="2">
        <f t="shared" si="286"/>
        <v>-2.5025539444631106</v>
      </c>
      <c r="AK2704" s="2">
        <f t="shared" si="282"/>
        <v>-1.535362013584342</v>
      </c>
      <c r="AL2704" s="2">
        <f t="shared" si="283"/>
        <v>-2.5879503497259004</v>
      </c>
      <c r="AM2704" s="2">
        <f t="shared" si="284"/>
        <v>-3.4188878564092544</v>
      </c>
      <c r="AN2704" s="2">
        <f t="shared" si="285"/>
        <v>-3.783562311075455</v>
      </c>
    </row>
    <row r="2705" spans="1:40" x14ac:dyDescent="0.2">
      <c r="A2705">
        <v>2704</v>
      </c>
      <c r="B2705" t="s">
        <v>3985</v>
      </c>
      <c r="C2705" t="s">
        <v>31</v>
      </c>
      <c r="D2705">
        <v>0</v>
      </c>
      <c r="E2705">
        <v>1</v>
      </c>
      <c r="F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0.183</v>
      </c>
      <c r="U2705">
        <v>0.219</v>
      </c>
      <c r="V2705">
        <v>0.26600000000000001</v>
      </c>
      <c r="W2705">
        <v>0.48499999999999999</v>
      </c>
      <c r="X2705">
        <v>0.21</v>
      </c>
      <c r="Z2705">
        <v>20</v>
      </c>
      <c r="AA2705">
        <v>0</v>
      </c>
      <c r="AB2705">
        <v>0</v>
      </c>
      <c r="AD2705">
        <v>-0.1</v>
      </c>
      <c r="AE2705">
        <v>0</v>
      </c>
      <c r="AF2705">
        <v>0</v>
      </c>
      <c r="AG2705" t="s">
        <v>3986</v>
      </c>
      <c r="AH2705" s="2">
        <f t="shared" si="281"/>
        <v>-13.828316475258063</v>
      </c>
      <c r="AJ2705" s="2">
        <f t="shared" si="286"/>
        <v>-2.5025539444631106</v>
      </c>
      <c r="AK2705" s="2">
        <f t="shared" si="282"/>
        <v>-1.535362013584342</v>
      </c>
      <c r="AL2705" s="2">
        <f t="shared" si="283"/>
        <v>-2.5879503497259004</v>
      </c>
      <c r="AM2705" s="2">
        <f t="shared" si="284"/>
        <v>-3.4188878564092544</v>
      </c>
      <c r="AN2705" s="2">
        <f t="shared" si="285"/>
        <v>-3.783562311075455</v>
      </c>
    </row>
    <row r="2706" spans="1:40" x14ac:dyDescent="0.2">
      <c r="A2706">
        <v>2705</v>
      </c>
      <c r="B2706" t="s">
        <v>4113</v>
      </c>
      <c r="C2706" t="s">
        <v>39</v>
      </c>
      <c r="D2706">
        <v>0</v>
      </c>
      <c r="E2706">
        <v>1</v>
      </c>
      <c r="F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0.17299999999999999</v>
      </c>
      <c r="U2706">
        <v>0.23599999999999999</v>
      </c>
      <c r="V2706">
        <v>0.28299999999999997</v>
      </c>
      <c r="W2706">
        <v>0.51900000000000002</v>
      </c>
      <c r="X2706">
        <v>0.22700000000000001</v>
      </c>
      <c r="Z2706">
        <v>34</v>
      </c>
      <c r="AA2706">
        <v>0</v>
      </c>
      <c r="AB2706">
        <v>0</v>
      </c>
      <c r="AD2706">
        <v>-0.1</v>
      </c>
      <c r="AE2706">
        <v>0</v>
      </c>
      <c r="AF2706">
        <v>0</v>
      </c>
      <c r="AG2706" t="s">
        <v>4114</v>
      </c>
      <c r="AH2706" s="2">
        <f t="shared" si="281"/>
        <v>-13.830300694074978</v>
      </c>
      <c r="AJ2706" s="2">
        <f t="shared" si="286"/>
        <v>-2.5025539444631106</v>
      </c>
      <c r="AK2706" s="2">
        <f t="shared" si="282"/>
        <v>-1.535362013584342</v>
      </c>
      <c r="AL2706" s="2">
        <f t="shared" si="283"/>
        <v>-2.5879503497259004</v>
      </c>
      <c r="AM2706" s="2">
        <f t="shared" si="284"/>
        <v>-3.9079571575292236</v>
      </c>
      <c r="AN2706" s="2">
        <f t="shared" si="285"/>
        <v>-3.2964772287724018</v>
      </c>
    </row>
    <row r="2707" spans="1:40" x14ac:dyDescent="0.2">
      <c r="A2707">
        <v>2706</v>
      </c>
      <c r="B2707" t="s">
        <v>3744</v>
      </c>
      <c r="C2707" t="s">
        <v>37</v>
      </c>
      <c r="D2707">
        <v>0</v>
      </c>
      <c r="E2707">
        <v>1</v>
      </c>
      <c r="F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T2707">
        <v>0.18</v>
      </c>
      <c r="U2707">
        <v>0.23300000000000001</v>
      </c>
      <c r="V2707">
        <v>0.26200000000000001</v>
      </c>
      <c r="W2707">
        <v>0.495</v>
      </c>
      <c r="X2707">
        <v>0.217</v>
      </c>
      <c r="Z2707">
        <v>32</v>
      </c>
      <c r="AA2707">
        <v>0</v>
      </c>
      <c r="AB2707">
        <v>0</v>
      </c>
      <c r="AD2707">
        <v>-0.1</v>
      </c>
      <c r="AE2707">
        <v>0</v>
      </c>
      <c r="AF2707">
        <v>0</v>
      </c>
      <c r="AG2707" t="s">
        <v>3745</v>
      </c>
      <c r="AH2707" s="2">
        <f t="shared" si="281"/>
        <v>-13.831776947269626</v>
      </c>
      <c r="AJ2707" s="2">
        <f t="shared" si="286"/>
        <v>-2.5025539444631106</v>
      </c>
      <c r="AK2707" s="2">
        <f t="shared" si="282"/>
        <v>-1.535362013584342</v>
      </c>
      <c r="AL2707" s="2">
        <f t="shared" si="283"/>
        <v>-2.5879503497259004</v>
      </c>
      <c r="AM2707" s="2">
        <f t="shared" si="284"/>
        <v>-3.565608646745245</v>
      </c>
      <c r="AN2707" s="2">
        <f t="shared" si="285"/>
        <v>-3.6403019927510276</v>
      </c>
    </row>
    <row r="2708" spans="1:40" x14ac:dyDescent="0.2">
      <c r="A2708">
        <v>2707</v>
      </c>
      <c r="B2708" t="s">
        <v>4454</v>
      </c>
      <c r="C2708" t="s">
        <v>88</v>
      </c>
      <c r="D2708">
        <v>0</v>
      </c>
      <c r="E2708">
        <v>1</v>
      </c>
      <c r="F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T2708">
        <v>0.187</v>
      </c>
      <c r="U2708">
        <v>0.215</v>
      </c>
      <c r="V2708">
        <v>0.25700000000000001</v>
      </c>
      <c r="W2708">
        <v>0.47099999999999997</v>
      </c>
      <c r="X2708">
        <v>0.20300000000000001</v>
      </c>
      <c r="Z2708">
        <v>25</v>
      </c>
      <c r="AA2708">
        <v>0</v>
      </c>
      <c r="AB2708">
        <v>0</v>
      </c>
      <c r="AD2708">
        <v>-0.1</v>
      </c>
      <c r="AE2708">
        <v>0</v>
      </c>
      <c r="AF2708">
        <v>0</v>
      </c>
      <c r="AG2708" t="s">
        <v>4455</v>
      </c>
      <c r="AH2708" s="2">
        <f t="shared" si="281"/>
        <v>-13.833253200464274</v>
      </c>
      <c r="AJ2708" s="2">
        <f t="shared" si="286"/>
        <v>-2.5025539444631106</v>
      </c>
      <c r="AK2708" s="2">
        <f t="shared" si="282"/>
        <v>-1.535362013584342</v>
      </c>
      <c r="AL2708" s="2">
        <f t="shared" si="283"/>
        <v>-2.5879503497259004</v>
      </c>
      <c r="AM2708" s="2">
        <f t="shared" si="284"/>
        <v>-3.2232601359612669</v>
      </c>
      <c r="AN2708" s="2">
        <f t="shared" si="285"/>
        <v>-3.9841267567296534</v>
      </c>
    </row>
    <row r="2709" spans="1:40" x14ac:dyDescent="0.2">
      <c r="A2709">
        <v>2708</v>
      </c>
      <c r="B2709" t="s">
        <v>4179</v>
      </c>
      <c r="C2709" t="s">
        <v>57</v>
      </c>
      <c r="D2709">
        <v>0</v>
      </c>
      <c r="E2709">
        <v>1</v>
      </c>
      <c r="F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T2709">
        <v>0.184</v>
      </c>
      <c r="U2709">
        <v>0.216</v>
      </c>
      <c r="V2709">
        <v>0.26500000000000001</v>
      </c>
      <c r="W2709">
        <v>0.48099999999999998</v>
      </c>
      <c r="X2709">
        <v>0.20799999999999999</v>
      </c>
      <c r="Z2709">
        <v>22</v>
      </c>
      <c r="AA2709">
        <v>0</v>
      </c>
      <c r="AB2709">
        <v>0</v>
      </c>
      <c r="AD2709">
        <v>-0.1</v>
      </c>
      <c r="AE2709">
        <v>0</v>
      </c>
      <c r="AF2709">
        <v>0</v>
      </c>
      <c r="AG2709" t="s">
        <v>4180</v>
      </c>
      <c r="AH2709" s="2">
        <f t="shared" si="281"/>
        <v>-13.836713672475838</v>
      </c>
      <c r="AJ2709" s="2">
        <f t="shared" si="286"/>
        <v>-2.5025539444631106</v>
      </c>
      <c r="AK2709" s="2">
        <f t="shared" si="282"/>
        <v>-1.535362013584342</v>
      </c>
      <c r="AL2709" s="2">
        <f t="shared" si="283"/>
        <v>-2.5879503497259004</v>
      </c>
      <c r="AM2709" s="2">
        <f t="shared" si="284"/>
        <v>-3.3699809262972575</v>
      </c>
      <c r="AN2709" s="2">
        <f t="shared" si="285"/>
        <v>-3.840866438405226</v>
      </c>
    </row>
    <row r="2710" spans="1:40" x14ac:dyDescent="0.2">
      <c r="A2710">
        <v>2709</v>
      </c>
      <c r="B2710" t="s">
        <v>5490</v>
      </c>
      <c r="C2710" t="s">
        <v>53</v>
      </c>
      <c r="D2710">
        <v>0</v>
      </c>
      <c r="E2710">
        <v>1</v>
      </c>
      <c r="F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T2710">
        <v>0.186</v>
      </c>
      <c r="U2710">
        <v>0.219</v>
      </c>
      <c r="V2710">
        <v>0.255</v>
      </c>
      <c r="W2710">
        <v>0.47399999999999998</v>
      </c>
      <c r="X2710">
        <v>0.20599999999999999</v>
      </c>
      <c r="Z2710">
        <v>7</v>
      </c>
      <c r="AA2710">
        <v>0</v>
      </c>
      <c r="AB2710">
        <v>0</v>
      </c>
      <c r="AD2710">
        <v>-0.1</v>
      </c>
      <c r="AE2710">
        <v>0</v>
      </c>
      <c r="AF2710">
        <v>0</v>
      </c>
      <c r="AG2710" t="s">
        <v>5491</v>
      </c>
      <c r="AH2710" s="2">
        <f t="shared" si="281"/>
        <v>-13.839182035078943</v>
      </c>
      <c r="AJ2710" s="2">
        <f t="shared" si="286"/>
        <v>-2.5025539444631106</v>
      </c>
      <c r="AK2710" s="2">
        <f t="shared" si="282"/>
        <v>-1.535362013584342</v>
      </c>
      <c r="AL2710" s="2">
        <f t="shared" si="283"/>
        <v>-2.5879503497259004</v>
      </c>
      <c r="AM2710" s="2">
        <f t="shared" si="284"/>
        <v>-3.2721670660732638</v>
      </c>
      <c r="AN2710" s="2">
        <f t="shared" si="285"/>
        <v>-3.9411486612323254</v>
      </c>
    </row>
    <row r="2711" spans="1:40" x14ac:dyDescent="0.2">
      <c r="A2711">
        <v>2710</v>
      </c>
      <c r="B2711" t="s">
        <v>5532</v>
      </c>
      <c r="C2711" t="s">
        <v>39</v>
      </c>
      <c r="D2711">
        <v>0</v>
      </c>
      <c r="E2711">
        <v>1</v>
      </c>
      <c r="F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T2711">
        <v>0.18099999999999999</v>
      </c>
      <c r="U2711">
        <v>0.21299999999999999</v>
      </c>
      <c r="V2711">
        <v>0.27800000000000002</v>
      </c>
      <c r="W2711">
        <v>0.49099999999999999</v>
      </c>
      <c r="X2711">
        <v>0.21099999999999999</v>
      </c>
      <c r="Z2711">
        <v>23</v>
      </c>
      <c r="AA2711">
        <v>0</v>
      </c>
      <c r="AB2711">
        <v>0</v>
      </c>
      <c r="AD2711">
        <v>-0.1</v>
      </c>
      <c r="AE2711">
        <v>0</v>
      </c>
      <c r="AF2711">
        <v>0</v>
      </c>
      <c r="AG2711" t="s">
        <v>5533</v>
      </c>
      <c r="AH2711" s="2">
        <f t="shared" si="281"/>
        <v>-13.840174144487401</v>
      </c>
      <c r="AJ2711" s="2">
        <f t="shared" si="286"/>
        <v>-2.5025539444631106</v>
      </c>
      <c r="AK2711" s="2">
        <f t="shared" si="282"/>
        <v>-1.535362013584342</v>
      </c>
      <c r="AL2711" s="2">
        <f t="shared" si="283"/>
        <v>-2.5879503497259004</v>
      </c>
      <c r="AM2711" s="2">
        <f t="shared" si="284"/>
        <v>-3.5167017166332482</v>
      </c>
      <c r="AN2711" s="2">
        <f t="shared" si="285"/>
        <v>-3.6976061200807986</v>
      </c>
    </row>
    <row r="2712" spans="1:40" x14ac:dyDescent="0.2">
      <c r="A2712">
        <v>2711</v>
      </c>
      <c r="B2712" t="s">
        <v>3509</v>
      </c>
      <c r="C2712" t="s">
        <v>176</v>
      </c>
      <c r="D2712">
        <v>0</v>
      </c>
      <c r="E2712">
        <v>1</v>
      </c>
      <c r="F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T2712">
        <v>0.183</v>
      </c>
      <c r="U2712">
        <v>0.23499999999999999</v>
      </c>
      <c r="V2712">
        <v>0.249</v>
      </c>
      <c r="W2712">
        <v>0.48399999999999999</v>
      </c>
      <c r="X2712">
        <v>0.214</v>
      </c>
      <c r="Z2712">
        <v>25</v>
      </c>
      <c r="AA2712">
        <v>0</v>
      </c>
      <c r="AB2712">
        <v>0</v>
      </c>
      <c r="AD2712">
        <v>-0.1</v>
      </c>
      <c r="AE2712">
        <v>0</v>
      </c>
      <c r="AF2712">
        <v>0</v>
      </c>
      <c r="AG2712" t="s">
        <v>3510</v>
      </c>
      <c r="AH2712" s="2">
        <f t="shared" si="281"/>
        <v>-13.842642507090506</v>
      </c>
      <c r="AJ2712" s="2">
        <f t="shared" si="286"/>
        <v>-2.5025539444631106</v>
      </c>
      <c r="AK2712" s="2">
        <f t="shared" si="282"/>
        <v>-1.535362013584342</v>
      </c>
      <c r="AL2712" s="2">
        <f t="shared" si="283"/>
        <v>-2.5879503497259004</v>
      </c>
      <c r="AM2712" s="2">
        <f t="shared" si="284"/>
        <v>-3.4188878564092544</v>
      </c>
      <c r="AN2712" s="2">
        <f t="shared" si="285"/>
        <v>-3.797888342907898</v>
      </c>
    </row>
    <row r="2713" spans="1:40" x14ac:dyDescent="0.2">
      <c r="A2713">
        <v>2712</v>
      </c>
      <c r="B2713" t="s">
        <v>3578</v>
      </c>
      <c r="D2713">
        <v>0</v>
      </c>
      <c r="E2713">
        <v>1</v>
      </c>
      <c r="F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T2713">
        <v>0.17799999999999999</v>
      </c>
      <c r="U2713">
        <v>0.22900000000000001</v>
      </c>
      <c r="V2713">
        <v>0.27200000000000002</v>
      </c>
      <c r="W2713">
        <v>0.501</v>
      </c>
      <c r="X2713">
        <v>0.218</v>
      </c>
      <c r="Z2713">
        <v>29</v>
      </c>
      <c r="AA2713">
        <v>0</v>
      </c>
      <c r="AB2713">
        <v>0</v>
      </c>
      <c r="AD2713">
        <v>-0.1</v>
      </c>
      <c r="AE2713">
        <v>0</v>
      </c>
      <c r="AF2713">
        <v>0</v>
      </c>
      <c r="AG2713" t="s">
        <v>3579</v>
      </c>
      <c r="AH2713" s="2">
        <f t="shared" si="281"/>
        <v>-13.843634616498964</v>
      </c>
      <c r="AJ2713" s="2">
        <f t="shared" si="286"/>
        <v>-2.5025539444631106</v>
      </c>
      <c r="AK2713" s="2">
        <f t="shared" si="282"/>
        <v>-1.535362013584342</v>
      </c>
      <c r="AL2713" s="2">
        <f t="shared" si="283"/>
        <v>-2.5879503497259004</v>
      </c>
      <c r="AM2713" s="2">
        <f t="shared" si="284"/>
        <v>-3.6634225069692388</v>
      </c>
      <c r="AN2713" s="2">
        <f t="shared" si="285"/>
        <v>-3.5543458017563712</v>
      </c>
    </row>
    <row r="2714" spans="1:40" x14ac:dyDescent="0.2">
      <c r="A2714">
        <v>2713</v>
      </c>
      <c r="B2714" t="s">
        <v>4690</v>
      </c>
      <c r="D2714">
        <v>0</v>
      </c>
      <c r="E2714">
        <v>1</v>
      </c>
      <c r="F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T2714">
        <v>0.17499999999999999</v>
      </c>
      <c r="U2714">
        <v>0.22600000000000001</v>
      </c>
      <c r="V2714">
        <v>0.28499999999999998</v>
      </c>
      <c r="W2714">
        <v>0.51100000000000001</v>
      </c>
      <c r="X2714">
        <v>0.221</v>
      </c>
      <c r="Z2714">
        <v>31</v>
      </c>
      <c r="AA2714">
        <v>0</v>
      </c>
      <c r="AB2714">
        <v>0</v>
      </c>
      <c r="AD2714">
        <v>-0.1</v>
      </c>
      <c r="AE2714">
        <v>0</v>
      </c>
      <c r="AF2714">
        <v>0</v>
      </c>
      <c r="AG2714" t="s">
        <v>4691</v>
      </c>
      <c r="AH2714" s="2">
        <f t="shared" si="281"/>
        <v>-13.847095088510526</v>
      </c>
      <c r="AJ2714" s="2">
        <f t="shared" si="286"/>
        <v>-2.5025539444631106</v>
      </c>
      <c r="AK2714" s="2">
        <f t="shared" si="282"/>
        <v>-1.535362013584342</v>
      </c>
      <c r="AL2714" s="2">
        <f t="shared" si="283"/>
        <v>-2.5879503497259004</v>
      </c>
      <c r="AM2714" s="2">
        <f t="shared" si="284"/>
        <v>-3.8101432973052298</v>
      </c>
      <c r="AN2714" s="2">
        <f t="shared" si="285"/>
        <v>-3.4110854834319437</v>
      </c>
    </row>
    <row r="2715" spans="1:40" x14ac:dyDescent="0.2">
      <c r="A2715">
        <v>2714</v>
      </c>
      <c r="B2715" t="s">
        <v>5068</v>
      </c>
      <c r="C2715" t="s">
        <v>88</v>
      </c>
      <c r="D2715">
        <v>0</v>
      </c>
      <c r="E2715">
        <v>1</v>
      </c>
      <c r="F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T2715">
        <v>0.184</v>
      </c>
      <c r="U2715">
        <v>0.221</v>
      </c>
      <c r="V2715">
        <v>0.25900000000000001</v>
      </c>
      <c r="W2715">
        <v>0.48</v>
      </c>
      <c r="X2715">
        <v>0.20899999999999999</v>
      </c>
      <c r="Z2715">
        <v>28</v>
      </c>
      <c r="AA2715">
        <v>0</v>
      </c>
      <c r="AB2715">
        <v>0</v>
      </c>
      <c r="AD2715">
        <v>-0.1</v>
      </c>
      <c r="AE2715">
        <v>0</v>
      </c>
      <c r="AF2715">
        <v>0</v>
      </c>
      <c r="AG2715" t="s">
        <v>5069</v>
      </c>
      <c r="AH2715" s="2">
        <f t="shared" si="281"/>
        <v>-13.851039704308281</v>
      </c>
      <c r="AJ2715" s="2">
        <f t="shared" si="286"/>
        <v>-2.5025539444631106</v>
      </c>
      <c r="AK2715" s="2">
        <f t="shared" si="282"/>
        <v>-1.535362013584342</v>
      </c>
      <c r="AL2715" s="2">
        <f t="shared" si="283"/>
        <v>-2.5879503497259004</v>
      </c>
      <c r="AM2715" s="2">
        <f t="shared" si="284"/>
        <v>-3.3699809262972575</v>
      </c>
      <c r="AN2715" s="2">
        <f t="shared" si="285"/>
        <v>-3.855192470237669</v>
      </c>
    </row>
    <row r="2716" spans="1:40" x14ac:dyDescent="0.2">
      <c r="A2716">
        <v>2715</v>
      </c>
      <c r="B2716" t="s">
        <v>5199</v>
      </c>
      <c r="C2716" t="s">
        <v>31</v>
      </c>
      <c r="D2716">
        <v>0</v>
      </c>
      <c r="E2716">
        <v>1</v>
      </c>
      <c r="F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T2716">
        <v>0.184</v>
      </c>
      <c r="U2716">
        <v>0.23400000000000001</v>
      </c>
      <c r="V2716">
        <v>0.246</v>
      </c>
      <c r="W2716">
        <v>0.48</v>
      </c>
      <c r="X2716">
        <v>0.21299999999999999</v>
      </c>
      <c r="Z2716">
        <v>21</v>
      </c>
      <c r="AA2716">
        <v>0</v>
      </c>
      <c r="AB2716">
        <v>0</v>
      </c>
      <c r="AD2716">
        <v>-0.1</v>
      </c>
      <c r="AE2716">
        <v>0</v>
      </c>
      <c r="AF2716">
        <v>0</v>
      </c>
      <c r="AG2716" t="s">
        <v>5200</v>
      </c>
      <c r="AH2716" s="2">
        <f t="shared" si="281"/>
        <v>-13.851039704308281</v>
      </c>
      <c r="AJ2716" s="2">
        <f t="shared" si="286"/>
        <v>-2.5025539444631106</v>
      </c>
      <c r="AK2716" s="2">
        <f t="shared" si="282"/>
        <v>-1.535362013584342</v>
      </c>
      <c r="AL2716" s="2">
        <f t="shared" si="283"/>
        <v>-2.5879503497259004</v>
      </c>
      <c r="AM2716" s="2">
        <f t="shared" si="284"/>
        <v>-3.3699809262972575</v>
      </c>
      <c r="AN2716" s="2">
        <f t="shared" si="285"/>
        <v>-3.855192470237669</v>
      </c>
    </row>
    <row r="2717" spans="1:40" x14ac:dyDescent="0.2">
      <c r="A2717">
        <v>2716</v>
      </c>
      <c r="B2717" t="s">
        <v>4841</v>
      </c>
      <c r="C2717" t="s">
        <v>198</v>
      </c>
      <c r="D2717">
        <v>0</v>
      </c>
      <c r="E2717">
        <v>1</v>
      </c>
      <c r="F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T2717">
        <v>0.186</v>
      </c>
      <c r="U2717">
        <v>0.219</v>
      </c>
      <c r="V2717">
        <v>0.254</v>
      </c>
      <c r="W2717">
        <v>0.47299999999999998</v>
      </c>
      <c r="X2717">
        <v>0.20599999999999999</v>
      </c>
      <c r="Z2717">
        <v>20</v>
      </c>
      <c r="AA2717">
        <v>0</v>
      </c>
      <c r="AB2717">
        <v>0</v>
      </c>
      <c r="AD2717">
        <v>-0.1</v>
      </c>
      <c r="AE2717">
        <v>0</v>
      </c>
      <c r="AF2717">
        <v>0</v>
      </c>
      <c r="AG2717" t="s">
        <v>4842</v>
      </c>
      <c r="AH2717" s="2">
        <f t="shared" si="281"/>
        <v>-13.853508066911385</v>
      </c>
      <c r="AJ2717" s="2">
        <f t="shared" si="286"/>
        <v>-2.5025539444631106</v>
      </c>
      <c r="AK2717" s="2">
        <f t="shared" si="282"/>
        <v>-1.535362013584342</v>
      </c>
      <c r="AL2717" s="2">
        <f t="shared" si="283"/>
        <v>-2.5879503497259004</v>
      </c>
      <c r="AM2717" s="2">
        <f t="shared" si="284"/>
        <v>-3.2721670660732638</v>
      </c>
      <c r="AN2717" s="2">
        <f t="shared" si="285"/>
        <v>-3.955474693064768</v>
      </c>
    </row>
    <row r="2718" spans="1:40" x14ac:dyDescent="0.2">
      <c r="A2718">
        <v>2717</v>
      </c>
      <c r="B2718" t="s">
        <v>5005</v>
      </c>
      <c r="D2718">
        <v>0</v>
      </c>
      <c r="E2718">
        <v>1</v>
      </c>
      <c r="F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T2718">
        <v>0.18099999999999999</v>
      </c>
      <c r="U2718">
        <v>0.22700000000000001</v>
      </c>
      <c r="V2718">
        <v>0.26300000000000001</v>
      </c>
      <c r="W2718">
        <v>0.49</v>
      </c>
      <c r="X2718">
        <v>0.214</v>
      </c>
      <c r="Z2718">
        <v>27</v>
      </c>
      <c r="AA2718">
        <v>0</v>
      </c>
      <c r="AB2718">
        <v>0</v>
      </c>
      <c r="AD2718">
        <v>-0.1</v>
      </c>
      <c r="AE2718">
        <v>0</v>
      </c>
      <c r="AF2718">
        <v>0</v>
      </c>
      <c r="AG2718" t="s">
        <v>5006</v>
      </c>
      <c r="AH2718" s="2">
        <f t="shared" si="281"/>
        <v>-13.854500176319844</v>
      </c>
      <c r="AJ2718" s="2">
        <f t="shared" si="286"/>
        <v>-2.5025539444631106</v>
      </c>
      <c r="AK2718" s="2">
        <f t="shared" si="282"/>
        <v>-1.535362013584342</v>
      </c>
      <c r="AL2718" s="2">
        <f t="shared" si="283"/>
        <v>-2.5879503497259004</v>
      </c>
      <c r="AM2718" s="2">
        <f t="shared" si="284"/>
        <v>-3.5167017166332482</v>
      </c>
      <c r="AN2718" s="2">
        <f t="shared" si="285"/>
        <v>-3.7119321519132416</v>
      </c>
    </row>
    <row r="2719" spans="1:40" x14ac:dyDescent="0.2">
      <c r="A2719">
        <v>2718</v>
      </c>
      <c r="B2719" t="s">
        <v>5355</v>
      </c>
      <c r="C2719" t="s">
        <v>118</v>
      </c>
      <c r="D2719">
        <v>0</v>
      </c>
      <c r="E2719">
        <v>1</v>
      </c>
      <c r="F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T2719">
        <v>0.18099999999999999</v>
      </c>
      <c r="U2719">
        <v>0.221</v>
      </c>
      <c r="V2719">
        <v>0.26900000000000002</v>
      </c>
      <c r="W2719">
        <v>0.49</v>
      </c>
      <c r="X2719">
        <v>0.21299999999999999</v>
      </c>
      <c r="Z2719">
        <v>29</v>
      </c>
      <c r="AA2719">
        <v>0</v>
      </c>
      <c r="AB2719">
        <v>0</v>
      </c>
      <c r="AD2719">
        <v>-0.1</v>
      </c>
      <c r="AE2719">
        <v>0</v>
      </c>
      <c r="AF2719">
        <v>0</v>
      </c>
      <c r="AG2719" t="s">
        <v>5356</v>
      </c>
      <c r="AH2719" s="2">
        <f t="shared" si="281"/>
        <v>-13.854500176319844</v>
      </c>
      <c r="AJ2719" s="2">
        <f t="shared" si="286"/>
        <v>-2.5025539444631106</v>
      </c>
      <c r="AK2719" s="2">
        <f t="shared" si="282"/>
        <v>-1.535362013584342</v>
      </c>
      <c r="AL2719" s="2">
        <f t="shared" si="283"/>
        <v>-2.5879503497259004</v>
      </c>
      <c r="AM2719" s="2">
        <f t="shared" si="284"/>
        <v>-3.5167017166332482</v>
      </c>
      <c r="AN2719" s="2">
        <f t="shared" si="285"/>
        <v>-3.7119321519132416</v>
      </c>
    </row>
    <row r="2720" spans="1:40" x14ac:dyDescent="0.2">
      <c r="A2720">
        <v>2719</v>
      </c>
      <c r="B2720" t="s">
        <v>4193</v>
      </c>
      <c r="D2720">
        <v>0</v>
      </c>
      <c r="E2720">
        <v>1</v>
      </c>
      <c r="F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T2720">
        <v>0.184</v>
      </c>
      <c r="U2720">
        <v>0.23400000000000001</v>
      </c>
      <c r="V2720">
        <v>0.245</v>
      </c>
      <c r="W2720">
        <v>0.47899999999999998</v>
      </c>
      <c r="X2720">
        <v>0.21199999999999999</v>
      </c>
      <c r="Z2720">
        <v>25</v>
      </c>
      <c r="AA2720">
        <v>0</v>
      </c>
      <c r="AB2720">
        <v>0</v>
      </c>
      <c r="AD2720">
        <v>-0.1</v>
      </c>
      <c r="AE2720">
        <v>0</v>
      </c>
      <c r="AF2720">
        <v>0</v>
      </c>
      <c r="AG2720" t="s">
        <v>4194</v>
      </c>
      <c r="AH2720" s="2">
        <f t="shared" si="281"/>
        <v>-13.865365736140722</v>
      </c>
      <c r="AJ2720" s="2">
        <f t="shared" si="286"/>
        <v>-2.5025539444631106</v>
      </c>
      <c r="AK2720" s="2">
        <f t="shared" si="282"/>
        <v>-1.535362013584342</v>
      </c>
      <c r="AL2720" s="2">
        <f t="shared" si="283"/>
        <v>-2.5879503497259004</v>
      </c>
      <c r="AM2720" s="2">
        <f t="shared" si="284"/>
        <v>-3.3699809262972575</v>
      </c>
      <c r="AN2720" s="2">
        <f t="shared" si="285"/>
        <v>-3.8695185020701115</v>
      </c>
    </row>
    <row r="2721" spans="1:40" x14ac:dyDescent="0.2">
      <c r="A2721">
        <v>2720</v>
      </c>
      <c r="B2721" t="s">
        <v>4021</v>
      </c>
      <c r="D2721">
        <v>0</v>
      </c>
      <c r="E2721">
        <v>1</v>
      </c>
      <c r="F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T2721">
        <v>0.16900000000000001</v>
      </c>
      <c r="U2721">
        <v>0.24399999999999999</v>
      </c>
      <c r="V2721">
        <v>0.28699999999999998</v>
      </c>
      <c r="W2721">
        <v>0.53</v>
      </c>
      <c r="X2721">
        <v>0.23200000000000001</v>
      </c>
      <c r="Z2721">
        <v>39</v>
      </c>
      <c r="AA2721">
        <v>0</v>
      </c>
      <c r="AB2721">
        <v>0</v>
      </c>
      <c r="AD2721">
        <v>-0.1</v>
      </c>
      <c r="AE2721">
        <v>0</v>
      </c>
      <c r="AF2721">
        <v>0</v>
      </c>
      <c r="AG2721" t="s">
        <v>4022</v>
      </c>
      <c r="AH2721" s="2">
        <f t="shared" si="281"/>
        <v>-13.868342064366093</v>
      </c>
      <c r="AJ2721" s="2">
        <f t="shared" si="286"/>
        <v>-2.5025539444631106</v>
      </c>
      <c r="AK2721" s="2">
        <f t="shared" si="282"/>
        <v>-1.535362013584342</v>
      </c>
      <c r="AL2721" s="2">
        <f t="shared" si="283"/>
        <v>-2.5879503497259004</v>
      </c>
      <c r="AM2721" s="2">
        <f t="shared" si="284"/>
        <v>-4.1035848779772097</v>
      </c>
      <c r="AN2721" s="2">
        <f t="shared" si="285"/>
        <v>-3.1388908786155314</v>
      </c>
    </row>
    <row r="2722" spans="1:40" x14ac:dyDescent="0.2">
      <c r="A2722">
        <v>2721</v>
      </c>
      <c r="B2722" t="s">
        <v>4575</v>
      </c>
      <c r="D2722">
        <v>0</v>
      </c>
      <c r="E2722">
        <v>1</v>
      </c>
      <c r="F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T2722">
        <v>0.185</v>
      </c>
      <c r="U2722">
        <v>0.216</v>
      </c>
      <c r="V2722">
        <v>0.25800000000000001</v>
      </c>
      <c r="W2722">
        <v>0.47499999999999998</v>
      </c>
      <c r="X2722">
        <v>0.20599999999999999</v>
      </c>
      <c r="Z2722">
        <v>21</v>
      </c>
      <c r="AA2722">
        <v>0</v>
      </c>
      <c r="AB2722">
        <v>0</v>
      </c>
      <c r="AD2722">
        <v>-0.1</v>
      </c>
      <c r="AE2722">
        <v>0</v>
      </c>
      <c r="AF2722">
        <v>0</v>
      </c>
      <c r="AG2722" t="s">
        <v>4576</v>
      </c>
      <c r="AH2722" s="2">
        <f t="shared" si="281"/>
        <v>-13.873762933358497</v>
      </c>
      <c r="AJ2722" s="2">
        <f t="shared" si="286"/>
        <v>-2.5025539444631106</v>
      </c>
      <c r="AK2722" s="2">
        <f t="shared" si="282"/>
        <v>-1.535362013584342</v>
      </c>
      <c r="AL2722" s="2">
        <f t="shared" si="283"/>
        <v>-2.5879503497259004</v>
      </c>
      <c r="AM2722" s="2">
        <f t="shared" si="284"/>
        <v>-3.3210739961852607</v>
      </c>
      <c r="AN2722" s="2">
        <f t="shared" si="285"/>
        <v>-3.9268226293998825</v>
      </c>
    </row>
    <row r="2723" spans="1:40" x14ac:dyDescent="0.2">
      <c r="A2723">
        <v>2722</v>
      </c>
      <c r="B2723" t="s">
        <v>4367</v>
      </c>
      <c r="C2723" t="s">
        <v>61</v>
      </c>
      <c r="D2723">
        <v>0</v>
      </c>
      <c r="E2723">
        <v>1</v>
      </c>
      <c r="F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T2723">
        <v>0.182</v>
      </c>
      <c r="U2723">
        <v>0.216</v>
      </c>
      <c r="V2723">
        <v>0.26900000000000002</v>
      </c>
      <c r="W2723">
        <v>0.48499999999999999</v>
      </c>
      <c r="X2723">
        <v>0.20899999999999999</v>
      </c>
      <c r="Z2723">
        <v>25</v>
      </c>
      <c r="AA2723">
        <v>0</v>
      </c>
      <c r="AB2723">
        <v>0</v>
      </c>
      <c r="AD2723">
        <v>-0.1</v>
      </c>
      <c r="AE2723">
        <v>0</v>
      </c>
      <c r="AF2723">
        <v>0</v>
      </c>
      <c r="AG2723" t="s">
        <v>4368</v>
      </c>
      <c r="AH2723" s="2">
        <f t="shared" si="281"/>
        <v>-13.87722340537006</v>
      </c>
      <c r="AJ2723" s="2">
        <f t="shared" si="286"/>
        <v>-2.5025539444631106</v>
      </c>
      <c r="AK2723" s="2">
        <f t="shared" si="282"/>
        <v>-1.535362013584342</v>
      </c>
      <c r="AL2723" s="2">
        <f t="shared" si="283"/>
        <v>-2.5879503497259004</v>
      </c>
      <c r="AM2723" s="2">
        <f t="shared" si="284"/>
        <v>-3.4677947865212513</v>
      </c>
      <c r="AN2723" s="2">
        <f t="shared" si="285"/>
        <v>-3.783562311075455</v>
      </c>
    </row>
    <row r="2724" spans="1:40" x14ac:dyDescent="0.2">
      <c r="A2724">
        <v>2723</v>
      </c>
      <c r="B2724" t="s">
        <v>4047</v>
      </c>
      <c r="D2724">
        <v>0</v>
      </c>
      <c r="E2724">
        <v>1</v>
      </c>
      <c r="F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0.17699999999999999</v>
      </c>
      <c r="U2724">
        <v>0.24299999999999999</v>
      </c>
      <c r="V2724">
        <v>0.25800000000000001</v>
      </c>
      <c r="W2724">
        <v>0.502</v>
      </c>
      <c r="X2724">
        <v>0.223</v>
      </c>
      <c r="Z2724">
        <v>32</v>
      </c>
      <c r="AA2724">
        <v>0</v>
      </c>
      <c r="AB2724">
        <v>0</v>
      </c>
      <c r="AD2724">
        <v>-0.1</v>
      </c>
      <c r="AE2724">
        <v>0</v>
      </c>
      <c r="AF2724">
        <v>0</v>
      </c>
      <c r="AG2724" t="s">
        <v>4048</v>
      </c>
      <c r="AH2724" s="2">
        <f t="shared" si="281"/>
        <v>-13.878215514778518</v>
      </c>
      <c r="AJ2724" s="2">
        <f t="shared" si="286"/>
        <v>-2.5025539444631106</v>
      </c>
      <c r="AK2724" s="2">
        <f t="shared" si="282"/>
        <v>-1.535362013584342</v>
      </c>
      <c r="AL2724" s="2">
        <f t="shared" si="283"/>
        <v>-2.5879503497259004</v>
      </c>
      <c r="AM2724" s="2">
        <f t="shared" si="284"/>
        <v>-3.7123294370812356</v>
      </c>
      <c r="AN2724" s="2">
        <f t="shared" si="285"/>
        <v>-3.5400197699239286</v>
      </c>
    </row>
    <row r="2725" spans="1:40" x14ac:dyDescent="0.2">
      <c r="A2725">
        <v>2724</v>
      </c>
      <c r="B2725" t="s">
        <v>3656</v>
      </c>
      <c r="D2725">
        <v>0</v>
      </c>
      <c r="E2725">
        <v>1</v>
      </c>
      <c r="F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T2725">
        <v>0.18099999999999999</v>
      </c>
      <c r="U2725">
        <v>0.224</v>
      </c>
      <c r="V2725">
        <v>0.26400000000000001</v>
      </c>
      <c r="W2725">
        <v>0.48799999999999999</v>
      </c>
      <c r="X2725">
        <v>0.21299999999999999</v>
      </c>
      <c r="Z2725">
        <v>26</v>
      </c>
      <c r="AA2725">
        <v>0</v>
      </c>
      <c r="AB2725">
        <v>0</v>
      </c>
      <c r="AD2725">
        <v>-0.1</v>
      </c>
      <c r="AE2725">
        <v>0</v>
      </c>
      <c r="AF2725">
        <v>0</v>
      </c>
      <c r="AG2725" t="s">
        <v>3657</v>
      </c>
      <c r="AH2725" s="2">
        <f t="shared" si="281"/>
        <v>-13.883152239984728</v>
      </c>
      <c r="AJ2725" s="2">
        <f t="shared" si="286"/>
        <v>-2.5025539444631106</v>
      </c>
      <c r="AK2725" s="2">
        <f t="shared" si="282"/>
        <v>-1.535362013584342</v>
      </c>
      <c r="AL2725" s="2">
        <f t="shared" si="283"/>
        <v>-2.5879503497259004</v>
      </c>
      <c r="AM2725" s="2">
        <f t="shared" si="284"/>
        <v>-3.5167017166332482</v>
      </c>
      <c r="AN2725" s="2">
        <f t="shared" si="285"/>
        <v>-3.740584215578127</v>
      </c>
    </row>
    <row r="2726" spans="1:40" x14ac:dyDescent="0.2">
      <c r="A2726">
        <v>2725</v>
      </c>
      <c r="B2726" t="s">
        <v>6764</v>
      </c>
      <c r="C2726" t="s">
        <v>53</v>
      </c>
      <c r="D2726">
        <v>0</v>
      </c>
      <c r="E2726">
        <v>1</v>
      </c>
      <c r="F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T2726">
        <v>0.18099999999999999</v>
      </c>
      <c r="U2726">
        <v>0.217</v>
      </c>
      <c r="V2726">
        <v>0.27100000000000002</v>
      </c>
      <c r="W2726">
        <v>0.48799999999999999</v>
      </c>
      <c r="X2726">
        <v>0.21099999999999999</v>
      </c>
      <c r="Z2726">
        <v>10</v>
      </c>
      <c r="AA2726">
        <v>0</v>
      </c>
      <c r="AB2726">
        <v>0</v>
      </c>
      <c r="AD2726">
        <v>-0.1</v>
      </c>
      <c r="AE2726">
        <v>0</v>
      </c>
      <c r="AF2726">
        <v>0</v>
      </c>
      <c r="AG2726" t="s">
        <v>6765</v>
      </c>
      <c r="AH2726" s="2">
        <f t="shared" si="281"/>
        <v>-13.883152239984728</v>
      </c>
      <c r="AJ2726" s="2">
        <f t="shared" si="286"/>
        <v>-2.5025539444631106</v>
      </c>
      <c r="AK2726" s="2">
        <f t="shared" si="282"/>
        <v>-1.535362013584342</v>
      </c>
      <c r="AL2726" s="2">
        <f t="shared" si="283"/>
        <v>-2.5879503497259004</v>
      </c>
      <c r="AM2726" s="2">
        <f t="shared" si="284"/>
        <v>-3.5167017166332482</v>
      </c>
      <c r="AN2726" s="2">
        <f t="shared" si="285"/>
        <v>-3.740584215578127</v>
      </c>
    </row>
    <row r="2727" spans="1:40" x14ac:dyDescent="0.2">
      <c r="A2727">
        <v>2726</v>
      </c>
      <c r="B2727" t="s">
        <v>5223</v>
      </c>
      <c r="C2727" t="s">
        <v>74</v>
      </c>
      <c r="D2727">
        <v>0</v>
      </c>
      <c r="E2727">
        <v>1</v>
      </c>
      <c r="F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T2727">
        <v>0.185</v>
      </c>
      <c r="U2727">
        <v>0.222</v>
      </c>
      <c r="V2727">
        <v>0.252</v>
      </c>
      <c r="W2727">
        <v>0.47399999999999998</v>
      </c>
      <c r="X2727">
        <v>0.20599999999999999</v>
      </c>
      <c r="Z2727">
        <v>20</v>
      </c>
      <c r="AA2727">
        <v>0</v>
      </c>
      <c r="AB2727">
        <v>0</v>
      </c>
      <c r="AD2727">
        <v>-0.1</v>
      </c>
      <c r="AE2727">
        <v>0</v>
      </c>
      <c r="AF2727">
        <v>0</v>
      </c>
      <c r="AG2727" t="s">
        <v>5224</v>
      </c>
      <c r="AH2727" s="2">
        <f t="shared" si="281"/>
        <v>-13.88808896519094</v>
      </c>
      <c r="AJ2727" s="2">
        <f t="shared" si="286"/>
        <v>-2.5025539444631106</v>
      </c>
      <c r="AK2727" s="2">
        <f t="shared" si="282"/>
        <v>-1.535362013584342</v>
      </c>
      <c r="AL2727" s="2">
        <f t="shared" si="283"/>
        <v>-2.5879503497259004</v>
      </c>
      <c r="AM2727" s="2">
        <f t="shared" si="284"/>
        <v>-3.3210739961852607</v>
      </c>
      <c r="AN2727" s="2">
        <f t="shared" si="285"/>
        <v>-3.9411486612323254</v>
      </c>
    </row>
    <row r="2728" spans="1:40" x14ac:dyDescent="0.2">
      <c r="A2728">
        <v>2727</v>
      </c>
      <c r="B2728" t="s">
        <v>4293</v>
      </c>
      <c r="C2728" t="s">
        <v>129</v>
      </c>
      <c r="D2728">
        <v>0</v>
      </c>
      <c r="E2728">
        <v>1</v>
      </c>
      <c r="F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T2728">
        <v>0.17</v>
      </c>
      <c r="U2728">
        <v>0.22700000000000001</v>
      </c>
      <c r="V2728">
        <v>0.29799999999999999</v>
      </c>
      <c r="W2728">
        <v>0.52500000000000002</v>
      </c>
      <c r="X2728">
        <v>0.22600000000000001</v>
      </c>
      <c r="Z2728">
        <v>33</v>
      </c>
      <c r="AA2728">
        <v>0</v>
      </c>
      <c r="AB2728">
        <v>0</v>
      </c>
      <c r="AD2728">
        <v>-0.1</v>
      </c>
      <c r="AE2728">
        <v>0</v>
      </c>
      <c r="AF2728">
        <v>0</v>
      </c>
      <c r="AG2728" t="s">
        <v>4294</v>
      </c>
      <c r="AH2728" s="2">
        <f t="shared" si="281"/>
        <v>-13.891065293416311</v>
      </c>
      <c r="AJ2728" s="2">
        <f t="shared" si="286"/>
        <v>-2.5025539444631106</v>
      </c>
      <c r="AK2728" s="2">
        <f t="shared" si="282"/>
        <v>-1.535362013584342</v>
      </c>
      <c r="AL2728" s="2">
        <f t="shared" si="283"/>
        <v>-2.5879503497259004</v>
      </c>
      <c r="AM2728" s="2">
        <f t="shared" si="284"/>
        <v>-4.0546779478652129</v>
      </c>
      <c r="AN2728" s="2">
        <f t="shared" si="285"/>
        <v>-3.2105210377777453</v>
      </c>
    </row>
    <row r="2729" spans="1:40" x14ac:dyDescent="0.2">
      <c r="A2729">
        <v>2728</v>
      </c>
      <c r="B2729" t="s">
        <v>3558</v>
      </c>
      <c r="C2729" t="s">
        <v>176</v>
      </c>
      <c r="D2729">
        <v>0</v>
      </c>
      <c r="E2729">
        <v>1</v>
      </c>
      <c r="F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T2729">
        <v>0.182</v>
      </c>
      <c r="U2729">
        <v>0.23200000000000001</v>
      </c>
      <c r="V2729">
        <v>0.251</v>
      </c>
      <c r="W2729">
        <v>0.48399999999999999</v>
      </c>
      <c r="X2729">
        <v>0.21299999999999999</v>
      </c>
      <c r="Z2729">
        <v>25</v>
      </c>
      <c r="AA2729">
        <v>0</v>
      </c>
      <c r="AB2729">
        <v>0</v>
      </c>
      <c r="AD2729">
        <v>-0.1</v>
      </c>
      <c r="AE2729">
        <v>0</v>
      </c>
      <c r="AF2729">
        <v>0</v>
      </c>
      <c r="AG2729" t="s">
        <v>3559</v>
      </c>
      <c r="AH2729" s="2">
        <f t="shared" si="281"/>
        <v>-13.891549437202503</v>
      </c>
      <c r="AJ2729" s="2">
        <f t="shared" si="286"/>
        <v>-2.5025539444631106</v>
      </c>
      <c r="AK2729" s="2">
        <f t="shared" si="282"/>
        <v>-1.535362013584342</v>
      </c>
      <c r="AL2729" s="2">
        <f t="shared" si="283"/>
        <v>-2.5879503497259004</v>
      </c>
      <c r="AM2729" s="2">
        <f t="shared" si="284"/>
        <v>-3.4677947865212513</v>
      </c>
      <c r="AN2729" s="2">
        <f t="shared" si="285"/>
        <v>-3.797888342907898</v>
      </c>
    </row>
    <row r="2730" spans="1:40" x14ac:dyDescent="0.2">
      <c r="A2730">
        <v>2729</v>
      </c>
      <c r="B2730" t="s">
        <v>4621</v>
      </c>
      <c r="C2730" t="s">
        <v>47</v>
      </c>
      <c r="D2730">
        <v>0</v>
      </c>
      <c r="E2730">
        <v>1</v>
      </c>
      <c r="F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T2730">
        <v>0.184</v>
      </c>
      <c r="U2730">
        <v>0.222</v>
      </c>
      <c r="V2730">
        <v>0.25600000000000001</v>
      </c>
      <c r="W2730">
        <v>0.47699999999999998</v>
      </c>
      <c r="X2730">
        <v>0.20799999999999999</v>
      </c>
      <c r="Z2730">
        <v>23</v>
      </c>
      <c r="AA2730">
        <v>0</v>
      </c>
      <c r="AB2730">
        <v>0</v>
      </c>
      <c r="AD2730">
        <v>-0.1</v>
      </c>
      <c r="AE2730">
        <v>0</v>
      </c>
      <c r="AF2730">
        <v>0</v>
      </c>
      <c r="AG2730" t="s">
        <v>4622</v>
      </c>
      <c r="AH2730" s="2">
        <f t="shared" si="281"/>
        <v>-13.894017799805608</v>
      </c>
      <c r="AJ2730" s="2">
        <f t="shared" si="286"/>
        <v>-2.5025539444631106</v>
      </c>
      <c r="AK2730" s="2">
        <f t="shared" si="282"/>
        <v>-1.535362013584342</v>
      </c>
      <c r="AL2730" s="2">
        <f t="shared" si="283"/>
        <v>-2.5879503497259004</v>
      </c>
      <c r="AM2730" s="2">
        <f t="shared" si="284"/>
        <v>-3.3699809262972575</v>
      </c>
      <c r="AN2730" s="2">
        <f t="shared" si="285"/>
        <v>-3.898170565734997</v>
      </c>
    </row>
    <row r="2731" spans="1:40" x14ac:dyDescent="0.2">
      <c r="A2731">
        <v>2730</v>
      </c>
      <c r="B2731" t="s">
        <v>3686</v>
      </c>
      <c r="C2731" t="s">
        <v>125</v>
      </c>
      <c r="D2731">
        <v>0</v>
      </c>
      <c r="E2731">
        <v>1</v>
      </c>
      <c r="F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T2731">
        <v>0.18099999999999999</v>
      </c>
      <c r="U2731">
        <v>0.22900000000000001</v>
      </c>
      <c r="V2731">
        <v>0.25800000000000001</v>
      </c>
      <c r="W2731">
        <v>0.48699999999999999</v>
      </c>
      <c r="X2731">
        <v>0.214</v>
      </c>
      <c r="Z2731">
        <v>28</v>
      </c>
      <c r="AA2731">
        <v>0</v>
      </c>
      <c r="AB2731">
        <v>0</v>
      </c>
      <c r="AD2731">
        <v>-0.1</v>
      </c>
      <c r="AE2731">
        <v>0</v>
      </c>
      <c r="AF2731">
        <v>0</v>
      </c>
      <c r="AG2731" t="s">
        <v>3687</v>
      </c>
      <c r="AH2731" s="2">
        <f t="shared" si="281"/>
        <v>-13.897478271817171</v>
      </c>
      <c r="AJ2731" s="2">
        <f t="shared" si="286"/>
        <v>-2.5025539444631106</v>
      </c>
      <c r="AK2731" s="2">
        <f t="shared" si="282"/>
        <v>-1.535362013584342</v>
      </c>
      <c r="AL2731" s="2">
        <f t="shared" si="283"/>
        <v>-2.5879503497259004</v>
      </c>
      <c r="AM2731" s="2">
        <f t="shared" si="284"/>
        <v>-3.5167017166332482</v>
      </c>
      <c r="AN2731" s="2">
        <f t="shared" si="285"/>
        <v>-3.7549102474105696</v>
      </c>
    </row>
    <row r="2732" spans="1:40" x14ac:dyDescent="0.2">
      <c r="A2732">
        <v>2731</v>
      </c>
      <c r="B2732" t="s">
        <v>5076</v>
      </c>
      <c r="D2732">
        <v>0</v>
      </c>
      <c r="E2732">
        <v>1</v>
      </c>
      <c r="F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T2732">
        <v>0.18</v>
      </c>
      <c r="U2732">
        <v>0.221</v>
      </c>
      <c r="V2732">
        <v>0.26800000000000002</v>
      </c>
      <c r="W2732">
        <v>0.49</v>
      </c>
      <c r="X2732">
        <v>0.21299999999999999</v>
      </c>
      <c r="Z2732">
        <v>26</v>
      </c>
      <c r="AA2732">
        <v>0</v>
      </c>
      <c r="AB2732">
        <v>0</v>
      </c>
      <c r="AD2732">
        <v>-0.1</v>
      </c>
      <c r="AE2732">
        <v>0</v>
      </c>
      <c r="AF2732">
        <v>0</v>
      </c>
      <c r="AG2732" t="s">
        <v>5077</v>
      </c>
      <c r="AH2732" s="2">
        <f t="shared" si="281"/>
        <v>-13.903407106431841</v>
      </c>
      <c r="AJ2732" s="2">
        <f t="shared" si="286"/>
        <v>-2.5025539444631106</v>
      </c>
      <c r="AK2732" s="2">
        <f t="shared" si="282"/>
        <v>-1.535362013584342</v>
      </c>
      <c r="AL2732" s="2">
        <f t="shared" si="283"/>
        <v>-2.5879503497259004</v>
      </c>
      <c r="AM2732" s="2">
        <f t="shared" si="284"/>
        <v>-3.565608646745245</v>
      </c>
      <c r="AN2732" s="2">
        <f t="shared" si="285"/>
        <v>-3.7119321519132416</v>
      </c>
    </row>
    <row r="2733" spans="1:40" x14ac:dyDescent="0.2">
      <c r="A2733">
        <v>2732</v>
      </c>
      <c r="B2733" t="s">
        <v>4097</v>
      </c>
      <c r="C2733" t="s">
        <v>63</v>
      </c>
      <c r="D2733">
        <v>0</v>
      </c>
      <c r="E2733">
        <v>1</v>
      </c>
      <c r="F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T2733">
        <v>0.182</v>
      </c>
      <c r="U2733">
        <v>0.22500000000000001</v>
      </c>
      <c r="V2733">
        <v>0.25800000000000001</v>
      </c>
      <c r="W2733">
        <v>0.48299999999999998</v>
      </c>
      <c r="X2733">
        <v>0.21099999999999999</v>
      </c>
      <c r="Z2733">
        <v>23</v>
      </c>
      <c r="AA2733">
        <v>0</v>
      </c>
      <c r="AB2733">
        <v>0</v>
      </c>
      <c r="AD2733">
        <v>-0.1</v>
      </c>
      <c r="AE2733">
        <v>0</v>
      </c>
      <c r="AF2733">
        <v>0</v>
      </c>
      <c r="AG2733" t="s">
        <v>4098</v>
      </c>
      <c r="AH2733" s="2">
        <f t="shared" si="281"/>
        <v>-13.905875469034946</v>
      </c>
      <c r="AJ2733" s="2">
        <f t="shared" si="286"/>
        <v>-2.5025539444631106</v>
      </c>
      <c r="AK2733" s="2">
        <f t="shared" si="282"/>
        <v>-1.535362013584342</v>
      </c>
      <c r="AL2733" s="2">
        <f t="shared" si="283"/>
        <v>-2.5879503497259004</v>
      </c>
      <c r="AM2733" s="2">
        <f t="shared" si="284"/>
        <v>-3.4677947865212513</v>
      </c>
      <c r="AN2733" s="2">
        <f t="shared" si="285"/>
        <v>-3.8122143747403405</v>
      </c>
    </row>
    <row r="2734" spans="1:40" x14ac:dyDescent="0.2">
      <c r="A2734">
        <v>2733</v>
      </c>
      <c r="B2734" t="s">
        <v>5090</v>
      </c>
      <c r="C2734" t="s">
        <v>45</v>
      </c>
      <c r="D2734">
        <v>0</v>
      </c>
      <c r="E2734">
        <v>1</v>
      </c>
      <c r="F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T2734">
        <v>0.182</v>
      </c>
      <c r="U2734">
        <v>0.219</v>
      </c>
      <c r="V2734">
        <v>0.26400000000000001</v>
      </c>
      <c r="W2734">
        <v>0.48299999999999998</v>
      </c>
      <c r="X2734">
        <v>0.20899999999999999</v>
      </c>
      <c r="Z2734">
        <v>23</v>
      </c>
      <c r="AA2734">
        <v>0</v>
      </c>
      <c r="AB2734">
        <v>0</v>
      </c>
      <c r="AD2734">
        <v>-0.1</v>
      </c>
      <c r="AE2734">
        <v>0</v>
      </c>
      <c r="AF2734">
        <v>0</v>
      </c>
      <c r="AG2734" t="s">
        <v>5091</v>
      </c>
      <c r="AH2734" s="2">
        <f t="shared" si="281"/>
        <v>-13.905875469034946</v>
      </c>
      <c r="AJ2734" s="2">
        <f t="shared" si="286"/>
        <v>-2.5025539444631106</v>
      </c>
      <c r="AK2734" s="2">
        <f t="shared" si="282"/>
        <v>-1.535362013584342</v>
      </c>
      <c r="AL2734" s="2">
        <f t="shared" si="283"/>
        <v>-2.5879503497259004</v>
      </c>
      <c r="AM2734" s="2">
        <f t="shared" si="284"/>
        <v>-3.4677947865212513</v>
      </c>
      <c r="AN2734" s="2">
        <f t="shared" si="285"/>
        <v>-3.8122143747403405</v>
      </c>
    </row>
    <row r="2735" spans="1:40" x14ac:dyDescent="0.2">
      <c r="A2735">
        <v>2734</v>
      </c>
      <c r="B2735" t="s">
        <v>3367</v>
      </c>
      <c r="C2735" t="s">
        <v>33</v>
      </c>
      <c r="D2735">
        <v>0</v>
      </c>
      <c r="E2735">
        <v>1</v>
      </c>
      <c r="F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T2735">
        <v>0.16500000000000001</v>
      </c>
      <c r="U2735">
        <v>0.24399999999999999</v>
      </c>
      <c r="V2735">
        <v>0.29699999999999999</v>
      </c>
      <c r="W2735">
        <v>0.54100000000000004</v>
      </c>
      <c r="X2735">
        <v>0.23499999999999999</v>
      </c>
      <c r="Z2735">
        <v>45</v>
      </c>
      <c r="AA2735">
        <v>0</v>
      </c>
      <c r="AB2735">
        <v>0</v>
      </c>
      <c r="AD2735">
        <v>-0.1</v>
      </c>
      <c r="AE2735">
        <v>0</v>
      </c>
      <c r="AF2735">
        <v>0</v>
      </c>
      <c r="AG2735" t="s">
        <v>3368</v>
      </c>
      <c r="AH2735" s="2">
        <f t="shared" si="281"/>
        <v>-13.906383434657211</v>
      </c>
      <c r="AJ2735" s="2">
        <f t="shared" si="286"/>
        <v>-2.5025539444631106</v>
      </c>
      <c r="AK2735" s="2">
        <f t="shared" si="282"/>
        <v>-1.535362013584342</v>
      </c>
      <c r="AL2735" s="2">
        <f t="shared" si="283"/>
        <v>-2.5879503497259004</v>
      </c>
      <c r="AM2735" s="2">
        <f t="shared" si="284"/>
        <v>-4.2992125984251972</v>
      </c>
      <c r="AN2735" s="2">
        <f t="shared" si="285"/>
        <v>-2.9813045284586615</v>
      </c>
    </row>
    <row r="2736" spans="1:40" x14ac:dyDescent="0.2">
      <c r="A2736">
        <v>2735</v>
      </c>
      <c r="B2736" t="s">
        <v>2848</v>
      </c>
      <c r="C2736" t="s">
        <v>33</v>
      </c>
      <c r="D2736">
        <v>0</v>
      </c>
      <c r="E2736">
        <v>1</v>
      </c>
      <c r="F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T2736">
        <v>0.17699999999999999</v>
      </c>
      <c r="U2736">
        <v>0.23300000000000001</v>
      </c>
      <c r="V2736">
        <v>0.26700000000000002</v>
      </c>
      <c r="W2736">
        <v>0.5</v>
      </c>
      <c r="X2736">
        <v>0.22</v>
      </c>
      <c r="Z2736">
        <v>34</v>
      </c>
      <c r="AA2736">
        <v>0</v>
      </c>
      <c r="AB2736">
        <v>0</v>
      </c>
      <c r="AD2736">
        <v>-0.1</v>
      </c>
      <c r="AE2736">
        <v>0</v>
      </c>
      <c r="AF2736">
        <v>0</v>
      </c>
      <c r="AG2736" t="s">
        <v>2849</v>
      </c>
      <c r="AH2736" s="2">
        <f t="shared" si="281"/>
        <v>-13.906867578443403</v>
      </c>
      <c r="AJ2736" s="2">
        <f t="shared" si="286"/>
        <v>-2.5025539444631106</v>
      </c>
      <c r="AK2736" s="2">
        <f t="shared" si="282"/>
        <v>-1.535362013584342</v>
      </c>
      <c r="AL2736" s="2">
        <f t="shared" si="283"/>
        <v>-2.5879503497259004</v>
      </c>
      <c r="AM2736" s="2">
        <f t="shared" si="284"/>
        <v>-3.7123294370812356</v>
      </c>
      <c r="AN2736" s="2">
        <f t="shared" si="285"/>
        <v>-3.5686718335888141</v>
      </c>
    </row>
    <row r="2737" spans="1:40" x14ac:dyDescent="0.2">
      <c r="A2737">
        <v>2736</v>
      </c>
      <c r="B2737" t="s">
        <v>4521</v>
      </c>
      <c r="C2737" t="s">
        <v>51</v>
      </c>
      <c r="D2737">
        <v>0</v>
      </c>
      <c r="E2737">
        <v>1</v>
      </c>
      <c r="F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T2737">
        <v>0.17699999999999999</v>
      </c>
      <c r="U2737">
        <v>0.221</v>
      </c>
      <c r="V2737">
        <v>0.27900000000000003</v>
      </c>
      <c r="W2737">
        <v>0.5</v>
      </c>
      <c r="X2737">
        <v>0.217</v>
      </c>
      <c r="Z2737">
        <v>31</v>
      </c>
      <c r="AA2737">
        <v>0</v>
      </c>
      <c r="AB2737">
        <v>0</v>
      </c>
      <c r="AD2737">
        <v>-0.1</v>
      </c>
      <c r="AE2737">
        <v>0</v>
      </c>
      <c r="AF2737">
        <v>0</v>
      </c>
      <c r="AG2737" t="s">
        <v>4522</v>
      </c>
      <c r="AH2737" s="2">
        <f t="shared" si="281"/>
        <v>-13.906867578443403</v>
      </c>
      <c r="AJ2737" s="2">
        <f t="shared" si="286"/>
        <v>-2.5025539444631106</v>
      </c>
      <c r="AK2737" s="2">
        <f t="shared" si="282"/>
        <v>-1.535362013584342</v>
      </c>
      <c r="AL2737" s="2">
        <f t="shared" si="283"/>
        <v>-2.5879503497259004</v>
      </c>
      <c r="AM2737" s="2">
        <f t="shared" si="284"/>
        <v>-3.7123294370812356</v>
      </c>
      <c r="AN2737" s="2">
        <f t="shared" si="285"/>
        <v>-3.5686718335888141</v>
      </c>
    </row>
    <row r="2738" spans="1:40" x14ac:dyDescent="0.2">
      <c r="A2738">
        <v>2737</v>
      </c>
      <c r="B2738" t="s">
        <v>4262</v>
      </c>
      <c r="D2738">
        <v>0</v>
      </c>
      <c r="E2738">
        <v>1</v>
      </c>
      <c r="F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T2738">
        <v>0.184</v>
      </c>
      <c r="U2738">
        <v>0.23100000000000001</v>
      </c>
      <c r="V2738">
        <v>0.245</v>
      </c>
      <c r="W2738">
        <v>0.47599999999999998</v>
      </c>
      <c r="X2738">
        <v>0.21099999999999999</v>
      </c>
      <c r="Z2738">
        <v>24</v>
      </c>
      <c r="AA2738">
        <v>0</v>
      </c>
      <c r="AB2738">
        <v>0</v>
      </c>
      <c r="AD2738">
        <v>-0.1</v>
      </c>
      <c r="AE2738">
        <v>0</v>
      </c>
      <c r="AF2738">
        <v>0</v>
      </c>
      <c r="AG2738" t="s">
        <v>4263</v>
      </c>
      <c r="AH2738" s="2">
        <f t="shared" si="281"/>
        <v>-13.908343831638051</v>
      </c>
      <c r="AJ2738" s="2">
        <f t="shared" si="286"/>
        <v>-2.5025539444631106</v>
      </c>
      <c r="AK2738" s="2">
        <f t="shared" si="282"/>
        <v>-1.535362013584342</v>
      </c>
      <c r="AL2738" s="2">
        <f t="shared" si="283"/>
        <v>-2.5879503497259004</v>
      </c>
      <c r="AM2738" s="2">
        <f t="shared" si="284"/>
        <v>-3.3699809262972575</v>
      </c>
      <c r="AN2738" s="2">
        <f t="shared" si="285"/>
        <v>-3.9124965975674399</v>
      </c>
    </row>
    <row r="2739" spans="1:40" x14ac:dyDescent="0.2">
      <c r="A2739">
        <v>2738</v>
      </c>
      <c r="B2739" t="s">
        <v>5055</v>
      </c>
      <c r="C2739" t="s">
        <v>61</v>
      </c>
      <c r="D2739">
        <v>0</v>
      </c>
      <c r="E2739">
        <v>1</v>
      </c>
      <c r="F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T2739">
        <v>0.18099999999999999</v>
      </c>
      <c r="U2739">
        <v>0.23</v>
      </c>
      <c r="V2739">
        <v>0.25600000000000001</v>
      </c>
      <c r="W2739">
        <v>0.48599999999999999</v>
      </c>
      <c r="X2739">
        <v>0.21299999999999999</v>
      </c>
      <c r="Z2739">
        <v>28</v>
      </c>
      <c r="AA2739">
        <v>0</v>
      </c>
      <c r="AB2739">
        <v>0</v>
      </c>
      <c r="AD2739">
        <v>-0.1</v>
      </c>
      <c r="AE2739">
        <v>0</v>
      </c>
      <c r="AF2739">
        <v>0</v>
      </c>
      <c r="AG2739" t="s">
        <v>5056</v>
      </c>
      <c r="AH2739" s="2">
        <f t="shared" si="281"/>
        <v>-13.911804303649614</v>
      </c>
      <c r="AJ2739" s="2">
        <f t="shared" si="286"/>
        <v>-2.5025539444631106</v>
      </c>
      <c r="AK2739" s="2">
        <f t="shared" si="282"/>
        <v>-1.535362013584342</v>
      </c>
      <c r="AL2739" s="2">
        <f t="shared" si="283"/>
        <v>-2.5879503497259004</v>
      </c>
      <c r="AM2739" s="2">
        <f t="shared" si="284"/>
        <v>-3.5167017166332482</v>
      </c>
      <c r="AN2739" s="2">
        <f t="shared" si="285"/>
        <v>-3.7692362792430125</v>
      </c>
    </row>
    <row r="2740" spans="1:40" x14ac:dyDescent="0.2">
      <c r="A2740">
        <v>2739</v>
      </c>
      <c r="B2740" t="s">
        <v>5265</v>
      </c>
      <c r="C2740" t="s">
        <v>35</v>
      </c>
      <c r="D2740">
        <v>0</v>
      </c>
      <c r="E2740">
        <v>1</v>
      </c>
      <c r="F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T2740">
        <v>0.18099999999999999</v>
      </c>
      <c r="U2740">
        <v>0.222</v>
      </c>
      <c r="V2740">
        <v>0.26400000000000001</v>
      </c>
      <c r="W2740">
        <v>0.48599999999999999</v>
      </c>
      <c r="X2740">
        <v>0.21099999999999999</v>
      </c>
      <c r="Z2740">
        <v>21</v>
      </c>
      <c r="AA2740">
        <v>0</v>
      </c>
      <c r="AB2740">
        <v>0</v>
      </c>
      <c r="AD2740">
        <v>-0.1</v>
      </c>
      <c r="AE2740">
        <v>0</v>
      </c>
      <c r="AF2740">
        <v>0</v>
      </c>
      <c r="AG2740" t="s">
        <v>5266</v>
      </c>
      <c r="AH2740" s="2">
        <f t="shared" si="281"/>
        <v>-13.911804303649614</v>
      </c>
      <c r="AJ2740" s="2">
        <f t="shared" si="286"/>
        <v>-2.5025539444631106</v>
      </c>
      <c r="AK2740" s="2">
        <f t="shared" si="282"/>
        <v>-1.535362013584342</v>
      </c>
      <c r="AL2740" s="2">
        <f t="shared" si="283"/>
        <v>-2.5879503497259004</v>
      </c>
      <c r="AM2740" s="2">
        <f t="shared" si="284"/>
        <v>-3.5167017166332482</v>
      </c>
      <c r="AN2740" s="2">
        <f t="shared" si="285"/>
        <v>-3.7692362792430125</v>
      </c>
    </row>
    <row r="2741" spans="1:40" x14ac:dyDescent="0.2">
      <c r="A2741">
        <v>2740</v>
      </c>
      <c r="B2741" t="s">
        <v>5413</v>
      </c>
      <c r="C2741" t="s">
        <v>39</v>
      </c>
      <c r="D2741">
        <v>0</v>
      </c>
      <c r="E2741">
        <v>1</v>
      </c>
      <c r="F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T2741">
        <v>0.187</v>
      </c>
      <c r="U2741">
        <v>0.219</v>
      </c>
      <c r="V2741">
        <v>0.246</v>
      </c>
      <c r="W2741">
        <v>0.46500000000000002</v>
      </c>
      <c r="X2741">
        <v>0.20300000000000001</v>
      </c>
      <c r="Z2741">
        <v>18</v>
      </c>
      <c r="AA2741">
        <v>0</v>
      </c>
      <c r="AB2741">
        <v>0</v>
      </c>
      <c r="AD2741">
        <v>-0.1</v>
      </c>
      <c r="AE2741">
        <v>0</v>
      </c>
      <c r="AF2741">
        <v>0</v>
      </c>
      <c r="AG2741" t="s">
        <v>5414</v>
      </c>
      <c r="AH2741" s="2">
        <f t="shared" si="281"/>
        <v>-13.91920939145893</v>
      </c>
      <c r="AJ2741" s="2">
        <f t="shared" si="286"/>
        <v>-2.5025539444631106</v>
      </c>
      <c r="AK2741" s="2">
        <f t="shared" si="282"/>
        <v>-1.535362013584342</v>
      </c>
      <c r="AL2741" s="2">
        <f t="shared" si="283"/>
        <v>-2.5879503497259004</v>
      </c>
      <c r="AM2741" s="2">
        <f t="shared" si="284"/>
        <v>-3.2232601359612669</v>
      </c>
      <c r="AN2741" s="2">
        <f t="shared" si="285"/>
        <v>-4.070082947724309</v>
      </c>
    </row>
    <row r="2742" spans="1:40" x14ac:dyDescent="0.2">
      <c r="A2742">
        <v>2741</v>
      </c>
      <c r="B2742" t="s">
        <v>3886</v>
      </c>
      <c r="C2742" t="s">
        <v>93</v>
      </c>
      <c r="D2742">
        <v>0</v>
      </c>
      <c r="E2742">
        <v>1</v>
      </c>
      <c r="F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T2742">
        <v>0.17</v>
      </c>
      <c r="U2742">
        <v>0.255</v>
      </c>
      <c r="V2742">
        <v>0.26800000000000002</v>
      </c>
      <c r="W2742">
        <v>0.52300000000000002</v>
      </c>
      <c r="X2742">
        <v>0.23400000000000001</v>
      </c>
      <c r="Z2742">
        <v>42</v>
      </c>
      <c r="AA2742">
        <v>0</v>
      </c>
      <c r="AB2742">
        <v>0</v>
      </c>
      <c r="AD2742">
        <v>-0.1</v>
      </c>
      <c r="AE2742">
        <v>0</v>
      </c>
      <c r="AF2742">
        <v>0</v>
      </c>
      <c r="AG2742" t="s">
        <v>3887</v>
      </c>
      <c r="AH2742" s="2">
        <f t="shared" si="281"/>
        <v>-13.919717357081197</v>
      </c>
      <c r="AJ2742" s="2">
        <f t="shared" si="286"/>
        <v>-2.5025539444631106</v>
      </c>
      <c r="AK2742" s="2">
        <f t="shared" si="282"/>
        <v>-1.535362013584342</v>
      </c>
      <c r="AL2742" s="2">
        <f t="shared" si="283"/>
        <v>-2.5879503497259004</v>
      </c>
      <c r="AM2742" s="2">
        <f t="shared" si="284"/>
        <v>-4.0546779478652129</v>
      </c>
      <c r="AN2742" s="2">
        <f t="shared" si="285"/>
        <v>-3.2391731014426308</v>
      </c>
    </row>
    <row r="2743" spans="1:40" x14ac:dyDescent="0.2">
      <c r="A2743">
        <v>2742</v>
      </c>
      <c r="B2743" t="s">
        <v>5339</v>
      </c>
      <c r="C2743" t="s">
        <v>125</v>
      </c>
      <c r="D2743">
        <v>0</v>
      </c>
      <c r="E2743">
        <v>1</v>
      </c>
      <c r="F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T2743">
        <v>0.189</v>
      </c>
      <c r="U2743">
        <v>0.219</v>
      </c>
      <c r="V2743">
        <v>0.24</v>
      </c>
      <c r="W2743">
        <v>0.45800000000000002</v>
      </c>
      <c r="X2743">
        <v>0.20100000000000001</v>
      </c>
      <c r="Z2743">
        <v>19</v>
      </c>
      <c r="AA2743">
        <v>0</v>
      </c>
      <c r="AB2743">
        <v>0</v>
      </c>
      <c r="AD2743">
        <v>-0.1</v>
      </c>
      <c r="AE2743">
        <v>0</v>
      </c>
      <c r="AF2743">
        <v>0</v>
      </c>
      <c r="AG2743" t="s">
        <v>5340</v>
      </c>
      <c r="AH2743" s="2">
        <f t="shared" si="281"/>
        <v>-13.921677754062035</v>
      </c>
      <c r="AJ2743" s="2">
        <f t="shared" si="286"/>
        <v>-2.5025539444631106</v>
      </c>
      <c r="AK2743" s="2">
        <f t="shared" si="282"/>
        <v>-1.535362013584342</v>
      </c>
      <c r="AL2743" s="2">
        <f t="shared" si="283"/>
        <v>-2.5879503497259004</v>
      </c>
      <c r="AM2743" s="2">
        <f t="shared" si="284"/>
        <v>-3.1254462757372727</v>
      </c>
      <c r="AN2743" s="2">
        <f t="shared" si="285"/>
        <v>-4.170365170551408</v>
      </c>
    </row>
    <row r="2744" spans="1:40" x14ac:dyDescent="0.2">
      <c r="A2744">
        <v>2743</v>
      </c>
      <c r="B2744" t="s">
        <v>4119</v>
      </c>
      <c r="C2744" t="s">
        <v>83</v>
      </c>
      <c r="D2744">
        <v>0</v>
      </c>
      <c r="E2744">
        <v>1</v>
      </c>
      <c r="F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T2744">
        <v>0.17599999999999999</v>
      </c>
      <c r="U2744">
        <v>0.221</v>
      </c>
      <c r="V2744">
        <v>0.28100000000000003</v>
      </c>
      <c r="W2744">
        <v>0.502</v>
      </c>
      <c r="X2744">
        <v>0.217</v>
      </c>
      <c r="Z2744">
        <v>29</v>
      </c>
      <c r="AA2744">
        <v>0</v>
      </c>
      <c r="AB2744">
        <v>0</v>
      </c>
      <c r="AD2744">
        <v>-0.1</v>
      </c>
      <c r="AE2744">
        <v>0</v>
      </c>
      <c r="AF2744">
        <v>0</v>
      </c>
      <c r="AG2744" t="s">
        <v>4120</v>
      </c>
      <c r="AH2744" s="2">
        <f t="shared" si="281"/>
        <v>-13.927122444890514</v>
      </c>
      <c r="AJ2744" s="2">
        <f t="shared" si="286"/>
        <v>-2.5025539444631106</v>
      </c>
      <c r="AK2744" s="2">
        <f t="shared" si="282"/>
        <v>-1.535362013584342</v>
      </c>
      <c r="AL2744" s="2">
        <f t="shared" si="283"/>
        <v>-2.5879503497259004</v>
      </c>
      <c r="AM2744" s="2">
        <f t="shared" si="284"/>
        <v>-3.761236367193233</v>
      </c>
      <c r="AN2744" s="2">
        <f t="shared" si="285"/>
        <v>-3.5400197699239286</v>
      </c>
    </row>
    <row r="2745" spans="1:40" x14ac:dyDescent="0.2">
      <c r="A2745">
        <v>2744</v>
      </c>
      <c r="B2745" t="s">
        <v>4195</v>
      </c>
      <c r="C2745" t="s">
        <v>139</v>
      </c>
      <c r="D2745">
        <v>0</v>
      </c>
      <c r="E2745">
        <v>1</v>
      </c>
      <c r="F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T2745">
        <v>0.188</v>
      </c>
      <c r="U2745">
        <v>0.223</v>
      </c>
      <c r="V2745">
        <v>0.23799999999999999</v>
      </c>
      <c r="W2745">
        <v>0.46100000000000002</v>
      </c>
      <c r="X2745">
        <v>0.20200000000000001</v>
      </c>
      <c r="Z2745">
        <v>23</v>
      </c>
      <c r="AA2745">
        <v>0</v>
      </c>
      <c r="AB2745">
        <v>0</v>
      </c>
      <c r="AD2745">
        <v>-0.1</v>
      </c>
      <c r="AE2745">
        <v>0</v>
      </c>
      <c r="AF2745">
        <v>0</v>
      </c>
      <c r="AG2745" t="s">
        <v>4196</v>
      </c>
      <c r="AH2745" s="2">
        <f t="shared" si="281"/>
        <v>-13.927606588676703</v>
      </c>
      <c r="AJ2745" s="2">
        <f t="shared" si="286"/>
        <v>-2.5025539444631106</v>
      </c>
      <c r="AK2745" s="2">
        <f t="shared" si="282"/>
        <v>-1.535362013584342</v>
      </c>
      <c r="AL2745" s="2">
        <f t="shared" si="283"/>
        <v>-2.5879503497259004</v>
      </c>
      <c r="AM2745" s="2">
        <f t="shared" si="284"/>
        <v>-3.1743532058492696</v>
      </c>
      <c r="AN2745" s="2">
        <f t="shared" si="285"/>
        <v>-4.12738707505408</v>
      </c>
    </row>
    <row r="2746" spans="1:40" x14ac:dyDescent="0.2">
      <c r="A2746">
        <v>2745</v>
      </c>
      <c r="B2746" t="s">
        <v>4345</v>
      </c>
      <c r="C2746" t="s">
        <v>176</v>
      </c>
      <c r="D2746">
        <v>0</v>
      </c>
      <c r="E2746">
        <v>1</v>
      </c>
      <c r="F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T2746">
        <v>0.185</v>
      </c>
      <c r="U2746">
        <v>0.22700000000000001</v>
      </c>
      <c r="V2746">
        <v>0.24399999999999999</v>
      </c>
      <c r="W2746">
        <v>0.47099999999999997</v>
      </c>
      <c r="X2746">
        <v>0.20699999999999999</v>
      </c>
      <c r="Z2746">
        <v>21</v>
      </c>
      <c r="AA2746">
        <v>0</v>
      </c>
      <c r="AB2746">
        <v>0</v>
      </c>
      <c r="AD2746">
        <v>-0.1</v>
      </c>
      <c r="AE2746">
        <v>0</v>
      </c>
      <c r="AF2746">
        <v>0</v>
      </c>
      <c r="AG2746" t="s">
        <v>4346</v>
      </c>
      <c r="AH2746" s="2">
        <f t="shared" si="281"/>
        <v>-13.931067060688267</v>
      </c>
      <c r="AJ2746" s="2">
        <f t="shared" si="286"/>
        <v>-2.5025539444631106</v>
      </c>
      <c r="AK2746" s="2">
        <f t="shared" si="282"/>
        <v>-1.535362013584342</v>
      </c>
      <c r="AL2746" s="2">
        <f t="shared" si="283"/>
        <v>-2.5879503497259004</v>
      </c>
      <c r="AM2746" s="2">
        <f t="shared" si="284"/>
        <v>-3.3210739961852607</v>
      </c>
      <c r="AN2746" s="2">
        <f t="shared" si="285"/>
        <v>-3.9841267567296534</v>
      </c>
    </row>
    <row r="2747" spans="1:40" x14ac:dyDescent="0.2">
      <c r="A2747">
        <v>2746</v>
      </c>
      <c r="B2747" t="s">
        <v>3294</v>
      </c>
      <c r="D2747">
        <v>3</v>
      </c>
      <c r="E2747">
        <v>12</v>
      </c>
      <c r="F2747">
        <v>11</v>
      </c>
      <c r="G2747">
        <f>F2747*V2747</f>
        <v>3.3439999999999999</v>
      </c>
      <c r="H2747">
        <v>2</v>
      </c>
      <c r="I2747">
        <v>0</v>
      </c>
      <c r="J2747">
        <v>0</v>
      </c>
      <c r="K2747">
        <v>0</v>
      </c>
      <c r="L2747">
        <v>1</v>
      </c>
      <c r="M2747">
        <v>1</v>
      </c>
      <c r="N2747">
        <v>1</v>
      </c>
      <c r="O2747">
        <v>4</v>
      </c>
      <c r="P2747">
        <v>0</v>
      </c>
      <c r="Q2747">
        <v>0</v>
      </c>
      <c r="R2747">
        <v>0</v>
      </c>
      <c r="T2747">
        <v>0.19</v>
      </c>
      <c r="U2747">
        <v>0.25600000000000001</v>
      </c>
      <c r="V2747">
        <v>0.30399999999999999</v>
      </c>
      <c r="W2747">
        <v>0.56000000000000005</v>
      </c>
      <c r="X2747">
        <v>0.24399999999999999</v>
      </c>
      <c r="Z2747">
        <v>51</v>
      </c>
      <c r="AA2747">
        <v>0</v>
      </c>
      <c r="AB2747">
        <v>0</v>
      </c>
      <c r="AD2747">
        <v>-0.8</v>
      </c>
      <c r="AE2747">
        <v>0.2</v>
      </c>
      <c r="AF2747">
        <v>0</v>
      </c>
      <c r="AG2747">
        <v>14412</v>
      </c>
      <c r="AH2747" s="2">
        <f t="shared" si="281"/>
        <v>-13.931981456869776</v>
      </c>
      <c r="AI2747" s="2">
        <f>(L2747-45.75551)/28.81119</f>
        <v>-1.5534072004662078</v>
      </c>
      <c r="AJ2747" s="2">
        <f t="shared" si="286"/>
        <v>-2.5025539444631106</v>
      </c>
      <c r="AK2747" s="2">
        <f t="shared" si="282"/>
        <v>-1.5024206929470327</v>
      </c>
      <c r="AL2747" s="2">
        <f t="shared" si="283"/>
        <v>-2.5879503497259004</v>
      </c>
      <c r="AM2747" s="2">
        <f t="shared" si="284"/>
        <v>-3.0765393456252759</v>
      </c>
      <c r="AN2747" s="2">
        <f t="shared" si="285"/>
        <v>-2.7091099236422491</v>
      </c>
    </row>
    <row r="2748" spans="1:40" x14ac:dyDescent="0.2">
      <c r="A2748">
        <v>2747</v>
      </c>
      <c r="B2748" t="s">
        <v>4031</v>
      </c>
      <c r="C2748" t="s">
        <v>55</v>
      </c>
      <c r="D2748">
        <v>0</v>
      </c>
      <c r="E2748">
        <v>1</v>
      </c>
      <c r="F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T2748">
        <v>0.18</v>
      </c>
      <c r="U2748">
        <v>0.22800000000000001</v>
      </c>
      <c r="V2748">
        <v>0.25900000000000001</v>
      </c>
      <c r="W2748">
        <v>0.48799999999999999</v>
      </c>
      <c r="X2748">
        <v>0.214</v>
      </c>
      <c r="Z2748">
        <v>24</v>
      </c>
      <c r="AA2748">
        <v>0</v>
      </c>
      <c r="AB2748">
        <v>0</v>
      </c>
      <c r="AD2748">
        <v>-0.1</v>
      </c>
      <c r="AE2748">
        <v>0</v>
      </c>
      <c r="AF2748">
        <v>0</v>
      </c>
      <c r="AG2748" t="s">
        <v>4032</v>
      </c>
      <c r="AH2748" s="2">
        <f t="shared" si="281"/>
        <v>-13.932059170096725</v>
      </c>
      <c r="AJ2748" s="2">
        <f t="shared" si="286"/>
        <v>-2.5025539444631106</v>
      </c>
      <c r="AK2748" s="2">
        <f t="shared" si="282"/>
        <v>-1.535362013584342</v>
      </c>
      <c r="AL2748" s="2">
        <f t="shared" si="283"/>
        <v>-2.5879503497259004</v>
      </c>
      <c r="AM2748" s="2">
        <f t="shared" si="284"/>
        <v>-3.565608646745245</v>
      </c>
      <c r="AN2748" s="2">
        <f t="shared" si="285"/>
        <v>-3.740584215578127</v>
      </c>
    </row>
    <row r="2749" spans="1:40" x14ac:dyDescent="0.2">
      <c r="A2749">
        <v>2748</v>
      </c>
      <c r="B2749" t="s">
        <v>5624</v>
      </c>
      <c r="C2749" t="s">
        <v>42</v>
      </c>
      <c r="D2749">
        <v>0</v>
      </c>
      <c r="E2749">
        <v>1</v>
      </c>
      <c r="F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T2749">
        <v>0.182</v>
      </c>
      <c r="U2749">
        <v>0.22</v>
      </c>
      <c r="V2749">
        <v>0.26100000000000001</v>
      </c>
      <c r="W2749">
        <v>0.48099999999999998</v>
      </c>
      <c r="X2749">
        <v>0.20899999999999999</v>
      </c>
      <c r="Z2749">
        <v>27</v>
      </c>
      <c r="AA2749">
        <v>0</v>
      </c>
      <c r="AB2749">
        <v>0</v>
      </c>
      <c r="AD2749">
        <v>-0.1</v>
      </c>
      <c r="AE2749">
        <v>0</v>
      </c>
      <c r="AF2749">
        <v>0</v>
      </c>
      <c r="AG2749" t="s">
        <v>5625</v>
      </c>
      <c r="AH2749" s="2">
        <f t="shared" si="281"/>
        <v>-13.934527532699832</v>
      </c>
      <c r="AJ2749" s="2">
        <f t="shared" si="286"/>
        <v>-2.5025539444631106</v>
      </c>
      <c r="AK2749" s="2">
        <f t="shared" si="282"/>
        <v>-1.535362013584342</v>
      </c>
      <c r="AL2749" s="2">
        <f t="shared" si="283"/>
        <v>-2.5879503497259004</v>
      </c>
      <c r="AM2749" s="2">
        <f t="shared" si="284"/>
        <v>-3.4677947865212513</v>
      </c>
      <c r="AN2749" s="2">
        <f t="shared" si="285"/>
        <v>-3.840866438405226</v>
      </c>
    </row>
    <row r="2750" spans="1:40" x14ac:dyDescent="0.2">
      <c r="A2750">
        <v>2749</v>
      </c>
      <c r="B2750" t="s">
        <v>4862</v>
      </c>
      <c r="D2750">
        <v>0</v>
      </c>
      <c r="E2750">
        <v>1</v>
      </c>
      <c r="F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T2750">
        <v>0.17699999999999999</v>
      </c>
      <c r="U2750">
        <v>0.22900000000000001</v>
      </c>
      <c r="V2750">
        <v>0.27</v>
      </c>
      <c r="W2750">
        <v>0.498</v>
      </c>
      <c r="X2750">
        <v>0.217</v>
      </c>
      <c r="Z2750">
        <v>29</v>
      </c>
      <c r="AA2750">
        <v>0</v>
      </c>
      <c r="AB2750">
        <v>0</v>
      </c>
      <c r="AD2750">
        <v>-0.1</v>
      </c>
      <c r="AE2750">
        <v>0</v>
      </c>
      <c r="AF2750">
        <v>0</v>
      </c>
      <c r="AG2750" t="s">
        <v>4863</v>
      </c>
      <c r="AH2750" s="2">
        <f t="shared" si="281"/>
        <v>-13.935519642108289</v>
      </c>
      <c r="AJ2750" s="2">
        <f t="shared" si="286"/>
        <v>-2.5025539444631106</v>
      </c>
      <c r="AK2750" s="2">
        <f t="shared" si="282"/>
        <v>-1.535362013584342</v>
      </c>
      <c r="AL2750" s="2">
        <f t="shared" si="283"/>
        <v>-2.5879503497259004</v>
      </c>
      <c r="AM2750" s="2">
        <f t="shared" si="284"/>
        <v>-3.7123294370812356</v>
      </c>
      <c r="AN2750" s="2">
        <f t="shared" si="285"/>
        <v>-3.5973238972536996</v>
      </c>
    </row>
    <row r="2751" spans="1:40" x14ac:dyDescent="0.2">
      <c r="A2751">
        <v>2750</v>
      </c>
      <c r="B2751" t="s">
        <v>3588</v>
      </c>
      <c r="D2751">
        <v>0</v>
      </c>
      <c r="E2751">
        <v>1</v>
      </c>
      <c r="F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T2751">
        <v>0.17899999999999999</v>
      </c>
      <c r="U2751">
        <v>0.22500000000000001</v>
      </c>
      <c r="V2751">
        <v>0.26600000000000001</v>
      </c>
      <c r="W2751">
        <v>0.49099999999999999</v>
      </c>
      <c r="X2751">
        <v>0.214</v>
      </c>
      <c r="Z2751">
        <v>27</v>
      </c>
      <c r="AA2751">
        <v>0</v>
      </c>
      <c r="AB2751">
        <v>0</v>
      </c>
      <c r="AD2751">
        <v>-0.1</v>
      </c>
      <c r="AE2751">
        <v>0</v>
      </c>
      <c r="AF2751">
        <v>0</v>
      </c>
      <c r="AG2751" t="s">
        <v>3589</v>
      </c>
      <c r="AH2751" s="2">
        <f t="shared" si="281"/>
        <v>-13.937988004711395</v>
      </c>
      <c r="AJ2751" s="2">
        <f t="shared" si="286"/>
        <v>-2.5025539444631106</v>
      </c>
      <c r="AK2751" s="2">
        <f t="shared" si="282"/>
        <v>-1.535362013584342</v>
      </c>
      <c r="AL2751" s="2">
        <f t="shared" si="283"/>
        <v>-2.5879503497259004</v>
      </c>
      <c r="AM2751" s="2">
        <f t="shared" si="284"/>
        <v>-3.6145155768572419</v>
      </c>
      <c r="AN2751" s="2">
        <f t="shared" si="285"/>
        <v>-3.6976061200807986</v>
      </c>
    </row>
    <row r="2752" spans="1:40" x14ac:dyDescent="0.2">
      <c r="A2752">
        <v>2751</v>
      </c>
      <c r="B2752" t="s">
        <v>4902</v>
      </c>
      <c r="C2752" t="s">
        <v>53</v>
      </c>
      <c r="D2752">
        <v>0</v>
      </c>
      <c r="E2752">
        <v>1</v>
      </c>
      <c r="F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T2752">
        <v>0.17899999999999999</v>
      </c>
      <c r="U2752">
        <v>0.23300000000000001</v>
      </c>
      <c r="V2752">
        <v>0.25800000000000001</v>
      </c>
      <c r="W2752">
        <v>0.49099999999999999</v>
      </c>
      <c r="X2752">
        <v>0.217</v>
      </c>
      <c r="Z2752">
        <v>14</v>
      </c>
      <c r="AA2752">
        <v>0</v>
      </c>
      <c r="AB2752">
        <v>0</v>
      </c>
      <c r="AD2752">
        <v>-0.1</v>
      </c>
      <c r="AE2752">
        <v>0</v>
      </c>
      <c r="AF2752">
        <v>0</v>
      </c>
      <c r="AG2752" t="s">
        <v>4903</v>
      </c>
      <c r="AH2752" s="2">
        <f t="shared" si="281"/>
        <v>-13.937988004711395</v>
      </c>
      <c r="AJ2752" s="2">
        <f t="shared" si="286"/>
        <v>-2.5025539444631106</v>
      </c>
      <c r="AK2752" s="2">
        <f t="shared" si="282"/>
        <v>-1.535362013584342</v>
      </c>
      <c r="AL2752" s="2">
        <f t="shared" si="283"/>
        <v>-2.5879503497259004</v>
      </c>
      <c r="AM2752" s="2">
        <f t="shared" si="284"/>
        <v>-3.6145155768572419</v>
      </c>
      <c r="AN2752" s="2">
        <f t="shared" si="285"/>
        <v>-3.6976061200807986</v>
      </c>
    </row>
    <row r="2753" spans="1:40" x14ac:dyDescent="0.2">
      <c r="A2753">
        <v>2752</v>
      </c>
      <c r="B2753" t="s">
        <v>4573</v>
      </c>
      <c r="D2753">
        <v>0</v>
      </c>
      <c r="E2753">
        <v>1</v>
      </c>
      <c r="F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T2753">
        <v>0.18099999999999999</v>
      </c>
      <c r="U2753">
        <v>0.23300000000000001</v>
      </c>
      <c r="V2753">
        <v>0.251</v>
      </c>
      <c r="W2753">
        <v>0.48399999999999999</v>
      </c>
      <c r="X2753">
        <v>0.214</v>
      </c>
      <c r="Z2753">
        <v>26</v>
      </c>
      <c r="AA2753">
        <v>0</v>
      </c>
      <c r="AB2753">
        <v>0</v>
      </c>
      <c r="AD2753">
        <v>-0.1</v>
      </c>
      <c r="AE2753">
        <v>0</v>
      </c>
      <c r="AF2753">
        <v>0</v>
      </c>
      <c r="AG2753" t="s">
        <v>4574</v>
      </c>
      <c r="AH2753" s="2">
        <f t="shared" si="281"/>
        <v>-13.9404563673145</v>
      </c>
      <c r="AJ2753" s="2">
        <f t="shared" si="286"/>
        <v>-2.5025539444631106</v>
      </c>
      <c r="AK2753" s="2">
        <f t="shared" si="282"/>
        <v>-1.535362013584342</v>
      </c>
      <c r="AL2753" s="2">
        <f t="shared" si="283"/>
        <v>-2.5879503497259004</v>
      </c>
      <c r="AM2753" s="2">
        <f t="shared" si="284"/>
        <v>-3.5167017166332482</v>
      </c>
      <c r="AN2753" s="2">
        <f t="shared" si="285"/>
        <v>-3.797888342907898</v>
      </c>
    </row>
    <row r="2754" spans="1:40" x14ac:dyDescent="0.2">
      <c r="A2754">
        <v>2753</v>
      </c>
      <c r="B2754" t="s">
        <v>5159</v>
      </c>
      <c r="C2754" t="s">
        <v>57</v>
      </c>
      <c r="D2754">
        <v>0</v>
      </c>
      <c r="E2754">
        <v>1</v>
      </c>
      <c r="F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T2754">
        <v>0.185</v>
      </c>
      <c r="U2754">
        <v>0.223</v>
      </c>
      <c r="V2754">
        <v>0.247</v>
      </c>
      <c r="W2754">
        <v>0.47</v>
      </c>
      <c r="X2754">
        <v>0.20599999999999999</v>
      </c>
      <c r="Z2754">
        <v>21</v>
      </c>
      <c r="AA2754">
        <v>0</v>
      </c>
      <c r="AB2754">
        <v>0</v>
      </c>
      <c r="AD2754">
        <v>-0.1</v>
      </c>
      <c r="AE2754">
        <v>0</v>
      </c>
      <c r="AF2754">
        <v>0</v>
      </c>
      <c r="AG2754" t="s">
        <v>5160</v>
      </c>
      <c r="AH2754" s="2">
        <f t="shared" ref="AH2754:AH2817" si="287">SUM(AI2754:AN2754)</f>
        <v>-13.94539309252071</v>
      </c>
      <c r="AJ2754" s="2">
        <f t="shared" si="286"/>
        <v>-2.5025539444631106</v>
      </c>
      <c r="AK2754" s="2">
        <f t="shared" ref="AK2754:AK2817" si="288">(M2754-46.609)/30.35701</f>
        <v>-1.535362013584342</v>
      </c>
      <c r="AL2754" s="2">
        <f t="shared" ref="AL2754:AL2817" si="289">(S2754-70.42522)/27.21274</f>
        <v>-2.5879503497259004</v>
      </c>
      <c r="AM2754" s="2">
        <f t="shared" ref="AM2754:AM2817" si="290">(T2754-0.252906)/0.020447</f>
        <v>-3.3210739961852607</v>
      </c>
      <c r="AN2754" s="2">
        <f t="shared" ref="AN2754:AN2817" si="291">(W2754-0.749104)/0.069803</f>
        <v>-3.9984527885620964</v>
      </c>
    </row>
    <row r="2755" spans="1:40" x14ac:dyDescent="0.2">
      <c r="A2755">
        <v>2754</v>
      </c>
      <c r="B2755" t="s">
        <v>5102</v>
      </c>
      <c r="D2755">
        <v>0</v>
      </c>
      <c r="E2755">
        <v>1</v>
      </c>
      <c r="F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T2755">
        <v>0.18</v>
      </c>
      <c r="U2755">
        <v>0.222</v>
      </c>
      <c r="V2755">
        <v>0.26500000000000001</v>
      </c>
      <c r="W2755">
        <v>0.48699999999999999</v>
      </c>
      <c r="X2755">
        <v>0.21199999999999999</v>
      </c>
      <c r="Z2755">
        <v>25</v>
      </c>
      <c r="AA2755">
        <v>0</v>
      </c>
      <c r="AB2755">
        <v>0</v>
      </c>
      <c r="AD2755">
        <v>-0.1</v>
      </c>
      <c r="AE2755">
        <v>0</v>
      </c>
      <c r="AF2755">
        <v>0</v>
      </c>
      <c r="AG2755" t="s">
        <v>5103</v>
      </c>
      <c r="AH2755" s="2">
        <f t="shared" si="287"/>
        <v>-13.946385201929168</v>
      </c>
      <c r="AJ2755" s="2">
        <f t="shared" si="286"/>
        <v>-2.5025539444631106</v>
      </c>
      <c r="AK2755" s="2">
        <f t="shared" si="288"/>
        <v>-1.535362013584342</v>
      </c>
      <c r="AL2755" s="2">
        <f t="shared" si="289"/>
        <v>-2.5879503497259004</v>
      </c>
      <c r="AM2755" s="2">
        <f t="shared" si="290"/>
        <v>-3.565608646745245</v>
      </c>
      <c r="AN2755" s="2">
        <f t="shared" si="291"/>
        <v>-3.7549102474105696</v>
      </c>
    </row>
    <row r="2756" spans="1:40" x14ac:dyDescent="0.2">
      <c r="A2756">
        <v>2755</v>
      </c>
      <c r="B2756" t="s">
        <v>5177</v>
      </c>
      <c r="D2756">
        <v>0</v>
      </c>
      <c r="E2756">
        <v>1</v>
      </c>
      <c r="F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T2756">
        <v>0.18</v>
      </c>
      <c r="U2756">
        <v>0.218</v>
      </c>
      <c r="V2756">
        <v>0.26900000000000002</v>
      </c>
      <c r="W2756">
        <v>0.48699999999999999</v>
      </c>
      <c r="X2756">
        <v>0.21099999999999999</v>
      </c>
      <c r="Z2756">
        <v>25</v>
      </c>
      <c r="AA2756">
        <v>0</v>
      </c>
      <c r="AB2756">
        <v>0</v>
      </c>
      <c r="AD2756">
        <v>-0.1</v>
      </c>
      <c r="AE2756">
        <v>0</v>
      </c>
      <c r="AF2756">
        <v>0</v>
      </c>
      <c r="AG2756" t="s">
        <v>5178</v>
      </c>
      <c r="AH2756" s="2">
        <f t="shared" si="287"/>
        <v>-13.946385201929168</v>
      </c>
      <c r="AJ2756" s="2">
        <f t="shared" si="286"/>
        <v>-2.5025539444631106</v>
      </c>
      <c r="AK2756" s="2">
        <f t="shared" si="288"/>
        <v>-1.535362013584342</v>
      </c>
      <c r="AL2756" s="2">
        <f t="shared" si="289"/>
        <v>-2.5879503497259004</v>
      </c>
      <c r="AM2756" s="2">
        <f t="shared" si="290"/>
        <v>-3.565608646745245</v>
      </c>
      <c r="AN2756" s="2">
        <f t="shared" si="291"/>
        <v>-3.7549102474105696</v>
      </c>
    </row>
    <row r="2757" spans="1:40" x14ac:dyDescent="0.2">
      <c r="A2757">
        <v>2756</v>
      </c>
      <c r="B2757" t="s">
        <v>4181</v>
      </c>
      <c r="C2757" t="s">
        <v>37</v>
      </c>
      <c r="D2757">
        <v>0</v>
      </c>
      <c r="E2757">
        <v>1</v>
      </c>
      <c r="F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T2757">
        <v>0.17499999999999999</v>
      </c>
      <c r="U2757">
        <v>0.221</v>
      </c>
      <c r="V2757">
        <v>0.28299999999999997</v>
      </c>
      <c r="W2757">
        <v>0.504</v>
      </c>
      <c r="X2757">
        <v>0.218</v>
      </c>
      <c r="Z2757">
        <v>33</v>
      </c>
      <c r="AA2757">
        <v>0</v>
      </c>
      <c r="AB2757">
        <v>0</v>
      </c>
      <c r="AD2757">
        <v>-0.1</v>
      </c>
      <c r="AE2757">
        <v>0</v>
      </c>
      <c r="AF2757">
        <v>0</v>
      </c>
      <c r="AG2757" t="s">
        <v>4182</v>
      </c>
      <c r="AH2757" s="2">
        <f t="shared" si="287"/>
        <v>-13.947377311337625</v>
      </c>
      <c r="AJ2757" s="2">
        <f t="shared" si="286"/>
        <v>-2.5025539444631106</v>
      </c>
      <c r="AK2757" s="2">
        <f t="shared" si="288"/>
        <v>-1.535362013584342</v>
      </c>
      <c r="AL2757" s="2">
        <f t="shared" si="289"/>
        <v>-2.5879503497259004</v>
      </c>
      <c r="AM2757" s="2">
        <f t="shared" si="290"/>
        <v>-3.8101432973052298</v>
      </c>
      <c r="AN2757" s="2">
        <f t="shared" si="291"/>
        <v>-3.5113677062590432</v>
      </c>
    </row>
    <row r="2758" spans="1:40" x14ac:dyDescent="0.2">
      <c r="A2758">
        <v>2757</v>
      </c>
      <c r="B2758" t="s">
        <v>5098</v>
      </c>
      <c r="C2758" t="s">
        <v>31</v>
      </c>
      <c r="D2758">
        <v>0</v>
      </c>
      <c r="E2758">
        <v>1</v>
      </c>
      <c r="F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T2758">
        <v>0.184</v>
      </c>
      <c r="U2758">
        <v>0.219</v>
      </c>
      <c r="V2758">
        <v>0.254</v>
      </c>
      <c r="W2758">
        <v>0.47299999999999998</v>
      </c>
      <c r="X2758">
        <v>0.20499999999999999</v>
      </c>
      <c r="Z2758">
        <v>17</v>
      </c>
      <c r="AA2758">
        <v>0</v>
      </c>
      <c r="AB2758">
        <v>0</v>
      </c>
      <c r="AD2758">
        <v>-0.1</v>
      </c>
      <c r="AE2758">
        <v>0</v>
      </c>
      <c r="AF2758">
        <v>0</v>
      </c>
      <c r="AG2758" t="s">
        <v>5099</v>
      </c>
      <c r="AH2758" s="2">
        <f t="shared" si="287"/>
        <v>-13.951321927135378</v>
      </c>
      <c r="AJ2758" s="2">
        <f t="shared" si="286"/>
        <v>-2.5025539444631106</v>
      </c>
      <c r="AK2758" s="2">
        <f t="shared" si="288"/>
        <v>-1.535362013584342</v>
      </c>
      <c r="AL2758" s="2">
        <f t="shared" si="289"/>
        <v>-2.5879503497259004</v>
      </c>
      <c r="AM2758" s="2">
        <f t="shared" si="290"/>
        <v>-3.3699809262972575</v>
      </c>
      <c r="AN2758" s="2">
        <f t="shared" si="291"/>
        <v>-3.955474693064768</v>
      </c>
    </row>
    <row r="2759" spans="1:40" x14ac:dyDescent="0.2">
      <c r="A2759">
        <v>2758</v>
      </c>
      <c r="B2759" t="s">
        <v>4892</v>
      </c>
      <c r="C2759" t="s">
        <v>37</v>
      </c>
      <c r="D2759">
        <v>0</v>
      </c>
      <c r="E2759">
        <v>1</v>
      </c>
      <c r="F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T2759">
        <v>0.17899999999999999</v>
      </c>
      <c r="U2759">
        <v>0.22600000000000001</v>
      </c>
      <c r="V2759">
        <v>0.26500000000000001</v>
      </c>
      <c r="W2759">
        <v>0.49</v>
      </c>
      <c r="X2759">
        <v>0.214</v>
      </c>
      <c r="Z2759">
        <v>30</v>
      </c>
      <c r="AA2759">
        <v>0</v>
      </c>
      <c r="AB2759">
        <v>0</v>
      </c>
      <c r="AD2759">
        <v>-0.1</v>
      </c>
      <c r="AE2759">
        <v>0</v>
      </c>
      <c r="AF2759">
        <v>0</v>
      </c>
      <c r="AG2759" t="s">
        <v>4893</v>
      </c>
      <c r="AH2759" s="2">
        <f t="shared" si="287"/>
        <v>-13.952314036543838</v>
      </c>
      <c r="AJ2759" s="2">
        <f t="shared" si="286"/>
        <v>-2.5025539444631106</v>
      </c>
      <c r="AK2759" s="2">
        <f t="shared" si="288"/>
        <v>-1.535362013584342</v>
      </c>
      <c r="AL2759" s="2">
        <f t="shared" si="289"/>
        <v>-2.5879503497259004</v>
      </c>
      <c r="AM2759" s="2">
        <f t="shared" si="290"/>
        <v>-3.6145155768572419</v>
      </c>
      <c r="AN2759" s="2">
        <f t="shared" si="291"/>
        <v>-3.7119321519132416</v>
      </c>
    </row>
    <row r="2760" spans="1:40" x14ac:dyDescent="0.2">
      <c r="A2760">
        <v>2759</v>
      </c>
      <c r="B2760" t="s">
        <v>5155</v>
      </c>
      <c r="D2760">
        <v>0</v>
      </c>
      <c r="E2760">
        <v>1</v>
      </c>
      <c r="F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T2760">
        <v>0.17899999999999999</v>
      </c>
      <c r="U2760">
        <v>0.222</v>
      </c>
      <c r="V2760">
        <v>0.26700000000000002</v>
      </c>
      <c r="W2760">
        <v>0.49</v>
      </c>
      <c r="X2760">
        <v>0.21099999999999999</v>
      </c>
      <c r="Z2760">
        <v>25</v>
      </c>
      <c r="AA2760">
        <v>0</v>
      </c>
      <c r="AB2760">
        <v>0</v>
      </c>
      <c r="AD2760">
        <v>-0.1</v>
      </c>
      <c r="AE2760">
        <v>0</v>
      </c>
      <c r="AF2760">
        <v>0</v>
      </c>
      <c r="AG2760" t="s">
        <v>5156</v>
      </c>
      <c r="AH2760" s="2">
        <f t="shared" si="287"/>
        <v>-13.952314036543838</v>
      </c>
      <c r="AJ2760" s="2">
        <f t="shared" si="286"/>
        <v>-2.5025539444631106</v>
      </c>
      <c r="AK2760" s="2">
        <f t="shared" si="288"/>
        <v>-1.535362013584342</v>
      </c>
      <c r="AL2760" s="2">
        <f t="shared" si="289"/>
        <v>-2.5879503497259004</v>
      </c>
      <c r="AM2760" s="2">
        <f t="shared" si="290"/>
        <v>-3.6145155768572419</v>
      </c>
      <c r="AN2760" s="2">
        <f t="shared" si="291"/>
        <v>-3.7119321519132416</v>
      </c>
    </row>
    <row r="2761" spans="1:40" x14ac:dyDescent="0.2">
      <c r="A2761">
        <v>2760</v>
      </c>
      <c r="B2761" t="s">
        <v>4091</v>
      </c>
      <c r="C2761" t="s">
        <v>90</v>
      </c>
      <c r="D2761">
        <v>0</v>
      </c>
      <c r="E2761">
        <v>1</v>
      </c>
      <c r="F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0.183</v>
      </c>
      <c r="U2761">
        <v>0.23499999999999999</v>
      </c>
      <c r="V2761">
        <v>0.24099999999999999</v>
      </c>
      <c r="W2761">
        <v>0.47599999999999998</v>
      </c>
      <c r="X2761">
        <v>0.21199999999999999</v>
      </c>
      <c r="Z2761">
        <v>29</v>
      </c>
      <c r="AA2761">
        <v>0</v>
      </c>
      <c r="AB2761">
        <v>0</v>
      </c>
      <c r="AD2761">
        <v>-0.1</v>
      </c>
      <c r="AE2761">
        <v>0</v>
      </c>
      <c r="AF2761">
        <v>0</v>
      </c>
      <c r="AG2761" t="s">
        <v>4092</v>
      </c>
      <c r="AH2761" s="2">
        <f t="shared" si="287"/>
        <v>-13.957250761750048</v>
      </c>
      <c r="AJ2761" s="2">
        <f t="shared" si="286"/>
        <v>-2.5025539444631106</v>
      </c>
      <c r="AK2761" s="2">
        <f t="shared" si="288"/>
        <v>-1.535362013584342</v>
      </c>
      <c r="AL2761" s="2">
        <f t="shared" si="289"/>
        <v>-2.5879503497259004</v>
      </c>
      <c r="AM2761" s="2">
        <f t="shared" si="290"/>
        <v>-3.4188878564092544</v>
      </c>
      <c r="AN2761" s="2">
        <f t="shared" si="291"/>
        <v>-3.9124965975674399</v>
      </c>
    </row>
    <row r="2762" spans="1:40" x14ac:dyDescent="0.2">
      <c r="A2762">
        <v>2761</v>
      </c>
      <c r="B2762" t="s">
        <v>4682</v>
      </c>
      <c r="C2762" t="s">
        <v>33</v>
      </c>
      <c r="D2762">
        <v>0</v>
      </c>
      <c r="E2762">
        <v>1</v>
      </c>
      <c r="F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T2762">
        <v>0.18</v>
      </c>
      <c r="U2762">
        <v>0.223</v>
      </c>
      <c r="V2762">
        <v>0.26400000000000001</v>
      </c>
      <c r="W2762">
        <v>0.48599999999999999</v>
      </c>
      <c r="X2762">
        <v>0.21199999999999999</v>
      </c>
      <c r="Z2762">
        <v>29</v>
      </c>
      <c r="AA2762">
        <v>0</v>
      </c>
      <c r="AB2762">
        <v>0</v>
      </c>
      <c r="AD2762">
        <v>-0.1</v>
      </c>
      <c r="AE2762">
        <v>0</v>
      </c>
      <c r="AF2762">
        <v>0</v>
      </c>
      <c r="AG2762" t="s">
        <v>4683</v>
      </c>
      <c r="AH2762" s="2">
        <f t="shared" si="287"/>
        <v>-13.960711233761611</v>
      </c>
      <c r="AJ2762" s="2">
        <f t="shared" si="286"/>
        <v>-2.5025539444631106</v>
      </c>
      <c r="AK2762" s="2">
        <f t="shared" si="288"/>
        <v>-1.535362013584342</v>
      </c>
      <c r="AL2762" s="2">
        <f t="shared" si="289"/>
        <v>-2.5879503497259004</v>
      </c>
      <c r="AM2762" s="2">
        <f t="shared" si="290"/>
        <v>-3.565608646745245</v>
      </c>
      <c r="AN2762" s="2">
        <f t="shared" si="291"/>
        <v>-3.7692362792430125</v>
      </c>
    </row>
    <row r="2763" spans="1:40" x14ac:dyDescent="0.2">
      <c r="A2763">
        <v>2762</v>
      </c>
      <c r="B2763" t="s">
        <v>4950</v>
      </c>
      <c r="C2763" t="s">
        <v>35</v>
      </c>
      <c r="D2763">
        <v>0</v>
      </c>
      <c r="E2763">
        <v>1</v>
      </c>
      <c r="F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T2763">
        <v>0.17499999999999999</v>
      </c>
      <c r="U2763">
        <v>0.221</v>
      </c>
      <c r="V2763">
        <v>0.28199999999999997</v>
      </c>
      <c r="W2763">
        <v>0.503</v>
      </c>
      <c r="X2763">
        <v>0.217</v>
      </c>
      <c r="Z2763">
        <v>25</v>
      </c>
      <c r="AA2763">
        <v>0</v>
      </c>
      <c r="AB2763">
        <v>0</v>
      </c>
      <c r="AD2763">
        <v>-0.1</v>
      </c>
      <c r="AE2763">
        <v>0</v>
      </c>
      <c r="AF2763">
        <v>0</v>
      </c>
      <c r="AG2763" t="s">
        <v>4951</v>
      </c>
      <c r="AH2763" s="2">
        <f t="shared" si="287"/>
        <v>-13.961703343170068</v>
      </c>
      <c r="AJ2763" s="2">
        <f t="shared" si="286"/>
        <v>-2.5025539444631106</v>
      </c>
      <c r="AK2763" s="2">
        <f t="shared" si="288"/>
        <v>-1.535362013584342</v>
      </c>
      <c r="AL2763" s="2">
        <f t="shared" si="289"/>
        <v>-2.5879503497259004</v>
      </c>
      <c r="AM2763" s="2">
        <f t="shared" si="290"/>
        <v>-3.8101432973052298</v>
      </c>
      <c r="AN2763" s="2">
        <f t="shared" si="291"/>
        <v>-3.5256937380914857</v>
      </c>
    </row>
    <row r="2764" spans="1:40" x14ac:dyDescent="0.2">
      <c r="A2764">
        <v>2763</v>
      </c>
      <c r="B2764" t="s">
        <v>6390</v>
      </c>
      <c r="C2764" t="s">
        <v>35</v>
      </c>
      <c r="D2764">
        <v>0</v>
      </c>
      <c r="E2764">
        <v>1</v>
      </c>
      <c r="F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T2764">
        <v>0.182</v>
      </c>
      <c r="U2764">
        <v>0.216</v>
      </c>
      <c r="V2764">
        <v>0.26300000000000001</v>
      </c>
      <c r="W2764">
        <v>0.47899999999999998</v>
      </c>
      <c r="X2764">
        <v>0.20699999999999999</v>
      </c>
      <c r="Z2764">
        <v>18</v>
      </c>
      <c r="AA2764">
        <v>0</v>
      </c>
      <c r="AB2764">
        <v>0</v>
      </c>
      <c r="AD2764">
        <v>-0.1</v>
      </c>
      <c r="AE2764">
        <v>0</v>
      </c>
      <c r="AF2764">
        <v>0</v>
      </c>
      <c r="AG2764" t="s">
        <v>6391</v>
      </c>
      <c r="AH2764" s="2">
        <f t="shared" si="287"/>
        <v>-13.963179596364716</v>
      </c>
      <c r="AJ2764" s="2">
        <f t="shared" si="286"/>
        <v>-2.5025539444631106</v>
      </c>
      <c r="AK2764" s="2">
        <f t="shared" si="288"/>
        <v>-1.535362013584342</v>
      </c>
      <c r="AL2764" s="2">
        <f t="shared" si="289"/>
        <v>-2.5879503497259004</v>
      </c>
      <c r="AM2764" s="2">
        <f t="shared" si="290"/>
        <v>-3.4677947865212513</v>
      </c>
      <c r="AN2764" s="2">
        <f t="shared" si="291"/>
        <v>-3.8695185020701115</v>
      </c>
    </row>
    <row r="2765" spans="1:40" x14ac:dyDescent="0.2">
      <c r="A2765">
        <v>2764</v>
      </c>
      <c r="B2765" t="s">
        <v>5687</v>
      </c>
      <c r="C2765" t="s">
        <v>125</v>
      </c>
      <c r="D2765">
        <v>0</v>
      </c>
      <c r="E2765">
        <v>1</v>
      </c>
      <c r="F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T2765">
        <v>0.184</v>
      </c>
      <c r="U2765">
        <v>0.21299999999999999</v>
      </c>
      <c r="V2765">
        <v>0.25900000000000001</v>
      </c>
      <c r="W2765">
        <v>0.47199999999999998</v>
      </c>
      <c r="X2765">
        <v>0.20399999999999999</v>
      </c>
      <c r="Z2765">
        <v>21</v>
      </c>
      <c r="AA2765">
        <v>0</v>
      </c>
      <c r="AB2765">
        <v>0</v>
      </c>
      <c r="AD2765">
        <v>-0.1</v>
      </c>
      <c r="AE2765">
        <v>0</v>
      </c>
      <c r="AF2765">
        <v>0</v>
      </c>
      <c r="AG2765" t="s">
        <v>5688</v>
      </c>
      <c r="AH2765" s="2">
        <f t="shared" si="287"/>
        <v>-13.965647958967821</v>
      </c>
      <c r="AJ2765" s="2">
        <f t="shared" si="286"/>
        <v>-2.5025539444631106</v>
      </c>
      <c r="AK2765" s="2">
        <f t="shared" si="288"/>
        <v>-1.535362013584342</v>
      </c>
      <c r="AL2765" s="2">
        <f t="shared" si="289"/>
        <v>-2.5879503497259004</v>
      </c>
      <c r="AM2765" s="2">
        <f t="shared" si="290"/>
        <v>-3.3699809262972575</v>
      </c>
      <c r="AN2765" s="2">
        <f t="shared" si="291"/>
        <v>-3.9698007248972109</v>
      </c>
    </row>
    <row r="2766" spans="1:40" x14ac:dyDescent="0.2">
      <c r="A2766">
        <v>2765</v>
      </c>
      <c r="B2766" t="s">
        <v>5351</v>
      </c>
      <c r="C2766" t="s">
        <v>125</v>
      </c>
      <c r="D2766">
        <v>0</v>
      </c>
      <c r="E2766">
        <v>1</v>
      </c>
      <c r="F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T2766">
        <v>0.18099999999999999</v>
      </c>
      <c r="U2766">
        <v>0.222</v>
      </c>
      <c r="V2766">
        <v>0.26</v>
      </c>
      <c r="W2766">
        <v>0.48199999999999998</v>
      </c>
      <c r="X2766">
        <v>0.21</v>
      </c>
      <c r="Z2766">
        <v>25</v>
      </c>
      <c r="AA2766">
        <v>0</v>
      </c>
      <c r="AB2766">
        <v>0</v>
      </c>
      <c r="AD2766">
        <v>-0.1</v>
      </c>
      <c r="AE2766">
        <v>0</v>
      </c>
      <c r="AF2766">
        <v>0</v>
      </c>
      <c r="AG2766" t="s">
        <v>5352</v>
      </c>
      <c r="AH2766" s="2">
        <f t="shared" si="287"/>
        <v>-13.969108430979386</v>
      </c>
      <c r="AJ2766" s="2">
        <f t="shared" ref="AJ2766:AJ2829" si="292">(K2766-22.084)/8.824585</f>
        <v>-2.5025539444631106</v>
      </c>
      <c r="AK2766" s="2">
        <f t="shared" si="288"/>
        <v>-1.535362013584342</v>
      </c>
      <c r="AL2766" s="2">
        <f t="shared" si="289"/>
        <v>-2.5879503497259004</v>
      </c>
      <c r="AM2766" s="2">
        <f t="shared" si="290"/>
        <v>-3.5167017166332482</v>
      </c>
      <c r="AN2766" s="2">
        <f t="shared" si="291"/>
        <v>-3.8265404065727835</v>
      </c>
    </row>
    <row r="2767" spans="1:40" x14ac:dyDescent="0.2">
      <c r="A2767">
        <v>2766</v>
      </c>
      <c r="B2767" t="s">
        <v>6922</v>
      </c>
      <c r="C2767" t="s">
        <v>53</v>
      </c>
      <c r="D2767">
        <v>0</v>
      </c>
      <c r="E2767">
        <v>1</v>
      </c>
      <c r="F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T2767">
        <v>0.183</v>
      </c>
      <c r="U2767">
        <v>0.222</v>
      </c>
      <c r="V2767">
        <v>0.253</v>
      </c>
      <c r="W2767">
        <v>0.47499999999999998</v>
      </c>
      <c r="X2767">
        <v>0.20799999999999999</v>
      </c>
      <c r="Z2767">
        <v>8</v>
      </c>
      <c r="AA2767">
        <v>0</v>
      </c>
      <c r="AB2767">
        <v>0</v>
      </c>
      <c r="AD2767">
        <v>-0.1</v>
      </c>
      <c r="AE2767">
        <v>0</v>
      </c>
      <c r="AF2767">
        <v>0</v>
      </c>
      <c r="AG2767" t="s">
        <v>6923</v>
      </c>
      <c r="AH2767" s="2">
        <f t="shared" si="287"/>
        <v>-13.971576793582491</v>
      </c>
      <c r="AJ2767" s="2">
        <f t="shared" si="292"/>
        <v>-2.5025539444631106</v>
      </c>
      <c r="AK2767" s="2">
        <f t="shared" si="288"/>
        <v>-1.535362013584342</v>
      </c>
      <c r="AL2767" s="2">
        <f t="shared" si="289"/>
        <v>-2.5879503497259004</v>
      </c>
      <c r="AM2767" s="2">
        <f t="shared" si="290"/>
        <v>-3.4188878564092544</v>
      </c>
      <c r="AN2767" s="2">
        <f t="shared" si="291"/>
        <v>-3.9268226293998825</v>
      </c>
    </row>
    <row r="2768" spans="1:40" x14ac:dyDescent="0.2">
      <c r="A2768">
        <v>2767</v>
      </c>
      <c r="B2768" t="s">
        <v>4753</v>
      </c>
      <c r="C2768" t="s">
        <v>83</v>
      </c>
      <c r="D2768">
        <v>0</v>
      </c>
      <c r="E2768">
        <v>1</v>
      </c>
      <c r="F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T2768">
        <v>0.17799999999999999</v>
      </c>
      <c r="U2768">
        <v>0.22600000000000001</v>
      </c>
      <c r="V2768">
        <v>0.26600000000000001</v>
      </c>
      <c r="W2768">
        <v>0.49199999999999999</v>
      </c>
      <c r="X2768">
        <v>0.215</v>
      </c>
      <c r="Z2768">
        <v>28</v>
      </c>
      <c r="AA2768">
        <v>0</v>
      </c>
      <c r="AB2768">
        <v>0</v>
      </c>
      <c r="AD2768">
        <v>-0.1</v>
      </c>
      <c r="AE2768">
        <v>0</v>
      </c>
      <c r="AF2768">
        <v>0</v>
      </c>
      <c r="AG2768" t="s">
        <v>4754</v>
      </c>
      <c r="AH2768" s="2">
        <f t="shared" si="287"/>
        <v>-13.972568902990949</v>
      </c>
      <c r="AJ2768" s="2">
        <f t="shared" si="292"/>
        <v>-2.5025539444631106</v>
      </c>
      <c r="AK2768" s="2">
        <f t="shared" si="288"/>
        <v>-1.535362013584342</v>
      </c>
      <c r="AL2768" s="2">
        <f t="shared" si="289"/>
        <v>-2.5879503497259004</v>
      </c>
      <c r="AM2768" s="2">
        <f t="shared" si="290"/>
        <v>-3.6634225069692388</v>
      </c>
      <c r="AN2768" s="2">
        <f t="shared" si="291"/>
        <v>-3.6832800882483561</v>
      </c>
    </row>
    <row r="2769" spans="1:40" x14ac:dyDescent="0.2">
      <c r="A2769">
        <v>2768</v>
      </c>
      <c r="B2769" t="s">
        <v>4969</v>
      </c>
      <c r="D2769">
        <v>0</v>
      </c>
      <c r="E2769">
        <v>1</v>
      </c>
      <c r="F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T2769">
        <v>0.17799999999999999</v>
      </c>
      <c r="U2769">
        <v>0.22600000000000001</v>
      </c>
      <c r="V2769">
        <v>0.26600000000000001</v>
      </c>
      <c r="W2769">
        <v>0.49199999999999999</v>
      </c>
      <c r="X2769">
        <v>0.215</v>
      </c>
      <c r="Z2769">
        <v>27</v>
      </c>
      <c r="AA2769">
        <v>0</v>
      </c>
      <c r="AB2769">
        <v>0</v>
      </c>
      <c r="AD2769">
        <v>-0.1</v>
      </c>
      <c r="AE2769">
        <v>0</v>
      </c>
      <c r="AF2769">
        <v>0</v>
      </c>
      <c r="AG2769" t="s">
        <v>4970</v>
      </c>
      <c r="AH2769" s="2">
        <f t="shared" si="287"/>
        <v>-13.972568902990949</v>
      </c>
      <c r="AJ2769" s="2">
        <f t="shared" si="292"/>
        <v>-2.5025539444631106</v>
      </c>
      <c r="AK2769" s="2">
        <f t="shared" si="288"/>
        <v>-1.535362013584342</v>
      </c>
      <c r="AL2769" s="2">
        <f t="shared" si="289"/>
        <v>-2.5879503497259004</v>
      </c>
      <c r="AM2769" s="2">
        <f t="shared" si="290"/>
        <v>-3.6634225069692388</v>
      </c>
      <c r="AN2769" s="2">
        <f t="shared" si="291"/>
        <v>-3.6832800882483561</v>
      </c>
    </row>
    <row r="2770" spans="1:40" x14ac:dyDescent="0.2">
      <c r="A2770">
        <v>2769</v>
      </c>
      <c r="B2770" t="s">
        <v>4393</v>
      </c>
      <c r="C2770" t="s">
        <v>61</v>
      </c>
      <c r="D2770">
        <v>0</v>
      </c>
      <c r="E2770">
        <v>1</v>
      </c>
      <c r="F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T2770">
        <v>0.17299999999999999</v>
      </c>
      <c r="U2770">
        <v>0.24199999999999999</v>
      </c>
      <c r="V2770">
        <v>0.26700000000000002</v>
      </c>
      <c r="W2770">
        <v>0.50900000000000001</v>
      </c>
      <c r="X2770">
        <v>0.22600000000000001</v>
      </c>
      <c r="Z2770">
        <v>37</v>
      </c>
      <c r="AA2770">
        <v>0</v>
      </c>
      <c r="AB2770">
        <v>0</v>
      </c>
      <c r="AD2770">
        <v>-0.1</v>
      </c>
      <c r="AE2770">
        <v>0</v>
      </c>
      <c r="AF2770">
        <v>0</v>
      </c>
      <c r="AG2770" t="s">
        <v>4394</v>
      </c>
      <c r="AH2770" s="2">
        <f t="shared" si="287"/>
        <v>-13.973561012399406</v>
      </c>
      <c r="AJ2770" s="2">
        <f t="shared" si="292"/>
        <v>-2.5025539444631106</v>
      </c>
      <c r="AK2770" s="2">
        <f t="shared" si="288"/>
        <v>-1.535362013584342</v>
      </c>
      <c r="AL2770" s="2">
        <f t="shared" si="289"/>
        <v>-2.5879503497259004</v>
      </c>
      <c r="AM2770" s="2">
        <f t="shared" si="290"/>
        <v>-3.9079571575292236</v>
      </c>
      <c r="AN2770" s="2">
        <f t="shared" si="291"/>
        <v>-3.4397375470968292</v>
      </c>
    </row>
    <row r="2771" spans="1:40" x14ac:dyDescent="0.2">
      <c r="A2771">
        <v>2770</v>
      </c>
      <c r="B2771" t="s">
        <v>5251</v>
      </c>
      <c r="C2771" t="s">
        <v>90</v>
      </c>
      <c r="D2771">
        <v>0</v>
      </c>
      <c r="E2771">
        <v>1</v>
      </c>
      <c r="F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T2771">
        <v>0.182</v>
      </c>
      <c r="U2771">
        <v>0.218</v>
      </c>
      <c r="V2771">
        <v>0.26100000000000001</v>
      </c>
      <c r="W2771">
        <v>0.47799999999999998</v>
      </c>
      <c r="X2771">
        <v>0.20799999999999999</v>
      </c>
      <c r="Z2771">
        <v>26</v>
      </c>
      <c r="AA2771">
        <v>0</v>
      </c>
      <c r="AB2771">
        <v>0</v>
      </c>
      <c r="AD2771">
        <v>-0.1</v>
      </c>
      <c r="AE2771">
        <v>0</v>
      </c>
      <c r="AF2771">
        <v>0</v>
      </c>
      <c r="AG2771" t="s">
        <v>5252</v>
      </c>
      <c r="AH2771" s="2">
        <f t="shared" si="287"/>
        <v>-13.977505628197159</v>
      </c>
      <c r="AJ2771" s="2">
        <f t="shared" si="292"/>
        <v>-2.5025539444631106</v>
      </c>
      <c r="AK2771" s="2">
        <f t="shared" si="288"/>
        <v>-1.535362013584342</v>
      </c>
      <c r="AL2771" s="2">
        <f t="shared" si="289"/>
        <v>-2.5879503497259004</v>
      </c>
      <c r="AM2771" s="2">
        <f t="shared" si="290"/>
        <v>-3.4677947865212513</v>
      </c>
      <c r="AN2771" s="2">
        <f t="shared" si="291"/>
        <v>-3.8838445339025545</v>
      </c>
    </row>
    <row r="2772" spans="1:40" x14ac:dyDescent="0.2">
      <c r="A2772">
        <v>2771</v>
      </c>
      <c r="B2772" t="s">
        <v>3586</v>
      </c>
      <c r="C2772" t="s">
        <v>74</v>
      </c>
      <c r="D2772">
        <v>0</v>
      </c>
      <c r="E2772">
        <v>1</v>
      </c>
      <c r="F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T2772">
        <v>0.17699999999999999</v>
      </c>
      <c r="U2772">
        <v>0.23699999999999999</v>
      </c>
      <c r="V2772">
        <v>0.25900000000000001</v>
      </c>
      <c r="W2772">
        <v>0.495</v>
      </c>
      <c r="X2772">
        <v>0.219</v>
      </c>
      <c r="Z2772">
        <v>29</v>
      </c>
      <c r="AA2772">
        <v>0</v>
      </c>
      <c r="AB2772">
        <v>0</v>
      </c>
      <c r="AD2772">
        <v>-0.1</v>
      </c>
      <c r="AE2772">
        <v>0</v>
      </c>
      <c r="AF2772">
        <v>0</v>
      </c>
      <c r="AG2772" t="s">
        <v>3587</v>
      </c>
      <c r="AH2772" s="2">
        <f t="shared" si="287"/>
        <v>-13.978497737605617</v>
      </c>
      <c r="AJ2772" s="2">
        <f t="shared" si="292"/>
        <v>-2.5025539444631106</v>
      </c>
      <c r="AK2772" s="2">
        <f t="shared" si="288"/>
        <v>-1.535362013584342</v>
      </c>
      <c r="AL2772" s="2">
        <f t="shared" si="289"/>
        <v>-2.5879503497259004</v>
      </c>
      <c r="AM2772" s="2">
        <f t="shared" si="290"/>
        <v>-3.7123294370812356</v>
      </c>
      <c r="AN2772" s="2">
        <f t="shared" si="291"/>
        <v>-3.6403019927510276</v>
      </c>
    </row>
    <row r="2773" spans="1:40" x14ac:dyDescent="0.2">
      <c r="A2773">
        <v>2772</v>
      </c>
      <c r="B2773" t="s">
        <v>4387</v>
      </c>
      <c r="C2773" t="s">
        <v>63</v>
      </c>
      <c r="D2773">
        <v>0</v>
      </c>
      <c r="E2773">
        <v>1</v>
      </c>
      <c r="F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T2773">
        <v>0.184</v>
      </c>
      <c r="U2773">
        <v>0.222</v>
      </c>
      <c r="V2773">
        <v>0.249</v>
      </c>
      <c r="W2773">
        <v>0.47099999999999997</v>
      </c>
      <c r="X2773">
        <v>0.20599999999999999</v>
      </c>
      <c r="Z2773">
        <v>20</v>
      </c>
      <c r="AA2773">
        <v>0</v>
      </c>
      <c r="AB2773">
        <v>0</v>
      </c>
      <c r="AD2773">
        <v>-0.1</v>
      </c>
      <c r="AE2773">
        <v>0</v>
      </c>
      <c r="AF2773">
        <v>0</v>
      </c>
      <c r="AG2773" t="s">
        <v>4388</v>
      </c>
      <c r="AH2773" s="2">
        <f t="shared" si="287"/>
        <v>-13.979973990800264</v>
      </c>
      <c r="AJ2773" s="2">
        <f t="shared" si="292"/>
        <v>-2.5025539444631106</v>
      </c>
      <c r="AK2773" s="2">
        <f t="shared" si="288"/>
        <v>-1.535362013584342</v>
      </c>
      <c r="AL2773" s="2">
        <f t="shared" si="289"/>
        <v>-2.5879503497259004</v>
      </c>
      <c r="AM2773" s="2">
        <f t="shared" si="290"/>
        <v>-3.3699809262972575</v>
      </c>
      <c r="AN2773" s="2">
        <f t="shared" si="291"/>
        <v>-3.9841267567296534</v>
      </c>
    </row>
    <row r="2774" spans="1:40" x14ac:dyDescent="0.2">
      <c r="A2774">
        <v>2773</v>
      </c>
      <c r="B2774" t="s">
        <v>3552</v>
      </c>
      <c r="C2774" t="s">
        <v>118</v>
      </c>
      <c r="D2774">
        <v>0</v>
      </c>
      <c r="E2774">
        <v>1</v>
      </c>
      <c r="F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T2774">
        <v>0.16900000000000001</v>
      </c>
      <c r="U2774">
        <v>0.246</v>
      </c>
      <c r="V2774">
        <v>0.27500000000000002</v>
      </c>
      <c r="W2774">
        <v>0.52200000000000002</v>
      </c>
      <c r="X2774">
        <v>0.23100000000000001</v>
      </c>
      <c r="Z2774">
        <v>42</v>
      </c>
      <c r="AA2774">
        <v>0</v>
      </c>
      <c r="AB2774">
        <v>0</v>
      </c>
      <c r="AD2774">
        <v>-0.1</v>
      </c>
      <c r="AE2774">
        <v>0</v>
      </c>
      <c r="AF2774">
        <v>0</v>
      </c>
      <c r="AG2774" t="s">
        <v>3553</v>
      </c>
      <c r="AH2774" s="2">
        <f t="shared" si="287"/>
        <v>-13.982950319025637</v>
      </c>
      <c r="AJ2774" s="2">
        <f t="shared" si="292"/>
        <v>-2.5025539444631106</v>
      </c>
      <c r="AK2774" s="2">
        <f t="shared" si="288"/>
        <v>-1.535362013584342</v>
      </c>
      <c r="AL2774" s="2">
        <f t="shared" si="289"/>
        <v>-2.5879503497259004</v>
      </c>
      <c r="AM2774" s="2">
        <f t="shared" si="290"/>
        <v>-4.1035848779772097</v>
      </c>
      <c r="AN2774" s="2">
        <f t="shared" si="291"/>
        <v>-3.2534991332750733</v>
      </c>
    </row>
    <row r="2775" spans="1:40" x14ac:dyDescent="0.2">
      <c r="A2775">
        <v>2774</v>
      </c>
      <c r="B2775" t="s">
        <v>2985</v>
      </c>
      <c r="D2775">
        <v>0</v>
      </c>
      <c r="E2775">
        <v>1</v>
      </c>
      <c r="F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T2775">
        <v>0.17100000000000001</v>
      </c>
      <c r="U2775">
        <v>0.24199999999999999</v>
      </c>
      <c r="V2775">
        <v>0.27300000000000002</v>
      </c>
      <c r="W2775">
        <v>0.51500000000000001</v>
      </c>
      <c r="X2775">
        <v>0.22700000000000001</v>
      </c>
      <c r="Z2775">
        <v>35</v>
      </c>
      <c r="AA2775">
        <v>0</v>
      </c>
      <c r="AB2775">
        <v>0</v>
      </c>
      <c r="AD2775">
        <v>-0.1</v>
      </c>
      <c r="AE2775">
        <v>0</v>
      </c>
      <c r="AF2775">
        <v>0</v>
      </c>
      <c r="AG2775" t="s">
        <v>2986</v>
      </c>
      <c r="AH2775" s="2">
        <f t="shared" si="287"/>
        <v>-13.985418681628742</v>
      </c>
      <c r="AJ2775" s="2">
        <f t="shared" si="292"/>
        <v>-2.5025539444631106</v>
      </c>
      <c r="AK2775" s="2">
        <f t="shared" si="288"/>
        <v>-1.535362013584342</v>
      </c>
      <c r="AL2775" s="2">
        <f t="shared" si="289"/>
        <v>-2.5879503497259004</v>
      </c>
      <c r="AM2775" s="2">
        <f t="shared" si="290"/>
        <v>-4.005771017753216</v>
      </c>
      <c r="AN2775" s="2">
        <f t="shared" si="291"/>
        <v>-3.3537813561021728</v>
      </c>
    </row>
    <row r="2776" spans="1:40" x14ac:dyDescent="0.2">
      <c r="A2776">
        <v>2775</v>
      </c>
      <c r="B2776" t="s">
        <v>3910</v>
      </c>
      <c r="C2776" t="s">
        <v>35</v>
      </c>
      <c r="D2776">
        <v>0</v>
      </c>
      <c r="E2776">
        <v>1</v>
      </c>
      <c r="F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T2776">
        <v>0.18</v>
      </c>
      <c r="U2776">
        <v>0.221</v>
      </c>
      <c r="V2776">
        <v>0.26200000000000001</v>
      </c>
      <c r="W2776">
        <v>0.48399999999999999</v>
      </c>
      <c r="X2776">
        <v>0.21099999999999999</v>
      </c>
      <c r="Z2776">
        <v>21</v>
      </c>
      <c r="AA2776">
        <v>0</v>
      </c>
      <c r="AB2776">
        <v>0</v>
      </c>
      <c r="AD2776">
        <v>-0.1</v>
      </c>
      <c r="AE2776">
        <v>0</v>
      </c>
      <c r="AF2776">
        <v>0</v>
      </c>
      <c r="AG2776" t="s">
        <v>3911</v>
      </c>
      <c r="AH2776" s="2">
        <f t="shared" si="287"/>
        <v>-13.989363297426497</v>
      </c>
      <c r="AJ2776" s="2">
        <f t="shared" si="292"/>
        <v>-2.5025539444631106</v>
      </c>
      <c r="AK2776" s="2">
        <f t="shared" si="288"/>
        <v>-1.535362013584342</v>
      </c>
      <c r="AL2776" s="2">
        <f t="shared" si="289"/>
        <v>-2.5879503497259004</v>
      </c>
      <c r="AM2776" s="2">
        <f t="shared" si="290"/>
        <v>-3.565608646745245</v>
      </c>
      <c r="AN2776" s="2">
        <f t="shared" si="291"/>
        <v>-3.797888342907898</v>
      </c>
    </row>
    <row r="2777" spans="1:40" x14ac:dyDescent="0.2">
      <c r="A2777">
        <v>2776</v>
      </c>
      <c r="B2777" t="s">
        <v>5147</v>
      </c>
      <c r="D2777">
        <v>0</v>
      </c>
      <c r="E2777">
        <v>1</v>
      </c>
      <c r="F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T2777">
        <v>0.18</v>
      </c>
      <c r="U2777">
        <v>0.224</v>
      </c>
      <c r="V2777">
        <v>0.25900000000000001</v>
      </c>
      <c r="W2777">
        <v>0.48399999999999999</v>
      </c>
      <c r="X2777">
        <v>0.21199999999999999</v>
      </c>
      <c r="Z2777">
        <v>25</v>
      </c>
      <c r="AA2777">
        <v>0</v>
      </c>
      <c r="AB2777">
        <v>0</v>
      </c>
      <c r="AD2777">
        <v>-0.1</v>
      </c>
      <c r="AE2777">
        <v>0</v>
      </c>
      <c r="AF2777">
        <v>0</v>
      </c>
      <c r="AG2777" t="s">
        <v>5148</v>
      </c>
      <c r="AH2777" s="2">
        <f t="shared" si="287"/>
        <v>-13.989363297426497</v>
      </c>
      <c r="AJ2777" s="2">
        <f t="shared" si="292"/>
        <v>-2.5025539444631106</v>
      </c>
      <c r="AK2777" s="2">
        <f t="shared" si="288"/>
        <v>-1.535362013584342</v>
      </c>
      <c r="AL2777" s="2">
        <f t="shared" si="289"/>
        <v>-2.5879503497259004</v>
      </c>
      <c r="AM2777" s="2">
        <f t="shared" si="290"/>
        <v>-3.565608646745245</v>
      </c>
      <c r="AN2777" s="2">
        <f t="shared" si="291"/>
        <v>-3.797888342907898</v>
      </c>
    </row>
    <row r="2778" spans="1:40" x14ac:dyDescent="0.2">
      <c r="A2778">
        <v>2777</v>
      </c>
      <c r="B2778" t="s">
        <v>7488</v>
      </c>
      <c r="C2778" t="s">
        <v>65</v>
      </c>
      <c r="D2778">
        <v>3</v>
      </c>
      <c r="E2778">
        <v>13</v>
      </c>
      <c r="F2778">
        <v>12</v>
      </c>
      <c r="G2778">
        <f>F2778*V2778</f>
        <v>3.3240000000000003</v>
      </c>
      <c r="H2778">
        <v>2</v>
      </c>
      <c r="I2778">
        <v>0</v>
      </c>
      <c r="J2778">
        <v>0</v>
      </c>
      <c r="K2778">
        <v>0</v>
      </c>
      <c r="L2778">
        <v>1</v>
      </c>
      <c r="M2778">
        <v>1</v>
      </c>
      <c r="N2778">
        <v>1</v>
      </c>
      <c r="O2778">
        <v>4</v>
      </c>
      <c r="P2778">
        <v>0</v>
      </c>
      <c r="Q2778">
        <v>0</v>
      </c>
      <c r="R2778">
        <v>0</v>
      </c>
      <c r="T2778">
        <v>0.192</v>
      </c>
      <c r="U2778">
        <v>0.27200000000000002</v>
      </c>
      <c r="V2778">
        <v>0.27700000000000002</v>
      </c>
      <c r="W2778">
        <v>0.54900000000000004</v>
      </c>
      <c r="X2778">
        <v>0.245</v>
      </c>
      <c r="Z2778">
        <v>46</v>
      </c>
      <c r="AA2778">
        <v>0</v>
      </c>
      <c r="AB2778">
        <v>0</v>
      </c>
      <c r="AD2778">
        <v>-0.9</v>
      </c>
      <c r="AE2778">
        <v>0.2</v>
      </c>
      <c r="AF2778">
        <v>0</v>
      </c>
      <c r="AG2778" t="s">
        <v>7489</v>
      </c>
      <c r="AH2778" s="2">
        <f t="shared" si="287"/>
        <v>-13.991753946802653</v>
      </c>
      <c r="AI2778" s="2">
        <f>(L2778-45.75551)/28.81119</f>
        <v>-1.5534072004662078</v>
      </c>
      <c r="AJ2778" s="2">
        <f t="shared" si="292"/>
        <v>-2.5025539444631106</v>
      </c>
      <c r="AK2778" s="2">
        <f t="shared" si="288"/>
        <v>-1.5024206929470327</v>
      </c>
      <c r="AL2778" s="2">
        <f t="shared" si="289"/>
        <v>-2.5879503497259004</v>
      </c>
      <c r="AM2778" s="2">
        <f t="shared" si="290"/>
        <v>-2.9787254854012821</v>
      </c>
      <c r="AN2778" s="2">
        <f t="shared" si="291"/>
        <v>-2.8666962737991195</v>
      </c>
    </row>
    <row r="2779" spans="1:40" x14ac:dyDescent="0.2">
      <c r="A2779">
        <v>2778</v>
      </c>
      <c r="B2779" t="s">
        <v>5313</v>
      </c>
      <c r="C2779" t="s">
        <v>90</v>
      </c>
      <c r="D2779">
        <v>0</v>
      </c>
      <c r="E2779">
        <v>1</v>
      </c>
      <c r="F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T2779">
        <v>0.182</v>
      </c>
      <c r="U2779">
        <v>0.215</v>
      </c>
      <c r="V2779">
        <v>0.26100000000000001</v>
      </c>
      <c r="W2779">
        <v>0.47699999999999998</v>
      </c>
      <c r="X2779">
        <v>0.20699999999999999</v>
      </c>
      <c r="Z2779">
        <v>25</v>
      </c>
      <c r="AA2779">
        <v>0</v>
      </c>
      <c r="AB2779">
        <v>0</v>
      </c>
      <c r="AD2779">
        <v>-0.1</v>
      </c>
      <c r="AE2779">
        <v>0</v>
      </c>
      <c r="AF2779">
        <v>0</v>
      </c>
      <c r="AG2779" t="s">
        <v>5314</v>
      </c>
      <c r="AH2779" s="2">
        <f t="shared" si="287"/>
        <v>-13.991831660029602</v>
      </c>
      <c r="AJ2779" s="2">
        <f t="shared" si="292"/>
        <v>-2.5025539444631106</v>
      </c>
      <c r="AK2779" s="2">
        <f t="shared" si="288"/>
        <v>-1.535362013584342</v>
      </c>
      <c r="AL2779" s="2">
        <f t="shared" si="289"/>
        <v>-2.5879503497259004</v>
      </c>
      <c r="AM2779" s="2">
        <f t="shared" si="290"/>
        <v>-3.4677947865212513</v>
      </c>
      <c r="AN2779" s="2">
        <f t="shared" si="291"/>
        <v>-3.898170565734997</v>
      </c>
    </row>
    <row r="2780" spans="1:40" x14ac:dyDescent="0.2">
      <c r="A2780">
        <v>2779</v>
      </c>
      <c r="B2780" t="s">
        <v>4587</v>
      </c>
      <c r="D2780">
        <v>0</v>
      </c>
      <c r="E2780">
        <v>1</v>
      </c>
      <c r="F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T2780">
        <v>0.17699999999999999</v>
      </c>
      <c r="U2780">
        <v>0.219</v>
      </c>
      <c r="V2780">
        <v>0.27500000000000002</v>
      </c>
      <c r="W2780">
        <v>0.49399999999999999</v>
      </c>
      <c r="X2780">
        <v>0.214</v>
      </c>
      <c r="Z2780">
        <v>26</v>
      </c>
      <c r="AA2780">
        <v>0</v>
      </c>
      <c r="AB2780">
        <v>0</v>
      </c>
      <c r="AD2780">
        <v>-0.1</v>
      </c>
      <c r="AE2780">
        <v>0</v>
      </c>
      <c r="AF2780">
        <v>0</v>
      </c>
      <c r="AG2780" t="s">
        <v>4588</v>
      </c>
      <c r="AH2780" s="2">
        <f t="shared" si="287"/>
        <v>-13.99282376943806</v>
      </c>
      <c r="AJ2780" s="2">
        <f t="shared" si="292"/>
        <v>-2.5025539444631106</v>
      </c>
      <c r="AK2780" s="2">
        <f t="shared" si="288"/>
        <v>-1.535362013584342</v>
      </c>
      <c r="AL2780" s="2">
        <f t="shared" si="289"/>
        <v>-2.5879503497259004</v>
      </c>
      <c r="AM2780" s="2">
        <f t="shared" si="290"/>
        <v>-3.7123294370812356</v>
      </c>
      <c r="AN2780" s="2">
        <f t="shared" si="291"/>
        <v>-3.6546280245834706</v>
      </c>
    </row>
    <row r="2781" spans="1:40" x14ac:dyDescent="0.2">
      <c r="A2781">
        <v>2780</v>
      </c>
      <c r="B2781" t="s">
        <v>6110</v>
      </c>
      <c r="C2781" t="s">
        <v>45</v>
      </c>
      <c r="D2781">
        <v>0</v>
      </c>
      <c r="E2781">
        <v>1</v>
      </c>
      <c r="F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T2781">
        <v>0.18</v>
      </c>
      <c r="U2781">
        <v>0.21</v>
      </c>
      <c r="V2781">
        <v>0.27300000000000002</v>
      </c>
      <c r="W2781">
        <v>0.48299999999999998</v>
      </c>
      <c r="X2781">
        <v>0.20799999999999999</v>
      </c>
      <c r="Z2781">
        <v>22</v>
      </c>
      <c r="AA2781">
        <v>0</v>
      </c>
      <c r="AB2781">
        <v>0</v>
      </c>
      <c r="AD2781">
        <v>-0.1</v>
      </c>
      <c r="AE2781">
        <v>0</v>
      </c>
      <c r="AF2781">
        <v>0</v>
      </c>
      <c r="AG2781" t="s">
        <v>6111</v>
      </c>
      <c r="AH2781" s="2">
        <f t="shared" si="287"/>
        <v>-14.00368932925894</v>
      </c>
      <c r="AJ2781" s="2">
        <f t="shared" si="292"/>
        <v>-2.5025539444631106</v>
      </c>
      <c r="AK2781" s="2">
        <f t="shared" si="288"/>
        <v>-1.535362013584342</v>
      </c>
      <c r="AL2781" s="2">
        <f t="shared" si="289"/>
        <v>-2.5879503497259004</v>
      </c>
      <c r="AM2781" s="2">
        <f t="shared" si="290"/>
        <v>-3.565608646745245</v>
      </c>
      <c r="AN2781" s="2">
        <f t="shared" si="291"/>
        <v>-3.8122143747403405</v>
      </c>
    </row>
    <row r="2782" spans="1:40" x14ac:dyDescent="0.2">
      <c r="A2782">
        <v>2781</v>
      </c>
      <c r="B2782" t="s">
        <v>5057</v>
      </c>
      <c r="C2782" t="s">
        <v>45</v>
      </c>
      <c r="D2782">
        <v>0</v>
      </c>
      <c r="E2782">
        <v>1</v>
      </c>
      <c r="F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T2782">
        <v>0.187</v>
      </c>
      <c r="U2782">
        <v>0.22</v>
      </c>
      <c r="V2782">
        <v>0.23899999999999999</v>
      </c>
      <c r="W2782">
        <v>0.45900000000000002</v>
      </c>
      <c r="X2782">
        <v>0.20100000000000001</v>
      </c>
      <c r="Z2782">
        <v>17</v>
      </c>
      <c r="AA2782">
        <v>0</v>
      </c>
      <c r="AB2782">
        <v>0</v>
      </c>
      <c r="AD2782">
        <v>-0.1</v>
      </c>
      <c r="AE2782">
        <v>0</v>
      </c>
      <c r="AF2782">
        <v>0</v>
      </c>
      <c r="AG2782" t="s">
        <v>5058</v>
      </c>
      <c r="AH2782" s="2">
        <f t="shared" si="287"/>
        <v>-14.005165582453586</v>
      </c>
      <c r="AJ2782" s="2">
        <f t="shared" si="292"/>
        <v>-2.5025539444631106</v>
      </c>
      <c r="AK2782" s="2">
        <f t="shared" si="288"/>
        <v>-1.535362013584342</v>
      </c>
      <c r="AL2782" s="2">
        <f t="shared" si="289"/>
        <v>-2.5879503497259004</v>
      </c>
      <c r="AM2782" s="2">
        <f t="shared" si="290"/>
        <v>-3.2232601359612669</v>
      </c>
      <c r="AN2782" s="2">
        <f t="shared" si="291"/>
        <v>-4.1560391387189659</v>
      </c>
    </row>
    <row r="2783" spans="1:40" x14ac:dyDescent="0.2">
      <c r="A2783">
        <v>2782</v>
      </c>
      <c r="B2783" t="s">
        <v>4793</v>
      </c>
      <c r="C2783" t="s">
        <v>103</v>
      </c>
      <c r="D2783">
        <v>0</v>
      </c>
      <c r="E2783">
        <v>1</v>
      </c>
      <c r="F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0.182</v>
      </c>
      <c r="U2783">
        <v>0.23</v>
      </c>
      <c r="V2783">
        <v>0.246</v>
      </c>
      <c r="W2783">
        <v>0.47599999999999998</v>
      </c>
      <c r="X2783">
        <v>0.21099999999999999</v>
      </c>
      <c r="Z2783">
        <v>16</v>
      </c>
      <c r="AA2783">
        <v>0</v>
      </c>
      <c r="AB2783">
        <v>0</v>
      </c>
      <c r="AD2783">
        <v>-0.1</v>
      </c>
      <c r="AE2783">
        <v>0</v>
      </c>
      <c r="AF2783">
        <v>0</v>
      </c>
      <c r="AG2783" t="s">
        <v>4794</v>
      </c>
      <c r="AH2783" s="2">
        <f t="shared" si="287"/>
        <v>-14.006157691862045</v>
      </c>
      <c r="AJ2783" s="2">
        <f t="shared" si="292"/>
        <v>-2.5025539444631106</v>
      </c>
      <c r="AK2783" s="2">
        <f t="shared" si="288"/>
        <v>-1.535362013584342</v>
      </c>
      <c r="AL2783" s="2">
        <f t="shared" si="289"/>
        <v>-2.5879503497259004</v>
      </c>
      <c r="AM2783" s="2">
        <f t="shared" si="290"/>
        <v>-3.4677947865212513</v>
      </c>
      <c r="AN2783" s="2">
        <f t="shared" si="291"/>
        <v>-3.9124965975674399</v>
      </c>
    </row>
    <row r="2784" spans="1:40" x14ac:dyDescent="0.2">
      <c r="A2784">
        <v>2783</v>
      </c>
      <c r="B2784" t="s">
        <v>5031</v>
      </c>
      <c r="C2784" t="s">
        <v>83</v>
      </c>
      <c r="D2784">
        <v>0</v>
      </c>
      <c r="E2784">
        <v>1</v>
      </c>
      <c r="F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0.18099999999999999</v>
      </c>
      <c r="U2784">
        <v>0.223</v>
      </c>
      <c r="V2784">
        <v>0.25600000000000001</v>
      </c>
      <c r="W2784">
        <v>0.47899999999999998</v>
      </c>
      <c r="X2784">
        <v>0.20899999999999999</v>
      </c>
      <c r="Z2784">
        <v>24</v>
      </c>
      <c r="AA2784">
        <v>0</v>
      </c>
      <c r="AB2784">
        <v>0</v>
      </c>
      <c r="AD2784">
        <v>-0.1</v>
      </c>
      <c r="AE2784">
        <v>0</v>
      </c>
      <c r="AF2784">
        <v>0</v>
      </c>
      <c r="AG2784" t="s">
        <v>5032</v>
      </c>
      <c r="AH2784" s="2">
        <f t="shared" si="287"/>
        <v>-14.012086526476713</v>
      </c>
      <c r="AJ2784" s="2">
        <f t="shared" si="292"/>
        <v>-2.5025539444631106</v>
      </c>
      <c r="AK2784" s="2">
        <f t="shared" si="288"/>
        <v>-1.535362013584342</v>
      </c>
      <c r="AL2784" s="2">
        <f t="shared" si="289"/>
        <v>-2.5879503497259004</v>
      </c>
      <c r="AM2784" s="2">
        <f t="shared" si="290"/>
        <v>-3.5167017166332482</v>
      </c>
      <c r="AN2784" s="2">
        <f t="shared" si="291"/>
        <v>-3.8695185020701115</v>
      </c>
    </row>
    <row r="2785" spans="1:40" x14ac:dyDescent="0.2">
      <c r="A2785">
        <v>2784</v>
      </c>
      <c r="B2785" t="s">
        <v>4991</v>
      </c>
      <c r="D2785">
        <v>0</v>
      </c>
      <c r="E2785">
        <v>1</v>
      </c>
      <c r="F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T2785">
        <v>0.17599999999999999</v>
      </c>
      <c r="U2785">
        <v>0.221</v>
      </c>
      <c r="V2785">
        <v>0.27500000000000002</v>
      </c>
      <c r="W2785">
        <v>0.496</v>
      </c>
      <c r="X2785">
        <v>0.215</v>
      </c>
      <c r="Z2785">
        <v>27</v>
      </c>
      <c r="AA2785">
        <v>0</v>
      </c>
      <c r="AB2785">
        <v>0</v>
      </c>
      <c r="AD2785">
        <v>-0.1</v>
      </c>
      <c r="AE2785">
        <v>0</v>
      </c>
      <c r="AF2785">
        <v>0</v>
      </c>
      <c r="AG2785" t="s">
        <v>4992</v>
      </c>
      <c r="AH2785" s="2">
        <f t="shared" si="287"/>
        <v>-14.013078635885172</v>
      </c>
      <c r="AJ2785" s="2">
        <f t="shared" si="292"/>
        <v>-2.5025539444631106</v>
      </c>
      <c r="AK2785" s="2">
        <f t="shared" si="288"/>
        <v>-1.535362013584342</v>
      </c>
      <c r="AL2785" s="2">
        <f t="shared" si="289"/>
        <v>-2.5879503497259004</v>
      </c>
      <c r="AM2785" s="2">
        <f t="shared" si="290"/>
        <v>-3.761236367193233</v>
      </c>
      <c r="AN2785" s="2">
        <f t="shared" si="291"/>
        <v>-3.6259759609185851</v>
      </c>
    </row>
    <row r="2786" spans="1:40" x14ac:dyDescent="0.2">
      <c r="A2786">
        <v>2785</v>
      </c>
      <c r="B2786" t="s">
        <v>5151</v>
      </c>
      <c r="D2786">
        <v>0</v>
      </c>
      <c r="E2786">
        <v>1</v>
      </c>
      <c r="F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T2786">
        <v>0.17799999999999999</v>
      </c>
      <c r="U2786">
        <v>0.216</v>
      </c>
      <c r="V2786">
        <v>0.27300000000000002</v>
      </c>
      <c r="W2786">
        <v>0.48899999999999999</v>
      </c>
      <c r="X2786">
        <v>0.21099999999999999</v>
      </c>
      <c r="Z2786">
        <v>25</v>
      </c>
      <c r="AA2786">
        <v>0</v>
      </c>
      <c r="AB2786">
        <v>0</v>
      </c>
      <c r="AD2786">
        <v>-0.1</v>
      </c>
      <c r="AE2786">
        <v>0</v>
      </c>
      <c r="AF2786">
        <v>0</v>
      </c>
      <c r="AG2786" t="s">
        <v>5152</v>
      </c>
      <c r="AH2786" s="2">
        <f t="shared" si="287"/>
        <v>-14.015546998488276</v>
      </c>
      <c r="AJ2786" s="2">
        <f t="shared" si="292"/>
        <v>-2.5025539444631106</v>
      </c>
      <c r="AK2786" s="2">
        <f t="shared" si="288"/>
        <v>-1.535362013584342</v>
      </c>
      <c r="AL2786" s="2">
        <f t="shared" si="289"/>
        <v>-2.5879503497259004</v>
      </c>
      <c r="AM2786" s="2">
        <f t="shared" si="290"/>
        <v>-3.6634225069692388</v>
      </c>
      <c r="AN2786" s="2">
        <f t="shared" si="291"/>
        <v>-3.7262581837456841</v>
      </c>
    </row>
    <row r="2787" spans="1:40" x14ac:dyDescent="0.2">
      <c r="A2787">
        <v>2786</v>
      </c>
      <c r="B2787" t="s">
        <v>3884</v>
      </c>
      <c r="C2787" t="s">
        <v>37</v>
      </c>
      <c r="D2787">
        <v>0</v>
      </c>
      <c r="E2787">
        <v>1</v>
      </c>
      <c r="F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T2787">
        <v>0.17299999999999999</v>
      </c>
      <c r="U2787">
        <v>0.23799999999999999</v>
      </c>
      <c r="V2787">
        <v>0.26800000000000002</v>
      </c>
      <c r="W2787">
        <v>0.50600000000000001</v>
      </c>
      <c r="X2787">
        <v>0.223</v>
      </c>
      <c r="Z2787">
        <v>36</v>
      </c>
      <c r="AA2787">
        <v>0</v>
      </c>
      <c r="AB2787">
        <v>0</v>
      </c>
      <c r="AD2787">
        <v>-0.1</v>
      </c>
      <c r="AE2787">
        <v>0</v>
      </c>
      <c r="AF2787">
        <v>0</v>
      </c>
      <c r="AG2787" t="s">
        <v>3885</v>
      </c>
      <c r="AH2787" s="2">
        <f t="shared" si="287"/>
        <v>-14.016539107896735</v>
      </c>
      <c r="AJ2787" s="2">
        <f t="shared" si="292"/>
        <v>-2.5025539444631106</v>
      </c>
      <c r="AK2787" s="2">
        <f t="shared" si="288"/>
        <v>-1.535362013584342</v>
      </c>
      <c r="AL2787" s="2">
        <f t="shared" si="289"/>
        <v>-2.5879503497259004</v>
      </c>
      <c r="AM2787" s="2">
        <f t="shared" si="290"/>
        <v>-3.9079571575292236</v>
      </c>
      <c r="AN2787" s="2">
        <f t="shared" si="291"/>
        <v>-3.4827156425941577</v>
      </c>
    </row>
    <row r="2788" spans="1:40" x14ac:dyDescent="0.2">
      <c r="A2788">
        <v>2787</v>
      </c>
      <c r="B2788" t="s">
        <v>4158</v>
      </c>
      <c r="C2788" t="s">
        <v>39</v>
      </c>
      <c r="D2788">
        <v>0</v>
      </c>
      <c r="E2788">
        <v>1</v>
      </c>
      <c r="F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T2788">
        <v>0.18</v>
      </c>
      <c r="U2788">
        <v>0.221</v>
      </c>
      <c r="V2788">
        <v>0.26100000000000001</v>
      </c>
      <c r="W2788">
        <v>0.48199999999999998</v>
      </c>
      <c r="X2788">
        <v>0.21</v>
      </c>
      <c r="Z2788">
        <v>23</v>
      </c>
      <c r="AA2788">
        <v>0</v>
      </c>
      <c r="AB2788">
        <v>0</v>
      </c>
      <c r="AD2788">
        <v>-0.1</v>
      </c>
      <c r="AE2788">
        <v>0</v>
      </c>
      <c r="AF2788">
        <v>0</v>
      </c>
      <c r="AG2788" t="s">
        <v>4159</v>
      </c>
      <c r="AH2788" s="2">
        <f t="shared" si="287"/>
        <v>-14.018015361091383</v>
      </c>
      <c r="AJ2788" s="2">
        <f t="shared" si="292"/>
        <v>-2.5025539444631106</v>
      </c>
      <c r="AK2788" s="2">
        <f t="shared" si="288"/>
        <v>-1.535362013584342</v>
      </c>
      <c r="AL2788" s="2">
        <f t="shared" si="289"/>
        <v>-2.5879503497259004</v>
      </c>
      <c r="AM2788" s="2">
        <f t="shared" si="290"/>
        <v>-3.565608646745245</v>
      </c>
      <c r="AN2788" s="2">
        <f t="shared" si="291"/>
        <v>-3.8265404065727835</v>
      </c>
    </row>
    <row r="2789" spans="1:40" x14ac:dyDescent="0.2">
      <c r="A2789">
        <v>2788</v>
      </c>
      <c r="B2789" t="s">
        <v>4855</v>
      </c>
      <c r="C2789" t="s">
        <v>93</v>
      </c>
      <c r="D2789">
        <v>0</v>
      </c>
      <c r="E2789">
        <v>1</v>
      </c>
      <c r="F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T2789">
        <v>0.17499999999999999</v>
      </c>
      <c r="U2789">
        <v>0.222</v>
      </c>
      <c r="V2789">
        <v>0.27700000000000002</v>
      </c>
      <c r="W2789">
        <v>0.499</v>
      </c>
      <c r="X2789">
        <v>0.216</v>
      </c>
      <c r="Z2789">
        <v>31</v>
      </c>
      <c r="AA2789">
        <v>0</v>
      </c>
      <c r="AB2789">
        <v>0</v>
      </c>
      <c r="AD2789">
        <v>-0.1</v>
      </c>
      <c r="AE2789">
        <v>0</v>
      </c>
      <c r="AF2789">
        <v>0</v>
      </c>
      <c r="AG2789" t="s">
        <v>4856</v>
      </c>
      <c r="AH2789" s="2">
        <f t="shared" si="287"/>
        <v>-14.01900747049984</v>
      </c>
      <c r="AJ2789" s="2">
        <f t="shared" si="292"/>
        <v>-2.5025539444631106</v>
      </c>
      <c r="AK2789" s="2">
        <f t="shared" si="288"/>
        <v>-1.535362013584342</v>
      </c>
      <c r="AL2789" s="2">
        <f t="shared" si="289"/>
        <v>-2.5879503497259004</v>
      </c>
      <c r="AM2789" s="2">
        <f t="shared" si="290"/>
        <v>-3.8101432973052298</v>
      </c>
      <c r="AN2789" s="2">
        <f t="shared" si="291"/>
        <v>-3.5829978654212566</v>
      </c>
    </row>
    <row r="2790" spans="1:40" x14ac:dyDescent="0.2">
      <c r="A2790">
        <v>2789</v>
      </c>
      <c r="B2790" t="s">
        <v>5359</v>
      </c>
      <c r="C2790" t="s">
        <v>37</v>
      </c>
      <c r="D2790">
        <v>0</v>
      </c>
      <c r="E2790">
        <v>1</v>
      </c>
      <c r="F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T2790">
        <v>0.182</v>
      </c>
      <c r="U2790">
        <v>0.214</v>
      </c>
      <c r="V2790">
        <v>0.26100000000000001</v>
      </c>
      <c r="W2790">
        <v>0.47499999999999998</v>
      </c>
      <c r="X2790">
        <v>0.20599999999999999</v>
      </c>
      <c r="Z2790">
        <v>25</v>
      </c>
      <c r="AA2790">
        <v>0</v>
      </c>
      <c r="AB2790">
        <v>0</v>
      </c>
      <c r="AD2790">
        <v>-0.1</v>
      </c>
      <c r="AE2790">
        <v>0</v>
      </c>
      <c r="AF2790">
        <v>0</v>
      </c>
      <c r="AG2790" t="s">
        <v>5360</v>
      </c>
      <c r="AH2790" s="2">
        <f t="shared" si="287"/>
        <v>-14.020483723694488</v>
      </c>
      <c r="AJ2790" s="2">
        <f t="shared" si="292"/>
        <v>-2.5025539444631106</v>
      </c>
      <c r="AK2790" s="2">
        <f t="shared" si="288"/>
        <v>-1.535362013584342</v>
      </c>
      <c r="AL2790" s="2">
        <f t="shared" si="289"/>
        <v>-2.5879503497259004</v>
      </c>
      <c r="AM2790" s="2">
        <f t="shared" si="290"/>
        <v>-3.4677947865212513</v>
      </c>
      <c r="AN2790" s="2">
        <f t="shared" si="291"/>
        <v>-3.9268226293998825</v>
      </c>
    </row>
    <row r="2791" spans="1:40" x14ac:dyDescent="0.2">
      <c r="A2791">
        <v>2790</v>
      </c>
      <c r="B2791" t="s">
        <v>5210</v>
      </c>
      <c r="D2791">
        <v>0</v>
      </c>
      <c r="E2791">
        <v>1</v>
      </c>
      <c r="F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T2791">
        <v>0.186</v>
      </c>
      <c r="U2791">
        <v>0.217</v>
      </c>
      <c r="V2791">
        <v>0.24299999999999999</v>
      </c>
      <c r="W2791">
        <v>0.46100000000000002</v>
      </c>
      <c r="X2791">
        <v>0.20100000000000001</v>
      </c>
      <c r="Z2791">
        <v>18</v>
      </c>
      <c r="AA2791">
        <v>0</v>
      </c>
      <c r="AB2791">
        <v>0</v>
      </c>
      <c r="AD2791">
        <v>-0.1</v>
      </c>
      <c r="AE2791">
        <v>0</v>
      </c>
      <c r="AF2791">
        <v>0</v>
      </c>
      <c r="AG2791" t="s">
        <v>5211</v>
      </c>
      <c r="AH2791" s="2">
        <f t="shared" si="287"/>
        <v>-14.025420448900697</v>
      </c>
      <c r="AJ2791" s="2">
        <f t="shared" si="292"/>
        <v>-2.5025539444631106</v>
      </c>
      <c r="AK2791" s="2">
        <f t="shared" si="288"/>
        <v>-1.535362013584342</v>
      </c>
      <c r="AL2791" s="2">
        <f t="shared" si="289"/>
        <v>-2.5879503497259004</v>
      </c>
      <c r="AM2791" s="2">
        <f t="shared" si="290"/>
        <v>-3.2721670660732638</v>
      </c>
      <c r="AN2791" s="2">
        <f t="shared" si="291"/>
        <v>-4.12738707505408</v>
      </c>
    </row>
    <row r="2792" spans="1:40" x14ac:dyDescent="0.2">
      <c r="A2792">
        <v>2791</v>
      </c>
      <c r="B2792" t="s">
        <v>5309</v>
      </c>
      <c r="C2792" t="s">
        <v>198</v>
      </c>
      <c r="D2792">
        <v>0</v>
      </c>
      <c r="E2792">
        <v>1</v>
      </c>
      <c r="F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T2792">
        <v>0.18099999999999999</v>
      </c>
      <c r="U2792">
        <v>0.21299999999999999</v>
      </c>
      <c r="V2792">
        <v>0.26500000000000001</v>
      </c>
      <c r="W2792">
        <v>0.47799999999999998</v>
      </c>
      <c r="X2792">
        <v>0.20599999999999999</v>
      </c>
      <c r="Z2792">
        <v>21</v>
      </c>
      <c r="AA2792">
        <v>0</v>
      </c>
      <c r="AB2792">
        <v>0</v>
      </c>
      <c r="AD2792">
        <v>-0.1</v>
      </c>
      <c r="AE2792">
        <v>0</v>
      </c>
      <c r="AF2792">
        <v>0</v>
      </c>
      <c r="AG2792" t="s">
        <v>5310</v>
      </c>
      <c r="AH2792" s="2">
        <f t="shared" si="287"/>
        <v>-14.026412558309156</v>
      </c>
      <c r="AJ2792" s="2">
        <f t="shared" si="292"/>
        <v>-2.5025539444631106</v>
      </c>
      <c r="AK2792" s="2">
        <f t="shared" si="288"/>
        <v>-1.535362013584342</v>
      </c>
      <c r="AL2792" s="2">
        <f t="shared" si="289"/>
        <v>-2.5879503497259004</v>
      </c>
      <c r="AM2792" s="2">
        <f t="shared" si="290"/>
        <v>-3.5167017166332482</v>
      </c>
      <c r="AN2792" s="2">
        <f t="shared" si="291"/>
        <v>-3.8838445339025545</v>
      </c>
    </row>
    <row r="2793" spans="1:40" x14ac:dyDescent="0.2">
      <c r="A2793">
        <v>2792</v>
      </c>
      <c r="B2793" t="s">
        <v>6134</v>
      </c>
      <c r="D2793">
        <v>0</v>
      </c>
      <c r="E2793">
        <v>1</v>
      </c>
      <c r="F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T2793">
        <v>0.17799999999999999</v>
      </c>
      <c r="U2793">
        <v>0.21099999999999999</v>
      </c>
      <c r="V2793">
        <v>0.27700000000000002</v>
      </c>
      <c r="W2793">
        <v>0.48799999999999999</v>
      </c>
      <c r="X2793">
        <v>0.21</v>
      </c>
      <c r="Z2793">
        <v>24</v>
      </c>
      <c r="AA2793">
        <v>0</v>
      </c>
      <c r="AB2793">
        <v>0</v>
      </c>
      <c r="AD2793">
        <v>-0.1</v>
      </c>
      <c r="AE2793">
        <v>0</v>
      </c>
      <c r="AF2793">
        <v>0</v>
      </c>
      <c r="AG2793" t="s">
        <v>6135</v>
      </c>
      <c r="AH2793" s="2">
        <f t="shared" si="287"/>
        <v>-14.029873030320719</v>
      </c>
      <c r="AJ2793" s="2">
        <f t="shared" si="292"/>
        <v>-2.5025539444631106</v>
      </c>
      <c r="AK2793" s="2">
        <f t="shared" si="288"/>
        <v>-1.535362013584342</v>
      </c>
      <c r="AL2793" s="2">
        <f t="shared" si="289"/>
        <v>-2.5879503497259004</v>
      </c>
      <c r="AM2793" s="2">
        <f t="shared" si="290"/>
        <v>-3.6634225069692388</v>
      </c>
      <c r="AN2793" s="2">
        <f t="shared" si="291"/>
        <v>-3.740584215578127</v>
      </c>
    </row>
    <row r="2794" spans="1:40" x14ac:dyDescent="0.2">
      <c r="A2794">
        <v>2793</v>
      </c>
      <c r="B2794" t="s">
        <v>3904</v>
      </c>
      <c r="D2794">
        <v>0</v>
      </c>
      <c r="E2794">
        <v>1</v>
      </c>
      <c r="F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T2794">
        <v>0.18</v>
      </c>
      <c r="U2794">
        <v>0.218</v>
      </c>
      <c r="V2794">
        <v>0.26200000000000001</v>
      </c>
      <c r="W2794">
        <v>0.48099999999999998</v>
      </c>
      <c r="X2794">
        <v>0.20899999999999999</v>
      </c>
      <c r="Z2794">
        <v>23</v>
      </c>
      <c r="AA2794">
        <v>0</v>
      </c>
      <c r="AB2794">
        <v>0</v>
      </c>
      <c r="AD2794">
        <v>-0.1</v>
      </c>
      <c r="AE2794">
        <v>0</v>
      </c>
      <c r="AF2794">
        <v>0</v>
      </c>
      <c r="AG2794" t="s">
        <v>3905</v>
      </c>
      <c r="AH2794" s="2">
        <f t="shared" si="287"/>
        <v>-14.032341392923826</v>
      </c>
      <c r="AJ2794" s="2">
        <f t="shared" si="292"/>
        <v>-2.5025539444631106</v>
      </c>
      <c r="AK2794" s="2">
        <f t="shared" si="288"/>
        <v>-1.535362013584342</v>
      </c>
      <c r="AL2794" s="2">
        <f t="shared" si="289"/>
        <v>-2.5879503497259004</v>
      </c>
      <c r="AM2794" s="2">
        <f t="shared" si="290"/>
        <v>-3.565608646745245</v>
      </c>
      <c r="AN2794" s="2">
        <f t="shared" si="291"/>
        <v>-3.840866438405226</v>
      </c>
    </row>
    <row r="2795" spans="1:40" x14ac:dyDescent="0.2">
      <c r="A2795">
        <v>2794</v>
      </c>
      <c r="B2795" t="s">
        <v>5879</v>
      </c>
      <c r="D2795">
        <v>0</v>
      </c>
      <c r="E2795">
        <v>1</v>
      </c>
      <c r="F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T2795">
        <v>0.17499999999999999</v>
      </c>
      <c r="U2795">
        <v>0.215</v>
      </c>
      <c r="V2795">
        <v>0.28299999999999997</v>
      </c>
      <c r="W2795">
        <v>0.498</v>
      </c>
      <c r="X2795">
        <v>0.214</v>
      </c>
      <c r="Z2795">
        <v>26</v>
      </c>
      <c r="AA2795">
        <v>0</v>
      </c>
      <c r="AB2795">
        <v>0</v>
      </c>
      <c r="AD2795">
        <v>-0.1</v>
      </c>
      <c r="AE2795">
        <v>0</v>
      </c>
      <c r="AF2795">
        <v>0</v>
      </c>
      <c r="AG2795" t="s">
        <v>5880</v>
      </c>
      <c r="AH2795" s="2">
        <f t="shared" si="287"/>
        <v>-14.033333502332283</v>
      </c>
      <c r="AJ2795" s="2">
        <f t="shared" si="292"/>
        <v>-2.5025539444631106</v>
      </c>
      <c r="AK2795" s="2">
        <f t="shared" si="288"/>
        <v>-1.535362013584342</v>
      </c>
      <c r="AL2795" s="2">
        <f t="shared" si="289"/>
        <v>-2.5879503497259004</v>
      </c>
      <c r="AM2795" s="2">
        <f t="shared" si="290"/>
        <v>-3.8101432973052298</v>
      </c>
      <c r="AN2795" s="2">
        <f t="shared" si="291"/>
        <v>-3.5973238972536996</v>
      </c>
    </row>
    <row r="2796" spans="1:40" x14ac:dyDescent="0.2">
      <c r="A2796">
        <v>2795</v>
      </c>
      <c r="B2796" t="s">
        <v>5135</v>
      </c>
      <c r="C2796" t="s">
        <v>103</v>
      </c>
      <c r="D2796">
        <v>0</v>
      </c>
      <c r="E2796">
        <v>1</v>
      </c>
      <c r="F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T2796">
        <v>0.184</v>
      </c>
      <c r="U2796">
        <v>0.217</v>
      </c>
      <c r="V2796">
        <v>0.25</v>
      </c>
      <c r="W2796">
        <v>0.46700000000000003</v>
      </c>
      <c r="X2796">
        <v>0.20300000000000001</v>
      </c>
      <c r="Z2796">
        <v>11</v>
      </c>
      <c r="AA2796">
        <v>0</v>
      </c>
      <c r="AB2796">
        <v>0</v>
      </c>
      <c r="AD2796">
        <v>-0.1</v>
      </c>
      <c r="AE2796">
        <v>0</v>
      </c>
      <c r="AF2796">
        <v>0</v>
      </c>
      <c r="AG2796" t="s">
        <v>5136</v>
      </c>
      <c r="AH2796" s="2">
        <f t="shared" si="287"/>
        <v>-14.037278118130036</v>
      </c>
      <c r="AJ2796" s="2">
        <f t="shared" si="292"/>
        <v>-2.5025539444631106</v>
      </c>
      <c r="AK2796" s="2">
        <f t="shared" si="288"/>
        <v>-1.535362013584342</v>
      </c>
      <c r="AL2796" s="2">
        <f t="shared" si="289"/>
        <v>-2.5879503497259004</v>
      </c>
      <c r="AM2796" s="2">
        <f t="shared" si="290"/>
        <v>-3.3699809262972575</v>
      </c>
      <c r="AN2796" s="2">
        <f t="shared" si="291"/>
        <v>-4.041430884059424</v>
      </c>
    </row>
    <row r="2797" spans="1:40" x14ac:dyDescent="0.2">
      <c r="A2797">
        <v>2796</v>
      </c>
      <c r="B2797" t="s">
        <v>3626</v>
      </c>
      <c r="C2797" t="s">
        <v>61</v>
      </c>
      <c r="D2797">
        <v>0</v>
      </c>
      <c r="E2797">
        <v>1</v>
      </c>
      <c r="F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T2797">
        <v>0.17899999999999999</v>
      </c>
      <c r="U2797">
        <v>0.22800000000000001</v>
      </c>
      <c r="V2797">
        <v>0.25600000000000001</v>
      </c>
      <c r="W2797">
        <v>0.48399999999999999</v>
      </c>
      <c r="X2797">
        <v>0.21299999999999999</v>
      </c>
      <c r="Z2797">
        <v>28</v>
      </c>
      <c r="AA2797">
        <v>0</v>
      </c>
      <c r="AB2797">
        <v>0</v>
      </c>
      <c r="AD2797">
        <v>-0.1</v>
      </c>
      <c r="AE2797">
        <v>0</v>
      </c>
      <c r="AF2797">
        <v>0</v>
      </c>
      <c r="AG2797" t="s">
        <v>3627</v>
      </c>
      <c r="AH2797" s="2">
        <f t="shared" si="287"/>
        <v>-14.038270227538494</v>
      </c>
      <c r="AJ2797" s="2">
        <f t="shared" si="292"/>
        <v>-2.5025539444631106</v>
      </c>
      <c r="AK2797" s="2">
        <f t="shared" si="288"/>
        <v>-1.535362013584342</v>
      </c>
      <c r="AL2797" s="2">
        <f t="shared" si="289"/>
        <v>-2.5879503497259004</v>
      </c>
      <c r="AM2797" s="2">
        <f t="shared" si="290"/>
        <v>-3.6145155768572419</v>
      </c>
      <c r="AN2797" s="2">
        <f t="shared" si="291"/>
        <v>-3.797888342907898</v>
      </c>
    </row>
    <row r="2798" spans="1:40" x14ac:dyDescent="0.2">
      <c r="A2798">
        <v>2797</v>
      </c>
      <c r="B2798" t="s">
        <v>5469</v>
      </c>
      <c r="C2798" t="s">
        <v>176</v>
      </c>
      <c r="D2798">
        <v>0</v>
      </c>
      <c r="E2798">
        <v>1</v>
      </c>
      <c r="F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T2798">
        <v>0.17499999999999999</v>
      </c>
      <c r="U2798">
        <v>0.23100000000000001</v>
      </c>
      <c r="V2798">
        <v>0.26600000000000001</v>
      </c>
      <c r="W2798">
        <v>0.497</v>
      </c>
      <c r="X2798">
        <v>0.218</v>
      </c>
      <c r="Z2798">
        <v>28</v>
      </c>
      <c r="AA2798">
        <v>0</v>
      </c>
      <c r="AB2798">
        <v>0</v>
      </c>
      <c r="AD2798">
        <v>-0.1</v>
      </c>
      <c r="AE2798">
        <v>0</v>
      </c>
      <c r="AF2798">
        <v>0</v>
      </c>
      <c r="AG2798" t="s">
        <v>5470</v>
      </c>
      <c r="AH2798" s="2">
        <f t="shared" si="287"/>
        <v>-14.047659534164726</v>
      </c>
      <c r="AJ2798" s="2">
        <f t="shared" si="292"/>
        <v>-2.5025539444631106</v>
      </c>
      <c r="AK2798" s="2">
        <f t="shared" si="288"/>
        <v>-1.535362013584342</v>
      </c>
      <c r="AL2798" s="2">
        <f t="shared" si="289"/>
        <v>-2.5879503497259004</v>
      </c>
      <c r="AM2798" s="2">
        <f t="shared" si="290"/>
        <v>-3.8101432973052298</v>
      </c>
      <c r="AN2798" s="2">
        <f t="shared" si="291"/>
        <v>-3.6116499290861421</v>
      </c>
    </row>
    <row r="2799" spans="1:40" x14ac:dyDescent="0.2">
      <c r="A2799">
        <v>2798</v>
      </c>
      <c r="B2799" t="s">
        <v>4531</v>
      </c>
      <c r="C2799" t="s">
        <v>83</v>
      </c>
      <c r="D2799">
        <v>0</v>
      </c>
      <c r="E2799">
        <v>1</v>
      </c>
      <c r="F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T2799">
        <v>0.184</v>
      </c>
      <c r="U2799">
        <v>0.21199999999999999</v>
      </c>
      <c r="V2799">
        <v>0.255</v>
      </c>
      <c r="W2799">
        <v>0.46600000000000003</v>
      </c>
      <c r="X2799">
        <v>0.20200000000000001</v>
      </c>
      <c r="Z2799">
        <v>19</v>
      </c>
      <c r="AA2799">
        <v>0</v>
      </c>
      <c r="AB2799">
        <v>0</v>
      </c>
      <c r="AD2799">
        <v>-0.1</v>
      </c>
      <c r="AE2799">
        <v>0</v>
      </c>
      <c r="AF2799">
        <v>0</v>
      </c>
      <c r="AG2799" t="s">
        <v>4532</v>
      </c>
      <c r="AH2799" s="2">
        <f t="shared" si="287"/>
        <v>-14.051604149962477</v>
      </c>
      <c r="AJ2799" s="2">
        <f t="shared" si="292"/>
        <v>-2.5025539444631106</v>
      </c>
      <c r="AK2799" s="2">
        <f t="shared" si="288"/>
        <v>-1.535362013584342</v>
      </c>
      <c r="AL2799" s="2">
        <f t="shared" si="289"/>
        <v>-2.5879503497259004</v>
      </c>
      <c r="AM2799" s="2">
        <f t="shared" si="290"/>
        <v>-3.3699809262972575</v>
      </c>
      <c r="AN2799" s="2">
        <f t="shared" si="291"/>
        <v>-4.055756915891866</v>
      </c>
    </row>
    <row r="2800" spans="1:40" x14ac:dyDescent="0.2">
      <c r="A2800">
        <v>2799</v>
      </c>
      <c r="B2800" t="s">
        <v>5325</v>
      </c>
      <c r="C2800" t="s">
        <v>39</v>
      </c>
      <c r="D2800">
        <v>0</v>
      </c>
      <c r="E2800">
        <v>1</v>
      </c>
      <c r="F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T2800">
        <v>0.17799999999999999</v>
      </c>
      <c r="U2800">
        <v>0.23</v>
      </c>
      <c r="V2800">
        <v>0.25700000000000001</v>
      </c>
      <c r="W2800">
        <v>0.48599999999999999</v>
      </c>
      <c r="X2800">
        <v>0.214</v>
      </c>
      <c r="Z2800">
        <v>25</v>
      </c>
      <c r="AA2800">
        <v>0</v>
      </c>
      <c r="AB2800">
        <v>0</v>
      </c>
      <c r="AD2800">
        <v>-0.1</v>
      </c>
      <c r="AE2800">
        <v>0</v>
      </c>
      <c r="AF2800">
        <v>0</v>
      </c>
      <c r="AG2800" t="s">
        <v>5326</v>
      </c>
      <c r="AH2800" s="2">
        <f t="shared" si="287"/>
        <v>-14.058525093985605</v>
      </c>
      <c r="AJ2800" s="2">
        <f t="shared" si="292"/>
        <v>-2.5025539444631106</v>
      </c>
      <c r="AK2800" s="2">
        <f t="shared" si="288"/>
        <v>-1.535362013584342</v>
      </c>
      <c r="AL2800" s="2">
        <f t="shared" si="289"/>
        <v>-2.5879503497259004</v>
      </c>
      <c r="AM2800" s="2">
        <f t="shared" si="290"/>
        <v>-3.6634225069692388</v>
      </c>
      <c r="AN2800" s="2">
        <f t="shared" si="291"/>
        <v>-3.7692362792430125</v>
      </c>
    </row>
    <row r="2801" spans="1:40" x14ac:dyDescent="0.2">
      <c r="A2801">
        <v>2800</v>
      </c>
      <c r="B2801" t="s">
        <v>5257</v>
      </c>
      <c r="C2801" t="s">
        <v>61</v>
      </c>
      <c r="D2801">
        <v>0</v>
      </c>
      <c r="E2801">
        <v>1</v>
      </c>
      <c r="F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T2801">
        <v>0.18</v>
      </c>
      <c r="U2801">
        <v>0.224</v>
      </c>
      <c r="V2801">
        <v>0.255</v>
      </c>
      <c r="W2801">
        <v>0.47899999999999998</v>
      </c>
      <c r="X2801">
        <v>0.21</v>
      </c>
      <c r="Z2801">
        <v>26</v>
      </c>
      <c r="AA2801">
        <v>0</v>
      </c>
      <c r="AB2801">
        <v>0</v>
      </c>
      <c r="AD2801">
        <v>-0.1</v>
      </c>
      <c r="AE2801">
        <v>0</v>
      </c>
      <c r="AF2801">
        <v>0</v>
      </c>
      <c r="AG2801" t="s">
        <v>5258</v>
      </c>
      <c r="AH2801" s="2">
        <f t="shared" si="287"/>
        <v>-14.06099345658871</v>
      </c>
      <c r="AJ2801" s="2">
        <f t="shared" si="292"/>
        <v>-2.5025539444631106</v>
      </c>
      <c r="AK2801" s="2">
        <f t="shared" si="288"/>
        <v>-1.535362013584342</v>
      </c>
      <c r="AL2801" s="2">
        <f t="shared" si="289"/>
        <v>-2.5879503497259004</v>
      </c>
      <c r="AM2801" s="2">
        <f t="shared" si="290"/>
        <v>-3.565608646745245</v>
      </c>
      <c r="AN2801" s="2">
        <f t="shared" si="291"/>
        <v>-3.8695185020701115</v>
      </c>
    </row>
    <row r="2802" spans="1:40" x14ac:dyDescent="0.2">
      <c r="A2802">
        <v>2801</v>
      </c>
      <c r="B2802" t="s">
        <v>4539</v>
      </c>
      <c r="D2802">
        <v>0</v>
      </c>
      <c r="E2802">
        <v>1</v>
      </c>
      <c r="F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T2802">
        <v>0.182</v>
      </c>
      <c r="U2802">
        <v>0.223</v>
      </c>
      <c r="V2802">
        <v>0.249</v>
      </c>
      <c r="W2802">
        <v>0.47199999999999998</v>
      </c>
      <c r="X2802">
        <v>0.20599999999999999</v>
      </c>
      <c r="Z2802">
        <v>21</v>
      </c>
      <c r="AA2802">
        <v>0</v>
      </c>
      <c r="AB2802">
        <v>0</v>
      </c>
      <c r="AD2802">
        <v>-0.1</v>
      </c>
      <c r="AE2802">
        <v>0</v>
      </c>
      <c r="AF2802">
        <v>0</v>
      </c>
      <c r="AG2802" t="s">
        <v>4540</v>
      </c>
      <c r="AH2802" s="2">
        <f t="shared" si="287"/>
        <v>-14.063461819191815</v>
      </c>
      <c r="AJ2802" s="2">
        <f t="shared" si="292"/>
        <v>-2.5025539444631106</v>
      </c>
      <c r="AK2802" s="2">
        <f t="shared" si="288"/>
        <v>-1.535362013584342</v>
      </c>
      <c r="AL2802" s="2">
        <f t="shared" si="289"/>
        <v>-2.5879503497259004</v>
      </c>
      <c r="AM2802" s="2">
        <f t="shared" si="290"/>
        <v>-3.4677947865212513</v>
      </c>
      <c r="AN2802" s="2">
        <f t="shared" si="291"/>
        <v>-3.9698007248972109</v>
      </c>
    </row>
    <row r="2803" spans="1:40" x14ac:dyDescent="0.2">
      <c r="A2803">
        <v>2802</v>
      </c>
      <c r="B2803" t="s">
        <v>3888</v>
      </c>
      <c r="C2803" t="s">
        <v>74</v>
      </c>
      <c r="D2803">
        <v>0</v>
      </c>
      <c r="E2803">
        <v>1</v>
      </c>
      <c r="F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T2803">
        <v>0.17699999999999999</v>
      </c>
      <c r="U2803">
        <v>0.22700000000000001</v>
      </c>
      <c r="V2803">
        <v>0.26200000000000001</v>
      </c>
      <c r="W2803">
        <v>0.48899999999999999</v>
      </c>
      <c r="X2803">
        <v>0.214</v>
      </c>
      <c r="Z2803">
        <v>26</v>
      </c>
      <c r="AA2803">
        <v>0</v>
      </c>
      <c r="AB2803">
        <v>0</v>
      </c>
      <c r="AD2803">
        <v>-0.1</v>
      </c>
      <c r="AE2803">
        <v>0</v>
      </c>
      <c r="AF2803">
        <v>0</v>
      </c>
      <c r="AG2803" t="s">
        <v>3889</v>
      </c>
      <c r="AH2803" s="2">
        <f t="shared" si="287"/>
        <v>-14.064453928600273</v>
      </c>
      <c r="AJ2803" s="2">
        <f t="shared" si="292"/>
        <v>-2.5025539444631106</v>
      </c>
      <c r="AK2803" s="2">
        <f t="shared" si="288"/>
        <v>-1.535362013584342</v>
      </c>
      <c r="AL2803" s="2">
        <f t="shared" si="289"/>
        <v>-2.5879503497259004</v>
      </c>
      <c r="AM2803" s="2">
        <f t="shared" si="290"/>
        <v>-3.7123294370812356</v>
      </c>
      <c r="AN2803" s="2">
        <f t="shared" si="291"/>
        <v>-3.7262581837456841</v>
      </c>
    </row>
    <row r="2804" spans="1:40" x14ac:dyDescent="0.2">
      <c r="A2804">
        <v>2803</v>
      </c>
      <c r="B2804" t="s">
        <v>3514</v>
      </c>
      <c r="C2804" t="s">
        <v>88</v>
      </c>
      <c r="D2804">
        <v>0</v>
      </c>
      <c r="E2804">
        <v>1</v>
      </c>
      <c r="F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T2804">
        <v>0.17899999999999999</v>
      </c>
      <c r="U2804">
        <v>0.22800000000000001</v>
      </c>
      <c r="V2804">
        <v>0.254</v>
      </c>
      <c r="W2804">
        <v>0.48199999999999998</v>
      </c>
      <c r="X2804">
        <v>0.21199999999999999</v>
      </c>
      <c r="Z2804">
        <v>30</v>
      </c>
      <c r="AA2804">
        <v>0</v>
      </c>
      <c r="AB2804">
        <v>0</v>
      </c>
      <c r="AD2804">
        <v>-0.1</v>
      </c>
      <c r="AE2804">
        <v>0</v>
      </c>
      <c r="AF2804">
        <v>0</v>
      </c>
      <c r="AG2804" t="s">
        <v>3515</v>
      </c>
      <c r="AH2804" s="2">
        <f t="shared" si="287"/>
        <v>-14.06692229120338</v>
      </c>
      <c r="AJ2804" s="2">
        <f t="shared" si="292"/>
        <v>-2.5025539444631106</v>
      </c>
      <c r="AK2804" s="2">
        <f t="shared" si="288"/>
        <v>-1.535362013584342</v>
      </c>
      <c r="AL2804" s="2">
        <f t="shared" si="289"/>
        <v>-2.5879503497259004</v>
      </c>
      <c r="AM2804" s="2">
        <f t="shared" si="290"/>
        <v>-3.6145155768572419</v>
      </c>
      <c r="AN2804" s="2">
        <f t="shared" si="291"/>
        <v>-3.8265404065727835</v>
      </c>
    </row>
    <row r="2805" spans="1:40" x14ac:dyDescent="0.2">
      <c r="A2805">
        <v>2804</v>
      </c>
      <c r="B2805" t="s">
        <v>5277</v>
      </c>
      <c r="C2805" t="s">
        <v>55</v>
      </c>
      <c r="D2805">
        <v>0</v>
      </c>
      <c r="E2805">
        <v>1</v>
      </c>
      <c r="F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T2805">
        <v>0.18099999999999999</v>
      </c>
      <c r="U2805">
        <v>0.22</v>
      </c>
      <c r="V2805">
        <v>0.255</v>
      </c>
      <c r="W2805">
        <v>0.47499999999999998</v>
      </c>
      <c r="X2805">
        <v>0.20699999999999999</v>
      </c>
      <c r="Z2805">
        <v>20</v>
      </c>
      <c r="AA2805">
        <v>0</v>
      </c>
      <c r="AB2805">
        <v>0</v>
      </c>
      <c r="AD2805">
        <v>-0.1</v>
      </c>
      <c r="AE2805">
        <v>0</v>
      </c>
      <c r="AF2805">
        <v>0</v>
      </c>
      <c r="AG2805" t="s">
        <v>5278</v>
      </c>
      <c r="AH2805" s="2">
        <f t="shared" si="287"/>
        <v>-14.069390653806485</v>
      </c>
      <c r="AJ2805" s="2">
        <f t="shared" si="292"/>
        <v>-2.5025539444631106</v>
      </c>
      <c r="AK2805" s="2">
        <f t="shared" si="288"/>
        <v>-1.535362013584342</v>
      </c>
      <c r="AL2805" s="2">
        <f t="shared" si="289"/>
        <v>-2.5879503497259004</v>
      </c>
      <c r="AM2805" s="2">
        <f t="shared" si="290"/>
        <v>-3.5167017166332482</v>
      </c>
      <c r="AN2805" s="2">
        <f t="shared" si="291"/>
        <v>-3.9268226293998825</v>
      </c>
    </row>
    <row r="2806" spans="1:40" x14ac:dyDescent="0.2">
      <c r="A2806">
        <v>2805</v>
      </c>
      <c r="B2806" t="s">
        <v>1253</v>
      </c>
      <c r="C2806" t="s">
        <v>74</v>
      </c>
      <c r="D2806">
        <v>0</v>
      </c>
      <c r="E2806">
        <v>1</v>
      </c>
      <c r="F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T2806">
        <v>0.185</v>
      </c>
      <c r="U2806">
        <v>0.214</v>
      </c>
      <c r="V2806">
        <v>0.247</v>
      </c>
      <c r="W2806">
        <v>0.46100000000000002</v>
      </c>
      <c r="X2806">
        <v>0.20100000000000001</v>
      </c>
      <c r="Z2806">
        <v>17</v>
      </c>
      <c r="AA2806">
        <v>0</v>
      </c>
      <c r="AB2806">
        <v>0</v>
      </c>
      <c r="AD2806">
        <v>-0.1</v>
      </c>
      <c r="AE2806">
        <v>0</v>
      </c>
      <c r="AF2806">
        <v>0</v>
      </c>
      <c r="AG2806" t="s">
        <v>5059</v>
      </c>
      <c r="AH2806" s="2">
        <f t="shared" si="287"/>
        <v>-14.074327379012693</v>
      </c>
      <c r="AJ2806" s="2">
        <f t="shared" si="292"/>
        <v>-2.5025539444631106</v>
      </c>
      <c r="AK2806" s="2">
        <f t="shared" si="288"/>
        <v>-1.535362013584342</v>
      </c>
      <c r="AL2806" s="2">
        <f t="shared" si="289"/>
        <v>-2.5879503497259004</v>
      </c>
      <c r="AM2806" s="2">
        <f t="shared" si="290"/>
        <v>-3.3210739961852607</v>
      </c>
      <c r="AN2806" s="2">
        <f t="shared" si="291"/>
        <v>-4.12738707505408</v>
      </c>
    </row>
    <row r="2807" spans="1:40" x14ac:dyDescent="0.2">
      <c r="A2807">
        <v>2806</v>
      </c>
      <c r="B2807" t="s">
        <v>5954</v>
      </c>
      <c r="C2807" t="s">
        <v>103</v>
      </c>
      <c r="D2807">
        <v>0</v>
      </c>
      <c r="E2807">
        <v>1</v>
      </c>
      <c r="F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T2807">
        <v>0.18</v>
      </c>
      <c r="U2807">
        <v>0.218</v>
      </c>
      <c r="V2807">
        <v>0.26</v>
      </c>
      <c r="W2807">
        <v>0.47799999999999998</v>
      </c>
      <c r="X2807">
        <v>0.20799999999999999</v>
      </c>
      <c r="Z2807">
        <v>14</v>
      </c>
      <c r="AA2807">
        <v>0</v>
      </c>
      <c r="AB2807">
        <v>0</v>
      </c>
      <c r="AD2807">
        <v>-0.1</v>
      </c>
      <c r="AE2807">
        <v>0</v>
      </c>
      <c r="AF2807">
        <v>0</v>
      </c>
      <c r="AG2807" t="s">
        <v>5955</v>
      </c>
      <c r="AH2807" s="2">
        <f t="shared" si="287"/>
        <v>-14.075319488421153</v>
      </c>
      <c r="AJ2807" s="2">
        <f t="shared" si="292"/>
        <v>-2.5025539444631106</v>
      </c>
      <c r="AK2807" s="2">
        <f t="shared" si="288"/>
        <v>-1.535362013584342</v>
      </c>
      <c r="AL2807" s="2">
        <f t="shared" si="289"/>
        <v>-2.5879503497259004</v>
      </c>
      <c r="AM2807" s="2">
        <f t="shared" si="290"/>
        <v>-3.565608646745245</v>
      </c>
      <c r="AN2807" s="2">
        <f t="shared" si="291"/>
        <v>-3.8838445339025545</v>
      </c>
    </row>
    <row r="2808" spans="1:40" x14ac:dyDescent="0.2">
      <c r="A2808">
        <v>2807</v>
      </c>
      <c r="B2808" t="s">
        <v>5475</v>
      </c>
      <c r="C2808" t="s">
        <v>103</v>
      </c>
      <c r="D2808">
        <v>0</v>
      </c>
      <c r="E2808">
        <v>1</v>
      </c>
      <c r="F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T2808">
        <v>0.187</v>
      </c>
      <c r="U2808">
        <v>0.215</v>
      </c>
      <c r="V2808">
        <v>0.23899999999999999</v>
      </c>
      <c r="W2808">
        <v>0.45400000000000001</v>
      </c>
      <c r="X2808">
        <v>0.19800000000000001</v>
      </c>
      <c r="Z2808">
        <v>7</v>
      </c>
      <c r="AA2808">
        <v>0</v>
      </c>
      <c r="AB2808">
        <v>0</v>
      </c>
      <c r="AD2808">
        <v>-0.1</v>
      </c>
      <c r="AE2808">
        <v>0</v>
      </c>
      <c r="AF2808">
        <v>0</v>
      </c>
      <c r="AG2808" t="s">
        <v>5476</v>
      </c>
      <c r="AH2808" s="2">
        <f t="shared" si="287"/>
        <v>-14.0767957416158</v>
      </c>
      <c r="AJ2808" s="2">
        <f t="shared" si="292"/>
        <v>-2.5025539444631106</v>
      </c>
      <c r="AK2808" s="2">
        <f t="shared" si="288"/>
        <v>-1.535362013584342</v>
      </c>
      <c r="AL2808" s="2">
        <f t="shared" si="289"/>
        <v>-2.5879503497259004</v>
      </c>
      <c r="AM2808" s="2">
        <f t="shared" si="290"/>
        <v>-3.2232601359612669</v>
      </c>
      <c r="AN2808" s="2">
        <f t="shared" si="291"/>
        <v>-4.227669297881179</v>
      </c>
    </row>
    <row r="2809" spans="1:40" x14ac:dyDescent="0.2">
      <c r="A2809">
        <v>2808</v>
      </c>
      <c r="B2809" t="s">
        <v>3072</v>
      </c>
      <c r="C2809" t="s">
        <v>129</v>
      </c>
      <c r="D2809">
        <v>0</v>
      </c>
      <c r="E2809">
        <v>1</v>
      </c>
      <c r="F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T2809">
        <v>0.17</v>
      </c>
      <c r="U2809">
        <v>0.22900000000000001</v>
      </c>
      <c r="V2809">
        <v>0.28199999999999997</v>
      </c>
      <c r="W2809">
        <v>0.51200000000000001</v>
      </c>
      <c r="X2809">
        <v>0.223</v>
      </c>
      <c r="Z2809">
        <v>31</v>
      </c>
      <c r="AA2809">
        <v>0</v>
      </c>
      <c r="AB2809">
        <v>0</v>
      </c>
      <c r="AD2809">
        <v>-0.1</v>
      </c>
      <c r="AE2809">
        <v>0</v>
      </c>
      <c r="AF2809">
        <v>0</v>
      </c>
      <c r="AG2809" t="s">
        <v>3073</v>
      </c>
      <c r="AH2809" s="2">
        <f t="shared" si="287"/>
        <v>-14.077303707238066</v>
      </c>
      <c r="AJ2809" s="2">
        <f t="shared" si="292"/>
        <v>-2.5025539444631106</v>
      </c>
      <c r="AK2809" s="2">
        <f t="shared" si="288"/>
        <v>-1.535362013584342</v>
      </c>
      <c r="AL2809" s="2">
        <f t="shared" si="289"/>
        <v>-2.5879503497259004</v>
      </c>
      <c r="AM2809" s="2">
        <f t="shared" si="290"/>
        <v>-4.0546779478652129</v>
      </c>
      <c r="AN2809" s="2">
        <f t="shared" si="291"/>
        <v>-3.3967594515995012</v>
      </c>
    </row>
    <row r="2810" spans="1:40" x14ac:dyDescent="0.2">
      <c r="A2810">
        <v>2809</v>
      </c>
      <c r="B2810" t="s">
        <v>4399</v>
      </c>
      <c r="C2810" t="s">
        <v>47</v>
      </c>
      <c r="D2810">
        <v>0</v>
      </c>
      <c r="E2810">
        <v>1</v>
      </c>
      <c r="F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T2810">
        <v>0.17899999999999999</v>
      </c>
      <c r="U2810">
        <v>0.22900000000000001</v>
      </c>
      <c r="V2810">
        <v>0.252</v>
      </c>
      <c r="W2810">
        <v>0.48099999999999998</v>
      </c>
      <c r="X2810">
        <v>0.21199999999999999</v>
      </c>
      <c r="Z2810">
        <v>26</v>
      </c>
      <c r="AA2810">
        <v>0</v>
      </c>
      <c r="AB2810">
        <v>0</v>
      </c>
      <c r="AD2810">
        <v>-0.1</v>
      </c>
      <c r="AE2810">
        <v>0</v>
      </c>
      <c r="AF2810">
        <v>0</v>
      </c>
      <c r="AG2810" t="s">
        <v>4400</v>
      </c>
      <c r="AH2810" s="2">
        <f t="shared" si="287"/>
        <v>-14.081248323035823</v>
      </c>
      <c r="AJ2810" s="2">
        <f t="shared" si="292"/>
        <v>-2.5025539444631106</v>
      </c>
      <c r="AK2810" s="2">
        <f t="shared" si="288"/>
        <v>-1.535362013584342</v>
      </c>
      <c r="AL2810" s="2">
        <f t="shared" si="289"/>
        <v>-2.5879503497259004</v>
      </c>
      <c r="AM2810" s="2">
        <f t="shared" si="290"/>
        <v>-3.6145155768572419</v>
      </c>
      <c r="AN2810" s="2">
        <f t="shared" si="291"/>
        <v>-3.840866438405226</v>
      </c>
    </row>
    <row r="2811" spans="1:40" x14ac:dyDescent="0.2">
      <c r="A2811">
        <v>2810</v>
      </c>
      <c r="B2811" t="s">
        <v>6003</v>
      </c>
      <c r="C2811" t="s">
        <v>198</v>
      </c>
      <c r="D2811">
        <v>0</v>
      </c>
      <c r="E2811">
        <v>1</v>
      </c>
      <c r="F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T2811">
        <v>0.17899999999999999</v>
      </c>
      <c r="U2811">
        <v>0.222</v>
      </c>
      <c r="V2811">
        <v>0.25900000000000001</v>
      </c>
      <c r="W2811">
        <v>0.48099999999999998</v>
      </c>
      <c r="X2811">
        <v>0.20899999999999999</v>
      </c>
      <c r="Z2811">
        <v>23</v>
      </c>
      <c r="AA2811">
        <v>0</v>
      </c>
      <c r="AB2811">
        <v>0</v>
      </c>
      <c r="AD2811">
        <v>-0.1</v>
      </c>
      <c r="AE2811">
        <v>0</v>
      </c>
      <c r="AF2811">
        <v>0</v>
      </c>
      <c r="AG2811" t="s">
        <v>6004</v>
      </c>
      <c r="AH2811" s="2">
        <f t="shared" si="287"/>
        <v>-14.081248323035823</v>
      </c>
      <c r="AJ2811" s="2">
        <f t="shared" si="292"/>
        <v>-2.5025539444631106</v>
      </c>
      <c r="AK2811" s="2">
        <f t="shared" si="288"/>
        <v>-1.535362013584342</v>
      </c>
      <c r="AL2811" s="2">
        <f t="shared" si="289"/>
        <v>-2.5879503497259004</v>
      </c>
      <c r="AM2811" s="2">
        <f t="shared" si="290"/>
        <v>-3.6145155768572419</v>
      </c>
      <c r="AN2811" s="2">
        <f t="shared" si="291"/>
        <v>-3.840866438405226</v>
      </c>
    </row>
    <row r="2812" spans="1:40" x14ac:dyDescent="0.2">
      <c r="A2812">
        <v>2811</v>
      </c>
      <c r="B2812" t="s">
        <v>4171</v>
      </c>
      <c r="D2812">
        <v>0</v>
      </c>
      <c r="E2812">
        <v>1</v>
      </c>
      <c r="F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T2812">
        <v>0.18099999999999999</v>
      </c>
      <c r="U2812">
        <v>0.21199999999999999</v>
      </c>
      <c r="V2812">
        <v>0.26200000000000001</v>
      </c>
      <c r="W2812">
        <v>0.47399999999999998</v>
      </c>
      <c r="X2812">
        <v>0.20399999999999999</v>
      </c>
      <c r="Z2812">
        <v>20</v>
      </c>
      <c r="AA2812">
        <v>0</v>
      </c>
      <c r="AB2812">
        <v>0</v>
      </c>
      <c r="AD2812">
        <v>-0.1</v>
      </c>
      <c r="AE2812">
        <v>0</v>
      </c>
      <c r="AF2812">
        <v>0</v>
      </c>
      <c r="AG2812" t="s">
        <v>4172</v>
      </c>
      <c r="AH2812" s="2">
        <f t="shared" si="287"/>
        <v>-14.083716685638928</v>
      </c>
      <c r="AJ2812" s="2">
        <f t="shared" si="292"/>
        <v>-2.5025539444631106</v>
      </c>
      <c r="AK2812" s="2">
        <f t="shared" si="288"/>
        <v>-1.535362013584342</v>
      </c>
      <c r="AL2812" s="2">
        <f t="shared" si="289"/>
        <v>-2.5879503497259004</v>
      </c>
      <c r="AM2812" s="2">
        <f t="shared" si="290"/>
        <v>-3.5167017166332482</v>
      </c>
      <c r="AN2812" s="2">
        <f t="shared" si="291"/>
        <v>-3.9411486612323254</v>
      </c>
    </row>
    <row r="2813" spans="1:40" x14ac:dyDescent="0.2">
      <c r="A2813">
        <v>2812</v>
      </c>
      <c r="B2813" t="s">
        <v>3720</v>
      </c>
      <c r="C2813" t="s">
        <v>144</v>
      </c>
      <c r="D2813">
        <v>0</v>
      </c>
      <c r="E2813">
        <v>1</v>
      </c>
      <c r="F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T2813">
        <v>0.17799999999999999</v>
      </c>
      <c r="U2813">
        <v>0.24299999999999999</v>
      </c>
      <c r="V2813">
        <v>0.24099999999999999</v>
      </c>
      <c r="W2813">
        <v>0.48399999999999999</v>
      </c>
      <c r="X2813">
        <v>0.217</v>
      </c>
      <c r="Z2813">
        <v>33</v>
      </c>
      <c r="AA2813">
        <v>0</v>
      </c>
      <c r="AB2813">
        <v>0</v>
      </c>
      <c r="AD2813">
        <v>-0.1</v>
      </c>
      <c r="AE2813">
        <v>0</v>
      </c>
      <c r="AF2813">
        <v>0</v>
      </c>
      <c r="AG2813" t="s">
        <v>3721</v>
      </c>
      <c r="AH2813" s="2">
        <f t="shared" si="287"/>
        <v>-14.08717715765049</v>
      </c>
      <c r="AJ2813" s="2">
        <f t="shared" si="292"/>
        <v>-2.5025539444631106</v>
      </c>
      <c r="AK2813" s="2">
        <f t="shared" si="288"/>
        <v>-1.535362013584342</v>
      </c>
      <c r="AL2813" s="2">
        <f t="shared" si="289"/>
        <v>-2.5879503497259004</v>
      </c>
      <c r="AM2813" s="2">
        <f t="shared" si="290"/>
        <v>-3.6634225069692388</v>
      </c>
      <c r="AN2813" s="2">
        <f t="shared" si="291"/>
        <v>-3.797888342907898</v>
      </c>
    </row>
    <row r="2814" spans="1:40" x14ac:dyDescent="0.2">
      <c r="A2814">
        <v>2813</v>
      </c>
      <c r="B2814" t="s">
        <v>4851</v>
      </c>
      <c r="D2814">
        <v>0</v>
      </c>
      <c r="E2814">
        <v>1</v>
      </c>
      <c r="F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T2814">
        <v>0.17299999999999999</v>
      </c>
      <c r="U2814">
        <v>0.222</v>
      </c>
      <c r="V2814">
        <v>0.28000000000000003</v>
      </c>
      <c r="W2814">
        <v>0.501</v>
      </c>
      <c r="X2814">
        <v>0.217</v>
      </c>
      <c r="Z2814">
        <v>29</v>
      </c>
      <c r="AA2814">
        <v>0</v>
      </c>
      <c r="AB2814">
        <v>0</v>
      </c>
      <c r="AD2814">
        <v>-0.1</v>
      </c>
      <c r="AE2814">
        <v>0</v>
      </c>
      <c r="AF2814">
        <v>0</v>
      </c>
      <c r="AG2814" t="s">
        <v>4852</v>
      </c>
      <c r="AH2814" s="2">
        <f t="shared" si="287"/>
        <v>-14.088169267058948</v>
      </c>
      <c r="AJ2814" s="2">
        <f t="shared" si="292"/>
        <v>-2.5025539444631106</v>
      </c>
      <c r="AK2814" s="2">
        <f t="shared" si="288"/>
        <v>-1.535362013584342</v>
      </c>
      <c r="AL2814" s="2">
        <f t="shared" si="289"/>
        <v>-2.5879503497259004</v>
      </c>
      <c r="AM2814" s="2">
        <f t="shared" si="290"/>
        <v>-3.9079571575292236</v>
      </c>
      <c r="AN2814" s="2">
        <f t="shared" si="291"/>
        <v>-3.5543458017563712</v>
      </c>
    </row>
    <row r="2815" spans="1:40" x14ac:dyDescent="0.2">
      <c r="A2815">
        <v>2814</v>
      </c>
      <c r="B2815" t="s">
        <v>4712</v>
      </c>
      <c r="C2815" t="s">
        <v>129</v>
      </c>
      <c r="D2815">
        <v>0</v>
      </c>
      <c r="E2815">
        <v>1</v>
      </c>
      <c r="F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T2815">
        <v>0.185</v>
      </c>
      <c r="U2815">
        <v>0.22</v>
      </c>
      <c r="V2815">
        <v>0.24099999999999999</v>
      </c>
      <c r="W2815">
        <v>0.46</v>
      </c>
      <c r="X2815">
        <v>0.20200000000000001</v>
      </c>
      <c r="Z2815">
        <v>17</v>
      </c>
      <c r="AA2815">
        <v>0</v>
      </c>
      <c r="AB2815">
        <v>0</v>
      </c>
      <c r="AD2815">
        <v>-0.1</v>
      </c>
      <c r="AE2815">
        <v>0</v>
      </c>
      <c r="AF2815">
        <v>0</v>
      </c>
      <c r="AG2815" t="s">
        <v>4713</v>
      </c>
      <c r="AH2815" s="2">
        <f t="shared" si="287"/>
        <v>-14.088653410845136</v>
      </c>
      <c r="AJ2815" s="2">
        <f t="shared" si="292"/>
        <v>-2.5025539444631106</v>
      </c>
      <c r="AK2815" s="2">
        <f t="shared" si="288"/>
        <v>-1.535362013584342</v>
      </c>
      <c r="AL2815" s="2">
        <f t="shared" si="289"/>
        <v>-2.5879503497259004</v>
      </c>
      <c r="AM2815" s="2">
        <f t="shared" si="290"/>
        <v>-3.3210739961852607</v>
      </c>
      <c r="AN2815" s="2">
        <f t="shared" si="291"/>
        <v>-4.1417131068865229</v>
      </c>
    </row>
    <row r="2816" spans="1:40" x14ac:dyDescent="0.2">
      <c r="A2816">
        <v>2815</v>
      </c>
      <c r="B2816" t="s">
        <v>4944</v>
      </c>
      <c r="C2816" t="s">
        <v>74</v>
      </c>
      <c r="D2816">
        <v>0</v>
      </c>
      <c r="E2816">
        <v>1</v>
      </c>
      <c r="F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T2816">
        <v>0.185</v>
      </c>
      <c r="U2816">
        <v>0.224</v>
      </c>
      <c r="V2816">
        <v>0.23699999999999999</v>
      </c>
      <c r="W2816">
        <v>0.46</v>
      </c>
      <c r="X2816">
        <v>0.20300000000000001</v>
      </c>
      <c r="Z2816">
        <v>18</v>
      </c>
      <c r="AA2816">
        <v>0</v>
      </c>
      <c r="AB2816">
        <v>0</v>
      </c>
      <c r="AD2816">
        <v>-0.1</v>
      </c>
      <c r="AE2816">
        <v>0</v>
      </c>
      <c r="AF2816">
        <v>0</v>
      </c>
      <c r="AG2816" t="s">
        <v>4945</v>
      </c>
      <c r="AH2816" s="2">
        <f t="shared" si="287"/>
        <v>-14.088653410845136</v>
      </c>
      <c r="AJ2816" s="2">
        <f t="shared" si="292"/>
        <v>-2.5025539444631106</v>
      </c>
      <c r="AK2816" s="2">
        <f t="shared" si="288"/>
        <v>-1.535362013584342</v>
      </c>
      <c r="AL2816" s="2">
        <f t="shared" si="289"/>
        <v>-2.5879503497259004</v>
      </c>
      <c r="AM2816" s="2">
        <f t="shared" si="290"/>
        <v>-3.3210739961852607</v>
      </c>
      <c r="AN2816" s="2">
        <f t="shared" si="291"/>
        <v>-4.1417131068865229</v>
      </c>
    </row>
    <row r="2817" spans="1:40" x14ac:dyDescent="0.2">
      <c r="A2817">
        <v>2816</v>
      </c>
      <c r="B2817" t="s">
        <v>5443</v>
      </c>
      <c r="C2817" t="s">
        <v>103</v>
      </c>
      <c r="D2817">
        <v>0</v>
      </c>
      <c r="E2817">
        <v>1</v>
      </c>
      <c r="F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T2817">
        <v>0.17499999999999999</v>
      </c>
      <c r="U2817">
        <v>0.224</v>
      </c>
      <c r="V2817">
        <v>0.27</v>
      </c>
      <c r="W2817">
        <v>0.49399999999999999</v>
      </c>
      <c r="X2817">
        <v>0.215</v>
      </c>
      <c r="Z2817">
        <v>19</v>
      </c>
      <c r="AA2817">
        <v>0</v>
      </c>
      <c r="AB2817">
        <v>0</v>
      </c>
      <c r="AD2817">
        <v>-0.1</v>
      </c>
      <c r="AE2817">
        <v>0</v>
      </c>
      <c r="AF2817">
        <v>0</v>
      </c>
      <c r="AG2817" t="s">
        <v>5444</v>
      </c>
      <c r="AH2817" s="2">
        <f t="shared" si="287"/>
        <v>-14.090637629662053</v>
      </c>
      <c r="AJ2817" s="2">
        <f t="shared" si="292"/>
        <v>-2.5025539444631106</v>
      </c>
      <c r="AK2817" s="2">
        <f t="shared" si="288"/>
        <v>-1.535362013584342</v>
      </c>
      <c r="AL2817" s="2">
        <f t="shared" si="289"/>
        <v>-2.5879503497259004</v>
      </c>
      <c r="AM2817" s="2">
        <f t="shared" si="290"/>
        <v>-3.8101432973052298</v>
      </c>
      <c r="AN2817" s="2">
        <f t="shared" si="291"/>
        <v>-3.6546280245834706</v>
      </c>
    </row>
    <row r="2818" spans="1:40" x14ac:dyDescent="0.2">
      <c r="A2818">
        <v>2817</v>
      </c>
      <c r="B2818" t="s">
        <v>3632</v>
      </c>
      <c r="C2818" t="s">
        <v>93</v>
      </c>
      <c r="D2818">
        <v>0</v>
      </c>
      <c r="E2818">
        <v>1</v>
      </c>
      <c r="F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T2818">
        <v>0.17699999999999999</v>
      </c>
      <c r="U2818">
        <v>0.223</v>
      </c>
      <c r="V2818">
        <v>0.26400000000000001</v>
      </c>
      <c r="W2818">
        <v>0.48699999999999999</v>
      </c>
      <c r="X2818">
        <v>0.21199999999999999</v>
      </c>
      <c r="Z2818">
        <v>28</v>
      </c>
      <c r="AA2818">
        <v>0</v>
      </c>
      <c r="AB2818">
        <v>0</v>
      </c>
      <c r="AD2818">
        <v>-0.1</v>
      </c>
      <c r="AE2818">
        <v>0</v>
      </c>
      <c r="AF2818">
        <v>0</v>
      </c>
      <c r="AG2818" t="s">
        <v>3633</v>
      </c>
      <c r="AH2818" s="2">
        <f t="shared" ref="AH2818:AH2881" si="293">SUM(AI2818:AN2818)</f>
        <v>-14.093105992265158</v>
      </c>
      <c r="AJ2818" s="2">
        <f t="shared" si="292"/>
        <v>-2.5025539444631106</v>
      </c>
      <c r="AK2818" s="2">
        <f t="shared" ref="AK2818:AK2881" si="294">(M2818-46.609)/30.35701</f>
        <v>-1.535362013584342</v>
      </c>
      <c r="AL2818" s="2">
        <f t="shared" ref="AL2818:AL2881" si="295">(S2818-70.42522)/27.21274</f>
        <v>-2.5879503497259004</v>
      </c>
      <c r="AM2818" s="2">
        <f t="shared" ref="AM2818:AM2881" si="296">(T2818-0.252906)/0.020447</f>
        <v>-3.7123294370812356</v>
      </c>
      <c r="AN2818" s="2">
        <f t="shared" ref="AN2818:AN2881" si="297">(W2818-0.749104)/0.069803</f>
        <v>-3.7549102474105696</v>
      </c>
    </row>
    <row r="2819" spans="1:40" x14ac:dyDescent="0.2">
      <c r="A2819">
        <v>2818</v>
      </c>
      <c r="B2819" t="s">
        <v>4365</v>
      </c>
      <c r="C2819" t="s">
        <v>83</v>
      </c>
      <c r="D2819">
        <v>0</v>
      </c>
      <c r="E2819">
        <v>1</v>
      </c>
      <c r="F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T2819">
        <v>0.17699999999999999</v>
      </c>
      <c r="U2819">
        <v>0.222</v>
      </c>
      <c r="V2819">
        <v>0.26500000000000001</v>
      </c>
      <c r="W2819">
        <v>0.48699999999999999</v>
      </c>
      <c r="X2819">
        <v>0.21199999999999999</v>
      </c>
      <c r="Z2819">
        <v>26</v>
      </c>
      <c r="AA2819">
        <v>0</v>
      </c>
      <c r="AB2819">
        <v>0</v>
      </c>
      <c r="AD2819">
        <v>-0.1</v>
      </c>
      <c r="AE2819">
        <v>0</v>
      </c>
      <c r="AF2819">
        <v>0</v>
      </c>
      <c r="AG2819" t="s">
        <v>4366</v>
      </c>
      <c r="AH2819" s="2">
        <f t="shared" si="293"/>
        <v>-14.093105992265158</v>
      </c>
      <c r="AJ2819" s="2">
        <f t="shared" si="292"/>
        <v>-2.5025539444631106</v>
      </c>
      <c r="AK2819" s="2">
        <f t="shared" si="294"/>
        <v>-1.535362013584342</v>
      </c>
      <c r="AL2819" s="2">
        <f t="shared" si="295"/>
        <v>-2.5879503497259004</v>
      </c>
      <c r="AM2819" s="2">
        <f t="shared" si="296"/>
        <v>-3.7123294370812356</v>
      </c>
      <c r="AN2819" s="2">
        <f t="shared" si="297"/>
        <v>-3.7549102474105696</v>
      </c>
    </row>
    <row r="2820" spans="1:40" x14ac:dyDescent="0.2">
      <c r="A2820">
        <v>2819</v>
      </c>
      <c r="B2820" t="s">
        <v>4343</v>
      </c>
      <c r="C2820" t="s">
        <v>47</v>
      </c>
      <c r="D2820">
        <v>0</v>
      </c>
      <c r="E2820">
        <v>1</v>
      </c>
      <c r="F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T2820">
        <v>0.184</v>
      </c>
      <c r="U2820">
        <v>0.22600000000000001</v>
      </c>
      <c r="V2820">
        <v>0.23699999999999999</v>
      </c>
      <c r="W2820">
        <v>0.46300000000000002</v>
      </c>
      <c r="X2820">
        <v>0.20499999999999999</v>
      </c>
      <c r="Z2820">
        <v>21</v>
      </c>
      <c r="AA2820">
        <v>0</v>
      </c>
      <c r="AB2820">
        <v>0</v>
      </c>
      <c r="AD2820">
        <v>-0.1</v>
      </c>
      <c r="AE2820">
        <v>0</v>
      </c>
      <c r="AF2820">
        <v>0</v>
      </c>
      <c r="AG2820" t="s">
        <v>4344</v>
      </c>
      <c r="AH2820" s="2">
        <f t="shared" si="293"/>
        <v>-14.094582245459806</v>
      </c>
      <c r="AJ2820" s="2">
        <f t="shared" si="292"/>
        <v>-2.5025539444631106</v>
      </c>
      <c r="AK2820" s="2">
        <f t="shared" si="294"/>
        <v>-1.535362013584342</v>
      </c>
      <c r="AL2820" s="2">
        <f t="shared" si="295"/>
        <v>-2.5879503497259004</v>
      </c>
      <c r="AM2820" s="2">
        <f t="shared" si="296"/>
        <v>-3.3699809262972575</v>
      </c>
      <c r="AN2820" s="2">
        <f t="shared" si="297"/>
        <v>-4.0987350113891949</v>
      </c>
    </row>
    <row r="2821" spans="1:40" x14ac:dyDescent="0.2">
      <c r="A2821">
        <v>2820</v>
      </c>
      <c r="B2821" t="s">
        <v>4625</v>
      </c>
      <c r="C2821" t="s">
        <v>198</v>
      </c>
      <c r="D2821">
        <v>0</v>
      </c>
      <c r="E2821">
        <v>1</v>
      </c>
      <c r="F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T2821">
        <v>0.184</v>
      </c>
      <c r="U2821">
        <v>0.22</v>
      </c>
      <c r="V2821">
        <v>0.24199999999999999</v>
      </c>
      <c r="W2821">
        <v>0.46200000000000002</v>
      </c>
      <c r="X2821">
        <v>0.20200000000000001</v>
      </c>
      <c r="Z2821">
        <v>18</v>
      </c>
      <c r="AA2821">
        <v>0</v>
      </c>
      <c r="AB2821">
        <v>0</v>
      </c>
      <c r="AD2821">
        <v>-0.1</v>
      </c>
      <c r="AE2821">
        <v>0</v>
      </c>
      <c r="AF2821">
        <v>0</v>
      </c>
      <c r="AG2821" t="s">
        <v>4626</v>
      </c>
      <c r="AH2821" s="2">
        <f t="shared" si="293"/>
        <v>-14.108908277292247</v>
      </c>
      <c r="AJ2821" s="2">
        <f t="shared" si="292"/>
        <v>-2.5025539444631106</v>
      </c>
      <c r="AK2821" s="2">
        <f t="shared" si="294"/>
        <v>-1.535362013584342</v>
      </c>
      <c r="AL2821" s="2">
        <f t="shared" si="295"/>
        <v>-2.5879503497259004</v>
      </c>
      <c r="AM2821" s="2">
        <f t="shared" si="296"/>
        <v>-3.3699809262972575</v>
      </c>
      <c r="AN2821" s="2">
        <f t="shared" si="297"/>
        <v>-4.113061043221637</v>
      </c>
    </row>
    <row r="2822" spans="1:40" x14ac:dyDescent="0.2">
      <c r="A2822">
        <v>2821</v>
      </c>
      <c r="B2822" t="s">
        <v>3796</v>
      </c>
      <c r="C2822" t="s">
        <v>125</v>
      </c>
      <c r="D2822">
        <v>0</v>
      </c>
      <c r="E2822">
        <v>1</v>
      </c>
      <c r="F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T2822">
        <v>0.17799999999999999</v>
      </c>
      <c r="U2822">
        <v>0.22800000000000001</v>
      </c>
      <c r="V2822">
        <v>0.254</v>
      </c>
      <c r="W2822">
        <v>0.48199999999999998</v>
      </c>
      <c r="X2822">
        <v>0.21199999999999999</v>
      </c>
      <c r="Z2822">
        <v>27</v>
      </c>
      <c r="AA2822">
        <v>0</v>
      </c>
      <c r="AB2822">
        <v>0</v>
      </c>
      <c r="AD2822">
        <v>-0.1</v>
      </c>
      <c r="AE2822">
        <v>0</v>
      </c>
      <c r="AF2822">
        <v>0</v>
      </c>
      <c r="AG2822" t="s">
        <v>3797</v>
      </c>
      <c r="AH2822" s="2">
        <f t="shared" si="293"/>
        <v>-14.115829221315376</v>
      </c>
      <c r="AJ2822" s="2">
        <f t="shared" si="292"/>
        <v>-2.5025539444631106</v>
      </c>
      <c r="AK2822" s="2">
        <f t="shared" si="294"/>
        <v>-1.535362013584342</v>
      </c>
      <c r="AL2822" s="2">
        <f t="shared" si="295"/>
        <v>-2.5879503497259004</v>
      </c>
      <c r="AM2822" s="2">
        <f t="shared" si="296"/>
        <v>-3.6634225069692388</v>
      </c>
      <c r="AN2822" s="2">
        <f t="shared" si="297"/>
        <v>-3.8265404065727835</v>
      </c>
    </row>
    <row r="2823" spans="1:40" x14ac:dyDescent="0.2">
      <c r="A2823">
        <v>2822</v>
      </c>
      <c r="B2823" t="s">
        <v>5727</v>
      </c>
      <c r="C2823" t="s">
        <v>47</v>
      </c>
      <c r="D2823">
        <v>0</v>
      </c>
      <c r="E2823">
        <v>1</v>
      </c>
      <c r="F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T2823">
        <v>0.17599999999999999</v>
      </c>
      <c r="U2823">
        <v>0.217</v>
      </c>
      <c r="V2823">
        <v>0.27200000000000002</v>
      </c>
      <c r="W2823">
        <v>0.48799999999999999</v>
      </c>
      <c r="X2823">
        <v>0.21099999999999999</v>
      </c>
      <c r="Z2823">
        <v>25</v>
      </c>
      <c r="AA2823">
        <v>0</v>
      </c>
      <c r="AB2823">
        <v>0</v>
      </c>
      <c r="AD2823">
        <v>-0.1</v>
      </c>
      <c r="AE2823">
        <v>0</v>
      </c>
      <c r="AF2823">
        <v>0</v>
      </c>
      <c r="AG2823" t="s">
        <v>5728</v>
      </c>
      <c r="AH2823" s="2">
        <f t="shared" si="293"/>
        <v>-14.127686890544712</v>
      </c>
      <c r="AJ2823" s="2">
        <f t="shared" si="292"/>
        <v>-2.5025539444631106</v>
      </c>
      <c r="AK2823" s="2">
        <f t="shared" si="294"/>
        <v>-1.535362013584342</v>
      </c>
      <c r="AL2823" s="2">
        <f t="shared" si="295"/>
        <v>-2.5879503497259004</v>
      </c>
      <c r="AM2823" s="2">
        <f t="shared" si="296"/>
        <v>-3.761236367193233</v>
      </c>
      <c r="AN2823" s="2">
        <f t="shared" si="297"/>
        <v>-3.740584215578127</v>
      </c>
    </row>
    <row r="2824" spans="1:40" x14ac:dyDescent="0.2">
      <c r="A2824">
        <v>2823</v>
      </c>
      <c r="B2824" t="s">
        <v>4876</v>
      </c>
      <c r="C2824" t="s">
        <v>88</v>
      </c>
      <c r="D2824">
        <v>0</v>
      </c>
      <c r="E2824">
        <v>1</v>
      </c>
      <c r="F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T2824">
        <v>0.183</v>
      </c>
      <c r="U2824">
        <v>0.221</v>
      </c>
      <c r="V2824">
        <v>0.24399999999999999</v>
      </c>
      <c r="W2824">
        <v>0.46400000000000002</v>
      </c>
      <c r="X2824">
        <v>0.20300000000000001</v>
      </c>
      <c r="Z2824">
        <v>25</v>
      </c>
      <c r="AA2824">
        <v>0</v>
      </c>
      <c r="AB2824">
        <v>0</v>
      </c>
      <c r="AD2824">
        <v>-0.1</v>
      </c>
      <c r="AE2824">
        <v>0</v>
      </c>
      <c r="AF2824">
        <v>0</v>
      </c>
      <c r="AG2824" t="s">
        <v>4877</v>
      </c>
      <c r="AH2824" s="2">
        <f t="shared" si="293"/>
        <v>-14.12916314373936</v>
      </c>
      <c r="AJ2824" s="2">
        <f t="shared" si="292"/>
        <v>-2.5025539444631106</v>
      </c>
      <c r="AK2824" s="2">
        <f t="shared" si="294"/>
        <v>-1.535362013584342</v>
      </c>
      <c r="AL2824" s="2">
        <f t="shared" si="295"/>
        <v>-2.5879503497259004</v>
      </c>
      <c r="AM2824" s="2">
        <f t="shared" si="296"/>
        <v>-3.4188878564092544</v>
      </c>
      <c r="AN2824" s="2">
        <f t="shared" si="297"/>
        <v>-4.084408979556752</v>
      </c>
    </row>
    <row r="2825" spans="1:40" x14ac:dyDescent="0.2">
      <c r="A2825">
        <v>2824</v>
      </c>
      <c r="B2825" t="s">
        <v>4648</v>
      </c>
      <c r="C2825" t="s">
        <v>55</v>
      </c>
      <c r="D2825">
        <v>0</v>
      </c>
      <c r="E2825">
        <v>1</v>
      </c>
      <c r="F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T2825">
        <v>0.182</v>
      </c>
      <c r="U2825">
        <v>0.22</v>
      </c>
      <c r="V2825">
        <v>0.246</v>
      </c>
      <c r="W2825">
        <v>0.46700000000000003</v>
      </c>
      <c r="X2825">
        <v>0.20399999999999999</v>
      </c>
      <c r="Z2825">
        <v>17</v>
      </c>
      <c r="AA2825">
        <v>0</v>
      </c>
      <c r="AB2825">
        <v>0</v>
      </c>
      <c r="AD2825">
        <v>-0.1</v>
      </c>
      <c r="AE2825">
        <v>0</v>
      </c>
      <c r="AF2825">
        <v>0</v>
      </c>
      <c r="AG2825" t="s">
        <v>4649</v>
      </c>
      <c r="AH2825" s="2">
        <f t="shared" si="293"/>
        <v>-14.13509197835403</v>
      </c>
      <c r="AJ2825" s="2">
        <f t="shared" si="292"/>
        <v>-2.5025539444631106</v>
      </c>
      <c r="AK2825" s="2">
        <f t="shared" si="294"/>
        <v>-1.535362013584342</v>
      </c>
      <c r="AL2825" s="2">
        <f t="shared" si="295"/>
        <v>-2.5879503497259004</v>
      </c>
      <c r="AM2825" s="2">
        <f t="shared" si="296"/>
        <v>-3.4677947865212513</v>
      </c>
      <c r="AN2825" s="2">
        <f t="shared" si="297"/>
        <v>-4.041430884059424</v>
      </c>
    </row>
    <row r="2826" spans="1:40" x14ac:dyDescent="0.2">
      <c r="A2826">
        <v>2825</v>
      </c>
      <c r="B2826" t="s">
        <v>4966</v>
      </c>
      <c r="C2826" t="s">
        <v>129</v>
      </c>
      <c r="D2826">
        <v>0</v>
      </c>
      <c r="E2826">
        <v>1</v>
      </c>
      <c r="F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T2826">
        <v>0.17399999999999999</v>
      </c>
      <c r="U2826">
        <v>0.218</v>
      </c>
      <c r="V2826">
        <v>0.27700000000000002</v>
      </c>
      <c r="W2826">
        <v>0.49399999999999999</v>
      </c>
      <c r="X2826">
        <v>0.214</v>
      </c>
      <c r="Z2826">
        <v>25</v>
      </c>
      <c r="AA2826">
        <v>0</v>
      </c>
      <c r="AB2826">
        <v>0</v>
      </c>
      <c r="AD2826">
        <v>-0.1</v>
      </c>
      <c r="AE2826">
        <v>0</v>
      </c>
      <c r="AF2826">
        <v>0</v>
      </c>
      <c r="AG2826" t="s">
        <v>4967</v>
      </c>
      <c r="AH2826" s="2">
        <f t="shared" si="293"/>
        <v>-14.13954455977405</v>
      </c>
      <c r="AJ2826" s="2">
        <f t="shared" si="292"/>
        <v>-2.5025539444631106</v>
      </c>
      <c r="AK2826" s="2">
        <f t="shared" si="294"/>
        <v>-1.535362013584342</v>
      </c>
      <c r="AL2826" s="2">
        <f t="shared" si="295"/>
        <v>-2.5879503497259004</v>
      </c>
      <c r="AM2826" s="2">
        <f t="shared" si="296"/>
        <v>-3.8590502274172267</v>
      </c>
      <c r="AN2826" s="2">
        <f t="shared" si="297"/>
        <v>-3.6546280245834706</v>
      </c>
    </row>
    <row r="2827" spans="1:40" x14ac:dyDescent="0.2">
      <c r="A2827">
        <v>2826</v>
      </c>
      <c r="B2827" t="s">
        <v>3278</v>
      </c>
      <c r="C2827" t="s">
        <v>88</v>
      </c>
      <c r="D2827">
        <v>0</v>
      </c>
      <c r="E2827">
        <v>1</v>
      </c>
      <c r="F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T2827">
        <v>0.18099999999999999</v>
      </c>
      <c r="U2827">
        <v>0.23</v>
      </c>
      <c r="V2827">
        <v>0.24</v>
      </c>
      <c r="W2827">
        <v>0.47</v>
      </c>
      <c r="X2827">
        <v>0.20899999999999999</v>
      </c>
      <c r="Z2827">
        <v>28</v>
      </c>
      <c r="AA2827">
        <v>0</v>
      </c>
      <c r="AB2827">
        <v>0</v>
      </c>
      <c r="AD2827">
        <v>-0.1</v>
      </c>
      <c r="AE2827">
        <v>0</v>
      </c>
      <c r="AF2827">
        <v>0</v>
      </c>
      <c r="AG2827" t="s">
        <v>4160</v>
      </c>
      <c r="AH2827" s="2">
        <f t="shared" si="293"/>
        <v>-14.141020812968698</v>
      </c>
      <c r="AJ2827" s="2">
        <f t="shared" si="292"/>
        <v>-2.5025539444631106</v>
      </c>
      <c r="AK2827" s="2">
        <f t="shared" si="294"/>
        <v>-1.535362013584342</v>
      </c>
      <c r="AL2827" s="2">
        <f t="shared" si="295"/>
        <v>-2.5879503497259004</v>
      </c>
      <c r="AM2827" s="2">
        <f t="shared" si="296"/>
        <v>-3.5167017166332482</v>
      </c>
      <c r="AN2827" s="2">
        <f t="shared" si="297"/>
        <v>-3.9984527885620964</v>
      </c>
    </row>
    <row r="2828" spans="1:40" x14ac:dyDescent="0.2">
      <c r="A2828">
        <v>2827</v>
      </c>
      <c r="B2828" t="s">
        <v>5825</v>
      </c>
      <c r="C2828" t="s">
        <v>125</v>
      </c>
      <c r="D2828">
        <v>0</v>
      </c>
      <c r="E2828">
        <v>1</v>
      </c>
      <c r="F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T2828">
        <v>0.183</v>
      </c>
      <c r="U2828">
        <v>0.216</v>
      </c>
      <c r="V2828">
        <v>0.246</v>
      </c>
      <c r="W2828">
        <v>0.46300000000000002</v>
      </c>
      <c r="X2828">
        <v>0.20200000000000001</v>
      </c>
      <c r="Z2828">
        <v>20</v>
      </c>
      <c r="AA2828">
        <v>0</v>
      </c>
      <c r="AB2828">
        <v>0</v>
      </c>
      <c r="AD2828">
        <v>-0.1</v>
      </c>
      <c r="AE2828">
        <v>0</v>
      </c>
      <c r="AF2828">
        <v>0</v>
      </c>
      <c r="AG2828" t="s">
        <v>5826</v>
      </c>
      <c r="AH2828" s="2">
        <f t="shared" si="293"/>
        <v>-14.143489175571803</v>
      </c>
      <c r="AJ2828" s="2">
        <f t="shared" si="292"/>
        <v>-2.5025539444631106</v>
      </c>
      <c r="AK2828" s="2">
        <f t="shared" si="294"/>
        <v>-1.535362013584342</v>
      </c>
      <c r="AL2828" s="2">
        <f t="shared" si="295"/>
        <v>-2.5879503497259004</v>
      </c>
      <c r="AM2828" s="2">
        <f t="shared" si="296"/>
        <v>-3.4188878564092544</v>
      </c>
      <c r="AN2828" s="2">
        <f t="shared" si="297"/>
        <v>-4.0987350113891949</v>
      </c>
    </row>
    <row r="2829" spans="1:40" x14ac:dyDescent="0.2">
      <c r="A2829">
        <v>2828</v>
      </c>
      <c r="B2829" t="s">
        <v>4231</v>
      </c>
      <c r="C2829" t="s">
        <v>65</v>
      </c>
      <c r="D2829">
        <v>0</v>
      </c>
      <c r="E2829">
        <v>1</v>
      </c>
      <c r="F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T2829">
        <v>0.17699999999999999</v>
      </c>
      <c r="U2829">
        <v>0.21199999999999999</v>
      </c>
      <c r="V2829">
        <v>0.27100000000000002</v>
      </c>
      <c r="W2829">
        <v>0.48299999999999998</v>
      </c>
      <c r="X2829">
        <v>0.20799999999999999</v>
      </c>
      <c r="Z2829">
        <v>22</v>
      </c>
      <c r="AA2829">
        <v>0</v>
      </c>
      <c r="AB2829">
        <v>0</v>
      </c>
      <c r="AD2829">
        <v>-0.1</v>
      </c>
      <c r="AE2829">
        <v>0</v>
      </c>
      <c r="AF2829">
        <v>0</v>
      </c>
      <c r="AG2829" t="s">
        <v>4232</v>
      </c>
      <c r="AH2829" s="2">
        <f t="shared" si="293"/>
        <v>-14.15041011959493</v>
      </c>
      <c r="AJ2829" s="2">
        <f t="shared" si="292"/>
        <v>-2.5025539444631106</v>
      </c>
      <c r="AK2829" s="2">
        <f t="shared" si="294"/>
        <v>-1.535362013584342</v>
      </c>
      <c r="AL2829" s="2">
        <f t="shared" si="295"/>
        <v>-2.5879503497259004</v>
      </c>
      <c r="AM2829" s="2">
        <f t="shared" si="296"/>
        <v>-3.7123294370812356</v>
      </c>
      <c r="AN2829" s="2">
        <f t="shared" si="297"/>
        <v>-3.8122143747403405</v>
      </c>
    </row>
    <row r="2830" spans="1:40" x14ac:dyDescent="0.2">
      <c r="A2830">
        <v>2829</v>
      </c>
      <c r="B2830" t="s">
        <v>5279</v>
      </c>
      <c r="D2830">
        <v>0</v>
      </c>
      <c r="E2830">
        <v>1</v>
      </c>
      <c r="F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T2830">
        <v>0.17699999999999999</v>
      </c>
      <c r="U2830">
        <v>0.216</v>
      </c>
      <c r="V2830">
        <v>0.26600000000000001</v>
      </c>
      <c r="W2830">
        <v>0.48299999999999998</v>
      </c>
      <c r="X2830">
        <v>0.20899999999999999</v>
      </c>
      <c r="Z2830">
        <v>23</v>
      </c>
      <c r="AA2830">
        <v>0</v>
      </c>
      <c r="AB2830">
        <v>0</v>
      </c>
      <c r="AD2830">
        <v>-0.1</v>
      </c>
      <c r="AE2830">
        <v>0</v>
      </c>
      <c r="AF2830">
        <v>0</v>
      </c>
      <c r="AG2830" t="s">
        <v>5280</v>
      </c>
      <c r="AH2830" s="2">
        <f t="shared" si="293"/>
        <v>-14.15041011959493</v>
      </c>
      <c r="AJ2830" s="2">
        <f t="shared" ref="AJ2830:AJ2893" si="298">(K2830-22.084)/8.824585</f>
        <v>-2.5025539444631106</v>
      </c>
      <c r="AK2830" s="2">
        <f t="shared" si="294"/>
        <v>-1.535362013584342</v>
      </c>
      <c r="AL2830" s="2">
        <f t="shared" si="295"/>
        <v>-2.5879503497259004</v>
      </c>
      <c r="AM2830" s="2">
        <f t="shared" si="296"/>
        <v>-3.7123294370812356</v>
      </c>
      <c r="AN2830" s="2">
        <f t="shared" si="297"/>
        <v>-3.8122143747403405</v>
      </c>
    </row>
    <row r="2831" spans="1:40" x14ac:dyDescent="0.2">
      <c r="A2831">
        <v>2830</v>
      </c>
      <c r="B2831" t="s">
        <v>5451</v>
      </c>
      <c r="C2831" t="s">
        <v>83</v>
      </c>
      <c r="D2831">
        <v>0</v>
      </c>
      <c r="E2831">
        <v>1</v>
      </c>
      <c r="F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T2831">
        <v>0.17199999999999999</v>
      </c>
      <c r="U2831">
        <v>0.218</v>
      </c>
      <c r="V2831">
        <v>0.28299999999999997</v>
      </c>
      <c r="W2831">
        <v>0.5</v>
      </c>
      <c r="X2831">
        <v>0.215</v>
      </c>
      <c r="Z2831">
        <v>28</v>
      </c>
      <c r="AA2831">
        <v>0</v>
      </c>
      <c r="AB2831">
        <v>0</v>
      </c>
      <c r="AD2831">
        <v>-0.1</v>
      </c>
      <c r="AE2831">
        <v>0</v>
      </c>
      <c r="AF2831">
        <v>0</v>
      </c>
      <c r="AG2831" t="s">
        <v>5452</v>
      </c>
      <c r="AH2831" s="2">
        <f t="shared" si="293"/>
        <v>-14.151402229003388</v>
      </c>
      <c r="AJ2831" s="2">
        <f t="shared" si="298"/>
        <v>-2.5025539444631106</v>
      </c>
      <c r="AK2831" s="2">
        <f t="shared" si="294"/>
        <v>-1.535362013584342</v>
      </c>
      <c r="AL2831" s="2">
        <f t="shared" si="295"/>
        <v>-2.5879503497259004</v>
      </c>
      <c r="AM2831" s="2">
        <f t="shared" si="296"/>
        <v>-3.9568640876412204</v>
      </c>
      <c r="AN2831" s="2">
        <f t="shared" si="297"/>
        <v>-3.5686718335888141</v>
      </c>
    </row>
    <row r="2832" spans="1:40" x14ac:dyDescent="0.2">
      <c r="A2832">
        <v>2831</v>
      </c>
      <c r="B2832" t="s">
        <v>4686</v>
      </c>
      <c r="C2832" t="s">
        <v>57</v>
      </c>
      <c r="D2832">
        <v>0</v>
      </c>
      <c r="E2832">
        <v>1</v>
      </c>
      <c r="F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0.17399999999999999</v>
      </c>
      <c r="U2832">
        <v>0.224</v>
      </c>
      <c r="V2832">
        <v>0.26900000000000002</v>
      </c>
      <c r="W2832">
        <v>0.49299999999999999</v>
      </c>
      <c r="X2832">
        <v>0.215</v>
      </c>
      <c r="Z2832">
        <v>27</v>
      </c>
      <c r="AA2832">
        <v>0</v>
      </c>
      <c r="AB2832">
        <v>0</v>
      </c>
      <c r="AD2832">
        <v>-0.1</v>
      </c>
      <c r="AE2832">
        <v>0</v>
      </c>
      <c r="AF2832">
        <v>0</v>
      </c>
      <c r="AG2832" t="s">
        <v>4687</v>
      </c>
      <c r="AH2832" s="2">
        <f t="shared" si="293"/>
        <v>-14.153870591606493</v>
      </c>
      <c r="AJ2832" s="2">
        <f t="shared" si="298"/>
        <v>-2.5025539444631106</v>
      </c>
      <c r="AK2832" s="2">
        <f t="shared" si="294"/>
        <v>-1.535362013584342</v>
      </c>
      <c r="AL2832" s="2">
        <f t="shared" si="295"/>
        <v>-2.5879503497259004</v>
      </c>
      <c r="AM2832" s="2">
        <f t="shared" si="296"/>
        <v>-3.8590502274172267</v>
      </c>
      <c r="AN2832" s="2">
        <f t="shared" si="297"/>
        <v>-3.6689540564159131</v>
      </c>
    </row>
    <row r="2833" spans="1:40" x14ac:dyDescent="0.2">
      <c r="A2833">
        <v>2832</v>
      </c>
      <c r="B2833" t="s">
        <v>4341</v>
      </c>
      <c r="C2833" t="s">
        <v>37</v>
      </c>
      <c r="D2833">
        <v>0</v>
      </c>
      <c r="E2833">
        <v>1</v>
      </c>
      <c r="F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T2833">
        <v>0.18099999999999999</v>
      </c>
      <c r="U2833">
        <v>0.22500000000000001</v>
      </c>
      <c r="V2833">
        <v>0.24399999999999999</v>
      </c>
      <c r="W2833">
        <v>0.46899999999999997</v>
      </c>
      <c r="X2833">
        <v>0.20699999999999999</v>
      </c>
      <c r="Z2833">
        <v>25</v>
      </c>
      <c r="AA2833">
        <v>0</v>
      </c>
      <c r="AB2833">
        <v>0</v>
      </c>
      <c r="AD2833">
        <v>-0.1</v>
      </c>
      <c r="AE2833">
        <v>0</v>
      </c>
      <c r="AF2833">
        <v>0</v>
      </c>
      <c r="AG2833" t="s">
        <v>4342</v>
      </c>
      <c r="AH2833" s="2">
        <f t="shared" si="293"/>
        <v>-14.155346844801141</v>
      </c>
      <c r="AJ2833" s="2">
        <f t="shared" si="298"/>
        <v>-2.5025539444631106</v>
      </c>
      <c r="AK2833" s="2">
        <f t="shared" si="294"/>
        <v>-1.535362013584342</v>
      </c>
      <c r="AL2833" s="2">
        <f t="shared" si="295"/>
        <v>-2.5879503497259004</v>
      </c>
      <c r="AM2833" s="2">
        <f t="shared" si="296"/>
        <v>-3.5167017166332482</v>
      </c>
      <c r="AN2833" s="2">
        <f t="shared" si="297"/>
        <v>-4.0127788203945389</v>
      </c>
    </row>
    <row r="2834" spans="1:40" x14ac:dyDescent="0.2">
      <c r="A2834">
        <v>2833</v>
      </c>
      <c r="B2834" t="s">
        <v>4351</v>
      </c>
      <c r="C2834" t="s">
        <v>139</v>
      </c>
      <c r="D2834">
        <v>0</v>
      </c>
      <c r="E2834">
        <v>1</v>
      </c>
      <c r="F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T2834">
        <v>0.17599999999999999</v>
      </c>
      <c r="U2834">
        <v>0.23799999999999999</v>
      </c>
      <c r="V2834">
        <v>0.249</v>
      </c>
      <c r="W2834">
        <v>0.48599999999999999</v>
      </c>
      <c r="X2834">
        <v>0.217</v>
      </c>
      <c r="Z2834">
        <v>32</v>
      </c>
      <c r="AA2834">
        <v>0</v>
      </c>
      <c r="AB2834">
        <v>0</v>
      </c>
      <c r="AD2834">
        <v>-0.1</v>
      </c>
      <c r="AE2834">
        <v>0</v>
      </c>
      <c r="AF2834">
        <v>0</v>
      </c>
      <c r="AG2834" t="s">
        <v>4352</v>
      </c>
      <c r="AH2834" s="2">
        <f t="shared" si="293"/>
        <v>-14.156338954209598</v>
      </c>
      <c r="AJ2834" s="2">
        <f t="shared" si="298"/>
        <v>-2.5025539444631106</v>
      </c>
      <c r="AK2834" s="2">
        <f t="shared" si="294"/>
        <v>-1.535362013584342</v>
      </c>
      <c r="AL2834" s="2">
        <f t="shared" si="295"/>
        <v>-2.5879503497259004</v>
      </c>
      <c r="AM2834" s="2">
        <f t="shared" si="296"/>
        <v>-3.761236367193233</v>
      </c>
      <c r="AN2834" s="2">
        <f t="shared" si="297"/>
        <v>-3.7692362792430125</v>
      </c>
    </row>
    <row r="2835" spans="1:40" x14ac:dyDescent="0.2">
      <c r="A2835">
        <v>2834</v>
      </c>
      <c r="B2835" t="s">
        <v>4672</v>
      </c>
      <c r="D2835">
        <v>0</v>
      </c>
      <c r="E2835">
        <v>1</v>
      </c>
      <c r="F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T2835">
        <v>0.17599999999999999</v>
      </c>
      <c r="U2835">
        <v>0.221</v>
      </c>
      <c r="V2835">
        <v>0.26500000000000001</v>
      </c>
      <c r="W2835">
        <v>0.48599999999999999</v>
      </c>
      <c r="X2835">
        <v>0.21199999999999999</v>
      </c>
      <c r="Z2835">
        <v>25</v>
      </c>
      <c r="AA2835">
        <v>0</v>
      </c>
      <c r="AB2835">
        <v>0</v>
      </c>
      <c r="AD2835">
        <v>-0.1</v>
      </c>
      <c r="AE2835">
        <v>0</v>
      </c>
      <c r="AF2835">
        <v>0</v>
      </c>
      <c r="AG2835" t="s">
        <v>4673</v>
      </c>
      <c r="AH2835" s="2">
        <f t="shared" si="293"/>
        <v>-14.156338954209598</v>
      </c>
      <c r="AJ2835" s="2">
        <f t="shared" si="298"/>
        <v>-2.5025539444631106</v>
      </c>
      <c r="AK2835" s="2">
        <f t="shared" si="294"/>
        <v>-1.535362013584342</v>
      </c>
      <c r="AL2835" s="2">
        <f t="shared" si="295"/>
        <v>-2.5879503497259004</v>
      </c>
      <c r="AM2835" s="2">
        <f t="shared" si="296"/>
        <v>-3.761236367193233</v>
      </c>
      <c r="AN2835" s="2">
        <f t="shared" si="297"/>
        <v>-3.7692362792430125</v>
      </c>
    </row>
    <row r="2836" spans="1:40" x14ac:dyDescent="0.2">
      <c r="A2836">
        <v>2835</v>
      </c>
      <c r="B2836" t="s">
        <v>4872</v>
      </c>
      <c r="C2836" t="s">
        <v>65</v>
      </c>
      <c r="D2836">
        <v>0</v>
      </c>
      <c r="E2836">
        <v>1</v>
      </c>
      <c r="F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T2836">
        <v>0.17599999999999999</v>
      </c>
      <c r="U2836">
        <v>0.222</v>
      </c>
      <c r="V2836">
        <v>0.26400000000000001</v>
      </c>
      <c r="W2836">
        <v>0.48599999999999999</v>
      </c>
      <c r="X2836">
        <v>0.21199999999999999</v>
      </c>
      <c r="Z2836">
        <v>25</v>
      </c>
      <c r="AA2836">
        <v>0</v>
      </c>
      <c r="AB2836">
        <v>0</v>
      </c>
      <c r="AD2836">
        <v>-0.1</v>
      </c>
      <c r="AE2836">
        <v>0</v>
      </c>
      <c r="AF2836">
        <v>0</v>
      </c>
      <c r="AG2836" t="s">
        <v>4873</v>
      </c>
      <c r="AH2836" s="2">
        <f t="shared" si="293"/>
        <v>-14.156338954209598</v>
      </c>
      <c r="AJ2836" s="2">
        <f t="shared" si="298"/>
        <v>-2.5025539444631106</v>
      </c>
      <c r="AK2836" s="2">
        <f t="shared" si="294"/>
        <v>-1.535362013584342</v>
      </c>
      <c r="AL2836" s="2">
        <f t="shared" si="295"/>
        <v>-2.5879503497259004</v>
      </c>
      <c r="AM2836" s="2">
        <f t="shared" si="296"/>
        <v>-3.761236367193233</v>
      </c>
      <c r="AN2836" s="2">
        <f t="shared" si="297"/>
        <v>-3.7692362792430125</v>
      </c>
    </row>
    <row r="2837" spans="1:40" x14ac:dyDescent="0.2">
      <c r="A2837">
        <v>2836</v>
      </c>
      <c r="B2837" t="s">
        <v>4849</v>
      </c>
      <c r="C2837" t="s">
        <v>63</v>
      </c>
      <c r="D2837">
        <v>0</v>
      </c>
      <c r="E2837">
        <v>1</v>
      </c>
      <c r="F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T2837">
        <v>0.17799999999999999</v>
      </c>
      <c r="U2837">
        <v>0.23699999999999999</v>
      </c>
      <c r="V2837">
        <v>0.24199999999999999</v>
      </c>
      <c r="W2837">
        <v>0.47899999999999998</v>
      </c>
      <c r="X2837">
        <v>0.214</v>
      </c>
      <c r="Z2837">
        <v>25</v>
      </c>
      <c r="AA2837">
        <v>0</v>
      </c>
      <c r="AB2837">
        <v>0</v>
      </c>
      <c r="AD2837">
        <v>-0.1</v>
      </c>
      <c r="AE2837">
        <v>0</v>
      </c>
      <c r="AF2837">
        <v>0</v>
      </c>
      <c r="AG2837" t="s">
        <v>4850</v>
      </c>
      <c r="AH2837" s="2">
        <f t="shared" si="293"/>
        <v>-14.158807316812704</v>
      </c>
      <c r="AJ2837" s="2">
        <f t="shared" si="298"/>
        <v>-2.5025539444631106</v>
      </c>
      <c r="AK2837" s="2">
        <f t="shared" si="294"/>
        <v>-1.535362013584342</v>
      </c>
      <c r="AL2837" s="2">
        <f t="shared" si="295"/>
        <v>-2.5879503497259004</v>
      </c>
      <c r="AM2837" s="2">
        <f t="shared" si="296"/>
        <v>-3.6634225069692388</v>
      </c>
      <c r="AN2837" s="2">
        <f t="shared" si="297"/>
        <v>-3.8695185020701115</v>
      </c>
    </row>
    <row r="2838" spans="1:40" x14ac:dyDescent="0.2">
      <c r="A2838">
        <v>2837</v>
      </c>
      <c r="B2838" t="s">
        <v>3124</v>
      </c>
      <c r="C2838" t="s">
        <v>90</v>
      </c>
      <c r="D2838">
        <v>0</v>
      </c>
      <c r="E2838">
        <v>1</v>
      </c>
      <c r="F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T2838">
        <v>0.17299999999999999</v>
      </c>
      <c r="U2838">
        <v>0.24199999999999999</v>
      </c>
      <c r="V2838">
        <v>0.255</v>
      </c>
      <c r="W2838">
        <v>0.496</v>
      </c>
      <c r="X2838">
        <v>0.221</v>
      </c>
      <c r="Z2838">
        <v>35</v>
      </c>
      <c r="AA2838">
        <v>0</v>
      </c>
      <c r="AB2838">
        <v>0</v>
      </c>
      <c r="AD2838">
        <v>-0.1</v>
      </c>
      <c r="AE2838">
        <v>0</v>
      </c>
      <c r="AF2838">
        <v>0</v>
      </c>
      <c r="AG2838" t="s">
        <v>3125</v>
      </c>
      <c r="AH2838" s="2">
        <f t="shared" si="293"/>
        <v>-14.159799426221163</v>
      </c>
      <c r="AJ2838" s="2">
        <f t="shared" si="298"/>
        <v>-2.5025539444631106</v>
      </c>
      <c r="AK2838" s="2">
        <f t="shared" si="294"/>
        <v>-1.535362013584342</v>
      </c>
      <c r="AL2838" s="2">
        <f t="shared" si="295"/>
        <v>-2.5879503497259004</v>
      </c>
      <c r="AM2838" s="2">
        <f t="shared" si="296"/>
        <v>-3.9079571575292236</v>
      </c>
      <c r="AN2838" s="2">
        <f t="shared" si="297"/>
        <v>-3.6259759609185851</v>
      </c>
    </row>
    <row r="2839" spans="1:40" x14ac:dyDescent="0.2">
      <c r="A2839">
        <v>2838</v>
      </c>
      <c r="B2839" t="s">
        <v>4751</v>
      </c>
      <c r="C2839" t="s">
        <v>176</v>
      </c>
      <c r="D2839">
        <v>0</v>
      </c>
      <c r="E2839">
        <v>1</v>
      </c>
      <c r="F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T2839">
        <v>0.17299999999999999</v>
      </c>
      <c r="U2839">
        <v>0.23100000000000001</v>
      </c>
      <c r="V2839">
        <v>0.26500000000000001</v>
      </c>
      <c r="W2839">
        <v>0.496</v>
      </c>
      <c r="X2839">
        <v>0.218</v>
      </c>
      <c r="Z2839">
        <v>28</v>
      </c>
      <c r="AA2839">
        <v>0</v>
      </c>
      <c r="AB2839">
        <v>0</v>
      </c>
      <c r="AD2839">
        <v>-0.1</v>
      </c>
      <c r="AE2839">
        <v>0</v>
      </c>
      <c r="AF2839">
        <v>0</v>
      </c>
      <c r="AG2839" t="s">
        <v>4752</v>
      </c>
      <c r="AH2839" s="2">
        <f t="shared" si="293"/>
        <v>-14.159799426221163</v>
      </c>
      <c r="AJ2839" s="2">
        <f t="shared" si="298"/>
        <v>-2.5025539444631106</v>
      </c>
      <c r="AK2839" s="2">
        <f t="shared" si="294"/>
        <v>-1.535362013584342</v>
      </c>
      <c r="AL2839" s="2">
        <f t="shared" si="295"/>
        <v>-2.5879503497259004</v>
      </c>
      <c r="AM2839" s="2">
        <f t="shared" si="296"/>
        <v>-3.9079571575292236</v>
      </c>
      <c r="AN2839" s="2">
        <f t="shared" si="297"/>
        <v>-3.6259759609185851</v>
      </c>
    </row>
    <row r="2840" spans="1:40" x14ac:dyDescent="0.2">
      <c r="A2840">
        <v>2839</v>
      </c>
      <c r="B2840" t="s">
        <v>4987</v>
      </c>
      <c r="C2840" t="s">
        <v>103</v>
      </c>
      <c r="D2840">
        <v>0</v>
      </c>
      <c r="E2840">
        <v>1</v>
      </c>
      <c r="F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T2840">
        <v>0.18</v>
      </c>
      <c r="U2840">
        <v>0.224</v>
      </c>
      <c r="V2840">
        <v>0.248</v>
      </c>
      <c r="W2840">
        <v>0.47199999999999998</v>
      </c>
      <c r="X2840">
        <v>0.20699999999999999</v>
      </c>
      <c r="Z2840">
        <v>13</v>
      </c>
      <c r="AA2840">
        <v>0</v>
      </c>
      <c r="AB2840">
        <v>0</v>
      </c>
      <c r="AD2840">
        <v>-0.1</v>
      </c>
      <c r="AE2840">
        <v>0</v>
      </c>
      <c r="AF2840">
        <v>0</v>
      </c>
      <c r="AG2840" t="s">
        <v>4988</v>
      </c>
      <c r="AH2840" s="2">
        <f t="shared" si="293"/>
        <v>-14.161275679415809</v>
      </c>
      <c r="AJ2840" s="2">
        <f t="shared" si="298"/>
        <v>-2.5025539444631106</v>
      </c>
      <c r="AK2840" s="2">
        <f t="shared" si="294"/>
        <v>-1.535362013584342</v>
      </c>
      <c r="AL2840" s="2">
        <f t="shared" si="295"/>
        <v>-2.5879503497259004</v>
      </c>
      <c r="AM2840" s="2">
        <f t="shared" si="296"/>
        <v>-3.565608646745245</v>
      </c>
      <c r="AN2840" s="2">
        <f t="shared" si="297"/>
        <v>-3.9698007248972109</v>
      </c>
    </row>
    <row r="2841" spans="1:40" x14ac:dyDescent="0.2">
      <c r="A2841">
        <v>2840</v>
      </c>
      <c r="B2841" t="s">
        <v>5704</v>
      </c>
      <c r="C2841" t="s">
        <v>57</v>
      </c>
      <c r="D2841">
        <v>0</v>
      </c>
      <c r="E2841">
        <v>1</v>
      </c>
      <c r="F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T2841">
        <v>0.18</v>
      </c>
      <c r="U2841">
        <v>0.218</v>
      </c>
      <c r="V2841">
        <v>0.253</v>
      </c>
      <c r="W2841">
        <v>0.47199999999999998</v>
      </c>
      <c r="X2841">
        <v>0.20599999999999999</v>
      </c>
      <c r="Z2841">
        <v>21</v>
      </c>
      <c r="AA2841">
        <v>0</v>
      </c>
      <c r="AB2841">
        <v>0</v>
      </c>
      <c r="AD2841">
        <v>-0.1</v>
      </c>
      <c r="AE2841">
        <v>0</v>
      </c>
      <c r="AF2841">
        <v>0</v>
      </c>
      <c r="AG2841" t="s">
        <v>5705</v>
      </c>
      <c r="AH2841" s="2">
        <f t="shared" si="293"/>
        <v>-14.161275679415809</v>
      </c>
      <c r="AJ2841" s="2">
        <f t="shared" si="298"/>
        <v>-2.5025539444631106</v>
      </c>
      <c r="AK2841" s="2">
        <f t="shared" si="294"/>
        <v>-1.535362013584342</v>
      </c>
      <c r="AL2841" s="2">
        <f t="shared" si="295"/>
        <v>-2.5879503497259004</v>
      </c>
      <c r="AM2841" s="2">
        <f t="shared" si="296"/>
        <v>-3.565608646745245</v>
      </c>
      <c r="AN2841" s="2">
        <f t="shared" si="297"/>
        <v>-3.9698007248972109</v>
      </c>
    </row>
    <row r="2842" spans="1:40" x14ac:dyDescent="0.2">
      <c r="A2842">
        <v>2841</v>
      </c>
      <c r="B2842" t="s">
        <v>3808</v>
      </c>
      <c r="C2842" t="s">
        <v>139</v>
      </c>
      <c r="D2842">
        <v>0</v>
      </c>
      <c r="E2842">
        <v>1</v>
      </c>
      <c r="F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T2842">
        <v>0.17899999999999999</v>
      </c>
      <c r="U2842">
        <v>0.224</v>
      </c>
      <c r="V2842">
        <v>0.251</v>
      </c>
      <c r="W2842">
        <v>0.47499999999999998</v>
      </c>
      <c r="X2842">
        <v>0.20899999999999999</v>
      </c>
      <c r="Z2842">
        <v>27</v>
      </c>
      <c r="AA2842">
        <v>0</v>
      </c>
      <c r="AB2842">
        <v>0</v>
      </c>
      <c r="AD2842">
        <v>-0.1</v>
      </c>
      <c r="AE2842">
        <v>0</v>
      </c>
      <c r="AF2842">
        <v>0</v>
      </c>
      <c r="AG2842" t="s">
        <v>3809</v>
      </c>
      <c r="AH2842" s="2">
        <f t="shared" si="293"/>
        <v>-14.167204514030479</v>
      </c>
      <c r="AJ2842" s="2">
        <f t="shared" si="298"/>
        <v>-2.5025539444631106</v>
      </c>
      <c r="AK2842" s="2">
        <f t="shared" si="294"/>
        <v>-1.535362013584342</v>
      </c>
      <c r="AL2842" s="2">
        <f t="shared" si="295"/>
        <v>-2.5879503497259004</v>
      </c>
      <c r="AM2842" s="2">
        <f t="shared" si="296"/>
        <v>-3.6145155768572419</v>
      </c>
      <c r="AN2842" s="2">
        <f t="shared" si="297"/>
        <v>-3.9268226293998825</v>
      </c>
    </row>
    <row r="2843" spans="1:40" x14ac:dyDescent="0.2">
      <c r="A2843">
        <v>2842</v>
      </c>
      <c r="B2843" t="s">
        <v>4565</v>
      </c>
      <c r="C2843" t="s">
        <v>88</v>
      </c>
      <c r="D2843">
        <v>0</v>
      </c>
      <c r="E2843">
        <v>1</v>
      </c>
      <c r="F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T2843">
        <v>0.17899999999999999</v>
      </c>
      <c r="U2843">
        <v>0.22700000000000001</v>
      </c>
      <c r="V2843">
        <v>0.248</v>
      </c>
      <c r="W2843">
        <v>0.47499999999999998</v>
      </c>
      <c r="X2843">
        <v>0.21</v>
      </c>
      <c r="Z2843">
        <v>29</v>
      </c>
      <c r="AA2843">
        <v>0</v>
      </c>
      <c r="AB2843">
        <v>0</v>
      </c>
      <c r="AD2843">
        <v>-0.1</v>
      </c>
      <c r="AE2843">
        <v>0</v>
      </c>
      <c r="AF2843">
        <v>0</v>
      </c>
      <c r="AG2843" t="s">
        <v>4566</v>
      </c>
      <c r="AH2843" s="2">
        <f t="shared" si="293"/>
        <v>-14.167204514030479</v>
      </c>
      <c r="AJ2843" s="2">
        <f t="shared" si="298"/>
        <v>-2.5025539444631106</v>
      </c>
      <c r="AK2843" s="2">
        <f t="shared" si="294"/>
        <v>-1.535362013584342</v>
      </c>
      <c r="AL2843" s="2">
        <f t="shared" si="295"/>
        <v>-2.5879503497259004</v>
      </c>
      <c r="AM2843" s="2">
        <f t="shared" si="296"/>
        <v>-3.6145155768572419</v>
      </c>
      <c r="AN2843" s="2">
        <f t="shared" si="297"/>
        <v>-3.9268226293998825</v>
      </c>
    </row>
    <row r="2844" spans="1:40" x14ac:dyDescent="0.2">
      <c r="A2844">
        <v>2843</v>
      </c>
      <c r="B2844" t="s">
        <v>4688</v>
      </c>
      <c r="C2844" t="s">
        <v>93</v>
      </c>
      <c r="D2844">
        <v>0</v>
      </c>
      <c r="E2844">
        <v>1</v>
      </c>
      <c r="F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T2844">
        <v>0.183</v>
      </c>
      <c r="U2844">
        <v>0.22</v>
      </c>
      <c r="V2844">
        <v>0.24099999999999999</v>
      </c>
      <c r="W2844">
        <v>0.46100000000000002</v>
      </c>
      <c r="X2844">
        <v>0.20200000000000001</v>
      </c>
      <c r="Z2844">
        <v>22</v>
      </c>
      <c r="AA2844">
        <v>0</v>
      </c>
      <c r="AB2844">
        <v>0</v>
      </c>
      <c r="AD2844">
        <v>-0.1</v>
      </c>
      <c r="AE2844">
        <v>0</v>
      </c>
      <c r="AF2844">
        <v>0</v>
      </c>
      <c r="AG2844" t="s">
        <v>4689</v>
      </c>
      <c r="AH2844" s="2">
        <f t="shared" si="293"/>
        <v>-14.172141239236687</v>
      </c>
      <c r="AJ2844" s="2">
        <f t="shared" si="298"/>
        <v>-2.5025539444631106</v>
      </c>
      <c r="AK2844" s="2">
        <f t="shared" si="294"/>
        <v>-1.535362013584342</v>
      </c>
      <c r="AL2844" s="2">
        <f t="shared" si="295"/>
        <v>-2.5879503497259004</v>
      </c>
      <c r="AM2844" s="2">
        <f t="shared" si="296"/>
        <v>-3.4188878564092544</v>
      </c>
      <c r="AN2844" s="2">
        <f t="shared" si="297"/>
        <v>-4.12738707505408</v>
      </c>
    </row>
    <row r="2845" spans="1:40" x14ac:dyDescent="0.2">
      <c r="A2845">
        <v>2844</v>
      </c>
      <c r="B2845" t="s">
        <v>5267</v>
      </c>
      <c r="C2845" t="s">
        <v>129</v>
      </c>
      <c r="D2845">
        <v>0</v>
      </c>
      <c r="E2845">
        <v>1</v>
      </c>
      <c r="F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T2845">
        <v>0.185</v>
      </c>
      <c r="U2845">
        <v>0.217</v>
      </c>
      <c r="V2845">
        <v>0.23799999999999999</v>
      </c>
      <c r="W2845">
        <v>0.45400000000000001</v>
      </c>
      <c r="X2845">
        <v>0.19900000000000001</v>
      </c>
      <c r="Z2845">
        <v>15</v>
      </c>
      <c r="AA2845">
        <v>0</v>
      </c>
      <c r="AB2845">
        <v>0</v>
      </c>
      <c r="AD2845">
        <v>-0.1</v>
      </c>
      <c r="AE2845">
        <v>0</v>
      </c>
      <c r="AF2845">
        <v>0</v>
      </c>
      <c r="AG2845" t="s">
        <v>5268</v>
      </c>
      <c r="AH2845" s="2">
        <f t="shared" si="293"/>
        <v>-14.174609601839794</v>
      </c>
      <c r="AJ2845" s="2">
        <f t="shared" si="298"/>
        <v>-2.5025539444631106</v>
      </c>
      <c r="AK2845" s="2">
        <f t="shared" si="294"/>
        <v>-1.535362013584342</v>
      </c>
      <c r="AL2845" s="2">
        <f t="shared" si="295"/>
        <v>-2.5879503497259004</v>
      </c>
      <c r="AM2845" s="2">
        <f t="shared" si="296"/>
        <v>-3.3210739961852607</v>
      </c>
      <c r="AN2845" s="2">
        <f t="shared" si="297"/>
        <v>-4.227669297881179</v>
      </c>
    </row>
    <row r="2846" spans="1:40" x14ac:dyDescent="0.2">
      <c r="A2846">
        <v>2845</v>
      </c>
      <c r="B2846" t="s">
        <v>4577</v>
      </c>
      <c r="C2846" t="s">
        <v>83</v>
      </c>
      <c r="D2846">
        <v>0</v>
      </c>
      <c r="E2846">
        <v>1</v>
      </c>
      <c r="F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T2846">
        <v>0.182</v>
      </c>
      <c r="U2846">
        <v>0.21299999999999999</v>
      </c>
      <c r="V2846">
        <v>0.251</v>
      </c>
      <c r="W2846">
        <v>0.46400000000000002</v>
      </c>
      <c r="X2846">
        <v>0.20100000000000001</v>
      </c>
      <c r="Z2846">
        <v>18</v>
      </c>
      <c r="AA2846">
        <v>0</v>
      </c>
      <c r="AB2846">
        <v>0</v>
      </c>
      <c r="AD2846">
        <v>-0.1</v>
      </c>
      <c r="AE2846">
        <v>0</v>
      </c>
      <c r="AF2846">
        <v>0</v>
      </c>
      <c r="AG2846" t="s">
        <v>4578</v>
      </c>
      <c r="AH2846" s="2">
        <f t="shared" si="293"/>
        <v>-14.178070073851357</v>
      </c>
      <c r="AJ2846" s="2">
        <f t="shared" si="298"/>
        <v>-2.5025539444631106</v>
      </c>
      <c r="AK2846" s="2">
        <f t="shared" si="294"/>
        <v>-1.535362013584342</v>
      </c>
      <c r="AL2846" s="2">
        <f t="shared" si="295"/>
        <v>-2.5879503497259004</v>
      </c>
      <c r="AM2846" s="2">
        <f t="shared" si="296"/>
        <v>-3.4677947865212513</v>
      </c>
      <c r="AN2846" s="2">
        <f t="shared" si="297"/>
        <v>-4.084408979556752</v>
      </c>
    </row>
    <row r="2847" spans="1:40" x14ac:dyDescent="0.2">
      <c r="A2847">
        <v>2846</v>
      </c>
      <c r="B2847" t="s">
        <v>5975</v>
      </c>
      <c r="C2847" t="s">
        <v>129</v>
      </c>
      <c r="D2847">
        <v>0</v>
      </c>
      <c r="E2847">
        <v>1</v>
      </c>
      <c r="F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T2847">
        <v>0.17599999999999999</v>
      </c>
      <c r="U2847">
        <v>0.219</v>
      </c>
      <c r="V2847">
        <v>0.26500000000000001</v>
      </c>
      <c r="W2847">
        <v>0.48399999999999999</v>
      </c>
      <c r="X2847">
        <v>0.21099999999999999</v>
      </c>
      <c r="Z2847">
        <v>23</v>
      </c>
      <c r="AA2847">
        <v>0</v>
      </c>
      <c r="AB2847">
        <v>0</v>
      </c>
      <c r="AD2847">
        <v>-0.1</v>
      </c>
      <c r="AE2847">
        <v>0</v>
      </c>
      <c r="AF2847">
        <v>0</v>
      </c>
      <c r="AG2847" t="s">
        <v>5976</v>
      </c>
      <c r="AH2847" s="2">
        <f t="shared" si="293"/>
        <v>-14.184991017874484</v>
      </c>
      <c r="AJ2847" s="2">
        <f t="shared" si="298"/>
        <v>-2.5025539444631106</v>
      </c>
      <c r="AK2847" s="2">
        <f t="shared" si="294"/>
        <v>-1.535362013584342</v>
      </c>
      <c r="AL2847" s="2">
        <f t="shared" si="295"/>
        <v>-2.5879503497259004</v>
      </c>
      <c r="AM2847" s="2">
        <f t="shared" si="296"/>
        <v>-3.761236367193233</v>
      </c>
      <c r="AN2847" s="2">
        <f t="shared" si="297"/>
        <v>-3.797888342907898</v>
      </c>
    </row>
    <row r="2848" spans="1:40" x14ac:dyDescent="0.2">
      <c r="A2848">
        <v>2847</v>
      </c>
      <c r="B2848" t="s">
        <v>5877</v>
      </c>
      <c r="D2848">
        <v>0</v>
      </c>
      <c r="E2848">
        <v>1</v>
      </c>
      <c r="F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T2848">
        <v>0.183</v>
      </c>
      <c r="U2848">
        <v>0.21099999999999999</v>
      </c>
      <c r="V2848">
        <v>0.249</v>
      </c>
      <c r="W2848">
        <v>0.46</v>
      </c>
      <c r="X2848">
        <v>0.2</v>
      </c>
      <c r="Z2848">
        <v>17</v>
      </c>
      <c r="AA2848">
        <v>0</v>
      </c>
      <c r="AB2848">
        <v>0</v>
      </c>
      <c r="AD2848">
        <v>-0.1</v>
      </c>
      <c r="AE2848">
        <v>0</v>
      </c>
      <c r="AF2848">
        <v>0</v>
      </c>
      <c r="AG2848" t="s">
        <v>5878</v>
      </c>
      <c r="AH2848" s="2">
        <f t="shared" si="293"/>
        <v>-14.18646727106913</v>
      </c>
      <c r="AJ2848" s="2">
        <f t="shared" si="298"/>
        <v>-2.5025539444631106</v>
      </c>
      <c r="AK2848" s="2">
        <f t="shared" si="294"/>
        <v>-1.535362013584342</v>
      </c>
      <c r="AL2848" s="2">
        <f t="shared" si="295"/>
        <v>-2.5879503497259004</v>
      </c>
      <c r="AM2848" s="2">
        <f t="shared" si="296"/>
        <v>-3.4188878564092544</v>
      </c>
      <c r="AN2848" s="2">
        <f t="shared" si="297"/>
        <v>-4.1417131068865229</v>
      </c>
    </row>
    <row r="2849" spans="1:40" x14ac:dyDescent="0.2">
      <c r="A2849">
        <v>2848</v>
      </c>
      <c r="B2849" t="s">
        <v>5437</v>
      </c>
      <c r="C2849" t="s">
        <v>144</v>
      </c>
      <c r="D2849">
        <v>0</v>
      </c>
      <c r="E2849">
        <v>1</v>
      </c>
      <c r="F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T2849">
        <v>0.18</v>
      </c>
      <c r="U2849">
        <v>0.214</v>
      </c>
      <c r="V2849">
        <v>0.25600000000000001</v>
      </c>
      <c r="W2849">
        <v>0.47</v>
      </c>
      <c r="X2849">
        <v>0.20399999999999999</v>
      </c>
      <c r="Z2849">
        <v>24</v>
      </c>
      <c r="AA2849">
        <v>0</v>
      </c>
      <c r="AB2849">
        <v>0</v>
      </c>
      <c r="AD2849">
        <v>-0.1</v>
      </c>
      <c r="AE2849">
        <v>0</v>
      </c>
      <c r="AF2849">
        <v>0</v>
      </c>
      <c r="AG2849" t="s">
        <v>5438</v>
      </c>
      <c r="AH2849" s="2">
        <f t="shared" si="293"/>
        <v>-14.189927743080695</v>
      </c>
      <c r="AJ2849" s="2">
        <f t="shared" si="298"/>
        <v>-2.5025539444631106</v>
      </c>
      <c r="AK2849" s="2">
        <f t="shared" si="294"/>
        <v>-1.535362013584342</v>
      </c>
      <c r="AL2849" s="2">
        <f t="shared" si="295"/>
        <v>-2.5879503497259004</v>
      </c>
      <c r="AM2849" s="2">
        <f t="shared" si="296"/>
        <v>-3.565608646745245</v>
      </c>
      <c r="AN2849" s="2">
        <f t="shared" si="297"/>
        <v>-3.9984527885620964</v>
      </c>
    </row>
    <row r="2850" spans="1:40" x14ac:dyDescent="0.2">
      <c r="A2850">
        <v>2849</v>
      </c>
      <c r="B2850" t="s">
        <v>4670</v>
      </c>
      <c r="C2850" t="s">
        <v>37</v>
      </c>
      <c r="D2850">
        <v>0</v>
      </c>
      <c r="E2850">
        <v>1</v>
      </c>
      <c r="F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T2850">
        <v>0.17499999999999999</v>
      </c>
      <c r="U2850">
        <v>0.21299999999999999</v>
      </c>
      <c r="V2850">
        <v>0.27400000000000002</v>
      </c>
      <c r="W2850">
        <v>0.48699999999999999</v>
      </c>
      <c r="X2850">
        <v>0.21</v>
      </c>
      <c r="Z2850">
        <v>27</v>
      </c>
      <c r="AA2850">
        <v>0</v>
      </c>
      <c r="AB2850">
        <v>0</v>
      </c>
      <c r="AD2850">
        <v>-0.1</v>
      </c>
      <c r="AE2850">
        <v>0</v>
      </c>
      <c r="AF2850">
        <v>0</v>
      </c>
      <c r="AG2850" t="s">
        <v>4671</v>
      </c>
      <c r="AH2850" s="2">
        <f t="shared" si="293"/>
        <v>-14.190919852489152</v>
      </c>
      <c r="AJ2850" s="2">
        <f t="shared" si="298"/>
        <v>-2.5025539444631106</v>
      </c>
      <c r="AK2850" s="2">
        <f t="shared" si="294"/>
        <v>-1.535362013584342</v>
      </c>
      <c r="AL2850" s="2">
        <f t="shared" si="295"/>
        <v>-2.5879503497259004</v>
      </c>
      <c r="AM2850" s="2">
        <f t="shared" si="296"/>
        <v>-3.8101432973052298</v>
      </c>
      <c r="AN2850" s="2">
        <f t="shared" si="297"/>
        <v>-3.7549102474105696</v>
      </c>
    </row>
    <row r="2851" spans="1:40" x14ac:dyDescent="0.2">
      <c r="A2851">
        <v>2850</v>
      </c>
      <c r="B2851" t="s">
        <v>4692</v>
      </c>
      <c r="D2851">
        <v>0</v>
      </c>
      <c r="E2851">
        <v>1</v>
      </c>
      <c r="F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T2851">
        <v>0.17499999999999999</v>
      </c>
      <c r="U2851">
        <v>0.221</v>
      </c>
      <c r="V2851">
        <v>0.26600000000000001</v>
      </c>
      <c r="W2851">
        <v>0.48699999999999999</v>
      </c>
      <c r="X2851">
        <v>0.21099999999999999</v>
      </c>
      <c r="Z2851">
        <v>25</v>
      </c>
      <c r="AA2851">
        <v>0</v>
      </c>
      <c r="AB2851">
        <v>0</v>
      </c>
      <c r="AD2851">
        <v>-0.1</v>
      </c>
      <c r="AE2851">
        <v>0</v>
      </c>
      <c r="AF2851">
        <v>0</v>
      </c>
      <c r="AG2851" t="s">
        <v>4693</v>
      </c>
      <c r="AH2851" s="2">
        <f t="shared" si="293"/>
        <v>-14.190919852489152</v>
      </c>
      <c r="AJ2851" s="2">
        <f t="shared" si="298"/>
        <v>-2.5025539444631106</v>
      </c>
      <c r="AK2851" s="2">
        <f t="shared" si="294"/>
        <v>-1.535362013584342</v>
      </c>
      <c r="AL2851" s="2">
        <f t="shared" si="295"/>
        <v>-2.5879503497259004</v>
      </c>
      <c r="AM2851" s="2">
        <f t="shared" si="296"/>
        <v>-3.8101432973052298</v>
      </c>
      <c r="AN2851" s="2">
        <f t="shared" si="297"/>
        <v>-3.7549102474105696</v>
      </c>
    </row>
    <row r="2852" spans="1:40" x14ac:dyDescent="0.2">
      <c r="A2852">
        <v>2851</v>
      </c>
      <c r="B2852" t="s">
        <v>6354</v>
      </c>
      <c r="D2852">
        <v>0</v>
      </c>
      <c r="E2852">
        <v>1</v>
      </c>
      <c r="F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T2852">
        <v>0.17699999999999999</v>
      </c>
      <c r="U2852">
        <v>0.215</v>
      </c>
      <c r="V2852">
        <v>0.26400000000000001</v>
      </c>
      <c r="W2852">
        <v>0.48</v>
      </c>
      <c r="X2852">
        <v>0.20799999999999999</v>
      </c>
      <c r="Z2852">
        <v>23</v>
      </c>
      <c r="AA2852">
        <v>0</v>
      </c>
      <c r="AB2852">
        <v>0</v>
      </c>
      <c r="AD2852">
        <v>-0.1</v>
      </c>
      <c r="AE2852">
        <v>0</v>
      </c>
      <c r="AF2852">
        <v>0</v>
      </c>
      <c r="AG2852" t="s">
        <v>6355</v>
      </c>
      <c r="AH2852" s="2">
        <f t="shared" si="293"/>
        <v>-14.193388215092259</v>
      </c>
      <c r="AJ2852" s="2">
        <f t="shared" si="298"/>
        <v>-2.5025539444631106</v>
      </c>
      <c r="AK2852" s="2">
        <f t="shared" si="294"/>
        <v>-1.535362013584342</v>
      </c>
      <c r="AL2852" s="2">
        <f t="shared" si="295"/>
        <v>-2.5879503497259004</v>
      </c>
      <c r="AM2852" s="2">
        <f t="shared" si="296"/>
        <v>-3.7123294370812356</v>
      </c>
      <c r="AN2852" s="2">
        <f t="shared" si="297"/>
        <v>-3.855192470237669</v>
      </c>
    </row>
    <row r="2853" spans="1:40" x14ac:dyDescent="0.2">
      <c r="A2853">
        <v>2852</v>
      </c>
      <c r="B2853" t="s">
        <v>5263</v>
      </c>
      <c r="D2853">
        <v>0</v>
      </c>
      <c r="E2853">
        <v>1</v>
      </c>
      <c r="F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T2853">
        <v>0.17599999999999999</v>
      </c>
      <c r="U2853">
        <v>0.218</v>
      </c>
      <c r="V2853">
        <v>0.26500000000000001</v>
      </c>
      <c r="W2853">
        <v>0.48299999999999998</v>
      </c>
      <c r="X2853">
        <v>0.21</v>
      </c>
      <c r="Z2853">
        <v>24</v>
      </c>
      <c r="AA2853">
        <v>0</v>
      </c>
      <c r="AB2853">
        <v>0</v>
      </c>
      <c r="AD2853">
        <v>-0.1</v>
      </c>
      <c r="AE2853">
        <v>0</v>
      </c>
      <c r="AF2853">
        <v>0</v>
      </c>
      <c r="AG2853" t="s">
        <v>5264</v>
      </c>
      <c r="AH2853" s="2">
        <f t="shared" si="293"/>
        <v>-14.199317049706927</v>
      </c>
      <c r="AJ2853" s="2">
        <f t="shared" si="298"/>
        <v>-2.5025539444631106</v>
      </c>
      <c r="AK2853" s="2">
        <f t="shared" si="294"/>
        <v>-1.535362013584342</v>
      </c>
      <c r="AL2853" s="2">
        <f t="shared" si="295"/>
        <v>-2.5879503497259004</v>
      </c>
      <c r="AM2853" s="2">
        <f t="shared" si="296"/>
        <v>-3.761236367193233</v>
      </c>
      <c r="AN2853" s="2">
        <f t="shared" si="297"/>
        <v>-3.8122143747403405</v>
      </c>
    </row>
    <row r="2854" spans="1:40" x14ac:dyDescent="0.2">
      <c r="A2854">
        <v>2853</v>
      </c>
      <c r="B2854" t="s">
        <v>5315</v>
      </c>
      <c r="D2854">
        <v>0</v>
      </c>
      <c r="E2854">
        <v>1</v>
      </c>
      <c r="F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T2854">
        <v>0.17599999999999999</v>
      </c>
      <c r="U2854">
        <v>0.214</v>
      </c>
      <c r="V2854">
        <v>0.26900000000000002</v>
      </c>
      <c r="W2854">
        <v>0.48299999999999998</v>
      </c>
      <c r="X2854">
        <v>0.20899999999999999</v>
      </c>
      <c r="Z2854">
        <v>23</v>
      </c>
      <c r="AA2854">
        <v>0</v>
      </c>
      <c r="AB2854">
        <v>0</v>
      </c>
      <c r="AD2854">
        <v>-0.1</v>
      </c>
      <c r="AE2854">
        <v>0</v>
      </c>
      <c r="AF2854">
        <v>0</v>
      </c>
      <c r="AG2854" t="s">
        <v>5316</v>
      </c>
      <c r="AH2854" s="2">
        <f t="shared" si="293"/>
        <v>-14.199317049706927</v>
      </c>
      <c r="AJ2854" s="2">
        <f t="shared" si="298"/>
        <v>-2.5025539444631106</v>
      </c>
      <c r="AK2854" s="2">
        <f t="shared" si="294"/>
        <v>-1.535362013584342</v>
      </c>
      <c r="AL2854" s="2">
        <f t="shared" si="295"/>
        <v>-2.5879503497259004</v>
      </c>
      <c r="AM2854" s="2">
        <f t="shared" si="296"/>
        <v>-3.761236367193233</v>
      </c>
      <c r="AN2854" s="2">
        <f t="shared" si="297"/>
        <v>-3.8122143747403405</v>
      </c>
    </row>
    <row r="2855" spans="1:40" x14ac:dyDescent="0.2">
      <c r="A2855">
        <v>2854</v>
      </c>
      <c r="B2855" t="s">
        <v>6772</v>
      </c>
      <c r="C2855" t="s">
        <v>53</v>
      </c>
      <c r="D2855">
        <v>0</v>
      </c>
      <c r="E2855">
        <v>1</v>
      </c>
      <c r="F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0.17299999999999999</v>
      </c>
      <c r="U2855">
        <v>0.21199999999999999</v>
      </c>
      <c r="V2855">
        <v>0.28100000000000003</v>
      </c>
      <c r="W2855">
        <v>0.49299999999999999</v>
      </c>
      <c r="X2855">
        <v>0.21099999999999999</v>
      </c>
      <c r="Z2855">
        <v>10</v>
      </c>
      <c r="AA2855">
        <v>0</v>
      </c>
      <c r="AB2855">
        <v>0</v>
      </c>
      <c r="AD2855">
        <v>-0.1</v>
      </c>
      <c r="AE2855">
        <v>0</v>
      </c>
      <c r="AF2855">
        <v>0</v>
      </c>
      <c r="AG2855" t="s">
        <v>6773</v>
      </c>
      <c r="AH2855" s="2">
        <f t="shared" si="293"/>
        <v>-14.20277752171849</v>
      </c>
      <c r="AJ2855" s="2">
        <f t="shared" si="298"/>
        <v>-2.5025539444631106</v>
      </c>
      <c r="AK2855" s="2">
        <f t="shared" si="294"/>
        <v>-1.535362013584342</v>
      </c>
      <c r="AL2855" s="2">
        <f t="shared" si="295"/>
        <v>-2.5879503497259004</v>
      </c>
      <c r="AM2855" s="2">
        <f t="shared" si="296"/>
        <v>-3.9079571575292236</v>
      </c>
      <c r="AN2855" s="2">
        <f t="shared" si="297"/>
        <v>-3.6689540564159131</v>
      </c>
    </row>
    <row r="2856" spans="1:40" x14ac:dyDescent="0.2">
      <c r="A2856">
        <v>2855</v>
      </c>
      <c r="B2856" t="s">
        <v>4515</v>
      </c>
      <c r="D2856">
        <v>0</v>
      </c>
      <c r="E2856">
        <v>1</v>
      </c>
      <c r="F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0.17899999999999999</v>
      </c>
      <c r="U2856">
        <v>0.221</v>
      </c>
      <c r="V2856">
        <v>0.251</v>
      </c>
      <c r="W2856">
        <v>0.47199999999999998</v>
      </c>
      <c r="X2856">
        <v>0.20699999999999999</v>
      </c>
      <c r="Z2856">
        <v>22</v>
      </c>
      <c r="AA2856">
        <v>0</v>
      </c>
      <c r="AB2856">
        <v>0</v>
      </c>
      <c r="AD2856">
        <v>-0.1</v>
      </c>
      <c r="AE2856">
        <v>0</v>
      </c>
      <c r="AF2856">
        <v>0</v>
      </c>
      <c r="AG2856" t="s">
        <v>4516</v>
      </c>
      <c r="AH2856" s="2">
        <f t="shared" si="293"/>
        <v>-14.210182609527806</v>
      </c>
      <c r="AJ2856" s="2">
        <f t="shared" si="298"/>
        <v>-2.5025539444631106</v>
      </c>
      <c r="AK2856" s="2">
        <f t="shared" si="294"/>
        <v>-1.535362013584342</v>
      </c>
      <c r="AL2856" s="2">
        <f t="shared" si="295"/>
        <v>-2.5879503497259004</v>
      </c>
      <c r="AM2856" s="2">
        <f t="shared" si="296"/>
        <v>-3.6145155768572419</v>
      </c>
      <c r="AN2856" s="2">
        <f t="shared" si="297"/>
        <v>-3.9698007248972109</v>
      </c>
    </row>
    <row r="2857" spans="1:40" x14ac:dyDescent="0.2">
      <c r="A2857">
        <v>2856</v>
      </c>
      <c r="B2857" t="s">
        <v>5969</v>
      </c>
      <c r="C2857" t="s">
        <v>55</v>
      </c>
      <c r="D2857">
        <v>0</v>
      </c>
      <c r="E2857">
        <v>1</v>
      </c>
      <c r="F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T2857">
        <v>0.17899999999999999</v>
      </c>
      <c r="U2857">
        <v>0.218</v>
      </c>
      <c r="V2857">
        <v>0.255</v>
      </c>
      <c r="W2857">
        <v>0.47199999999999998</v>
      </c>
      <c r="X2857">
        <v>0.20599999999999999</v>
      </c>
      <c r="Z2857">
        <v>18</v>
      </c>
      <c r="AA2857">
        <v>0</v>
      </c>
      <c r="AB2857">
        <v>0</v>
      </c>
      <c r="AD2857">
        <v>-0.1</v>
      </c>
      <c r="AE2857">
        <v>0</v>
      </c>
      <c r="AF2857">
        <v>0</v>
      </c>
      <c r="AG2857" t="s">
        <v>5970</v>
      </c>
      <c r="AH2857" s="2">
        <f t="shared" si="293"/>
        <v>-14.210182609527806</v>
      </c>
      <c r="AJ2857" s="2">
        <f t="shared" si="298"/>
        <v>-2.5025539444631106</v>
      </c>
      <c r="AK2857" s="2">
        <f t="shared" si="294"/>
        <v>-1.535362013584342</v>
      </c>
      <c r="AL2857" s="2">
        <f t="shared" si="295"/>
        <v>-2.5879503497259004</v>
      </c>
      <c r="AM2857" s="2">
        <f t="shared" si="296"/>
        <v>-3.6145155768572419</v>
      </c>
      <c r="AN2857" s="2">
        <f t="shared" si="297"/>
        <v>-3.9698007248972109</v>
      </c>
    </row>
    <row r="2858" spans="1:40" x14ac:dyDescent="0.2">
      <c r="A2858">
        <v>2857</v>
      </c>
      <c r="B2858" t="s">
        <v>3814</v>
      </c>
      <c r="C2858" t="s">
        <v>65</v>
      </c>
      <c r="D2858">
        <v>0</v>
      </c>
      <c r="E2858">
        <v>1</v>
      </c>
      <c r="F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T2858">
        <v>0.17399999999999999</v>
      </c>
      <c r="U2858">
        <v>0.22700000000000001</v>
      </c>
      <c r="V2858">
        <v>0.26300000000000001</v>
      </c>
      <c r="W2858">
        <v>0.48899999999999999</v>
      </c>
      <c r="X2858">
        <v>0.215</v>
      </c>
      <c r="Z2858">
        <v>26</v>
      </c>
      <c r="AA2858">
        <v>0</v>
      </c>
      <c r="AB2858">
        <v>0</v>
      </c>
      <c r="AD2858">
        <v>-0.1</v>
      </c>
      <c r="AE2858">
        <v>0</v>
      </c>
      <c r="AF2858">
        <v>0</v>
      </c>
      <c r="AG2858" t="s">
        <v>3815</v>
      </c>
      <c r="AH2858" s="2">
        <f t="shared" si="293"/>
        <v>-14.211174718936263</v>
      </c>
      <c r="AJ2858" s="2">
        <f t="shared" si="298"/>
        <v>-2.5025539444631106</v>
      </c>
      <c r="AK2858" s="2">
        <f t="shared" si="294"/>
        <v>-1.535362013584342</v>
      </c>
      <c r="AL2858" s="2">
        <f t="shared" si="295"/>
        <v>-2.5879503497259004</v>
      </c>
      <c r="AM2858" s="2">
        <f t="shared" si="296"/>
        <v>-3.8590502274172267</v>
      </c>
      <c r="AN2858" s="2">
        <f t="shared" si="297"/>
        <v>-3.7262581837456841</v>
      </c>
    </row>
    <row r="2859" spans="1:40" x14ac:dyDescent="0.2">
      <c r="A2859">
        <v>2858</v>
      </c>
      <c r="B2859" t="s">
        <v>4125</v>
      </c>
      <c r="C2859" t="s">
        <v>198</v>
      </c>
      <c r="D2859">
        <v>0</v>
      </c>
      <c r="E2859">
        <v>1</v>
      </c>
      <c r="F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T2859">
        <v>0.18</v>
      </c>
      <c r="U2859">
        <v>0.21199999999999999</v>
      </c>
      <c r="V2859">
        <v>0.255</v>
      </c>
      <c r="W2859">
        <v>0.46800000000000003</v>
      </c>
      <c r="X2859">
        <v>0.20300000000000001</v>
      </c>
      <c r="Z2859">
        <v>18</v>
      </c>
      <c r="AA2859">
        <v>0</v>
      </c>
      <c r="AB2859">
        <v>0</v>
      </c>
      <c r="AD2859">
        <v>-0.1</v>
      </c>
      <c r="AE2859">
        <v>0</v>
      </c>
      <c r="AF2859">
        <v>0</v>
      </c>
      <c r="AG2859" t="s">
        <v>4126</v>
      </c>
      <c r="AH2859" s="2">
        <f t="shared" si="293"/>
        <v>-14.218579806745581</v>
      </c>
      <c r="AJ2859" s="2">
        <f t="shared" si="298"/>
        <v>-2.5025539444631106</v>
      </c>
      <c r="AK2859" s="2">
        <f t="shared" si="294"/>
        <v>-1.535362013584342</v>
      </c>
      <c r="AL2859" s="2">
        <f t="shared" si="295"/>
        <v>-2.5879503497259004</v>
      </c>
      <c r="AM2859" s="2">
        <f t="shared" si="296"/>
        <v>-3.565608646745245</v>
      </c>
      <c r="AN2859" s="2">
        <f t="shared" si="297"/>
        <v>-4.027104852226981</v>
      </c>
    </row>
    <row r="2860" spans="1:40" x14ac:dyDescent="0.2">
      <c r="A2860">
        <v>2859</v>
      </c>
      <c r="B2860" t="s">
        <v>5019</v>
      </c>
      <c r="C2860" t="s">
        <v>144</v>
      </c>
      <c r="D2860">
        <v>0</v>
      </c>
      <c r="E2860">
        <v>1</v>
      </c>
      <c r="F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T2860">
        <v>0.17499999999999999</v>
      </c>
      <c r="U2860">
        <v>0.223</v>
      </c>
      <c r="V2860">
        <v>0.26300000000000001</v>
      </c>
      <c r="W2860">
        <v>0.48499999999999999</v>
      </c>
      <c r="X2860">
        <v>0.21199999999999999</v>
      </c>
      <c r="Z2860">
        <v>29</v>
      </c>
      <c r="AA2860">
        <v>0</v>
      </c>
      <c r="AB2860">
        <v>0</v>
      </c>
      <c r="AD2860">
        <v>-0.1</v>
      </c>
      <c r="AE2860">
        <v>0</v>
      </c>
      <c r="AF2860">
        <v>0</v>
      </c>
      <c r="AG2860" t="s">
        <v>5020</v>
      </c>
      <c r="AH2860" s="2">
        <f t="shared" si="293"/>
        <v>-14.219571916154038</v>
      </c>
      <c r="AJ2860" s="2">
        <f t="shared" si="298"/>
        <v>-2.5025539444631106</v>
      </c>
      <c r="AK2860" s="2">
        <f t="shared" si="294"/>
        <v>-1.535362013584342</v>
      </c>
      <c r="AL2860" s="2">
        <f t="shared" si="295"/>
        <v>-2.5879503497259004</v>
      </c>
      <c r="AM2860" s="2">
        <f t="shared" si="296"/>
        <v>-3.8101432973052298</v>
      </c>
      <c r="AN2860" s="2">
        <f t="shared" si="297"/>
        <v>-3.783562311075455</v>
      </c>
    </row>
    <row r="2861" spans="1:40" x14ac:dyDescent="0.2">
      <c r="A2861">
        <v>2860</v>
      </c>
      <c r="B2861" t="s">
        <v>6648</v>
      </c>
      <c r="D2861">
        <v>0</v>
      </c>
      <c r="E2861">
        <v>1</v>
      </c>
      <c r="F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T2861">
        <v>0.17499999999999999</v>
      </c>
      <c r="U2861">
        <v>0.21</v>
      </c>
      <c r="V2861">
        <v>0.27400000000000002</v>
      </c>
      <c r="W2861">
        <v>0.48499999999999999</v>
      </c>
      <c r="X2861">
        <v>0.20799999999999999</v>
      </c>
      <c r="Z2861">
        <v>20</v>
      </c>
      <c r="AA2861">
        <v>0</v>
      </c>
      <c r="AB2861">
        <v>0</v>
      </c>
      <c r="AD2861">
        <v>-0.1</v>
      </c>
      <c r="AE2861">
        <v>0</v>
      </c>
      <c r="AF2861">
        <v>0</v>
      </c>
      <c r="AG2861" t="s">
        <v>6649</v>
      </c>
      <c r="AH2861" s="2">
        <f t="shared" si="293"/>
        <v>-14.219571916154038</v>
      </c>
      <c r="AJ2861" s="2">
        <f t="shared" si="298"/>
        <v>-2.5025539444631106</v>
      </c>
      <c r="AK2861" s="2">
        <f t="shared" si="294"/>
        <v>-1.535362013584342</v>
      </c>
      <c r="AL2861" s="2">
        <f t="shared" si="295"/>
        <v>-2.5879503497259004</v>
      </c>
      <c r="AM2861" s="2">
        <f t="shared" si="296"/>
        <v>-3.8101432973052298</v>
      </c>
      <c r="AN2861" s="2">
        <f t="shared" si="297"/>
        <v>-3.783562311075455</v>
      </c>
    </row>
    <row r="2862" spans="1:40" x14ac:dyDescent="0.2">
      <c r="A2862">
        <v>2861</v>
      </c>
      <c r="B2862" t="s">
        <v>3120</v>
      </c>
      <c r="C2862" t="s">
        <v>33</v>
      </c>
      <c r="D2862">
        <v>0</v>
      </c>
      <c r="E2862">
        <v>1</v>
      </c>
      <c r="F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T2862">
        <v>0.17199999999999999</v>
      </c>
      <c r="U2862">
        <v>0.218</v>
      </c>
      <c r="V2862">
        <v>0.27700000000000002</v>
      </c>
      <c r="W2862">
        <v>0.495</v>
      </c>
      <c r="X2862">
        <v>0.214</v>
      </c>
      <c r="Z2862">
        <v>30</v>
      </c>
      <c r="AA2862">
        <v>0</v>
      </c>
      <c r="AB2862">
        <v>0</v>
      </c>
      <c r="AD2862">
        <v>-0.1</v>
      </c>
      <c r="AE2862">
        <v>0</v>
      </c>
      <c r="AF2862">
        <v>0</v>
      </c>
      <c r="AG2862" t="s">
        <v>3121</v>
      </c>
      <c r="AH2862" s="2">
        <f t="shared" si="293"/>
        <v>-14.223032388165601</v>
      </c>
      <c r="AJ2862" s="2">
        <f t="shared" si="298"/>
        <v>-2.5025539444631106</v>
      </c>
      <c r="AK2862" s="2">
        <f t="shared" si="294"/>
        <v>-1.535362013584342</v>
      </c>
      <c r="AL2862" s="2">
        <f t="shared" si="295"/>
        <v>-2.5879503497259004</v>
      </c>
      <c r="AM2862" s="2">
        <f t="shared" si="296"/>
        <v>-3.9568640876412204</v>
      </c>
      <c r="AN2862" s="2">
        <f t="shared" si="297"/>
        <v>-3.6403019927510276</v>
      </c>
    </row>
    <row r="2863" spans="1:40" x14ac:dyDescent="0.2">
      <c r="A2863">
        <v>2862</v>
      </c>
      <c r="B2863" t="s">
        <v>4829</v>
      </c>
      <c r="D2863">
        <v>0</v>
      </c>
      <c r="E2863">
        <v>1</v>
      </c>
      <c r="F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T2863">
        <v>0.17599999999999999</v>
      </c>
      <c r="U2863">
        <v>0.216</v>
      </c>
      <c r="V2863">
        <v>0.26400000000000001</v>
      </c>
      <c r="W2863">
        <v>0.48099999999999998</v>
      </c>
      <c r="X2863">
        <v>0.20899999999999999</v>
      </c>
      <c r="Z2863">
        <v>23</v>
      </c>
      <c r="AA2863">
        <v>0</v>
      </c>
      <c r="AB2863">
        <v>0</v>
      </c>
      <c r="AD2863">
        <v>-0.1</v>
      </c>
      <c r="AE2863">
        <v>0</v>
      </c>
      <c r="AF2863">
        <v>0</v>
      </c>
      <c r="AG2863" t="s">
        <v>4830</v>
      </c>
      <c r="AH2863" s="2">
        <f t="shared" si="293"/>
        <v>-14.227969113371813</v>
      </c>
      <c r="AJ2863" s="2">
        <f t="shared" si="298"/>
        <v>-2.5025539444631106</v>
      </c>
      <c r="AK2863" s="2">
        <f t="shared" si="294"/>
        <v>-1.535362013584342</v>
      </c>
      <c r="AL2863" s="2">
        <f t="shared" si="295"/>
        <v>-2.5879503497259004</v>
      </c>
      <c r="AM2863" s="2">
        <f t="shared" si="296"/>
        <v>-3.761236367193233</v>
      </c>
      <c r="AN2863" s="2">
        <f t="shared" si="297"/>
        <v>-3.840866438405226</v>
      </c>
    </row>
    <row r="2864" spans="1:40" x14ac:dyDescent="0.2">
      <c r="A2864">
        <v>2863</v>
      </c>
      <c r="B2864" t="s">
        <v>4595</v>
      </c>
      <c r="C2864" t="s">
        <v>103</v>
      </c>
      <c r="D2864">
        <v>0</v>
      </c>
      <c r="E2864">
        <v>1</v>
      </c>
      <c r="F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T2864">
        <v>0.17799999999999999</v>
      </c>
      <c r="U2864">
        <v>0.22</v>
      </c>
      <c r="V2864">
        <v>0.254</v>
      </c>
      <c r="W2864">
        <v>0.47399999999999998</v>
      </c>
      <c r="X2864">
        <v>0.20699999999999999</v>
      </c>
      <c r="Z2864">
        <v>13</v>
      </c>
      <c r="AA2864">
        <v>0</v>
      </c>
      <c r="AB2864">
        <v>0</v>
      </c>
      <c r="AD2864">
        <v>-0.1</v>
      </c>
      <c r="AE2864">
        <v>0</v>
      </c>
      <c r="AF2864">
        <v>0</v>
      </c>
      <c r="AG2864" t="s">
        <v>4596</v>
      </c>
      <c r="AH2864" s="2">
        <f t="shared" si="293"/>
        <v>-14.230437475974918</v>
      </c>
      <c r="AJ2864" s="2">
        <f t="shared" si="298"/>
        <v>-2.5025539444631106</v>
      </c>
      <c r="AK2864" s="2">
        <f t="shared" si="294"/>
        <v>-1.535362013584342</v>
      </c>
      <c r="AL2864" s="2">
        <f t="shared" si="295"/>
        <v>-2.5879503497259004</v>
      </c>
      <c r="AM2864" s="2">
        <f t="shared" si="296"/>
        <v>-3.6634225069692388</v>
      </c>
      <c r="AN2864" s="2">
        <f t="shared" si="297"/>
        <v>-3.9411486612323254</v>
      </c>
    </row>
    <row r="2865" spans="1:40" x14ac:dyDescent="0.2">
      <c r="A2865">
        <v>2864</v>
      </c>
      <c r="B2865" t="s">
        <v>4611</v>
      </c>
      <c r="D2865">
        <v>0</v>
      </c>
      <c r="E2865">
        <v>1</v>
      </c>
      <c r="F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T2865">
        <v>0.17799999999999999</v>
      </c>
      <c r="U2865">
        <v>0.21199999999999999</v>
      </c>
      <c r="V2865">
        <v>0.26200000000000001</v>
      </c>
      <c r="W2865">
        <v>0.47399999999999998</v>
      </c>
      <c r="X2865">
        <v>0.20499999999999999</v>
      </c>
      <c r="Z2865">
        <v>20</v>
      </c>
      <c r="AA2865">
        <v>0</v>
      </c>
      <c r="AB2865">
        <v>0</v>
      </c>
      <c r="AD2865">
        <v>-0.1</v>
      </c>
      <c r="AE2865">
        <v>0</v>
      </c>
      <c r="AF2865">
        <v>0</v>
      </c>
      <c r="AG2865" t="s">
        <v>4612</v>
      </c>
      <c r="AH2865" s="2">
        <f t="shared" si="293"/>
        <v>-14.230437475974918</v>
      </c>
      <c r="AJ2865" s="2">
        <f t="shared" si="298"/>
        <v>-2.5025539444631106</v>
      </c>
      <c r="AK2865" s="2">
        <f t="shared" si="294"/>
        <v>-1.535362013584342</v>
      </c>
      <c r="AL2865" s="2">
        <f t="shared" si="295"/>
        <v>-2.5879503497259004</v>
      </c>
      <c r="AM2865" s="2">
        <f t="shared" si="296"/>
        <v>-3.6634225069692388</v>
      </c>
      <c r="AN2865" s="2">
        <f t="shared" si="297"/>
        <v>-3.9411486612323254</v>
      </c>
    </row>
    <row r="2866" spans="1:40" x14ac:dyDescent="0.2">
      <c r="A2866">
        <v>2865</v>
      </c>
      <c r="B2866" t="s">
        <v>4012</v>
      </c>
      <c r="C2866" t="s">
        <v>103</v>
      </c>
      <c r="D2866">
        <v>0</v>
      </c>
      <c r="E2866">
        <v>1</v>
      </c>
      <c r="F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T2866">
        <v>0.17299999999999999</v>
      </c>
      <c r="U2866">
        <v>0.22900000000000001</v>
      </c>
      <c r="V2866">
        <v>0.26200000000000001</v>
      </c>
      <c r="W2866">
        <v>0.49099999999999999</v>
      </c>
      <c r="X2866">
        <v>0.216</v>
      </c>
      <c r="Z2866">
        <v>19</v>
      </c>
      <c r="AA2866">
        <v>0</v>
      </c>
      <c r="AB2866">
        <v>0</v>
      </c>
      <c r="AD2866">
        <v>-0.1</v>
      </c>
      <c r="AE2866">
        <v>0</v>
      </c>
      <c r="AF2866">
        <v>0</v>
      </c>
      <c r="AG2866" t="s">
        <v>4013</v>
      </c>
      <c r="AH2866" s="2">
        <f t="shared" si="293"/>
        <v>-14.231429585383376</v>
      </c>
      <c r="AJ2866" s="2">
        <f t="shared" si="298"/>
        <v>-2.5025539444631106</v>
      </c>
      <c r="AK2866" s="2">
        <f t="shared" si="294"/>
        <v>-1.535362013584342</v>
      </c>
      <c r="AL2866" s="2">
        <f t="shared" si="295"/>
        <v>-2.5879503497259004</v>
      </c>
      <c r="AM2866" s="2">
        <f t="shared" si="296"/>
        <v>-3.9079571575292236</v>
      </c>
      <c r="AN2866" s="2">
        <f t="shared" si="297"/>
        <v>-3.6976061200807986</v>
      </c>
    </row>
    <row r="2867" spans="1:40" x14ac:dyDescent="0.2">
      <c r="A2867">
        <v>2866</v>
      </c>
      <c r="B2867" t="s">
        <v>4509</v>
      </c>
      <c r="D2867">
        <v>0</v>
      </c>
      <c r="E2867">
        <v>1</v>
      </c>
      <c r="F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T2867">
        <v>0.17299999999999999</v>
      </c>
      <c r="U2867">
        <v>0.22500000000000001</v>
      </c>
      <c r="V2867">
        <v>0.26600000000000001</v>
      </c>
      <c r="W2867">
        <v>0.49099999999999999</v>
      </c>
      <c r="X2867">
        <v>0.215</v>
      </c>
      <c r="Z2867">
        <v>27</v>
      </c>
      <c r="AA2867">
        <v>0</v>
      </c>
      <c r="AB2867">
        <v>0</v>
      </c>
      <c r="AD2867">
        <v>-0.1</v>
      </c>
      <c r="AE2867">
        <v>0</v>
      </c>
      <c r="AF2867">
        <v>0</v>
      </c>
      <c r="AG2867" t="s">
        <v>4510</v>
      </c>
      <c r="AH2867" s="2">
        <f t="shared" si="293"/>
        <v>-14.231429585383376</v>
      </c>
      <c r="AJ2867" s="2">
        <f t="shared" si="298"/>
        <v>-2.5025539444631106</v>
      </c>
      <c r="AK2867" s="2">
        <f t="shared" si="294"/>
        <v>-1.535362013584342</v>
      </c>
      <c r="AL2867" s="2">
        <f t="shared" si="295"/>
        <v>-2.5879503497259004</v>
      </c>
      <c r="AM2867" s="2">
        <f t="shared" si="296"/>
        <v>-3.9079571575292236</v>
      </c>
      <c r="AN2867" s="2">
        <f t="shared" si="297"/>
        <v>-3.6976061200807986</v>
      </c>
    </row>
    <row r="2868" spans="1:40" x14ac:dyDescent="0.2">
      <c r="A2868">
        <v>2867</v>
      </c>
      <c r="B2868" t="s">
        <v>4037</v>
      </c>
      <c r="C2868" t="s">
        <v>139</v>
      </c>
      <c r="D2868">
        <v>0</v>
      </c>
      <c r="E2868">
        <v>1</v>
      </c>
      <c r="F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T2868">
        <v>0.18</v>
      </c>
      <c r="U2868">
        <v>0.221</v>
      </c>
      <c r="V2868">
        <v>0.246</v>
      </c>
      <c r="W2868">
        <v>0.46700000000000003</v>
      </c>
      <c r="X2868">
        <v>0.20499999999999999</v>
      </c>
      <c r="Z2868">
        <v>25</v>
      </c>
      <c r="AA2868">
        <v>0</v>
      </c>
      <c r="AB2868">
        <v>0</v>
      </c>
      <c r="AD2868">
        <v>-0.1</v>
      </c>
      <c r="AE2868">
        <v>0</v>
      </c>
      <c r="AF2868">
        <v>0</v>
      </c>
      <c r="AG2868" t="s">
        <v>4038</v>
      </c>
      <c r="AH2868" s="2">
        <f t="shared" si="293"/>
        <v>-14.232905838578024</v>
      </c>
      <c r="AJ2868" s="2">
        <f t="shared" si="298"/>
        <v>-2.5025539444631106</v>
      </c>
      <c r="AK2868" s="2">
        <f t="shared" si="294"/>
        <v>-1.535362013584342</v>
      </c>
      <c r="AL2868" s="2">
        <f t="shared" si="295"/>
        <v>-2.5879503497259004</v>
      </c>
      <c r="AM2868" s="2">
        <f t="shared" si="296"/>
        <v>-3.565608646745245</v>
      </c>
      <c r="AN2868" s="2">
        <f t="shared" si="297"/>
        <v>-4.041430884059424</v>
      </c>
    </row>
    <row r="2869" spans="1:40" x14ac:dyDescent="0.2">
      <c r="A2869">
        <v>2868</v>
      </c>
      <c r="B2869" t="s">
        <v>5550</v>
      </c>
      <c r="C2869" t="s">
        <v>90</v>
      </c>
      <c r="D2869">
        <v>0</v>
      </c>
      <c r="E2869">
        <v>1</v>
      </c>
      <c r="F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T2869">
        <v>0.18</v>
      </c>
      <c r="U2869">
        <v>0.21199999999999999</v>
      </c>
      <c r="V2869">
        <v>0.255</v>
      </c>
      <c r="W2869">
        <v>0.46700000000000003</v>
      </c>
      <c r="X2869">
        <v>0.20300000000000001</v>
      </c>
      <c r="Z2869">
        <v>23</v>
      </c>
      <c r="AA2869">
        <v>0</v>
      </c>
      <c r="AB2869">
        <v>0</v>
      </c>
      <c r="AD2869">
        <v>-0.1</v>
      </c>
      <c r="AE2869">
        <v>0</v>
      </c>
      <c r="AF2869">
        <v>0</v>
      </c>
      <c r="AG2869" t="s">
        <v>5551</v>
      </c>
      <c r="AH2869" s="2">
        <f t="shared" si="293"/>
        <v>-14.232905838578024</v>
      </c>
      <c r="AJ2869" s="2">
        <f t="shared" si="298"/>
        <v>-2.5025539444631106</v>
      </c>
      <c r="AK2869" s="2">
        <f t="shared" si="294"/>
        <v>-1.535362013584342</v>
      </c>
      <c r="AL2869" s="2">
        <f t="shared" si="295"/>
        <v>-2.5879503497259004</v>
      </c>
      <c r="AM2869" s="2">
        <f t="shared" si="296"/>
        <v>-3.565608646745245</v>
      </c>
      <c r="AN2869" s="2">
        <f t="shared" si="297"/>
        <v>-4.041430884059424</v>
      </c>
    </row>
    <row r="2870" spans="1:40" x14ac:dyDescent="0.2">
      <c r="A2870">
        <v>2869</v>
      </c>
      <c r="B2870" t="s">
        <v>4795</v>
      </c>
      <c r="D2870">
        <v>0</v>
      </c>
      <c r="E2870">
        <v>1</v>
      </c>
      <c r="F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T2870">
        <v>0.182</v>
      </c>
      <c r="U2870">
        <v>0.217</v>
      </c>
      <c r="V2870">
        <v>0.24299999999999999</v>
      </c>
      <c r="W2870">
        <v>0.46</v>
      </c>
      <c r="X2870">
        <v>0.20100000000000001</v>
      </c>
      <c r="Z2870">
        <v>18</v>
      </c>
      <c r="AA2870">
        <v>0</v>
      </c>
      <c r="AB2870">
        <v>0</v>
      </c>
      <c r="AD2870">
        <v>-0.1</v>
      </c>
      <c r="AE2870">
        <v>0</v>
      </c>
      <c r="AF2870">
        <v>0</v>
      </c>
      <c r="AG2870" t="s">
        <v>4796</v>
      </c>
      <c r="AH2870" s="2">
        <f t="shared" si="293"/>
        <v>-14.235374201181127</v>
      </c>
      <c r="AJ2870" s="2">
        <f t="shared" si="298"/>
        <v>-2.5025539444631106</v>
      </c>
      <c r="AK2870" s="2">
        <f t="shared" si="294"/>
        <v>-1.535362013584342</v>
      </c>
      <c r="AL2870" s="2">
        <f t="shared" si="295"/>
        <v>-2.5879503497259004</v>
      </c>
      <c r="AM2870" s="2">
        <f t="shared" si="296"/>
        <v>-3.4677947865212513</v>
      </c>
      <c r="AN2870" s="2">
        <f t="shared" si="297"/>
        <v>-4.1417131068865229</v>
      </c>
    </row>
    <row r="2871" spans="1:40" x14ac:dyDescent="0.2">
      <c r="A2871">
        <v>2870</v>
      </c>
      <c r="B2871" t="s">
        <v>4421</v>
      </c>
      <c r="C2871" t="s">
        <v>29</v>
      </c>
      <c r="D2871">
        <v>0</v>
      </c>
      <c r="E2871">
        <v>1</v>
      </c>
      <c r="F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T2871">
        <v>0.17199999999999999</v>
      </c>
      <c r="U2871">
        <v>0.23300000000000001</v>
      </c>
      <c r="V2871">
        <v>0.26100000000000001</v>
      </c>
      <c r="W2871">
        <v>0.49399999999999999</v>
      </c>
      <c r="X2871">
        <v>0.218</v>
      </c>
      <c r="Z2871">
        <v>32</v>
      </c>
      <c r="AA2871">
        <v>0</v>
      </c>
      <c r="AB2871">
        <v>0</v>
      </c>
      <c r="AD2871">
        <v>-0.1</v>
      </c>
      <c r="AE2871">
        <v>0</v>
      </c>
      <c r="AF2871">
        <v>0</v>
      </c>
      <c r="AG2871" t="s">
        <v>4422</v>
      </c>
      <c r="AH2871" s="2">
        <f t="shared" si="293"/>
        <v>-14.237358419998044</v>
      </c>
      <c r="AJ2871" s="2">
        <f t="shared" si="298"/>
        <v>-2.5025539444631106</v>
      </c>
      <c r="AK2871" s="2">
        <f t="shared" si="294"/>
        <v>-1.535362013584342</v>
      </c>
      <c r="AL2871" s="2">
        <f t="shared" si="295"/>
        <v>-2.5879503497259004</v>
      </c>
      <c r="AM2871" s="2">
        <f t="shared" si="296"/>
        <v>-3.9568640876412204</v>
      </c>
      <c r="AN2871" s="2">
        <f t="shared" si="297"/>
        <v>-3.6546280245834706</v>
      </c>
    </row>
    <row r="2872" spans="1:40" x14ac:dyDescent="0.2">
      <c r="A2872">
        <v>2871</v>
      </c>
      <c r="B2872" t="s">
        <v>5088</v>
      </c>
      <c r="D2872">
        <v>0</v>
      </c>
      <c r="E2872">
        <v>1</v>
      </c>
      <c r="F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T2872">
        <v>0.17399999999999999</v>
      </c>
      <c r="U2872">
        <v>0.221</v>
      </c>
      <c r="V2872">
        <v>0.26600000000000001</v>
      </c>
      <c r="W2872">
        <v>0.48699999999999999</v>
      </c>
      <c r="X2872">
        <v>0.21199999999999999</v>
      </c>
      <c r="Z2872">
        <v>25</v>
      </c>
      <c r="AA2872">
        <v>0</v>
      </c>
      <c r="AB2872">
        <v>0</v>
      </c>
      <c r="AD2872">
        <v>-0.1</v>
      </c>
      <c r="AE2872">
        <v>0</v>
      </c>
      <c r="AF2872">
        <v>0</v>
      </c>
      <c r="AG2872" t="s">
        <v>5089</v>
      </c>
      <c r="AH2872" s="2">
        <f t="shared" si="293"/>
        <v>-14.239826782601149</v>
      </c>
      <c r="AJ2872" s="2">
        <f t="shared" si="298"/>
        <v>-2.5025539444631106</v>
      </c>
      <c r="AK2872" s="2">
        <f t="shared" si="294"/>
        <v>-1.535362013584342</v>
      </c>
      <c r="AL2872" s="2">
        <f t="shared" si="295"/>
        <v>-2.5879503497259004</v>
      </c>
      <c r="AM2872" s="2">
        <f t="shared" si="296"/>
        <v>-3.8590502274172267</v>
      </c>
      <c r="AN2872" s="2">
        <f t="shared" si="297"/>
        <v>-3.7549102474105696</v>
      </c>
    </row>
    <row r="2873" spans="1:40" x14ac:dyDescent="0.2">
      <c r="A2873">
        <v>2872</v>
      </c>
      <c r="B2873" t="s">
        <v>4938</v>
      </c>
      <c r="D2873">
        <v>0</v>
      </c>
      <c r="E2873">
        <v>1</v>
      </c>
      <c r="F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T2873">
        <v>0.17799999999999999</v>
      </c>
      <c r="U2873">
        <v>0.218</v>
      </c>
      <c r="V2873">
        <v>0.255</v>
      </c>
      <c r="W2873">
        <v>0.47299999999999998</v>
      </c>
      <c r="X2873">
        <v>0.20599999999999999</v>
      </c>
      <c r="Z2873">
        <v>21</v>
      </c>
      <c r="AA2873">
        <v>0</v>
      </c>
      <c r="AB2873">
        <v>0</v>
      </c>
      <c r="AD2873">
        <v>-0.1</v>
      </c>
      <c r="AE2873">
        <v>0</v>
      </c>
      <c r="AF2873">
        <v>0</v>
      </c>
      <c r="AG2873" t="s">
        <v>4939</v>
      </c>
      <c r="AH2873" s="2">
        <f t="shared" si="293"/>
        <v>-14.24476350780736</v>
      </c>
      <c r="AJ2873" s="2">
        <f t="shared" si="298"/>
        <v>-2.5025539444631106</v>
      </c>
      <c r="AK2873" s="2">
        <f t="shared" si="294"/>
        <v>-1.535362013584342</v>
      </c>
      <c r="AL2873" s="2">
        <f t="shared" si="295"/>
        <v>-2.5879503497259004</v>
      </c>
      <c r="AM2873" s="2">
        <f t="shared" si="296"/>
        <v>-3.6634225069692388</v>
      </c>
      <c r="AN2873" s="2">
        <f t="shared" si="297"/>
        <v>-3.955474693064768</v>
      </c>
    </row>
    <row r="2874" spans="1:40" x14ac:dyDescent="0.2">
      <c r="A2874">
        <v>2873</v>
      </c>
      <c r="B2874" t="s">
        <v>5365</v>
      </c>
      <c r="C2874" t="s">
        <v>31</v>
      </c>
      <c r="D2874">
        <v>0</v>
      </c>
      <c r="E2874">
        <v>1</v>
      </c>
      <c r="F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T2874">
        <v>0.17399999999999999</v>
      </c>
      <c r="U2874">
        <v>0.217</v>
      </c>
      <c r="V2874">
        <v>0.26900000000000002</v>
      </c>
      <c r="W2874">
        <v>0.48599999999999999</v>
      </c>
      <c r="X2874">
        <v>0.21</v>
      </c>
      <c r="Z2874">
        <v>20</v>
      </c>
      <c r="AA2874">
        <v>0</v>
      </c>
      <c r="AB2874">
        <v>0</v>
      </c>
      <c r="AD2874">
        <v>-0.1</v>
      </c>
      <c r="AE2874">
        <v>0</v>
      </c>
      <c r="AF2874">
        <v>0</v>
      </c>
      <c r="AG2874" t="s">
        <v>5366</v>
      </c>
      <c r="AH2874" s="2">
        <f t="shared" si="293"/>
        <v>-14.254152814433592</v>
      </c>
      <c r="AJ2874" s="2">
        <f t="shared" si="298"/>
        <v>-2.5025539444631106</v>
      </c>
      <c r="AK2874" s="2">
        <f t="shared" si="294"/>
        <v>-1.535362013584342</v>
      </c>
      <c r="AL2874" s="2">
        <f t="shared" si="295"/>
        <v>-2.5879503497259004</v>
      </c>
      <c r="AM2874" s="2">
        <f t="shared" si="296"/>
        <v>-3.8590502274172267</v>
      </c>
      <c r="AN2874" s="2">
        <f t="shared" si="297"/>
        <v>-3.7692362792430125</v>
      </c>
    </row>
    <row r="2875" spans="1:40" x14ac:dyDescent="0.2">
      <c r="A2875">
        <v>2874</v>
      </c>
      <c r="B2875" t="s">
        <v>3850</v>
      </c>
      <c r="D2875">
        <v>0</v>
      </c>
      <c r="E2875">
        <v>1</v>
      </c>
      <c r="F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T2875">
        <v>0.17599999999999999</v>
      </c>
      <c r="U2875">
        <v>0.222</v>
      </c>
      <c r="V2875">
        <v>0.25700000000000001</v>
      </c>
      <c r="W2875">
        <v>0.47899999999999998</v>
      </c>
      <c r="X2875">
        <v>0.21</v>
      </c>
      <c r="Z2875">
        <v>24</v>
      </c>
      <c r="AA2875">
        <v>0</v>
      </c>
      <c r="AB2875">
        <v>0</v>
      </c>
      <c r="AD2875">
        <v>-0.1</v>
      </c>
      <c r="AE2875">
        <v>0</v>
      </c>
      <c r="AF2875">
        <v>0</v>
      </c>
      <c r="AG2875" t="s">
        <v>3851</v>
      </c>
      <c r="AH2875" s="2">
        <f t="shared" si="293"/>
        <v>-14.256621177036697</v>
      </c>
      <c r="AJ2875" s="2">
        <f t="shared" si="298"/>
        <v>-2.5025539444631106</v>
      </c>
      <c r="AK2875" s="2">
        <f t="shared" si="294"/>
        <v>-1.535362013584342</v>
      </c>
      <c r="AL2875" s="2">
        <f t="shared" si="295"/>
        <v>-2.5879503497259004</v>
      </c>
      <c r="AM2875" s="2">
        <f t="shared" si="296"/>
        <v>-3.761236367193233</v>
      </c>
      <c r="AN2875" s="2">
        <f t="shared" si="297"/>
        <v>-3.8695185020701115</v>
      </c>
    </row>
    <row r="2876" spans="1:40" x14ac:dyDescent="0.2">
      <c r="A2876">
        <v>2875</v>
      </c>
      <c r="B2876" t="s">
        <v>4260</v>
      </c>
      <c r="C2876" t="s">
        <v>51</v>
      </c>
      <c r="D2876">
        <v>0</v>
      </c>
      <c r="E2876">
        <v>1</v>
      </c>
      <c r="F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T2876">
        <v>0.17799999999999999</v>
      </c>
      <c r="U2876">
        <v>0.23599999999999999</v>
      </c>
      <c r="V2876">
        <v>0.23599999999999999</v>
      </c>
      <c r="W2876">
        <v>0.47199999999999998</v>
      </c>
      <c r="X2876">
        <v>0.21099999999999999</v>
      </c>
      <c r="Z2876">
        <v>27</v>
      </c>
      <c r="AA2876">
        <v>0</v>
      </c>
      <c r="AB2876">
        <v>0</v>
      </c>
      <c r="AD2876">
        <v>-0.1</v>
      </c>
      <c r="AE2876">
        <v>0</v>
      </c>
      <c r="AF2876">
        <v>0</v>
      </c>
      <c r="AG2876" t="s">
        <v>4261</v>
      </c>
      <c r="AH2876" s="2">
        <f t="shared" si="293"/>
        <v>-14.259089539639803</v>
      </c>
      <c r="AJ2876" s="2">
        <f t="shared" si="298"/>
        <v>-2.5025539444631106</v>
      </c>
      <c r="AK2876" s="2">
        <f t="shared" si="294"/>
        <v>-1.535362013584342</v>
      </c>
      <c r="AL2876" s="2">
        <f t="shared" si="295"/>
        <v>-2.5879503497259004</v>
      </c>
      <c r="AM2876" s="2">
        <f t="shared" si="296"/>
        <v>-3.6634225069692388</v>
      </c>
      <c r="AN2876" s="2">
        <f t="shared" si="297"/>
        <v>-3.9698007248972109</v>
      </c>
    </row>
    <row r="2877" spans="1:40" x14ac:dyDescent="0.2">
      <c r="A2877">
        <v>2876</v>
      </c>
      <c r="B2877" t="s">
        <v>4777</v>
      </c>
      <c r="C2877" t="s">
        <v>61</v>
      </c>
      <c r="D2877">
        <v>0</v>
      </c>
      <c r="E2877">
        <v>1</v>
      </c>
      <c r="F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T2877">
        <v>0.17799999999999999</v>
      </c>
      <c r="U2877">
        <v>0.23</v>
      </c>
      <c r="V2877">
        <v>0.24199999999999999</v>
      </c>
      <c r="W2877">
        <v>0.47199999999999998</v>
      </c>
      <c r="X2877">
        <v>0.20899999999999999</v>
      </c>
      <c r="Z2877">
        <v>26</v>
      </c>
      <c r="AA2877">
        <v>0</v>
      </c>
      <c r="AB2877">
        <v>0</v>
      </c>
      <c r="AD2877">
        <v>-0.1</v>
      </c>
      <c r="AE2877">
        <v>0</v>
      </c>
      <c r="AF2877">
        <v>0</v>
      </c>
      <c r="AG2877" t="s">
        <v>4778</v>
      </c>
      <c r="AH2877" s="2">
        <f t="shared" si="293"/>
        <v>-14.259089539639803</v>
      </c>
      <c r="AJ2877" s="2">
        <f t="shared" si="298"/>
        <v>-2.5025539444631106</v>
      </c>
      <c r="AK2877" s="2">
        <f t="shared" si="294"/>
        <v>-1.535362013584342</v>
      </c>
      <c r="AL2877" s="2">
        <f t="shared" si="295"/>
        <v>-2.5879503497259004</v>
      </c>
      <c r="AM2877" s="2">
        <f t="shared" si="296"/>
        <v>-3.6634225069692388</v>
      </c>
      <c r="AN2877" s="2">
        <f t="shared" si="297"/>
        <v>-3.9698007248972109</v>
      </c>
    </row>
    <row r="2878" spans="1:40" x14ac:dyDescent="0.2">
      <c r="A2878">
        <v>2877</v>
      </c>
      <c r="B2878" t="s">
        <v>5053</v>
      </c>
      <c r="C2878" t="s">
        <v>90</v>
      </c>
      <c r="D2878">
        <v>0</v>
      </c>
      <c r="E2878">
        <v>1</v>
      </c>
      <c r="F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T2878">
        <v>0.17299999999999999</v>
      </c>
      <c r="U2878">
        <v>0.215</v>
      </c>
      <c r="V2878">
        <v>0.27500000000000002</v>
      </c>
      <c r="W2878">
        <v>0.48899999999999999</v>
      </c>
      <c r="X2878">
        <v>0.21099999999999999</v>
      </c>
      <c r="Z2878">
        <v>28</v>
      </c>
      <c r="AA2878">
        <v>0</v>
      </c>
      <c r="AB2878">
        <v>0</v>
      </c>
      <c r="AD2878">
        <v>-0.1</v>
      </c>
      <c r="AE2878">
        <v>0</v>
      </c>
      <c r="AF2878">
        <v>0</v>
      </c>
      <c r="AG2878" t="s">
        <v>5054</v>
      </c>
      <c r="AH2878" s="2">
        <f t="shared" si="293"/>
        <v>-14.26008164904826</v>
      </c>
      <c r="AJ2878" s="2">
        <f t="shared" si="298"/>
        <v>-2.5025539444631106</v>
      </c>
      <c r="AK2878" s="2">
        <f t="shared" si="294"/>
        <v>-1.535362013584342</v>
      </c>
      <c r="AL2878" s="2">
        <f t="shared" si="295"/>
        <v>-2.5879503497259004</v>
      </c>
      <c r="AM2878" s="2">
        <f t="shared" si="296"/>
        <v>-3.9079571575292236</v>
      </c>
      <c r="AN2878" s="2">
        <f t="shared" si="297"/>
        <v>-3.7262581837456841</v>
      </c>
    </row>
    <row r="2879" spans="1:40" x14ac:dyDescent="0.2">
      <c r="A2879">
        <v>2878</v>
      </c>
      <c r="B2879" t="s">
        <v>6229</v>
      </c>
      <c r="C2879" t="s">
        <v>61</v>
      </c>
      <c r="D2879">
        <v>0</v>
      </c>
      <c r="E2879">
        <v>1</v>
      </c>
      <c r="F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0.17499999999999999</v>
      </c>
      <c r="U2879">
        <v>0.21099999999999999</v>
      </c>
      <c r="V2879">
        <v>0.27100000000000002</v>
      </c>
      <c r="W2879">
        <v>0.48199999999999998</v>
      </c>
      <c r="X2879">
        <v>0.20799999999999999</v>
      </c>
      <c r="Z2879">
        <v>25</v>
      </c>
      <c r="AA2879">
        <v>0</v>
      </c>
      <c r="AB2879">
        <v>0</v>
      </c>
      <c r="AD2879">
        <v>-0.1</v>
      </c>
      <c r="AE2879">
        <v>0</v>
      </c>
      <c r="AF2879">
        <v>0</v>
      </c>
      <c r="AG2879" t="s">
        <v>6230</v>
      </c>
      <c r="AH2879" s="2">
        <f t="shared" si="293"/>
        <v>-14.262550011651367</v>
      </c>
      <c r="AJ2879" s="2">
        <f t="shared" si="298"/>
        <v>-2.5025539444631106</v>
      </c>
      <c r="AK2879" s="2">
        <f t="shared" si="294"/>
        <v>-1.535362013584342</v>
      </c>
      <c r="AL2879" s="2">
        <f t="shared" si="295"/>
        <v>-2.5879503497259004</v>
      </c>
      <c r="AM2879" s="2">
        <f t="shared" si="296"/>
        <v>-3.8101432973052298</v>
      </c>
      <c r="AN2879" s="2">
        <f t="shared" si="297"/>
        <v>-3.8265404065727835</v>
      </c>
    </row>
    <row r="2880" spans="1:40" x14ac:dyDescent="0.2">
      <c r="A2880">
        <v>2879</v>
      </c>
      <c r="B2880" t="s">
        <v>5447</v>
      </c>
      <c r="D2880">
        <v>0</v>
      </c>
      <c r="E2880">
        <v>1</v>
      </c>
      <c r="F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0.17699999999999999</v>
      </c>
      <c r="U2880">
        <v>0.215</v>
      </c>
      <c r="V2880">
        <v>0.26</v>
      </c>
      <c r="W2880">
        <v>0.47499999999999998</v>
      </c>
      <c r="X2880">
        <v>0.20599999999999999</v>
      </c>
      <c r="Z2880">
        <v>21</v>
      </c>
      <c r="AA2880">
        <v>0</v>
      </c>
      <c r="AB2880">
        <v>0</v>
      </c>
      <c r="AD2880">
        <v>-0.1</v>
      </c>
      <c r="AE2880">
        <v>0</v>
      </c>
      <c r="AF2880">
        <v>0</v>
      </c>
      <c r="AG2880" t="s">
        <v>5448</v>
      </c>
      <c r="AH2880" s="2">
        <f t="shared" si="293"/>
        <v>-14.265018374254472</v>
      </c>
      <c r="AJ2880" s="2">
        <f t="shared" si="298"/>
        <v>-2.5025539444631106</v>
      </c>
      <c r="AK2880" s="2">
        <f t="shared" si="294"/>
        <v>-1.535362013584342</v>
      </c>
      <c r="AL2880" s="2">
        <f t="shared" si="295"/>
        <v>-2.5879503497259004</v>
      </c>
      <c r="AM2880" s="2">
        <f t="shared" si="296"/>
        <v>-3.7123294370812356</v>
      </c>
      <c r="AN2880" s="2">
        <f t="shared" si="297"/>
        <v>-3.9268226293998825</v>
      </c>
    </row>
    <row r="2881" spans="1:40" x14ac:dyDescent="0.2">
      <c r="A2881">
        <v>2880</v>
      </c>
      <c r="B2881" t="s">
        <v>4831</v>
      </c>
      <c r="C2881" t="s">
        <v>57</v>
      </c>
      <c r="D2881">
        <v>0</v>
      </c>
      <c r="E2881">
        <v>1</v>
      </c>
      <c r="F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0.18099999999999999</v>
      </c>
      <c r="U2881">
        <v>0.22600000000000001</v>
      </c>
      <c r="V2881">
        <v>0.23599999999999999</v>
      </c>
      <c r="W2881">
        <v>0.46100000000000002</v>
      </c>
      <c r="X2881">
        <v>0.20399999999999999</v>
      </c>
      <c r="Z2881">
        <v>20</v>
      </c>
      <c r="AA2881">
        <v>0</v>
      </c>
      <c r="AB2881">
        <v>0</v>
      </c>
      <c r="AD2881">
        <v>-0.1</v>
      </c>
      <c r="AE2881">
        <v>0</v>
      </c>
      <c r="AF2881">
        <v>0</v>
      </c>
      <c r="AG2881" t="s">
        <v>4832</v>
      </c>
      <c r="AH2881" s="2">
        <f t="shared" si="293"/>
        <v>-14.269955099460681</v>
      </c>
      <c r="AJ2881" s="2">
        <f t="shared" si="298"/>
        <v>-2.5025539444631106</v>
      </c>
      <c r="AK2881" s="2">
        <f t="shared" si="294"/>
        <v>-1.535362013584342</v>
      </c>
      <c r="AL2881" s="2">
        <f t="shared" si="295"/>
        <v>-2.5879503497259004</v>
      </c>
      <c r="AM2881" s="2">
        <f t="shared" si="296"/>
        <v>-3.5167017166332482</v>
      </c>
      <c r="AN2881" s="2">
        <f t="shared" si="297"/>
        <v>-4.12738707505408</v>
      </c>
    </row>
    <row r="2882" spans="1:40" x14ac:dyDescent="0.2">
      <c r="A2882">
        <v>2881</v>
      </c>
      <c r="B2882" t="s">
        <v>5861</v>
      </c>
      <c r="C2882" t="s">
        <v>55</v>
      </c>
      <c r="D2882">
        <v>0</v>
      </c>
      <c r="E2882">
        <v>1</v>
      </c>
      <c r="F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T2882">
        <v>0.183</v>
      </c>
      <c r="U2882">
        <v>0.21299999999999999</v>
      </c>
      <c r="V2882">
        <v>0.24099999999999999</v>
      </c>
      <c r="W2882">
        <v>0.45400000000000001</v>
      </c>
      <c r="X2882">
        <v>0.19800000000000001</v>
      </c>
      <c r="Z2882">
        <v>14</v>
      </c>
      <c r="AA2882">
        <v>0</v>
      </c>
      <c r="AB2882">
        <v>0</v>
      </c>
      <c r="AD2882">
        <v>-0.1</v>
      </c>
      <c r="AE2882">
        <v>0</v>
      </c>
      <c r="AF2882">
        <v>0</v>
      </c>
      <c r="AG2882" t="s">
        <v>5862</v>
      </c>
      <c r="AH2882" s="2">
        <f t="shared" ref="AH2882:AH2945" si="299">SUM(AI2882:AN2882)</f>
        <v>-14.272423462063788</v>
      </c>
      <c r="AJ2882" s="2">
        <f t="shared" si="298"/>
        <v>-2.5025539444631106</v>
      </c>
      <c r="AK2882" s="2">
        <f t="shared" ref="AK2882:AK2945" si="300">(M2882-46.609)/30.35701</f>
        <v>-1.535362013584342</v>
      </c>
      <c r="AL2882" s="2">
        <f t="shared" ref="AL2882:AL2945" si="301">(S2882-70.42522)/27.21274</f>
        <v>-2.5879503497259004</v>
      </c>
      <c r="AM2882" s="2">
        <f t="shared" ref="AM2882:AM2945" si="302">(T2882-0.252906)/0.020447</f>
        <v>-3.4188878564092544</v>
      </c>
      <c r="AN2882" s="2">
        <f t="shared" ref="AN2882:AN2945" si="303">(W2882-0.749104)/0.069803</f>
        <v>-4.227669297881179</v>
      </c>
    </row>
    <row r="2883" spans="1:40" x14ac:dyDescent="0.2">
      <c r="A2883">
        <v>2882</v>
      </c>
      <c r="B2883" t="s">
        <v>4132</v>
      </c>
      <c r="D2883">
        <v>0</v>
      </c>
      <c r="E2883">
        <v>1</v>
      </c>
      <c r="F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T2883">
        <v>0.17799999999999999</v>
      </c>
      <c r="U2883">
        <v>0.22</v>
      </c>
      <c r="V2883">
        <v>0.251</v>
      </c>
      <c r="W2883">
        <v>0.47099999999999997</v>
      </c>
      <c r="X2883">
        <v>0.20599999999999999</v>
      </c>
      <c r="Z2883">
        <v>21</v>
      </c>
      <c r="AA2883">
        <v>0</v>
      </c>
      <c r="AB2883">
        <v>0</v>
      </c>
      <c r="AD2883">
        <v>-0.1</v>
      </c>
      <c r="AE2883">
        <v>0</v>
      </c>
      <c r="AF2883">
        <v>0</v>
      </c>
      <c r="AG2883" t="s">
        <v>4133</v>
      </c>
      <c r="AH2883" s="2">
        <f t="shared" si="299"/>
        <v>-14.273415571472245</v>
      </c>
      <c r="AJ2883" s="2">
        <f t="shared" si="298"/>
        <v>-2.5025539444631106</v>
      </c>
      <c r="AK2883" s="2">
        <f t="shared" si="300"/>
        <v>-1.535362013584342</v>
      </c>
      <c r="AL2883" s="2">
        <f t="shared" si="301"/>
        <v>-2.5879503497259004</v>
      </c>
      <c r="AM2883" s="2">
        <f t="shared" si="302"/>
        <v>-3.6634225069692388</v>
      </c>
      <c r="AN2883" s="2">
        <f t="shared" si="303"/>
        <v>-3.9841267567296534</v>
      </c>
    </row>
    <row r="2884" spans="1:40" x14ac:dyDescent="0.2">
      <c r="A2884">
        <v>2883</v>
      </c>
      <c r="B2884" t="s">
        <v>5291</v>
      </c>
      <c r="C2884" t="s">
        <v>103</v>
      </c>
      <c r="D2884">
        <v>0</v>
      </c>
      <c r="E2884">
        <v>1</v>
      </c>
      <c r="F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T2884">
        <v>0.182</v>
      </c>
      <c r="U2884">
        <v>0.219</v>
      </c>
      <c r="V2884">
        <v>0.23799999999999999</v>
      </c>
      <c r="W2884">
        <v>0.45700000000000002</v>
      </c>
      <c r="X2884">
        <v>0.20100000000000001</v>
      </c>
      <c r="Z2884">
        <v>9</v>
      </c>
      <c r="AA2884">
        <v>0</v>
      </c>
      <c r="AB2884">
        <v>0</v>
      </c>
      <c r="AD2884">
        <v>-0.1</v>
      </c>
      <c r="AE2884">
        <v>0</v>
      </c>
      <c r="AF2884">
        <v>0</v>
      </c>
      <c r="AG2884" t="s">
        <v>5292</v>
      </c>
      <c r="AH2884" s="2">
        <f t="shared" si="299"/>
        <v>-14.278352296678456</v>
      </c>
      <c r="AJ2884" s="2">
        <f t="shared" si="298"/>
        <v>-2.5025539444631106</v>
      </c>
      <c r="AK2884" s="2">
        <f t="shared" si="300"/>
        <v>-1.535362013584342</v>
      </c>
      <c r="AL2884" s="2">
        <f t="shared" si="301"/>
        <v>-2.5879503497259004</v>
      </c>
      <c r="AM2884" s="2">
        <f t="shared" si="302"/>
        <v>-3.4677947865212513</v>
      </c>
      <c r="AN2884" s="2">
        <f t="shared" si="303"/>
        <v>-4.1846912023838509</v>
      </c>
    </row>
    <row r="2885" spans="1:40" x14ac:dyDescent="0.2">
      <c r="A2885">
        <v>2884</v>
      </c>
      <c r="B2885" t="s">
        <v>3666</v>
      </c>
      <c r="C2885" t="s">
        <v>35</v>
      </c>
      <c r="D2885">
        <v>0</v>
      </c>
      <c r="E2885">
        <v>1</v>
      </c>
      <c r="F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T2885">
        <v>0.17399999999999999</v>
      </c>
      <c r="U2885">
        <v>0.23200000000000001</v>
      </c>
      <c r="V2885">
        <v>0.252</v>
      </c>
      <c r="W2885">
        <v>0.48399999999999999</v>
      </c>
      <c r="X2885">
        <v>0.215</v>
      </c>
      <c r="Z2885">
        <v>23</v>
      </c>
      <c r="AA2885">
        <v>0</v>
      </c>
      <c r="AB2885">
        <v>0</v>
      </c>
      <c r="AD2885">
        <v>-0.1</v>
      </c>
      <c r="AE2885">
        <v>0</v>
      </c>
      <c r="AF2885">
        <v>0</v>
      </c>
      <c r="AG2885" t="s">
        <v>3667</v>
      </c>
      <c r="AH2885" s="2">
        <f t="shared" si="299"/>
        <v>-14.282804878098478</v>
      </c>
      <c r="AJ2885" s="2">
        <f t="shared" si="298"/>
        <v>-2.5025539444631106</v>
      </c>
      <c r="AK2885" s="2">
        <f t="shared" si="300"/>
        <v>-1.535362013584342</v>
      </c>
      <c r="AL2885" s="2">
        <f t="shared" si="301"/>
        <v>-2.5879503497259004</v>
      </c>
      <c r="AM2885" s="2">
        <f t="shared" si="302"/>
        <v>-3.8590502274172267</v>
      </c>
      <c r="AN2885" s="2">
        <f t="shared" si="303"/>
        <v>-3.797888342907898</v>
      </c>
    </row>
    <row r="2886" spans="1:40" x14ac:dyDescent="0.2">
      <c r="A2886">
        <v>2885</v>
      </c>
      <c r="B2886" t="s">
        <v>5181</v>
      </c>
      <c r="C2886" t="s">
        <v>176</v>
      </c>
      <c r="D2886">
        <v>0</v>
      </c>
      <c r="E2886">
        <v>1</v>
      </c>
      <c r="F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T2886">
        <v>0.17399999999999999</v>
      </c>
      <c r="U2886">
        <v>0.214</v>
      </c>
      <c r="V2886">
        <v>0.27</v>
      </c>
      <c r="W2886">
        <v>0.48399999999999999</v>
      </c>
      <c r="X2886">
        <v>0.20899999999999999</v>
      </c>
      <c r="Z2886">
        <v>22</v>
      </c>
      <c r="AA2886">
        <v>0</v>
      </c>
      <c r="AB2886">
        <v>0</v>
      </c>
      <c r="AD2886">
        <v>-0.1</v>
      </c>
      <c r="AE2886">
        <v>0</v>
      </c>
      <c r="AF2886">
        <v>0</v>
      </c>
      <c r="AG2886" t="s">
        <v>5182</v>
      </c>
      <c r="AH2886" s="2">
        <f t="shared" si="299"/>
        <v>-14.282804878098478</v>
      </c>
      <c r="AJ2886" s="2">
        <f t="shared" si="298"/>
        <v>-2.5025539444631106</v>
      </c>
      <c r="AK2886" s="2">
        <f t="shared" si="300"/>
        <v>-1.535362013584342</v>
      </c>
      <c r="AL2886" s="2">
        <f t="shared" si="301"/>
        <v>-2.5879503497259004</v>
      </c>
      <c r="AM2886" s="2">
        <f t="shared" si="302"/>
        <v>-3.8590502274172267</v>
      </c>
      <c r="AN2886" s="2">
        <f t="shared" si="303"/>
        <v>-3.797888342907898</v>
      </c>
    </row>
    <row r="2887" spans="1:40" x14ac:dyDescent="0.2">
      <c r="A2887">
        <v>2886</v>
      </c>
      <c r="B2887" t="s">
        <v>5665</v>
      </c>
      <c r="C2887" t="s">
        <v>114</v>
      </c>
      <c r="D2887">
        <v>0</v>
      </c>
      <c r="E2887">
        <v>1</v>
      </c>
      <c r="F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T2887">
        <v>0.17399999999999999</v>
      </c>
      <c r="U2887">
        <v>0.221</v>
      </c>
      <c r="V2887">
        <v>0.26300000000000001</v>
      </c>
      <c r="W2887">
        <v>0.48399999999999999</v>
      </c>
      <c r="X2887">
        <v>0.21099999999999999</v>
      </c>
      <c r="Z2887">
        <v>22</v>
      </c>
      <c r="AA2887">
        <v>0</v>
      </c>
      <c r="AB2887">
        <v>0</v>
      </c>
      <c r="AD2887">
        <v>-0.1</v>
      </c>
      <c r="AE2887">
        <v>0</v>
      </c>
      <c r="AF2887">
        <v>0</v>
      </c>
      <c r="AG2887" t="s">
        <v>5666</v>
      </c>
      <c r="AH2887" s="2">
        <f t="shared" si="299"/>
        <v>-14.282804878098478</v>
      </c>
      <c r="AJ2887" s="2">
        <f t="shared" si="298"/>
        <v>-2.5025539444631106</v>
      </c>
      <c r="AK2887" s="2">
        <f t="shared" si="300"/>
        <v>-1.535362013584342</v>
      </c>
      <c r="AL2887" s="2">
        <f t="shared" si="301"/>
        <v>-2.5879503497259004</v>
      </c>
      <c r="AM2887" s="2">
        <f t="shared" si="302"/>
        <v>-3.8590502274172267</v>
      </c>
      <c r="AN2887" s="2">
        <f t="shared" si="303"/>
        <v>-3.797888342907898</v>
      </c>
    </row>
    <row r="2888" spans="1:40" x14ac:dyDescent="0.2">
      <c r="A2888">
        <v>2887</v>
      </c>
      <c r="B2888" t="s">
        <v>5669</v>
      </c>
      <c r="C2888" t="s">
        <v>65</v>
      </c>
      <c r="D2888">
        <v>0</v>
      </c>
      <c r="E2888">
        <v>1</v>
      </c>
      <c r="F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T2888">
        <v>0.183</v>
      </c>
      <c r="U2888">
        <v>0.216</v>
      </c>
      <c r="V2888">
        <v>0.23699999999999999</v>
      </c>
      <c r="W2888">
        <v>0.45300000000000001</v>
      </c>
      <c r="X2888">
        <v>0.19800000000000001</v>
      </c>
      <c r="Z2888">
        <v>16</v>
      </c>
      <c r="AA2888">
        <v>0</v>
      </c>
      <c r="AB2888">
        <v>0</v>
      </c>
      <c r="AD2888">
        <v>-0.1</v>
      </c>
      <c r="AE2888">
        <v>0</v>
      </c>
      <c r="AF2888">
        <v>0</v>
      </c>
      <c r="AG2888" t="s">
        <v>5670</v>
      </c>
      <c r="AH2888" s="2">
        <f t="shared" si="299"/>
        <v>-14.286749493896231</v>
      </c>
      <c r="AJ2888" s="2">
        <f t="shared" si="298"/>
        <v>-2.5025539444631106</v>
      </c>
      <c r="AK2888" s="2">
        <f t="shared" si="300"/>
        <v>-1.535362013584342</v>
      </c>
      <c r="AL2888" s="2">
        <f t="shared" si="301"/>
        <v>-2.5879503497259004</v>
      </c>
      <c r="AM2888" s="2">
        <f t="shared" si="302"/>
        <v>-3.4188878564092544</v>
      </c>
      <c r="AN2888" s="2">
        <f t="shared" si="303"/>
        <v>-4.2419953297136219</v>
      </c>
    </row>
    <row r="2889" spans="1:40" x14ac:dyDescent="0.2">
      <c r="A2889">
        <v>2888</v>
      </c>
      <c r="B2889" t="s">
        <v>5253</v>
      </c>
      <c r="C2889" t="s">
        <v>198</v>
      </c>
      <c r="D2889">
        <v>0</v>
      </c>
      <c r="E2889">
        <v>1</v>
      </c>
      <c r="F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T2889">
        <v>0.17499999999999999</v>
      </c>
      <c r="U2889">
        <v>0.21099999999999999</v>
      </c>
      <c r="V2889">
        <v>0.27</v>
      </c>
      <c r="W2889">
        <v>0.48</v>
      </c>
      <c r="X2889">
        <v>0.20699999999999999</v>
      </c>
      <c r="Z2889">
        <v>21</v>
      </c>
      <c r="AA2889">
        <v>0</v>
      </c>
      <c r="AB2889">
        <v>0</v>
      </c>
      <c r="AD2889">
        <v>-0.1</v>
      </c>
      <c r="AE2889">
        <v>0</v>
      </c>
      <c r="AF2889">
        <v>0</v>
      </c>
      <c r="AG2889" t="s">
        <v>5254</v>
      </c>
      <c r="AH2889" s="2">
        <f t="shared" si="299"/>
        <v>-14.291202075316253</v>
      </c>
      <c r="AJ2889" s="2">
        <f t="shared" si="298"/>
        <v>-2.5025539444631106</v>
      </c>
      <c r="AK2889" s="2">
        <f t="shared" si="300"/>
        <v>-1.535362013584342</v>
      </c>
      <c r="AL2889" s="2">
        <f t="shared" si="301"/>
        <v>-2.5879503497259004</v>
      </c>
      <c r="AM2889" s="2">
        <f t="shared" si="302"/>
        <v>-3.8101432973052298</v>
      </c>
      <c r="AN2889" s="2">
        <f t="shared" si="303"/>
        <v>-3.855192470237669</v>
      </c>
    </row>
    <row r="2890" spans="1:40" x14ac:dyDescent="0.2">
      <c r="A2890">
        <v>2889</v>
      </c>
      <c r="B2890" t="s">
        <v>5035</v>
      </c>
      <c r="C2890" t="s">
        <v>51</v>
      </c>
      <c r="D2890">
        <v>0</v>
      </c>
      <c r="E2890">
        <v>1</v>
      </c>
      <c r="F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T2890">
        <v>0.182</v>
      </c>
      <c r="U2890">
        <v>0.20799999999999999</v>
      </c>
      <c r="V2890">
        <v>0.248</v>
      </c>
      <c r="W2890">
        <v>0.45600000000000002</v>
      </c>
      <c r="X2890">
        <v>0.19700000000000001</v>
      </c>
      <c r="Z2890">
        <v>18</v>
      </c>
      <c r="AA2890">
        <v>0</v>
      </c>
      <c r="AB2890">
        <v>0</v>
      </c>
      <c r="AD2890">
        <v>-0.1</v>
      </c>
      <c r="AE2890">
        <v>0</v>
      </c>
      <c r="AF2890">
        <v>0</v>
      </c>
      <c r="AG2890" t="s">
        <v>5036</v>
      </c>
      <c r="AH2890" s="2">
        <f t="shared" si="299"/>
        <v>-14.292678328510899</v>
      </c>
      <c r="AJ2890" s="2">
        <f t="shared" si="298"/>
        <v>-2.5025539444631106</v>
      </c>
      <c r="AK2890" s="2">
        <f t="shared" si="300"/>
        <v>-1.535362013584342</v>
      </c>
      <c r="AL2890" s="2">
        <f t="shared" si="301"/>
        <v>-2.5879503497259004</v>
      </c>
      <c r="AM2890" s="2">
        <f t="shared" si="302"/>
        <v>-3.4677947865212513</v>
      </c>
      <c r="AN2890" s="2">
        <f t="shared" si="303"/>
        <v>-4.1990172342162939</v>
      </c>
    </row>
    <row r="2891" spans="1:40" x14ac:dyDescent="0.2">
      <c r="A2891">
        <v>2890</v>
      </c>
      <c r="B2891" t="s">
        <v>5486</v>
      </c>
      <c r="D2891">
        <v>0</v>
      </c>
      <c r="E2891">
        <v>1</v>
      </c>
      <c r="F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T2891">
        <v>0.17899999999999999</v>
      </c>
      <c r="U2891">
        <v>0.215</v>
      </c>
      <c r="V2891">
        <v>0.251</v>
      </c>
      <c r="W2891">
        <v>0.46600000000000003</v>
      </c>
      <c r="X2891">
        <v>0.20300000000000001</v>
      </c>
      <c r="Z2891">
        <v>23</v>
      </c>
      <c r="AA2891">
        <v>0</v>
      </c>
      <c r="AB2891">
        <v>0</v>
      </c>
      <c r="AD2891">
        <v>-0.1</v>
      </c>
      <c r="AE2891">
        <v>0</v>
      </c>
      <c r="AF2891">
        <v>0</v>
      </c>
      <c r="AG2891" t="s">
        <v>5487</v>
      </c>
      <c r="AH2891" s="2">
        <f t="shared" si="299"/>
        <v>-14.296138800522462</v>
      </c>
      <c r="AJ2891" s="2">
        <f t="shared" si="298"/>
        <v>-2.5025539444631106</v>
      </c>
      <c r="AK2891" s="2">
        <f t="shared" si="300"/>
        <v>-1.535362013584342</v>
      </c>
      <c r="AL2891" s="2">
        <f t="shared" si="301"/>
        <v>-2.5879503497259004</v>
      </c>
      <c r="AM2891" s="2">
        <f t="shared" si="302"/>
        <v>-3.6145155768572419</v>
      </c>
      <c r="AN2891" s="2">
        <f t="shared" si="303"/>
        <v>-4.055756915891866</v>
      </c>
    </row>
    <row r="2892" spans="1:40" x14ac:dyDescent="0.2">
      <c r="A2892">
        <v>2891</v>
      </c>
      <c r="B2892" t="s">
        <v>5331</v>
      </c>
      <c r="C2892" t="s">
        <v>31</v>
      </c>
      <c r="D2892">
        <v>0</v>
      </c>
      <c r="E2892">
        <v>1</v>
      </c>
      <c r="F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T2892">
        <v>0.17399999999999999</v>
      </c>
      <c r="U2892">
        <v>0.222</v>
      </c>
      <c r="V2892">
        <v>0.26100000000000001</v>
      </c>
      <c r="W2892">
        <v>0.48299999999999998</v>
      </c>
      <c r="X2892">
        <v>0.21099999999999999</v>
      </c>
      <c r="Z2892">
        <v>20</v>
      </c>
      <c r="AA2892">
        <v>0</v>
      </c>
      <c r="AB2892">
        <v>0</v>
      </c>
      <c r="AD2892">
        <v>-0.1</v>
      </c>
      <c r="AE2892">
        <v>0</v>
      </c>
      <c r="AF2892">
        <v>0</v>
      </c>
      <c r="AG2892" t="s">
        <v>5332</v>
      </c>
      <c r="AH2892" s="2">
        <f t="shared" si="299"/>
        <v>-14.297130909930921</v>
      </c>
      <c r="AJ2892" s="2">
        <f t="shared" si="298"/>
        <v>-2.5025539444631106</v>
      </c>
      <c r="AK2892" s="2">
        <f t="shared" si="300"/>
        <v>-1.535362013584342</v>
      </c>
      <c r="AL2892" s="2">
        <f t="shared" si="301"/>
        <v>-2.5879503497259004</v>
      </c>
      <c r="AM2892" s="2">
        <f t="shared" si="302"/>
        <v>-3.8590502274172267</v>
      </c>
      <c r="AN2892" s="2">
        <f t="shared" si="303"/>
        <v>-3.8122143747403405</v>
      </c>
    </row>
    <row r="2893" spans="1:40" x14ac:dyDescent="0.2">
      <c r="A2893">
        <v>2892</v>
      </c>
      <c r="B2893" t="s">
        <v>5556</v>
      </c>
      <c r="C2893" t="s">
        <v>74</v>
      </c>
      <c r="D2893">
        <v>0</v>
      </c>
      <c r="E2893">
        <v>1</v>
      </c>
      <c r="F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T2893">
        <v>0.17599999999999999</v>
      </c>
      <c r="U2893">
        <v>0.22500000000000001</v>
      </c>
      <c r="V2893">
        <v>0.251</v>
      </c>
      <c r="W2893">
        <v>0.47599999999999998</v>
      </c>
      <c r="X2893">
        <v>0.20899999999999999</v>
      </c>
      <c r="Z2893">
        <v>23</v>
      </c>
      <c r="AA2893">
        <v>0</v>
      </c>
      <c r="AB2893">
        <v>0</v>
      </c>
      <c r="AD2893">
        <v>-0.1</v>
      </c>
      <c r="AE2893">
        <v>0</v>
      </c>
      <c r="AF2893">
        <v>0</v>
      </c>
      <c r="AG2893" t="s">
        <v>5557</v>
      </c>
      <c r="AH2893" s="2">
        <f t="shared" si="299"/>
        <v>-14.299599272534026</v>
      </c>
      <c r="AJ2893" s="2">
        <f t="shared" si="298"/>
        <v>-2.5025539444631106</v>
      </c>
      <c r="AK2893" s="2">
        <f t="shared" si="300"/>
        <v>-1.535362013584342</v>
      </c>
      <c r="AL2893" s="2">
        <f t="shared" si="301"/>
        <v>-2.5879503497259004</v>
      </c>
      <c r="AM2893" s="2">
        <f t="shared" si="302"/>
        <v>-3.761236367193233</v>
      </c>
      <c r="AN2893" s="2">
        <f t="shared" si="303"/>
        <v>-3.9124965975674399</v>
      </c>
    </row>
    <row r="2894" spans="1:40" x14ac:dyDescent="0.2">
      <c r="A2894">
        <v>2893</v>
      </c>
      <c r="B2894" t="s">
        <v>2753</v>
      </c>
      <c r="C2894" t="s">
        <v>118</v>
      </c>
      <c r="D2894">
        <v>0</v>
      </c>
      <c r="E2894">
        <v>1</v>
      </c>
      <c r="F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T2894">
        <v>0.16600000000000001</v>
      </c>
      <c r="U2894">
        <v>0.22800000000000001</v>
      </c>
      <c r="V2894">
        <v>0.28199999999999997</v>
      </c>
      <c r="W2894">
        <v>0.51</v>
      </c>
      <c r="X2894">
        <v>0.222</v>
      </c>
      <c r="Z2894">
        <v>36</v>
      </c>
      <c r="AA2894">
        <v>0</v>
      </c>
      <c r="AB2894">
        <v>0</v>
      </c>
      <c r="AD2894">
        <v>-0.1</v>
      </c>
      <c r="AE2894">
        <v>0</v>
      </c>
      <c r="AF2894">
        <v>0</v>
      </c>
      <c r="AG2894" t="s">
        <v>2754</v>
      </c>
      <c r="AH2894" s="2">
        <f t="shared" si="299"/>
        <v>-14.301583491350939</v>
      </c>
      <c r="AJ2894" s="2">
        <f t="shared" ref="AJ2894:AJ2957" si="304">(K2894-22.084)/8.824585</f>
        <v>-2.5025539444631106</v>
      </c>
      <c r="AK2894" s="2">
        <f t="shared" si="300"/>
        <v>-1.535362013584342</v>
      </c>
      <c r="AL2894" s="2">
        <f t="shared" si="301"/>
        <v>-2.5879503497259004</v>
      </c>
      <c r="AM2894" s="2">
        <f t="shared" si="302"/>
        <v>-4.2503056683132003</v>
      </c>
      <c r="AN2894" s="2">
        <f t="shared" si="303"/>
        <v>-3.4254115152643867</v>
      </c>
    </row>
    <row r="2895" spans="1:40" x14ac:dyDescent="0.2">
      <c r="A2895">
        <v>2894</v>
      </c>
      <c r="B2895" t="s">
        <v>6842</v>
      </c>
      <c r="C2895" t="s">
        <v>53</v>
      </c>
      <c r="D2895">
        <v>0</v>
      </c>
      <c r="E2895">
        <v>1</v>
      </c>
      <c r="F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T2895">
        <v>0.17499999999999999</v>
      </c>
      <c r="U2895">
        <v>0.222</v>
      </c>
      <c r="V2895">
        <v>0.25600000000000001</v>
      </c>
      <c r="W2895">
        <v>0.47899999999999998</v>
      </c>
      <c r="X2895">
        <v>0.20899999999999999</v>
      </c>
      <c r="Z2895">
        <v>9</v>
      </c>
      <c r="AA2895">
        <v>0</v>
      </c>
      <c r="AB2895">
        <v>0</v>
      </c>
      <c r="AD2895">
        <v>-0.1</v>
      </c>
      <c r="AE2895">
        <v>0</v>
      </c>
      <c r="AF2895">
        <v>0</v>
      </c>
      <c r="AG2895" t="s">
        <v>6843</v>
      </c>
      <c r="AH2895" s="2">
        <f t="shared" si="299"/>
        <v>-14.305528107148694</v>
      </c>
      <c r="AJ2895" s="2">
        <f t="shared" si="304"/>
        <v>-2.5025539444631106</v>
      </c>
      <c r="AK2895" s="2">
        <f t="shared" si="300"/>
        <v>-1.535362013584342</v>
      </c>
      <c r="AL2895" s="2">
        <f t="shared" si="301"/>
        <v>-2.5879503497259004</v>
      </c>
      <c r="AM2895" s="2">
        <f t="shared" si="302"/>
        <v>-3.8101432973052298</v>
      </c>
      <c r="AN2895" s="2">
        <f t="shared" si="303"/>
        <v>-3.8695185020701115</v>
      </c>
    </row>
    <row r="2896" spans="1:40" x14ac:dyDescent="0.2">
      <c r="A2896">
        <v>2895</v>
      </c>
      <c r="B2896" t="s">
        <v>4694</v>
      </c>
      <c r="C2896" t="s">
        <v>74</v>
      </c>
      <c r="D2896">
        <v>0</v>
      </c>
      <c r="E2896">
        <v>1</v>
      </c>
      <c r="F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T2896">
        <v>0.17</v>
      </c>
      <c r="U2896">
        <v>0.223</v>
      </c>
      <c r="V2896">
        <v>0.27300000000000002</v>
      </c>
      <c r="W2896">
        <v>0.496</v>
      </c>
      <c r="X2896">
        <v>0.216</v>
      </c>
      <c r="Z2896">
        <v>27</v>
      </c>
      <c r="AA2896">
        <v>0</v>
      </c>
      <c r="AB2896">
        <v>0</v>
      </c>
      <c r="AD2896">
        <v>-0.1</v>
      </c>
      <c r="AE2896">
        <v>0</v>
      </c>
      <c r="AF2896">
        <v>0</v>
      </c>
      <c r="AG2896" t="s">
        <v>4695</v>
      </c>
      <c r="AH2896" s="2">
        <f t="shared" si="299"/>
        <v>-14.30652021655715</v>
      </c>
      <c r="AJ2896" s="2">
        <f t="shared" si="304"/>
        <v>-2.5025539444631106</v>
      </c>
      <c r="AK2896" s="2">
        <f t="shared" si="300"/>
        <v>-1.535362013584342</v>
      </c>
      <c r="AL2896" s="2">
        <f t="shared" si="301"/>
        <v>-2.5879503497259004</v>
      </c>
      <c r="AM2896" s="2">
        <f t="shared" si="302"/>
        <v>-4.0546779478652129</v>
      </c>
      <c r="AN2896" s="2">
        <f t="shared" si="303"/>
        <v>-3.6259759609185851</v>
      </c>
    </row>
    <row r="2897" spans="1:40" x14ac:dyDescent="0.2">
      <c r="A2897">
        <v>2896</v>
      </c>
      <c r="B2897" t="s">
        <v>5369</v>
      </c>
      <c r="C2897" t="s">
        <v>93</v>
      </c>
      <c r="D2897">
        <v>0</v>
      </c>
      <c r="E2897">
        <v>1</v>
      </c>
      <c r="F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T2897">
        <v>0.17699999999999999</v>
      </c>
      <c r="U2897">
        <v>0.22</v>
      </c>
      <c r="V2897">
        <v>0.252</v>
      </c>
      <c r="W2897">
        <v>0.47199999999999998</v>
      </c>
      <c r="X2897">
        <v>0.20699999999999999</v>
      </c>
      <c r="Z2897">
        <v>25</v>
      </c>
      <c r="AA2897">
        <v>0</v>
      </c>
      <c r="AB2897">
        <v>0</v>
      </c>
      <c r="AD2897">
        <v>-0.1</v>
      </c>
      <c r="AE2897">
        <v>0</v>
      </c>
      <c r="AF2897">
        <v>0</v>
      </c>
      <c r="AG2897" t="s">
        <v>5370</v>
      </c>
      <c r="AH2897" s="2">
        <f t="shared" si="299"/>
        <v>-14.307996469751799</v>
      </c>
      <c r="AJ2897" s="2">
        <f t="shared" si="304"/>
        <v>-2.5025539444631106</v>
      </c>
      <c r="AK2897" s="2">
        <f t="shared" si="300"/>
        <v>-1.535362013584342</v>
      </c>
      <c r="AL2897" s="2">
        <f t="shared" si="301"/>
        <v>-2.5879503497259004</v>
      </c>
      <c r="AM2897" s="2">
        <f t="shared" si="302"/>
        <v>-3.7123294370812356</v>
      </c>
      <c r="AN2897" s="2">
        <f t="shared" si="303"/>
        <v>-3.9698007248972109</v>
      </c>
    </row>
    <row r="2898" spans="1:40" x14ac:dyDescent="0.2">
      <c r="A2898">
        <v>2897</v>
      </c>
      <c r="B2898" t="s">
        <v>5023</v>
      </c>
      <c r="D2898">
        <v>0</v>
      </c>
      <c r="E2898">
        <v>1</v>
      </c>
      <c r="F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0.17899999999999999</v>
      </c>
      <c r="U2898">
        <v>0.222</v>
      </c>
      <c r="V2898">
        <v>0.24399999999999999</v>
      </c>
      <c r="W2898">
        <v>0.46500000000000002</v>
      </c>
      <c r="X2898">
        <v>0.20499999999999999</v>
      </c>
      <c r="Z2898">
        <v>20</v>
      </c>
      <c r="AA2898">
        <v>0</v>
      </c>
      <c r="AB2898">
        <v>0</v>
      </c>
      <c r="AD2898">
        <v>-0.1</v>
      </c>
      <c r="AE2898">
        <v>0</v>
      </c>
      <c r="AF2898">
        <v>0</v>
      </c>
      <c r="AG2898" t="s">
        <v>5024</v>
      </c>
      <c r="AH2898" s="2">
        <f t="shared" si="299"/>
        <v>-14.310464832354905</v>
      </c>
      <c r="AJ2898" s="2">
        <f t="shared" si="304"/>
        <v>-2.5025539444631106</v>
      </c>
      <c r="AK2898" s="2">
        <f t="shared" si="300"/>
        <v>-1.535362013584342</v>
      </c>
      <c r="AL2898" s="2">
        <f t="shared" si="301"/>
        <v>-2.5879503497259004</v>
      </c>
      <c r="AM2898" s="2">
        <f t="shared" si="302"/>
        <v>-3.6145155768572419</v>
      </c>
      <c r="AN2898" s="2">
        <f t="shared" si="303"/>
        <v>-4.070082947724309</v>
      </c>
    </row>
    <row r="2899" spans="1:40" x14ac:dyDescent="0.2">
      <c r="A2899">
        <v>2898</v>
      </c>
      <c r="B2899" t="s">
        <v>5297</v>
      </c>
      <c r="C2899" t="s">
        <v>90</v>
      </c>
      <c r="D2899">
        <v>0</v>
      </c>
      <c r="E2899">
        <v>1</v>
      </c>
      <c r="F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0.183</v>
      </c>
      <c r="U2899">
        <v>0.215</v>
      </c>
      <c r="V2899">
        <v>0.23699999999999999</v>
      </c>
      <c r="W2899">
        <v>0.45100000000000001</v>
      </c>
      <c r="X2899">
        <v>0.19800000000000001</v>
      </c>
      <c r="Z2899">
        <v>19</v>
      </c>
      <c r="AA2899">
        <v>0</v>
      </c>
      <c r="AB2899">
        <v>0</v>
      </c>
      <c r="AD2899">
        <v>-0.1</v>
      </c>
      <c r="AE2899">
        <v>0</v>
      </c>
      <c r="AF2899">
        <v>0</v>
      </c>
      <c r="AG2899" t="s">
        <v>5298</v>
      </c>
      <c r="AH2899" s="2">
        <f t="shared" si="299"/>
        <v>-14.315401557561117</v>
      </c>
      <c r="AJ2899" s="2">
        <f t="shared" si="304"/>
        <v>-2.5025539444631106</v>
      </c>
      <c r="AK2899" s="2">
        <f t="shared" si="300"/>
        <v>-1.535362013584342</v>
      </c>
      <c r="AL2899" s="2">
        <f t="shared" si="301"/>
        <v>-2.5879503497259004</v>
      </c>
      <c r="AM2899" s="2">
        <f t="shared" si="302"/>
        <v>-3.4188878564092544</v>
      </c>
      <c r="AN2899" s="2">
        <f t="shared" si="303"/>
        <v>-4.2706473933785079</v>
      </c>
    </row>
    <row r="2900" spans="1:40" x14ac:dyDescent="0.2">
      <c r="A2900">
        <v>2899</v>
      </c>
      <c r="B2900" t="s">
        <v>5086</v>
      </c>
      <c r="C2900" t="s">
        <v>42</v>
      </c>
      <c r="D2900">
        <v>0</v>
      </c>
      <c r="E2900">
        <v>1</v>
      </c>
      <c r="F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T2900">
        <v>0.17799999999999999</v>
      </c>
      <c r="U2900">
        <v>0.214</v>
      </c>
      <c r="V2900">
        <v>0.254</v>
      </c>
      <c r="W2900">
        <v>0.46800000000000003</v>
      </c>
      <c r="X2900">
        <v>0.20300000000000001</v>
      </c>
      <c r="Z2900">
        <v>23</v>
      </c>
      <c r="AA2900">
        <v>0</v>
      </c>
      <c r="AB2900">
        <v>0</v>
      </c>
      <c r="AD2900">
        <v>-0.1</v>
      </c>
      <c r="AE2900">
        <v>0</v>
      </c>
      <c r="AF2900">
        <v>0</v>
      </c>
      <c r="AG2900" t="s">
        <v>5087</v>
      </c>
      <c r="AH2900" s="2">
        <f t="shared" si="299"/>
        <v>-14.316393666969574</v>
      </c>
      <c r="AJ2900" s="2">
        <f t="shared" si="304"/>
        <v>-2.5025539444631106</v>
      </c>
      <c r="AK2900" s="2">
        <f t="shared" si="300"/>
        <v>-1.535362013584342</v>
      </c>
      <c r="AL2900" s="2">
        <f t="shared" si="301"/>
        <v>-2.5879503497259004</v>
      </c>
      <c r="AM2900" s="2">
        <f t="shared" si="302"/>
        <v>-3.6634225069692388</v>
      </c>
      <c r="AN2900" s="2">
        <f t="shared" si="303"/>
        <v>-4.027104852226981</v>
      </c>
    </row>
    <row r="2901" spans="1:40" x14ac:dyDescent="0.2">
      <c r="A2901">
        <v>2900</v>
      </c>
      <c r="B2901" t="s">
        <v>4154</v>
      </c>
      <c r="D2901">
        <v>0</v>
      </c>
      <c r="E2901">
        <v>1</v>
      </c>
      <c r="F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T2901">
        <v>0.17499999999999999</v>
      </c>
      <c r="U2901">
        <v>0.23699999999999999</v>
      </c>
      <c r="V2901">
        <v>0.24099999999999999</v>
      </c>
      <c r="W2901">
        <v>0.47799999999999998</v>
      </c>
      <c r="X2901">
        <v>0.214</v>
      </c>
      <c r="Z2901">
        <v>26</v>
      </c>
      <c r="AA2901">
        <v>0</v>
      </c>
      <c r="AB2901">
        <v>0</v>
      </c>
      <c r="AD2901">
        <v>-0.1</v>
      </c>
      <c r="AE2901">
        <v>0</v>
      </c>
      <c r="AF2901">
        <v>0</v>
      </c>
      <c r="AG2901" t="s">
        <v>4155</v>
      </c>
      <c r="AH2901" s="2">
        <f t="shared" si="299"/>
        <v>-14.319854138981137</v>
      </c>
      <c r="AJ2901" s="2">
        <f t="shared" si="304"/>
        <v>-2.5025539444631106</v>
      </c>
      <c r="AK2901" s="2">
        <f t="shared" si="300"/>
        <v>-1.535362013584342</v>
      </c>
      <c r="AL2901" s="2">
        <f t="shared" si="301"/>
        <v>-2.5879503497259004</v>
      </c>
      <c r="AM2901" s="2">
        <f t="shared" si="302"/>
        <v>-3.8101432973052298</v>
      </c>
      <c r="AN2901" s="2">
        <f t="shared" si="303"/>
        <v>-3.8838445339025545</v>
      </c>
    </row>
    <row r="2902" spans="1:40" x14ac:dyDescent="0.2">
      <c r="A2902">
        <v>2901</v>
      </c>
      <c r="B2902" t="s">
        <v>5007</v>
      </c>
      <c r="C2902" t="s">
        <v>51</v>
      </c>
      <c r="D2902">
        <v>0</v>
      </c>
      <c r="E2902">
        <v>1</v>
      </c>
      <c r="F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T2902">
        <v>0.16500000000000001</v>
      </c>
      <c r="U2902">
        <v>0.22600000000000001</v>
      </c>
      <c r="V2902">
        <v>0.28599999999999998</v>
      </c>
      <c r="W2902">
        <v>0.51200000000000001</v>
      </c>
      <c r="X2902">
        <v>0.221</v>
      </c>
      <c r="Z2902">
        <v>34</v>
      </c>
      <c r="AA2902">
        <v>0</v>
      </c>
      <c r="AB2902">
        <v>0</v>
      </c>
      <c r="AD2902">
        <v>-0.1</v>
      </c>
      <c r="AE2902">
        <v>0</v>
      </c>
      <c r="AF2902">
        <v>0</v>
      </c>
      <c r="AG2902" t="s">
        <v>5008</v>
      </c>
      <c r="AH2902" s="2">
        <f t="shared" si="299"/>
        <v>-14.32183835779805</v>
      </c>
      <c r="AJ2902" s="2">
        <f t="shared" si="304"/>
        <v>-2.5025539444631106</v>
      </c>
      <c r="AK2902" s="2">
        <f t="shared" si="300"/>
        <v>-1.535362013584342</v>
      </c>
      <c r="AL2902" s="2">
        <f t="shared" si="301"/>
        <v>-2.5879503497259004</v>
      </c>
      <c r="AM2902" s="2">
        <f t="shared" si="302"/>
        <v>-4.2992125984251972</v>
      </c>
      <c r="AN2902" s="2">
        <f t="shared" si="303"/>
        <v>-3.3967594515995012</v>
      </c>
    </row>
    <row r="2903" spans="1:40" x14ac:dyDescent="0.2">
      <c r="A2903">
        <v>2902</v>
      </c>
      <c r="B2903" t="s">
        <v>5121</v>
      </c>
      <c r="C2903" t="s">
        <v>55</v>
      </c>
      <c r="D2903">
        <v>0</v>
      </c>
      <c r="E2903">
        <v>1</v>
      </c>
      <c r="F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T2903">
        <v>0.18099999999999999</v>
      </c>
      <c r="U2903">
        <v>0.221</v>
      </c>
      <c r="V2903">
        <v>0.23599999999999999</v>
      </c>
      <c r="W2903">
        <v>0.45700000000000002</v>
      </c>
      <c r="X2903">
        <v>0.20200000000000001</v>
      </c>
      <c r="Z2903">
        <v>16</v>
      </c>
      <c r="AA2903">
        <v>0</v>
      </c>
      <c r="AB2903">
        <v>0</v>
      </c>
      <c r="AD2903">
        <v>-0.1</v>
      </c>
      <c r="AE2903">
        <v>0</v>
      </c>
      <c r="AF2903">
        <v>0</v>
      </c>
      <c r="AG2903" t="s">
        <v>5122</v>
      </c>
      <c r="AH2903" s="2">
        <f t="shared" si="299"/>
        <v>-14.327259226790453</v>
      </c>
      <c r="AJ2903" s="2">
        <f t="shared" si="304"/>
        <v>-2.5025539444631106</v>
      </c>
      <c r="AK2903" s="2">
        <f t="shared" si="300"/>
        <v>-1.535362013584342</v>
      </c>
      <c r="AL2903" s="2">
        <f t="shared" si="301"/>
        <v>-2.5879503497259004</v>
      </c>
      <c r="AM2903" s="2">
        <f t="shared" si="302"/>
        <v>-3.5167017166332482</v>
      </c>
      <c r="AN2903" s="2">
        <f t="shared" si="303"/>
        <v>-4.1846912023838509</v>
      </c>
    </row>
    <row r="2904" spans="1:40" x14ac:dyDescent="0.2">
      <c r="A2904">
        <v>2903</v>
      </c>
      <c r="B2904" t="s">
        <v>5821</v>
      </c>
      <c r="C2904" t="s">
        <v>63</v>
      </c>
      <c r="D2904">
        <v>0</v>
      </c>
      <c r="E2904">
        <v>1</v>
      </c>
      <c r="F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T2904">
        <v>0.17699999999999999</v>
      </c>
      <c r="U2904">
        <v>0.221</v>
      </c>
      <c r="V2904">
        <v>0.249</v>
      </c>
      <c r="W2904">
        <v>0.47</v>
      </c>
      <c r="X2904">
        <v>0.20599999999999999</v>
      </c>
      <c r="Z2904">
        <v>20</v>
      </c>
      <c r="AA2904">
        <v>0</v>
      </c>
      <c r="AB2904">
        <v>0</v>
      </c>
      <c r="AD2904">
        <v>-0.1</v>
      </c>
      <c r="AE2904">
        <v>0</v>
      </c>
      <c r="AF2904">
        <v>0</v>
      </c>
      <c r="AG2904" t="s">
        <v>5822</v>
      </c>
      <c r="AH2904" s="2">
        <f t="shared" si="299"/>
        <v>-14.336648533416685</v>
      </c>
      <c r="AJ2904" s="2">
        <f t="shared" si="304"/>
        <v>-2.5025539444631106</v>
      </c>
      <c r="AK2904" s="2">
        <f t="shared" si="300"/>
        <v>-1.535362013584342</v>
      </c>
      <c r="AL2904" s="2">
        <f t="shared" si="301"/>
        <v>-2.5879503497259004</v>
      </c>
      <c r="AM2904" s="2">
        <f t="shared" si="302"/>
        <v>-3.7123294370812356</v>
      </c>
      <c r="AN2904" s="2">
        <f t="shared" si="303"/>
        <v>-3.9984527885620964</v>
      </c>
    </row>
    <row r="2905" spans="1:40" x14ac:dyDescent="0.2">
      <c r="A2905">
        <v>2904</v>
      </c>
      <c r="B2905" t="s">
        <v>6344</v>
      </c>
      <c r="C2905" t="s">
        <v>176</v>
      </c>
      <c r="D2905">
        <v>0</v>
      </c>
      <c r="E2905">
        <v>1</v>
      </c>
      <c r="F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T2905">
        <v>0.17699999999999999</v>
      </c>
      <c r="U2905">
        <v>0.215</v>
      </c>
      <c r="V2905">
        <v>0.255</v>
      </c>
      <c r="W2905">
        <v>0.47</v>
      </c>
      <c r="X2905">
        <v>0.20399999999999999</v>
      </c>
      <c r="Z2905">
        <v>19</v>
      </c>
      <c r="AA2905">
        <v>0</v>
      </c>
      <c r="AB2905">
        <v>0</v>
      </c>
      <c r="AD2905">
        <v>-0.1</v>
      </c>
      <c r="AE2905">
        <v>0</v>
      </c>
      <c r="AF2905">
        <v>0</v>
      </c>
      <c r="AG2905" t="s">
        <v>6345</v>
      </c>
      <c r="AH2905" s="2">
        <f t="shared" si="299"/>
        <v>-14.336648533416685</v>
      </c>
      <c r="AJ2905" s="2">
        <f t="shared" si="304"/>
        <v>-2.5025539444631106</v>
      </c>
      <c r="AK2905" s="2">
        <f t="shared" si="300"/>
        <v>-1.535362013584342</v>
      </c>
      <c r="AL2905" s="2">
        <f t="shared" si="301"/>
        <v>-2.5879503497259004</v>
      </c>
      <c r="AM2905" s="2">
        <f t="shared" si="302"/>
        <v>-3.7123294370812356</v>
      </c>
      <c r="AN2905" s="2">
        <f t="shared" si="303"/>
        <v>-3.9984527885620964</v>
      </c>
    </row>
    <row r="2906" spans="1:40" x14ac:dyDescent="0.2">
      <c r="A2906">
        <v>2905</v>
      </c>
      <c r="B2906" t="s">
        <v>5027</v>
      </c>
      <c r="C2906" t="s">
        <v>61</v>
      </c>
      <c r="D2906">
        <v>0</v>
      </c>
      <c r="E2906">
        <v>1</v>
      </c>
      <c r="F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T2906">
        <v>0.17899999999999999</v>
      </c>
      <c r="U2906">
        <v>0.224</v>
      </c>
      <c r="V2906">
        <v>0.23799999999999999</v>
      </c>
      <c r="W2906">
        <v>0.46300000000000002</v>
      </c>
      <c r="X2906">
        <v>0.20499999999999999</v>
      </c>
      <c r="Z2906">
        <v>23</v>
      </c>
      <c r="AA2906">
        <v>0</v>
      </c>
      <c r="AB2906">
        <v>0</v>
      </c>
      <c r="AD2906">
        <v>-0.1</v>
      </c>
      <c r="AE2906">
        <v>0</v>
      </c>
      <c r="AF2906">
        <v>0</v>
      </c>
      <c r="AG2906" t="s">
        <v>5028</v>
      </c>
      <c r="AH2906" s="2">
        <f t="shared" si="299"/>
        <v>-14.339116896019791</v>
      </c>
      <c r="AJ2906" s="2">
        <f t="shared" si="304"/>
        <v>-2.5025539444631106</v>
      </c>
      <c r="AK2906" s="2">
        <f t="shared" si="300"/>
        <v>-1.535362013584342</v>
      </c>
      <c r="AL2906" s="2">
        <f t="shared" si="301"/>
        <v>-2.5879503497259004</v>
      </c>
      <c r="AM2906" s="2">
        <f t="shared" si="302"/>
        <v>-3.6145155768572419</v>
      </c>
      <c r="AN2906" s="2">
        <f t="shared" si="303"/>
        <v>-4.0987350113891949</v>
      </c>
    </row>
    <row r="2907" spans="1:40" x14ac:dyDescent="0.2">
      <c r="A2907">
        <v>2906</v>
      </c>
      <c r="B2907" t="s">
        <v>3957</v>
      </c>
      <c r="D2907">
        <v>0</v>
      </c>
      <c r="E2907">
        <v>1</v>
      </c>
      <c r="F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T2907">
        <v>0.17599999999999999</v>
      </c>
      <c r="U2907">
        <v>0.222</v>
      </c>
      <c r="V2907">
        <v>0.251</v>
      </c>
      <c r="W2907">
        <v>0.47299999999999998</v>
      </c>
      <c r="X2907">
        <v>0.20799999999999999</v>
      </c>
      <c r="Z2907">
        <v>22</v>
      </c>
      <c r="AA2907">
        <v>0</v>
      </c>
      <c r="AB2907">
        <v>0</v>
      </c>
      <c r="AD2907">
        <v>-0.1</v>
      </c>
      <c r="AE2907">
        <v>0</v>
      </c>
      <c r="AF2907">
        <v>0</v>
      </c>
      <c r="AG2907" t="s">
        <v>3958</v>
      </c>
      <c r="AH2907" s="2">
        <f t="shared" si="299"/>
        <v>-14.342577368031353</v>
      </c>
      <c r="AJ2907" s="2">
        <f t="shared" si="304"/>
        <v>-2.5025539444631106</v>
      </c>
      <c r="AK2907" s="2">
        <f t="shared" si="300"/>
        <v>-1.535362013584342</v>
      </c>
      <c r="AL2907" s="2">
        <f t="shared" si="301"/>
        <v>-2.5879503497259004</v>
      </c>
      <c r="AM2907" s="2">
        <f t="shared" si="302"/>
        <v>-3.761236367193233</v>
      </c>
      <c r="AN2907" s="2">
        <f t="shared" si="303"/>
        <v>-3.955474693064768</v>
      </c>
    </row>
    <row r="2908" spans="1:40" x14ac:dyDescent="0.2">
      <c r="A2908">
        <v>2907</v>
      </c>
      <c r="B2908" t="s">
        <v>3443</v>
      </c>
      <c r="D2908">
        <v>0</v>
      </c>
      <c r="E2908">
        <v>1</v>
      </c>
      <c r="F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T2908">
        <v>0.17100000000000001</v>
      </c>
      <c r="U2908">
        <v>0.23300000000000001</v>
      </c>
      <c r="V2908">
        <v>0.25700000000000001</v>
      </c>
      <c r="W2908">
        <v>0.49</v>
      </c>
      <c r="X2908">
        <v>0.217</v>
      </c>
      <c r="Z2908">
        <v>29</v>
      </c>
      <c r="AA2908">
        <v>0</v>
      </c>
      <c r="AB2908">
        <v>0</v>
      </c>
      <c r="AD2908">
        <v>-0.1</v>
      </c>
      <c r="AE2908">
        <v>0</v>
      </c>
      <c r="AF2908">
        <v>0</v>
      </c>
      <c r="AG2908" t="s">
        <v>3444</v>
      </c>
      <c r="AH2908" s="2">
        <f t="shared" si="299"/>
        <v>-14.343569477439811</v>
      </c>
      <c r="AJ2908" s="2">
        <f t="shared" si="304"/>
        <v>-2.5025539444631106</v>
      </c>
      <c r="AK2908" s="2">
        <f t="shared" si="300"/>
        <v>-1.535362013584342</v>
      </c>
      <c r="AL2908" s="2">
        <f t="shared" si="301"/>
        <v>-2.5879503497259004</v>
      </c>
      <c r="AM2908" s="2">
        <f t="shared" si="302"/>
        <v>-4.005771017753216</v>
      </c>
      <c r="AN2908" s="2">
        <f t="shared" si="303"/>
        <v>-3.7119321519132416</v>
      </c>
    </row>
    <row r="2909" spans="1:40" x14ac:dyDescent="0.2">
      <c r="A2909">
        <v>2908</v>
      </c>
      <c r="B2909" t="s">
        <v>5060</v>
      </c>
      <c r="C2909" t="s">
        <v>176</v>
      </c>
      <c r="D2909">
        <v>0</v>
      </c>
      <c r="E2909">
        <v>1</v>
      </c>
      <c r="F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T2909">
        <v>0.17299999999999999</v>
      </c>
      <c r="U2909">
        <v>0.221</v>
      </c>
      <c r="V2909">
        <v>0.26200000000000001</v>
      </c>
      <c r="W2909">
        <v>0.48299999999999998</v>
      </c>
      <c r="X2909">
        <v>0.21099999999999999</v>
      </c>
      <c r="Z2909">
        <v>23</v>
      </c>
      <c r="AA2909">
        <v>0</v>
      </c>
      <c r="AB2909">
        <v>0</v>
      </c>
      <c r="AD2909">
        <v>-0.1</v>
      </c>
      <c r="AE2909">
        <v>0</v>
      </c>
      <c r="AF2909">
        <v>0</v>
      </c>
      <c r="AG2909" t="s">
        <v>5061</v>
      </c>
      <c r="AH2909" s="2">
        <f t="shared" si="299"/>
        <v>-14.346037840042918</v>
      </c>
      <c r="AJ2909" s="2">
        <f t="shared" si="304"/>
        <v>-2.5025539444631106</v>
      </c>
      <c r="AK2909" s="2">
        <f t="shared" si="300"/>
        <v>-1.535362013584342</v>
      </c>
      <c r="AL2909" s="2">
        <f t="shared" si="301"/>
        <v>-2.5879503497259004</v>
      </c>
      <c r="AM2909" s="2">
        <f t="shared" si="302"/>
        <v>-3.9079571575292236</v>
      </c>
      <c r="AN2909" s="2">
        <f t="shared" si="303"/>
        <v>-3.8122143747403405</v>
      </c>
    </row>
    <row r="2910" spans="1:40" x14ac:dyDescent="0.2">
      <c r="A2910">
        <v>2909</v>
      </c>
      <c r="B2910" t="s">
        <v>4926</v>
      </c>
      <c r="D2910">
        <v>0</v>
      </c>
      <c r="E2910">
        <v>1</v>
      </c>
      <c r="F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T2910">
        <v>0.17499999999999999</v>
      </c>
      <c r="U2910">
        <v>0.214</v>
      </c>
      <c r="V2910">
        <v>0.26200000000000001</v>
      </c>
      <c r="W2910">
        <v>0.47599999999999998</v>
      </c>
      <c r="X2910">
        <v>0.20699999999999999</v>
      </c>
      <c r="Z2910">
        <v>22</v>
      </c>
      <c r="AA2910">
        <v>0</v>
      </c>
      <c r="AB2910">
        <v>0</v>
      </c>
      <c r="AD2910">
        <v>-0.1</v>
      </c>
      <c r="AE2910">
        <v>0</v>
      </c>
      <c r="AF2910">
        <v>0</v>
      </c>
      <c r="AG2910" t="s">
        <v>4927</v>
      </c>
      <c r="AH2910" s="2">
        <f t="shared" si="299"/>
        <v>-14.348506202646023</v>
      </c>
      <c r="AJ2910" s="2">
        <f t="shared" si="304"/>
        <v>-2.5025539444631106</v>
      </c>
      <c r="AK2910" s="2">
        <f t="shared" si="300"/>
        <v>-1.535362013584342</v>
      </c>
      <c r="AL2910" s="2">
        <f t="shared" si="301"/>
        <v>-2.5879503497259004</v>
      </c>
      <c r="AM2910" s="2">
        <f t="shared" si="302"/>
        <v>-3.8101432973052298</v>
      </c>
      <c r="AN2910" s="2">
        <f t="shared" si="303"/>
        <v>-3.9124965975674399</v>
      </c>
    </row>
    <row r="2911" spans="1:40" x14ac:dyDescent="0.2">
      <c r="A2911">
        <v>2910</v>
      </c>
      <c r="B2911" t="s">
        <v>4501</v>
      </c>
      <c r="D2911">
        <v>0</v>
      </c>
      <c r="E2911">
        <v>1</v>
      </c>
      <c r="F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T2911">
        <v>0.17699999999999999</v>
      </c>
      <c r="U2911">
        <v>0.224</v>
      </c>
      <c r="V2911">
        <v>0.24399999999999999</v>
      </c>
      <c r="W2911">
        <v>0.46899999999999997</v>
      </c>
      <c r="X2911">
        <v>0.20699999999999999</v>
      </c>
      <c r="Z2911">
        <v>22</v>
      </c>
      <c r="AA2911">
        <v>0</v>
      </c>
      <c r="AB2911">
        <v>0</v>
      </c>
      <c r="AD2911">
        <v>-0.1</v>
      </c>
      <c r="AE2911">
        <v>0</v>
      </c>
      <c r="AF2911">
        <v>0</v>
      </c>
      <c r="AG2911" t="s">
        <v>4502</v>
      </c>
      <c r="AH2911" s="2">
        <f t="shared" si="299"/>
        <v>-14.350974565249128</v>
      </c>
      <c r="AJ2911" s="2">
        <f t="shared" si="304"/>
        <v>-2.5025539444631106</v>
      </c>
      <c r="AK2911" s="2">
        <f t="shared" si="300"/>
        <v>-1.535362013584342</v>
      </c>
      <c r="AL2911" s="2">
        <f t="shared" si="301"/>
        <v>-2.5879503497259004</v>
      </c>
      <c r="AM2911" s="2">
        <f t="shared" si="302"/>
        <v>-3.7123294370812356</v>
      </c>
      <c r="AN2911" s="2">
        <f t="shared" si="303"/>
        <v>-4.0127788203945389</v>
      </c>
    </row>
    <row r="2912" spans="1:40" x14ac:dyDescent="0.2">
      <c r="A2912">
        <v>2911</v>
      </c>
      <c r="B2912" t="s">
        <v>5353</v>
      </c>
      <c r="C2912" t="s">
        <v>198</v>
      </c>
      <c r="D2912">
        <v>0</v>
      </c>
      <c r="E2912">
        <v>1</v>
      </c>
      <c r="F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T2912">
        <v>0.17699999999999999</v>
      </c>
      <c r="U2912">
        <v>0.222</v>
      </c>
      <c r="V2912">
        <v>0.246</v>
      </c>
      <c r="W2912">
        <v>0.46899999999999997</v>
      </c>
      <c r="X2912">
        <v>0.20599999999999999</v>
      </c>
      <c r="Z2912">
        <v>20</v>
      </c>
      <c r="AA2912">
        <v>0</v>
      </c>
      <c r="AB2912">
        <v>0</v>
      </c>
      <c r="AD2912">
        <v>-0.1</v>
      </c>
      <c r="AE2912">
        <v>0</v>
      </c>
      <c r="AF2912">
        <v>0</v>
      </c>
      <c r="AG2912" t="s">
        <v>5354</v>
      </c>
      <c r="AH2912" s="2">
        <f t="shared" si="299"/>
        <v>-14.350974565249128</v>
      </c>
      <c r="AJ2912" s="2">
        <f t="shared" si="304"/>
        <v>-2.5025539444631106</v>
      </c>
      <c r="AK2912" s="2">
        <f t="shared" si="300"/>
        <v>-1.535362013584342</v>
      </c>
      <c r="AL2912" s="2">
        <f t="shared" si="301"/>
        <v>-2.5879503497259004</v>
      </c>
      <c r="AM2912" s="2">
        <f t="shared" si="302"/>
        <v>-3.7123294370812356</v>
      </c>
      <c r="AN2912" s="2">
        <f t="shared" si="303"/>
        <v>-4.0127788203945389</v>
      </c>
    </row>
    <row r="2913" spans="1:40" x14ac:dyDescent="0.2">
      <c r="A2913">
        <v>2912</v>
      </c>
      <c r="B2913" t="s">
        <v>4491</v>
      </c>
      <c r="C2913" t="s">
        <v>125</v>
      </c>
      <c r="D2913">
        <v>0</v>
      </c>
      <c r="E2913">
        <v>1</v>
      </c>
      <c r="F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T2913">
        <v>0.18</v>
      </c>
      <c r="U2913">
        <v>0.218</v>
      </c>
      <c r="V2913">
        <v>0.24</v>
      </c>
      <c r="W2913">
        <v>0.45800000000000002</v>
      </c>
      <c r="X2913">
        <v>0.20100000000000001</v>
      </c>
      <c r="Z2913">
        <v>19</v>
      </c>
      <c r="AA2913">
        <v>0</v>
      </c>
      <c r="AB2913">
        <v>0</v>
      </c>
      <c r="AD2913">
        <v>-0.1</v>
      </c>
      <c r="AE2913">
        <v>0</v>
      </c>
      <c r="AF2913">
        <v>0</v>
      </c>
      <c r="AG2913" t="s">
        <v>4492</v>
      </c>
      <c r="AH2913" s="2">
        <f t="shared" si="299"/>
        <v>-14.361840125070007</v>
      </c>
      <c r="AJ2913" s="2">
        <f t="shared" si="304"/>
        <v>-2.5025539444631106</v>
      </c>
      <c r="AK2913" s="2">
        <f t="shared" si="300"/>
        <v>-1.535362013584342</v>
      </c>
      <c r="AL2913" s="2">
        <f t="shared" si="301"/>
        <v>-2.5879503497259004</v>
      </c>
      <c r="AM2913" s="2">
        <f t="shared" si="302"/>
        <v>-3.565608646745245</v>
      </c>
      <c r="AN2913" s="2">
        <f t="shared" si="303"/>
        <v>-4.170365170551408</v>
      </c>
    </row>
    <row r="2914" spans="1:40" x14ac:dyDescent="0.2">
      <c r="A2914">
        <v>2913</v>
      </c>
      <c r="B2914" t="s">
        <v>6810</v>
      </c>
      <c r="C2914" t="s">
        <v>103</v>
      </c>
      <c r="D2914">
        <v>0</v>
      </c>
      <c r="E2914">
        <v>1</v>
      </c>
      <c r="F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T2914">
        <v>0.17399999999999999</v>
      </c>
      <c r="U2914">
        <v>0.215</v>
      </c>
      <c r="V2914">
        <v>0.26300000000000001</v>
      </c>
      <c r="W2914">
        <v>0.47799999999999998</v>
      </c>
      <c r="X2914">
        <v>0.20699999999999999</v>
      </c>
      <c r="Z2914">
        <v>13</v>
      </c>
      <c r="AA2914">
        <v>0</v>
      </c>
      <c r="AB2914">
        <v>0</v>
      </c>
      <c r="AD2914">
        <v>-0.1</v>
      </c>
      <c r="AE2914">
        <v>0</v>
      </c>
      <c r="AF2914">
        <v>0</v>
      </c>
      <c r="AG2914" t="s">
        <v>6811</v>
      </c>
      <c r="AH2914" s="2">
        <f t="shared" si="299"/>
        <v>-14.368761069093134</v>
      </c>
      <c r="AJ2914" s="2">
        <f t="shared" si="304"/>
        <v>-2.5025539444631106</v>
      </c>
      <c r="AK2914" s="2">
        <f t="shared" si="300"/>
        <v>-1.535362013584342</v>
      </c>
      <c r="AL2914" s="2">
        <f t="shared" si="301"/>
        <v>-2.5879503497259004</v>
      </c>
      <c r="AM2914" s="2">
        <f t="shared" si="302"/>
        <v>-3.8590502274172267</v>
      </c>
      <c r="AN2914" s="2">
        <f t="shared" si="303"/>
        <v>-3.8838445339025545</v>
      </c>
    </row>
    <row r="2915" spans="1:40" x14ac:dyDescent="0.2">
      <c r="A2915">
        <v>2914</v>
      </c>
      <c r="B2915" t="s">
        <v>6440</v>
      </c>
      <c r="D2915">
        <v>0</v>
      </c>
      <c r="E2915">
        <v>1</v>
      </c>
      <c r="F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T2915">
        <v>0.17599999999999999</v>
      </c>
      <c r="U2915">
        <v>0.21</v>
      </c>
      <c r="V2915">
        <v>0.26100000000000001</v>
      </c>
      <c r="W2915">
        <v>0.47099999999999997</v>
      </c>
      <c r="X2915">
        <v>0.20399999999999999</v>
      </c>
      <c r="Z2915">
        <v>20</v>
      </c>
      <c r="AA2915">
        <v>0</v>
      </c>
      <c r="AB2915">
        <v>0</v>
      </c>
      <c r="AD2915">
        <v>-0.1</v>
      </c>
      <c r="AE2915">
        <v>0</v>
      </c>
      <c r="AF2915">
        <v>0</v>
      </c>
      <c r="AG2915" t="s">
        <v>6441</v>
      </c>
      <c r="AH2915" s="2">
        <f t="shared" si="299"/>
        <v>-14.371229431696239</v>
      </c>
      <c r="AJ2915" s="2">
        <f t="shared" si="304"/>
        <v>-2.5025539444631106</v>
      </c>
      <c r="AK2915" s="2">
        <f t="shared" si="300"/>
        <v>-1.535362013584342</v>
      </c>
      <c r="AL2915" s="2">
        <f t="shared" si="301"/>
        <v>-2.5879503497259004</v>
      </c>
      <c r="AM2915" s="2">
        <f t="shared" si="302"/>
        <v>-3.761236367193233</v>
      </c>
      <c r="AN2915" s="2">
        <f t="shared" si="303"/>
        <v>-3.9841267567296534</v>
      </c>
    </row>
    <row r="2916" spans="1:40" x14ac:dyDescent="0.2">
      <c r="A2916">
        <v>2915</v>
      </c>
      <c r="B2916" t="s">
        <v>3840</v>
      </c>
      <c r="D2916">
        <v>0</v>
      </c>
      <c r="E2916">
        <v>1</v>
      </c>
      <c r="F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T2916">
        <v>0.17100000000000001</v>
      </c>
      <c r="U2916">
        <v>0.222</v>
      </c>
      <c r="V2916">
        <v>0.26600000000000001</v>
      </c>
      <c r="W2916">
        <v>0.48799999999999999</v>
      </c>
      <c r="X2916">
        <v>0.21299999999999999</v>
      </c>
      <c r="Z2916">
        <v>26</v>
      </c>
      <c r="AA2916">
        <v>0</v>
      </c>
      <c r="AB2916">
        <v>0</v>
      </c>
      <c r="AD2916">
        <v>-0.1</v>
      </c>
      <c r="AE2916">
        <v>0</v>
      </c>
      <c r="AF2916">
        <v>0</v>
      </c>
      <c r="AG2916" t="s">
        <v>3841</v>
      </c>
      <c r="AH2916" s="2">
        <f t="shared" si="299"/>
        <v>-14.372221541104697</v>
      </c>
      <c r="AJ2916" s="2">
        <f t="shared" si="304"/>
        <v>-2.5025539444631106</v>
      </c>
      <c r="AK2916" s="2">
        <f t="shared" si="300"/>
        <v>-1.535362013584342</v>
      </c>
      <c r="AL2916" s="2">
        <f t="shared" si="301"/>
        <v>-2.5879503497259004</v>
      </c>
      <c r="AM2916" s="2">
        <f t="shared" si="302"/>
        <v>-4.005771017753216</v>
      </c>
      <c r="AN2916" s="2">
        <f t="shared" si="303"/>
        <v>-3.740584215578127</v>
      </c>
    </row>
    <row r="2917" spans="1:40" x14ac:dyDescent="0.2">
      <c r="A2917">
        <v>2916</v>
      </c>
      <c r="B2917" t="s">
        <v>4484</v>
      </c>
      <c r="D2917">
        <v>0</v>
      </c>
      <c r="E2917">
        <v>1</v>
      </c>
      <c r="F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T2917">
        <v>0.17100000000000001</v>
      </c>
      <c r="U2917">
        <v>0.22900000000000001</v>
      </c>
      <c r="V2917">
        <v>0.25900000000000001</v>
      </c>
      <c r="W2917">
        <v>0.48799999999999999</v>
      </c>
      <c r="X2917">
        <v>0.215</v>
      </c>
      <c r="Z2917">
        <v>27</v>
      </c>
      <c r="AA2917">
        <v>0</v>
      </c>
      <c r="AB2917">
        <v>0</v>
      </c>
      <c r="AD2917">
        <v>-0.1</v>
      </c>
      <c r="AE2917">
        <v>0</v>
      </c>
      <c r="AF2917">
        <v>0</v>
      </c>
      <c r="AG2917" t="s">
        <v>4485</v>
      </c>
      <c r="AH2917" s="2">
        <f t="shared" si="299"/>
        <v>-14.372221541104697</v>
      </c>
      <c r="AJ2917" s="2">
        <f t="shared" si="304"/>
        <v>-2.5025539444631106</v>
      </c>
      <c r="AK2917" s="2">
        <f t="shared" si="300"/>
        <v>-1.535362013584342</v>
      </c>
      <c r="AL2917" s="2">
        <f t="shared" si="301"/>
        <v>-2.5879503497259004</v>
      </c>
      <c r="AM2917" s="2">
        <f t="shared" si="302"/>
        <v>-4.005771017753216</v>
      </c>
      <c r="AN2917" s="2">
        <f t="shared" si="303"/>
        <v>-3.740584215578127</v>
      </c>
    </row>
    <row r="2918" spans="1:40" x14ac:dyDescent="0.2">
      <c r="A2918">
        <v>2917</v>
      </c>
      <c r="B2918" t="s">
        <v>5307</v>
      </c>
      <c r="C2918" t="s">
        <v>63</v>
      </c>
      <c r="D2918">
        <v>0</v>
      </c>
      <c r="E2918">
        <v>1</v>
      </c>
      <c r="F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T2918">
        <v>0.17799999999999999</v>
      </c>
      <c r="U2918">
        <v>0.22500000000000001</v>
      </c>
      <c r="V2918">
        <v>0.23899999999999999</v>
      </c>
      <c r="W2918">
        <v>0.46400000000000002</v>
      </c>
      <c r="X2918">
        <v>0.20499999999999999</v>
      </c>
      <c r="Z2918">
        <v>19</v>
      </c>
      <c r="AA2918">
        <v>0</v>
      </c>
      <c r="AB2918">
        <v>0</v>
      </c>
      <c r="AD2918">
        <v>-0.1</v>
      </c>
      <c r="AE2918">
        <v>0</v>
      </c>
      <c r="AF2918">
        <v>0</v>
      </c>
      <c r="AG2918" t="s">
        <v>5308</v>
      </c>
      <c r="AH2918" s="2">
        <f t="shared" si="299"/>
        <v>-14.373697794299344</v>
      </c>
      <c r="AJ2918" s="2">
        <f t="shared" si="304"/>
        <v>-2.5025539444631106</v>
      </c>
      <c r="AK2918" s="2">
        <f t="shared" si="300"/>
        <v>-1.535362013584342</v>
      </c>
      <c r="AL2918" s="2">
        <f t="shared" si="301"/>
        <v>-2.5879503497259004</v>
      </c>
      <c r="AM2918" s="2">
        <f t="shared" si="302"/>
        <v>-3.6634225069692388</v>
      </c>
      <c r="AN2918" s="2">
        <f t="shared" si="303"/>
        <v>-4.084408979556752</v>
      </c>
    </row>
    <row r="2919" spans="1:40" x14ac:dyDescent="0.2">
      <c r="A2919">
        <v>2918</v>
      </c>
      <c r="B2919" t="s">
        <v>5642</v>
      </c>
      <c r="C2919" t="s">
        <v>129</v>
      </c>
      <c r="D2919">
        <v>0</v>
      </c>
      <c r="E2919">
        <v>1</v>
      </c>
      <c r="F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T2919">
        <v>0.17799999999999999</v>
      </c>
      <c r="U2919">
        <v>0.214</v>
      </c>
      <c r="V2919">
        <v>0.25</v>
      </c>
      <c r="W2919">
        <v>0.46400000000000002</v>
      </c>
      <c r="X2919">
        <v>0.20200000000000001</v>
      </c>
      <c r="Z2919">
        <v>17</v>
      </c>
      <c r="AA2919">
        <v>0</v>
      </c>
      <c r="AB2919">
        <v>0</v>
      </c>
      <c r="AD2919">
        <v>-0.1</v>
      </c>
      <c r="AE2919">
        <v>0</v>
      </c>
      <c r="AF2919">
        <v>0</v>
      </c>
      <c r="AG2919" t="s">
        <v>5643</v>
      </c>
      <c r="AH2919" s="2">
        <f t="shared" si="299"/>
        <v>-14.373697794299344</v>
      </c>
      <c r="AJ2919" s="2">
        <f t="shared" si="304"/>
        <v>-2.5025539444631106</v>
      </c>
      <c r="AK2919" s="2">
        <f t="shared" si="300"/>
        <v>-1.535362013584342</v>
      </c>
      <c r="AL2919" s="2">
        <f t="shared" si="301"/>
        <v>-2.5879503497259004</v>
      </c>
      <c r="AM2919" s="2">
        <f t="shared" si="302"/>
        <v>-3.6634225069692388</v>
      </c>
      <c r="AN2919" s="2">
        <f t="shared" si="303"/>
        <v>-4.084408979556752</v>
      </c>
    </row>
    <row r="2920" spans="1:40" x14ac:dyDescent="0.2">
      <c r="A2920">
        <v>2919</v>
      </c>
      <c r="B2920" t="s">
        <v>5785</v>
      </c>
      <c r="C2920" t="s">
        <v>125</v>
      </c>
      <c r="D2920">
        <v>0</v>
      </c>
      <c r="E2920">
        <v>1</v>
      </c>
      <c r="F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T2920">
        <v>0.17699999999999999</v>
      </c>
      <c r="U2920">
        <v>0.21099999999999999</v>
      </c>
      <c r="V2920">
        <v>0.25600000000000001</v>
      </c>
      <c r="W2920">
        <v>0.46700000000000003</v>
      </c>
      <c r="X2920">
        <v>0.20300000000000001</v>
      </c>
      <c r="Z2920">
        <v>20</v>
      </c>
      <c r="AA2920">
        <v>0</v>
      </c>
      <c r="AB2920">
        <v>0</v>
      </c>
      <c r="AD2920">
        <v>-0.1</v>
      </c>
      <c r="AE2920">
        <v>0</v>
      </c>
      <c r="AF2920">
        <v>0</v>
      </c>
      <c r="AG2920" t="s">
        <v>5786</v>
      </c>
      <c r="AH2920" s="2">
        <f t="shared" si="299"/>
        <v>-14.379626628914014</v>
      </c>
      <c r="AJ2920" s="2">
        <f t="shared" si="304"/>
        <v>-2.5025539444631106</v>
      </c>
      <c r="AK2920" s="2">
        <f t="shared" si="300"/>
        <v>-1.535362013584342</v>
      </c>
      <c r="AL2920" s="2">
        <f t="shared" si="301"/>
        <v>-2.5879503497259004</v>
      </c>
      <c r="AM2920" s="2">
        <f t="shared" si="302"/>
        <v>-3.7123294370812356</v>
      </c>
      <c r="AN2920" s="2">
        <f t="shared" si="303"/>
        <v>-4.041430884059424</v>
      </c>
    </row>
    <row r="2921" spans="1:40" x14ac:dyDescent="0.2">
      <c r="A2921">
        <v>2920</v>
      </c>
      <c r="B2921" t="s">
        <v>3959</v>
      </c>
      <c r="C2921" t="s">
        <v>37</v>
      </c>
      <c r="D2921">
        <v>0</v>
      </c>
      <c r="E2921">
        <v>1</v>
      </c>
      <c r="F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T2921">
        <v>0.17599999999999999</v>
      </c>
      <c r="U2921">
        <v>0.218</v>
      </c>
      <c r="V2921">
        <v>0.253</v>
      </c>
      <c r="W2921">
        <v>0.47</v>
      </c>
      <c r="X2921">
        <v>0.20499999999999999</v>
      </c>
      <c r="Z2921">
        <v>25</v>
      </c>
      <c r="AA2921">
        <v>0</v>
      </c>
      <c r="AB2921">
        <v>0</v>
      </c>
      <c r="AD2921">
        <v>-0.1</v>
      </c>
      <c r="AE2921">
        <v>0</v>
      </c>
      <c r="AF2921">
        <v>0</v>
      </c>
      <c r="AG2921" t="s">
        <v>3960</v>
      </c>
      <c r="AH2921" s="2">
        <f t="shared" si="299"/>
        <v>-14.385555463528682</v>
      </c>
      <c r="AJ2921" s="2">
        <f t="shared" si="304"/>
        <v>-2.5025539444631106</v>
      </c>
      <c r="AK2921" s="2">
        <f t="shared" si="300"/>
        <v>-1.535362013584342</v>
      </c>
      <c r="AL2921" s="2">
        <f t="shared" si="301"/>
        <v>-2.5879503497259004</v>
      </c>
      <c r="AM2921" s="2">
        <f t="shared" si="302"/>
        <v>-3.761236367193233</v>
      </c>
      <c r="AN2921" s="2">
        <f t="shared" si="303"/>
        <v>-3.9984527885620964</v>
      </c>
    </row>
    <row r="2922" spans="1:40" x14ac:dyDescent="0.2">
      <c r="A2922">
        <v>2921</v>
      </c>
      <c r="B2922" t="s">
        <v>3969</v>
      </c>
      <c r="D2922">
        <v>0</v>
      </c>
      <c r="E2922">
        <v>1</v>
      </c>
      <c r="F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T2922">
        <v>0.17299999999999999</v>
      </c>
      <c r="U2922">
        <v>0.21199999999999999</v>
      </c>
      <c r="V2922">
        <v>0.26700000000000002</v>
      </c>
      <c r="W2922">
        <v>0.48</v>
      </c>
      <c r="X2922">
        <v>0.20799999999999999</v>
      </c>
      <c r="Z2922">
        <v>22</v>
      </c>
      <c r="AA2922">
        <v>0</v>
      </c>
      <c r="AB2922">
        <v>0</v>
      </c>
      <c r="AD2922">
        <v>-0.1</v>
      </c>
      <c r="AE2922">
        <v>0</v>
      </c>
      <c r="AF2922">
        <v>0</v>
      </c>
      <c r="AG2922" t="s">
        <v>3970</v>
      </c>
      <c r="AH2922" s="2">
        <f t="shared" si="299"/>
        <v>-14.389015935540247</v>
      </c>
      <c r="AJ2922" s="2">
        <f t="shared" si="304"/>
        <v>-2.5025539444631106</v>
      </c>
      <c r="AK2922" s="2">
        <f t="shared" si="300"/>
        <v>-1.535362013584342</v>
      </c>
      <c r="AL2922" s="2">
        <f t="shared" si="301"/>
        <v>-2.5879503497259004</v>
      </c>
      <c r="AM2922" s="2">
        <f t="shared" si="302"/>
        <v>-3.9079571575292236</v>
      </c>
      <c r="AN2922" s="2">
        <f t="shared" si="303"/>
        <v>-3.855192470237669</v>
      </c>
    </row>
    <row r="2923" spans="1:40" x14ac:dyDescent="0.2">
      <c r="A2923">
        <v>2922</v>
      </c>
      <c r="B2923" t="s">
        <v>5500</v>
      </c>
      <c r="C2923" t="s">
        <v>31</v>
      </c>
      <c r="D2923">
        <v>0</v>
      </c>
      <c r="E2923">
        <v>1</v>
      </c>
      <c r="F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T2923">
        <v>0.18</v>
      </c>
      <c r="U2923">
        <v>0.214</v>
      </c>
      <c r="V2923">
        <v>0.24299999999999999</v>
      </c>
      <c r="W2923">
        <v>0.45600000000000002</v>
      </c>
      <c r="X2923">
        <v>0.19900000000000001</v>
      </c>
      <c r="Z2923">
        <v>12</v>
      </c>
      <c r="AA2923">
        <v>0</v>
      </c>
      <c r="AB2923">
        <v>0</v>
      </c>
      <c r="AD2923">
        <v>-0.1</v>
      </c>
      <c r="AE2923">
        <v>0</v>
      </c>
      <c r="AF2923">
        <v>0</v>
      </c>
      <c r="AG2923" t="s">
        <v>5501</v>
      </c>
      <c r="AH2923" s="2">
        <f t="shared" si="299"/>
        <v>-14.390492188734893</v>
      </c>
      <c r="AJ2923" s="2">
        <f t="shared" si="304"/>
        <v>-2.5025539444631106</v>
      </c>
      <c r="AK2923" s="2">
        <f t="shared" si="300"/>
        <v>-1.535362013584342</v>
      </c>
      <c r="AL2923" s="2">
        <f t="shared" si="301"/>
        <v>-2.5879503497259004</v>
      </c>
      <c r="AM2923" s="2">
        <f t="shared" si="302"/>
        <v>-3.565608646745245</v>
      </c>
      <c r="AN2923" s="2">
        <f t="shared" si="303"/>
        <v>-4.1990172342162939</v>
      </c>
    </row>
    <row r="2924" spans="1:40" x14ac:dyDescent="0.2">
      <c r="A2924">
        <v>2923</v>
      </c>
      <c r="B2924" t="s">
        <v>5425</v>
      </c>
      <c r="D2924">
        <v>0</v>
      </c>
      <c r="E2924">
        <v>1</v>
      </c>
      <c r="F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T2924">
        <v>0.17299999999999999</v>
      </c>
      <c r="U2924">
        <v>0.21</v>
      </c>
      <c r="V2924">
        <v>0.26800000000000002</v>
      </c>
      <c r="W2924">
        <v>0.47899999999999998</v>
      </c>
      <c r="X2924">
        <v>0.20699999999999999</v>
      </c>
      <c r="Z2924">
        <v>22</v>
      </c>
      <c r="AA2924">
        <v>0</v>
      </c>
      <c r="AB2924">
        <v>0</v>
      </c>
      <c r="AD2924">
        <v>-0.1</v>
      </c>
      <c r="AE2924">
        <v>0</v>
      </c>
      <c r="AF2924">
        <v>0</v>
      </c>
      <c r="AG2924" t="s">
        <v>5426</v>
      </c>
      <c r="AH2924" s="2">
        <f t="shared" si="299"/>
        <v>-14.403341967372688</v>
      </c>
      <c r="AJ2924" s="2">
        <f t="shared" si="304"/>
        <v>-2.5025539444631106</v>
      </c>
      <c r="AK2924" s="2">
        <f t="shared" si="300"/>
        <v>-1.535362013584342</v>
      </c>
      <c r="AL2924" s="2">
        <f t="shared" si="301"/>
        <v>-2.5879503497259004</v>
      </c>
      <c r="AM2924" s="2">
        <f t="shared" si="302"/>
        <v>-3.9079571575292236</v>
      </c>
      <c r="AN2924" s="2">
        <f t="shared" si="303"/>
        <v>-3.8695185020701115</v>
      </c>
    </row>
    <row r="2925" spans="1:40" x14ac:dyDescent="0.2">
      <c r="A2925">
        <v>2924</v>
      </c>
      <c r="B2925" t="s">
        <v>4720</v>
      </c>
      <c r="C2925" t="s">
        <v>37</v>
      </c>
      <c r="D2925">
        <v>0</v>
      </c>
      <c r="E2925">
        <v>1</v>
      </c>
      <c r="F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T2925">
        <v>0.16800000000000001</v>
      </c>
      <c r="U2925">
        <v>0.22900000000000001</v>
      </c>
      <c r="V2925">
        <v>0.26700000000000002</v>
      </c>
      <c r="W2925">
        <v>0.496</v>
      </c>
      <c r="X2925">
        <v>0.218</v>
      </c>
      <c r="Z2925">
        <v>33</v>
      </c>
      <c r="AA2925">
        <v>0</v>
      </c>
      <c r="AB2925">
        <v>0</v>
      </c>
      <c r="AD2925">
        <v>-0.1</v>
      </c>
      <c r="AE2925">
        <v>0</v>
      </c>
      <c r="AF2925">
        <v>0</v>
      </c>
      <c r="AG2925" t="s">
        <v>4721</v>
      </c>
      <c r="AH2925" s="2">
        <f t="shared" si="299"/>
        <v>-14.404334076781144</v>
      </c>
      <c r="AJ2925" s="2">
        <f t="shared" si="304"/>
        <v>-2.5025539444631106</v>
      </c>
      <c r="AK2925" s="2">
        <f t="shared" si="300"/>
        <v>-1.535362013584342</v>
      </c>
      <c r="AL2925" s="2">
        <f t="shared" si="301"/>
        <v>-2.5879503497259004</v>
      </c>
      <c r="AM2925" s="2">
        <f t="shared" si="302"/>
        <v>-4.1524918080892066</v>
      </c>
      <c r="AN2925" s="2">
        <f t="shared" si="303"/>
        <v>-3.6259759609185851</v>
      </c>
    </row>
    <row r="2926" spans="1:40" x14ac:dyDescent="0.2">
      <c r="A2926">
        <v>2925</v>
      </c>
      <c r="B2926" t="s">
        <v>6106</v>
      </c>
      <c r="C2926" t="s">
        <v>35</v>
      </c>
      <c r="D2926">
        <v>0</v>
      </c>
      <c r="E2926">
        <v>1</v>
      </c>
      <c r="F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T2926">
        <v>0.17</v>
      </c>
      <c r="U2926">
        <v>0.218</v>
      </c>
      <c r="V2926">
        <v>0.27</v>
      </c>
      <c r="W2926">
        <v>0.48899999999999999</v>
      </c>
      <c r="X2926">
        <v>0.21199999999999999</v>
      </c>
      <c r="Z2926">
        <v>22</v>
      </c>
      <c r="AA2926">
        <v>0</v>
      </c>
      <c r="AB2926">
        <v>0</v>
      </c>
      <c r="AD2926">
        <v>-0.1</v>
      </c>
      <c r="AE2926">
        <v>0</v>
      </c>
      <c r="AF2926">
        <v>0</v>
      </c>
      <c r="AG2926" t="s">
        <v>6107</v>
      </c>
      <c r="AH2926" s="2">
        <f t="shared" si="299"/>
        <v>-14.406802439384251</v>
      </c>
      <c r="AJ2926" s="2">
        <f t="shared" si="304"/>
        <v>-2.5025539444631106</v>
      </c>
      <c r="AK2926" s="2">
        <f t="shared" si="300"/>
        <v>-1.535362013584342</v>
      </c>
      <c r="AL2926" s="2">
        <f t="shared" si="301"/>
        <v>-2.5879503497259004</v>
      </c>
      <c r="AM2926" s="2">
        <f t="shared" si="302"/>
        <v>-4.0546779478652129</v>
      </c>
      <c r="AN2926" s="2">
        <f t="shared" si="303"/>
        <v>-3.7262581837456841</v>
      </c>
    </row>
    <row r="2927" spans="1:40" x14ac:dyDescent="0.2">
      <c r="A2927">
        <v>2926</v>
      </c>
      <c r="B2927" t="s">
        <v>4093</v>
      </c>
      <c r="C2927" t="s">
        <v>139</v>
      </c>
      <c r="D2927">
        <v>0</v>
      </c>
      <c r="E2927">
        <v>1</v>
      </c>
      <c r="F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T2927">
        <v>0.17899999999999999</v>
      </c>
      <c r="U2927">
        <v>0.23</v>
      </c>
      <c r="V2927">
        <v>0.22800000000000001</v>
      </c>
      <c r="W2927">
        <v>0.45800000000000002</v>
      </c>
      <c r="X2927">
        <v>0.20399999999999999</v>
      </c>
      <c r="Z2927">
        <v>24</v>
      </c>
      <c r="AA2927">
        <v>0</v>
      </c>
      <c r="AB2927">
        <v>0</v>
      </c>
      <c r="AD2927">
        <v>-0.1</v>
      </c>
      <c r="AE2927">
        <v>0</v>
      </c>
      <c r="AF2927">
        <v>0</v>
      </c>
      <c r="AG2927" t="s">
        <v>4094</v>
      </c>
      <c r="AH2927" s="2">
        <f t="shared" si="299"/>
        <v>-14.410747055182004</v>
      </c>
      <c r="AJ2927" s="2">
        <f t="shared" si="304"/>
        <v>-2.5025539444631106</v>
      </c>
      <c r="AK2927" s="2">
        <f t="shared" si="300"/>
        <v>-1.535362013584342</v>
      </c>
      <c r="AL2927" s="2">
        <f t="shared" si="301"/>
        <v>-2.5879503497259004</v>
      </c>
      <c r="AM2927" s="2">
        <f t="shared" si="302"/>
        <v>-3.6145155768572419</v>
      </c>
      <c r="AN2927" s="2">
        <f t="shared" si="303"/>
        <v>-4.170365170551408</v>
      </c>
    </row>
    <row r="2928" spans="1:40" x14ac:dyDescent="0.2">
      <c r="A2928">
        <v>2927</v>
      </c>
      <c r="B2928" t="s">
        <v>4650</v>
      </c>
      <c r="C2928" t="s">
        <v>45</v>
      </c>
      <c r="D2928">
        <v>0</v>
      </c>
      <c r="E2928">
        <v>1</v>
      </c>
      <c r="F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T2928">
        <v>0.17899999999999999</v>
      </c>
      <c r="U2928">
        <v>0.219</v>
      </c>
      <c r="V2928">
        <v>0.23899999999999999</v>
      </c>
      <c r="W2928">
        <v>0.45800000000000002</v>
      </c>
      <c r="X2928">
        <v>0.20100000000000001</v>
      </c>
      <c r="Z2928">
        <v>17</v>
      </c>
      <c r="AA2928">
        <v>0</v>
      </c>
      <c r="AB2928">
        <v>0</v>
      </c>
      <c r="AD2928">
        <v>-0.1</v>
      </c>
      <c r="AE2928">
        <v>0</v>
      </c>
      <c r="AF2928">
        <v>0</v>
      </c>
      <c r="AG2928" t="s">
        <v>4651</v>
      </c>
      <c r="AH2928" s="2">
        <f t="shared" si="299"/>
        <v>-14.410747055182004</v>
      </c>
      <c r="AJ2928" s="2">
        <f t="shared" si="304"/>
        <v>-2.5025539444631106</v>
      </c>
      <c r="AK2928" s="2">
        <f t="shared" si="300"/>
        <v>-1.535362013584342</v>
      </c>
      <c r="AL2928" s="2">
        <f t="shared" si="301"/>
        <v>-2.5879503497259004</v>
      </c>
      <c r="AM2928" s="2">
        <f t="shared" si="302"/>
        <v>-3.6145155768572419</v>
      </c>
      <c r="AN2928" s="2">
        <f t="shared" si="303"/>
        <v>-4.170365170551408</v>
      </c>
    </row>
    <row r="2929" spans="1:40" x14ac:dyDescent="0.2">
      <c r="A2929">
        <v>2928</v>
      </c>
      <c r="B2929" t="s">
        <v>5387</v>
      </c>
      <c r="C2929" t="s">
        <v>125</v>
      </c>
      <c r="D2929">
        <v>0</v>
      </c>
      <c r="E2929">
        <v>1</v>
      </c>
      <c r="F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T2929">
        <v>0.18</v>
      </c>
      <c r="U2929">
        <v>0.221</v>
      </c>
      <c r="V2929">
        <v>0.23300000000000001</v>
      </c>
      <c r="W2929">
        <v>0.45400000000000001</v>
      </c>
      <c r="X2929">
        <v>0.2</v>
      </c>
      <c r="Z2929">
        <v>18</v>
      </c>
      <c r="AA2929">
        <v>0</v>
      </c>
      <c r="AB2929">
        <v>0</v>
      </c>
      <c r="AD2929">
        <v>-0.1</v>
      </c>
      <c r="AE2929">
        <v>0</v>
      </c>
      <c r="AF2929">
        <v>0</v>
      </c>
      <c r="AG2929" t="s">
        <v>5388</v>
      </c>
      <c r="AH2929" s="2">
        <f t="shared" si="299"/>
        <v>-14.419144252399779</v>
      </c>
      <c r="AJ2929" s="2">
        <f t="shared" si="304"/>
        <v>-2.5025539444631106</v>
      </c>
      <c r="AK2929" s="2">
        <f t="shared" si="300"/>
        <v>-1.535362013584342</v>
      </c>
      <c r="AL2929" s="2">
        <f t="shared" si="301"/>
        <v>-2.5879503497259004</v>
      </c>
      <c r="AM2929" s="2">
        <f t="shared" si="302"/>
        <v>-3.565608646745245</v>
      </c>
      <c r="AN2929" s="2">
        <f t="shared" si="303"/>
        <v>-4.227669297881179</v>
      </c>
    </row>
    <row r="2930" spans="1:40" x14ac:dyDescent="0.2">
      <c r="A2930">
        <v>2929</v>
      </c>
      <c r="B2930" t="s">
        <v>5299</v>
      </c>
      <c r="C2930" t="s">
        <v>144</v>
      </c>
      <c r="D2930">
        <v>0</v>
      </c>
      <c r="E2930">
        <v>1</v>
      </c>
      <c r="F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T2930">
        <v>0.17499999999999999</v>
      </c>
      <c r="U2930">
        <v>0.221</v>
      </c>
      <c r="V2930">
        <v>0.249</v>
      </c>
      <c r="W2930">
        <v>0.47099999999999997</v>
      </c>
      <c r="X2930">
        <v>0.20599999999999999</v>
      </c>
      <c r="Z2930">
        <v>26</v>
      </c>
      <c r="AA2930">
        <v>0</v>
      </c>
      <c r="AB2930">
        <v>0</v>
      </c>
      <c r="AD2930">
        <v>-0.1</v>
      </c>
      <c r="AE2930">
        <v>0</v>
      </c>
      <c r="AF2930">
        <v>0</v>
      </c>
      <c r="AG2930" t="s">
        <v>5300</v>
      </c>
      <c r="AH2930" s="2">
        <f t="shared" si="299"/>
        <v>-14.420136361808236</v>
      </c>
      <c r="AJ2930" s="2">
        <f t="shared" si="304"/>
        <v>-2.5025539444631106</v>
      </c>
      <c r="AK2930" s="2">
        <f t="shared" si="300"/>
        <v>-1.535362013584342</v>
      </c>
      <c r="AL2930" s="2">
        <f t="shared" si="301"/>
        <v>-2.5879503497259004</v>
      </c>
      <c r="AM2930" s="2">
        <f t="shared" si="302"/>
        <v>-3.8101432973052298</v>
      </c>
      <c r="AN2930" s="2">
        <f t="shared" si="303"/>
        <v>-3.9841267567296534</v>
      </c>
    </row>
    <row r="2931" spans="1:40" x14ac:dyDescent="0.2">
      <c r="A2931">
        <v>2930</v>
      </c>
      <c r="B2931" t="s">
        <v>7166</v>
      </c>
      <c r="C2931" t="s">
        <v>53</v>
      </c>
      <c r="D2931">
        <v>0</v>
      </c>
      <c r="E2931">
        <v>1</v>
      </c>
      <c r="F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T2931">
        <v>0.17699999999999999</v>
      </c>
      <c r="U2931">
        <v>0.21299999999999999</v>
      </c>
      <c r="V2931">
        <v>0.25</v>
      </c>
      <c r="W2931">
        <v>0.46400000000000002</v>
      </c>
      <c r="X2931">
        <v>0.20200000000000001</v>
      </c>
      <c r="Z2931">
        <v>4</v>
      </c>
      <c r="AA2931">
        <v>0</v>
      </c>
      <c r="AB2931">
        <v>0</v>
      </c>
      <c r="AD2931">
        <v>-0.1</v>
      </c>
      <c r="AE2931">
        <v>0</v>
      </c>
      <c r="AF2931">
        <v>0</v>
      </c>
      <c r="AG2931" t="s">
        <v>7167</v>
      </c>
      <c r="AH2931" s="2">
        <f t="shared" si="299"/>
        <v>-14.422604724411341</v>
      </c>
      <c r="AJ2931" s="2">
        <f t="shared" si="304"/>
        <v>-2.5025539444631106</v>
      </c>
      <c r="AK2931" s="2">
        <f t="shared" si="300"/>
        <v>-1.535362013584342</v>
      </c>
      <c r="AL2931" s="2">
        <f t="shared" si="301"/>
        <v>-2.5879503497259004</v>
      </c>
      <c r="AM2931" s="2">
        <f t="shared" si="302"/>
        <v>-3.7123294370812356</v>
      </c>
      <c r="AN2931" s="2">
        <f t="shared" si="303"/>
        <v>-4.084408979556752</v>
      </c>
    </row>
    <row r="2932" spans="1:40" x14ac:dyDescent="0.2">
      <c r="A2932">
        <v>2931</v>
      </c>
      <c r="B2932" t="s">
        <v>6066</v>
      </c>
      <c r="C2932" t="s">
        <v>31</v>
      </c>
      <c r="D2932">
        <v>0</v>
      </c>
      <c r="E2932">
        <v>1</v>
      </c>
      <c r="F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T2932">
        <v>0.17899999999999999</v>
      </c>
      <c r="U2932">
        <v>0.214</v>
      </c>
      <c r="V2932">
        <v>0.24199999999999999</v>
      </c>
      <c r="W2932">
        <v>0.45700000000000002</v>
      </c>
      <c r="X2932">
        <v>0.2</v>
      </c>
      <c r="Z2932">
        <v>13</v>
      </c>
      <c r="AA2932">
        <v>0</v>
      </c>
      <c r="AB2932">
        <v>0</v>
      </c>
      <c r="AD2932">
        <v>-0.1</v>
      </c>
      <c r="AE2932">
        <v>0</v>
      </c>
      <c r="AF2932">
        <v>0</v>
      </c>
      <c r="AG2932" t="s">
        <v>6067</v>
      </c>
      <c r="AH2932" s="2">
        <f t="shared" si="299"/>
        <v>-14.425073087014447</v>
      </c>
      <c r="AJ2932" s="2">
        <f t="shared" si="304"/>
        <v>-2.5025539444631106</v>
      </c>
      <c r="AK2932" s="2">
        <f t="shared" si="300"/>
        <v>-1.535362013584342</v>
      </c>
      <c r="AL2932" s="2">
        <f t="shared" si="301"/>
        <v>-2.5879503497259004</v>
      </c>
      <c r="AM2932" s="2">
        <f t="shared" si="302"/>
        <v>-3.6145155768572419</v>
      </c>
      <c r="AN2932" s="2">
        <f t="shared" si="303"/>
        <v>-4.1846912023838509</v>
      </c>
    </row>
    <row r="2933" spans="1:40" x14ac:dyDescent="0.2">
      <c r="A2933">
        <v>2932</v>
      </c>
      <c r="B2933" t="s">
        <v>6786</v>
      </c>
      <c r="C2933" t="s">
        <v>53</v>
      </c>
      <c r="D2933">
        <v>0</v>
      </c>
      <c r="E2933">
        <v>1</v>
      </c>
      <c r="F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T2933">
        <v>0.17899999999999999</v>
      </c>
      <c r="U2933">
        <v>0.219</v>
      </c>
      <c r="V2933">
        <v>0.23799999999999999</v>
      </c>
      <c r="W2933">
        <v>0.45700000000000002</v>
      </c>
      <c r="X2933">
        <v>0.20100000000000001</v>
      </c>
      <c r="Z2933">
        <v>4</v>
      </c>
      <c r="AA2933">
        <v>0</v>
      </c>
      <c r="AB2933">
        <v>0</v>
      </c>
      <c r="AD2933">
        <v>-0.1</v>
      </c>
      <c r="AE2933">
        <v>0</v>
      </c>
      <c r="AF2933">
        <v>0</v>
      </c>
      <c r="AG2933" t="s">
        <v>6787</v>
      </c>
      <c r="AH2933" s="2">
        <f t="shared" si="299"/>
        <v>-14.425073087014447</v>
      </c>
      <c r="AJ2933" s="2">
        <f t="shared" si="304"/>
        <v>-2.5025539444631106</v>
      </c>
      <c r="AK2933" s="2">
        <f t="shared" si="300"/>
        <v>-1.535362013584342</v>
      </c>
      <c r="AL2933" s="2">
        <f t="shared" si="301"/>
        <v>-2.5879503497259004</v>
      </c>
      <c r="AM2933" s="2">
        <f t="shared" si="302"/>
        <v>-3.6145155768572419</v>
      </c>
      <c r="AN2933" s="2">
        <f t="shared" si="303"/>
        <v>-4.1846912023838509</v>
      </c>
    </row>
    <row r="2934" spans="1:40" x14ac:dyDescent="0.2">
      <c r="A2934">
        <v>2933</v>
      </c>
      <c r="B2934" t="s">
        <v>6287</v>
      </c>
      <c r="C2934" t="s">
        <v>103</v>
      </c>
      <c r="D2934">
        <v>0</v>
      </c>
      <c r="E2934">
        <v>1</v>
      </c>
      <c r="F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T2934">
        <v>0.17599999999999999</v>
      </c>
      <c r="U2934">
        <v>0.21</v>
      </c>
      <c r="V2934">
        <v>0.25700000000000001</v>
      </c>
      <c r="W2934">
        <v>0.46700000000000003</v>
      </c>
      <c r="X2934">
        <v>0.20200000000000001</v>
      </c>
      <c r="Z2934">
        <v>10</v>
      </c>
      <c r="AA2934">
        <v>0</v>
      </c>
      <c r="AB2934">
        <v>0</v>
      </c>
      <c r="AD2934">
        <v>-0.1</v>
      </c>
      <c r="AE2934">
        <v>0</v>
      </c>
      <c r="AF2934">
        <v>0</v>
      </c>
      <c r="AG2934" t="s">
        <v>6288</v>
      </c>
      <c r="AH2934" s="2">
        <f t="shared" si="299"/>
        <v>-14.428533559026011</v>
      </c>
      <c r="AJ2934" s="2">
        <f t="shared" si="304"/>
        <v>-2.5025539444631106</v>
      </c>
      <c r="AK2934" s="2">
        <f t="shared" si="300"/>
        <v>-1.535362013584342</v>
      </c>
      <c r="AL2934" s="2">
        <f t="shared" si="301"/>
        <v>-2.5879503497259004</v>
      </c>
      <c r="AM2934" s="2">
        <f t="shared" si="302"/>
        <v>-3.761236367193233</v>
      </c>
      <c r="AN2934" s="2">
        <f t="shared" si="303"/>
        <v>-4.041430884059424</v>
      </c>
    </row>
    <row r="2935" spans="1:40" x14ac:dyDescent="0.2">
      <c r="A2935">
        <v>2934</v>
      </c>
      <c r="B2935" t="s">
        <v>4676</v>
      </c>
      <c r="D2935">
        <v>0</v>
      </c>
      <c r="E2935">
        <v>1</v>
      </c>
      <c r="F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T2935">
        <v>0.17100000000000001</v>
      </c>
      <c r="U2935">
        <v>0.222</v>
      </c>
      <c r="V2935">
        <v>0.26300000000000001</v>
      </c>
      <c r="W2935">
        <v>0.48399999999999999</v>
      </c>
      <c r="X2935">
        <v>0.21199999999999999</v>
      </c>
      <c r="Z2935">
        <v>25</v>
      </c>
      <c r="AA2935">
        <v>0</v>
      </c>
      <c r="AB2935">
        <v>0</v>
      </c>
      <c r="AD2935">
        <v>-0.1</v>
      </c>
      <c r="AE2935">
        <v>0</v>
      </c>
      <c r="AF2935">
        <v>0</v>
      </c>
      <c r="AG2935" t="s">
        <v>4677</v>
      </c>
      <c r="AH2935" s="2">
        <f t="shared" si="299"/>
        <v>-14.429525668434467</v>
      </c>
      <c r="AJ2935" s="2">
        <f t="shared" si="304"/>
        <v>-2.5025539444631106</v>
      </c>
      <c r="AK2935" s="2">
        <f t="shared" si="300"/>
        <v>-1.535362013584342</v>
      </c>
      <c r="AL2935" s="2">
        <f t="shared" si="301"/>
        <v>-2.5879503497259004</v>
      </c>
      <c r="AM2935" s="2">
        <f t="shared" si="302"/>
        <v>-4.005771017753216</v>
      </c>
      <c r="AN2935" s="2">
        <f t="shared" si="303"/>
        <v>-3.797888342907898</v>
      </c>
    </row>
    <row r="2936" spans="1:40" x14ac:dyDescent="0.2">
      <c r="A2936">
        <v>2935</v>
      </c>
      <c r="B2936" t="s">
        <v>5729</v>
      </c>
      <c r="C2936" t="s">
        <v>198</v>
      </c>
      <c r="D2936">
        <v>0</v>
      </c>
      <c r="E2936">
        <v>1</v>
      </c>
      <c r="F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T2936">
        <v>0.17799999999999999</v>
      </c>
      <c r="U2936">
        <v>0.21</v>
      </c>
      <c r="V2936">
        <v>0.25</v>
      </c>
      <c r="W2936">
        <v>0.46</v>
      </c>
      <c r="X2936">
        <v>0.2</v>
      </c>
      <c r="Z2936">
        <v>16</v>
      </c>
      <c r="AA2936">
        <v>0</v>
      </c>
      <c r="AB2936">
        <v>0</v>
      </c>
      <c r="AD2936">
        <v>-0.1</v>
      </c>
      <c r="AE2936">
        <v>0</v>
      </c>
      <c r="AF2936">
        <v>0</v>
      </c>
      <c r="AG2936" t="s">
        <v>5730</v>
      </c>
      <c r="AH2936" s="2">
        <f t="shared" si="299"/>
        <v>-14.431001921629115</v>
      </c>
      <c r="AJ2936" s="2">
        <f t="shared" si="304"/>
        <v>-2.5025539444631106</v>
      </c>
      <c r="AK2936" s="2">
        <f t="shared" si="300"/>
        <v>-1.535362013584342</v>
      </c>
      <c r="AL2936" s="2">
        <f t="shared" si="301"/>
        <v>-2.5879503497259004</v>
      </c>
      <c r="AM2936" s="2">
        <f t="shared" si="302"/>
        <v>-3.6634225069692388</v>
      </c>
      <c r="AN2936" s="2">
        <f t="shared" si="303"/>
        <v>-4.1417131068865229</v>
      </c>
    </row>
    <row r="2937" spans="1:40" x14ac:dyDescent="0.2">
      <c r="A2937">
        <v>2936</v>
      </c>
      <c r="B2937" t="s">
        <v>4894</v>
      </c>
      <c r="C2937" t="s">
        <v>198</v>
      </c>
      <c r="D2937">
        <v>0</v>
      </c>
      <c r="E2937">
        <v>1</v>
      </c>
      <c r="F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T2937">
        <v>0.17499999999999999</v>
      </c>
      <c r="U2937">
        <v>0.214</v>
      </c>
      <c r="V2937">
        <v>0.25600000000000001</v>
      </c>
      <c r="W2937">
        <v>0.47</v>
      </c>
      <c r="X2937">
        <v>0.20499999999999999</v>
      </c>
      <c r="Z2937">
        <v>19</v>
      </c>
      <c r="AA2937">
        <v>0</v>
      </c>
      <c r="AB2937">
        <v>0</v>
      </c>
      <c r="AD2937">
        <v>-0.1</v>
      </c>
      <c r="AE2937">
        <v>0</v>
      </c>
      <c r="AF2937">
        <v>0</v>
      </c>
      <c r="AG2937" t="s">
        <v>4895</v>
      </c>
      <c r="AH2937" s="2">
        <f t="shared" si="299"/>
        <v>-14.434462393640679</v>
      </c>
      <c r="AJ2937" s="2">
        <f t="shared" si="304"/>
        <v>-2.5025539444631106</v>
      </c>
      <c r="AK2937" s="2">
        <f t="shared" si="300"/>
        <v>-1.535362013584342</v>
      </c>
      <c r="AL2937" s="2">
        <f t="shared" si="301"/>
        <v>-2.5879503497259004</v>
      </c>
      <c r="AM2937" s="2">
        <f t="shared" si="302"/>
        <v>-3.8101432973052298</v>
      </c>
      <c r="AN2937" s="2">
        <f t="shared" si="303"/>
        <v>-3.9984527885620964</v>
      </c>
    </row>
    <row r="2938" spans="1:40" x14ac:dyDescent="0.2">
      <c r="A2938">
        <v>2937</v>
      </c>
      <c r="B2938" t="s">
        <v>6328</v>
      </c>
      <c r="C2938" t="s">
        <v>129</v>
      </c>
      <c r="D2938">
        <v>0</v>
      </c>
      <c r="E2938">
        <v>1</v>
      </c>
      <c r="F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T2938">
        <v>0.17499999999999999</v>
      </c>
      <c r="U2938">
        <v>0.215</v>
      </c>
      <c r="V2938">
        <v>0.254</v>
      </c>
      <c r="W2938">
        <v>0.47</v>
      </c>
      <c r="X2938">
        <v>0.20499999999999999</v>
      </c>
      <c r="Z2938">
        <v>19</v>
      </c>
      <c r="AA2938">
        <v>0</v>
      </c>
      <c r="AB2938">
        <v>0</v>
      </c>
      <c r="AD2938">
        <v>-0.1</v>
      </c>
      <c r="AE2938">
        <v>0</v>
      </c>
      <c r="AF2938">
        <v>0</v>
      </c>
      <c r="AG2938" t="s">
        <v>6329</v>
      </c>
      <c r="AH2938" s="2">
        <f t="shared" si="299"/>
        <v>-14.434462393640679</v>
      </c>
      <c r="AJ2938" s="2">
        <f t="shared" si="304"/>
        <v>-2.5025539444631106</v>
      </c>
      <c r="AK2938" s="2">
        <f t="shared" si="300"/>
        <v>-1.535362013584342</v>
      </c>
      <c r="AL2938" s="2">
        <f t="shared" si="301"/>
        <v>-2.5879503497259004</v>
      </c>
      <c r="AM2938" s="2">
        <f t="shared" si="302"/>
        <v>-3.8101432973052298</v>
      </c>
      <c r="AN2938" s="2">
        <f t="shared" si="303"/>
        <v>-3.9984527885620964</v>
      </c>
    </row>
    <row r="2939" spans="1:40" x14ac:dyDescent="0.2">
      <c r="A2939">
        <v>2938</v>
      </c>
      <c r="B2939" t="s">
        <v>4571</v>
      </c>
      <c r="D2939">
        <v>0</v>
      </c>
      <c r="E2939">
        <v>1</v>
      </c>
      <c r="F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0.17699999999999999</v>
      </c>
      <c r="U2939">
        <v>0.22700000000000001</v>
      </c>
      <c r="V2939">
        <v>0.23499999999999999</v>
      </c>
      <c r="W2939">
        <v>0.46300000000000002</v>
      </c>
      <c r="X2939">
        <v>0.20599999999999999</v>
      </c>
      <c r="Z2939">
        <v>21</v>
      </c>
      <c r="AA2939">
        <v>0</v>
      </c>
      <c r="AB2939">
        <v>0</v>
      </c>
      <c r="AD2939">
        <v>-0.1</v>
      </c>
      <c r="AE2939">
        <v>0</v>
      </c>
      <c r="AF2939">
        <v>0</v>
      </c>
      <c r="AG2939" t="s">
        <v>4572</v>
      </c>
      <c r="AH2939" s="2">
        <f t="shared" si="299"/>
        <v>-14.436930756243784</v>
      </c>
      <c r="AJ2939" s="2">
        <f t="shared" si="304"/>
        <v>-2.5025539444631106</v>
      </c>
      <c r="AK2939" s="2">
        <f t="shared" si="300"/>
        <v>-1.535362013584342</v>
      </c>
      <c r="AL2939" s="2">
        <f t="shared" si="301"/>
        <v>-2.5879503497259004</v>
      </c>
      <c r="AM2939" s="2">
        <f t="shared" si="302"/>
        <v>-3.7123294370812356</v>
      </c>
      <c r="AN2939" s="2">
        <f t="shared" si="303"/>
        <v>-4.0987350113891949</v>
      </c>
    </row>
    <row r="2940" spans="1:40" x14ac:dyDescent="0.2">
      <c r="A2940">
        <v>2939</v>
      </c>
      <c r="B2940" t="s">
        <v>4983</v>
      </c>
      <c r="C2940" t="s">
        <v>125</v>
      </c>
      <c r="D2940">
        <v>0</v>
      </c>
      <c r="E2940">
        <v>1</v>
      </c>
      <c r="F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T2940">
        <v>0.17899999999999999</v>
      </c>
      <c r="U2940">
        <v>0.217</v>
      </c>
      <c r="V2940">
        <v>0.23899999999999999</v>
      </c>
      <c r="W2940">
        <v>0.45600000000000002</v>
      </c>
      <c r="X2940">
        <v>0.19900000000000001</v>
      </c>
      <c r="Z2940">
        <v>18</v>
      </c>
      <c r="AA2940">
        <v>0</v>
      </c>
      <c r="AB2940">
        <v>0</v>
      </c>
      <c r="AD2940">
        <v>-0.1</v>
      </c>
      <c r="AE2940">
        <v>0</v>
      </c>
      <c r="AF2940">
        <v>0</v>
      </c>
      <c r="AG2940" t="s">
        <v>4984</v>
      </c>
      <c r="AH2940" s="2">
        <f t="shared" si="299"/>
        <v>-14.43939911884689</v>
      </c>
      <c r="AJ2940" s="2">
        <f t="shared" si="304"/>
        <v>-2.5025539444631106</v>
      </c>
      <c r="AK2940" s="2">
        <f t="shared" si="300"/>
        <v>-1.535362013584342</v>
      </c>
      <c r="AL2940" s="2">
        <f t="shared" si="301"/>
        <v>-2.5879503497259004</v>
      </c>
      <c r="AM2940" s="2">
        <f t="shared" si="302"/>
        <v>-3.6145155768572419</v>
      </c>
      <c r="AN2940" s="2">
        <f t="shared" si="303"/>
        <v>-4.1990172342162939</v>
      </c>
    </row>
    <row r="2941" spans="1:40" x14ac:dyDescent="0.2">
      <c r="A2941">
        <v>2940</v>
      </c>
      <c r="B2941" t="s">
        <v>6273</v>
      </c>
      <c r="C2941" t="s">
        <v>129</v>
      </c>
      <c r="D2941">
        <v>0</v>
      </c>
      <c r="E2941">
        <v>1</v>
      </c>
      <c r="F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T2941">
        <v>0.17199999999999999</v>
      </c>
      <c r="U2941">
        <v>0.20799999999999999</v>
      </c>
      <c r="V2941">
        <v>0.27100000000000002</v>
      </c>
      <c r="W2941">
        <v>0.47899999999999998</v>
      </c>
      <c r="X2941">
        <v>0.20599999999999999</v>
      </c>
      <c r="Z2941">
        <v>19</v>
      </c>
      <c r="AA2941">
        <v>0</v>
      </c>
      <c r="AB2941">
        <v>0</v>
      </c>
      <c r="AD2941">
        <v>-0.1</v>
      </c>
      <c r="AE2941">
        <v>0</v>
      </c>
      <c r="AF2941">
        <v>0</v>
      </c>
      <c r="AG2941" t="s">
        <v>6274</v>
      </c>
      <c r="AH2941" s="2">
        <f t="shared" si="299"/>
        <v>-14.452248897484685</v>
      </c>
      <c r="AJ2941" s="2">
        <f t="shared" si="304"/>
        <v>-2.5025539444631106</v>
      </c>
      <c r="AK2941" s="2">
        <f t="shared" si="300"/>
        <v>-1.535362013584342</v>
      </c>
      <c r="AL2941" s="2">
        <f t="shared" si="301"/>
        <v>-2.5879503497259004</v>
      </c>
      <c r="AM2941" s="2">
        <f t="shared" si="302"/>
        <v>-3.9568640876412204</v>
      </c>
      <c r="AN2941" s="2">
        <f t="shared" si="303"/>
        <v>-3.8695185020701115</v>
      </c>
    </row>
    <row r="2942" spans="1:40" x14ac:dyDescent="0.2">
      <c r="A2942">
        <v>2941</v>
      </c>
      <c r="B2942" t="s">
        <v>5204</v>
      </c>
      <c r="C2942" t="s">
        <v>129</v>
      </c>
      <c r="D2942">
        <v>0</v>
      </c>
      <c r="E2942">
        <v>1</v>
      </c>
      <c r="F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T2942">
        <v>0.17899999999999999</v>
      </c>
      <c r="U2942">
        <v>0.217</v>
      </c>
      <c r="V2942">
        <v>0.23699999999999999</v>
      </c>
      <c r="W2942">
        <v>0.45500000000000002</v>
      </c>
      <c r="X2942">
        <v>0.2</v>
      </c>
      <c r="Z2942">
        <v>15</v>
      </c>
      <c r="AA2942">
        <v>0</v>
      </c>
      <c r="AB2942">
        <v>0</v>
      </c>
      <c r="AD2942">
        <v>-0.1</v>
      </c>
      <c r="AE2942">
        <v>0</v>
      </c>
      <c r="AF2942">
        <v>0</v>
      </c>
      <c r="AG2942" t="s">
        <v>5205</v>
      </c>
      <c r="AH2942" s="2">
        <f t="shared" si="299"/>
        <v>-14.453725150679333</v>
      </c>
      <c r="AJ2942" s="2">
        <f t="shared" si="304"/>
        <v>-2.5025539444631106</v>
      </c>
      <c r="AK2942" s="2">
        <f t="shared" si="300"/>
        <v>-1.535362013584342</v>
      </c>
      <c r="AL2942" s="2">
        <f t="shared" si="301"/>
        <v>-2.5879503497259004</v>
      </c>
      <c r="AM2942" s="2">
        <f t="shared" si="302"/>
        <v>-3.6145155768572419</v>
      </c>
      <c r="AN2942" s="2">
        <f t="shared" si="303"/>
        <v>-4.2133432660487369</v>
      </c>
    </row>
    <row r="2943" spans="1:40" x14ac:dyDescent="0.2">
      <c r="A2943">
        <v>2942</v>
      </c>
      <c r="B2943" t="s">
        <v>4053</v>
      </c>
      <c r="D2943">
        <v>0</v>
      </c>
      <c r="E2943">
        <v>1</v>
      </c>
      <c r="F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T2943">
        <v>0.17399999999999999</v>
      </c>
      <c r="U2943">
        <v>0.219</v>
      </c>
      <c r="V2943">
        <v>0.253</v>
      </c>
      <c r="W2943">
        <v>0.47199999999999998</v>
      </c>
      <c r="X2943">
        <v>0.20599999999999999</v>
      </c>
      <c r="Z2943">
        <v>21</v>
      </c>
      <c r="AA2943">
        <v>0</v>
      </c>
      <c r="AB2943">
        <v>0</v>
      </c>
      <c r="AD2943">
        <v>-0.1</v>
      </c>
      <c r="AE2943">
        <v>0</v>
      </c>
      <c r="AF2943">
        <v>0</v>
      </c>
      <c r="AG2943" t="s">
        <v>4054</v>
      </c>
      <c r="AH2943" s="2">
        <f t="shared" si="299"/>
        <v>-14.45471726008779</v>
      </c>
      <c r="AJ2943" s="2">
        <f t="shared" si="304"/>
        <v>-2.5025539444631106</v>
      </c>
      <c r="AK2943" s="2">
        <f t="shared" si="300"/>
        <v>-1.535362013584342</v>
      </c>
      <c r="AL2943" s="2">
        <f t="shared" si="301"/>
        <v>-2.5879503497259004</v>
      </c>
      <c r="AM2943" s="2">
        <f t="shared" si="302"/>
        <v>-3.8590502274172267</v>
      </c>
      <c r="AN2943" s="2">
        <f t="shared" si="303"/>
        <v>-3.9698007248972109</v>
      </c>
    </row>
    <row r="2944" spans="1:40" x14ac:dyDescent="0.2">
      <c r="A2944">
        <v>2943</v>
      </c>
      <c r="B2944" t="s">
        <v>4920</v>
      </c>
      <c r="C2944" t="s">
        <v>74</v>
      </c>
      <c r="D2944">
        <v>0</v>
      </c>
      <c r="E2944">
        <v>1</v>
      </c>
      <c r="F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T2944">
        <v>0.18099999999999999</v>
      </c>
      <c r="U2944">
        <v>0.21</v>
      </c>
      <c r="V2944">
        <v>0.23799999999999999</v>
      </c>
      <c r="W2944">
        <v>0.44800000000000001</v>
      </c>
      <c r="X2944">
        <v>0.19500000000000001</v>
      </c>
      <c r="Z2944">
        <v>13</v>
      </c>
      <c r="AA2944">
        <v>0</v>
      </c>
      <c r="AB2944">
        <v>0</v>
      </c>
      <c r="AD2944">
        <v>-0.1</v>
      </c>
      <c r="AE2944">
        <v>0</v>
      </c>
      <c r="AF2944">
        <v>0</v>
      </c>
      <c r="AG2944" t="s">
        <v>4921</v>
      </c>
      <c r="AH2944" s="2">
        <f t="shared" si="299"/>
        <v>-14.456193513282438</v>
      </c>
      <c r="AJ2944" s="2">
        <f t="shared" si="304"/>
        <v>-2.5025539444631106</v>
      </c>
      <c r="AK2944" s="2">
        <f t="shared" si="300"/>
        <v>-1.535362013584342</v>
      </c>
      <c r="AL2944" s="2">
        <f t="shared" si="301"/>
        <v>-2.5879503497259004</v>
      </c>
      <c r="AM2944" s="2">
        <f t="shared" si="302"/>
        <v>-3.5167017166332482</v>
      </c>
      <c r="AN2944" s="2">
        <f t="shared" si="303"/>
        <v>-4.3136254888758359</v>
      </c>
    </row>
    <row r="2945" spans="1:40" x14ac:dyDescent="0.2">
      <c r="A2945">
        <v>2944</v>
      </c>
      <c r="B2945" t="s">
        <v>4979</v>
      </c>
      <c r="C2945" t="s">
        <v>88</v>
      </c>
      <c r="D2945">
        <v>0</v>
      </c>
      <c r="E2945">
        <v>1</v>
      </c>
      <c r="F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T2945">
        <v>0.17799999999999999</v>
      </c>
      <c r="U2945">
        <v>0.22</v>
      </c>
      <c r="V2945">
        <v>0.23799999999999999</v>
      </c>
      <c r="W2945">
        <v>0.45800000000000002</v>
      </c>
      <c r="X2945">
        <v>0.20200000000000001</v>
      </c>
      <c r="Z2945">
        <v>23</v>
      </c>
      <c r="AA2945">
        <v>0</v>
      </c>
      <c r="AB2945">
        <v>0</v>
      </c>
      <c r="AD2945">
        <v>-0.1</v>
      </c>
      <c r="AE2945">
        <v>0</v>
      </c>
      <c r="AF2945">
        <v>0</v>
      </c>
      <c r="AG2945" t="s">
        <v>4980</v>
      </c>
      <c r="AH2945" s="2">
        <f t="shared" si="299"/>
        <v>-14.459653985294</v>
      </c>
      <c r="AJ2945" s="2">
        <f t="shared" si="304"/>
        <v>-2.5025539444631106</v>
      </c>
      <c r="AK2945" s="2">
        <f t="shared" si="300"/>
        <v>-1.535362013584342</v>
      </c>
      <c r="AL2945" s="2">
        <f t="shared" si="301"/>
        <v>-2.5879503497259004</v>
      </c>
      <c r="AM2945" s="2">
        <f t="shared" si="302"/>
        <v>-3.6634225069692388</v>
      </c>
      <c r="AN2945" s="2">
        <f t="shared" si="303"/>
        <v>-4.170365170551408</v>
      </c>
    </row>
    <row r="2946" spans="1:40" x14ac:dyDescent="0.2">
      <c r="A2946">
        <v>2945</v>
      </c>
      <c r="B2946" t="s">
        <v>4087</v>
      </c>
      <c r="C2946" t="s">
        <v>45</v>
      </c>
      <c r="D2946">
        <v>0</v>
      </c>
      <c r="E2946">
        <v>1</v>
      </c>
      <c r="F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T2946">
        <v>0.17499999999999999</v>
      </c>
      <c r="U2946">
        <v>0.21199999999999999</v>
      </c>
      <c r="V2946">
        <v>0.25600000000000001</v>
      </c>
      <c r="W2946">
        <v>0.46800000000000003</v>
      </c>
      <c r="X2946">
        <v>0.20300000000000001</v>
      </c>
      <c r="Z2946">
        <v>19</v>
      </c>
      <c r="AA2946">
        <v>0</v>
      </c>
      <c r="AB2946">
        <v>0</v>
      </c>
      <c r="AD2946">
        <v>-0.1</v>
      </c>
      <c r="AE2946">
        <v>0</v>
      </c>
      <c r="AF2946">
        <v>0</v>
      </c>
      <c r="AG2946" t="s">
        <v>4088</v>
      </c>
      <c r="AH2946" s="2">
        <f t="shared" ref="AH2946:AH3009" si="305">SUM(AI2946:AN2946)</f>
        <v>-14.463114457305565</v>
      </c>
      <c r="AJ2946" s="2">
        <f t="shared" si="304"/>
        <v>-2.5025539444631106</v>
      </c>
      <c r="AK2946" s="2">
        <f t="shared" ref="AK2946:AK3009" si="306">(M2946-46.609)/30.35701</f>
        <v>-1.535362013584342</v>
      </c>
      <c r="AL2946" s="2">
        <f t="shared" ref="AL2946:AL3009" si="307">(S2946-70.42522)/27.21274</f>
        <v>-2.5879503497259004</v>
      </c>
      <c r="AM2946" s="2">
        <f t="shared" ref="AM2946:AM3009" si="308">(T2946-0.252906)/0.020447</f>
        <v>-3.8101432973052298</v>
      </c>
      <c r="AN2946" s="2">
        <f t="shared" ref="AN2946:AN3009" si="309">(W2946-0.749104)/0.069803</f>
        <v>-4.027104852226981</v>
      </c>
    </row>
    <row r="2947" spans="1:40" x14ac:dyDescent="0.2">
      <c r="A2947">
        <v>2946</v>
      </c>
      <c r="B2947" t="s">
        <v>3516</v>
      </c>
      <c r="C2947" t="s">
        <v>198</v>
      </c>
      <c r="D2947">
        <v>0</v>
      </c>
      <c r="E2947">
        <v>1</v>
      </c>
      <c r="F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T2947">
        <v>0.17</v>
      </c>
      <c r="U2947">
        <v>0.22500000000000001</v>
      </c>
      <c r="V2947">
        <v>0.26</v>
      </c>
      <c r="W2947">
        <v>0.48499999999999999</v>
      </c>
      <c r="X2947">
        <v>0.21299999999999999</v>
      </c>
      <c r="Z2947">
        <v>25</v>
      </c>
      <c r="AA2947">
        <v>0</v>
      </c>
      <c r="AB2947">
        <v>0</v>
      </c>
      <c r="AD2947">
        <v>-0.1</v>
      </c>
      <c r="AE2947">
        <v>0</v>
      </c>
      <c r="AF2947">
        <v>0</v>
      </c>
      <c r="AG2947" t="s">
        <v>3517</v>
      </c>
      <c r="AH2947" s="2">
        <f t="shared" si="305"/>
        <v>-14.464106566714021</v>
      </c>
      <c r="AJ2947" s="2">
        <f t="shared" si="304"/>
        <v>-2.5025539444631106</v>
      </c>
      <c r="AK2947" s="2">
        <f t="shared" si="306"/>
        <v>-1.535362013584342</v>
      </c>
      <c r="AL2947" s="2">
        <f t="shared" si="307"/>
        <v>-2.5879503497259004</v>
      </c>
      <c r="AM2947" s="2">
        <f t="shared" si="308"/>
        <v>-4.0546779478652129</v>
      </c>
      <c r="AN2947" s="2">
        <f t="shared" si="309"/>
        <v>-3.783562311075455</v>
      </c>
    </row>
    <row r="2948" spans="1:40" x14ac:dyDescent="0.2">
      <c r="A2948">
        <v>2947</v>
      </c>
      <c r="B2948" t="s">
        <v>4235</v>
      </c>
      <c r="D2948">
        <v>0</v>
      </c>
      <c r="E2948">
        <v>1</v>
      </c>
      <c r="F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T2948">
        <v>0.17399999999999999</v>
      </c>
      <c r="U2948">
        <v>0.217</v>
      </c>
      <c r="V2948">
        <v>0.254</v>
      </c>
      <c r="W2948">
        <v>0.47099999999999997</v>
      </c>
      <c r="X2948">
        <v>0.20599999999999999</v>
      </c>
      <c r="Z2948">
        <v>21</v>
      </c>
      <c r="AA2948">
        <v>0</v>
      </c>
      <c r="AB2948">
        <v>0</v>
      </c>
      <c r="AD2948">
        <v>-0.1</v>
      </c>
      <c r="AE2948">
        <v>0</v>
      </c>
      <c r="AF2948">
        <v>0</v>
      </c>
      <c r="AG2948" t="s">
        <v>4236</v>
      </c>
      <c r="AH2948" s="2">
        <f t="shared" si="305"/>
        <v>-14.469043291920233</v>
      </c>
      <c r="AJ2948" s="2">
        <f t="shared" si="304"/>
        <v>-2.5025539444631106</v>
      </c>
      <c r="AK2948" s="2">
        <f t="shared" si="306"/>
        <v>-1.535362013584342</v>
      </c>
      <c r="AL2948" s="2">
        <f t="shared" si="307"/>
        <v>-2.5879503497259004</v>
      </c>
      <c r="AM2948" s="2">
        <f t="shared" si="308"/>
        <v>-3.8590502274172267</v>
      </c>
      <c r="AN2948" s="2">
        <f t="shared" si="309"/>
        <v>-3.9841267567296534</v>
      </c>
    </row>
    <row r="2949" spans="1:40" x14ac:dyDescent="0.2">
      <c r="A2949">
        <v>2948</v>
      </c>
      <c r="B2949" t="s">
        <v>4401</v>
      </c>
      <c r="C2949" t="s">
        <v>88</v>
      </c>
      <c r="D2949">
        <v>0</v>
      </c>
      <c r="E2949">
        <v>1</v>
      </c>
      <c r="F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T2949">
        <v>0.17399999999999999</v>
      </c>
      <c r="U2949">
        <v>0.24</v>
      </c>
      <c r="V2949">
        <v>0.23100000000000001</v>
      </c>
      <c r="W2949">
        <v>0.47099999999999997</v>
      </c>
      <c r="X2949">
        <v>0.21199999999999999</v>
      </c>
      <c r="Z2949">
        <v>31</v>
      </c>
      <c r="AA2949">
        <v>0</v>
      </c>
      <c r="AB2949">
        <v>0</v>
      </c>
      <c r="AD2949">
        <v>-0.1</v>
      </c>
      <c r="AE2949">
        <v>0</v>
      </c>
      <c r="AF2949">
        <v>0</v>
      </c>
      <c r="AG2949" t="s">
        <v>4402</v>
      </c>
      <c r="AH2949" s="2">
        <f t="shared" si="305"/>
        <v>-14.469043291920233</v>
      </c>
      <c r="AJ2949" s="2">
        <f t="shared" si="304"/>
        <v>-2.5025539444631106</v>
      </c>
      <c r="AK2949" s="2">
        <f t="shared" si="306"/>
        <v>-1.535362013584342</v>
      </c>
      <c r="AL2949" s="2">
        <f t="shared" si="307"/>
        <v>-2.5879503497259004</v>
      </c>
      <c r="AM2949" s="2">
        <f t="shared" si="308"/>
        <v>-3.8590502274172267</v>
      </c>
      <c r="AN2949" s="2">
        <f t="shared" si="309"/>
        <v>-3.9841267567296534</v>
      </c>
    </row>
    <row r="2950" spans="1:40" x14ac:dyDescent="0.2">
      <c r="A2950">
        <v>2949</v>
      </c>
      <c r="B2950" t="s">
        <v>6751</v>
      </c>
      <c r="C2950" t="s">
        <v>53</v>
      </c>
      <c r="D2950">
        <v>0</v>
      </c>
      <c r="E2950">
        <v>1</v>
      </c>
      <c r="F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T2950">
        <v>0.17599999999999999</v>
      </c>
      <c r="U2950">
        <v>0.21299999999999999</v>
      </c>
      <c r="V2950">
        <v>0.251</v>
      </c>
      <c r="W2950">
        <v>0.46400000000000002</v>
      </c>
      <c r="X2950">
        <v>0.20200000000000001</v>
      </c>
      <c r="Z2950">
        <v>4</v>
      </c>
      <c r="AA2950">
        <v>0</v>
      </c>
      <c r="AB2950">
        <v>0</v>
      </c>
      <c r="AD2950">
        <v>-0.1</v>
      </c>
      <c r="AE2950">
        <v>0</v>
      </c>
      <c r="AF2950">
        <v>0</v>
      </c>
      <c r="AG2950" t="s">
        <v>6752</v>
      </c>
      <c r="AH2950" s="2">
        <f t="shared" si="305"/>
        <v>-14.471511654523338</v>
      </c>
      <c r="AJ2950" s="2">
        <f t="shared" si="304"/>
        <v>-2.5025539444631106</v>
      </c>
      <c r="AK2950" s="2">
        <f t="shared" si="306"/>
        <v>-1.535362013584342</v>
      </c>
      <c r="AL2950" s="2">
        <f t="shared" si="307"/>
        <v>-2.5879503497259004</v>
      </c>
      <c r="AM2950" s="2">
        <f t="shared" si="308"/>
        <v>-3.761236367193233</v>
      </c>
      <c r="AN2950" s="2">
        <f t="shared" si="309"/>
        <v>-4.084408979556752</v>
      </c>
    </row>
    <row r="2951" spans="1:40" x14ac:dyDescent="0.2">
      <c r="A2951">
        <v>2950</v>
      </c>
      <c r="B2951" t="s">
        <v>5461</v>
      </c>
      <c r="D2951">
        <v>0</v>
      </c>
      <c r="E2951">
        <v>1</v>
      </c>
      <c r="F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0.17299999999999999</v>
      </c>
      <c r="U2951">
        <v>0.21299999999999999</v>
      </c>
      <c r="V2951">
        <v>0.26200000000000001</v>
      </c>
      <c r="W2951">
        <v>0.47399999999999998</v>
      </c>
      <c r="X2951">
        <v>0.20599999999999999</v>
      </c>
      <c r="Z2951">
        <v>21</v>
      </c>
      <c r="AA2951">
        <v>0</v>
      </c>
      <c r="AB2951">
        <v>0</v>
      </c>
      <c r="AD2951">
        <v>-0.1</v>
      </c>
      <c r="AE2951">
        <v>0</v>
      </c>
      <c r="AF2951">
        <v>0</v>
      </c>
      <c r="AG2951" t="s">
        <v>5462</v>
      </c>
      <c r="AH2951" s="2">
        <f t="shared" si="305"/>
        <v>-14.474972126534903</v>
      </c>
      <c r="AJ2951" s="2">
        <f t="shared" si="304"/>
        <v>-2.5025539444631106</v>
      </c>
      <c r="AK2951" s="2">
        <f t="shared" si="306"/>
        <v>-1.535362013584342</v>
      </c>
      <c r="AL2951" s="2">
        <f t="shared" si="307"/>
        <v>-2.5879503497259004</v>
      </c>
      <c r="AM2951" s="2">
        <f t="shared" si="308"/>
        <v>-3.9079571575292236</v>
      </c>
      <c r="AN2951" s="2">
        <f t="shared" si="309"/>
        <v>-3.9411486612323254</v>
      </c>
    </row>
    <row r="2952" spans="1:40" x14ac:dyDescent="0.2">
      <c r="A2952">
        <v>2951</v>
      </c>
      <c r="B2952" t="s">
        <v>4823</v>
      </c>
      <c r="C2952" t="s">
        <v>39</v>
      </c>
      <c r="D2952">
        <v>0</v>
      </c>
      <c r="E2952">
        <v>1</v>
      </c>
      <c r="F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T2952">
        <v>0.17499999999999999</v>
      </c>
      <c r="U2952">
        <v>0.224</v>
      </c>
      <c r="V2952">
        <v>0.24299999999999999</v>
      </c>
      <c r="W2952">
        <v>0.46700000000000003</v>
      </c>
      <c r="X2952">
        <v>0.20599999999999999</v>
      </c>
      <c r="Z2952">
        <v>20</v>
      </c>
      <c r="AA2952">
        <v>0</v>
      </c>
      <c r="AB2952">
        <v>0</v>
      </c>
      <c r="AD2952">
        <v>-0.1</v>
      </c>
      <c r="AE2952">
        <v>0</v>
      </c>
      <c r="AF2952">
        <v>0</v>
      </c>
      <c r="AG2952" t="s">
        <v>4824</v>
      </c>
      <c r="AH2952" s="2">
        <f t="shared" si="305"/>
        <v>-14.477440489138008</v>
      </c>
      <c r="AJ2952" s="2">
        <f t="shared" si="304"/>
        <v>-2.5025539444631106</v>
      </c>
      <c r="AK2952" s="2">
        <f t="shared" si="306"/>
        <v>-1.535362013584342</v>
      </c>
      <c r="AL2952" s="2">
        <f t="shared" si="307"/>
        <v>-2.5879503497259004</v>
      </c>
      <c r="AM2952" s="2">
        <f t="shared" si="308"/>
        <v>-3.8101432973052298</v>
      </c>
      <c r="AN2952" s="2">
        <f t="shared" si="309"/>
        <v>-4.041430884059424</v>
      </c>
    </row>
    <row r="2953" spans="1:40" x14ac:dyDescent="0.2">
      <c r="A2953">
        <v>2952</v>
      </c>
      <c r="B2953" t="s">
        <v>3560</v>
      </c>
      <c r="D2953">
        <v>0</v>
      </c>
      <c r="E2953">
        <v>1</v>
      </c>
      <c r="F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T2953">
        <v>0.17</v>
      </c>
      <c r="U2953">
        <v>0.23200000000000001</v>
      </c>
      <c r="V2953">
        <v>0.251</v>
      </c>
      <c r="W2953">
        <v>0.48399999999999999</v>
      </c>
      <c r="X2953">
        <v>0.215</v>
      </c>
      <c r="Z2953">
        <v>27</v>
      </c>
      <c r="AA2953">
        <v>0</v>
      </c>
      <c r="AB2953">
        <v>0</v>
      </c>
      <c r="AD2953">
        <v>-0.1</v>
      </c>
      <c r="AE2953">
        <v>0</v>
      </c>
      <c r="AF2953">
        <v>0</v>
      </c>
      <c r="AG2953" t="s">
        <v>3561</v>
      </c>
      <c r="AH2953" s="2">
        <f t="shared" si="305"/>
        <v>-14.478432598546464</v>
      </c>
      <c r="AJ2953" s="2">
        <f t="shared" si="304"/>
        <v>-2.5025539444631106</v>
      </c>
      <c r="AK2953" s="2">
        <f t="shared" si="306"/>
        <v>-1.535362013584342</v>
      </c>
      <c r="AL2953" s="2">
        <f t="shared" si="307"/>
        <v>-2.5879503497259004</v>
      </c>
      <c r="AM2953" s="2">
        <f t="shared" si="308"/>
        <v>-4.0546779478652129</v>
      </c>
      <c r="AN2953" s="2">
        <f t="shared" si="309"/>
        <v>-3.797888342907898</v>
      </c>
    </row>
    <row r="2954" spans="1:40" x14ac:dyDescent="0.2">
      <c r="A2954">
        <v>2953</v>
      </c>
      <c r="B2954" t="s">
        <v>5526</v>
      </c>
      <c r="D2954">
        <v>0</v>
      </c>
      <c r="E2954">
        <v>1</v>
      </c>
      <c r="F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T2954">
        <v>0.17399999999999999</v>
      </c>
      <c r="U2954">
        <v>0.215</v>
      </c>
      <c r="V2954">
        <v>0.255</v>
      </c>
      <c r="W2954">
        <v>0.47</v>
      </c>
      <c r="X2954">
        <v>0.20499999999999999</v>
      </c>
      <c r="Z2954">
        <v>21</v>
      </c>
      <c r="AA2954">
        <v>0</v>
      </c>
      <c r="AB2954">
        <v>0</v>
      </c>
      <c r="AD2954">
        <v>-0.1</v>
      </c>
      <c r="AE2954">
        <v>0</v>
      </c>
      <c r="AF2954">
        <v>0</v>
      </c>
      <c r="AG2954" t="s">
        <v>5527</v>
      </c>
      <c r="AH2954" s="2">
        <f t="shared" si="305"/>
        <v>-14.483369323752676</v>
      </c>
      <c r="AJ2954" s="2">
        <f t="shared" si="304"/>
        <v>-2.5025539444631106</v>
      </c>
      <c r="AK2954" s="2">
        <f t="shared" si="306"/>
        <v>-1.535362013584342</v>
      </c>
      <c r="AL2954" s="2">
        <f t="shared" si="307"/>
        <v>-2.5879503497259004</v>
      </c>
      <c r="AM2954" s="2">
        <f t="shared" si="308"/>
        <v>-3.8590502274172267</v>
      </c>
      <c r="AN2954" s="2">
        <f t="shared" si="309"/>
        <v>-3.9984527885620964</v>
      </c>
    </row>
    <row r="2955" spans="1:40" x14ac:dyDescent="0.2">
      <c r="A2955">
        <v>2954</v>
      </c>
      <c r="B2955" t="s">
        <v>5600</v>
      </c>
      <c r="C2955" t="s">
        <v>129</v>
      </c>
      <c r="D2955">
        <v>0</v>
      </c>
      <c r="E2955">
        <v>1</v>
      </c>
      <c r="F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T2955">
        <v>0.17599999999999999</v>
      </c>
      <c r="U2955">
        <v>0.215</v>
      </c>
      <c r="V2955">
        <v>0.247</v>
      </c>
      <c r="W2955">
        <v>0.46300000000000002</v>
      </c>
      <c r="X2955">
        <v>0.20300000000000001</v>
      </c>
      <c r="Z2955">
        <v>17</v>
      </c>
      <c r="AA2955">
        <v>0</v>
      </c>
      <c r="AB2955">
        <v>0</v>
      </c>
      <c r="AD2955">
        <v>-0.1</v>
      </c>
      <c r="AE2955">
        <v>0</v>
      </c>
      <c r="AF2955">
        <v>0</v>
      </c>
      <c r="AG2955" t="s">
        <v>5601</v>
      </c>
      <c r="AH2955" s="2">
        <f t="shared" si="305"/>
        <v>-14.485837686355781</v>
      </c>
      <c r="AJ2955" s="2">
        <f t="shared" si="304"/>
        <v>-2.5025539444631106</v>
      </c>
      <c r="AK2955" s="2">
        <f t="shared" si="306"/>
        <v>-1.535362013584342</v>
      </c>
      <c r="AL2955" s="2">
        <f t="shared" si="307"/>
        <v>-2.5879503497259004</v>
      </c>
      <c r="AM2955" s="2">
        <f t="shared" si="308"/>
        <v>-3.761236367193233</v>
      </c>
      <c r="AN2955" s="2">
        <f t="shared" si="309"/>
        <v>-4.0987350113891949</v>
      </c>
    </row>
    <row r="2956" spans="1:40" x14ac:dyDescent="0.2">
      <c r="A2956">
        <v>2955</v>
      </c>
      <c r="B2956" t="s">
        <v>5231</v>
      </c>
      <c r="C2956" t="s">
        <v>45</v>
      </c>
      <c r="D2956">
        <v>0</v>
      </c>
      <c r="E2956">
        <v>1</v>
      </c>
      <c r="F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T2956">
        <v>0.17100000000000001</v>
      </c>
      <c r="U2956">
        <v>0.21099999999999999</v>
      </c>
      <c r="V2956">
        <v>0.26900000000000002</v>
      </c>
      <c r="W2956">
        <v>0.48</v>
      </c>
      <c r="X2956">
        <v>0.20699999999999999</v>
      </c>
      <c r="Z2956">
        <v>21</v>
      </c>
      <c r="AA2956">
        <v>0</v>
      </c>
      <c r="AB2956">
        <v>0</v>
      </c>
      <c r="AD2956">
        <v>-0.1</v>
      </c>
      <c r="AE2956">
        <v>0</v>
      </c>
      <c r="AF2956">
        <v>0</v>
      </c>
      <c r="AG2956" t="s">
        <v>5232</v>
      </c>
      <c r="AH2956" s="2">
        <f t="shared" si="305"/>
        <v>-14.486829795764237</v>
      </c>
      <c r="AJ2956" s="2">
        <f t="shared" si="304"/>
        <v>-2.5025539444631106</v>
      </c>
      <c r="AK2956" s="2">
        <f t="shared" si="306"/>
        <v>-1.535362013584342</v>
      </c>
      <c r="AL2956" s="2">
        <f t="shared" si="307"/>
        <v>-2.5879503497259004</v>
      </c>
      <c r="AM2956" s="2">
        <f t="shared" si="308"/>
        <v>-4.005771017753216</v>
      </c>
      <c r="AN2956" s="2">
        <f t="shared" si="309"/>
        <v>-3.855192470237669</v>
      </c>
    </row>
    <row r="2957" spans="1:40" x14ac:dyDescent="0.2">
      <c r="A2957">
        <v>2956</v>
      </c>
      <c r="B2957" t="s">
        <v>5193</v>
      </c>
      <c r="C2957" t="s">
        <v>45</v>
      </c>
      <c r="D2957">
        <v>0</v>
      </c>
      <c r="E2957">
        <v>1</v>
      </c>
      <c r="F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T2957">
        <v>0.17299999999999999</v>
      </c>
      <c r="U2957">
        <v>0.222</v>
      </c>
      <c r="V2957">
        <v>0.251</v>
      </c>
      <c r="W2957">
        <v>0.47299999999999998</v>
      </c>
      <c r="X2957">
        <v>0.20799999999999999</v>
      </c>
      <c r="Z2957">
        <v>22</v>
      </c>
      <c r="AA2957">
        <v>0</v>
      </c>
      <c r="AB2957">
        <v>0</v>
      </c>
      <c r="AD2957">
        <v>-0.1</v>
      </c>
      <c r="AE2957">
        <v>0</v>
      </c>
      <c r="AF2957">
        <v>0</v>
      </c>
      <c r="AG2957" t="s">
        <v>5194</v>
      </c>
      <c r="AH2957" s="2">
        <f t="shared" si="305"/>
        <v>-14.489298158367344</v>
      </c>
      <c r="AJ2957" s="2">
        <f t="shared" si="304"/>
        <v>-2.5025539444631106</v>
      </c>
      <c r="AK2957" s="2">
        <f t="shared" si="306"/>
        <v>-1.535362013584342</v>
      </c>
      <c r="AL2957" s="2">
        <f t="shared" si="307"/>
        <v>-2.5879503497259004</v>
      </c>
      <c r="AM2957" s="2">
        <f t="shared" si="308"/>
        <v>-3.9079571575292236</v>
      </c>
      <c r="AN2957" s="2">
        <f t="shared" si="309"/>
        <v>-3.955474693064768</v>
      </c>
    </row>
    <row r="2958" spans="1:40" x14ac:dyDescent="0.2">
      <c r="A2958">
        <v>2957</v>
      </c>
      <c r="B2958" t="s">
        <v>4529</v>
      </c>
      <c r="C2958" t="s">
        <v>118</v>
      </c>
      <c r="D2958">
        <v>0</v>
      </c>
      <c r="E2958">
        <v>1</v>
      </c>
      <c r="F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T2958">
        <v>0.18</v>
      </c>
      <c r="U2958">
        <v>0.215</v>
      </c>
      <c r="V2958">
        <v>0.23400000000000001</v>
      </c>
      <c r="W2958">
        <v>0.44900000000000001</v>
      </c>
      <c r="X2958">
        <v>0.19700000000000001</v>
      </c>
      <c r="Z2958">
        <v>19</v>
      </c>
      <c r="AA2958">
        <v>0</v>
      </c>
      <c r="AB2958">
        <v>0</v>
      </c>
      <c r="AD2958">
        <v>-0.1</v>
      </c>
      <c r="AE2958">
        <v>0</v>
      </c>
      <c r="AF2958">
        <v>0</v>
      </c>
      <c r="AG2958" t="s">
        <v>4530</v>
      </c>
      <c r="AH2958" s="2">
        <f t="shared" si="305"/>
        <v>-14.490774411561992</v>
      </c>
      <c r="AJ2958" s="2">
        <f t="shared" ref="AJ2958:AJ3021" si="310">(K2958-22.084)/8.824585</f>
        <v>-2.5025539444631106</v>
      </c>
      <c r="AK2958" s="2">
        <f t="shared" si="306"/>
        <v>-1.535362013584342</v>
      </c>
      <c r="AL2958" s="2">
        <f t="shared" si="307"/>
        <v>-2.5879503497259004</v>
      </c>
      <c r="AM2958" s="2">
        <f t="shared" si="308"/>
        <v>-3.565608646745245</v>
      </c>
      <c r="AN2958" s="2">
        <f t="shared" si="309"/>
        <v>-4.2992994570433929</v>
      </c>
    </row>
    <row r="2959" spans="1:40" x14ac:dyDescent="0.2">
      <c r="A2959">
        <v>2958</v>
      </c>
      <c r="B2959" t="s">
        <v>4928</v>
      </c>
      <c r="D2959">
        <v>0</v>
      </c>
      <c r="E2959">
        <v>1</v>
      </c>
      <c r="F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T2959">
        <v>0.18</v>
      </c>
      <c r="U2959">
        <v>0.22</v>
      </c>
      <c r="V2959">
        <v>0.22900000000000001</v>
      </c>
      <c r="W2959">
        <v>0.44900000000000001</v>
      </c>
      <c r="X2959">
        <v>0.19800000000000001</v>
      </c>
      <c r="Z2959">
        <v>16</v>
      </c>
      <c r="AA2959">
        <v>0</v>
      </c>
      <c r="AB2959">
        <v>0</v>
      </c>
      <c r="AD2959">
        <v>-0.1</v>
      </c>
      <c r="AE2959">
        <v>0</v>
      </c>
      <c r="AF2959">
        <v>0</v>
      </c>
      <c r="AG2959" t="s">
        <v>4929</v>
      </c>
      <c r="AH2959" s="2">
        <f t="shared" si="305"/>
        <v>-14.490774411561992</v>
      </c>
      <c r="AJ2959" s="2">
        <f t="shared" si="310"/>
        <v>-2.5025539444631106</v>
      </c>
      <c r="AK2959" s="2">
        <f t="shared" si="306"/>
        <v>-1.535362013584342</v>
      </c>
      <c r="AL2959" s="2">
        <f t="shared" si="307"/>
        <v>-2.5879503497259004</v>
      </c>
      <c r="AM2959" s="2">
        <f t="shared" si="308"/>
        <v>-3.565608646745245</v>
      </c>
      <c r="AN2959" s="2">
        <f t="shared" si="309"/>
        <v>-4.2992994570433929</v>
      </c>
    </row>
    <row r="2960" spans="1:40" x14ac:dyDescent="0.2">
      <c r="A2960">
        <v>2959</v>
      </c>
      <c r="B2960" t="s">
        <v>4668</v>
      </c>
      <c r="C2960" t="s">
        <v>103</v>
      </c>
      <c r="D2960">
        <v>0</v>
      </c>
      <c r="E2960">
        <v>1</v>
      </c>
      <c r="F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T2960">
        <v>0.17499999999999999</v>
      </c>
      <c r="U2960">
        <v>0.221</v>
      </c>
      <c r="V2960">
        <v>0.245</v>
      </c>
      <c r="W2960">
        <v>0.46600000000000003</v>
      </c>
      <c r="X2960">
        <v>0.20499999999999999</v>
      </c>
      <c r="Z2960">
        <v>12</v>
      </c>
      <c r="AA2960">
        <v>0</v>
      </c>
      <c r="AB2960">
        <v>0</v>
      </c>
      <c r="AD2960">
        <v>-0.1</v>
      </c>
      <c r="AE2960">
        <v>0</v>
      </c>
      <c r="AF2960">
        <v>0</v>
      </c>
      <c r="AG2960" t="s">
        <v>4669</v>
      </c>
      <c r="AH2960" s="2">
        <f t="shared" si="305"/>
        <v>-14.491766520970449</v>
      </c>
      <c r="AJ2960" s="2">
        <f t="shared" si="310"/>
        <v>-2.5025539444631106</v>
      </c>
      <c r="AK2960" s="2">
        <f t="shared" si="306"/>
        <v>-1.535362013584342</v>
      </c>
      <c r="AL2960" s="2">
        <f t="shared" si="307"/>
        <v>-2.5879503497259004</v>
      </c>
      <c r="AM2960" s="2">
        <f t="shared" si="308"/>
        <v>-3.8101432973052298</v>
      </c>
      <c r="AN2960" s="2">
        <f t="shared" si="309"/>
        <v>-4.055756915891866</v>
      </c>
    </row>
    <row r="2961" spans="1:40" x14ac:dyDescent="0.2">
      <c r="A2961">
        <v>2960</v>
      </c>
      <c r="B2961" t="s">
        <v>5741</v>
      </c>
      <c r="C2961" t="s">
        <v>139</v>
      </c>
      <c r="D2961">
        <v>0</v>
      </c>
      <c r="E2961">
        <v>1</v>
      </c>
      <c r="F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T2961">
        <v>0.17199999999999999</v>
      </c>
      <c r="U2961">
        <v>0.216</v>
      </c>
      <c r="V2961">
        <v>0.26</v>
      </c>
      <c r="W2961">
        <v>0.47599999999999998</v>
      </c>
      <c r="X2961">
        <v>0.20599999999999999</v>
      </c>
      <c r="Z2961">
        <v>25</v>
      </c>
      <c r="AA2961">
        <v>0</v>
      </c>
      <c r="AB2961">
        <v>0</v>
      </c>
      <c r="AD2961">
        <v>-0.1</v>
      </c>
      <c r="AE2961">
        <v>0</v>
      </c>
      <c r="AF2961">
        <v>0</v>
      </c>
      <c r="AG2961" t="s">
        <v>5742</v>
      </c>
      <c r="AH2961" s="2">
        <f t="shared" si="305"/>
        <v>-14.495226992982014</v>
      </c>
      <c r="AJ2961" s="2">
        <f t="shared" si="310"/>
        <v>-2.5025539444631106</v>
      </c>
      <c r="AK2961" s="2">
        <f t="shared" si="306"/>
        <v>-1.535362013584342</v>
      </c>
      <c r="AL2961" s="2">
        <f t="shared" si="307"/>
        <v>-2.5879503497259004</v>
      </c>
      <c r="AM2961" s="2">
        <f t="shared" si="308"/>
        <v>-3.9568640876412204</v>
      </c>
      <c r="AN2961" s="2">
        <f t="shared" si="309"/>
        <v>-3.9124965975674399</v>
      </c>
    </row>
    <row r="2962" spans="1:40" x14ac:dyDescent="0.2">
      <c r="A2962">
        <v>2961</v>
      </c>
      <c r="B2962" t="s">
        <v>4629</v>
      </c>
      <c r="D2962">
        <v>0</v>
      </c>
      <c r="E2962">
        <v>1</v>
      </c>
      <c r="F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T2962">
        <v>0.17599999999999999</v>
      </c>
      <c r="U2962">
        <v>0.22500000000000001</v>
      </c>
      <c r="V2962">
        <v>0.23699999999999999</v>
      </c>
      <c r="W2962">
        <v>0.46200000000000002</v>
      </c>
      <c r="X2962">
        <v>0.20499999999999999</v>
      </c>
      <c r="Z2962">
        <v>20</v>
      </c>
      <c r="AA2962">
        <v>0</v>
      </c>
      <c r="AB2962">
        <v>0</v>
      </c>
      <c r="AD2962">
        <v>-0.1</v>
      </c>
      <c r="AE2962">
        <v>0</v>
      </c>
      <c r="AF2962">
        <v>0</v>
      </c>
      <c r="AG2962" t="s">
        <v>4630</v>
      </c>
      <c r="AH2962" s="2">
        <f t="shared" si="305"/>
        <v>-14.500163718188222</v>
      </c>
      <c r="AJ2962" s="2">
        <f t="shared" si="310"/>
        <v>-2.5025539444631106</v>
      </c>
      <c r="AK2962" s="2">
        <f t="shared" si="306"/>
        <v>-1.535362013584342</v>
      </c>
      <c r="AL2962" s="2">
        <f t="shared" si="307"/>
        <v>-2.5879503497259004</v>
      </c>
      <c r="AM2962" s="2">
        <f t="shared" si="308"/>
        <v>-3.761236367193233</v>
      </c>
      <c r="AN2962" s="2">
        <f t="shared" si="309"/>
        <v>-4.113061043221637</v>
      </c>
    </row>
    <row r="2963" spans="1:40" x14ac:dyDescent="0.2">
      <c r="A2963">
        <v>2962</v>
      </c>
      <c r="B2963" t="s">
        <v>4999</v>
      </c>
      <c r="C2963" t="s">
        <v>61</v>
      </c>
      <c r="D2963">
        <v>0</v>
      </c>
      <c r="E2963">
        <v>1</v>
      </c>
      <c r="F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0.17599999999999999</v>
      </c>
      <c r="U2963">
        <v>0.22700000000000001</v>
      </c>
      <c r="V2963">
        <v>0.23499999999999999</v>
      </c>
      <c r="W2963">
        <v>0.46200000000000002</v>
      </c>
      <c r="X2963">
        <v>0.20499999999999999</v>
      </c>
      <c r="Z2963">
        <v>23</v>
      </c>
      <c r="AA2963">
        <v>0</v>
      </c>
      <c r="AB2963">
        <v>0</v>
      </c>
      <c r="AD2963">
        <v>-0.1</v>
      </c>
      <c r="AE2963">
        <v>0</v>
      </c>
      <c r="AF2963">
        <v>0</v>
      </c>
      <c r="AG2963" t="s">
        <v>5000</v>
      </c>
      <c r="AH2963" s="2">
        <f t="shared" si="305"/>
        <v>-14.500163718188222</v>
      </c>
      <c r="AJ2963" s="2">
        <f t="shared" si="310"/>
        <v>-2.5025539444631106</v>
      </c>
      <c r="AK2963" s="2">
        <f t="shared" si="306"/>
        <v>-1.535362013584342</v>
      </c>
      <c r="AL2963" s="2">
        <f t="shared" si="307"/>
        <v>-2.5879503497259004</v>
      </c>
      <c r="AM2963" s="2">
        <f t="shared" si="308"/>
        <v>-3.761236367193233</v>
      </c>
      <c r="AN2963" s="2">
        <f t="shared" si="309"/>
        <v>-4.113061043221637</v>
      </c>
    </row>
    <row r="2964" spans="1:40" x14ac:dyDescent="0.2">
      <c r="A2964">
        <v>2963</v>
      </c>
      <c r="B2964" t="s">
        <v>4880</v>
      </c>
      <c r="C2964" t="s">
        <v>198</v>
      </c>
      <c r="D2964">
        <v>0</v>
      </c>
      <c r="E2964">
        <v>1</v>
      </c>
      <c r="F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T2964">
        <v>0.17799999999999999</v>
      </c>
      <c r="U2964">
        <v>0.20699999999999999</v>
      </c>
      <c r="V2964">
        <v>0.248</v>
      </c>
      <c r="W2964">
        <v>0.45500000000000002</v>
      </c>
      <c r="X2964">
        <v>0.19700000000000001</v>
      </c>
      <c r="Z2964">
        <v>14</v>
      </c>
      <c r="AA2964">
        <v>0</v>
      </c>
      <c r="AB2964">
        <v>0</v>
      </c>
      <c r="AD2964">
        <v>-0.1</v>
      </c>
      <c r="AE2964">
        <v>0</v>
      </c>
      <c r="AF2964">
        <v>0</v>
      </c>
      <c r="AG2964" t="s">
        <v>4881</v>
      </c>
      <c r="AH2964" s="2">
        <f t="shared" si="305"/>
        <v>-14.502632080791329</v>
      </c>
      <c r="AJ2964" s="2">
        <f t="shared" si="310"/>
        <v>-2.5025539444631106</v>
      </c>
      <c r="AK2964" s="2">
        <f t="shared" si="306"/>
        <v>-1.535362013584342</v>
      </c>
      <c r="AL2964" s="2">
        <f t="shared" si="307"/>
        <v>-2.5879503497259004</v>
      </c>
      <c r="AM2964" s="2">
        <f t="shared" si="308"/>
        <v>-3.6634225069692388</v>
      </c>
      <c r="AN2964" s="2">
        <f t="shared" si="309"/>
        <v>-4.2133432660487369</v>
      </c>
    </row>
    <row r="2965" spans="1:40" x14ac:dyDescent="0.2">
      <c r="A2965">
        <v>2964</v>
      </c>
      <c r="B2965" t="s">
        <v>5616</v>
      </c>
      <c r="C2965" t="s">
        <v>35</v>
      </c>
      <c r="D2965">
        <v>0</v>
      </c>
      <c r="E2965">
        <v>1</v>
      </c>
      <c r="F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T2965">
        <v>0.17299999999999999</v>
      </c>
      <c r="U2965">
        <v>0.215</v>
      </c>
      <c r="V2965">
        <v>0.25700000000000001</v>
      </c>
      <c r="W2965">
        <v>0.47199999999999998</v>
      </c>
      <c r="X2965">
        <v>0.20599999999999999</v>
      </c>
      <c r="Z2965">
        <v>17</v>
      </c>
      <c r="AA2965">
        <v>0</v>
      </c>
      <c r="AB2965">
        <v>0</v>
      </c>
      <c r="AD2965">
        <v>-0.1</v>
      </c>
      <c r="AE2965">
        <v>0</v>
      </c>
      <c r="AF2965">
        <v>0</v>
      </c>
      <c r="AG2965" t="s">
        <v>5617</v>
      </c>
      <c r="AH2965" s="2">
        <f t="shared" si="305"/>
        <v>-14.503624190199787</v>
      </c>
      <c r="AJ2965" s="2">
        <f t="shared" si="310"/>
        <v>-2.5025539444631106</v>
      </c>
      <c r="AK2965" s="2">
        <f t="shared" si="306"/>
        <v>-1.535362013584342</v>
      </c>
      <c r="AL2965" s="2">
        <f t="shared" si="307"/>
        <v>-2.5879503497259004</v>
      </c>
      <c r="AM2965" s="2">
        <f t="shared" si="308"/>
        <v>-3.9079571575292236</v>
      </c>
      <c r="AN2965" s="2">
        <f t="shared" si="309"/>
        <v>-3.9698007248972109</v>
      </c>
    </row>
    <row r="2966" spans="1:40" x14ac:dyDescent="0.2">
      <c r="A2966">
        <v>2965</v>
      </c>
      <c r="B2966" t="s">
        <v>4559</v>
      </c>
      <c r="C2966" t="s">
        <v>45</v>
      </c>
      <c r="D2966">
        <v>0</v>
      </c>
      <c r="E2966">
        <v>1</v>
      </c>
      <c r="F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T2966">
        <v>0.17499999999999999</v>
      </c>
      <c r="U2966">
        <v>0.216</v>
      </c>
      <c r="V2966">
        <v>0.249</v>
      </c>
      <c r="W2966">
        <v>0.46500000000000002</v>
      </c>
      <c r="X2966">
        <v>0.20300000000000001</v>
      </c>
      <c r="Z2966">
        <v>19</v>
      </c>
      <c r="AA2966">
        <v>0</v>
      </c>
      <c r="AB2966">
        <v>0</v>
      </c>
      <c r="AD2966">
        <v>-0.1</v>
      </c>
      <c r="AE2966">
        <v>0</v>
      </c>
      <c r="AF2966">
        <v>0</v>
      </c>
      <c r="AG2966" t="s">
        <v>4560</v>
      </c>
      <c r="AH2966" s="2">
        <f t="shared" si="305"/>
        <v>-14.506092552802892</v>
      </c>
      <c r="AJ2966" s="2">
        <f t="shared" si="310"/>
        <v>-2.5025539444631106</v>
      </c>
      <c r="AK2966" s="2">
        <f t="shared" si="306"/>
        <v>-1.535362013584342</v>
      </c>
      <c r="AL2966" s="2">
        <f t="shared" si="307"/>
        <v>-2.5879503497259004</v>
      </c>
      <c r="AM2966" s="2">
        <f t="shared" si="308"/>
        <v>-3.8101432973052298</v>
      </c>
      <c r="AN2966" s="2">
        <f t="shared" si="309"/>
        <v>-4.070082947724309</v>
      </c>
    </row>
    <row r="2967" spans="1:40" x14ac:dyDescent="0.2">
      <c r="A2967">
        <v>2966</v>
      </c>
      <c r="B2967" t="s">
        <v>5723</v>
      </c>
      <c r="C2967" t="s">
        <v>74</v>
      </c>
      <c r="D2967">
        <v>0</v>
      </c>
      <c r="E2967">
        <v>1</v>
      </c>
      <c r="F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T2967">
        <v>0.17199999999999999</v>
      </c>
      <c r="U2967">
        <v>0.217</v>
      </c>
      <c r="V2967">
        <v>0.25900000000000001</v>
      </c>
      <c r="W2967">
        <v>0.47499999999999998</v>
      </c>
      <c r="X2967">
        <v>0.20699999999999999</v>
      </c>
      <c r="Z2967">
        <v>21</v>
      </c>
      <c r="AA2967">
        <v>0</v>
      </c>
      <c r="AB2967">
        <v>0</v>
      </c>
      <c r="AD2967">
        <v>-0.1</v>
      </c>
      <c r="AE2967">
        <v>0</v>
      </c>
      <c r="AF2967">
        <v>0</v>
      </c>
      <c r="AG2967" t="s">
        <v>5724</v>
      </c>
      <c r="AH2967" s="2">
        <f t="shared" si="305"/>
        <v>-14.509553024814457</v>
      </c>
      <c r="AJ2967" s="2">
        <f t="shared" si="310"/>
        <v>-2.5025539444631106</v>
      </c>
      <c r="AK2967" s="2">
        <f t="shared" si="306"/>
        <v>-1.535362013584342</v>
      </c>
      <c r="AL2967" s="2">
        <f t="shared" si="307"/>
        <v>-2.5879503497259004</v>
      </c>
      <c r="AM2967" s="2">
        <f t="shared" si="308"/>
        <v>-3.9568640876412204</v>
      </c>
      <c r="AN2967" s="2">
        <f t="shared" si="309"/>
        <v>-3.9268226293998825</v>
      </c>
    </row>
    <row r="2968" spans="1:40" x14ac:dyDescent="0.2">
      <c r="A2968">
        <v>2967</v>
      </c>
      <c r="B2968" t="s">
        <v>4433</v>
      </c>
      <c r="C2968" t="s">
        <v>103</v>
      </c>
      <c r="D2968">
        <v>0</v>
      </c>
      <c r="E2968">
        <v>1</v>
      </c>
      <c r="F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T2968">
        <v>0.16900000000000001</v>
      </c>
      <c r="U2968">
        <v>0.21299999999999999</v>
      </c>
      <c r="V2968">
        <v>0.27200000000000002</v>
      </c>
      <c r="W2968">
        <v>0.48499999999999999</v>
      </c>
      <c r="X2968">
        <v>0.20899999999999999</v>
      </c>
      <c r="Z2968">
        <v>15</v>
      </c>
      <c r="AA2968">
        <v>0</v>
      </c>
      <c r="AB2968">
        <v>0</v>
      </c>
      <c r="AD2968">
        <v>-0.1</v>
      </c>
      <c r="AE2968">
        <v>0</v>
      </c>
      <c r="AF2968">
        <v>0</v>
      </c>
      <c r="AG2968" t="s">
        <v>4434</v>
      </c>
      <c r="AH2968" s="2">
        <f t="shared" si="305"/>
        <v>-14.513013496826018</v>
      </c>
      <c r="AJ2968" s="2">
        <f t="shared" si="310"/>
        <v>-2.5025539444631106</v>
      </c>
      <c r="AK2968" s="2">
        <f t="shared" si="306"/>
        <v>-1.535362013584342</v>
      </c>
      <c r="AL2968" s="2">
        <f t="shared" si="307"/>
        <v>-2.5879503497259004</v>
      </c>
      <c r="AM2968" s="2">
        <f t="shared" si="308"/>
        <v>-4.1035848779772097</v>
      </c>
      <c r="AN2968" s="2">
        <f t="shared" si="309"/>
        <v>-3.783562311075455</v>
      </c>
    </row>
    <row r="2969" spans="1:40" x14ac:dyDescent="0.2">
      <c r="A2969">
        <v>2968</v>
      </c>
      <c r="B2969" t="s">
        <v>4722</v>
      </c>
      <c r="D2969">
        <v>0</v>
      </c>
      <c r="E2969">
        <v>1</v>
      </c>
      <c r="F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T2969">
        <v>0.17599999999999999</v>
      </c>
      <c r="U2969">
        <v>0.221</v>
      </c>
      <c r="V2969">
        <v>0.24</v>
      </c>
      <c r="W2969">
        <v>0.46100000000000002</v>
      </c>
      <c r="X2969">
        <v>0.20300000000000001</v>
      </c>
      <c r="Z2969">
        <v>19</v>
      </c>
      <c r="AA2969">
        <v>0</v>
      </c>
      <c r="AB2969">
        <v>0</v>
      </c>
      <c r="AD2969">
        <v>-0.1</v>
      </c>
      <c r="AE2969">
        <v>0</v>
      </c>
      <c r="AF2969">
        <v>0</v>
      </c>
      <c r="AG2969" t="s">
        <v>4723</v>
      </c>
      <c r="AH2969" s="2">
        <f t="shared" si="305"/>
        <v>-14.514489750020665</v>
      </c>
      <c r="AJ2969" s="2">
        <f t="shared" si="310"/>
        <v>-2.5025539444631106</v>
      </c>
      <c r="AK2969" s="2">
        <f t="shared" si="306"/>
        <v>-1.535362013584342</v>
      </c>
      <c r="AL2969" s="2">
        <f t="shared" si="307"/>
        <v>-2.5879503497259004</v>
      </c>
      <c r="AM2969" s="2">
        <f t="shared" si="308"/>
        <v>-3.761236367193233</v>
      </c>
      <c r="AN2969" s="2">
        <f t="shared" si="309"/>
        <v>-4.12738707505408</v>
      </c>
    </row>
    <row r="2970" spans="1:40" x14ac:dyDescent="0.2">
      <c r="A2970">
        <v>2969</v>
      </c>
      <c r="B2970" t="s">
        <v>4956</v>
      </c>
      <c r="C2970" t="s">
        <v>39</v>
      </c>
      <c r="D2970">
        <v>0</v>
      </c>
      <c r="E2970">
        <v>1</v>
      </c>
      <c r="F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T2970">
        <v>0.17100000000000001</v>
      </c>
      <c r="U2970">
        <v>0.23</v>
      </c>
      <c r="V2970">
        <v>0.248</v>
      </c>
      <c r="W2970">
        <v>0.47799999999999998</v>
      </c>
      <c r="X2970">
        <v>0.21199999999999999</v>
      </c>
      <c r="Z2970">
        <v>24</v>
      </c>
      <c r="AA2970">
        <v>0</v>
      </c>
      <c r="AB2970">
        <v>0</v>
      </c>
      <c r="AD2970">
        <v>-0.1</v>
      </c>
      <c r="AE2970">
        <v>0</v>
      </c>
      <c r="AF2970">
        <v>0</v>
      </c>
      <c r="AG2970" t="s">
        <v>4957</v>
      </c>
      <c r="AH2970" s="2">
        <f t="shared" si="305"/>
        <v>-14.515481859429123</v>
      </c>
      <c r="AJ2970" s="2">
        <f t="shared" si="310"/>
        <v>-2.5025539444631106</v>
      </c>
      <c r="AK2970" s="2">
        <f t="shared" si="306"/>
        <v>-1.535362013584342</v>
      </c>
      <c r="AL2970" s="2">
        <f t="shared" si="307"/>
        <v>-2.5879503497259004</v>
      </c>
      <c r="AM2970" s="2">
        <f t="shared" si="308"/>
        <v>-4.005771017753216</v>
      </c>
      <c r="AN2970" s="2">
        <f t="shared" si="309"/>
        <v>-3.8838445339025545</v>
      </c>
    </row>
    <row r="2971" spans="1:40" x14ac:dyDescent="0.2">
      <c r="A2971">
        <v>2970</v>
      </c>
      <c r="B2971" t="s">
        <v>5548</v>
      </c>
      <c r="C2971" t="s">
        <v>33</v>
      </c>
      <c r="D2971">
        <v>0</v>
      </c>
      <c r="E2971">
        <v>1</v>
      </c>
      <c r="F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T2971">
        <v>0.16800000000000001</v>
      </c>
      <c r="U2971">
        <v>0.21099999999999999</v>
      </c>
      <c r="V2971">
        <v>0.27700000000000002</v>
      </c>
      <c r="W2971">
        <v>0.48799999999999999</v>
      </c>
      <c r="X2971">
        <v>0.21</v>
      </c>
      <c r="Z2971">
        <v>27</v>
      </c>
      <c r="AA2971">
        <v>0</v>
      </c>
      <c r="AB2971">
        <v>0</v>
      </c>
      <c r="AD2971">
        <v>-0.1</v>
      </c>
      <c r="AE2971">
        <v>0</v>
      </c>
      <c r="AF2971">
        <v>0</v>
      </c>
      <c r="AG2971" t="s">
        <v>5549</v>
      </c>
      <c r="AH2971" s="2">
        <f t="shared" si="305"/>
        <v>-14.518942331440687</v>
      </c>
      <c r="AJ2971" s="2">
        <f t="shared" si="310"/>
        <v>-2.5025539444631106</v>
      </c>
      <c r="AK2971" s="2">
        <f t="shared" si="306"/>
        <v>-1.535362013584342</v>
      </c>
      <c r="AL2971" s="2">
        <f t="shared" si="307"/>
        <v>-2.5879503497259004</v>
      </c>
      <c r="AM2971" s="2">
        <f t="shared" si="308"/>
        <v>-4.1524918080892066</v>
      </c>
      <c r="AN2971" s="2">
        <f t="shared" si="309"/>
        <v>-3.740584215578127</v>
      </c>
    </row>
    <row r="2972" spans="1:40" x14ac:dyDescent="0.2">
      <c r="A2972">
        <v>2971</v>
      </c>
      <c r="B2972" t="s">
        <v>5417</v>
      </c>
      <c r="D2972">
        <v>0</v>
      </c>
      <c r="E2972">
        <v>1</v>
      </c>
      <c r="F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T2972">
        <v>0.17199999999999999</v>
      </c>
      <c r="U2972">
        <v>0.216</v>
      </c>
      <c r="V2972">
        <v>0.25900000000000001</v>
      </c>
      <c r="W2972">
        <v>0.47399999999999998</v>
      </c>
      <c r="X2972">
        <v>0.20699999999999999</v>
      </c>
      <c r="Z2972">
        <v>22</v>
      </c>
      <c r="AA2972">
        <v>0</v>
      </c>
      <c r="AB2972">
        <v>0</v>
      </c>
      <c r="AD2972">
        <v>-0.1</v>
      </c>
      <c r="AE2972">
        <v>0</v>
      </c>
      <c r="AF2972">
        <v>0</v>
      </c>
      <c r="AG2972" t="s">
        <v>5418</v>
      </c>
      <c r="AH2972" s="2">
        <f t="shared" si="305"/>
        <v>-14.5238790566469</v>
      </c>
      <c r="AJ2972" s="2">
        <f t="shared" si="310"/>
        <v>-2.5025539444631106</v>
      </c>
      <c r="AK2972" s="2">
        <f t="shared" si="306"/>
        <v>-1.535362013584342</v>
      </c>
      <c r="AL2972" s="2">
        <f t="shared" si="307"/>
        <v>-2.5879503497259004</v>
      </c>
      <c r="AM2972" s="2">
        <f t="shared" si="308"/>
        <v>-3.9568640876412204</v>
      </c>
      <c r="AN2972" s="2">
        <f t="shared" si="309"/>
        <v>-3.9411486612323254</v>
      </c>
    </row>
    <row r="2973" spans="1:40" x14ac:dyDescent="0.2">
      <c r="A2973">
        <v>2972</v>
      </c>
      <c r="B2973" t="s">
        <v>5082</v>
      </c>
      <c r="C2973" t="s">
        <v>57</v>
      </c>
      <c r="D2973">
        <v>0</v>
      </c>
      <c r="E2973">
        <v>1</v>
      </c>
      <c r="F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T2973">
        <v>0.17799999999999999</v>
      </c>
      <c r="U2973">
        <v>0.216</v>
      </c>
      <c r="V2973">
        <v>0.23699999999999999</v>
      </c>
      <c r="W2973">
        <v>0.45300000000000001</v>
      </c>
      <c r="X2973">
        <v>0.19900000000000001</v>
      </c>
      <c r="Z2973">
        <v>17</v>
      </c>
      <c r="AA2973">
        <v>0</v>
      </c>
      <c r="AB2973">
        <v>0</v>
      </c>
      <c r="AD2973">
        <v>-0.1</v>
      </c>
      <c r="AE2973">
        <v>0</v>
      </c>
      <c r="AF2973">
        <v>0</v>
      </c>
      <c r="AG2973" t="s">
        <v>5083</v>
      </c>
      <c r="AH2973" s="2">
        <f t="shared" si="305"/>
        <v>-14.531284144456215</v>
      </c>
      <c r="AJ2973" s="2">
        <f t="shared" si="310"/>
        <v>-2.5025539444631106</v>
      </c>
      <c r="AK2973" s="2">
        <f t="shared" si="306"/>
        <v>-1.535362013584342</v>
      </c>
      <c r="AL2973" s="2">
        <f t="shared" si="307"/>
        <v>-2.5879503497259004</v>
      </c>
      <c r="AM2973" s="2">
        <f t="shared" si="308"/>
        <v>-3.6634225069692388</v>
      </c>
      <c r="AN2973" s="2">
        <f t="shared" si="309"/>
        <v>-4.2419953297136219</v>
      </c>
    </row>
    <row r="2974" spans="1:40" x14ac:dyDescent="0.2">
      <c r="A2974">
        <v>2973</v>
      </c>
      <c r="B2974" t="s">
        <v>4023</v>
      </c>
      <c r="D2974">
        <v>0</v>
      </c>
      <c r="E2974">
        <v>1</v>
      </c>
      <c r="F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T2974">
        <v>0.17299999999999999</v>
      </c>
      <c r="U2974">
        <v>0.221</v>
      </c>
      <c r="V2974">
        <v>0.249</v>
      </c>
      <c r="W2974">
        <v>0.47</v>
      </c>
      <c r="X2974">
        <v>0.20699999999999999</v>
      </c>
      <c r="Z2974">
        <v>22</v>
      </c>
      <c r="AA2974">
        <v>0</v>
      </c>
      <c r="AB2974">
        <v>0</v>
      </c>
      <c r="AD2974">
        <v>-0.1</v>
      </c>
      <c r="AE2974">
        <v>0</v>
      </c>
      <c r="AF2974">
        <v>0</v>
      </c>
      <c r="AG2974" t="s">
        <v>4024</v>
      </c>
      <c r="AH2974" s="2">
        <f t="shared" si="305"/>
        <v>-14.532276253864673</v>
      </c>
      <c r="AJ2974" s="2">
        <f t="shared" si="310"/>
        <v>-2.5025539444631106</v>
      </c>
      <c r="AK2974" s="2">
        <f t="shared" si="306"/>
        <v>-1.535362013584342</v>
      </c>
      <c r="AL2974" s="2">
        <f t="shared" si="307"/>
        <v>-2.5879503497259004</v>
      </c>
      <c r="AM2974" s="2">
        <f t="shared" si="308"/>
        <v>-3.9079571575292236</v>
      </c>
      <c r="AN2974" s="2">
        <f t="shared" si="309"/>
        <v>-3.9984527885620964</v>
      </c>
    </row>
    <row r="2975" spans="1:40" x14ac:dyDescent="0.2">
      <c r="A2975">
        <v>2974</v>
      </c>
      <c r="B2975" t="s">
        <v>3931</v>
      </c>
      <c r="C2975" t="s">
        <v>144</v>
      </c>
      <c r="D2975">
        <v>0</v>
      </c>
      <c r="E2975">
        <v>1</v>
      </c>
      <c r="F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0.17499999999999999</v>
      </c>
      <c r="U2975">
        <v>0.22700000000000001</v>
      </c>
      <c r="V2975">
        <v>0.23599999999999999</v>
      </c>
      <c r="W2975">
        <v>0.46300000000000002</v>
      </c>
      <c r="X2975">
        <v>0.20599999999999999</v>
      </c>
      <c r="Z2975">
        <v>25</v>
      </c>
      <c r="AA2975">
        <v>0</v>
      </c>
      <c r="AB2975">
        <v>0</v>
      </c>
      <c r="AD2975">
        <v>-0.1</v>
      </c>
      <c r="AE2975">
        <v>0</v>
      </c>
      <c r="AF2975">
        <v>0</v>
      </c>
      <c r="AG2975" t="s">
        <v>3932</v>
      </c>
      <c r="AH2975" s="2">
        <f t="shared" si="305"/>
        <v>-14.534744616467778</v>
      </c>
      <c r="AJ2975" s="2">
        <f t="shared" si="310"/>
        <v>-2.5025539444631106</v>
      </c>
      <c r="AK2975" s="2">
        <f t="shared" si="306"/>
        <v>-1.535362013584342</v>
      </c>
      <c r="AL2975" s="2">
        <f t="shared" si="307"/>
        <v>-2.5879503497259004</v>
      </c>
      <c r="AM2975" s="2">
        <f t="shared" si="308"/>
        <v>-3.8101432973052298</v>
      </c>
      <c r="AN2975" s="2">
        <f t="shared" si="309"/>
        <v>-4.0987350113891949</v>
      </c>
    </row>
    <row r="2976" spans="1:40" x14ac:dyDescent="0.2">
      <c r="A2976">
        <v>2975</v>
      </c>
      <c r="B2976" t="s">
        <v>4460</v>
      </c>
      <c r="C2976" t="s">
        <v>57</v>
      </c>
      <c r="D2976">
        <v>0</v>
      </c>
      <c r="E2976">
        <v>1</v>
      </c>
      <c r="F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0.17499999999999999</v>
      </c>
      <c r="U2976">
        <v>0.217</v>
      </c>
      <c r="V2976">
        <v>0.246</v>
      </c>
      <c r="W2976">
        <v>0.46300000000000002</v>
      </c>
      <c r="X2976">
        <v>0.20300000000000001</v>
      </c>
      <c r="Z2976">
        <v>19</v>
      </c>
      <c r="AA2976">
        <v>0</v>
      </c>
      <c r="AB2976">
        <v>0</v>
      </c>
      <c r="AD2976">
        <v>-0.1</v>
      </c>
      <c r="AE2976">
        <v>0</v>
      </c>
      <c r="AF2976">
        <v>0</v>
      </c>
      <c r="AG2976" t="s">
        <v>4461</v>
      </c>
      <c r="AH2976" s="2">
        <f t="shared" si="305"/>
        <v>-14.534744616467778</v>
      </c>
      <c r="AJ2976" s="2">
        <f t="shared" si="310"/>
        <v>-2.5025539444631106</v>
      </c>
      <c r="AK2976" s="2">
        <f t="shared" si="306"/>
        <v>-1.535362013584342</v>
      </c>
      <c r="AL2976" s="2">
        <f t="shared" si="307"/>
        <v>-2.5879503497259004</v>
      </c>
      <c r="AM2976" s="2">
        <f t="shared" si="308"/>
        <v>-3.8101432973052298</v>
      </c>
      <c r="AN2976" s="2">
        <f t="shared" si="309"/>
        <v>-4.0987350113891949</v>
      </c>
    </row>
    <row r="2977" spans="1:40" x14ac:dyDescent="0.2">
      <c r="A2977">
        <v>2976</v>
      </c>
      <c r="B2977" t="s">
        <v>2927</v>
      </c>
      <c r="C2977" t="s">
        <v>129</v>
      </c>
      <c r="D2977">
        <v>0</v>
      </c>
      <c r="E2977">
        <v>1</v>
      </c>
      <c r="F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0.16</v>
      </c>
      <c r="U2977">
        <v>0.23400000000000001</v>
      </c>
      <c r="V2977">
        <v>0.27900000000000003</v>
      </c>
      <c r="W2977">
        <v>0.51300000000000001</v>
      </c>
      <c r="X2977">
        <v>0.22600000000000001</v>
      </c>
      <c r="Z2977">
        <v>33</v>
      </c>
      <c r="AA2977">
        <v>0</v>
      </c>
      <c r="AB2977">
        <v>0</v>
      </c>
      <c r="AD2977">
        <v>-0.1</v>
      </c>
      <c r="AE2977">
        <v>0</v>
      </c>
      <c r="AF2977">
        <v>0</v>
      </c>
      <c r="AG2977" t="s">
        <v>2928</v>
      </c>
      <c r="AH2977" s="2">
        <f t="shared" si="305"/>
        <v>-14.552046976525595</v>
      </c>
      <c r="AJ2977" s="2">
        <f t="shared" si="310"/>
        <v>-2.5025539444631106</v>
      </c>
      <c r="AK2977" s="2">
        <f t="shared" si="306"/>
        <v>-1.535362013584342</v>
      </c>
      <c r="AL2977" s="2">
        <f t="shared" si="307"/>
        <v>-2.5879503497259004</v>
      </c>
      <c r="AM2977" s="2">
        <f t="shared" si="308"/>
        <v>-4.5437472489851825</v>
      </c>
      <c r="AN2977" s="2">
        <f t="shared" si="309"/>
        <v>-3.3824334197670582</v>
      </c>
    </row>
    <row r="2978" spans="1:40" x14ac:dyDescent="0.2">
      <c r="A2978">
        <v>2977</v>
      </c>
      <c r="B2978" t="s">
        <v>3798</v>
      </c>
      <c r="C2978" t="s">
        <v>90</v>
      </c>
      <c r="D2978">
        <v>0</v>
      </c>
      <c r="E2978">
        <v>1</v>
      </c>
      <c r="F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0.17199999999999999</v>
      </c>
      <c r="U2978">
        <v>0.22500000000000001</v>
      </c>
      <c r="V2978">
        <v>0.247</v>
      </c>
      <c r="W2978">
        <v>0.47199999999999998</v>
      </c>
      <c r="X2978">
        <v>0.20799999999999999</v>
      </c>
      <c r="Z2978">
        <v>27</v>
      </c>
      <c r="AA2978">
        <v>0</v>
      </c>
      <c r="AB2978">
        <v>0</v>
      </c>
      <c r="AD2978">
        <v>-0.1</v>
      </c>
      <c r="AE2978">
        <v>0</v>
      </c>
      <c r="AF2978">
        <v>0</v>
      </c>
      <c r="AG2978" t="s">
        <v>3799</v>
      </c>
      <c r="AH2978" s="2">
        <f t="shared" si="305"/>
        <v>-14.552531120311784</v>
      </c>
      <c r="AJ2978" s="2">
        <f t="shared" si="310"/>
        <v>-2.5025539444631106</v>
      </c>
      <c r="AK2978" s="2">
        <f t="shared" si="306"/>
        <v>-1.535362013584342</v>
      </c>
      <c r="AL2978" s="2">
        <f t="shared" si="307"/>
        <v>-2.5879503497259004</v>
      </c>
      <c r="AM2978" s="2">
        <f t="shared" si="308"/>
        <v>-3.9568640876412204</v>
      </c>
      <c r="AN2978" s="2">
        <f t="shared" si="309"/>
        <v>-3.9698007248972109</v>
      </c>
    </row>
    <row r="2979" spans="1:40" x14ac:dyDescent="0.2">
      <c r="A2979">
        <v>2978</v>
      </c>
      <c r="B2979" t="s">
        <v>5117</v>
      </c>
      <c r="C2979" t="s">
        <v>125</v>
      </c>
      <c r="D2979">
        <v>0</v>
      </c>
      <c r="E2979">
        <v>1</v>
      </c>
      <c r="F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T2979">
        <v>0.17199999999999999</v>
      </c>
      <c r="U2979">
        <v>0.216</v>
      </c>
      <c r="V2979">
        <v>0.25600000000000001</v>
      </c>
      <c r="W2979">
        <v>0.47199999999999998</v>
      </c>
      <c r="X2979">
        <v>0.20499999999999999</v>
      </c>
      <c r="Z2979">
        <v>22</v>
      </c>
      <c r="AA2979">
        <v>0</v>
      </c>
      <c r="AB2979">
        <v>0</v>
      </c>
      <c r="AD2979">
        <v>-0.1</v>
      </c>
      <c r="AE2979">
        <v>0</v>
      </c>
      <c r="AF2979">
        <v>0</v>
      </c>
      <c r="AG2979" t="s">
        <v>5118</v>
      </c>
      <c r="AH2979" s="2">
        <f t="shared" si="305"/>
        <v>-14.552531120311784</v>
      </c>
      <c r="AJ2979" s="2">
        <f t="shared" si="310"/>
        <v>-2.5025539444631106</v>
      </c>
      <c r="AK2979" s="2">
        <f t="shared" si="306"/>
        <v>-1.535362013584342</v>
      </c>
      <c r="AL2979" s="2">
        <f t="shared" si="307"/>
        <v>-2.5879503497259004</v>
      </c>
      <c r="AM2979" s="2">
        <f t="shared" si="308"/>
        <v>-3.9568640876412204</v>
      </c>
      <c r="AN2979" s="2">
        <f t="shared" si="309"/>
        <v>-3.9698007248972109</v>
      </c>
    </row>
    <row r="2980" spans="1:40" x14ac:dyDescent="0.2">
      <c r="A2980">
        <v>2979</v>
      </c>
      <c r="B2980" t="s">
        <v>3880</v>
      </c>
      <c r="C2980" t="s">
        <v>88</v>
      </c>
      <c r="D2980">
        <v>0</v>
      </c>
      <c r="E2980">
        <v>1</v>
      </c>
      <c r="F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T2980">
        <v>0.17399999999999999</v>
      </c>
      <c r="U2980">
        <v>0.221</v>
      </c>
      <c r="V2980">
        <v>0.24399999999999999</v>
      </c>
      <c r="W2980">
        <v>0.46500000000000002</v>
      </c>
      <c r="X2980">
        <v>0.20499999999999999</v>
      </c>
      <c r="Z2980">
        <v>26</v>
      </c>
      <c r="AA2980">
        <v>0</v>
      </c>
      <c r="AB2980">
        <v>0</v>
      </c>
      <c r="AD2980">
        <v>-0.1</v>
      </c>
      <c r="AE2980">
        <v>0</v>
      </c>
      <c r="AF2980">
        <v>0</v>
      </c>
      <c r="AG2980" t="s">
        <v>3881</v>
      </c>
      <c r="AH2980" s="2">
        <f t="shared" si="305"/>
        <v>-14.554999482914889</v>
      </c>
      <c r="AJ2980" s="2">
        <f t="shared" si="310"/>
        <v>-2.5025539444631106</v>
      </c>
      <c r="AK2980" s="2">
        <f t="shared" si="306"/>
        <v>-1.535362013584342</v>
      </c>
      <c r="AL2980" s="2">
        <f t="shared" si="307"/>
        <v>-2.5879503497259004</v>
      </c>
      <c r="AM2980" s="2">
        <f t="shared" si="308"/>
        <v>-3.8590502274172267</v>
      </c>
      <c r="AN2980" s="2">
        <f t="shared" si="309"/>
        <v>-4.070082947724309</v>
      </c>
    </row>
    <row r="2981" spans="1:40" x14ac:dyDescent="0.2">
      <c r="A2981">
        <v>2980</v>
      </c>
      <c r="B2981" t="s">
        <v>4069</v>
      </c>
      <c r="C2981" t="s">
        <v>93</v>
      </c>
      <c r="D2981">
        <v>0</v>
      </c>
      <c r="E2981">
        <v>1</v>
      </c>
      <c r="F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T2981">
        <v>0.17399999999999999</v>
      </c>
      <c r="U2981">
        <v>0.221</v>
      </c>
      <c r="V2981">
        <v>0.24399999999999999</v>
      </c>
      <c r="W2981">
        <v>0.46500000000000002</v>
      </c>
      <c r="X2981">
        <v>0.20499999999999999</v>
      </c>
      <c r="Z2981">
        <v>24</v>
      </c>
      <c r="AA2981">
        <v>0</v>
      </c>
      <c r="AB2981">
        <v>0</v>
      </c>
      <c r="AD2981">
        <v>-0.1</v>
      </c>
      <c r="AE2981">
        <v>0</v>
      </c>
      <c r="AF2981">
        <v>0</v>
      </c>
      <c r="AG2981" t="s">
        <v>4070</v>
      </c>
      <c r="AH2981" s="2">
        <f t="shared" si="305"/>
        <v>-14.554999482914889</v>
      </c>
      <c r="AJ2981" s="2">
        <f t="shared" si="310"/>
        <v>-2.5025539444631106</v>
      </c>
      <c r="AK2981" s="2">
        <f t="shared" si="306"/>
        <v>-1.535362013584342</v>
      </c>
      <c r="AL2981" s="2">
        <f t="shared" si="307"/>
        <v>-2.5879503497259004</v>
      </c>
      <c r="AM2981" s="2">
        <f t="shared" si="308"/>
        <v>-3.8590502274172267</v>
      </c>
      <c r="AN2981" s="2">
        <f t="shared" si="309"/>
        <v>-4.070082947724309</v>
      </c>
    </row>
    <row r="2982" spans="1:40" x14ac:dyDescent="0.2">
      <c r="A2982">
        <v>2981</v>
      </c>
      <c r="B2982" t="s">
        <v>5185</v>
      </c>
      <c r="D2982">
        <v>0</v>
      </c>
      <c r="E2982">
        <v>1</v>
      </c>
      <c r="F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T2982">
        <v>0.16900000000000001</v>
      </c>
      <c r="U2982">
        <v>0.22</v>
      </c>
      <c r="V2982">
        <v>0.26200000000000001</v>
      </c>
      <c r="W2982">
        <v>0.48199999999999998</v>
      </c>
      <c r="X2982">
        <v>0.21099999999999999</v>
      </c>
      <c r="Z2982">
        <v>24</v>
      </c>
      <c r="AA2982">
        <v>0</v>
      </c>
      <c r="AB2982">
        <v>0</v>
      </c>
      <c r="AD2982">
        <v>-0.1</v>
      </c>
      <c r="AE2982">
        <v>0</v>
      </c>
      <c r="AF2982">
        <v>0</v>
      </c>
      <c r="AG2982" t="s">
        <v>5186</v>
      </c>
      <c r="AH2982" s="2">
        <f t="shared" si="305"/>
        <v>-14.555991592323346</v>
      </c>
      <c r="AJ2982" s="2">
        <f t="shared" si="310"/>
        <v>-2.5025539444631106</v>
      </c>
      <c r="AK2982" s="2">
        <f t="shared" si="306"/>
        <v>-1.535362013584342</v>
      </c>
      <c r="AL2982" s="2">
        <f t="shared" si="307"/>
        <v>-2.5879503497259004</v>
      </c>
      <c r="AM2982" s="2">
        <f t="shared" si="308"/>
        <v>-4.1035848779772097</v>
      </c>
      <c r="AN2982" s="2">
        <f t="shared" si="309"/>
        <v>-3.8265404065727835</v>
      </c>
    </row>
    <row r="2983" spans="1:40" x14ac:dyDescent="0.2">
      <c r="A2983">
        <v>2982</v>
      </c>
      <c r="B2983" t="s">
        <v>5191</v>
      </c>
      <c r="C2983" t="s">
        <v>74</v>
      </c>
      <c r="D2983">
        <v>0</v>
      </c>
      <c r="E2983">
        <v>1</v>
      </c>
      <c r="F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T2983">
        <v>0.17100000000000001</v>
      </c>
      <c r="U2983">
        <v>0.21299999999999999</v>
      </c>
      <c r="V2983">
        <v>0.26200000000000001</v>
      </c>
      <c r="W2983">
        <v>0.47499999999999998</v>
      </c>
      <c r="X2983">
        <v>0.20599999999999999</v>
      </c>
      <c r="Z2983">
        <v>21</v>
      </c>
      <c r="AA2983">
        <v>0</v>
      </c>
      <c r="AB2983">
        <v>0</v>
      </c>
      <c r="AD2983">
        <v>-0.1</v>
      </c>
      <c r="AE2983">
        <v>0</v>
      </c>
      <c r="AF2983">
        <v>0</v>
      </c>
      <c r="AG2983" t="s">
        <v>5192</v>
      </c>
      <c r="AH2983" s="2">
        <f t="shared" si="305"/>
        <v>-14.558459954926452</v>
      </c>
      <c r="AJ2983" s="2">
        <f t="shared" si="310"/>
        <v>-2.5025539444631106</v>
      </c>
      <c r="AK2983" s="2">
        <f t="shared" si="306"/>
        <v>-1.535362013584342</v>
      </c>
      <c r="AL2983" s="2">
        <f t="shared" si="307"/>
        <v>-2.5879503497259004</v>
      </c>
      <c r="AM2983" s="2">
        <f t="shared" si="308"/>
        <v>-4.005771017753216</v>
      </c>
      <c r="AN2983" s="2">
        <f t="shared" si="309"/>
        <v>-3.9268226293998825</v>
      </c>
    </row>
    <row r="2984" spans="1:40" x14ac:dyDescent="0.2">
      <c r="A2984">
        <v>2983</v>
      </c>
      <c r="B2984" t="s">
        <v>4732</v>
      </c>
      <c r="C2984" t="s">
        <v>29</v>
      </c>
      <c r="D2984">
        <v>0</v>
      </c>
      <c r="E2984">
        <v>1</v>
      </c>
      <c r="F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T2984">
        <v>0.16800000000000001</v>
      </c>
      <c r="U2984">
        <v>0.221</v>
      </c>
      <c r="V2984">
        <v>0.26500000000000001</v>
      </c>
      <c r="W2984">
        <v>0.48499999999999999</v>
      </c>
      <c r="X2984">
        <v>0.21199999999999999</v>
      </c>
      <c r="Z2984">
        <v>28</v>
      </c>
      <c r="AA2984">
        <v>0</v>
      </c>
      <c r="AB2984">
        <v>0</v>
      </c>
      <c r="AD2984">
        <v>-0.1</v>
      </c>
      <c r="AE2984">
        <v>0</v>
      </c>
      <c r="AF2984">
        <v>0</v>
      </c>
      <c r="AG2984" t="s">
        <v>4733</v>
      </c>
      <c r="AH2984" s="2">
        <f t="shared" si="305"/>
        <v>-14.561920426938014</v>
      </c>
      <c r="AJ2984" s="2">
        <f t="shared" si="310"/>
        <v>-2.5025539444631106</v>
      </c>
      <c r="AK2984" s="2">
        <f t="shared" si="306"/>
        <v>-1.535362013584342</v>
      </c>
      <c r="AL2984" s="2">
        <f t="shared" si="307"/>
        <v>-2.5879503497259004</v>
      </c>
      <c r="AM2984" s="2">
        <f t="shared" si="308"/>
        <v>-4.1524918080892066</v>
      </c>
      <c r="AN2984" s="2">
        <f t="shared" si="309"/>
        <v>-3.783562311075455</v>
      </c>
    </row>
    <row r="2985" spans="1:40" x14ac:dyDescent="0.2">
      <c r="A2985">
        <v>2984</v>
      </c>
      <c r="B2985" t="s">
        <v>3973</v>
      </c>
      <c r="C2985" t="s">
        <v>47</v>
      </c>
      <c r="D2985">
        <v>0</v>
      </c>
      <c r="E2985">
        <v>1</v>
      </c>
      <c r="F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T2985">
        <v>0.17499999999999999</v>
      </c>
      <c r="U2985">
        <v>0.219</v>
      </c>
      <c r="V2985">
        <v>0.24199999999999999</v>
      </c>
      <c r="W2985">
        <v>0.46100000000000002</v>
      </c>
      <c r="X2985">
        <v>0.20300000000000001</v>
      </c>
      <c r="Z2985">
        <v>20</v>
      </c>
      <c r="AA2985">
        <v>0</v>
      </c>
      <c r="AB2985">
        <v>0</v>
      </c>
      <c r="AD2985">
        <v>-0.1</v>
      </c>
      <c r="AE2985">
        <v>0</v>
      </c>
      <c r="AF2985">
        <v>0</v>
      </c>
      <c r="AG2985" t="s">
        <v>3974</v>
      </c>
      <c r="AH2985" s="2">
        <f t="shared" si="305"/>
        <v>-14.563396680132662</v>
      </c>
      <c r="AJ2985" s="2">
        <f t="shared" si="310"/>
        <v>-2.5025539444631106</v>
      </c>
      <c r="AK2985" s="2">
        <f t="shared" si="306"/>
        <v>-1.535362013584342</v>
      </c>
      <c r="AL2985" s="2">
        <f t="shared" si="307"/>
        <v>-2.5879503497259004</v>
      </c>
      <c r="AM2985" s="2">
        <f t="shared" si="308"/>
        <v>-3.8101432973052298</v>
      </c>
      <c r="AN2985" s="2">
        <f t="shared" si="309"/>
        <v>-4.12738707505408</v>
      </c>
    </row>
    <row r="2986" spans="1:40" x14ac:dyDescent="0.2">
      <c r="A2986">
        <v>2985</v>
      </c>
      <c r="B2986" t="s">
        <v>4297</v>
      </c>
      <c r="D2986">
        <v>0</v>
      </c>
      <c r="E2986">
        <v>1</v>
      </c>
      <c r="F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T2986">
        <v>0.17499999999999999</v>
      </c>
      <c r="U2986">
        <v>0.215</v>
      </c>
      <c r="V2986">
        <v>0.246</v>
      </c>
      <c r="W2986">
        <v>0.46100000000000002</v>
      </c>
      <c r="X2986">
        <v>0.20200000000000001</v>
      </c>
      <c r="Z2986">
        <v>18</v>
      </c>
      <c r="AA2986">
        <v>0</v>
      </c>
      <c r="AB2986">
        <v>0</v>
      </c>
      <c r="AD2986">
        <v>-0.1</v>
      </c>
      <c r="AE2986">
        <v>0</v>
      </c>
      <c r="AF2986">
        <v>0</v>
      </c>
      <c r="AG2986" t="s">
        <v>4298</v>
      </c>
      <c r="AH2986" s="2">
        <f t="shared" si="305"/>
        <v>-14.563396680132662</v>
      </c>
      <c r="AJ2986" s="2">
        <f t="shared" si="310"/>
        <v>-2.5025539444631106</v>
      </c>
      <c r="AK2986" s="2">
        <f t="shared" si="306"/>
        <v>-1.535362013584342</v>
      </c>
      <c r="AL2986" s="2">
        <f t="shared" si="307"/>
        <v>-2.5879503497259004</v>
      </c>
      <c r="AM2986" s="2">
        <f t="shared" si="308"/>
        <v>-3.8101432973052298</v>
      </c>
      <c r="AN2986" s="2">
        <f t="shared" si="309"/>
        <v>-4.12738707505408</v>
      </c>
    </row>
    <row r="2987" spans="1:40" x14ac:dyDescent="0.2">
      <c r="A2987">
        <v>2986</v>
      </c>
      <c r="B2987" t="s">
        <v>4837</v>
      </c>
      <c r="C2987" t="s">
        <v>47</v>
      </c>
      <c r="D2987">
        <v>0</v>
      </c>
      <c r="E2987">
        <v>1</v>
      </c>
      <c r="F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T2987">
        <v>0.17499999999999999</v>
      </c>
      <c r="U2987">
        <v>0.222</v>
      </c>
      <c r="V2987">
        <v>0.23899999999999999</v>
      </c>
      <c r="W2987">
        <v>0.46100000000000002</v>
      </c>
      <c r="X2987">
        <v>0.20399999999999999</v>
      </c>
      <c r="Z2987">
        <v>20</v>
      </c>
      <c r="AA2987">
        <v>0</v>
      </c>
      <c r="AB2987">
        <v>0</v>
      </c>
      <c r="AD2987">
        <v>-0.1</v>
      </c>
      <c r="AE2987">
        <v>0</v>
      </c>
      <c r="AF2987">
        <v>0</v>
      </c>
      <c r="AG2987" t="s">
        <v>4838</v>
      </c>
      <c r="AH2987" s="2">
        <f t="shared" si="305"/>
        <v>-14.563396680132662</v>
      </c>
      <c r="AJ2987" s="2">
        <f t="shared" si="310"/>
        <v>-2.5025539444631106</v>
      </c>
      <c r="AK2987" s="2">
        <f t="shared" si="306"/>
        <v>-1.535362013584342</v>
      </c>
      <c r="AL2987" s="2">
        <f t="shared" si="307"/>
        <v>-2.5879503497259004</v>
      </c>
      <c r="AM2987" s="2">
        <f t="shared" si="308"/>
        <v>-3.8101432973052298</v>
      </c>
      <c r="AN2987" s="2">
        <f t="shared" si="309"/>
        <v>-4.12738707505408</v>
      </c>
    </row>
    <row r="2988" spans="1:40" x14ac:dyDescent="0.2">
      <c r="A2988">
        <v>2987</v>
      </c>
      <c r="B2988" t="s">
        <v>4215</v>
      </c>
      <c r="C2988" t="s">
        <v>139</v>
      </c>
      <c r="D2988">
        <v>0</v>
      </c>
      <c r="E2988">
        <v>1</v>
      </c>
      <c r="F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T2988">
        <v>0.17</v>
      </c>
      <c r="U2988">
        <v>0.22600000000000001</v>
      </c>
      <c r="V2988">
        <v>0.252</v>
      </c>
      <c r="W2988">
        <v>0.47799999999999998</v>
      </c>
      <c r="X2988">
        <v>0.21</v>
      </c>
      <c r="Z2988">
        <v>28</v>
      </c>
      <c r="AA2988">
        <v>0</v>
      </c>
      <c r="AB2988">
        <v>0</v>
      </c>
      <c r="AD2988">
        <v>-0.1</v>
      </c>
      <c r="AE2988">
        <v>0</v>
      </c>
      <c r="AF2988">
        <v>0</v>
      </c>
      <c r="AG2988" t="s">
        <v>4216</v>
      </c>
      <c r="AH2988" s="2">
        <f t="shared" si="305"/>
        <v>-14.56438878954112</v>
      </c>
      <c r="AJ2988" s="2">
        <f t="shared" si="310"/>
        <v>-2.5025539444631106</v>
      </c>
      <c r="AK2988" s="2">
        <f t="shared" si="306"/>
        <v>-1.535362013584342</v>
      </c>
      <c r="AL2988" s="2">
        <f t="shared" si="307"/>
        <v>-2.5879503497259004</v>
      </c>
      <c r="AM2988" s="2">
        <f t="shared" si="308"/>
        <v>-4.0546779478652129</v>
      </c>
      <c r="AN2988" s="2">
        <f t="shared" si="309"/>
        <v>-3.8838445339025545</v>
      </c>
    </row>
    <row r="2989" spans="1:40" x14ac:dyDescent="0.2">
      <c r="A2989">
        <v>2988</v>
      </c>
      <c r="B2989" t="s">
        <v>5125</v>
      </c>
      <c r="C2989" t="s">
        <v>35</v>
      </c>
      <c r="D2989">
        <v>0</v>
      </c>
      <c r="E2989">
        <v>1</v>
      </c>
      <c r="F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T2989">
        <v>0.17899999999999999</v>
      </c>
      <c r="U2989">
        <v>0.215</v>
      </c>
      <c r="V2989">
        <v>0.23200000000000001</v>
      </c>
      <c r="W2989">
        <v>0.44700000000000001</v>
      </c>
      <c r="X2989">
        <v>0.19600000000000001</v>
      </c>
      <c r="Z2989">
        <v>11</v>
      </c>
      <c r="AA2989">
        <v>0</v>
      </c>
      <c r="AB2989">
        <v>0</v>
      </c>
      <c r="AD2989">
        <v>-0.1</v>
      </c>
      <c r="AE2989">
        <v>0</v>
      </c>
      <c r="AF2989">
        <v>0</v>
      </c>
      <c r="AG2989" t="s">
        <v>5126</v>
      </c>
      <c r="AH2989" s="2">
        <f t="shared" si="305"/>
        <v>-14.568333405338874</v>
      </c>
      <c r="AJ2989" s="2">
        <f t="shared" si="310"/>
        <v>-2.5025539444631106</v>
      </c>
      <c r="AK2989" s="2">
        <f t="shared" si="306"/>
        <v>-1.535362013584342</v>
      </c>
      <c r="AL2989" s="2">
        <f t="shared" si="307"/>
        <v>-2.5879503497259004</v>
      </c>
      <c r="AM2989" s="2">
        <f t="shared" si="308"/>
        <v>-3.6145155768572419</v>
      </c>
      <c r="AN2989" s="2">
        <f t="shared" si="309"/>
        <v>-4.3279515207082788</v>
      </c>
    </row>
    <row r="2990" spans="1:40" x14ac:dyDescent="0.2">
      <c r="A2990">
        <v>2989</v>
      </c>
      <c r="B2990" t="s">
        <v>5017</v>
      </c>
      <c r="D2990">
        <v>0</v>
      </c>
      <c r="E2990">
        <v>1</v>
      </c>
      <c r="F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T2990">
        <v>0.17799999999999999</v>
      </c>
      <c r="U2990">
        <v>0.21299999999999999</v>
      </c>
      <c r="V2990">
        <v>0.23699999999999999</v>
      </c>
      <c r="W2990">
        <v>0.45</v>
      </c>
      <c r="X2990">
        <v>0.19700000000000001</v>
      </c>
      <c r="Z2990">
        <v>15</v>
      </c>
      <c r="AA2990">
        <v>0</v>
      </c>
      <c r="AB2990">
        <v>0</v>
      </c>
      <c r="AD2990">
        <v>-0.1</v>
      </c>
      <c r="AE2990">
        <v>0</v>
      </c>
      <c r="AF2990">
        <v>0</v>
      </c>
      <c r="AG2990" t="s">
        <v>5018</v>
      </c>
      <c r="AH2990" s="2">
        <f t="shared" si="305"/>
        <v>-14.574262239953542</v>
      </c>
      <c r="AJ2990" s="2">
        <f t="shared" si="310"/>
        <v>-2.5025539444631106</v>
      </c>
      <c r="AK2990" s="2">
        <f t="shared" si="306"/>
        <v>-1.535362013584342</v>
      </c>
      <c r="AL2990" s="2">
        <f t="shared" si="307"/>
        <v>-2.5879503497259004</v>
      </c>
      <c r="AM2990" s="2">
        <f t="shared" si="308"/>
        <v>-3.6634225069692388</v>
      </c>
      <c r="AN2990" s="2">
        <f t="shared" si="309"/>
        <v>-4.2849734252109499</v>
      </c>
    </row>
    <row r="2991" spans="1:40" x14ac:dyDescent="0.2">
      <c r="A2991">
        <v>2990</v>
      </c>
      <c r="B2991" t="s">
        <v>4146</v>
      </c>
      <c r="C2991" t="s">
        <v>93</v>
      </c>
      <c r="D2991">
        <v>0</v>
      </c>
      <c r="E2991">
        <v>1</v>
      </c>
      <c r="F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T2991">
        <v>0.17299999999999999</v>
      </c>
      <c r="U2991">
        <v>0.215</v>
      </c>
      <c r="V2991">
        <v>0.252</v>
      </c>
      <c r="W2991">
        <v>0.46700000000000003</v>
      </c>
      <c r="X2991">
        <v>0.20399999999999999</v>
      </c>
      <c r="Z2991">
        <v>23</v>
      </c>
      <c r="AA2991">
        <v>0</v>
      </c>
      <c r="AB2991">
        <v>0</v>
      </c>
      <c r="AD2991">
        <v>-0.1</v>
      </c>
      <c r="AE2991">
        <v>0</v>
      </c>
      <c r="AF2991">
        <v>0</v>
      </c>
      <c r="AG2991" t="s">
        <v>4147</v>
      </c>
      <c r="AH2991" s="2">
        <f t="shared" si="305"/>
        <v>-14.575254349362002</v>
      </c>
      <c r="AJ2991" s="2">
        <f t="shared" si="310"/>
        <v>-2.5025539444631106</v>
      </c>
      <c r="AK2991" s="2">
        <f t="shared" si="306"/>
        <v>-1.535362013584342</v>
      </c>
      <c r="AL2991" s="2">
        <f t="shared" si="307"/>
        <v>-2.5879503497259004</v>
      </c>
      <c r="AM2991" s="2">
        <f t="shared" si="308"/>
        <v>-3.9079571575292236</v>
      </c>
      <c r="AN2991" s="2">
        <f t="shared" si="309"/>
        <v>-4.041430884059424</v>
      </c>
    </row>
    <row r="2992" spans="1:40" x14ac:dyDescent="0.2">
      <c r="A2992">
        <v>2991</v>
      </c>
      <c r="B2992" t="s">
        <v>3868</v>
      </c>
      <c r="C2992" t="s">
        <v>61</v>
      </c>
      <c r="D2992">
        <v>0</v>
      </c>
      <c r="E2992">
        <v>1</v>
      </c>
      <c r="F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T2992">
        <v>0.16800000000000001</v>
      </c>
      <c r="U2992">
        <v>0.214</v>
      </c>
      <c r="V2992">
        <v>0.27</v>
      </c>
      <c r="W2992">
        <v>0.48399999999999999</v>
      </c>
      <c r="X2992">
        <v>0.20899999999999999</v>
      </c>
      <c r="Z2992">
        <v>26</v>
      </c>
      <c r="AA2992">
        <v>0</v>
      </c>
      <c r="AB2992">
        <v>0</v>
      </c>
      <c r="AD2992">
        <v>-0.1</v>
      </c>
      <c r="AE2992">
        <v>0</v>
      </c>
      <c r="AF2992">
        <v>0</v>
      </c>
      <c r="AG2992" t="s">
        <v>3869</v>
      </c>
      <c r="AH2992" s="2">
        <f t="shared" si="305"/>
        <v>-14.576246458770457</v>
      </c>
      <c r="AJ2992" s="2">
        <f t="shared" si="310"/>
        <v>-2.5025539444631106</v>
      </c>
      <c r="AK2992" s="2">
        <f t="shared" si="306"/>
        <v>-1.535362013584342</v>
      </c>
      <c r="AL2992" s="2">
        <f t="shared" si="307"/>
        <v>-2.5879503497259004</v>
      </c>
      <c r="AM2992" s="2">
        <f t="shared" si="308"/>
        <v>-4.1524918080892066</v>
      </c>
      <c r="AN2992" s="2">
        <f t="shared" si="309"/>
        <v>-3.797888342907898</v>
      </c>
    </row>
    <row r="2993" spans="1:40" x14ac:dyDescent="0.2">
      <c r="A2993">
        <v>2992</v>
      </c>
      <c r="B2993" t="s">
        <v>4745</v>
      </c>
      <c r="C2993" t="s">
        <v>29</v>
      </c>
      <c r="D2993">
        <v>0</v>
      </c>
      <c r="E2993">
        <v>1</v>
      </c>
      <c r="F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T2993">
        <v>0.17499999999999999</v>
      </c>
      <c r="U2993">
        <v>0.22</v>
      </c>
      <c r="V2993">
        <v>0.23899999999999999</v>
      </c>
      <c r="W2993">
        <v>0.46</v>
      </c>
      <c r="X2993">
        <v>0.20300000000000001</v>
      </c>
      <c r="Z2993">
        <v>22</v>
      </c>
      <c r="AA2993">
        <v>0</v>
      </c>
      <c r="AB2993">
        <v>0</v>
      </c>
      <c r="AD2993">
        <v>-0.1</v>
      </c>
      <c r="AE2993">
        <v>0</v>
      </c>
      <c r="AF2993">
        <v>0</v>
      </c>
      <c r="AG2993" t="s">
        <v>4746</v>
      </c>
      <c r="AH2993" s="2">
        <f t="shared" si="305"/>
        <v>-14.577722711965105</v>
      </c>
      <c r="AJ2993" s="2">
        <f t="shared" si="310"/>
        <v>-2.5025539444631106</v>
      </c>
      <c r="AK2993" s="2">
        <f t="shared" si="306"/>
        <v>-1.535362013584342</v>
      </c>
      <c r="AL2993" s="2">
        <f t="shared" si="307"/>
        <v>-2.5879503497259004</v>
      </c>
      <c r="AM2993" s="2">
        <f t="shared" si="308"/>
        <v>-3.8101432973052298</v>
      </c>
      <c r="AN2993" s="2">
        <f t="shared" si="309"/>
        <v>-4.1417131068865229</v>
      </c>
    </row>
    <row r="2994" spans="1:40" x14ac:dyDescent="0.2">
      <c r="A2994">
        <v>2993</v>
      </c>
      <c r="B2994" t="s">
        <v>5239</v>
      </c>
      <c r="C2994" t="s">
        <v>35</v>
      </c>
      <c r="D2994">
        <v>0</v>
      </c>
      <c r="E2994">
        <v>1</v>
      </c>
      <c r="F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T2994">
        <v>0.16700000000000001</v>
      </c>
      <c r="U2994">
        <v>0.219</v>
      </c>
      <c r="V2994">
        <v>0.26900000000000002</v>
      </c>
      <c r="W2994">
        <v>0.48699999999999999</v>
      </c>
      <c r="X2994">
        <v>0.21199999999999999</v>
      </c>
      <c r="Z2994">
        <v>21</v>
      </c>
      <c r="AA2994">
        <v>0</v>
      </c>
      <c r="AB2994">
        <v>0</v>
      </c>
      <c r="AD2994">
        <v>-0.1</v>
      </c>
      <c r="AE2994">
        <v>0</v>
      </c>
      <c r="AF2994">
        <v>0</v>
      </c>
      <c r="AG2994" t="s">
        <v>5240</v>
      </c>
      <c r="AH2994" s="2">
        <f t="shared" si="305"/>
        <v>-14.582175293385125</v>
      </c>
      <c r="AJ2994" s="2">
        <f t="shared" si="310"/>
        <v>-2.5025539444631106</v>
      </c>
      <c r="AK2994" s="2">
        <f t="shared" si="306"/>
        <v>-1.535362013584342</v>
      </c>
      <c r="AL2994" s="2">
        <f t="shared" si="307"/>
        <v>-2.5879503497259004</v>
      </c>
      <c r="AM2994" s="2">
        <f t="shared" si="308"/>
        <v>-4.2013987382012035</v>
      </c>
      <c r="AN2994" s="2">
        <f t="shared" si="309"/>
        <v>-3.7549102474105696</v>
      </c>
    </row>
    <row r="2995" spans="1:40" x14ac:dyDescent="0.2">
      <c r="A2995">
        <v>2994</v>
      </c>
      <c r="B2995" t="s">
        <v>5161</v>
      </c>
      <c r="C2995" t="s">
        <v>33</v>
      </c>
      <c r="D2995">
        <v>0</v>
      </c>
      <c r="E2995">
        <v>1</v>
      </c>
      <c r="F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T2995">
        <v>0.17399999999999999</v>
      </c>
      <c r="U2995">
        <v>0.215</v>
      </c>
      <c r="V2995">
        <v>0.247</v>
      </c>
      <c r="W2995">
        <v>0.46200000000000002</v>
      </c>
      <c r="X2995">
        <v>0.20200000000000001</v>
      </c>
      <c r="Z2995">
        <v>22</v>
      </c>
      <c r="AA2995">
        <v>0</v>
      </c>
      <c r="AB2995">
        <v>0</v>
      </c>
      <c r="AD2995">
        <v>-0.1</v>
      </c>
      <c r="AE2995">
        <v>0</v>
      </c>
      <c r="AF2995">
        <v>0</v>
      </c>
      <c r="AG2995" t="s">
        <v>5162</v>
      </c>
      <c r="AH2995" s="2">
        <f t="shared" si="305"/>
        <v>-14.597977578412216</v>
      </c>
      <c r="AJ2995" s="2">
        <f t="shared" si="310"/>
        <v>-2.5025539444631106</v>
      </c>
      <c r="AK2995" s="2">
        <f t="shared" si="306"/>
        <v>-1.535362013584342</v>
      </c>
      <c r="AL2995" s="2">
        <f t="shared" si="307"/>
        <v>-2.5879503497259004</v>
      </c>
      <c r="AM2995" s="2">
        <f t="shared" si="308"/>
        <v>-3.8590502274172267</v>
      </c>
      <c r="AN2995" s="2">
        <f t="shared" si="309"/>
        <v>-4.113061043221637</v>
      </c>
    </row>
    <row r="2996" spans="1:40" x14ac:dyDescent="0.2">
      <c r="A2996">
        <v>2995</v>
      </c>
      <c r="B2996" t="s">
        <v>5377</v>
      </c>
      <c r="D2996">
        <v>0</v>
      </c>
      <c r="E2996">
        <v>1</v>
      </c>
      <c r="F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T2996">
        <v>0.16900000000000001</v>
      </c>
      <c r="U2996">
        <v>0.21199999999999999</v>
      </c>
      <c r="V2996">
        <v>0.26700000000000002</v>
      </c>
      <c r="W2996">
        <v>0.47899999999999998</v>
      </c>
      <c r="X2996">
        <v>0.20799999999999999</v>
      </c>
      <c r="Z2996">
        <v>22</v>
      </c>
      <c r="AA2996">
        <v>0</v>
      </c>
      <c r="AB2996">
        <v>0</v>
      </c>
      <c r="AD2996">
        <v>-0.1</v>
      </c>
      <c r="AE2996">
        <v>0</v>
      </c>
      <c r="AF2996">
        <v>0</v>
      </c>
      <c r="AG2996" t="s">
        <v>5378</v>
      </c>
      <c r="AH2996" s="2">
        <f t="shared" si="305"/>
        <v>-14.598969687820674</v>
      </c>
      <c r="AJ2996" s="2">
        <f t="shared" si="310"/>
        <v>-2.5025539444631106</v>
      </c>
      <c r="AK2996" s="2">
        <f t="shared" si="306"/>
        <v>-1.535362013584342</v>
      </c>
      <c r="AL2996" s="2">
        <f t="shared" si="307"/>
        <v>-2.5879503497259004</v>
      </c>
      <c r="AM2996" s="2">
        <f t="shared" si="308"/>
        <v>-4.1035848779772097</v>
      </c>
      <c r="AN2996" s="2">
        <f t="shared" si="309"/>
        <v>-3.8695185020701115</v>
      </c>
    </row>
    <row r="2997" spans="1:40" x14ac:dyDescent="0.2">
      <c r="A2997">
        <v>2996</v>
      </c>
      <c r="B2997" t="s">
        <v>4543</v>
      </c>
      <c r="C2997" t="s">
        <v>29</v>
      </c>
      <c r="D2997">
        <v>0</v>
      </c>
      <c r="E2997">
        <v>1</v>
      </c>
      <c r="F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T2997">
        <v>0.17599999999999999</v>
      </c>
      <c r="U2997">
        <v>0.21199999999999999</v>
      </c>
      <c r="V2997">
        <v>0.24299999999999999</v>
      </c>
      <c r="W2997">
        <v>0.45500000000000002</v>
      </c>
      <c r="X2997">
        <v>0.19900000000000001</v>
      </c>
      <c r="Z2997">
        <v>19</v>
      </c>
      <c r="AA2997">
        <v>0</v>
      </c>
      <c r="AB2997">
        <v>0</v>
      </c>
      <c r="AD2997">
        <v>-0.1</v>
      </c>
      <c r="AE2997">
        <v>0</v>
      </c>
      <c r="AF2997">
        <v>0</v>
      </c>
      <c r="AG2997" t="s">
        <v>4544</v>
      </c>
      <c r="AH2997" s="2">
        <f t="shared" si="305"/>
        <v>-14.600445941015323</v>
      </c>
      <c r="AJ2997" s="2">
        <f t="shared" si="310"/>
        <v>-2.5025539444631106</v>
      </c>
      <c r="AK2997" s="2">
        <f t="shared" si="306"/>
        <v>-1.535362013584342</v>
      </c>
      <c r="AL2997" s="2">
        <f t="shared" si="307"/>
        <v>-2.5879503497259004</v>
      </c>
      <c r="AM2997" s="2">
        <f t="shared" si="308"/>
        <v>-3.761236367193233</v>
      </c>
      <c r="AN2997" s="2">
        <f t="shared" si="309"/>
        <v>-4.2133432660487369</v>
      </c>
    </row>
    <row r="2998" spans="1:40" x14ac:dyDescent="0.2">
      <c r="A2998">
        <v>2997</v>
      </c>
      <c r="B2998" t="s">
        <v>5683</v>
      </c>
      <c r="D2998">
        <v>0</v>
      </c>
      <c r="E2998">
        <v>1</v>
      </c>
      <c r="F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T2998">
        <v>0.17100000000000001</v>
      </c>
      <c r="U2998">
        <v>0.20499999999999999</v>
      </c>
      <c r="V2998">
        <v>0.26700000000000002</v>
      </c>
      <c r="W2998">
        <v>0.47199999999999998</v>
      </c>
      <c r="X2998">
        <v>0.20300000000000001</v>
      </c>
      <c r="Z2998">
        <v>19</v>
      </c>
      <c r="AA2998">
        <v>0</v>
      </c>
      <c r="AB2998">
        <v>0</v>
      </c>
      <c r="AD2998">
        <v>-0.1</v>
      </c>
      <c r="AE2998">
        <v>0</v>
      </c>
      <c r="AF2998">
        <v>0</v>
      </c>
      <c r="AG2998" t="s">
        <v>5684</v>
      </c>
      <c r="AH2998" s="2">
        <f t="shared" si="305"/>
        <v>-14.601438050423781</v>
      </c>
      <c r="AJ2998" s="2">
        <f t="shared" si="310"/>
        <v>-2.5025539444631106</v>
      </c>
      <c r="AK2998" s="2">
        <f t="shared" si="306"/>
        <v>-1.535362013584342</v>
      </c>
      <c r="AL2998" s="2">
        <f t="shared" si="307"/>
        <v>-2.5879503497259004</v>
      </c>
      <c r="AM2998" s="2">
        <f t="shared" si="308"/>
        <v>-4.005771017753216</v>
      </c>
      <c r="AN2998" s="2">
        <f t="shared" si="309"/>
        <v>-3.9698007248972109</v>
      </c>
    </row>
    <row r="2999" spans="1:40" x14ac:dyDescent="0.2">
      <c r="A2999">
        <v>2998</v>
      </c>
      <c r="B2999" t="s">
        <v>5249</v>
      </c>
      <c r="C2999" t="s">
        <v>74</v>
      </c>
      <c r="D2999">
        <v>0</v>
      </c>
      <c r="E2999">
        <v>1</v>
      </c>
      <c r="F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T2999">
        <v>0.17499999999999999</v>
      </c>
      <c r="U2999">
        <v>0.23100000000000001</v>
      </c>
      <c r="V2999">
        <v>0.22800000000000001</v>
      </c>
      <c r="W2999">
        <v>0.45800000000000002</v>
      </c>
      <c r="X2999">
        <v>0.20599999999999999</v>
      </c>
      <c r="Z2999">
        <v>20</v>
      </c>
      <c r="AA2999">
        <v>0</v>
      </c>
      <c r="AB2999">
        <v>0</v>
      </c>
      <c r="AD2999">
        <v>-0.1</v>
      </c>
      <c r="AE2999">
        <v>0</v>
      </c>
      <c r="AF2999">
        <v>0</v>
      </c>
      <c r="AG2999" t="s">
        <v>5250</v>
      </c>
      <c r="AH2999" s="2">
        <f t="shared" si="305"/>
        <v>-14.606374775629991</v>
      </c>
      <c r="AJ2999" s="2">
        <f t="shared" si="310"/>
        <v>-2.5025539444631106</v>
      </c>
      <c r="AK2999" s="2">
        <f t="shared" si="306"/>
        <v>-1.535362013584342</v>
      </c>
      <c r="AL2999" s="2">
        <f t="shared" si="307"/>
        <v>-2.5879503497259004</v>
      </c>
      <c r="AM2999" s="2">
        <f t="shared" si="308"/>
        <v>-3.8101432973052298</v>
      </c>
      <c r="AN2999" s="2">
        <f t="shared" si="309"/>
        <v>-4.170365170551408</v>
      </c>
    </row>
    <row r="3000" spans="1:40" x14ac:dyDescent="0.2">
      <c r="A3000">
        <v>2999</v>
      </c>
      <c r="B3000" t="s">
        <v>5855</v>
      </c>
      <c r="D3000">
        <v>0</v>
      </c>
      <c r="E3000">
        <v>1</v>
      </c>
      <c r="F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T3000">
        <v>0.17499999999999999</v>
      </c>
      <c r="U3000">
        <v>0.21199999999999999</v>
      </c>
      <c r="V3000">
        <v>0.246</v>
      </c>
      <c r="W3000">
        <v>0.45800000000000002</v>
      </c>
      <c r="X3000">
        <v>0.2</v>
      </c>
      <c r="Z3000">
        <v>17</v>
      </c>
      <c r="AA3000">
        <v>0</v>
      </c>
      <c r="AB3000">
        <v>0</v>
      </c>
      <c r="AD3000">
        <v>-0.1</v>
      </c>
      <c r="AE3000">
        <v>0</v>
      </c>
      <c r="AF3000">
        <v>0</v>
      </c>
      <c r="AG3000" t="s">
        <v>5856</v>
      </c>
      <c r="AH3000" s="2">
        <f t="shared" si="305"/>
        <v>-14.606374775629991</v>
      </c>
      <c r="AJ3000" s="2">
        <f t="shared" si="310"/>
        <v>-2.5025539444631106</v>
      </c>
      <c r="AK3000" s="2">
        <f t="shared" si="306"/>
        <v>-1.535362013584342</v>
      </c>
      <c r="AL3000" s="2">
        <f t="shared" si="307"/>
        <v>-2.5879503497259004</v>
      </c>
      <c r="AM3000" s="2">
        <f t="shared" si="308"/>
        <v>-3.8101432973052298</v>
      </c>
      <c r="AN3000" s="2">
        <f t="shared" si="309"/>
        <v>-4.170365170551408</v>
      </c>
    </row>
    <row r="3001" spans="1:40" x14ac:dyDescent="0.2">
      <c r="A3001">
        <v>3000</v>
      </c>
      <c r="B3001" t="s">
        <v>5218</v>
      </c>
      <c r="C3001" t="s">
        <v>55</v>
      </c>
      <c r="D3001">
        <v>0</v>
      </c>
      <c r="E3001">
        <v>1</v>
      </c>
      <c r="F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T3001">
        <v>0.17699999999999999</v>
      </c>
      <c r="U3001">
        <v>0.222</v>
      </c>
      <c r="V3001">
        <v>0.22900000000000001</v>
      </c>
      <c r="W3001">
        <v>0.45100000000000001</v>
      </c>
      <c r="X3001">
        <v>0.2</v>
      </c>
      <c r="Z3001">
        <v>15</v>
      </c>
      <c r="AA3001">
        <v>0</v>
      </c>
      <c r="AB3001">
        <v>0</v>
      </c>
      <c r="AD3001">
        <v>-0.1</v>
      </c>
      <c r="AE3001">
        <v>0</v>
      </c>
      <c r="AF3001">
        <v>0</v>
      </c>
      <c r="AG3001" t="s">
        <v>5219</v>
      </c>
      <c r="AH3001" s="2">
        <f t="shared" si="305"/>
        <v>-14.608843138233098</v>
      </c>
      <c r="AJ3001" s="2">
        <f t="shared" si="310"/>
        <v>-2.5025539444631106</v>
      </c>
      <c r="AK3001" s="2">
        <f t="shared" si="306"/>
        <v>-1.535362013584342</v>
      </c>
      <c r="AL3001" s="2">
        <f t="shared" si="307"/>
        <v>-2.5879503497259004</v>
      </c>
      <c r="AM3001" s="2">
        <f t="shared" si="308"/>
        <v>-3.7123294370812356</v>
      </c>
      <c r="AN3001" s="2">
        <f t="shared" si="309"/>
        <v>-4.2706473933785079</v>
      </c>
    </row>
    <row r="3002" spans="1:40" x14ac:dyDescent="0.2">
      <c r="A3002">
        <v>3001</v>
      </c>
      <c r="B3002" t="s">
        <v>4704</v>
      </c>
      <c r="C3002" t="s">
        <v>114</v>
      </c>
      <c r="D3002">
        <v>0</v>
      </c>
      <c r="E3002">
        <v>1</v>
      </c>
      <c r="F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T3002">
        <v>0.17199999999999999</v>
      </c>
      <c r="U3002">
        <v>0.20899999999999999</v>
      </c>
      <c r="V3002">
        <v>0.25900000000000001</v>
      </c>
      <c r="W3002">
        <v>0.46800000000000003</v>
      </c>
      <c r="X3002">
        <v>0.20300000000000001</v>
      </c>
      <c r="Z3002">
        <v>16</v>
      </c>
      <c r="AA3002">
        <v>0</v>
      </c>
      <c r="AB3002">
        <v>0</v>
      </c>
      <c r="AD3002">
        <v>-0.1</v>
      </c>
      <c r="AE3002">
        <v>0</v>
      </c>
      <c r="AF3002">
        <v>0</v>
      </c>
      <c r="AG3002" t="s">
        <v>4705</v>
      </c>
      <c r="AH3002" s="2">
        <f t="shared" si="305"/>
        <v>-14.609835247641556</v>
      </c>
      <c r="AJ3002" s="2">
        <f t="shared" si="310"/>
        <v>-2.5025539444631106</v>
      </c>
      <c r="AK3002" s="2">
        <f t="shared" si="306"/>
        <v>-1.535362013584342</v>
      </c>
      <c r="AL3002" s="2">
        <f t="shared" si="307"/>
        <v>-2.5879503497259004</v>
      </c>
      <c r="AM3002" s="2">
        <f t="shared" si="308"/>
        <v>-3.9568640876412204</v>
      </c>
      <c r="AN3002" s="2">
        <f t="shared" si="309"/>
        <v>-4.027104852226981</v>
      </c>
    </row>
    <row r="3003" spans="1:40" x14ac:dyDescent="0.2">
      <c r="A3003">
        <v>3002</v>
      </c>
      <c r="B3003" t="s">
        <v>7043</v>
      </c>
      <c r="C3003" t="s">
        <v>57</v>
      </c>
      <c r="D3003">
        <v>0</v>
      </c>
      <c r="E3003">
        <v>1</v>
      </c>
      <c r="F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T3003">
        <v>0.17599999999999999</v>
      </c>
      <c r="U3003">
        <v>0.20799999999999999</v>
      </c>
      <c r="V3003">
        <v>0.246</v>
      </c>
      <c r="W3003">
        <v>0.45400000000000001</v>
      </c>
      <c r="X3003">
        <v>0.19700000000000001</v>
      </c>
      <c r="Z3003">
        <v>15</v>
      </c>
      <c r="AA3003">
        <v>0</v>
      </c>
      <c r="AB3003">
        <v>0</v>
      </c>
      <c r="AD3003">
        <v>-0.1</v>
      </c>
      <c r="AE3003">
        <v>0</v>
      </c>
      <c r="AF3003">
        <v>0</v>
      </c>
      <c r="AG3003" t="s">
        <v>7044</v>
      </c>
      <c r="AH3003" s="2">
        <f t="shared" si="305"/>
        <v>-14.614771972847766</v>
      </c>
      <c r="AJ3003" s="2">
        <f t="shared" si="310"/>
        <v>-2.5025539444631106</v>
      </c>
      <c r="AK3003" s="2">
        <f t="shared" si="306"/>
        <v>-1.535362013584342</v>
      </c>
      <c r="AL3003" s="2">
        <f t="shared" si="307"/>
        <v>-2.5879503497259004</v>
      </c>
      <c r="AM3003" s="2">
        <f t="shared" si="308"/>
        <v>-3.761236367193233</v>
      </c>
      <c r="AN3003" s="2">
        <f t="shared" si="309"/>
        <v>-4.227669297881179</v>
      </c>
    </row>
    <row r="3004" spans="1:40" x14ac:dyDescent="0.2">
      <c r="A3004">
        <v>3003</v>
      </c>
      <c r="B3004" t="s">
        <v>4311</v>
      </c>
      <c r="C3004" t="s">
        <v>74</v>
      </c>
      <c r="D3004">
        <v>0</v>
      </c>
      <c r="E3004">
        <v>1</v>
      </c>
      <c r="F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T3004">
        <v>0.17100000000000001</v>
      </c>
      <c r="U3004">
        <v>0.222</v>
      </c>
      <c r="V3004">
        <v>0.249</v>
      </c>
      <c r="W3004">
        <v>0.47099999999999997</v>
      </c>
      <c r="X3004">
        <v>0.20599999999999999</v>
      </c>
      <c r="Z3004">
        <v>21</v>
      </c>
      <c r="AA3004">
        <v>0</v>
      </c>
      <c r="AB3004">
        <v>0</v>
      </c>
      <c r="AD3004">
        <v>-0.1</v>
      </c>
      <c r="AE3004">
        <v>0</v>
      </c>
      <c r="AF3004">
        <v>0</v>
      </c>
      <c r="AG3004" t="s">
        <v>4312</v>
      </c>
      <c r="AH3004" s="2">
        <f t="shared" si="305"/>
        <v>-14.615764082256222</v>
      </c>
      <c r="AJ3004" s="2">
        <f t="shared" si="310"/>
        <v>-2.5025539444631106</v>
      </c>
      <c r="AK3004" s="2">
        <f t="shared" si="306"/>
        <v>-1.535362013584342</v>
      </c>
      <c r="AL3004" s="2">
        <f t="shared" si="307"/>
        <v>-2.5879503497259004</v>
      </c>
      <c r="AM3004" s="2">
        <f t="shared" si="308"/>
        <v>-4.005771017753216</v>
      </c>
      <c r="AN3004" s="2">
        <f t="shared" si="309"/>
        <v>-3.9841267567296534</v>
      </c>
    </row>
    <row r="3005" spans="1:40" x14ac:dyDescent="0.2">
      <c r="A3005">
        <v>3004</v>
      </c>
      <c r="B3005" t="s">
        <v>7077</v>
      </c>
      <c r="C3005" t="s">
        <v>53</v>
      </c>
      <c r="D3005">
        <v>0</v>
      </c>
      <c r="E3005">
        <v>1</v>
      </c>
      <c r="F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T3005">
        <v>0.17100000000000001</v>
      </c>
      <c r="U3005">
        <v>0.21199999999999999</v>
      </c>
      <c r="V3005">
        <v>0.25800000000000001</v>
      </c>
      <c r="W3005">
        <v>0.47099999999999997</v>
      </c>
      <c r="X3005">
        <v>0.20499999999999999</v>
      </c>
      <c r="Z3005">
        <v>6</v>
      </c>
      <c r="AA3005">
        <v>0</v>
      </c>
      <c r="AB3005">
        <v>0</v>
      </c>
      <c r="AD3005">
        <v>-0.1</v>
      </c>
      <c r="AE3005">
        <v>0</v>
      </c>
      <c r="AF3005">
        <v>0</v>
      </c>
      <c r="AG3005" t="s">
        <v>7078</v>
      </c>
      <c r="AH3005" s="2">
        <f t="shared" si="305"/>
        <v>-14.615764082256222</v>
      </c>
      <c r="AJ3005" s="2">
        <f t="shared" si="310"/>
        <v>-2.5025539444631106</v>
      </c>
      <c r="AK3005" s="2">
        <f t="shared" si="306"/>
        <v>-1.535362013584342</v>
      </c>
      <c r="AL3005" s="2">
        <f t="shared" si="307"/>
        <v>-2.5879503497259004</v>
      </c>
      <c r="AM3005" s="2">
        <f t="shared" si="308"/>
        <v>-4.005771017753216</v>
      </c>
      <c r="AN3005" s="2">
        <f t="shared" si="309"/>
        <v>-3.9841267567296534</v>
      </c>
    </row>
    <row r="3006" spans="1:40" x14ac:dyDescent="0.2">
      <c r="A3006">
        <v>3005</v>
      </c>
      <c r="B3006" t="s">
        <v>3844</v>
      </c>
      <c r="C3006" t="s">
        <v>33</v>
      </c>
      <c r="D3006">
        <v>0</v>
      </c>
      <c r="E3006">
        <v>1</v>
      </c>
      <c r="F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T3006">
        <v>0.16800000000000001</v>
      </c>
      <c r="U3006">
        <v>0.215</v>
      </c>
      <c r="V3006">
        <v>0.26600000000000001</v>
      </c>
      <c r="W3006">
        <v>0.48099999999999998</v>
      </c>
      <c r="X3006">
        <v>0.20899999999999999</v>
      </c>
      <c r="Z3006">
        <v>27</v>
      </c>
      <c r="AA3006">
        <v>0</v>
      </c>
      <c r="AB3006">
        <v>0</v>
      </c>
      <c r="AD3006">
        <v>-0.1</v>
      </c>
      <c r="AE3006">
        <v>0</v>
      </c>
      <c r="AF3006">
        <v>0</v>
      </c>
      <c r="AG3006" t="s">
        <v>3845</v>
      </c>
      <c r="AH3006" s="2">
        <f t="shared" si="305"/>
        <v>-14.619224554267785</v>
      </c>
      <c r="AJ3006" s="2">
        <f t="shared" si="310"/>
        <v>-2.5025539444631106</v>
      </c>
      <c r="AK3006" s="2">
        <f t="shared" si="306"/>
        <v>-1.535362013584342</v>
      </c>
      <c r="AL3006" s="2">
        <f t="shared" si="307"/>
        <v>-2.5879503497259004</v>
      </c>
      <c r="AM3006" s="2">
        <f t="shared" si="308"/>
        <v>-4.1524918080892066</v>
      </c>
      <c r="AN3006" s="2">
        <f t="shared" si="309"/>
        <v>-3.840866438405226</v>
      </c>
    </row>
    <row r="3007" spans="1:40" x14ac:dyDescent="0.2">
      <c r="A3007">
        <v>3006</v>
      </c>
      <c r="B3007" t="s">
        <v>5311</v>
      </c>
      <c r="D3007">
        <v>0</v>
      </c>
      <c r="E3007">
        <v>1</v>
      </c>
      <c r="F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T3007">
        <v>0.17</v>
      </c>
      <c r="U3007">
        <v>0.223</v>
      </c>
      <c r="V3007">
        <v>0.251</v>
      </c>
      <c r="W3007">
        <v>0.47399999999999998</v>
      </c>
      <c r="X3007">
        <v>0.20899999999999999</v>
      </c>
      <c r="Z3007">
        <v>23</v>
      </c>
      <c r="AA3007">
        <v>0</v>
      </c>
      <c r="AB3007">
        <v>0</v>
      </c>
      <c r="AD3007">
        <v>-0.1</v>
      </c>
      <c r="AE3007">
        <v>0</v>
      </c>
      <c r="AF3007">
        <v>0</v>
      </c>
      <c r="AG3007" t="s">
        <v>5312</v>
      </c>
      <c r="AH3007" s="2">
        <f t="shared" si="305"/>
        <v>-14.621692916870892</v>
      </c>
      <c r="AJ3007" s="2">
        <f t="shared" si="310"/>
        <v>-2.5025539444631106</v>
      </c>
      <c r="AK3007" s="2">
        <f t="shared" si="306"/>
        <v>-1.535362013584342</v>
      </c>
      <c r="AL3007" s="2">
        <f t="shared" si="307"/>
        <v>-2.5879503497259004</v>
      </c>
      <c r="AM3007" s="2">
        <f t="shared" si="308"/>
        <v>-4.0546779478652129</v>
      </c>
      <c r="AN3007" s="2">
        <f t="shared" si="309"/>
        <v>-3.9411486612323254</v>
      </c>
    </row>
    <row r="3008" spans="1:40" x14ac:dyDescent="0.2">
      <c r="A3008">
        <v>3007</v>
      </c>
      <c r="B3008" t="s">
        <v>4783</v>
      </c>
      <c r="C3008" t="s">
        <v>176</v>
      </c>
      <c r="D3008">
        <v>0</v>
      </c>
      <c r="E3008">
        <v>1</v>
      </c>
      <c r="F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T3008">
        <v>0.17699999999999999</v>
      </c>
      <c r="U3008">
        <v>0.222</v>
      </c>
      <c r="V3008">
        <v>0.22900000000000001</v>
      </c>
      <c r="W3008">
        <v>0.45</v>
      </c>
      <c r="X3008">
        <v>0.2</v>
      </c>
      <c r="Z3008">
        <v>16</v>
      </c>
      <c r="AA3008">
        <v>0</v>
      </c>
      <c r="AB3008">
        <v>0</v>
      </c>
      <c r="AD3008">
        <v>-0.1</v>
      </c>
      <c r="AE3008">
        <v>0</v>
      </c>
      <c r="AF3008">
        <v>0</v>
      </c>
      <c r="AG3008" t="s">
        <v>4784</v>
      </c>
      <c r="AH3008" s="2">
        <f t="shared" si="305"/>
        <v>-14.623169170065539</v>
      </c>
      <c r="AJ3008" s="2">
        <f t="shared" si="310"/>
        <v>-2.5025539444631106</v>
      </c>
      <c r="AK3008" s="2">
        <f t="shared" si="306"/>
        <v>-1.535362013584342</v>
      </c>
      <c r="AL3008" s="2">
        <f t="shared" si="307"/>
        <v>-2.5879503497259004</v>
      </c>
      <c r="AM3008" s="2">
        <f t="shared" si="308"/>
        <v>-3.7123294370812356</v>
      </c>
      <c r="AN3008" s="2">
        <f t="shared" si="309"/>
        <v>-4.2849734252109499</v>
      </c>
    </row>
    <row r="3009" spans="1:40" x14ac:dyDescent="0.2">
      <c r="A3009">
        <v>3008</v>
      </c>
      <c r="B3009" t="s">
        <v>5206</v>
      </c>
      <c r="D3009">
        <v>0</v>
      </c>
      <c r="E3009">
        <v>1</v>
      </c>
      <c r="F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T3009">
        <v>0.16900000000000001</v>
      </c>
      <c r="U3009">
        <v>0.22500000000000001</v>
      </c>
      <c r="V3009">
        <v>0.253</v>
      </c>
      <c r="W3009">
        <v>0.47699999999999998</v>
      </c>
      <c r="X3009">
        <v>0.21099999999999999</v>
      </c>
      <c r="Z3009">
        <v>24</v>
      </c>
      <c r="AA3009">
        <v>0</v>
      </c>
      <c r="AB3009">
        <v>0</v>
      </c>
      <c r="AD3009">
        <v>-0.1</v>
      </c>
      <c r="AE3009">
        <v>0</v>
      </c>
      <c r="AF3009">
        <v>0</v>
      </c>
      <c r="AG3009" t="s">
        <v>5207</v>
      </c>
      <c r="AH3009" s="2">
        <f t="shared" si="305"/>
        <v>-14.62762175148556</v>
      </c>
      <c r="AJ3009" s="2">
        <f t="shared" si="310"/>
        <v>-2.5025539444631106</v>
      </c>
      <c r="AK3009" s="2">
        <f t="shared" si="306"/>
        <v>-1.535362013584342</v>
      </c>
      <c r="AL3009" s="2">
        <f t="shared" si="307"/>
        <v>-2.5879503497259004</v>
      </c>
      <c r="AM3009" s="2">
        <f t="shared" si="308"/>
        <v>-4.1035848779772097</v>
      </c>
      <c r="AN3009" s="2">
        <f t="shared" si="309"/>
        <v>-3.898170565734997</v>
      </c>
    </row>
    <row r="3010" spans="1:40" x14ac:dyDescent="0.2">
      <c r="A3010">
        <v>3009</v>
      </c>
      <c r="B3010" t="s">
        <v>4547</v>
      </c>
      <c r="C3010" t="s">
        <v>103</v>
      </c>
      <c r="D3010">
        <v>0</v>
      </c>
      <c r="E3010">
        <v>1</v>
      </c>
      <c r="F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0.16800000000000001</v>
      </c>
      <c r="U3010">
        <v>0.21</v>
      </c>
      <c r="V3010">
        <v>0.27</v>
      </c>
      <c r="W3010">
        <v>0.48</v>
      </c>
      <c r="X3010">
        <v>0.20699999999999999</v>
      </c>
      <c r="Z3010">
        <v>13</v>
      </c>
      <c r="AA3010">
        <v>0</v>
      </c>
      <c r="AB3010">
        <v>0</v>
      </c>
      <c r="AD3010">
        <v>-0.1</v>
      </c>
      <c r="AE3010">
        <v>0</v>
      </c>
      <c r="AF3010">
        <v>0</v>
      </c>
      <c r="AG3010" t="s">
        <v>4548</v>
      </c>
      <c r="AH3010" s="2">
        <f t="shared" ref="AH3010:AH3073" si="311">SUM(AI3010:AN3010)</f>
        <v>-14.633550586100228</v>
      </c>
      <c r="AJ3010" s="2">
        <f t="shared" si="310"/>
        <v>-2.5025539444631106</v>
      </c>
      <c r="AK3010" s="2">
        <f t="shared" ref="AK3010:AK3073" si="312">(M3010-46.609)/30.35701</f>
        <v>-1.535362013584342</v>
      </c>
      <c r="AL3010" s="2">
        <f t="shared" ref="AL3010:AL3073" si="313">(S3010-70.42522)/27.21274</f>
        <v>-2.5879503497259004</v>
      </c>
      <c r="AM3010" s="2">
        <f t="shared" ref="AM3010:AM3073" si="314">(T3010-0.252906)/0.020447</f>
        <v>-4.1524918080892066</v>
      </c>
      <c r="AN3010" s="2">
        <f t="shared" ref="AN3010:AN3073" si="315">(W3010-0.749104)/0.069803</f>
        <v>-3.855192470237669</v>
      </c>
    </row>
    <row r="3011" spans="1:40" x14ac:dyDescent="0.2">
      <c r="A3011">
        <v>3010</v>
      </c>
      <c r="B3011" t="s">
        <v>4960</v>
      </c>
      <c r="C3011" t="s">
        <v>57</v>
      </c>
      <c r="D3011">
        <v>0</v>
      </c>
      <c r="E3011">
        <v>1</v>
      </c>
      <c r="F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0.17499999999999999</v>
      </c>
      <c r="U3011">
        <v>0.22</v>
      </c>
      <c r="V3011">
        <v>0.23599999999999999</v>
      </c>
      <c r="W3011">
        <v>0.45600000000000002</v>
      </c>
      <c r="X3011">
        <v>0.20200000000000001</v>
      </c>
      <c r="Z3011">
        <v>18</v>
      </c>
      <c r="AA3011">
        <v>0</v>
      </c>
      <c r="AB3011">
        <v>0</v>
      </c>
      <c r="AD3011">
        <v>-0.1</v>
      </c>
      <c r="AE3011">
        <v>0</v>
      </c>
      <c r="AF3011">
        <v>0</v>
      </c>
      <c r="AG3011" t="s">
        <v>4961</v>
      </c>
      <c r="AH3011" s="2">
        <f t="shared" si="311"/>
        <v>-14.635026839294877</v>
      </c>
      <c r="AJ3011" s="2">
        <f t="shared" si="310"/>
        <v>-2.5025539444631106</v>
      </c>
      <c r="AK3011" s="2">
        <f t="shared" si="312"/>
        <v>-1.535362013584342</v>
      </c>
      <c r="AL3011" s="2">
        <f t="shared" si="313"/>
        <v>-2.5879503497259004</v>
      </c>
      <c r="AM3011" s="2">
        <f t="shared" si="314"/>
        <v>-3.8101432973052298</v>
      </c>
      <c r="AN3011" s="2">
        <f t="shared" si="315"/>
        <v>-4.1990172342162939</v>
      </c>
    </row>
    <row r="3012" spans="1:40" x14ac:dyDescent="0.2">
      <c r="A3012">
        <v>3011</v>
      </c>
      <c r="B3012" t="s">
        <v>5259</v>
      </c>
      <c r="C3012" t="s">
        <v>63</v>
      </c>
      <c r="D3012">
        <v>0</v>
      </c>
      <c r="E3012">
        <v>1</v>
      </c>
      <c r="F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T3012">
        <v>0.17</v>
      </c>
      <c r="U3012">
        <v>0.217</v>
      </c>
      <c r="V3012">
        <v>0.25700000000000001</v>
      </c>
      <c r="W3012">
        <v>0.47299999999999998</v>
      </c>
      <c r="X3012">
        <v>0.20599999999999999</v>
      </c>
      <c r="Z3012">
        <v>20</v>
      </c>
      <c r="AA3012">
        <v>0</v>
      </c>
      <c r="AB3012">
        <v>0</v>
      </c>
      <c r="AD3012">
        <v>-0.1</v>
      </c>
      <c r="AE3012">
        <v>0</v>
      </c>
      <c r="AF3012">
        <v>0</v>
      </c>
      <c r="AG3012" t="s">
        <v>5260</v>
      </c>
      <c r="AH3012" s="2">
        <f t="shared" si="311"/>
        <v>-14.636018948703335</v>
      </c>
      <c r="AJ3012" s="2">
        <f t="shared" si="310"/>
        <v>-2.5025539444631106</v>
      </c>
      <c r="AK3012" s="2">
        <f t="shared" si="312"/>
        <v>-1.535362013584342</v>
      </c>
      <c r="AL3012" s="2">
        <f t="shared" si="313"/>
        <v>-2.5879503497259004</v>
      </c>
      <c r="AM3012" s="2">
        <f t="shared" si="314"/>
        <v>-4.0546779478652129</v>
      </c>
      <c r="AN3012" s="2">
        <f t="shared" si="315"/>
        <v>-3.955474693064768</v>
      </c>
    </row>
    <row r="3013" spans="1:40" x14ac:dyDescent="0.2">
      <c r="A3013">
        <v>3012</v>
      </c>
      <c r="B3013" t="s">
        <v>4977</v>
      </c>
      <c r="C3013" t="s">
        <v>118</v>
      </c>
      <c r="D3013">
        <v>0</v>
      </c>
      <c r="E3013">
        <v>1</v>
      </c>
      <c r="F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T3013">
        <v>0.17199999999999999</v>
      </c>
      <c r="U3013">
        <v>0.221</v>
      </c>
      <c r="V3013">
        <v>0.245</v>
      </c>
      <c r="W3013">
        <v>0.46600000000000003</v>
      </c>
      <c r="X3013">
        <v>0.20499999999999999</v>
      </c>
      <c r="Z3013">
        <v>25</v>
      </c>
      <c r="AA3013">
        <v>0</v>
      </c>
      <c r="AB3013">
        <v>0</v>
      </c>
      <c r="AD3013">
        <v>-0.1</v>
      </c>
      <c r="AE3013">
        <v>0</v>
      </c>
      <c r="AF3013">
        <v>0</v>
      </c>
      <c r="AG3013" t="s">
        <v>4978</v>
      </c>
      <c r="AH3013" s="2">
        <f t="shared" si="311"/>
        <v>-14.63848731130644</v>
      </c>
      <c r="AJ3013" s="2">
        <f t="shared" si="310"/>
        <v>-2.5025539444631106</v>
      </c>
      <c r="AK3013" s="2">
        <f t="shared" si="312"/>
        <v>-1.535362013584342</v>
      </c>
      <c r="AL3013" s="2">
        <f t="shared" si="313"/>
        <v>-2.5879503497259004</v>
      </c>
      <c r="AM3013" s="2">
        <f t="shared" si="314"/>
        <v>-3.9568640876412204</v>
      </c>
      <c r="AN3013" s="2">
        <f t="shared" si="315"/>
        <v>-4.055756915891866</v>
      </c>
    </row>
    <row r="3014" spans="1:40" x14ac:dyDescent="0.2">
      <c r="A3014">
        <v>3013</v>
      </c>
      <c r="B3014" t="s">
        <v>5343</v>
      </c>
      <c r="D3014">
        <v>0</v>
      </c>
      <c r="E3014">
        <v>1</v>
      </c>
      <c r="F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T3014">
        <v>0.17599999999999999</v>
      </c>
      <c r="U3014">
        <v>0.217</v>
      </c>
      <c r="V3014">
        <v>0.23499999999999999</v>
      </c>
      <c r="W3014">
        <v>0.45200000000000001</v>
      </c>
      <c r="X3014">
        <v>0.19900000000000001</v>
      </c>
      <c r="Z3014">
        <v>17</v>
      </c>
      <c r="AA3014">
        <v>0</v>
      </c>
      <c r="AB3014">
        <v>0</v>
      </c>
      <c r="AD3014">
        <v>-0.1</v>
      </c>
      <c r="AE3014">
        <v>0</v>
      </c>
      <c r="AF3014">
        <v>0</v>
      </c>
      <c r="AG3014" t="s">
        <v>5344</v>
      </c>
      <c r="AH3014" s="2">
        <f t="shared" si="311"/>
        <v>-14.643424036512652</v>
      </c>
      <c r="AJ3014" s="2">
        <f t="shared" si="310"/>
        <v>-2.5025539444631106</v>
      </c>
      <c r="AK3014" s="2">
        <f t="shared" si="312"/>
        <v>-1.535362013584342</v>
      </c>
      <c r="AL3014" s="2">
        <f t="shared" si="313"/>
        <v>-2.5879503497259004</v>
      </c>
      <c r="AM3014" s="2">
        <f t="shared" si="314"/>
        <v>-3.761236367193233</v>
      </c>
      <c r="AN3014" s="2">
        <f t="shared" si="315"/>
        <v>-4.2563213615460649</v>
      </c>
    </row>
    <row r="3015" spans="1:40" x14ac:dyDescent="0.2">
      <c r="A3015">
        <v>3014</v>
      </c>
      <c r="B3015" t="s">
        <v>3963</v>
      </c>
      <c r="C3015" t="s">
        <v>45</v>
      </c>
      <c r="D3015">
        <v>0</v>
      </c>
      <c r="E3015">
        <v>1</v>
      </c>
      <c r="F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T3015">
        <v>0.17100000000000001</v>
      </c>
      <c r="U3015">
        <v>0.216</v>
      </c>
      <c r="V3015">
        <v>0.253</v>
      </c>
      <c r="W3015">
        <v>0.46899999999999997</v>
      </c>
      <c r="X3015">
        <v>0.20499999999999999</v>
      </c>
      <c r="Z3015">
        <v>20</v>
      </c>
      <c r="AA3015">
        <v>0</v>
      </c>
      <c r="AB3015">
        <v>0</v>
      </c>
      <c r="AD3015">
        <v>-0.1</v>
      </c>
      <c r="AE3015">
        <v>0</v>
      </c>
      <c r="AF3015">
        <v>0</v>
      </c>
      <c r="AG3015" t="s">
        <v>3964</v>
      </c>
      <c r="AH3015" s="2">
        <f t="shared" si="311"/>
        <v>-14.644416145921108</v>
      </c>
      <c r="AJ3015" s="2">
        <f t="shared" si="310"/>
        <v>-2.5025539444631106</v>
      </c>
      <c r="AK3015" s="2">
        <f t="shared" si="312"/>
        <v>-1.535362013584342</v>
      </c>
      <c r="AL3015" s="2">
        <f t="shared" si="313"/>
        <v>-2.5879503497259004</v>
      </c>
      <c r="AM3015" s="2">
        <f t="shared" si="314"/>
        <v>-4.005771017753216</v>
      </c>
      <c r="AN3015" s="2">
        <f t="shared" si="315"/>
        <v>-4.0127788203945389</v>
      </c>
    </row>
    <row r="3016" spans="1:40" x14ac:dyDescent="0.2">
      <c r="A3016">
        <v>3015</v>
      </c>
      <c r="B3016" t="s">
        <v>5411</v>
      </c>
      <c r="C3016" t="s">
        <v>55</v>
      </c>
      <c r="D3016">
        <v>0</v>
      </c>
      <c r="E3016">
        <v>1</v>
      </c>
      <c r="F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T3016">
        <v>0.17799999999999999</v>
      </c>
      <c r="U3016">
        <v>0.22</v>
      </c>
      <c r="V3016">
        <v>0.22500000000000001</v>
      </c>
      <c r="W3016">
        <v>0.44500000000000001</v>
      </c>
      <c r="X3016">
        <v>0.19700000000000001</v>
      </c>
      <c r="Z3016">
        <v>13</v>
      </c>
      <c r="AA3016">
        <v>0</v>
      </c>
      <c r="AB3016">
        <v>0</v>
      </c>
      <c r="AD3016">
        <v>-0.1</v>
      </c>
      <c r="AE3016">
        <v>0</v>
      </c>
      <c r="AF3016">
        <v>0</v>
      </c>
      <c r="AG3016" t="s">
        <v>5412</v>
      </c>
      <c r="AH3016" s="2">
        <f t="shared" si="311"/>
        <v>-14.645892399115755</v>
      </c>
      <c r="AJ3016" s="2">
        <f t="shared" si="310"/>
        <v>-2.5025539444631106</v>
      </c>
      <c r="AK3016" s="2">
        <f t="shared" si="312"/>
        <v>-1.535362013584342</v>
      </c>
      <c r="AL3016" s="2">
        <f t="shared" si="313"/>
        <v>-2.5879503497259004</v>
      </c>
      <c r="AM3016" s="2">
        <f t="shared" si="314"/>
        <v>-3.6634225069692388</v>
      </c>
      <c r="AN3016" s="2">
        <f t="shared" si="315"/>
        <v>-4.3566035843731639</v>
      </c>
    </row>
    <row r="3017" spans="1:40" x14ac:dyDescent="0.2">
      <c r="A3017">
        <v>3016</v>
      </c>
      <c r="B3017" t="s">
        <v>5663</v>
      </c>
      <c r="C3017" t="s">
        <v>176</v>
      </c>
      <c r="D3017">
        <v>0</v>
      </c>
      <c r="E3017">
        <v>1</v>
      </c>
      <c r="F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T3017">
        <v>0.17299999999999999</v>
      </c>
      <c r="U3017">
        <v>0.21199999999999999</v>
      </c>
      <c r="V3017">
        <v>0.25</v>
      </c>
      <c r="W3017">
        <v>0.46200000000000002</v>
      </c>
      <c r="X3017">
        <v>0.20200000000000001</v>
      </c>
      <c r="Z3017">
        <v>17</v>
      </c>
      <c r="AA3017">
        <v>0</v>
      </c>
      <c r="AB3017">
        <v>0</v>
      </c>
      <c r="AD3017">
        <v>-0.1</v>
      </c>
      <c r="AE3017">
        <v>0</v>
      </c>
      <c r="AF3017">
        <v>0</v>
      </c>
      <c r="AG3017" t="s">
        <v>5664</v>
      </c>
      <c r="AH3017" s="2">
        <f t="shared" si="311"/>
        <v>-14.646884508524213</v>
      </c>
      <c r="AJ3017" s="2">
        <f t="shared" si="310"/>
        <v>-2.5025539444631106</v>
      </c>
      <c r="AK3017" s="2">
        <f t="shared" si="312"/>
        <v>-1.535362013584342</v>
      </c>
      <c r="AL3017" s="2">
        <f t="shared" si="313"/>
        <v>-2.5879503497259004</v>
      </c>
      <c r="AM3017" s="2">
        <f t="shared" si="314"/>
        <v>-3.9079571575292236</v>
      </c>
      <c r="AN3017" s="2">
        <f t="shared" si="315"/>
        <v>-4.113061043221637</v>
      </c>
    </row>
    <row r="3018" spans="1:40" x14ac:dyDescent="0.2">
      <c r="A3018">
        <v>3017</v>
      </c>
      <c r="B3018" t="s">
        <v>5904</v>
      </c>
      <c r="C3018" t="s">
        <v>53</v>
      </c>
      <c r="D3018">
        <v>0</v>
      </c>
      <c r="E3018">
        <v>1</v>
      </c>
      <c r="F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T3018">
        <v>0.17499999999999999</v>
      </c>
      <c r="U3018">
        <v>0.214</v>
      </c>
      <c r="V3018">
        <v>0.24099999999999999</v>
      </c>
      <c r="W3018">
        <v>0.45500000000000002</v>
      </c>
      <c r="X3018">
        <v>0.2</v>
      </c>
      <c r="Z3018">
        <v>3</v>
      </c>
      <c r="AA3018">
        <v>0</v>
      </c>
      <c r="AB3018">
        <v>0</v>
      </c>
      <c r="AD3018">
        <v>-0.1</v>
      </c>
      <c r="AE3018">
        <v>0</v>
      </c>
      <c r="AF3018">
        <v>0</v>
      </c>
      <c r="AG3018" t="s">
        <v>5905</v>
      </c>
      <c r="AH3018" s="2">
        <f t="shared" si="311"/>
        <v>-14.64935287112732</v>
      </c>
      <c r="AJ3018" s="2">
        <f t="shared" si="310"/>
        <v>-2.5025539444631106</v>
      </c>
      <c r="AK3018" s="2">
        <f t="shared" si="312"/>
        <v>-1.535362013584342</v>
      </c>
      <c r="AL3018" s="2">
        <f t="shared" si="313"/>
        <v>-2.5879503497259004</v>
      </c>
      <c r="AM3018" s="2">
        <f t="shared" si="314"/>
        <v>-3.8101432973052298</v>
      </c>
      <c r="AN3018" s="2">
        <f t="shared" si="315"/>
        <v>-4.2133432660487369</v>
      </c>
    </row>
    <row r="3019" spans="1:40" x14ac:dyDescent="0.2">
      <c r="A3019">
        <v>3018</v>
      </c>
      <c r="B3019" t="s">
        <v>2507</v>
      </c>
      <c r="C3019" t="s">
        <v>42</v>
      </c>
      <c r="D3019">
        <v>0</v>
      </c>
      <c r="E3019">
        <v>1</v>
      </c>
      <c r="F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T3019">
        <v>0.158</v>
      </c>
      <c r="U3019">
        <v>0.23799999999999999</v>
      </c>
      <c r="V3019">
        <v>0.27600000000000002</v>
      </c>
      <c r="W3019">
        <v>0.51300000000000001</v>
      </c>
      <c r="X3019">
        <v>0.22700000000000001</v>
      </c>
      <c r="Z3019">
        <v>39</v>
      </c>
      <c r="AA3019">
        <v>0</v>
      </c>
      <c r="AB3019">
        <v>0</v>
      </c>
      <c r="AD3019">
        <v>-0.1</v>
      </c>
      <c r="AE3019">
        <v>0</v>
      </c>
      <c r="AF3019">
        <v>0</v>
      </c>
      <c r="AG3019" t="s">
        <v>2508</v>
      </c>
      <c r="AH3019" s="2">
        <f t="shared" si="311"/>
        <v>-14.649860836749589</v>
      </c>
      <c r="AJ3019" s="2">
        <f t="shared" si="310"/>
        <v>-2.5025539444631106</v>
      </c>
      <c r="AK3019" s="2">
        <f t="shared" si="312"/>
        <v>-1.535362013584342</v>
      </c>
      <c r="AL3019" s="2">
        <f t="shared" si="313"/>
        <v>-2.5879503497259004</v>
      </c>
      <c r="AM3019" s="2">
        <f t="shared" si="314"/>
        <v>-4.6415611092091762</v>
      </c>
      <c r="AN3019" s="2">
        <f t="shared" si="315"/>
        <v>-3.3824334197670582</v>
      </c>
    </row>
    <row r="3020" spans="1:40" x14ac:dyDescent="0.2">
      <c r="A3020">
        <v>3019</v>
      </c>
      <c r="B3020" t="s">
        <v>4313</v>
      </c>
      <c r="C3020" t="s">
        <v>39</v>
      </c>
      <c r="D3020">
        <v>0</v>
      </c>
      <c r="E3020">
        <v>1</v>
      </c>
      <c r="F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T3020">
        <v>0.17</v>
      </c>
      <c r="U3020">
        <v>0.219</v>
      </c>
      <c r="V3020">
        <v>0.254</v>
      </c>
      <c r="W3020">
        <v>0.47199999999999998</v>
      </c>
      <c r="X3020">
        <v>0.20699999999999999</v>
      </c>
      <c r="Z3020">
        <v>21</v>
      </c>
      <c r="AA3020">
        <v>0</v>
      </c>
      <c r="AB3020">
        <v>0</v>
      </c>
      <c r="AD3020">
        <v>-0.1</v>
      </c>
      <c r="AE3020">
        <v>0</v>
      </c>
      <c r="AF3020">
        <v>0</v>
      </c>
      <c r="AG3020" t="s">
        <v>4314</v>
      </c>
      <c r="AH3020" s="2">
        <f t="shared" si="311"/>
        <v>-14.650344980535777</v>
      </c>
      <c r="AJ3020" s="2">
        <f t="shared" si="310"/>
        <v>-2.5025539444631106</v>
      </c>
      <c r="AK3020" s="2">
        <f t="shared" si="312"/>
        <v>-1.535362013584342</v>
      </c>
      <c r="AL3020" s="2">
        <f t="shared" si="313"/>
        <v>-2.5879503497259004</v>
      </c>
      <c r="AM3020" s="2">
        <f t="shared" si="314"/>
        <v>-4.0546779478652129</v>
      </c>
      <c r="AN3020" s="2">
        <f t="shared" si="315"/>
        <v>-3.9698007248972109</v>
      </c>
    </row>
    <row r="3021" spans="1:40" x14ac:dyDescent="0.2">
      <c r="A3021">
        <v>3020</v>
      </c>
      <c r="B3021" t="s">
        <v>5805</v>
      </c>
      <c r="C3021" t="s">
        <v>39</v>
      </c>
      <c r="D3021">
        <v>0</v>
      </c>
      <c r="E3021">
        <v>1</v>
      </c>
      <c r="F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T3021">
        <v>0.17</v>
      </c>
      <c r="U3021">
        <v>0.218</v>
      </c>
      <c r="V3021">
        <v>0.254</v>
      </c>
      <c r="W3021">
        <v>0.47199999999999998</v>
      </c>
      <c r="X3021">
        <v>0.20599999999999999</v>
      </c>
      <c r="Z3021">
        <v>20</v>
      </c>
      <c r="AA3021">
        <v>0</v>
      </c>
      <c r="AB3021">
        <v>0</v>
      </c>
      <c r="AD3021">
        <v>-0.1</v>
      </c>
      <c r="AE3021">
        <v>0</v>
      </c>
      <c r="AF3021">
        <v>0</v>
      </c>
      <c r="AG3021" t="s">
        <v>5806</v>
      </c>
      <c r="AH3021" s="2">
        <f t="shared" si="311"/>
        <v>-14.650344980535777</v>
      </c>
      <c r="AJ3021" s="2">
        <f t="shared" si="310"/>
        <v>-2.5025539444631106</v>
      </c>
      <c r="AK3021" s="2">
        <f t="shared" si="312"/>
        <v>-1.535362013584342</v>
      </c>
      <c r="AL3021" s="2">
        <f t="shared" si="313"/>
        <v>-2.5879503497259004</v>
      </c>
      <c r="AM3021" s="2">
        <f t="shared" si="314"/>
        <v>-4.0546779478652129</v>
      </c>
      <c r="AN3021" s="2">
        <f t="shared" si="315"/>
        <v>-3.9698007248972109</v>
      </c>
    </row>
    <row r="3022" spans="1:40" x14ac:dyDescent="0.2">
      <c r="A3022">
        <v>3021</v>
      </c>
      <c r="B3022" t="s">
        <v>4918</v>
      </c>
      <c r="C3022" t="s">
        <v>65</v>
      </c>
      <c r="D3022">
        <v>0</v>
      </c>
      <c r="E3022">
        <v>1</v>
      </c>
      <c r="F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T3022">
        <v>0.17199999999999999</v>
      </c>
      <c r="U3022">
        <v>0.216</v>
      </c>
      <c r="V3022">
        <v>0.25</v>
      </c>
      <c r="W3022">
        <v>0.46500000000000002</v>
      </c>
      <c r="X3022">
        <v>0.20300000000000001</v>
      </c>
      <c r="Z3022">
        <v>19</v>
      </c>
      <c r="AA3022">
        <v>0</v>
      </c>
      <c r="AB3022">
        <v>0</v>
      </c>
      <c r="AD3022">
        <v>-0.1</v>
      </c>
      <c r="AE3022">
        <v>0</v>
      </c>
      <c r="AF3022">
        <v>0</v>
      </c>
      <c r="AG3022" t="s">
        <v>4919</v>
      </c>
      <c r="AH3022" s="2">
        <f t="shared" si="311"/>
        <v>-14.652813343138883</v>
      </c>
      <c r="AJ3022" s="2">
        <f t="shared" ref="AJ3022:AJ3085" si="316">(K3022-22.084)/8.824585</f>
        <v>-2.5025539444631106</v>
      </c>
      <c r="AK3022" s="2">
        <f t="shared" si="312"/>
        <v>-1.535362013584342</v>
      </c>
      <c r="AL3022" s="2">
        <f t="shared" si="313"/>
        <v>-2.5879503497259004</v>
      </c>
      <c r="AM3022" s="2">
        <f t="shared" si="314"/>
        <v>-3.9568640876412204</v>
      </c>
      <c r="AN3022" s="2">
        <f t="shared" si="315"/>
        <v>-4.070082947724309</v>
      </c>
    </row>
    <row r="3023" spans="1:40" x14ac:dyDescent="0.2">
      <c r="A3023">
        <v>3022</v>
      </c>
      <c r="B3023" t="s">
        <v>3698</v>
      </c>
      <c r="C3023" t="s">
        <v>29</v>
      </c>
      <c r="D3023">
        <v>0</v>
      </c>
      <c r="E3023">
        <v>1</v>
      </c>
      <c r="F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0.16900000000000001</v>
      </c>
      <c r="U3023">
        <v>0.23599999999999999</v>
      </c>
      <c r="V3023">
        <v>0.24</v>
      </c>
      <c r="W3023">
        <v>0.47499999999999998</v>
      </c>
      <c r="X3023">
        <v>0.21299999999999999</v>
      </c>
      <c r="Z3023">
        <v>28</v>
      </c>
      <c r="AA3023">
        <v>0</v>
      </c>
      <c r="AB3023">
        <v>0</v>
      </c>
      <c r="AD3023">
        <v>-0.1</v>
      </c>
      <c r="AE3023">
        <v>0</v>
      </c>
      <c r="AF3023">
        <v>0</v>
      </c>
      <c r="AG3023" t="s">
        <v>3699</v>
      </c>
      <c r="AH3023" s="2">
        <f t="shared" si="311"/>
        <v>-14.656273815150445</v>
      </c>
      <c r="AJ3023" s="2">
        <f t="shared" si="316"/>
        <v>-2.5025539444631106</v>
      </c>
      <c r="AK3023" s="2">
        <f t="shared" si="312"/>
        <v>-1.535362013584342</v>
      </c>
      <c r="AL3023" s="2">
        <f t="shared" si="313"/>
        <v>-2.5879503497259004</v>
      </c>
      <c r="AM3023" s="2">
        <f t="shared" si="314"/>
        <v>-4.1035848779772097</v>
      </c>
      <c r="AN3023" s="2">
        <f t="shared" si="315"/>
        <v>-3.9268226293998825</v>
      </c>
    </row>
    <row r="3024" spans="1:40" x14ac:dyDescent="0.2">
      <c r="A3024">
        <v>3023</v>
      </c>
      <c r="B3024" t="s">
        <v>5492</v>
      </c>
      <c r="D3024">
        <v>0</v>
      </c>
      <c r="E3024">
        <v>1</v>
      </c>
      <c r="F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T3024">
        <v>0.17599999999999999</v>
      </c>
      <c r="U3024">
        <v>0.20899999999999999</v>
      </c>
      <c r="V3024">
        <v>0.24199999999999999</v>
      </c>
      <c r="W3024">
        <v>0.45100000000000001</v>
      </c>
      <c r="X3024">
        <v>0.19700000000000001</v>
      </c>
      <c r="Z3024">
        <v>15</v>
      </c>
      <c r="AA3024">
        <v>0</v>
      </c>
      <c r="AB3024">
        <v>0</v>
      </c>
      <c r="AD3024">
        <v>-0.1</v>
      </c>
      <c r="AE3024">
        <v>0</v>
      </c>
      <c r="AF3024">
        <v>0</v>
      </c>
      <c r="AG3024" t="s">
        <v>5493</v>
      </c>
      <c r="AH3024" s="2">
        <f t="shared" si="311"/>
        <v>-14.657750068345095</v>
      </c>
      <c r="AJ3024" s="2">
        <f t="shared" si="316"/>
        <v>-2.5025539444631106</v>
      </c>
      <c r="AK3024" s="2">
        <f t="shared" si="312"/>
        <v>-1.535362013584342</v>
      </c>
      <c r="AL3024" s="2">
        <f t="shared" si="313"/>
        <v>-2.5879503497259004</v>
      </c>
      <c r="AM3024" s="2">
        <f t="shared" si="314"/>
        <v>-3.761236367193233</v>
      </c>
      <c r="AN3024" s="2">
        <f t="shared" si="315"/>
        <v>-4.2706473933785079</v>
      </c>
    </row>
    <row r="3025" spans="1:40" x14ac:dyDescent="0.2">
      <c r="A3025">
        <v>3024</v>
      </c>
      <c r="B3025" t="s">
        <v>6201</v>
      </c>
      <c r="C3025" t="s">
        <v>103</v>
      </c>
      <c r="D3025">
        <v>0</v>
      </c>
      <c r="E3025">
        <v>1</v>
      </c>
      <c r="F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T3025">
        <v>0.17299999999999999</v>
      </c>
      <c r="U3025">
        <v>0.221</v>
      </c>
      <c r="V3025">
        <v>0.24</v>
      </c>
      <c r="W3025">
        <v>0.46100000000000002</v>
      </c>
      <c r="X3025">
        <v>0.20399999999999999</v>
      </c>
      <c r="Z3025">
        <v>11</v>
      </c>
      <c r="AA3025">
        <v>0</v>
      </c>
      <c r="AB3025">
        <v>0</v>
      </c>
      <c r="AD3025">
        <v>-0.1</v>
      </c>
      <c r="AE3025">
        <v>0</v>
      </c>
      <c r="AF3025">
        <v>0</v>
      </c>
      <c r="AG3025" t="s">
        <v>6202</v>
      </c>
      <c r="AH3025" s="2">
        <f t="shared" si="311"/>
        <v>-14.661210540356656</v>
      </c>
      <c r="AJ3025" s="2">
        <f t="shared" si="316"/>
        <v>-2.5025539444631106</v>
      </c>
      <c r="AK3025" s="2">
        <f t="shared" si="312"/>
        <v>-1.535362013584342</v>
      </c>
      <c r="AL3025" s="2">
        <f t="shared" si="313"/>
        <v>-2.5879503497259004</v>
      </c>
      <c r="AM3025" s="2">
        <f t="shared" si="314"/>
        <v>-3.9079571575292236</v>
      </c>
      <c r="AN3025" s="2">
        <f t="shared" si="315"/>
        <v>-4.12738707505408</v>
      </c>
    </row>
    <row r="3026" spans="1:40" x14ac:dyDescent="0.2">
      <c r="A3026">
        <v>3025</v>
      </c>
      <c r="B3026" t="s">
        <v>5415</v>
      </c>
      <c r="D3026">
        <v>0</v>
      </c>
      <c r="E3026">
        <v>1</v>
      </c>
      <c r="F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T3026">
        <v>0.16800000000000001</v>
      </c>
      <c r="U3026">
        <v>0.21</v>
      </c>
      <c r="V3026">
        <v>0.26800000000000002</v>
      </c>
      <c r="W3026">
        <v>0.47799999999999998</v>
      </c>
      <c r="X3026">
        <v>0.20699999999999999</v>
      </c>
      <c r="Z3026">
        <v>22</v>
      </c>
      <c r="AA3026">
        <v>0</v>
      </c>
      <c r="AB3026">
        <v>0</v>
      </c>
      <c r="AD3026">
        <v>-0.1</v>
      </c>
      <c r="AE3026">
        <v>0</v>
      </c>
      <c r="AF3026">
        <v>0</v>
      </c>
      <c r="AG3026" t="s">
        <v>5416</v>
      </c>
      <c r="AH3026" s="2">
        <f t="shared" si="311"/>
        <v>-14.662202649765113</v>
      </c>
      <c r="AJ3026" s="2">
        <f t="shared" si="316"/>
        <v>-2.5025539444631106</v>
      </c>
      <c r="AK3026" s="2">
        <f t="shared" si="312"/>
        <v>-1.535362013584342</v>
      </c>
      <c r="AL3026" s="2">
        <f t="shared" si="313"/>
        <v>-2.5879503497259004</v>
      </c>
      <c r="AM3026" s="2">
        <f t="shared" si="314"/>
        <v>-4.1524918080892066</v>
      </c>
      <c r="AN3026" s="2">
        <f t="shared" si="315"/>
        <v>-3.8838445339025545</v>
      </c>
    </row>
    <row r="3027" spans="1:40" x14ac:dyDescent="0.2">
      <c r="A3027">
        <v>3026</v>
      </c>
      <c r="B3027" t="s">
        <v>5902</v>
      </c>
      <c r="C3027" t="s">
        <v>65</v>
      </c>
      <c r="D3027">
        <v>0</v>
      </c>
      <c r="E3027">
        <v>1</v>
      </c>
      <c r="F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T3027">
        <v>0.17</v>
      </c>
      <c r="U3027">
        <v>0.21</v>
      </c>
      <c r="V3027">
        <v>0.26</v>
      </c>
      <c r="W3027">
        <v>0.47099999999999997</v>
      </c>
      <c r="X3027">
        <v>0.20399999999999999</v>
      </c>
      <c r="Z3027">
        <v>19</v>
      </c>
      <c r="AA3027">
        <v>0</v>
      </c>
      <c r="AB3027">
        <v>0</v>
      </c>
      <c r="AD3027">
        <v>-0.1</v>
      </c>
      <c r="AE3027">
        <v>0</v>
      </c>
      <c r="AF3027">
        <v>0</v>
      </c>
      <c r="AG3027" t="s">
        <v>5903</v>
      </c>
      <c r="AH3027" s="2">
        <f t="shared" si="311"/>
        <v>-14.664671012368219</v>
      </c>
      <c r="AJ3027" s="2">
        <f t="shared" si="316"/>
        <v>-2.5025539444631106</v>
      </c>
      <c r="AK3027" s="2">
        <f t="shared" si="312"/>
        <v>-1.535362013584342</v>
      </c>
      <c r="AL3027" s="2">
        <f t="shared" si="313"/>
        <v>-2.5879503497259004</v>
      </c>
      <c r="AM3027" s="2">
        <f t="shared" si="314"/>
        <v>-4.0546779478652129</v>
      </c>
      <c r="AN3027" s="2">
        <f t="shared" si="315"/>
        <v>-3.9841267567296534</v>
      </c>
    </row>
    <row r="3028" spans="1:40" x14ac:dyDescent="0.2">
      <c r="A3028">
        <v>3027</v>
      </c>
      <c r="B3028" t="s">
        <v>6211</v>
      </c>
      <c r="C3028" t="s">
        <v>63</v>
      </c>
      <c r="D3028">
        <v>0</v>
      </c>
      <c r="E3028">
        <v>1</v>
      </c>
      <c r="F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T3028">
        <v>0.16500000000000001</v>
      </c>
      <c r="U3028">
        <v>0.223</v>
      </c>
      <c r="V3028">
        <v>0.26400000000000001</v>
      </c>
      <c r="W3028">
        <v>0.48799999999999999</v>
      </c>
      <c r="X3028">
        <v>0.214</v>
      </c>
      <c r="Z3028">
        <v>25</v>
      </c>
      <c r="AA3028">
        <v>0</v>
      </c>
      <c r="AB3028">
        <v>0</v>
      </c>
      <c r="AD3028">
        <v>-0.1</v>
      </c>
      <c r="AE3028">
        <v>0</v>
      </c>
      <c r="AF3028">
        <v>0</v>
      </c>
      <c r="AG3028" t="s">
        <v>6212</v>
      </c>
      <c r="AH3028" s="2">
        <f t="shared" si="311"/>
        <v>-14.665663121776678</v>
      </c>
      <c r="AJ3028" s="2">
        <f t="shared" si="316"/>
        <v>-2.5025539444631106</v>
      </c>
      <c r="AK3028" s="2">
        <f t="shared" si="312"/>
        <v>-1.535362013584342</v>
      </c>
      <c r="AL3028" s="2">
        <f t="shared" si="313"/>
        <v>-2.5879503497259004</v>
      </c>
      <c r="AM3028" s="2">
        <f t="shared" si="314"/>
        <v>-4.2992125984251972</v>
      </c>
      <c r="AN3028" s="2">
        <f t="shared" si="315"/>
        <v>-3.740584215578127</v>
      </c>
    </row>
    <row r="3029" spans="1:40" x14ac:dyDescent="0.2">
      <c r="A3029">
        <v>3028</v>
      </c>
      <c r="B3029" t="s">
        <v>5512</v>
      </c>
      <c r="C3029" t="s">
        <v>83</v>
      </c>
      <c r="D3029">
        <v>0</v>
      </c>
      <c r="E3029">
        <v>1</v>
      </c>
      <c r="F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T3029">
        <v>0.17199999999999999</v>
      </c>
      <c r="U3029">
        <v>0.20799999999999999</v>
      </c>
      <c r="V3029">
        <v>0.25600000000000001</v>
      </c>
      <c r="W3029">
        <v>0.46400000000000002</v>
      </c>
      <c r="X3029">
        <v>0.20100000000000001</v>
      </c>
      <c r="Z3029">
        <v>18</v>
      </c>
      <c r="AA3029">
        <v>0</v>
      </c>
      <c r="AB3029">
        <v>0</v>
      </c>
      <c r="AD3029">
        <v>-0.1</v>
      </c>
      <c r="AE3029">
        <v>0</v>
      </c>
      <c r="AF3029">
        <v>0</v>
      </c>
      <c r="AG3029" t="s">
        <v>5513</v>
      </c>
      <c r="AH3029" s="2">
        <f t="shared" si="311"/>
        <v>-14.667139374971326</v>
      </c>
      <c r="AJ3029" s="2">
        <f t="shared" si="316"/>
        <v>-2.5025539444631106</v>
      </c>
      <c r="AK3029" s="2">
        <f t="shared" si="312"/>
        <v>-1.535362013584342</v>
      </c>
      <c r="AL3029" s="2">
        <f t="shared" si="313"/>
        <v>-2.5879503497259004</v>
      </c>
      <c r="AM3029" s="2">
        <f t="shared" si="314"/>
        <v>-3.9568640876412204</v>
      </c>
      <c r="AN3029" s="2">
        <f t="shared" si="315"/>
        <v>-4.084408979556752</v>
      </c>
    </row>
    <row r="3030" spans="1:40" x14ac:dyDescent="0.2">
      <c r="A3030">
        <v>3029</v>
      </c>
      <c r="B3030" t="s">
        <v>3429</v>
      </c>
      <c r="D3030">
        <v>0</v>
      </c>
      <c r="E3030">
        <v>1</v>
      </c>
      <c r="F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T3030">
        <v>0.16200000000000001</v>
      </c>
      <c r="U3030">
        <v>0.222</v>
      </c>
      <c r="V3030">
        <v>0.27700000000000002</v>
      </c>
      <c r="W3030">
        <v>0.498</v>
      </c>
      <c r="X3030">
        <v>0.217</v>
      </c>
      <c r="Z3030">
        <v>29</v>
      </c>
      <c r="AA3030">
        <v>0</v>
      </c>
      <c r="AB3030">
        <v>0</v>
      </c>
      <c r="AD3030">
        <v>-0.1</v>
      </c>
      <c r="AE3030">
        <v>0</v>
      </c>
      <c r="AF3030">
        <v>0</v>
      </c>
      <c r="AG3030" t="s">
        <v>3430</v>
      </c>
      <c r="AH3030" s="2">
        <f t="shared" si="311"/>
        <v>-14.669123593788241</v>
      </c>
      <c r="AJ3030" s="2">
        <f t="shared" si="316"/>
        <v>-2.5025539444631106</v>
      </c>
      <c r="AK3030" s="2">
        <f t="shared" si="312"/>
        <v>-1.535362013584342</v>
      </c>
      <c r="AL3030" s="2">
        <f t="shared" si="313"/>
        <v>-2.5879503497259004</v>
      </c>
      <c r="AM3030" s="2">
        <f t="shared" si="314"/>
        <v>-4.4459333887611878</v>
      </c>
      <c r="AN3030" s="2">
        <f t="shared" si="315"/>
        <v>-3.5973238972536996</v>
      </c>
    </row>
    <row r="3031" spans="1:40" x14ac:dyDescent="0.2">
      <c r="A3031">
        <v>3030</v>
      </c>
      <c r="B3031" t="s">
        <v>5385</v>
      </c>
      <c r="D3031">
        <v>0</v>
      </c>
      <c r="E3031">
        <v>1</v>
      </c>
      <c r="F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T3031">
        <v>0.16900000000000001</v>
      </c>
      <c r="U3031">
        <v>0.217</v>
      </c>
      <c r="V3031">
        <v>0.25700000000000001</v>
      </c>
      <c r="W3031">
        <v>0.47399999999999998</v>
      </c>
      <c r="X3031">
        <v>0.20699999999999999</v>
      </c>
      <c r="Z3031">
        <v>22</v>
      </c>
      <c r="AA3031">
        <v>0</v>
      </c>
      <c r="AB3031">
        <v>0</v>
      </c>
      <c r="AD3031">
        <v>-0.1</v>
      </c>
      <c r="AE3031">
        <v>0</v>
      </c>
      <c r="AF3031">
        <v>0</v>
      </c>
      <c r="AG3031" t="s">
        <v>5386</v>
      </c>
      <c r="AH3031" s="2">
        <f t="shared" si="311"/>
        <v>-14.670599846982888</v>
      </c>
      <c r="AJ3031" s="2">
        <f t="shared" si="316"/>
        <v>-2.5025539444631106</v>
      </c>
      <c r="AK3031" s="2">
        <f t="shared" si="312"/>
        <v>-1.535362013584342</v>
      </c>
      <c r="AL3031" s="2">
        <f t="shared" si="313"/>
        <v>-2.5879503497259004</v>
      </c>
      <c r="AM3031" s="2">
        <f t="shared" si="314"/>
        <v>-4.1035848779772097</v>
      </c>
      <c r="AN3031" s="2">
        <f t="shared" si="315"/>
        <v>-3.9411486612323254</v>
      </c>
    </row>
    <row r="3032" spans="1:40" x14ac:dyDescent="0.2">
      <c r="A3032">
        <v>3031</v>
      </c>
      <c r="B3032" t="s">
        <v>4199</v>
      </c>
      <c r="D3032">
        <v>0</v>
      </c>
      <c r="E3032">
        <v>1</v>
      </c>
      <c r="F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T3032">
        <v>0.17100000000000001</v>
      </c>
      <c r="U3032">
        <v>0.218</v>
      </c>
      <c r="V3032">
        <v>0.25</v>
      </c>
      <c r="W3032">
        <v>0.46700000000000003</v>
      </c>
      <c r="X3032">
        <v>0.20499999999999999</v>
      </c>
      <c r="Z3032">
        <v>21</v>
      </c>
      <c r="AA3032">
        <v>0</v>
      </c>
      <c r="AB3032">
        <v>0</v>
      </c>
      <c r="AD3032">
        <v>-0.1</v>
      </c>
      <c r="AE3032">
        <v>0</v>
      </c>
      <c r="AF3032">
        <v>0</v>
      </c>
      <c r="AG3032" t="s">
        <v>4200</v>
      </c>
      <c r="AH3032" s="2">
        <f t="shared" si="311"/>
        <v>-14.673068209585992</v>
      </c>
      <c r="AJ3032" s="2">
        <f t="shared" si="316"/>
        <v>-2.5025539444631106</v>
      </c>
      <c r="AK3032" s="2">
        <f t="shared" si="312"/>
        <v>-1.535362013584342</v>
      </c>
      <c r="AL3032" s="2">
        <f t="shared" si="313"/>
        <v>-2.5879503497259004</v>
      </c>
      <c r="AM3032" s="2">
        <f t="shared" si="314"/>
        <v>-4.005771017753216</v>
      </c>
      <c r="AN3032" s="2">
        <f t="shared" si="315"/>
        <v>-4.041430884059424</v>
      </c>
    </row>
    <row r="3033" spans="1:40" x14ac:dyDescent="0.2">
      <c r="A3033">
        <v>3032</v>
      </c>
      <c r="B3033" t="s">
        <v>4252</v>
      </c>
      <c r="C3033" t="s">
        <v>45</v>
      </c>
      <c r="D3033">
        <v>0</v>
      </c>
      <c r="E3033">
        <v>1</v>
      </c>
      <c r="F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T3033">
        <v>0.16800000000000001</v>
      </c>
      <c r="U3033">
        <v>0.216</v>
      </c>
      <c r="V3033">
        <v>0.26100000000000001</v>
      </c>
      <c r="W3033">
        <v>0.47699999999999998</v>
      </c>
      <c r="X3033">
        <v>0.20799999999999999</v>
      </c>
      <c r="Z3033">
        <v>22</v>
      </c>
      <c r="AA3033">
        <v>0</v>
      </c>
      <c r="AB3033">
        <v>0</v>
      </c>
      <c r="AD3033">
        <v>-0.1</v>
      </c>
      <c r="AE3033">
        <v>0</v>
      </c>
      <c r="AF3033">
        <v>0</v>
      </c>
      <c r="AG3033" t="s">
        <v>4253</v>
      </c>
      <c r="AH3033" s="2">
        <f t="shared" si="311"/>
        <v>-14.676528681597556</v>
      </c>
      <c r="AJ3033" s="2">
        <f t="shared" si="316"/>
        <v>-2.5025539444631106</v>
      </c>
      <c r="AK3033" s="2">
        <f t="shared" si="312"/>
        <v>-1.535362013584342</v>
      </c>
      <c r="AL3033" s="2">
        <f t="shared" si="313"/>
        <v>-2.5879503497259004</v>
      </c>
      <c r="AM3033" s="2">
        <f t="shared" si="314"/>
        <v>-4.1524918080892066</v>
      </c>
      <c r="AN3033" s="2">
        <f t="shared" si="315"/>
        <v>-3.898170565734997</v>
      </c>
    </row>
    <row r="3034" spans="1:40" x14ac:dyDescent="0.2">
      <c r="A3034">
        <v>3033</v>
      </c>
      <c r="B3034" t="s">
        <v>4487</v>
      </c>
      <c r="D3034">
        <v>0</v>
      </c>
      <c r="E3034">
        <v>1</v>
      </c>
      <c r="F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0.16300000000000001</v>
      </c>
      <c r="U3034">
        <v>0.221</v>
      </c>
      <c r="V3034">
        <v>0.27200000000000002</v>
      </c>
      <c r="W3034">
        <v>0.49399999999999999</v>
      </c>
      <c r="X3034">
        <v>0.215</v>
      </c>
      <c r="Z3034">
        <v>27</v>
      </c>
      <c r="AA3034">
        <v>0</v>
      </c>
      <c r="AB3034">
        <v>0</v>
      </c>
      <c r="AD3034">
        <v>-0.1</v>
      </c>
      <c r="AE3034">
        <v>0</v>
      </c>
      <c r="AF3034">
        <v>0</v>
      </c>
      <c r="AG3034" t="s">
        <v>4488</v>
      </c>
      <c r="AH3034" s="2">
        <f t="shared" si="311"/>
        <v>-14.677520791006014</v>
      </c>
      <c r="AJ3034" s="2">
        <f t="shared" si="316"/>
        <v>-2.5025539444631106</v>
      </c>
      <c r="AK3034" s="2">
        <f t="shared" si="312"/>
        <v>-1.535362013584342</v>
      </c>
      <c r="AL3034" s="2">
        <f t="shared" si="313"/>
        <v>-2.5879503497259004</v>
      </c>
      <c r="AM3034" s="2">
        <f t="shared" si="314"/>
        <v>-4.3970264586491909</v>
      </c>
      <c r="AN3034" s="2">
        <f t="shared" si="315"/>
        <v>-3.6546280245834706</v>
      </c>
    </row>
    <row r="3035" spans="1:40" x14ac:dyDescent="0.2">
      <c r="A3035">
        <v>3034</v>
      </c>
      <c r="B3035" t="s">
        <v>4781</v>
      </c>
      <c r="C3035" t="s">
        <v>118</v>
      </c>
      <c r="D3035">
        <v>0</v>
      </c>
      <c r="E3035">
        <v>1</v>
      </c>
      <c r="F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0.16900000000000001</v>
      </c>
      <c r="U3035">
        <v>0.22600000000000001</v>
      </c>
      <c r="V3035">
        <v>0.247</v>
      </c>
      <c r="W3035">
        <v>0.47299999999999998</v>
      </c>
      <c r="X3035">
        <v>0.21</v>
      </c>
      <c r="Z3035">
        <v>27</v>
      </c>
      <c r="AA3035">
        <v>0</v>
      </c>
      <c r="AB3035">
        <v>0</v>
      </c>
      <c r="AD3035">
        <v>-0.1</v>
      </c>
      <c r="AE3035">
        <v>0</v>
      </c>
      <c r="AF3035">
        <v>0</v>
      </c>
      <c r="AG3035" t="s">
        <v>4782</v>
      </c>
      <c r="AH3035" s="2">
        <f t="shared" si="311"/>
        <v>-14.684925878815331</v>
      </c>
      <c r="AJ3035" s="2">
        <f t="shared" si="316"/>
        <v>-2.5025539444631106</v>
      </c>
      <c r="AK3035" s="2">
        <f t="shared" si="312"/>
        <v>-1.535362013584342</v>
      </c>
      <c r="AL3035" s="2">
        <f t="shared" si="313"/>
        <v>-2.5879503497259004</v>
      </c>
      <c r="AM3035" s="2">
        <f t="shared" si="314"/>
        <v>-4.1035848779772097</v>
      </c>
      <c r="AN3035" s="2">
        <f t="shared" si="315"/>
        <v>-3.955474693064768</v>
      </c>
    </row>
    <row r="3036" spans="1:40" x14ac:dyDescent="0.2">
      <c r="A3036">
        <v>3035</v>
      </c>
      <c r="B3036" t="s">
        <v>1292</v>
      </c>
      <c r="C3036" t="s">
        <v>125</v>
      </c>
      <c r="D3036">
        <v>0</v>
      </c>
      <c r="E3036">
        <v>1</v>
      </c>
      <c r="F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T3036">
        <v>0.17599999999999999</v>
      </c>
      <c r="U3036">
        <v>0.20899999999999999</v>
      </c>
      <c r="V3036">
        <v>0.24</v>
      </c>
      <c r="W3036">
        <v>0.44900000000000001</v>
      </c>
      <c r="X3036">
        <v>0.19600000000000001</v>
      </c>
      <c r="Z3036">
        <v>16</v>
      </c>
      <c r="AA3036">
        <v>0</v>
      </c>
      <c r="AB3036">
        <v>0</v>
      </c>
      <c r="AD3036">
        <v>-0.1</v>
      </c>
      <c r="AE3036">
        <v>0</v>
      </c>
      <c r="AF3036">
        <v>0</v>
      </c>
      <c r="AG3036" t="s">
        <v>5104</v>
      </c>
      <c r="AH3036" s="2">
        <f t="shared" si="311"/>
        <v>-14.686402132009979</v>
      </c>
      <c r="AJ3036" s="2">
        <f t="shared" si="316"/>
        <v>-2.5025539444631106</v>
      </c>
      <c r="AK3036" s="2">
        <f t="shared" si="312"/>
        <v>-1.535362013584342</v>
      </c>
      <c r="AL3036" s="2">
        <f t="shared" si="313"/>
        <v>-2.5879503497259004</v>
      </c>
      <c r="AM3036" s="2">
        <f t="shared" si="314"/>
        <v>-3.761236367193233</v>
      </c>
      <c r="AN3036" s="2">
        <f t="shared" si="315"/>
        <v>-4.2992994570433929</v>
      </c>
    </row>
    <row r="3037" spans="1:40" x14ac:dyDescent="0.2">
      <c r="A3037">
        <v>3036</v>
      </c>
      <c r="B3037" t="s">
        <v>4448</v>
      </c>
      <c r="C3037" t="s">
        <v>51</v>
      </c>
      <c r="D3037">
        <v>0</v>
      </c>
      <c r="E3037">
        <v>1</v>
      </c>
      <c r="F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T3037">
        <v>0.16800000000000001</v>
      </c>
      <c r="U3037">
        <v>0.219</v>
      </c>
      <c r="V3037">
        <v>0.25600000000000001</v>
      </c>
      <c r="W3037">
        <v>0.47599999999999998</v>
      </c>
      <c r="X3037">
        <v>0.20899999999999999</v>
      </c>
      <c r="Z3037">
        <v>25</v>
      </c>
      <c r="AA3037">
        <v>0</v>
      </c>
      <c r="AB3037">
        <v>0</v>
      </c>
      <c r="AD3037">
        <v>-0.1</v>
      </c>
      <c r="AE3037">
        <v>0</v>
      </c>
      <c r="AF3037">
        <v>0</v>
      </c>
      <c r="AG3037" t="s">
        <v>4449</v>
      </c>
      <c r="AH3037" s="2">
        <f t="shared" si="311"/>
        <v>-14.690854713429999</v>
      </c>
      <c r="AJ3037" s="2">
        <f t="shared" si="316"/>
        <v>-2.5025539444631106</v>
      </c>
      <c r="AK3037" s="2">
        <f t="shared" si="312"/>
        <v>-1.535362013584342</v>
      </c>
      <c r="AL3037" s="2">
        <f t="shared" si="313"/>
        <v>-2.5879503497259004</v>
      </c>
      <c r="AM3037" s="2">
        <f t="shared" si="314"/>
        <v>-4.1524918080892066</v>
      </c>
      <c r="AN3037" s="2">
        <f t="shared" si="315"/>
        <v>-3.9124965975674399</v>
      </c>
    </row>
    <row r="3038" spans="1:40" x14ac:dyDescent="0.2">
      <c r="A3038">
        <v>3037</v>
      </c>
      <c r="B3038" t="s">
        <v>5815</v>
      </c>
      <c r="C3038" t="s">
        <v>125</v>
      </c>
      <c r="D3038">
        <v>0</v>
      </c>
      <c r="E3038">
        <v>1</v>
      </c>
      <c r="F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T3038">
        <v>0.17899999999999999</v>
      </c>
      <c r="U3038">
        <v>0.21199999999999999</v>
      </c>
      <c r="V3038">
        <v>0.22600000000000001</v>
      </c>
      <c r="W3038">
        <v>0.438</v>
      </c>
      <c r="X3038">
        <v>0.193</v>
      </c>
      <c r="Z3038">
        <v>14</v>
      </c>
      <c r="AA3038">
        <v>0</v>
      </c>
      <c r="AB3038">
        <v>0</v>
      </c>
      <c r="AD3038">
        <v>-0.1</v>
      </c>
      <c r="AE3038">
        <v>0</v>
      </c>
      <c r="AF3038">
        <v>0</v>
      </c>
      <c r="AG3038" t="s">
        <v>5816</v>
      </c>
      <c r="AH3038" s="2">
        <f t="shared" si="311"/>
        <v>-14.697267691830859</v>
      </c>
      <c r="AJ3038" s="2">
        <f t="shared" si="316"/>
        <v>-2.5025539444631106</v>
      </c>
      <c r="AK3038" s="2">
        <f t="shared" si="312"/>
        <v>-1.535362013584342</v>
      </c>
      <c r="AL3038" s="2">
        <f t="shared" si="313"/>
        <v>-2.5879503497259004</v>
      </c>
      <c r="AM3038" s="2">
        <f t="shared" si="314"/>
        <v>-3.6145155768572419</v>
      </c>
      <c r="AN3038" s="2">
        <f t="shared" si="315"/>
        <v>-4.4568858072002628</v>
      </c>
    </row>
    <row r="3039" spans="1:40" x14ac:dyDescent="0.2">
      <c r="A3039">
        <v>3038</v>
      </c>
      <c r="B3039" t="s">
        <v>5043</v>
      </c>
      <c r="C3039" t="s">
        <v>39</v>
      </c>
      <c r="D3039">
        <v>0</v>
      </c>
      <c r="E3039">
        <v>1</v>
      </c>
      <c r="F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T3039">
        <v>0.17399999999999999</v>
      </c>
      <c r="U3039">
        <v>0.224</v>
      </c>
      <c r="V3039">
        <v>0.23100000000000001</v>
      </c>
      <c r="W3039">
        <v>0.45500000000000002</v>
      </c>
      <c r="X3039">
        <v>0.20200000000000001</v>
      </c>
      <c r="Z3039">
        <v>17</v>
      </c>
      <c r="AA3039">
        <v>0</v>
      </c>
      <c r="AB3039">
        <v>0</v>
      </c>
      <c r="AD3039">
        <v>-0.1</v>
      </c>
      <c r="AE3039">
        <v>0</v>
      </c>
      <c r="AF3039">
        <v>0</v>
      </c>
      <c r="AG3039" t="s">
        <v>5044</v>
      </c>
      <c r="AH3039" s="2">
        <f t="shared" si="311"/>
        <v>-14.698259801239317</v>
      </c>
      <c r="AJ3039" s="2">
        <f t="shared" si="316"/>
        <v>-2.5025539444631106</v>
      </c>
      <c r="AK3039" s="2">
        <f t="shared" si="312"/>
        <v>-1.535362013584342</v>
      </c>
      <c r="AL3039" s="2">
        <f t="shared" si="313"/>
        <v>-2.5879503497259004</v>
      </c>
      <c r="AM3039" s="2">
        <f t="shared" si="314"/>
        <v>-3.8590502274172267</v>
      </c>
      <c r="AN3039" s="2">
        <f t="shared" si="315"/>
        <v>-4.2133432660487369</v>
      </c>
    </row>
    <row r="3040" spans="1:40" x14ac:dyDescent="0.2">
      <c r="A3040">
        <v>3039</v>
      </c>
      <c r="B3040" t="s">
        <v>5045</v>
      </c>
      <c r="C3040" t="s">
        <v>42</v>
      </c>
      <c r="D3040">
        <v>0</v>
      </c>
      <c r="E3040">
        <v>1</v>
      </c>
      <c r="F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T3040">
        <v>0.17599999999999999</v>
      </c>
      <c r="U3040">
        <v>0.20799999999999999</v>
      </c>
      <c r="V3040">
        <v>0.24</v>
      </c>
      <c r="W3040">
        <v>0.44800000000000001</v>
      </c>
      <c r="X3040">
        <v>0.19500000000000001</v>
      </c>
      <c r="Z3040">
        <v>18</v>
      </c>
      <c r="AA3040">
        <v>0</v>
      </c>
      <c r="AB3040">
        <v>0</v>
      </c>
      <c r="AD3040">
        <v>-0.1</v>
      </c>
      <c r="AE3040">
        <v>0</v>
      </c>
      <c r="AF3040">
        <v>0</v>
      </c>
      <c r="AG3040" t="s">
        <v>5046</v>
      </c>
      <c r="AH3040" s="2">
        <f t="shared" si="311"/>
        <v>-14.700728163842422</v>
      </c>
      <c r="AJ3040" s="2">
        <f t="shared" si="316"/>
        <v>-2.5025539444631106</v>
      </c>
      <c r="AK3040" s="2">
        <f t="shared" si="312"/>
        <v>-1.535362013584342</v>
      </c>
      <c r="AL3040" s="2">
        <f t="shared" si="313"/>
        <v>-2.5879503497259004</v>
      </c>
      <c r="AM3040" s="2">
        <f t="shared" si="314"/>
        <v>-3.761236367193233</v>
      </c>
      <c r="AN3040" s="2">
        <f t="shared" si="315"/>
        <v>-4.3136254888758359</v>
      </c>
    </row>
    <row r="3041" spans="1:40" x14ac:dyDescent="0.2">
      <c r="A3041">
        <v>3040</v>
      </c>
      <c r="B3041" t="s">
        <v>4452</v>
      </c>
      <c r="C3041" t="s">
        <v>139</v>
      </c>
      <c r="D3041">
        <v>0</v>
      </c>
      <c r="E3041">
        <v>1</v>
      </c>
      <c r="F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T3041">
        <v>0.17499999999999999</v>
      </c>
      <c r="U3041">
        <v>0.21299999999999999</v>
      </c>
      <c r="V3041">
        <v>0.23799999999999999</v>
      </c>
      <c r="W3041">
        <v>0.45100000000000001</v>
      </c>
      <c r="X3041">
        <v>0.19800000000000001</v>
      </c>
      <c r="Z3041">
        <v>20</v>
      </c>
      <c r="AA3041">
        <v>0</v>
      </c>
      <c r="AB3041">
        <v>0</v>
      </c>
      <c r="AD3041">
        <v>-0.1</v>
      </c>
      <c r="AE3041">
        <v>0</v>
      </c>
      <c r="AF3041">
        <v>0</v>
      </c>
      <c r="AG3041" t="s">
        <v>4453</v>
      </c>
      <c r="AH3041" s="2">
        <f t="shared" si="311"/>
        <v>-14.706656998457092</v>
      </c>
      <c r="AJ3041" s="2">
        <f t="shared" si="316"/>
        <v>-2.5025539444631106</v>
      </c>
      <c r="AK3041" s="2">
        <f t="shared" si="312"/>
        <v>-1.535362013584342</v>
      </c>
      <c r="AL3041" s="2">
        <f t="shared" si="313"/>
        <v>-2.5879503497259004</v>
      </c>
      <c r="AM3041" s="2">
        <f t="shared" si="314"/>
        <v>-3.8101432973052298</v>
      </c>
      <c r="AN3041" s="2">
        <f t="shared" si="315"/>
        <v>-4.2706473933785079</v>
      </c>
    </row>
    <row r="3042" spans="1:40" x14ac:dyDescent="0.2">
      <c r="A3042">
        <v>3041</v>
      </c>
      <c r="B3042" t="s">
        <v>5839</v>
      </c>
      <c r="C3042" t="s">
        <v>65</v>
      </c>
      <c r="D3042">
        <v>0</v>
      </c>
      <c r="E3042">
        <v>1</v>
      </c>
      <c r="F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T3042">
        <v>0.17499999999999999</v>
      </c>
      <c r="U3042">
        <v>0.20499999999999999</v>
      </c>
      <c r="V3042">
        <v>0.246</v>
      </c>
      <c r="W3042">
        <v>0.45100000000000001</v>
      </c>
      <c r="X3042">
        <v>0.19500000000000001</v>
      </c>
      <c r="Z3042">
        <v>14</v>
      </c>
      <c r="AA3042">
        <v>0</v>
      </c>
      <c r="AB3042">
        <v>0</v>
      </c>
      <c r="AD3042">
        <v>-0.1</v>
      </c>
      <c r="AE3042">
        <v>0</v>
      </c>
      <c r="AF3042">
        <v>0</v>
      </c>
      <c r="AG3042" t="s">
        <v>5840</v>
      </c>
      <c r="AH3042" s="2">
        <f t="shared" si="311"/>
        <v>-14.706656998457092</v>
      </c>
      <c r="AJ3042" s="2">
        <f t="shared" si="316"/>
        <v>-2.5025539444631106</v>
      </c>
      <c r="AK3042" s="2">
        <f t="shared" si="312"/>
        <v>-1.535362013584342</v>
      </c>
      <c r="AL3042" s="2">
        <f t="shared" si="313"/>
        <v>-2.5879503497259004</v>
      </c>
      <c r="AM3042" s="2">
        <f t="shared" si="314"/>
        <v>-3.8101432973052298</v>
      </c>
      <c r="AN3042" s="2">
        <f t="shared" si="315"/>
        <v>-4.2706473933785079</v>
      </c>
    </row>
    <row r="3043" spans="1:40" x14ac:dyDescent="0.2">
      <c r="A3043">
        <v>3042</v>
      </c>
      <c r="B3043" t="s">
        <v>5393</v>
      </c>
      <c r="C3043" t="s">
        <v>45</v>
      </c>
      <c r="D3043">
        <v>0</v>
      </c>
      <c r="E3043">
        <v>1</v>
      </c>
      <c r="F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T3043">
        <v>0.17699999999999999</v>
      </c>
      <c r="U3043">
        <v>0.21199999999999999</v>
      </c>
      <c r="V3043">
        <v>0.23300000000000001</v>
      </c>
      <c r="W3043">
        <v>0.44400000000000001</v>
      </c>
      <c r="X3043">
        <v>0.19500000000000001</v>
      </c>
      <c r="Z3043">
        <v>13</v>
      </c>
      <c r="AA3043">
        <v>0</v>
      </c>
      <c r="AB3043">
        <v>0</v>
      </c>
      <c r="AD3043">
        <v>-0.1</v>
      </c>
      <c r="AE3043">
        <v>0</v>
      </c>
      <c r="AF3043">
        <v>0</v>
      </c>
      <c r="AG3043" t="s">
        <v>5394</v>
      </c>
      <c r="AH3043" s="2">
        <f t="shared" si="311"/>
        <v>-14.709125361060195</v>
      </c>
      <c r="AJ3043" s="2">
        <f t="shared" si="316"/>
        <v>-2.5025539444631106</v>
      </c>
      <c r="AK3043" s="2">
        <f t="shared" si="312"/>
        <v>-1.535362013584342</v>
      </c>
      <c r="AL3043" s="2">
        <f t="shared" si="313"/>
        <v>-2.5879503497259004</v>
      </c>
      <c r="AM3043" s="2">
        <f t="shared" si="314"/>
        <v>-3.7123294370812356</v>
      </c>
      <c r="AN3043" s="2">
        <f t="shared" si="315"/>
        <v>-4.3709296162056068</v>
      </c>
    </row>
    <row r="3044" spans="1:40" x14ac:dyDescent="0.2">
      <c r="A3044">
        <v>3043</v>
      </c>
      <c r="B3044" t="s">
        <v>5255</v>
      </c>
      <c r="C3044" t="s">
        <v>35</v>
      </c>
      <c r="D3044">
        <v>0</v>
      </c>
      <c r="E3044">
        <v>1</v>
      </c>
      <c r="F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T3044">
        <v>0.17199999999999999</v>
      </c>
      <c r="U3044">
        <v>0.216</v>
      </c>
      <c r="V3044">
        <v>0.245</v>
      </c>
      <c r="W3044">
        <v>0.46100000000000002</v>
      </c>
      <c r="X3044">
        <v>0.20200000000000001</v>
      </c>
      <c r="Z3044">
        <v>15</v>
      </c>
      <c r="AA3044">
        <v>0</v>
      </c>
      <c r="AB3044">
        <v>0</v>
      </c>
      <c r="AD3044">
        <v>-0.1</v>
      </c>
      <c r="AE3044">
        <v>0</v>
      </c>
      <c r="AF3044">
        <v>0</v>
      </c>
      <c r="AG3044" t="s">
        <v>5256</v>
      </c>
      <c r="AH3044" s="2">
        <f t="shared" si="311"/>
        <v>-14.710117470468653</v>
      </c>
      <c r="AJ3044" s="2">
        <f t="shared" si="316"/>
        <v>-2.5025539444631106</v>
      </c>
      <c r="AK3044" s="2">
        <f t="shared" si="312"/>
        <v>-1.535362013584342</v>
      </c>
      <c r="AL3044" s="2">
        <f t="shared" si="313"/>
        <v>-2.5879503497259004</v>
      </c>
      <c r="AM3044" s="2">
        <f t="shared" si="314"/>
        <v>-3.9568640876412204</v>
      </c>
      <c r="AN3044" s="2">
        <f t="shared" si="315"/>
        <v>-4.12738707505408</v>
      </c>
    </row>
    <row r="3045" spans="1:40" x14ac:dyDescent="0.2">
      <c r="A3045">
        <v>3044</v>
      </c>
      <c r="B3045" t="s">
        <v>5502</v>
      </c>
      <c r="C3045" t="s">
        <v>35</v>
      </c>
      <c r="D3045">
        <v>0</v>
      </c>
      <c r="E3045">
        <v>1</v>
      </c>
      <c r="F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T3045">
        <v>0.17899999999999999</v>
      </c>
      <c r="U3045">
        <v>0.20499999999999999</v>
      </c>
      <c r="V3045">
        <v>0.23200000000000001</v>
      </c>
      <c r="W3045">
        <v>0.437</v>
      </c>
      <c r="X3045">
        <v>0.19</v>
      </c>
      <c r="Z3045">
        <v>7</v>
      </c>
      <c r="AA3045">
        <v>0</v>
      </c>
      <c r="AB3045">
        <v>0</v>
      </c>
      <c r="AD3045">
        <v>-0.1</v>
      </c>
      <c r="AE3045">
        <v>0</v>
      </c>
      <c r="AF3045">
        <v>0</v>
      </c>
      <c r="AG3045" t="s">
        <v>5503</v>
      </c>
      <c r="AH3045" s="2">
        <f t="shared" si="311"/>
        <v>-14.711593723663302</v>
      </c>
      <c r="AJ3045" s="2">
        <f t="shared" si="316"/>
        <v>-2.5025539444631106</v>
      </c>
      <c r="AK3045" s="2">
        <f t="shared" si="312"/>
        <v>-1.535362013584342</v>
      </c>
      <c r="AL3045" s="2">
        <f t="shared" si="313"/>
        <v>-2.5879503497259004</v>
      </c>
      <c r="AM3045" s="2">
        <f t="shared" si="314"/>
        <v>-3.6145155768572419</v>
      </c>
      <c r="AN3045" s="2">
        <f t="shared" si="315"/>
        <v>-4.4712118390327058</v>
      </c>
    </row>
    <row r="3046" spans="1:40" x14ac:dyDescent="0.2">
      <c r="A3046">
        <v>3045</v>
      </c>
      <c r="B3046" t="s">
        <v>5893</v>
      </c>
      <c r="C3046" t="s">
        <v>103</v>
      </c>
      <c r="D3046">
        <v>0</v>
      </c>
      <c r="E3046">
        <v>1</v>
      </c>
      <c r="F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T3046">
        <v>0.17399999999999999</v>
      </c>
      <c r="U3046">
        <v>0.216</v>
      </c>
      <c r="V3046">
        <v>0.23799999999999999</v>
      </c>
      <c r="W3046">
        <v>0.45400000000000001</v>
      </c>
      <c r="X3046">
        <v>0.19900000000000001</v>
      </c>
      <c r="Z3046">
        <v>8</v>
      </c>
      <c r="AA3046">
        <v>0</v>
      </c>
      <c r="AB3046">
        <v>0</v>
      </c>
      <c r="AD3046">
        <v>-0.1</v>
      </c>
      <c r="AE3046">
        <v>0</v>
      </c>
      <c r="AF3046">
        <v>0</v>
      </c>
      <c r="AG3046" t="s">
        <v>5894</v>
      </c>
      <c r="AH3046" s="2">
        <f t="shared" si="311"/>
        <v>-14.71258583307176</v>
      </c>
      <c r="AJ3046" s="2">
        <f t="shared" si="316"/>
        <v>-2.5025539444631106</v>
      </c>
      <c r="AK3046" s="2">
        <f t="shared" si="312"/>
        <v>-1.535362013584342</v>
      </c>
      <c r="AL3046" s="2">
        <f t="shared" si="313"/>
        <v>-2.5879503497259004</v>
      </c>
      <c r="AM3046" s="2">
        <f t="shared" si="314"/>
        <v>-3.8590502274172267</v>
      </c>
      <c r="AN3046" s="2">
        <f t="shared" si="315"/>
        <v>-4.227669297881179</v>
      </c>
    </row>
    <row r="3047" spans="1:40" x14ac:dyDescent="0.2">
      <c r="A3047">
        <v>3046</v>
      </c>
      <c r="B3047" t="s">
        <v>4363</v>
      </c>
      <c r="C3047" t="s">
        <v>118</v>
      </c>
      <c r="D3047">
        <v>0</v>
      </c>
      <c r="E3047">
        <v>1</v>
      </c>
      <c r="F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0.17599999999999999</v>
      </c>
      <c r="U3047">
        <v>0.22500000000000001</v>
      </c>
      <c r="V3047">
        <v>0.221</v>
      </c>
      <c r="W3047">
        <v>0.44700000000000001</v>
      </c>
      <c r="X3047">
        <v>0.19900000000000001</v>
      </c>
      <c r="Z3047">
        <v>20</v>
      </c>
      <c r="AA3047">
        <v>0</v>
      </c>
      <c r="AB3047">
        <v>0</v>
      </c>
      <c r="AD3047">
        <v>-0.1</v>
      </c>
      <c r="AE3047">
        <v>0</v>
      </c>
      <c r="AF3047">
        <v>0</v>
      </c>
      <c r="AG3047" t="s">
        <v>4364</v>
      </c>
      <c r="AH3047" s="2">
        <f t="shared" si="311"/>
        <v>-14.715054195674865</v>
      </c>
      <c r="AJ3047" s="2">
        <f t="shared" si="316"/>
        <v>-2.5025539444631106</v>
      </c>
      <c r="AK3047" s="2">
        <f t="shared" si="312"/>
        <v>-1.535362013584342</v>
      </c>
      <c r="AL3047" s="2">
        <f t="shared" si="313"/>
        <v>-2.5879503497259004</v>
      </c>
      <c r="AM3047" s="2">
        <f t="shared" si="314"/>
        <v>-3.761236367193233</v>
      </c>
      <c r="AN3047" s="2">
        <f t="shared" si="315"/>
        <v>-4.3279515207082788</v>
      </c>
    </row>
    <row r="3048" spans="1:40" x14ac:dyDescent="0.2">
      <c r="A3048">
        <v>3047</v>
      </c>
      <c r="B3048" t="s">
        <v>5479</v>
      </c>
      <c r="D3048">
        <v>0</v>
      </c>
      <c r="E3048">
        <v>1</v>
      </c>
      <c r="F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T3048">
        <v>0.16800000000000001</v>
      </c>
      <c r="U3048">
        <v>0.21099999999999999</v>
      </c>
      <c r="V3048">
        <v>0.26400000000000001</v>
      </c>
      <c r="W3048">
        <v>0.47399999999999998</v>
      </c>
      <c r="X3048">
        <v>0.20599999999999999</v>
      </c>
      <c r="Z3048">
        <v>21</v>
      </c>
      <c r="AA3048">
        <v>0</v>
      </c>
      <c r="AB3048">
        <v>0</v>
      </c>
      <c r="AD3048">
        <v>-0.1</v>
      </c>
      <c r="AE3048">
        <v>0</v>
      </c>
      <c r="AF3048">
        <v>0</v>
      </c>
      <c r="AG3048" t="s">
        <v>5480</v>
      </c>
      <c r="AH3048" s="2">
        <f t="shared" si="311"/>
        <v>-14.719506777094885</v>
      </c>
      <c r="AJ3048" s="2">
        <f t="shared" si="316"/>
        <v>-2.5025539444631106</v>
      </c>
      <c r="AK3048" s="2">
        <f t="shared" si="312"/>
        <v>-1.535362013584342</v>
      </c>
      <c r="AL3048" s="2">
        <f t="shared" si="313"/>
        <v>-2.5879503497259004</v>
      </c>
      <c r="AM3048" s="2">
        <f t="shared" si="314"/>
        <v>-4.1524918080892066</v>
      </c>
      <c r="AN3048" s="2">
        <f t="shared" si="315"/>
        <v>-3.9411486612323254</v>
      </c>
    </row>
    <row r="3049" spans="1:40" x14ac:dyDescent="0.2">
      <c r="A3049">
        <v>3048</v>
      </c>
      <c r="B3049" t="s">
        <v>5757</v>
      </c>
      <c r="D3049">
        <v>0</v>
      </c>
      <c r="E3049">
        <v>1</v>
      </c>
      <c r="F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0.17</v>
      </c>
      <c r="U3049">
        <v>0.20499999999999999</v>
      </c>
      <c r="V3049">
        <v>0.26200000000000001</v>
      </c>
      <c r="W3049">
        <v>0.46700000000000003</v>
      </c>
      <c r="X3049">
        <v>0.20100000000000001</v>
      </c>
      <c r="Z3049">
        <v>18</v>
      </c>
      <c r="AA3049">
        <v>0</v>
      </c>
      <c r="AB3049">
        <v>0</v>
      </c>
      <c r="AD3049">
        <v>-0.1</v>
      </c>
      <c r="AE3049">
        <v>0</v>
      </c>
      <c r="AF3049">
        <v>0</v>
      </c>
      <c r="AG3049" t="s">
        <v>5758</v>
      </c>
      <c r="AH3049" s="2">
        <f t="shared" si="311"/>
        <v>-14.721975139697989</v>
      </c>
      <c r="AJ3049" s="2">
        <f t="shared" si="316"/>
        <v>-2.5025539444631106</v>
      </c>
      <c r="AK3049" s="2">
        <f t="shared" si="312"/>
        <v>-1.535362013584342</v>
      </c>
      <c r="AL3049" s="2">
        <f t="shared" si="313"/>
        <v>-2.5879503497259004</v>
      </c>
      <c r="AM3049" s="2">
        <f t="shared" si="314"/>
        <v>-4.0546779478652129</v>
      </c>
      <c r="AN3049" s="2">
        <f t="shared" si="315"/>
        <v>-4.041430884059424</v>
      </c>
    </row>
    <row r="3050" spans="1:40" x14ac:dyDescent="0.2">
      <c r="A3050">
        <v>3049</v>
      </c>
      <c r="B3050" t="s">
        <v>5074</v>
      </c>
      <c r="C3050" t="s">
        <v>39</v>
      </c>
      <c r="D3050">
        <v>0</v>
      </c>
      <c r="E3050">
        <v>1</v>
      </c>
      <c r="F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0.17199999999999999</v>
      </c>
      <c r="U3050">
        <v>0.216</v>
      </c>
      <c r="V3050">
        <v>0.24399999999999999</v>
      </c>
      <c r="W3050">
        <v>0.46</v>
      </c>
      <c r="X3050">
        <v>0.20100000000000001</v>
      </c>
      <c r="Z3050">
        <v>17</v>
      </c>
      <c r="AA3050">
        <v>0</v>
      </c>
      <c r="AB3050">
        <v>0</v>
      </c>
      <c r="AD3050">
        <v>-0.1</v>
      </c>
      <c r="AE3050">
        <v>0</v>
      </c>
      <c r="AF3050">
        <v>0</v>
      </c>
      <c r="AG3050" t="s">
        <v>5075</v>
      </c>
      <c r="AH3050" s="2">
        <f t="shared" si="311"/>
        <v>-14.724443502301096</v>
      </c>
      <c r="AJ3050" s="2">
        <f t="shared" si="316"/>
        <v>-2.5025539444631106</v>
      </c>
      <c r="AK3050" s="2">
        <f t="shared" si="312"/>
        <v>-1.535362013584342</v>
      </c>
      <c r="AL3050" s="2">
        <f t="shared" si="313"/>
        <v>-2.5879503497259004</v>
      </c>
      <c r="AM3050" s="2">
        <f t="shared" si="314"/>
        <v>-3.9568640876412204</v>
      </c>
      <c r="AN3050" s="2">
        <f t="shared" si="315"/>
        <v>-4.1417131068865229</v>
      </c>
    </row>
    <row r="3051" spans="1:40" x14ac:dyDescent="0.2">
      <c r="A3051">
        <v>3050</v>
      </c>
      <c r="B3051" t="s">
        <v>7223</v>
      </c>
      <c r="C3051" t="s">
        <v>53</v>
      </c>
      <c r="D3051">
        <v>0</v>
      </c>
      <c r="E3051">
        <v>1</v>
      </c>
      <c r="F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0.17199999999999999</v>
      </c>
      <c r="U3051">
        <v>0.21099999999999999</v>
      </c>
      <c r="V3051">
        <v>0.249</v>
      </c>
      <c r="W3051">
        <v>0.46</v>
      </c>
      <c r="X3051">
        <v>0.2</v>
      </c>
      <c r="Z3051">
        <v>3</v>
      </c>
      <c r="AA3051">
        <v>0</v>
      </c>
      <c r="AB3051">
        <v>0</v>
      </c>
      <c r="AD3051">
        <v>-0.1</v>
      </c>
      <c r="AE3051">
        <v>0</v>
      </c>
      <c r="AF3051">
        <v>0</v>
      </c>
      <c r="AG3051" t="s">
        <v>7224</v>
      </c>
      <c r="AH3051" s="2">
        <f t="shared" si="311"/>
        <v>-14.724443502301096</v>
      </c>
      <c r="AJ3051" s="2">
        <f t="shared" si="316"/>
        <v>-2.5025539444631106</v>
      </c>
      <c r="AK3051" s="2">
        <f t="shared" si="312"/>
        <v>-1.535362013584342</v>
      </c>
      <c r="AL3051" s="2">
        <f t="shared" si="313"/>
        <v>-2.5879503497259004</v>
      </c>
      <c r="AM3051" s="2">
        <f t="shared" si="314"/>
        <v>-3.9568640876412204</v>
      </c>
      <c r="AN3051" s="2">
        <f t="shared" si="315"/>
        <v>-4.1417131068865229</v>
      </c>
    </row>
    <row r="3052" spans="1:40" x14ac:dyDescent="0.2">
      <c r="A3052">
        <v>3051</v>
      </c>
      <c r="B3052" t="s">
        <v>4773</v>
      </c>
      <c r="C3052" t="s">
        <v>47</v>
      </c>
      <c r="D3052">
        <v>0</v>
      </c>
      <c r="E3052">
        <v>1</v>
      </c>
      <c r="F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T3052">
        <v>0.16900000000000001</v>
      </c>
      <c r="U3052">
        <v>0.215</v>
      </c>
      <c r="V3052">
        <v>0.255</v>
      </c>
      <c r="W3052">
        <v>0.47</v>
      </c>
      <c r="X3052">
        <v>0.20499999999999999</v>
      </c>
      <c r="Z3052">
        <v>21</v>
      </c>
      <c r="AA3052">
        <v>0</v>
      </c>
      <c r="AB3052">
        <v>0</v>
      </c>
      <c r="AD3052">
        <v>-0.1</v>
      </c>
      <c r="AE3052">
        <v>0</v>
      </c>
      <c r="AF3052">
        <v>0</v>
      </c>
      <c r="AG3052" t="s">
        <v>4774</v>
      </c>
      <c r="AH3052" s="2">
        <f t="shared" si="311"/>
        <v>-14.727903974312659</v>
      </c>
      <c r="AJ3052" s="2">
        <f t="shared" si="316"/>
        <v>-2.5025539444631106</v>
      </c>
      <c r="AK3052" s="2">
        <f t="shared" si="312"/>
        <v>-1.535362013584342</v>
      </c>
      <c r="AL3052" s="2">
        <f t="shared" si="313"/>
        <v>-2.5879503497259004</v>
      </c>
      <c r="AM3052" s="2">
        <f t="shared" si="314"/>
        <v>-4.1035848779772097</v>
      </c>
      <c r="AN3052" s="2">
        <f t="shared" si="315"/>
        <v>-3.9984527885620964</v>
      </c>
    </row>
    <row r="3053" spans="1:40" x14ac:dyDescent="0.2">
      <c r="A3053">
        <v>3052</v>
      </c>
      <c r="B3053" t="s">
        <v>6626</v>
      </c>
      <c r="C3053" t="s">
        <v>53</v>
      </c>
      <c r="D3053">
        <v>0</v>
      </c>
      <c r="E3053">
        <v>1</v>
      </c>
      <c r="F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T3053">
        <v>0.17599999999999999</v>
      </c>
      <c r="U3053">
        <v>0.21199999999999999</v>
      </c>
      <c r="V3053">
        <v>0.23400000000000001</v>
      </c>
      <c r="W3053">
        <v>0.44600000000000001</v>
      </c>
      <c r="X3053">
        <v>0.19600000000000001</v>
      </c>
      <c r="Z3053">
        <v>0</v>
      </c>
      <c r="AA3053">
        <v>0</v>
      </c>
      <c r="AB3053">
        <v>0</v>
      </c>
      <c r="AD3053">
        <v>-0.1</v>
      </c>
      <c r="AE3053">
        <v>0</v>
      </c>
      <c r="AF3053">
        <v>0</v>
      </c>
      <c r="AG3053" t="s">
        <v>6627</v>
      </c>
      <c r="AH3053" s="2">
        <f t="shared" si="311"/>
        <v>-14.729380227507306</v>
      </c>
      <c r="AJ3053" s="2">
        <f t="shared" si="316"/>
        <v>-2.5025539444631106</v>
      </c>
      <c r="AK3053" s="2">
        <f t="shared" si="312"/>
        <v>-1.535362013584342</v>
      </c>
      <c r="AL3053" s="2">
        <f t="shared" si="313"/>
        <v>-2.5879503497259004</v>
      </c>
      <c r="AM3053" s="2">
        <f t="shared" si="314"/>
        <v>-3.761236367193233</v>
      </c>
      <c r="AN3053" s="2">
        <f t="shared" si="315"/>
        <v>-4.3422775525407209</v>
      </c>
    </row>
    <row r="3054" spans="1:40" x14ac:dyDescent="0.2">
      <c r="A3054">
        <v>3053</v>
      </c>
      <c r="B3054" t="s">
        <v>6958</v>
      </c>
      <c r="C3054" t="s">
        <v>53</v>
      </c>
      <c r="D3054">
        <v>0</v>
      </c>
      <c r="E3054">
        <v>1</v>
      </c>
      <c r="F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T3054">
        <v>0.17599999999999999</v>
      </c>
      <c r="U3054">
        <v>0.218</v>
      </c>
      <c r="V3054">
        <v>0.22800000000000001</v>
      </c>
      <c r="W3054">
        <v>0.44600000000000001</v>
      </c>
      <c r="X3054">
        <v>0.19700000000000001</v>
      </c>
      <c r="Z3054">
        <v>1</v>
      </c>
      <c r="AA3054">
        <v>0</v>
      </c>
      <c r="AB3054">
        <v>0</v>
      </c>
      <c r="AD3054">
        <v>-0.1</v>
      </c>
      <c r="AE3054">
        <v>0</v>
      </c>
      <c r="AF3054">
        <v>0</v>
      </c>
      <c r="AG3054" t="s">
        <v>6959</v>
      </c>
      <c r="AH3054" s="2">
        <f t="shared" si="311"/>
        <v>-14.729380227507306</v>
      </c>
      <c r="AJ3054" s="2">
        <f t="shared" si="316"/>
        <v>-2.5025539444631106</v>
      </c>
      <c r="AK3054" s="2">
        <f t="shared" si="312"/>
        <v>-1.535362013584342</v>
      </c>
      <c r="AL3054" s="2">
        <f t="shared" si="313"/>
        <v>-2.5879503497259004</v>
      </c>
      <c r="AM3054" s="2">
        <f t="shared" si="314"/>
        <v>-3.761236367193233</v>
      </c>
      <c r="AN3054" s="2">
        <f t="shared" si="315"/>
        <v>-4.3422775525407209</v>
      </c>
    </row>
    <row r="3055" spans="1:40" x14ac:dyDescent="0.2">
      <c r="A3055">
        <v>3054</v>
      </c>
      <c r="B3055" t="s">
        <v>5733</v>
      </c>
      <c r="D3055">
        <v>0</v>
      </c>
      <c r="E3055">
        <v>1</v>
      </c>
      <c r="F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T3055">
        <v>0.17100000000000001</v>
      </c>
      <c r="U3055">
        <v>0.21099999999999999</v>
      </c>
      <c r="V3055">
        <v>0.252</v>
      </c>
      <c r="W3055">
        <v>0.46300000000000002</v>
      </c>
      <c r="X3055">
        <v>0.20200000000000001</v>
      </c>
      <c r="Z3055">
        <v>18</v>
      </c>
      <c r="AA3055">
        <v>0</v>
      </c>
      <c r="AB3055">
        <v>0</v>
      </c>
      <c r="AD3055">
        <v>-0.1</v>
      </c>
      <c r="AE3055">
        <v>0</v>
      </c>
      <c r="AF3055">
        <v>0</v>
      </c>
      <c r="AG3055" t="s">
        <v>5734</v>
      </c>
      <c r="AH3055" s="2">
        <f t="shared" si="311"/>
        <v>-14.730372336915764</v>
      </c>
      <c r="AJ3055" s="2">
        <f t="shared" si="316"/>
        <v>-2.5025539444631106</v>
      </c>
      <c r="AK3055" s="2">
        <f t="shared" si="312"/>
        <v>-1.535362013584342</v>
      </c>
      <c r="AL3055" s="2">
        <f t="shared" si="313"/>
        <v>-2.5879503497259004</v>
      </c>
      <c r="AM3055" s="2">
        <f t="shared" si="314"/>
        <v>-4.005771017753216</v>
      </c>
      <c r="AN3055" s="2">
        <f t="shared" si="315"/>
        <v>-4.0987350113891949</v>
      </c>
    </row>
    <row r="3056" spans="1:40" x14ac:dyDescent="0.2">
      <c r="A3056">
        <v>3055</v>
      </c>
      <c r="B3056" t="s">
        <v>5849</v>
      </c>
      <c r="D3056">
        <v>0</v>
      </c>
      <c r="E3056">
        <v>1</v>
      </c>
      <c r="F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T3056">
        <v>0.17799999999999999</v>
      </c>
      <c r="U3056">
        <v>0.20399999999999999</v>
      </c>
      <c r="V3056">
        <v>0.23400000000000001</v>
      </c>
      <c r="W3056">
        <v>0.439</v>
      </c>
      <c r="X3056">
        <v>0.191</v>
      </c>
      <c r="Z3056">
        <v>11</v>
      </c>
      <c r="AA3056">
        <v>0</v>
      </c>
      <c r="AB3056">
        <v>0</v>
      </c>
      <c r="AD3056">
        <v>-0.1</v>
      </c>
      <c r="AE3056">
        <v>0</v>
      </c>
      <c r="AF3056">
        <v>0</v>
      </c>
      <c r="AG3056" t="s">
        <v>5850</v>
      </c>
      <c r="AH3056" s="2">
        <f t="shared" si="311"/>
        <v>-14.731848590110413</v>
      </c>
      <c r="AJ3056" s="2">
        <f t="shared" si="316"/>
        <v>-2.5025539444631106</v>
      </c>
      <c r="AK3056" s="2">
        <f t="shared" si="312"/>
        <v>-1.535362013584342</v>
      </c>
      <c r="AL3056" s="2">
        <f t="shared" si="313"/>
        <v>-2.5879503497259004</v>
      </c>
      <c r="AM3056" s="2">
        <f t="shared" si="314"/>
        <v>-3.6634225069692388</v>
      </c>
      <c r="AN3056" s="2">
        <f t="shared" si="315"/>
        <v>-4.4425597753678208</v>
      </c>
    </row>
    <row r="3057" spans="1:40" x14ac:dyDescent="0.2">
      <c r="A3057">
        <v>3056</v>
      </c>
      <c r="B3057" t="s">
        <v>5534</v>
      </c>
      <c r="C3057" t="s">
        <v>129</v>
      </c>
      <c r="D3057">
        <v>0</v>
      </c>
      <c r="E3057">
        <v>1</v>
      </c>
      <c r="F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T3057">
        <v>0.17499999999999999</v>
      </c>
      <c r="U3057">
        <v>0.20399999999999999</v>
      </c>
      <c r="V3057">
        <v>0.245</v>
      </c>
      <c r="W3057">
        <v>0.44900000000000001</v>
      </c>
      <c r="X3057">
        <v>0.19400000000000001</v>
      </c>
      <c r="Z3057">
        <v>12</v>
      </c>
      <c r="AA3057">
        <v>0</v>
      </c>
      <c r="AB3057">
        <v>0</v>
      </c>
      <c r="AD3057">
        <v>-0.1</v>
      </c>
      <c r="AE3057">
        <v>0</v>
      </c>
      <c r="AF3057">
        <v>0</v>
      </c>
      <c r="AG3057" t="s">
        <v>5535</v>
      </c>
      <c r="AH3057" s="2">
        <f t="shared" si="311"/>
        <v>-14.735309062121976</v>
      </c>
      <c r="AJ3057" s="2">
        <f t="shared" si="316"/>
        <v>-2.5025539444631106</v>
      </c>
      <c r="AK3057" s="2">
        <f t="shared" si="312"/>
        <v>-1.535362013584342</v>
      </c>
      <c r="AL3057" s="2">
        <f t="shared" si="313"/>
        <v>-2.5879503497259004</v>
      </c>
      <c r="AM3057" s="2">
        <f t="shared" si="314"/>
        <v>-3.8101432973052298</v>
      </c>
      <c r="AN3057" s="2">
        <f t="shared" si="315"/>
        <v>-4.2992994570433929</v>
      </c>
    </row>
    <row r="3058" spans="1:40" x14ac:dyDescent="0.2">
      <c r="A3058">
        <v>3057</v>
      </c>
      <c r="B3058" t="s">
        <v>4004</v>
      </c>
      <c r="C3058" t="s">
        <v>83</v>
      </c>
      <c r="D3058">
        <v>0</v>
      </c>
      <c r="E3058">
        <v>1</v>
      </c>
      <c r="F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T3058">
        <v>0.17100000000000001</v>
      </c>
      <c r="U3058">
        <v>0.216</v>
      </c>
      <c r="V3058">
        <v>0.246</v>
      </c>
      <c r="W3058">
        <v>0.46200000000000002</v>
      </c>
      <c r="X3058">
        <v>0.20300000000000001</v>
      </c>
      <c r="Z3058">
        <v>19</v>
      </c>
      <c r="AA3058">
        <v>0</v>
      </c>
      <c r="AB3058">
        <v>0</v>
      </c>
      <c r="AD3058">
        <v>-0.1</v>
      </c>
      <c r="AE3058">
        <v>0</v>
      </c>
      <c r="AF3058">
        <v>0</v>
      </c>
      <c r="AG3058" t="s">
        <v>4005</v>
      </c>
      <c r="AH3058" s="2">
        <f t="shared" si="311"/>
        <v>-14.744698368748207</v>
      </c>
      <c r="AJ3058" s="2">
        <f t="shared" si="316"/>
        <v>-2.5025539444631106</v>
      </c>
      <c r="AK3058" s="2">
        <f t="shared" si="312"/>
        <v>-1.535362013584342</v>
      </c>
      <c r="AL3058" s="2">
        <f t="shared" si="313"/>
        <v>-2.5879503497259004</v>
      </c>
      <c r="AM3058" s="2">
        <f t="shared" si="314"/>
        <v>-4.005771017753216</v>
      </c>
      <c r="AN3058" s="2">
        <f t="shared" si="315"/>
        <v>-4.113061043221637</v>
      </c>
    </row>
    <row r="3059" spans="1:40" x14ac:dyDescent="0.2">
      <c r="A3059">
        <v>3058</v>
      </c>
      <c r="B3059" t="s">
        <v>5586</v>
      </c>
      <c r="C3059" t="s">
        <v>198</v>
      </c>
      <c r="D3059">
        <v>0</v>
      </c>
      <c r="E3059">
        <v>1</v>
      </c>
      <c r="F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0.17100000000000001</v>
      </c>
      <c r="U3059">
        <v>0.21299999999999999</v>
      </c>
      <c r="V3059">
        <v>0.249</v>
      </c>
      <c r="W3059">
        <v>0.46200000000000002</v>
      </c>
      <c r="X3059">
        <v>0.20200000000000001</v>
      </c>
      <c r="Z3059">
        <v>18</v>
      </c>
      <c r="AA3059">
        <v>0</v>
      </c>
      <c r="AB3059">
        <v>0</v>
      </c>
      <c r="AD3059">
        <v>-0.1</v>
      </c>
      <c r="AE3059">
        <v>0</v>
      </c>
      <c r="AF3059">
        <v>0</v>
      </c>
      <c r="AG3059" t="s">
        <v>5587</v>
      </c>
      <c r="AH3059" s="2">
        <f t="shared" si="311"/>
        <v>-14.744698368748207</v>
      </c>
      <c r="AJ3059" s="2">
        <f t="shared" si="316"/>
        <v>-2.5025539444631106</v>
      </c>
      <c r="AK3059" s="2">
        <f t="shared" si="312"/>
        <v>-1.535362013584342</v>
      </c>
      <c r="AL3059" s="2">
        <f t="shared" si="313"/>
        <v>-2.5879503497259004</v>
      </c>
      <c r="AM3059" s="2">
        <f t="shared" si="314"/>
        <v>-4.005771017753216</v>
      </c>
      <c r="AN3059" s="2">
        <f t="shared" si="315"/>
        <v>-4.113061043221637</v>
      </c>
    </row>
    <row r="3060" spans="1:40" x14ac:dyDescent="0.2">
      <c r="A3060">
        <v>3059</v>
      </c>
      <c r="B3060" t="s">
        <v>6580</v>
      </c>
      <c r="D3060">
        <v>0</v>
      </c>
      <c r="E3060">
        <v>1</v>
      </c>
      <c r="F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T3060">
        <v>0.17100000000000001</v>
      </c>
      <c r="U3060">
        <v>0.216</v>
      </c>
      <c r="V3060">
        <v>0.246</v>
      </c>
      <c r="W3060">
        <v>0.46200000000000002</v>
      </c>
      <c r="X3060">
        <v>0.20200000000000001</v>
      </c>
      <c r="Z3060">
        <v>19</v>
      </c>
      <c r="AA3060">
        <v>0</v>
      </c>
      <c r="AB3060">
        <v>0</v>
      </c>
      <c r="AD3060">
        <v>-0.1</v>
      </c>
      <c r="AE3060">
        <v>0</v>
      </c>
      <c r="AF3060">
        <v>0</v>
      </c>
      <c r="AG3060" t="s">
        <v>6581</v>
      </c>
      <c r="AH3060" s="2">
        <f t="shared" si="311"/>
        <v>-14.744698368748207</v>
      </c>
      <c r="AJ3060" s="2">
        <f t="shared" si="316"/>
        <v>-2.5025539444631106</v>
      </c>
      <c r="AK3060" s="2">
        <f t="shared" si="312"/>
        <v>-1.535362013584342</v>
      </c>
      <c r="AL3060" s="2">
        <f t="shared" si="313"/>
        <v>-2.5879503497259004</v>
      </c>
      <c r="AM3060" s="2">
        <f t="shared" si="314"/>
        <v>-4.005771017753216</v>
      </c>
      <c r="AN3060" s="2">
        <f t="shared" si="315"/>
        <v>-4.113061043221637</v>
      </c>
    </row>
    <row r="3061" spans="1:40" x14ac:dyDescent="0.2">
      <c r="A3061">
        <v>3060</v>
      </c>
      <c r="B3061" t="s">
        <v>5859</v>
      </c>
      <c r="C3061" t="s">
        <v>39</v>
      </c>
      <c r="D3061">
        <v>0</v>
      </c>
      <c r="E3061">
        <v>1</v>
      </c>
      <c r="F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T3061">
        <v>0.16800000000000001</v>
      </c>
      <c r="U3061">
        <v>0.215</v>
      </c>
      <c r="V3061">
        <v>0.25600000000000001</v>
      </c>
      <c r="W3061">
        <v>0.47199999999999998</v>
      </c>
      <c r="X3061">
        <v>0.20599999999999999</v>
      </c>
      <c r="Z3061">
        <v>20</v>
      </c>
      <c r="AA3061">
        <v>0</v>
      </c>
      <c r="AB3061">
        <v>0</v>
      </c>
      <c r="AD3061">
        <v>-0.1</v>
      </c>
      <c r="AE3061">
        <v>0</v>
      </c>
      <c r="AF3061">
        <v>0</v>
      </c>
      <c r="AG3061" t="s">
        <v>5860</v>
      </c>
      <c r="AH3061" s="2">
        <f t="shared" si="311"/>
        <v>-14.748158840759771</v>
      </c>
      <c r="AJ3061" s="2">
        <f t="shared" si="316"/>
        <v>-2.5025539444631106</v>
      </c>
      <c r="AK3061" s="2">
        <f t="shared" si="312"/>
        <v>-1.535362013584342</v>
      </c>
      <c r="AL3061" s="2">
        <f t="shared" si="313"/>
        <v>-2.5879503497259004</v>
      </c>
      <c r="AM3061" s="2">
        <f t="shared" si="314"/>
        <v>-4.1524918080892066</v>
      </c>
      <c r="AN3061" s="2">
        <f t="shared" si="315"/>
        <v>-3.9698007248972109</v>
      </c>
    </row>
    <row r="3062" spans="1:40" x14ac:dyDescent="0.2">
      <c r="A3062">
        <v>3061</v>
      </c>
      <c r="B3062" t="s">
        <v>5578</v>
      </c>
      <c r="C3062" t="s">
        <v>198</v>
      </c>
      <c r="D3062">
        <v>0</v>
      </c>
      <c r="E3062">
        <v>1</v>
      </c>
      <c r="F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T3062">
        <v>0.17</v>
      </c>
      <c r="U3062">
        <v>0.20899999999999999</v>
      </c>
      <c r="V3062">
        <v>0.255</v>
      </c>
      <c r="W3062">
        <v>0.46500000000000002</v>
      </c>
      <c r="X3062">
        <v>0.20200000000000001</v>
      </c>
      <c r="Z3062">
        <v>18</v>
      </c>
      <c r="AA3062">
        <v>0</v>
      </c>
      <c r="AB3062">
        <v>0</v>
      </c>
      <c r="AD3062">
        <v>-0.1</v>
      </c>
      <c r="AE3062">
        <v>0</v>
      </c>
      <c r="AF3062">
        <v>0</v>
      </c>
      <c r="AG3062" t="s">
        <v>5579</v>
      </c>
      <c r="AH3062" s="2">
        <f t="shared" si="311"/>
        <v>-14.750627203362875</v>
      </c>
      <c r="AJ3062" s="2">
        <f t="shared" si="316"/>
        <v>-2.5025539444631106</v>
      </c>
      <c r="AK3062" s="2">
        <f t="shared" si="312"/>
        <v>-1.535362013584342</v>
      </c>
      <c r="AL3062" s="2">
        <f t="shared" si="313"/>
        <v>-2.5879503497259004</v>
      </c>
      <c r="AM3062" s="2">
        <f t="shared" si="314"/>
        <v>-4.0546779478652129</v>
      </c>
      <c r="AN3062" s="2">
        <f t="shared" si="315"/>
        <v>-4.070082947724309</v>
      </c>
    </row>
    <row r="3063" spans="1:40" x14ac:dyDescent="0.2">
      <c r="A3063">
        <v>3062</v>
      </c>
      <c r="B3063" t="s">
        <v>5644</v>
      </c>
      <c r="D3063">
        <v>0</v>
      </c>
      <c r="E3063">
        <v>1</v>
      </c>
      <c r="F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T3063">
        <v>0.17699999999999999</v>
      </c>
      <c r="U3063">
        <v>0.214</v>
      </c>
      <c r="V3063">
        <v>0.22700000000000001</v>
      </c>
      <c r="W3063">
        <v>0.441</v>
      </c>
      <c r="X3063">
        <v>0.19400000000000001</v>
      </c>
      <c r="Z3063">
        <v>13</v>
      </c>
      <c r="AA3063">
        <v>0</v>
      </c>
      <c r="AB3063">
        <v>0</v>
      </c>
      <c r="AD3063">
        <v>-0.1</v>
      </c>
      <c r="AE3063">
        <v>0</v>
      </c>
      <c r="AF3063">
        <v>0</v>
      </c>
      <c r="AG3063" t="s">
        <v>5645</v>
      </c>
      <c r="AH3063" s="2">
        <f t="shared" si="311"/>
        <v>-14.752103456557524</v>
      </c>
      <c r="AJ3063" s="2">
        <f t="shared" si="316"/>
        <v>-2.5025539444631106</v>
      </c>
      <c r="AK3063" s="2">
        <f t="shared" si="312"/>
        <v>-1.535362013584342</v>
      </c>
      <c r="AL3063" s="2">
        <f t="shared" si="313"/>
        <v>-2.5879503497259004</v>
      </c>
      <c r="AM3063" s="2">
        <f t="shared" si="314"/>
        <v>-3.7123294370812356</v>
      </c>
      <c r="AN3063" s="2">
        <f t="shared" si="315"/>
        <v>-4.4139077117029348</v>
      </c>
    </row>
    <row r="3064" spans="1:40" x14ac:dyDescent="0.2">
      <c r="A3064">
        <v>3063</v>
      </c>
      <c r="B3064" t="s">
        <v>5187</v>
      </c>
      <c r="C3064" t="s">
        <v>129</v>
      </c>
      <c r="D3064">
        <v>0</v>
      </c>
      <c r="E3064">
        <v>1</v>
      </c>
      <c r="F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T3064">
        <v>0.17799999999999999</v>
      </c>
      <c r="U3064">
        <v>0.21199999999999999</v>
      </c>
      <c r="V3064">
        <v>0.22500000000000001</v>
      </c>
      <c r="W3064">
        <v>0.437</v>
      </c>
      <c r="X3064">
        <v>0.192</v>
      </c>
      <c r="Z3064">
        <v>10</v>
      </c>
      <c r="AA3064">
        <v>0</v>
      </c>
      <c r="AB3064">
        <v>0</v>
      </c>
      <c r="AD3064">
        <v>-0.1</v>
      </c>
      <c r="AE3064">
        <v>0</v>
      </c>
      <c r="AF3064">
        <v>0</v>
      </c>
      <c r="AG3064" t="s">
        <v>5188</v>
      </c>
      <c r="AH3064" s="2">
        <f t="shared" si="311"/>
        <v>-14.760500653775299</v>
      </c>
      <c r="AJ3064" s="2">
        <f t="shared" si="316"/>
        <v>-2.5025539444631106</v>
      </c>
      <c r="AK3064" s="2">
        <f t="shared" si="312"/>
        <v>-1.535362013584342</v>
      </c>
      <c r="AL3064" s="2">
        <f t="shared" si="313"/>
        <v>-2.5879503497259004</v>
      </c>
      <c r="AM3064" s="2">
        <f t="shared" si="314"/>
        <v>-3.6634225069692388</v>
      </c>
      <c r="AN3064" s="2">
        <f t="shared" si="315"/>
        <v>-4.4712118390327058</v>
      </c>
    </row>
    <row r="3065" spans="1:40" x14ac:dyDescent="0.2">
      <c r="A3065">
        <v>3064</v>
      </c>
      <c r="B3065" t="s">
        <v>5275</v>
      </c>
      <c r="D3065">
        <v>0</v>
      </c>
      <c r="E3065">
        <v>1</v>
      </c>
      <c r="F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T3065">
        <v>0.17299999999999999</v>
      </c>
      <c r="U3065">
        <v>0.217</v>
      </c>
      <c r="V3065">
        <v>0.23699999999999999</v>
      </c>
      <c r="W3065">
        <v>0.45400000000000001</v>
      </c>
      <c r="X3065">
        <v>0.2</v>
      </c>
      <c r="Z3065">
        <v>17</v>
      </c>
      <c r="AA3065">
        <v>0</v>
      </c>
      <c r="AB3065">
        <v>0</v>
      </c>
      <c r="AD3065">
        <v>-0.1</v>
      </c>
      <c r="AE3065">
        <v>0</v>
      </c>
      <c r="AF3065">
        <v>0</v>
      </c>
      <c r="AG3065" t="s">
        <v>5276</v>
      </c>
      <c r="AH3065" s="2">
        <f t="shared" si="311"/>
        <v>-14.761492763183757</v>
      </c>
      <c r="AJ3065" s="2">
        <f t="shared" si="316"/>
        <v>-2.5025539444631106</v>
      </c>
      <c r="AK3065" s="2">
        <f t="shared" si="312"/>
        <v>-1.535362013584342</v>
      </c>
      <c r="AL3065" s="2">
        <f t="shared" si="313"/>
        <v>-2.5879503497259004</v>
      </c>
      <c r="AM3065" s="2">
        <f t="shared" si="314"/>
        <v>-3.9079571575292236</v>
      </c>
      <c r="AN3065" s="2">
        <f t="shared" si="315"/>
        <v>-4.227669297881179</v>
      </c>
    </row>
    <row r="3066" spans="1:40" x14ac:dyDescent="0.2">
      <c r="A3066">
        <v>3065</v>
      </c>
      <c r="B3066" t="s">
        <v>5465</v>
      </c>
      <c r="C3066" t="s">
        <v>42</v>
      </c>
      <c r="D3066">
        <v>0</v>
      </c>
      <c r="E3066">
        <v>1</v>
      </c>
      <c r="F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T3066">
        <v>0.17299999999999999</v>
      </c>
      <c r="U3066">
        <v>0.20499999999999999</v>
      </c>
      <c r="V3066">
        <v>0.25</v>
      </c>
      <c r="W3066">
        <v>0.45400000000000001</v>
      </c>
      <c r="X3066">
        <v>0.19700000000000001</v>
      </c>
      <c r="Z3066">
        <v>19</v>
      </c>
      <c r="AA3066">
        <v>0</v>
      </c>
      <c r="AB3066">
        <v>0</v>
      </c>
      <c r="AD3066">
        <v>-0.1</v>
      </c>
      <c r="AE3066">
        <v>0</v>
      </c>
      <c r="AF3066">
        <v>0</v>
      </c>
      <c r="AG3066" t="s">
        <v>5466</v>
      </c>
      <c r="AH3066" s="2">
        <f t="shared" si="311"/>
        <v>-14.761492763183757</v>
      </c>
      <c r="AJ3066" s="2">
        <f t="shared" si="316"/>
        <v>-2.5025539444631106</v>
      </c>
      <c r="AK3066" s="2">
        <f t="shared" si="312"/>
        <v>-1.535362013584342</v>
      </c>
      <c r="AL3066" s="2">
        <f t="shared" si="313"/>
        <v>-2.5879503497259004</v>
      </c>
      <c r="AM3066" s="2">
        <f t="shared" si="314"/>
        <v>-3.9079571575292236</v>
      </c>
      <c r="AN3066" s="2">
        <f t="shared" si="315"/>
        <v>-4.227669297881179</v>
      </c>
    </row>
    <row r="3067" spans="1:40" x14ac:dyDescent="0.2">
      <c r="A3067">
        <v>3066</v>
      </c>
      <c r="B3067" t="s">
        <v>4327</v>
      </c>
      <c r="C3067" t="s">
        <v>63</v>
      </c>
      <c r="D3067">
        <v>0</v>
      </c>
      <c r="E3067">
        <v>1</v>
      </c>
      <c r="F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T3067">
        <v>0.16800000000000001</v>
      </c>
      <c r="U3067">
        <v>0.219</v>
      </c>
      <c r="V3067">
        <v>0.252</v>
      </c>
      <c r="W3067">
        <v>0.47099999999999997</v>
      </c>
      <c r="X3067">
        <v>0.20699999999999999</v>
      </c>
      <c r="Z3067">
        <v>20</v>
      </c>
      <c r="AA3067">
        <v>0</v>
      </c>
      <c r="AB3067">
        <v>0</v>
      </c>
      <c r="AD3067">
        <v>-0.1</v>
      </c>
      <c r="AE3067">
        <v>0</v>
      </c>
      <c r="AF3067">
        <v>0</v>
      </c>
      <c r="AG3067" t="s">
        <v>4328</v>
      </c>
      <c r="AH3067" s="2">
        <f t="shared" si="311"/>
        <v>-14.762484872592212</v>
      </c>
      <c r="AJ3067" s="2">
        <f t="shared" si="316"/>
        <v>-2.5025539444631106</v>
      </c>
      <c r="AK3067" s="2">
        <f t="shared" si="312"/>
        <v>-1.535362013584342</v>
      </c>
      <c r="AL3067" s="2">
        <f t="shared" si="313"/>
        <v>-2.5879503497259004</v>
      </c>
      <c r="AM3067" s="2">
        <f t="shared" si="314"/>
        <v>-4.1524918080892066</v>
      </c>
      <c r="AN3067" s="2">
        <f t="shared" si="315"/>
        <v>-3.9841267567296534</v>
      </c>
    </row>
    <row r="3068" spans="1:40" x14ac:dyDescent="0.2">
      <c r="A3068">
        <v>3067</v>
      </c>
      <c r="B3068" t="s">
        <v>5614</v>
      </c>
      <c r="D3068">
        <v>0</v>
      </c>
      <c r="E3068">
        <v>1</v>
      </c>
      <c r="F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T3068">
        <v>0.16</v>
      </c>
      <c r="U3068">
        <v>0.22900000000000001</v>
      </c>
      <c r="V3068">
        <v>0.26900000000000002</v>
      </c>
      <c r="W3068">
        <v>0.498</v>
      </c>
      <c r="X3068">
        <v>0.218</v>
      </c>
      <c r="Z3068">
        <v>29</v>
      </c>
      <c r="AA3068">
        <v>0</v>
      </c>
      <c r="AB3068">
        <v>0</v>
      </c>
      <c r="AD3068">
        <v>-0.1</v>
      </c>
      <c r="AE3068">
        <v>0</v>
      </c>
      <c r="AF3068">
        <v>0</v>
      </c>
      <c r="AG3068" t="s">
        <v>5615</v>
      </c>
      <c r="AH3068" s="2">
        <f t="shared" si="311"/>
        <v>-14.766937454012236</v>
      </c>
      <c r="AJ3068" s="2">
        <f t="shared" si="316"/>
        <v>-2.5025539444631106</v>
      </c>
      <c r="AK3068" s="2">
        <f t="shared" si="312"/>
        <v>-1.535362013584342</v>
      </c>
      <c r="AL3068" s="2">
        <f t="shared" si="313"/>
        <v>-2.5879503497259004</v>
      </c>
      <c r="AM3068" s="2">
        <f t="shared" si="314"/>
        <v>-4.5437472489851825</v>
      </c>
      <c r="AN3068" s="2">
        <f t="shared" si="315"/>
        <v>-3.5973238972536996</v>
      </c>
    </row>
    <row r="3069" spans="1:40" x14ac:dyDescent="0.2">
      <c r="A3069">
        <v>3068</v>
      </c>
      <c r="B3069" t="s">
        <v>4442</v>
      </c>
      <c r="C3069" t="s">
        <v>83</v>
      </c>
      <c r="D3069">
        <v>0</v>
      </c>
      <c r="E3069">
        <v>1</v>
      </c>
      <c r="F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T3069">
        <v>0.17199999999999999</v>
      </c>
      <c r="U3069">
        <v>0.22600000000000001</v>
      </c>
      <c r="V3069">
        <v>0.23100000000000001</v>
      </c>
      <c r="W3069">
        <v>0.45700000000000002</v>
      </c>
      <c r="X3069">
        <v>0.20300000000000001</v>
      </c>
      <c r="Z3069">
        <v>20</v>
      </c>
      <c r="AA3069">
        <v>0</v>
      </c>
      <c r="AB3069">
        <v>0</v>
      </c>
      <c r="AD3069">
        <v>-0.1</v>
      </c>
      <c r="AE3069">
        <v>0</v>
      </c>
      <c r="AF3069">
        <v>0</v>
      </c>
      <c r="AG3069" t="s">
        <v>4443</v>
      </c>
      <c r="AH3069" s="2">
        <f t="shared" si="311"/>
        <v>-14.767421597798425</v>
      </c>
      <c r="AJ3069" s="2">
        <f t="shared" si="316"/>
        <v>-2.5025539444631106</v>
      </c>
      <c r="AK3069" s="2">
        <f t="shared" si="312"/>
        <v>-1.535362013584342</v>
      </c>
      <c r="AL3069" s="2">
        <f t="shared" si="313"/>
        <v>-2.5879503497259004</v>
      </c>
      <c r="AM3069" s="2">
        <f t="shared" si="314"/>
        <v>-3.9568640876412204</v>
      </c>
      <c r="AN3069" s="2">
        <f t="shared" si="315"/>
        <v>-4.1846912023838509</v>
      </c>
    </row>
    <row r="3070" spans="1:40" x14ac:dyDescent="0.2">
      <c r="A3070">
        <v>3069</v>
      </c>
      <c r="B3070" t="s">
        <v>4971</v>
      </c>
      <c r="C3070" t="s">
        <v>198</v>
      </c>
      <c r="D3070">
        <v>0</v>
      </c>
      <c r="E3070">
        <v>1</v>
      </c>
      <c r="F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T3070">
        <v>0.16900000000000001</v>
      </c>
      <c r="U3070">
        <v>0.21299999999999999</v>
      </c>
      <c r="V3070">
        <v>0.254</v>
      </c>
      <c r="W3070">
        <v>0.46700000000000003</v>
      </c>
      <c r="X3070">
        <v>0.20300000000000001</v>
      </c>
      <c r="Z3070">
        <v>19</v>
      </c>
      <c r="AA3070">
        <v>0</v>
      </c>
      <c r="AB3070">
        <v>0</v>
      </c>
      <c r="AD3070">
        <v>-0.1</v>
      </c>
      <c r="AE3070">
        <v>0</v>
      </c>
      <c r="AF3070">
        <v>0</v>
      </c>
      <c r="AG3070" t="s">
        <v>4972</v>
      </c>
      <c r="AH3070" s="2">
        <f t="shared" si="311"/>
        <v>-14.770882069809986</v>
      </c>
      <c r="AJ3070" s="2">
        <f t="shared" si="316"/>
        <v>-2.5025539444631106</v>
      </c>
      <c r="AK3070" s="2">
        <f t="shared" si="312"/>
        <v>-1.535362013584342</v>
      </c>
      <c r="AL3070" s="2">
        <f t="shared" si="313"/>
        <v>-2.5879503497259004</v>
      </c>
      <c r="AM3070" s="2">
        <f t="shared" si="314"/>
        <v>-4.1035848779772097</v>
      </c>
      <c r="AN3070" s="2">
        <f t="shared" si="315"/>
        <v>-4.041430884059424</v>
      </c>
    </row>
    <row r="3071" spans="1:40" x14ac:dyDescent="0.2">
      <c r="A3071">
        <v>3070</v>
      </c>
      <c r="B3071" t="s">
        <v>6225</v>
      </c>
      <c r="C3071" t="s">
        <v>103</v>
      </c>
      <c r="D3071">
        <v>0</v>
      </c>
      <c r="E3071">
        <v>1</v>
      </c>
      <c r="F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T3071">
        <v>0.16900000000000001</v>
      </c>
      <c r="U3071">
        <v>0.21</v>
      </c>
      <c r="V3071">
        <v>0.25700000000000001</v>
      </c>
      <c r="W3071">
        <v>0.46700000000000003</v>
      </c>
      <c r="X3071">
        <v>0.20300000000000001</v>
      </c>
      <c r="Z3071">
        <v>11</v>
      </c>
      <c r="AA3071">
        <v>0</v>
      </c>
      <c r="AB3071">
        <v>0</v>
      </c>
      <c r="AD3071">
        <v>-0.1</v>
      </c>
      <c r="AE3071">
        <v>0</v>
      </c>
      <c r="AF3071">
        <v>0</v>
      </c>
      <c r="AG3071" t="s">
        <v>6226</v>
      </c>
      <c r="AH3071" s="2">
        <f t="shared" si="311"/>
        <v>-14.770882069809986</v>
      </c>
      <c r="AJ3071" s="2">
        <f t="shared" si="316"/>
        <v>-2.5025539444631106</v>
      </c>
      <c r="AK3071" s="2">
        <f t="shared" si="312"/>
        <v>-1.535362013584342</v>
      </c>
      <c r="AL3071" s="2">
        <f t="shared" si="313"/>
        <v>-2.5879503497259004</v>
      </c>
      <c r="AM3071" s="2">
        <f t="shared" si="314"/>
        <v>-4.1035848779772097</v>
      </c>
      <c r="AN3071" s="2">
        <f t="shared" si="315"/>
        <v>-4.041430884059424</v>
      </c>
    </row>
    <row r="3072" spans="1:40" x14ac:dyDescent="0.2">
      <c r="A3072">
        <v>3071</v>
      </c>
      <c r="B3072" t="s">
        <v>5419</v>
      </c>
      <c r="C3072" t="s">
        <v>65</v>
      </c>
      <c r="D3072">
        <v>0</v>
      </c>
      <c r="E3072">
        <v>1</v>
      </c>
      <c r="F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T3072">
        <v>0.17100000000000001</v>
      </c>
      <c r="U3072">
        <v>0.215</v>
      </c>
      <c r="V3072">
        <v>0.245</v>
      </c>
      <c r="W3072">
        <v>0.46</v>
      </c>
      <c r="X3072">
        <v>0.20200000000000001</v>
      </c>
      <c r="Z3072">
        <v>18</v>
      </c>
      <c r="AA3072">
        <v>0</v>
      </c>
      <c r="AB3072">
        <v>0</v>
      </c>
      <c r="AD3072">
        <v>-0.1</v>
      </c>
      <c r="AE3072">
        <v>0</v>
      </c>
      <c r="AF3072">
        <v>0</v>
      </c>
      <c r="AG3072" t="s">
        <v>5420</v>
      </c>
      <c r="AH3072" s="2">
        <f t="shared" si="311"/>
        <v>-14.773350432413093</v>
      </c>
      <c r="AJ3072" s="2">
        <f t="shared" si="316"/>
        <v>-2.5025539444631106</v>
      </c>
      <c r="AK3072" s="2">
        <f t="shared" si="312"/>
        <v>-1.535362013584342</v>
      </c>
      <c r="AL3072" s="2">
        <f t="shared" si="313"/>
        <v>-2.5879503497259004</v>
      </c>
      <c r="AM3072" s="2">
        <f t="shared" si="314"/>
        <v>-4.005771017753216</v>
      </c>
      <c r="AN3072" s="2">
        <f t="shared" si="315"/>
        <v>-4.1417131068865229</v>
      </c>
    </row>
    <row r="3073" spans="1:40" x14ac:dyDescent="0.2">
      <c r="A3073">
        <v>3072</v>
      </c>
      <c r="B3073" t="s">
        <v>6757</v>
      </c>
      <c r="D3073">
        <v>0</v>
      </c>
      <c r="E3073">
        <v>1</v>
      </c>
      <c r="F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T3073">
        <v>0.17100000000000001</v>
      </c>
      <c r="U3073">
        <v>0.20399999999999999</v>
      </c>
      <c r="V3073">
        <v>0.25600000000000001</v>
      </c>
      <c r="W3073">
        <v>0.46</v>
      </c>
      <c r="X3073">
        <v>0.19900000000000001</v>
      </c>
      <c r="Z3073">
        <v>16</v>
      </c>
      <c r="AA3073">
        <v>0</v>
      </c>
      <c r="AB3073">
        <v>0</v>
      </c>
      <c r="AD3073">
        <v>-0.1</v>
      </c>
      <c r="AE3073">
        <v>0</v>
      </c>
      <c r="AF3073">
        <v>0</v>
      </c>
      <c r="AG3073" t="s">
        <v>6758</v>
      </c>
      <c r="AH3073" s="2">
        <f t="shared" si="311"/>
        <v>-14.773350432413093</v>
      </c>
      <c r="AJ3073" s="2">
        <f t="shared" si="316"/>
        <v>-2.5025539444631106</v>
      </c>
      <c r="AK3073" s="2">
        <f t="shared" si="312"/>
        <v>-1.535362013584342</v>
      </c>
      <c r="AL3073" s="2">
        <f t="shared" si="313"/>
        <v>-2.5879503497259004</v>
      </c>
      <c r="AM3073" s="2">
        <f t="shared" si="314"/>
        <v>-4.005771017753216</v>
      </c>
      <c r="AN3073" s="2">
        <f t="shared" si="315"/>
        <v>-4.1417131068865229</v>
      </c>
    </row>
    <row r="3074" spans="1:40" x14ac:dyDescent="0.2">
      <c r="A3074">
        <v>3073</v>
      </c>
      <c r="B3074" t="s">
        <v>4654</v>
      </c>
      <c r="C3074" t="s">
        <v>35</v>
      </c>
      <c r="D3074">
        <v>0</v>
      </c>
      <c r="E3074">
        <v>1</v>
      </c>
      <c r="F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T3074">
        <v>0.16800000000000001</v>
      </c>
      <c r="U3074">
        <v>0.218</v>
      </c>
      <c r="V3074">
        <v>0.251</v>
      </c>
      <c r="W3074">
        <v>0.47</v>
      </c>
      <c r="X3074">
        <v>0.20599999999999999</v>
      </c>
      <c r="Z3074">
        <v>17</v>
      </c>
      <c r="AA3074">
        <v>0</v>
      </c>
      <c r="AB3074">
        <v>0</v>
      </c>
      <c r="AD3074">
        <v>-0.1</v>
      </c>
      <c r="AE3074">
        <v>0</v>
      </c>
      <c r="AF3074">
        <v>0</v>
      </c>
      <c r="AG3074" t="s">
        <v>4655</v>
      </c>
      <c r="AH3074" s="2">
        <f t="shared" ref="AH3074:AH3137" si="317">SUM(AI3074:AN3074)</f>
        <v>-14.776810904424655</v>
      </c>
      <c r="AJ3074" s="2">
        <f t="shared" si="316"/>
        <v>-2.5025539444631106</v>
      </c>
      <c r="AK3074" s="2">
        <f t="shared" ref="AK3074:AK3137" si="318">(M3074-46.609)/30.35701</f>
        <v>-1.535362013584342</v>
      </c>
      <c r="AL3074" s="2">
        <f t="shared" ref="AL3074:AL3137" si="319">(S3074-70.42522)/27.21274</f>
        <v>-2.5879503497259004</v>
      </c>
      <c r="AM3074" s="2">
        <f t="shared" ref="AM3074:AM3137" si="320">(T3074-0.252906)/0.020447</f>
        <v>-4.1524918080892066</v>
      </c>
      <c r="AN3074" s="2">
        <f t="shared" ref="AN3074:AN3137" si="321">(W3074-0.749104)/0.069803</f>
        <v>-3.9984527885620964</v>
      </c>
    </row>
    <row r="3075" spans="1:40" x14ac:dyDescent="0.2">
      <c r="A3075">
        <v>3074</v>
      </c>
      <c r="B3075" t="s">
        <v>5496</v>
      </c>
      <c r="C3075" t="s">
        <v>39</v>
      </c>
      <c r="D3075">
        <v>0</v>
      </c>
      <c r="E3075">
        <v>1</v>
      </c>
      <c r="F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T3075">
        <v>0.17499999999999999</v>
      </c>
      <c r="U3075">
        <v>0.20699999999999999</v>
      </c>
      <c r="V3075">
        <v>0.23899999999999999</v>
      </c>
      <c r="W3075">
        <v>0.44600000000000001</v>
      </c>
      <c r="X3075">
        <v>0.19400000000000001</v>
      </c>
      <c r="Z3075">
        <v>12</v>
      </c>
      <c r="AA3075">
        <v>0</v>
      </c>
      <c r="AB3075">
        <v>0</v>
      </c>
      <c r="AD3075">
        <v>-0.1</v>
      </c>
      <c r="AE3075">
        <v>0</v>
      </c>
      <c r="AF3075">
        <v>0</v>
      </c>
      <c r="AG3075" t="s">
        <v>5497</v>
      </c>
      <c r="AH3075" s="2">
        <f t="shared" si="317"/>
        <v>-14.778287157619303</v>
      </c>
      <c r="AJ3075" s="2">
        <f t="shared" si="316"/>
        <v>-2.5025539444631106</v>
      </c>
      <c r="AK3075" s="2">
        <f t="shared" si="318"/>
        <v>-1.535362013584342</v>
      </c>
      <c r="AL3075" s="2">
        <f t="shared" si="319"/>
        <v>-2.5879503497259004</v>
      </c>
      <c r="AM3075" s="2">
        <f t="shared" si="320"/>
        <v>-3.8101432973052298</v>
      </c>
      <c r="AN3075" s="2">
        <f t="shared" si="321"/>
        <v>-4.3422775525407209</v>
      </c>
    </row>
    <row r="3076" spans="1:40" x14ac:dyDescent="0.2">
      <c r="A3076">
        <v>3075</v>
      </c>
      <c r="B3076" t="s">
        <v>5580</v>
      </c>
      <c r="C3076" t="s">
        <v>125</v>
      </c>
      <c r="D3076">
        <v>0</v>
      </c>
      <c r="E3076">
        <v>1</v>
      </c>
      <c r="F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T3076">
        <v>0.17499999999999999</v>
      </c>
      <c r="U3076">
        <v>0.214</v>
      </c>
      <c r="V3076">
        <v>0.23100000000000001</v>
      </c>
      <c r="W3076">
        <v>0.44600000000000001</v>
      </c>
      <c r="X3076">
        <v>0.19700000000000001</v>
      </c>
      <c r="Z3076">
        <v>16</v>
      </c>
      <c r="AA3076">
        <v>0</v>
      </c>
      <c r="AB3076">
        <v>0</v>
      </c>
      <c r="AD3076">
        <v>-0.1</v>
      </c>
      <c r="AE3076">
        <v>0</v>
      </c>
      <c r="AF3076">
        <v>0</v>
      </c>
      <c r="AG3076" t="s">
        <v>5581</v>
      </c>
      <c r="AH3076" s="2">
        <f t="shared" si="317"/>
        <v>-14.778287157619303</v>
      </c>
      <c r="AJ3076" s="2">
        <f t="shared" si="316"/>
        <v>-2.5025539444631106</v>
      </c>
      <c r="AK3076" s="2">
        <f t="shared" si="318"/>
        <v>-1.535362013584342</v>
      </c>
      <c r="AL3076" s="2">
        <f t="shared" si="319"/>
        <v>-2.5879503497259004</v>
      </c>
      <c r="AM3076" s="2">
        <f t="shared" si="320"/>
        <v>-3.8101432973052298</v>
      </c>
      <c r="AN3076" s="2">
        <f t="shared" si="321"/>
        <v>-4.3422775525407209</v>
      </c>
    </row>
    <row r="3077" spans="1:40" x14ac:dyDescent="0.2">
      <c r="A3077">
        <v>3076</v>
      </c>
      <c r="B3077" t="s">
        <v>5590</v>
      </c>
      <c r="C3077" t="s">
        <v>88</v>
      </c>
      <c r="D3077">
        <v>0</v>
      </c>
      <c r="E3077">
        <v>1</v>
      </c>
      <c r="F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T3077">
        <v>0.17199999999999999</v>
      </c>
      <c r="U3077">
        <v>0.21199999999999999</v>
      </c>
      <c r="V3077">
        <v>0.24399999999999999</v>
      </c>
      <c r="W3077">
        <v>0.45600000000000002</v>
      </c>
      <c r="X3077">
        <v>0.2</v>
      </c>
      <c r="Z3077">
        <v>22</v>
      </c>
      <c r="AA3077">
        <v>0</v>
      </c>
      <c r="AB3077">
        <v>0</v>
      </c>
      <c r="AD3077">
        <v>-0.1</v>
      </c>
      <c r="AE3077">
        <v>0</v>
      </c>
      <c r="AF3077">
        <v>0</v>
      </c>
      <c r="AG3077" t="s">
        <v>5591</v>
      </c>
      <c r="AH3077" s="2">
        <f t="shared" si="317"/>
        <v>-14.781747629630868</v>
      </c>
      <c r="AJ3077" s="2">
        <f t="shared" si="316"/>
        <v>-2.5025539444631106</v>
      </c>
      <c r="AK3077" s="2">
        <f t="shared" si="318"/>
        <v>-1.535362013584342</v>
      </c>
      <c r="AL3077" s="2">
        <f t="shared" si="319"/>
        <v>-2.5879503497259004</v>
      </c>
      <c r="AM3077" s="2">
        <f t="shared" si="320"/>
        <v>-3.9568640876412204</v>
      </c>
      <c r="AN3077" s="2">
        <f t="shared" si="321"/>
        <v>-4.1990172342162939</v>
      </c>
    </row>
    <row r="3078" spans="1:40" x14ac:dyDescent="0.2">
      <c r="A3078">
        <v>3077</v>
      </c>
      <c r="B3078" t="s">
        <v>5938</v>
      </c>
      <c r="C3078" t="s">
        <v>176</v>
      </c>
      <c r="D3078">
        <v>0</v>
      </c>
      <c r="E3078">
        <v>1</v>
      </c>
      <c r="F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T3078">
        <v>0.17199999999999999</v>
      </c>
      <c r="U3078">
        <v>0.20599999999999999</v>
      </c>
      <c r="V3078">
        <v>0.25</v>
      </c>
      <c r="W3078">
        <v>0.45600000000000002</v>
      </c>
      <c r="X3078">
        <v>0.19700000000000001</v>
      </c>
      <c r="Z3078">
        <v>14</v>
      </c>
      <c r="AA3078">
        <v>0</v>
      </c>
      <c r="AB3078">
        <v>0</v>
      </c>
      <c r="AD3078">
        <v>-0.1</v>
      </c>
      <c r="AE3078">
        <v>0</v>
      </c>
      <c r="AF3078">
        <v>0</v>
      </c>
      <c r="AG3078" t="s">
        <v>5939</v>
      </c>
      <c r="AH3078" s="2">
        <f t="shared" si="317"/>
        <v>-14.781747629630868</v>
      </c>
      <c r="AJ3078" s="2">
        <f t="shared" si="316"/>
        <v>-2.5025539444631106</v>
      </c>
      <c r="AK3078" s="2">
        <f t="shared" si="318"/>
        <v>-1.535362013584342</v>
      </c>
      <c r="AL3078" s="2">
        <f t="shared" si="319"/>
        <v>-2.5879503497259004</v>
      </c>
      <c r="AM3078" s="2">
        <f t="shared" si="320"/>
        <v>-3.9568640876412204</v>
      </c>
      <c r="AN3078" s="2">
        <f t="shared" si="321"/>
        <v>-4.1990172342162939</v>
      </c>
    </row>
    <row r="3079" spans="1:40" x14ac:dyDescent="0.2">
      <c r="A3079">
        <v>3078</v>
      </c>
      <c r="B3079" t="s">
        <v>3574</v>
      </c>
      <c r="C3079" t="s">
        <v>47</v>
      </c>
      <c r="D3079">
        <v>0</v>
      </c>
      <c r="E3079">
        <v>1</v>
      </c>
      <c r="F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T3079">
        <v>0.16700000000000001</v>
      </c>
      <c r="U3079">
        <v>0.22700000000000001</v>
      </c>
      <c r="V3079">
        <v>0.246</v>
      </c>
      <c r="W3079">
        <v>0.47299999999999998</v>
      </c>
      <c r="X3079">
        <v>0.21</v>
      </c>
      <c r="Z3079">
        <v>24</v>
      </c>
      <c r="AA3079">
        <v>0</v>
      </c>
      <c r="AB3079">
        <v>0</v>
      </c>
      <c r="AD3079">
        <v>-0.1</v>
      </c>
      <c r="AE3079">
        <v>0</v>
      </c>
      <c r="AF3079">
        <v>0</v>
      </c>
      <c r="AG3079" t="s">
        <v>3575</v>
      </c>
      <c r="AH3079" s="2">
        <f t="shared" si="317"/>
        <v>-14.782739739039325</v>
      </c>
      <c r="AJ3079" s="2">
        <f t="shared" si="316"/>
        <v>-2.5025539444631106</v>
      </c>
      <c r="AK3079" s="2">
        <f t="shared" si="318"/>
        <v>-1.535362013584342</v>
      </c>
      <c r="AL3079" s="2">
        <f t="shared" si="319"/>
        <v>-2.5879503497259004</v>
      </c>
      <c r="AM3079" s="2">
        <f t="shared" si="320"/>
        <v>-4.2013987382012035</v>
      </c>
      <c r="AN3079" s="2">
        <f t="shared" si="321"/>
        <v>-3.955474693064768</v>
      </c>
    </row>
    <row r="3080" spans="1:40" x14ac:dyDescent="0.2">
      <c r="A3080">
        <v>3079</v>
      </c>
      <c r="B3080" t="s">
        <v>5423</v>
      </c>
      <c r="C3080" t="s">
        <v>31</v>
      </c>
      <c r="D3080">
        <v>0</v>
      </c>
      <c r="E3080">
        <v>1</v>
      </c>
      <c r="F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T3080">
        <v>0.17599999999999999</v>
      </c>
      <c r="U3080">
        <v>0.20899999999999999</v>
      </c>
      <c r="V3080">
        <v>0.23300000000000001</v>
      </c>
      <c r="W3080">
        <v>0.442</v>
      </c>
      <c r="X3080">
        <v>0.193</v>
      </c>
      <c r="Z3080">
        <v>8</v>
      </c>
      <c r="AA3080">
        <v>0</v>
      </c>
      <c r="AB3080">
        <v>0</v>
      </c>
      <c r="AD3080">
        <v>-0.1</v>
      </c>
      <c r="AE3080">
        <v>0</v>
      </c>
      <c r="AF3080">
        <v>0</v>
      </c>
      <c r="AG3080" t="s">
        <v>5424</v>
      </c>
      <c r="AH3080" s="2">
        <f t="shared" si="317"/>
        <v>-14.786684354837078</v>
      </c>
      <c r="AJ3080" s="2">
        <f t="shared" si="316"/>
        <v>-2.5025539444631106</v>
      </c>
      <c r="AK3080" s="2">
        <f t="shared" si="318"/>
        <v>-1.535362013584342</v>
      </c>
      <c r="AL3080" s="2">
        <f t="shared" si="319"/>
        <v>-2.5879503497259004</v>
      </c>
      <c r="AM3080" s="2">
        <f t="shared" si="320"/>
        <v>-3.761236367193233</v>
      </c>
      <c r="AN3080" s="2">
        <f t="shared" si="321"/>
        <v>-4.3995816798704919</v>
      </c>
    </row>
    <row r="3081" spans="1:40" x14ac:dyDescent="0.2">
      <c r="A3081">
        <v>3080</v>
      </c>
      <c r="B3081" t="s">
        <v>5429</v>
      </c>
      <c r="C3081" t="s">
        <v>198</v>
      </c>
      <c r="D3081">
        <v>0</v>
      </c>
      <c r="E3081">
        <v>1</v>
      </c>
      <c r="F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T3081">
        <v>0.17599999999999999</v>
      </c>
      <c r="U3081">
        <v>0.216</v>
      </c>
      <c r="V3081">
        <v>0.22700000000000001</v>
      </c>
      <c r="W3081">
        <v>0.442</v>
      </c>
      <c r="X3081">
        <v>0.19500000000000001</v>
      </c>
      <c r="Z3081">
        <v>13</v>
      </c>
      <c r="AA3081">
        <v>0</v>
      </c>
      <c r="AB3081">
        <v>0</v>
      </c>
      <c r="AD3081">
        <v>-0.1</v>
      </c>
      <c r="AE3081">
        <v>0</v>
      </c>
      <c r="AF3081">
        <v>0</v>
      </c>
      <c r="AG3081" t="s">
        <v>5430</v>
      </c>
      <c r="AH3081" s="2">
        <f t="shared" si="317"/>
        <v>-14.786684354837078</v>
      </c>
      <c r="AJ3081" s="2">
        <f t="shared" si="316"/>
        <v>-2.5025539444631106</v>
      </c>
      <c r="AK3081" s="2">
        <f t="shared" si="318"/>
        <v>-1.535362013584342</v>
      </c>
      <c r="AL3081" s="2">
        <f t="shared" si="319"/>
        <v>-2.5879503497259004</v>
      </c>
      <c r="AM3081" s="2">
        <f t="shared" si="320"/>
        <v>-3.761236367193233</v>
      </c>
      <c r="AN3081" s="2">
        <f t="shared" si="321"/>
        <v>-4.3995816798704919</v>
      </c>
    </row>
    <row r="3082" spans="1:40" x14ac:dyDescent="0.2">
      <c r="A3082">
        <v>3081</v>
      </c>
      <c r="B3082" t="s">
        <v>5554</v>
      </c>
      <c r="C3082" t="s">
        <v>39</v>
      </c>
      <c r="D3082">
        <v>0</v>
      </c>
      <c r="E3082">
        <v>1</v>
      </c>
      <c r="F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0.17499999999999999</v>
      </c>
      <c r="U3082">
        <v>0.20399999999999999</v>
      </c>
      <c r="V3082">
        <v>0.24099999999999999</v>
      </c>
      <c r="W3082">
        <v>0.44500000000000001</v>
      </c>
      <c r="X3082">
        <v>0.193</v>
      </c>
      <c r="Z3082">
        <v>11</v>
      </c>
      <c r="AA3082">
        <v>0</v>
      </c>
      <c r="AB3082">
        <v>0</v>
      </c>
      <c r="AD3082">
        <v>-0.1</v>
      </c>
      <c r="AE3082">
        <v>0</v>
      </c>
      <c r="AF3082">
        <v>0</v>
      </c>
      <c r="AG3082" t="s">
        <v>5555</v>
      </c>
      <c r="AH3082" s="2">
        <f t="shared" si="317"/>
        <v>-14.792613189451746</v>
      </c>
      <c r="AJ3082" s="2">
        <f t="shared" si="316"/>
        <v>-2.5025539444631106</v>
      </c>
      <c r="AK3082" s="2">
        <f t="shared" si="318"/>
        <v>-1.535362013584342</v>
      </c>
      <c r="AL3082" s="2">
        <f t="shared" si="319"/>
        <v>-2.5879503497259004</v>
      </c>
      <c r="AM3082" s="2">
        <f t="shared" si="320"/>
        <v>-3.8101432973052298</v>
      </c>
      <c r="AN3082" s="2">
        <f t="shared" si="321"/>
        <v>-4.3566035843731639</v>
      </c>
    </row>
    <row r="3083" spans="1:40" x14ac:dyDescent="0.2">
      <c r="A3083">
        <v>3082</v>
      </c>
      <c r="B3083" t="s">
        <v>4993</v>
      </c>
      <c r="C3083" t="s">
        <v>118</v>
      </c>
      <c r="D3083">
        <v>0</v>
      </c>
      <c r="E3083">
        <v>1</v>
      </c>
      <c r="F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0.17399999999999999</v>
      </c>
      <c r="U3083">
        <v>0.21</v>
      </c>
      <c r="V3083">
        <v>0.23799999999999999</v>
      </c>
      <c r="W3083">
        <v>0.44800000000000001</v>
      </c>
      <c r="X3083">
        <v>0.19600000000000001</v>
      </c>
      <c r="Z3083">
        <v>18</v>
      </c>
      <c r="AA3083">
        <v>0</v>
      </c>
      <c r="AB3083">
        <v>0</v>
      </c>
      <c r="AD3083">
        <v>-0.1</v>
      </c>
      <c r="AE3083">
        <v>0</v>
      </c>
      <c r="AF3083">
        <v>0</v>
      </c>
      <c r="AG3083" t="s">
        <v>4994</v>
      </c>
      <c r="AH3083" s="2">
        <f t="shared" si="317"/>
        <v>-14.798542024066416</v>
      </c>
      <c r="AJ3083" s="2">
        <f t="shared" si="316"/>
        <v>-2.5025539444631106</v>
      </c>
      <c r="AK3083" s="2">
        <f t="shared" si="318"/>
        <v>-1.535362013584342</v>
      </c>
      <c r="AL3083" s="2">
        <f t="shared" si="319"/>
        <v>-2.5879503497259004</v>
      </c>
      <c r="AM3083" s="2">
        <f t="shared" si="320"/>
        <v>-3.8590502274172267</v>
      </c>
      <c r="AN3083" s="2">
        <f t="shared" si="321"/>
        <v>-4.3136254888758359</v>
      </c>
    </row>
    <row r="3084" spans="1:40" x14ac:dyDescent="0.2">
      <c r="A3084">
        <v>3083</v>
      </c>
      <c r="B3084" t="s">
        <v>5009</v>
      </c>
      <c r="C3084" t="s">
        <v>47</v>
      </c>
      <c r="D3084">
        <v>0</v>
      </c>
      <c r="E3084">
        <v>1</v>
      </c>
      <c r="F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T3084">
        <v>0.16900000000000001</v>
      </c>
      <c r="U3084">
        <v>0.20499999999999999</v>
      </c>
      <c r="V3084">
        <v>0.25900000000000001</v>
      </c>
      <c r="W3084">
        <v>0.46500000000000002</v>
      </c>
      <c r="X3084">
        <v>0.2</v>
      </c>
      <c r="Z3084">
        <v>18</v>
      </c>
      <c r="AA3084">
        <v>0</v>
      </c>
      <c r="AB3084">
        <v>0</v>
      </c>
      <c r="AD3084">
        <v>-0.1</v>
      </c>
      <c r="AE3084">
        <v>0</v>
      </c>
      <c r="AF3084">
        <v>0</v>
      </c>
      <c r="AG3084" t="s">
        <v>5010</v>
      </c>
      <c r="AH3084" s="2">
        <f t="shared" si="317"/>
        <v>-14.799534133474872</v>
      </c>
      <c r="AJ3084" s="2">
        <f t="shared" si="316"/>
        <v>-2.5025539444631106</v>
      </c>
      <c r="AK3084" s="2">
        <f t="shared" si="318"/>
        <v>-1.535362013584342</v>
      </c>
      <c r="AL3084" s="2">
        <f t="shared" si="319"/>
        <v>-2.5879503497259004</v>
      </c>
      <c r="AM3084" s="2">
        <f t="shared" si="320"/>
        <v>-4.1035848779772097</v>
      </c>
      <c r="AN3084" s="2">
        <f t="shared" si="321"/>
        <v>-4.070082947724309</v>
      </c>
    </row>
    <row r="3085" spans="1:40" x14ac:dyDescent="0.2">
      <c r="A3085">
        <v>3084</v>
      </c>
      <c r="B3085" t="s">
        <v>5383</v>
      </c>
      <c r="D3085">
        <v>0</v>
      </c>
      <c r="E3085">
        <v>1</v>
      </c>
      <c r="F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T3085">
        <v>0.16600000000000001</v>
      </c>
      <c r="U3085">
        <v>0.215</v>
      </c>
      <c r="V3085">
        <v>0.26</v>
      </c>
      <c r="W3085">
        <v>0.47499999999999998</v>
      </c>
      <c r="X3085">
        <v>0.20799999999999999</v>
      </c>
      <c r="Z3085">
        <v>22</v>
      </c>
      <c r="AA3085">
        <v>0</v>
      </c>
      <c r="AB3085">
        <v>0</v>
      </c>
      <c r="AD3085">
        <v>-0.1</v>
      </c>
      <c r="AE3085">
        <v>0</v>
      </c>
      <c r="AF3085">
        <v>0</v>
      </c>
      <c r="AG3085" t="s">
        <v>5384</v>
      </c>
      <c r="AH3085" s="2">
        <f t="shared" si="317"/>
        <v>-14.802994605486436</v>
      </c>
      <c r="AJ3085" s="2">
        <f t="shared" si="316"/>
        <v>-2.5025539444631106</v>
      </c>
      <c r="AK3085" s="2">
        <f t="shared" si="318"/>
        <v>-1.535362013584342</v>
      </c>
      <c r="AL3085" s="2">
        <f t="shared" si="319"/>
        <v>-2.5879503497259004</v>
      </c>
      <c r="AM3085" s="2">
        <f t="shared" si="320"/>
        <v>-4.2503056683132003</v>
      </c>
      <c r="AN3085" s="2">
        <f t="shared" si="321"/>
        <v>-3.9268226293998825</v>
      </c>
    </row>
    <row r="3086" spans="1:40" x14ac:dyDescent="0.2">
      <c r="A3086">
        <v>3085</v>
      </c>
      <c r="B3086" t="s">
        <v>4369</v>
      </c>
      <c r="C3086" t="s">
        <v>42</v>
      </c>
      <c r="D3086">
        <v>0</v>
      </c>
      <c r="E3086">
        <v>1</v>
      </c>
      <c r="F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T3086">
        <v>0.17299999999999999</v>
      </c>
      <c r="U3086">
        <v>0.219</v>
      </c>
      <c r="V3086">
        <v>0.23200000000000001</v>
      </c>
      <c r="W3086">
        <v>0.45100000000000001</v>
      </c>
      <c r="X3086">
        <v>0.2</v>
      </c>
      <c r="Z3086">
        <v>21</v>
      </c>
      <c r="AA3086">
        <v>0</v>
      </c>
      <c r="AB3086">
        <v>0</v>
      </c>
      <c r="AD3086">
        <v>-0.1</v>
      </c>
      <c r="AE3086">
        <v>0</v>
      </c>
      <c r="AF3086">
        <v>0</v>
      </c>
      <c r="AG3086" t="s">
        <v>4370</v>
      </c>
      <c r="AH3086" s="2">
        <f t="shared" si="317"/>
        <v>-14.804470858681086</v>
      </c>
      <c r="AJ3086" s="2">
        <f t="shared" ref="AJ3086:AJ3149" si="322">(K3086-22.084)/8.824585</f>
        <v>-2.5025539444631106</v>
      </c>
      <c r="AK3086" s="2">
        <f t="shared" si="318"/>
        <v>-1.535362013584342</v>
      </c>
      <c r="AL3086" s="2">
        <f t="shared" si="319"/>
        <v>-2.5879503497259004</v>
      </c>
      <c r="AM3086" s="2">
        <f t="shared" si="320"/>
        <v>-3.9079571575292236</v>
      </c>
      <c r="AN3086" s="2">
        <f t="shared" si="321"/>
        <v>-4.2706473933785079</v>
      </c>
    </row>
    <row r="3087" spans="1:40" x14ac:dyDescent="0.2">
      <c r="A3087">
        <v>3086</v>
      </c>
      <c r="B3087" t="s">
        <v>5697</v>
      </c>
      <c r="D3087">
        <v>0</v>
      </c>
      <c r="E3087">
        <v>1</v>
      </c>
      <c r="F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T3087">
        <v>0.17</v>
      </c>
      <c r="U3087">
        <v>0.217</v>
      </c>
      <c r="V3087">
        <v>0.24299999999999999</v>
      </c>
      <c r="W3087">
        <v>0.46100000000000002</v>
      </c>
      <c r="X3087">
        <v>0.20200000000000001</v>
      </c>
      <c r="Z3087">
        <v>19</v>
      </c>
      <c r="AA3087">
        <v>0</v>
      </c>
      <c r="AB3087">
        <v>0</v>
      </c>
      <c r="AD3087">
        <v>-0.1</v>
      </c>
      <c r="AE3087">
        <v>0</v>
      </c>
      <c r="AF3087">
        <v>0</v>
      </c>
      <c r="AG3087" t="s">
        <v>5698</v>
      </c>
      <c r="AH3087" s="2">
        <f t="shared" si="317"/>
        <v>-14.807931330692647</v>
      </c>
      <c r="AJ3087" s="2">
        <f t="shared" si="322"/>
        <v>-2.5025539444631106</v>
      </c>
      <c r="AK3087" s="2">
        <f t="shared" si="318"/>
        <v>-1.535362013584342</v>
      </c>
      <c r="AL3087" s="2">
        <f t="shared" si="319"/>
        <v>-2.5879503497259004</v>
      </c>
      <c r="AM3087" s="2">
        <f t="shared" si="320"/>
        <v>-4.0546779478652129</v>
      </c>
      <c r="AN3087" s="2">
        <f t="shared" si="321"/>
        <v>-4.12738707505408</v>
      </c>
    </row>
    <row r="3088" spans="1:40" x14ac:dyDescent="0.2">
      <c r="A3088">
        <v>3087</v>
      </c>
      <c r="B3088" t="s">
        <v>4809</v>
      </c>
      <c r="C3088" t="s">
        <v>65</v>
      </c>
      <c r="D3088">
        <v>0</v>
      </c>
      <c r="E3088">
        <v>1</v>
      </c>
      <c r="F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T3088">
        <v>0.16500000000000001</v>
      </c>
      <c r="U3088">
        <v>0.20699999999999999</v>
      </c>
      <c r="V3088">
        <v>0.27200000000000002</v>
      </c>
      <c r="W3088">
        <v>0.47799999999999998</v>
      </c>
      <c r="X3088">
        <v>0.20499999999999999</v>
      </c>
      <c r="Z3088">
        <v>20</v>
      </c>
      <c r="AA3088">
        <v>0</v>
      </c>
      <c r="AB3088">
        <v>0</v>
      </c>
      <c r="AD3088">
        <v>-0.1</v>
      </c>
      <c r="AE3088">
        <v>0</v>
      </c>
      <c r="AF3088">
        <v>0</v>
      </c>
      <c r="AG3088" t="s">
        <v>4810</v>
      </c>
      <c r="AH3088" s="2">
        <f t="shared" si="317"/>
        <v>-14.808923440101104</v>
      </c>
      <c r="AJ3088" s="2">
        <f t="shared" si="322"/>
        <v>-2.5025539444631106</v>
      </c>
      <c r="AK3088" s="2">
        <f t="shared" si="318"/>
        <v>-1.535362013584342</v>
      </c>
      <c r="AL3088" s="2">
        <f t="shared" si="319"/>
        <v>-2.5879503497259004</v>
      </c>
      <c r="AM3088" s="2">
        <f t="shared" si="320"/>
        <v>-4.2992125984251972</v>
      </c>
      <c r="AN3088" s="2">
        <f t="shared" si="321"/>
        <v>-3.8838445339025545</v>
      </c>
    </row>
    <row r="3089" spans="1:40" x14ac:dyDescent="0.2">
      <c r="A3089">
        <v>3088</v>
      </c>
      <c r="B3089" t="s">
        <v>6126</v>
      </c>
      <c r="C3089" t="s">
        <v>74</v>
      </c>
      <c r="D3089">
        <v>0</v>
      </c>
      <c r="E3089">
        <v>1</v>
      </c>
      <c r="F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T3089">
        <v>0.17699999999999999</v>
      </c>
      <c r="U3089">
        <v>0.20899999999999999</v>
      </c>
      <c r="V3089">
        <v>0.22800000000000001</v>
      </c>
      <c r="W3089">
        <v>0.437</v>
      </c>
      <c r="X3089">
        <v>0.192</v>
      </c>
      <c r="Z3089">
        <v>11</v>
      </c>
      <c r="AA3089">
        <v>0</v>
      </c>
      <c r="AB3089">
        <v>0</v>
      </c>
      <c r="AD3089">
        <v>-0.1</v>
      </c>
      <c r="AE3089">
        <v>0</v>
      </c>
      <c r="AF3089">
        <v>0</v>
      </c>
      <c r="AG3089" t="s">
        <v>6127</v>
      </c>
      <c r="AH3089" s="2">
        <f t="shared" si="317"/>
        <v>-14.809407583887296</v>
      </c>
      <c r="AJ3089" s="2">
        <f t="shared" si="322"/>
        <v>-2.5025539444631106</v>
      </c>
      <c r="AK3089" s="2">
        <f t="shared" si="318"/>
        <v>-1.535362013584342</v>
      </c>
      <c r="AL3089" s="2">
        <f t="shared" si="319"/>
        <v>-2.5879503497259004</v>
      </c>
      <c r="AM3089" s="2">
        <f t="shared" si="320"/>
        <v>-3.7123294370812356</v>
      </c>
      <c r="AN3089" s="2">
        <f t="shared" si="321"/>
        <v>-4.4712118390327058</v>
      </c>
    </row>
    <row r="3090" spans="1:40" x14ac:dyDescent="0.2">
      <c r="A3090">
        <v>3089</v>
      </c>
      <c r="B3090" t="s">
        <v>4924</v>
      </c>
      <c r="C3090" t="s">
        <v>198</v>
      </c>
      <c r="D3090">
        <v>0</v>
      </c>
      <c r="E3090">
        <v>1</v>
      </c>
      <c r="F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T3090">
        <v>0.17399999999999999</v>
      </c>
      <c r="U3090">
        <v>0.21099999999999999</v>
      </c>
      <c r="V3090">
        <v>0.23599999999999999</v>
      </c>
      <c r="W3090">
        <v>0.44700000000000001</v>
      </c>
      <c r="X3090">
        <v>0.19600000000000001</v>
      </c>
      <c r="Z3090">
        <v>14</v>
      </c>
      <c r="AA3090">
        <v>0</v>
      </c>
      <c r="AB3090">
        <v>0</v>
      </c>
      <c r="AD3090">
        <v>-0.1</v>
      </c>
      <c r="AE3090">
        <v>0</v>
      </c>
      <c r="AF3090">
        <v>0</v>
      </c>
      <c r="AG3090" t="s">
        <v>4925</v>
      </c>
      <c r="AH3090" s="2">
        <f t="shared" si="317"/>
        <v>-14.812868055898859</v>
      </c>
      <c r="AJ3090" s="2">
        <f t="shared" si="322"/>
        <v>-2.5025539444631106</v>
      </c>
      <c r="AK3090" s="2">
        <f t="shared" si="318"/>
        <v>-1.535362013584342</v>
      </c>
      <c r="AL3090" s="2">
        <f t="shared" si="319"/>
        <v>-2.5879503497259004</v>
      </c>
      <c r="AM3090" s="2">
        <f t="shared" si="320"/>
        <v>-3.8590502274172267</v>
      </c>
      <c r="AN3090" s="2">
        <f t="shared" si="321"/>
        <v>-4.3279515207082788</v>
      </c>
    </row>
    <row r="3091" spans="1:40" x14ac:dyDescent="0.2">
      <c r="A3091">
        <v>3090</v>
      </c>
      <c r="B3091" t="s">
        <v>4615</v>
      </c>
      <c r="C3091" t="s">
        <v>31</v>
      </c>
      <c r="D3091">
        <v>0</v>
      </c>
      <c r="E3091">
        <v>1</v>
      </c>
      <c r="F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T3091">
        <v>0.17100000000000001</v>
      </c>
      <c r="U3091">
        <v>0.21</v>
      </c>
      <c r="V3091">
        <v>0.248</v>
      </c>
      <c r="W3091">
        <v>0.45700000000000002</v>
      </c>
      <c r="X3091">
        <v>0.19900000000000001</v>
      </c>
      <c r="Z3091">
        <v>12</v>
      </c>
      <c r="AA3091">
        <v>0</v>
      </c>
      <c r="AB3091">
        <v>0</v>
      </c>
      <c r="AD3091">
        <v>-0.1</v>
      </c>
      <c r="AE3091">
        <v>0</v>
      </c>
      <c r="AF3091">
        <v>0</v>
      </c>
      <c r="AG3091" t="s">
        <v>4616</v>
      </c>
      <c r="AH3091" s="2">
        <f t="shared" si="317"/>
        <v>-14.81632852791042</v>
      </c>
      <c r="AJ3091" s="2">
        <f t="shared" si="322"/>
        <v>-2.5025539444631106</v>
      </c>
      <c r="AK3091" s="2">
        <f t="shared" si="318"/>
        <v>-1.535362013584342</v>
      </c>
      <c r="AL3091" s="2">
        <f t="shared" si="319"/>
        <v>-2.5879503497259004</v>
      </c>
      <c r="AM3091" s="2">
        <f t="shared" si="320"/>
        <v>-4.005771017753216</v>
      </c>
      <c r="AN3091" s="2">
        <f t="shared" si="321"/>
        <v>-4.1846912023838509</v>
      </c>
    </row>
    <row r="3092" spans="1:40" x14ac:dyDescent="0.2">
      <c r="A3092">
        <v>3091</v>
      </c>
      <c r="B3092" t="s">
        <v>6976</v>
      </c>
      <c r="C3092" t="s">
        <v>65</v>
      </c>
      <c r="D3092">
        <v>0</v>
      </c>
      <c r="E3092">
        <v>1</v>
      </c>
      <c r="F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T3092">
        <v>0.17</v>
      </c>
      <c r="U3092">
        <v>0.20599999999999999</v>
      </c>
      <c r="V3092">
        <v>0.255</v>
      </c>
      <c r="W3092">
        <v>0.46</v>
      </c>
      <c r="X3092">
        <v>0.19900000000000001</v>
      </c>
      <c r="Z3092">
        <v>16</v>
      </c>
      <c r="AA3092">
        <v>0</v>
      </c>
      <c r="AB3092">
        <v>0</v>
      </c>
      <c r="AD3092">
        <v>-0.1</v>
      </c>
      <c r="AE3092">
        <v>0</v>
      </c>
      <c r="AF3092">
        <v>0</v>
      </c>
      <c r="AG3092" t="s">
        <v>6977</v>
      </c>
      <c r="AH3092" s="2">
        <f t="shared" si="317"/>
        <v>-14.82225736252509</v>
      </c>
      <c r="AJ3092" s="2">
        <f t="shared" si="322"/>
        <v>-2.5025539444631106</v>
      </c>
      <c r="AK3092" s="2">
        <f t="shared" si="318"/>
        <v>-1.535362013584342</v>
      </c>
      <c r="AL3092" s="2">
        <f t="shared" si="319"/>
        <v>-2.5879503497259004</v>
      </c>
      <c r="AM3092" s="2">
        <f t="shared" si="320"/>
        <v>-4.0546779478652129</v>
      </c>
      <c r="AN3092" s="2">
        <f t="shared" si="321"/>
        <v>-4.1417131068865229</v>
      </c>
    </row>
    <row r="3093" spans="1:40" x14ac:dyDescent="0.2">
      <c r="A3093">
        <v>3092</v>
      </c>
      <c r="B3093" t="s">
        <v>4638</v>
      </c>
      <c r="C3093" t="s">
        <v>51</v>
      </c>
      <c r="D3093">
        <v>0</v>
      </c>
      <c r="E3093">
        <v>1</v>
      </c>
      <c r="F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T3093">
        <v>0.17199999999999999</v>
      </c>
      <c r="U3093">
        <v>0.20799999999999999</v>
      </c>
      <c r="V3093">
        <v>0.246</v>
      </c>
      <c r="W3093">
        <v>0.45300000000000001</v>
      </c>
      <c r="X3093">
        <v>0.19700000000000001</v>
      </c>
      <c r="Z3093">
        <v>18</v>
      </c>
      <c r="AA3093">
        <v>0</v>
      </c>
      <c r="AB3093">
        <v>0</v>
      </c>
      <c r="AD3093">
        <v>-0.1</v>
      </c>
      <c r="AE3093">
        <v>0</v>
      </c>
      <c r="AF3093">
        <v>0</v>
      </c>
      <c r="AG3093" t="s">
        <v>4639</v>
      </c>
      <c r="AH3093" s="2">
        <f t="shared" si="317"/>
        <v>-14.824725725128197</v>
      </c>
      <c r="AJ3093" s="2">
        <f t="shared" si="322"/>
        <v>-2.5025539444631106</v>
      </c>
      <c r="AK3093" s="2">
        <f t="shared" si="318"/>
        <v>-1.535362013584342</v>
      </c>
      <c r="AL3093" s="2">
        <f t="shared" si="319"/>
        <v>-2.5879503497259004</v>
      </c>
      <c r="AM3093" s="2">
        <f t="shared" si="320"/>
        <v>-3.9568640876412204</v>
      </c>
      <c r="AN3093" s="2">
        <f t="shared" si="321"/>
        <v>-4.2419953297136219</v>
      </c>
    </row>
    <row r="3094" spans="1:40" x14ac:dyDescent="0.2">
      <c r="A3094">
        <v>3093</v>
      </c>
      <c r="B3094" t="s">
        <v>5922</v>
      </c>
      <c r="C3094" t="s">
        <v>198</v>
      </c>
      <c r="D3094">
        <v>0</v>
      </c>
      <c r="E3094">
        <v>1</v>
      </c>
      <c r="F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T3094">
        <v>0.17299999999999999</v>
      </c>
      <c r="U3094">
        <v>0.21</v>
      </c>
      <c r="V3094">
        <v>0.23899999999999999</v>
      </c>
      <c r="W3094">
        <v>0.44900000000000001</v>
      </c>
      <c r="X3094">
        <v>0.19600000000000001</v>
      </c>
      <c r="Z3094">
        <v>14</v>
      </c>
      <c r="AA3094">
        <v>0</v>
      </c>
      <c r="AB3094">
        <v>0</v>
      </c>
      <c r="AD3094">
        <v>-0.1</v>
      </c>
      <c r="AE3094">
        <v>0</v>
      </c>
      <c r="AF3094">
        <v>0</v>
      </c>
      <c r="AG3094" t="s">
        <v>5923</v>
      </c>
      <c r="AH3094" s="2">
        <f t="shared" si="317"/>
        <v>-14.83312292234597</v>
      </c>
      <c r="AJ3094" s="2">
        <f t="shared" si="322"/>
        <v>-2.5025539444631106</v>
      </c>
      <c r="AK3094" s="2">
        <f t="shared" si="318"/>
        <v>-1.535362013584342</v>
      </c>
      <c r="AL3094" s="2">
        <f t="shared" si="319"/>
        <v>-2.5879503497259004</v>
      </c>
      <c r="AM3094" s="2">
        <f t="shared" si="320"/>
        <v>-3.9079571575292236</v>
      </c>
      <c r="AN3094" s="2">
        <f t="shared" si="321"/>
        <v>-4.2992994570433929</v>
      </c>
    </row>
    <row r="3095" spans="1:40" x14ac:dyDescent="0.2">
      <c r="A3095">
        <v>3094</v>
      </c>
      <c r="B3095" t="s">
        <v>6478</v>
      </c>
      <c r="D3095">
        <v>0</v>
      </c>
      <c r="E3095">
        <v>1</v>
      </c>
      <c r="F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T3095">
        <v>0.16800000000000001</v>
      </c>
      <c r="U3095">
        <v>0.21299999999999999</v>
      </c>
      <c r="V3095">
        <v>0.253</v>
      </c>
      <c r="W3095">
        <v>0.46600000000000003</v>
      </c>
      <c r="X3095">
        <v>0.20399999999999999</v>
      </c>
      <c r="Z3095">
        <v>20</v>
      </c>
      <c r="AA3095">
        <v>0</v>
      </c>
      <c r="AB3095">
        <v>0</v>
      </c>
      <c r="AD3095">
        <v>-0.1</v>
      </c>
      <c r="AE3095">
        <v>0</v>
      </c>
      <c r="AF3095">
        <v>0</v>
      </c>
      <c r="AG3095" t="s">
        <v>6479</v>
      </c>
      <c r="AH3095" s="2">
        <f t="shared" si="317"/>
        <v>-14.834115031754425</v>
      </c>
      <c r="AJ3095" s="2">
        <f t="shared" si="322"/>
        <v>-2.5025539444631106</v>
      </c>
      <c r="AK3095" s="2">
        <f t="shared" si="318"/>
        <v>-1.535362013584342</v>
      </c>
      <c r="AL3095" s="2">
        <f t="shared" si="319"/>
        <v>-2.5879503497259004</v>
      </c>
      <c r="AM3095" s="2">
        <f t="shared" si="320"/>
        <v>-4.1524918080892066</v>
      </c>
      <c r="AN3095" s="2">
        <f t="shared" si="321"/>
        <v>-4.055756915891866</v>
      </c>
    </row>
    <row r="3096" spans="1:40" x14ac:dyDescent="0.2">
      <c r="A3096">
        <v>3095</v>
      </c>
      <c r="B3096" t="s">
        <v>5706</v>
      </c>
      <c r="C3096" t="s">
        <v>103</v>
      </c>
      <c r="D3096">
        <v>0</v>
      </c>
      <c r="E3096">
        <v>1</v>
      </c>
      <c r="F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0.17499999999999999</v>
      </c>
      <c r="U3096">
        <v>0.21299999999999999</v>
      </c>
      <c r="V3096">
        <v>0.22800000000000001</v>
      </c>
      <c r="W3096">
        <v>0.442</v>
      </c>
      <c r="X3096">
        <v>0.19400000000000001</v>
      </c>
      <c r="Z3096">
        <v>4</v>
      </c>
      <c r="AA3096">
        <v>0</v>
      </c>
      <c r="AB3096">
        <v>0</v>
      </c>
      <c r="AD3096">
        <v>-0.1</v>
      </c>
      <c r="AE3096">
        <v>0</v>
      </c>
      <c r="AF3096">
        <v>0</v>
      </c>
      <c r="AG3096" t="s">
        <v>5707</v>
      </c>
      <c r="AH3096" s="2">
        <f t="shared" si="317"/>
        <v>-14.835591284949075</v>
      </c>
      <c r="AJ3096" s="2">
        <f t="shared" si="322"/>
        <v>-2.5025539444631106</v>
      </c>
      <c r="AK3096" s="2">
        <f t="shared" si="318"/>
        <v>-1.535362013584342</v>
      </c>
      <c r="AL3096" s="2">
        <f t="shared" si="319"/>
        <v>-2.5879503497259004</v>
      </c>
      <c r="AM3096" s="2">
        <f t="shared" si="320"/>
        <v>-3.8101432973052298</v>
      </c>
      <c r="AN3096" s="2">
        <f t="shared" si="321"/>
        <v>-4.3995816798704919</v>
      </c>
    </row>
    <row r="3097" spans="1:40" x14ac:dyDescent="0.2">
      <c r="A3097">
        <v>3096</v>
      </c>
      <c r="B3097" t="s">
        <v>5906</v>
      </c>
      <c r="C3097" t="s">
        <v>125</v>
      </c>
      <c r="D3097">
        <v>0</v>
      </c>
      <c r="E3097">
        <v>1</v>
      </c>
      <c r="F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0.17</v>
      </c>
      <c r="U3097">
        <v>0.21099999999999999</v>
      </c>
      <c r="V3097">
        <v>0.248</v>
      </c>
      <c r="W3097">
        <v>0.45900000000000002</v>
      </c>
      <c r="X3097">
        <v>0.20100000000000001</v>
      </c>
      <c r="Z3097">
        <v>19</v>
      </c>
      <c r="AA3097">
        <v>0</v>
      </c>
      <c r="AB3097">
        <v>0</v>
      </c>
      <c r="AD3097">
        <v>-0.1</v>
      </c>
      <c r="AE3097">
        <v>0</v>
      </c>
      <c r="AF3097">
        <v>0</v>
      </c>
      <c r="AG3097" t="s">
        <v>5907</v>
      </c>
      <c r="AH3097" s="2">
        <f t="shared" si="317"/>
        <v>-14.836583394357532</v>
      </c>
      <c r="AJ3097" s="2">
        <f t="shared" si="322"/>
        <v>-2.5025539444631106</v>
      </c>
      <c r="AK3097" s="2">
        <f t="shared" si="318"/>
        <v>-1.535362013584342</v>
      </c>
      <c r="AL3097" s="2">
        <f t="shared" si="319"/>
        <v>-2.5879503497259004</v>
      </c>
      <c r="AM3097" s="2">
        <f t="shared" si="320"/>
        <v>-4.0546779478652129</v>
      </c>
      <c r="AN3097" s="2">
        <f t="shared" si="321"/>
        <v>-4.1560391387189659</v>
      </c>
    </row>
    <row r="3098" spans="1:40" x14ac:dyDescent="0.2">
      <c r="A3098">
        <v>3097</v>
      </c>
      <c r="B3098" t="s">
        <v>5373</v>
      </c>
      <c r="C3098" t="s">
        <v>139</v>
      </c>
      <c r="D3098">
        <v>0</v>
      </c>
      <c r="E3098">
        <v>1</v>
      </c>
      <c r="F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0.17199999999999999</v>
      </c>
      <c r="U3098">
        <v>0.21099999999999999</v>
      </c>
      <c r="V3098">
        <v>0.24099999999999999</v>
      </c>
      <c r="W3098">
        <v>0.45200000000000001</v>
      </c>
      <c r="X3098">
        <v>0.19800000000000001</v>
      </c>
      <c r="Z3098">
        <v>20</v>
      </c>
      <c r="AA3098">
        <v>0</v>
      </c>
      <c r="AB3098">
        <v>0</v>
      </c>
      <c r="AD3098">
        <v>-0.1</v>
      </c>
      <c r="AE3098">
        <v>0</v>
      </c>
      <c r="AF3098">
        <v>0</v>
      </c>
      <c r="AG3098" t="s">
        <v>5374</v>
      </c>
      <c r="AH3098" s="2">
        <f t="shared" si="317"/>
        <v>-14.839051756960639</v>
      </c>
      <c r="AJ3098" s="2">
        <f t="shared" si="322"/>
        <v>-2.5025539444631106</v>
      </c>
      <c r="AK3098" s="2">
        <f t="shared" si="318"/>
        <v>-1.535362013584342</v>
      </c>
      <c r="AL3098" s="2">
        <f t="shared" si="319"/>
        <v>-2.5879503497259004</v>
      </c>
      <c r="AM3098" s="2">
        <f t="shared" si="320"/>
        <v>-3.9568640876412204</v>
      </c>
      <c r="AN3098" s="2">
        <f t="shared" si="321"/>
        <v>-4.2563213615460649</v>
      </c>
    </row>
    <row r="3099" spans="1:40" x14ac:dyDescent="0.2">
      <c r="A3099">
        <v>3098</v>
      </c>
      <c r="B3099" t="s">
        <v>3668</v>
      </c>
      <c r="C3099" t="s">
        <v>118</v>
      </c>
      <c r="D3099">
        <v>0</v>
      </c>
      <c r="E3099">
        <v>1</v>
      </c>
      <c r="F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T3099">
        <v>0.16900000000000001</v>
      </c>
      <c r="U3099">
        <v>0.22</v>
      </c>
      <c r="V3099">
        <v>0.24299999999999999</v>
      </c>
      <c r="W3099">
        <v>0.46200000000000002</v>
      </c>
      <c r="X3099">
        <v>0.20300000000000001</v>
      </c>
      <c r="Z3099">
        <v>23</v>
      </c>
      <c r="AA3099">
        <v>0</v>
      </c>
      <c r="AB3099">
        <v>0</v>
      </c>
      <c r="AD3099">
        <v>-0.1</v>
      </c>
      <c r="AE3099">
        <v>0</v>
      </c>
      <c r="AF3099">
        <v>0</v>
      </c>
      <c r="AG3099" t="s">
        <v>3669</v>
      </c>
      <c r="AH3099" s="2">
        <f t="shared" si="317"/>
        <v>-14.8425122289722</v>
      </c>
      <c r="AJ3099" s="2">
        <f t="shared" si="322"/>
        <v>-2.5025539444631106</v>
      </c>
      <c r="AK3099" s="2">
        <f t="shared" si="318"/>
        <v>-1.535362013584342</v>
      </c>
      <c r="AL3099" s="2">
        <f t="shared" si="319"/>
        <v>-2.5879503497259004</v>
      </c>
      <c r="AM3099" s="2">
        <f t="shared" si="320"/>
        <v>-4.1035848779772097</v>
      </c>
      <c r="AN3099" s="2">
        <f t="shared" si="321"/>
        <v>-4.113061043221637</v>
      </c>
    </row>
    <row r="3100" spans="1:40" x14ac:dyDescent="0.2">
      <c r="A3100">
        <v>3099</v>
      </c>
      <c r="B3100" t="s">
        <v>5775</v>
      </c>
      <c r="C3100" t="s">
        <v>125</v>
      </c>
      <c r="D3100">
        <v>0</v>
      </c>
      <c r="E3100">
        <v>1</v>
      </c>
      <c r="F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0.16900000000000001</v>
      </c>
      <c r="U3100">
        <v>0.218</v>
      </c>
      <c r="V3100">
        <v>0.24399999999999999</v>
      </c>
      <c r="W3100">
        <v>0.46200000000000002</v>
      </c>
      <c r="X3100">
        <v>0.20300000000000001</v>
      </c>
      <c r="Z3100">
        <v>20</v>
      </c>
      <c r="AA3100">
        <v>0</v>
      </c>
      <c r="AB3100">
        <v>0</v>
      </c>
      <c r="AD3100">
        <v>-0.1</v>
      </c>
      <c r="AE3100">
        <v>0</v>
      </c>
      <c r="AF3100">
        <v>0</v>
      </c>
      <c r="AG3100" t="s">
        <v>5776</v>
      </c>
      <c r="AH3100" s="2">
        <f t="shared" si="317"/>
        <v>-14.8425122289722</v>
      </c>
      <c r="AJ3100" s="2">
        <f t="shared" si="322"/>
        <v>-2.5025539444631106</v>
      </c>
      <c r="AK3100" s="2">
        <f t="shared" si="318"/>
        <v>-1.535362013584342</v>
      </c>
      <c r="AL3100" s="2">
        <f t="shared" si="319"/>
        <v>-2.5879503497259004</v>
      </c>
      <c r="AM3100" s="2">
        <f t="shared" si="320"/>
        <v>-4.1035848779772097</v>
      </c>
      <c r="AN3100" s="2">
        <f t="shared" si="321"/>
        <v>-4.113061043221637</v>
      </c>
    </row>
    <row r="3101" spans="1:40" x14ac:dyDescent="0.2">
      <c r="A3101">
        <v>3100</v>
      </c>
      <c r="B3101" t="s">
        <v>5777</v>
      </c>
      <c r="D3101">
        <v>0</v>
      </c>
      <c r="E3101">
        <v>1</v>
      </c>
      <c r="F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T3101">
        <v>0.16900000000000001</v>
      </c>
      <c r="U3101">
        <v>0.21</v>
      </c>
      <c r="V3101">
        <v>0.252</v>
      </c>
      <c r="W3101">
        <v>0.46200000000000002</v>
      </c>
      <c r="X3101">
        <v>0.20100000000000001</v>
      </c>
      <c r="Z3101">
        <v>18</v>
      </c>
      <c r="AA3101">
        <v>0</v>
      </c>
      <c r="AB3101">
        <v>0</v>
      </c>
      <c r="AD3101">
        <v>-0.1</v>
      </c>
      <c r="AE3101">
        <v>0</v>
      </c>
      <c r="AF3101">
        <v>0</v>
      </c>
      <c r="AG3101" t="s">
        <v>5778</v>
      </c>
      <c r="AH3101" s="2">
        <f t="shared" si="317"/>
        <v>-14.8425122289722</v>
      </c>
      <c r="AJ3101" s="2">
        <f t="shared" si="322"/>
        <v>-2.5025539444631106</v>
      </c>
      <c r="AK3101" s="2">
        <f t="shared" si="318"/>
        <v>-1.535362013584342</v>
      </c>
      <c r="AL3101" s="2">
        <f t="shared" si="319"/>
        <v>-2.5879503497259004</v>
      </c>
      <c r="AM3101" s="2">
        <f t="shared" si="320"/>
        <v>-4.1035848779772097</v>
      </c>
      <c r="AN3101" s="2">
        <f t="shared" si="321"/>
        <v>-4.113061043221637</v>
      </c>
    </row>
    <row r="3102" spans="1:40" x14ac:dyDescent="0.2">
      <c r="A3102">
        <v>3101</v>
      </c>
      <c r="B3102" t="s">
        <v>5667</v>
      </c>
      <c r="C3102" t="s">
        <v>31</v>
      </c>
      <c r="D3102">
        <v>0</v>
      </c>
      <c r="E3102">
        <v>1</v>
      </c>
      <c r="F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T3102">
        <v>0.17100000000000001</v>
      </c>
      <c r="U3102">
        <v>0.20200000000000001</v>
      </c>
      <c r="V3102">
        <v>0.253</v>
      </c>
      <c r="W3102">
        <v>0.45500000000000002</v>
      </c>
      <c r="X3102">
        <v>0.19600000000000001</v>
      </c>
      <c r="Z3102">
        <v>11</v>
      </c>
      <c r="AA3102">
        <v>0</v>
      </c>
      <c r="AB3102">
        <v>0</v>
      </c>
      <c r="AD3102">
        <v>-0.1</v>
      </c>
      <c r="AE3102">
        <v>0</v>
      </c>
      <c r="AF3102">
        <v>0</v>
      </c>
      <c r="AG3102" t="s">
        <v>5668</v>
      </c>
      <c r="AH3102" s="2">
        <f t="shared" si="317"/>
        <v>-14.844980591575306</v>
      </c>
      <c r="AJ3102" s="2">
        <f t="shared" si="322"/>
        <v>-2.5025539444631106</v>
      </c>
      <c r="AK3102" s="2">
        <f t="shared" si="318"/>
        <v>-1.535362013584342</v>
      </c>
      <c r="AL3102" s="2">
        <f t="shared" si="319"/>
        <v>-2.5879503497259004</v>
      </c>
      <c r="AM3102" s="2">
        <f t="shared" si="320"/>
        <v>-4.005771017753216</v>
      </c>
      <c r="AN3102" s="2">
        <f t="shared" si="321"/>
        <v>-4.2133432660487369</v>
      </c>
    </row>
    <row r="3103" spans="1:40" x14ac:dyDescent="0.2">
      <c r="A3103">
        <v>3102</v>
      </c>
      <c r="B3103" t="s">
        <v>6880</v>
      </c>
      <c r="D3103">
        <v>0</v>
      </c>
      <c r="E3103">
        <v>1</v>
      </c>
      <c r="F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T3103">
        <v>0.17100000000000001</v>
      </c>
      <c r="U3103">
        <v>0.20300000000000001</v>
      </c>
      <c r="V3103">
        <v>0.253</v>
      </c>
      <c r="W3103">
        <v>0.45500000000000002</v>
      </c>
      <c r="X3103">
        <v>0.19700000000000001</v>
      </c>
      <c r="Z3103">
        <v>15</v>
      </c>
      <c r="AA3103">
        <v>0</v>
      </c>
      <c r="AB3103">
        <v>0</v>
      </c>
      <c r="AD3103">
        <v>-0.1</v>
      </c>
      <c r="AE3103">
        <v>0</v>
      </c>
      <c r="AF3103">
        <v>0</v>
      </c>
      <c r="AG3103" t="s">
        <v>6881</v>
      </c>
      <c r="AH3103" s="2">
        <f t="shared" si="317"/>
        <v>-14.844980591575306</v>
      </c>
      <c r="AJ3103" s="2">
        <f t="shared" si="322"/>
        <v>-2.5025539444631106</v>
      </c>
      <c r="AK3103" s="2">
        <f t="shared" si="318"/>
        <v>-1.535362013584342</v>
      </c>
      <c r="AL3103" s="2">
        <f t="shared" si="319"/>
        <v>-2.5879503497259004</v>
      </c>
      <c r="AM3103" s="2">
        <f t="shared" si="320"/>
        <v>-4.005771017753216</v>
      </c>
      <c r="AN3103" s="2">
        <f t="shared" si="321"/>
        <v>-4.2133432660487369</v>
      </c>
    </row>
    <row r="3104" spans="1:40" x14ac:dyDescent="0.2">
      <c r="A3104">
        <v>3103</v>
      </c>
      <c r="B3104" t="s">
        <v>3499</v>
      </c>
      <c r="C3104" t="s">
        <v>51</v>
      </c>
      <c r="D3104">
        <v>0</v>
      </c>
      <c r="E3104">
        <v>1</v>
      </c>
      <c r="F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T3104">
        <v>0.16700000000000001</v>
      </c>
      <c r="U3104">
        <v>0.22900000000000001</v>
      </c>
      <c r="V3104">
        <v>0.23899999999999999</v>
      </c>
      <c r="W3104">
        <v>0.46800000000000003</v>
      </c>
      <c r="X3104">
        <v>0.20899999999999999</v>
      </c>
      <c r="Z3104">
        <v>25</v>
      </c>
      <c r="AA3104">
        <v>0</v>
      </c>
      <c r="AB3104">
        <v>0</v>
      </c>
      <c r="AD3104">
        <v>-0.1</v>
      </c>
      <c r="AE3104">
        <v>0</v>
      </c>
      <c r="AF3104">
        <v>0</v>
      </c>
      <c r="AG3104" t="s">
        <v>3500</v>
      </c>
      <c r="AH3104" s="2">
        <f t="shared" si="317"/>
        <v>-14.854369898201536</v>
      </c>
      <c r="AJ3104" s="2">
        <f t="shared" si="322"/>
        <v>-2.5025539444631106</v>
      </c>
      <c r="AK3104" s="2">
        <f t="shared" si="318"/>
        <v>-1.535362013584342</v>
      </c>
      <c r="AL3104" s="2">
        <f t="shared" si="319"/>
        <v>-2.5879503497259004</v>
      </c>
      <c r="AM3104" s="2">
        <f t="shared" si="320"/>
        <v>-4.2013987382012035</v>
      </c>
      <c r="AN3104" s="2">
        <f t="shared" si="321"/>
        <v>-4.027104852226981</v>
      </c>
    </row>
    <row r="3105" spans="1:40" x14ac:dyDescent="0.2">
      <c r="A3105">
        <v>3104</v>
      </c>
      <c r="B3105" t="s">
        <v>5841</v>
      </c>
      <c r="C3105" t="s">
        <v>57</v>
      </c>
      <c r="D3105">
        <v>0</v>
      </c>
      <c r="E3105">
        <v>1</v>
      </c>
      <c r="F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T3105">
        <v>0.17399999999999999</v>
      </c>
      <c r="U3105">
        <v>0.20899999999999999</v>
      </c>
      <c r="V3105">
        <v>0.23499999999999999</v>
      </c>
      <c r="W3105">
        <v>0.44400000000000001</v>
      </c>
      <c r="X3105">
        <v>0.19500000000000001</v>
      </c>
      <c r="Z3105">
        <v>14</v>
      </c>
      <c r="AA3105">
        <v>0</v>
      </c>
      <c r="AB3105">
        <v>0</v>
      </c>
      <c r="AD3105">
        <v>-0.1</v>
      </c>
      <c r="AE3105">
        <v>0</v>
      </c>
      <c r="AF3105">
        <v>0</v>
      </c>
      <c r="AG3105" t="s">
        <v>5842</v>
      </c>
      <c r="AH3105" s="2">
        <f t="shared" si="317"/>
        <v>-14.855846151396186</v>
      </c>
      <c r="AJ3105" s="2">
        <f t="shared" si="322"/>
        <v>-2.5025539444631106</v>
      </c>
      <c r="AK3105" s="2">
        <f t="shared" si="318"/>
        <v>-1.535362013584342</v>
      </c>
      <c r="AL3105" s="2">
        <f t="shared" si="319"/>
        <v>-2.5879503497259004</v>
      </c>
      <c r="AM3105" s="2">
        <f t="shared" si="320"/>
        <v>-3.8590502274172267</v>
      </c>
      <c r="AN3105" s="2">
        <f t="shared" si="321"/>
        <v>-4.3709296162056068</v>
      </c>
    </row>
    <row r="3106" spans="1:40" x14ac:dyDescent="0.2">
      <c r="A3106">
        <v>3105</v>
      </c>
      <c r="B3106" t="s">
        <v>7081</v>
      </c>
      <c r="C3106" t="s">
        <v>53</v>
      </c>
      <c r="D3106">
        <v>0</v>
      </c>
      <c r="E3106">
        <v>1</v>
      </c>
      <c r="F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0.16600000000000001</v>
      </c>
      <c r="U3106">
        <v>0.21</v>
      </c>
      <c r="V3106">
        <v>0.26100000000000001</v>
      </c>
      <c r="W3106">
        <v>0.47099999999999997</v>
      </c>
      <c r="X3106">
        <v>0.20499999999999999</v>
      </c>
      <c r="Z3106">
        <v>6</v>
      </c>
      <c r="AA3106">
        <v>0</v>
      </c>
      <c r="AB3106">
        <v>0</v>
      </c>
      <c r="AD3106">
        <v>-0.1</v>
      </c>
      <c r="AE3106">
        <v>0</v>
      </c>
      <c r="AF3106">
        <v>0</v>
      </c>
      <c r="AG3106" t="s">
        <v>7082</v>
      </c>
      <c r="AH3106" s="2">
        <f t="shared" si="317"/>
        <v>-14.860298732816206</v>
      </c>
      <c r="AJ3106" s="2">
        <f t="shared" si="322"/>
        <v>-2.5025539444631106</v>
      </c>
      <c r="AK3106" s="2">
        <f t="shared" si="318"/>
        <v>-1.535362013584342</v>
      </c>
      <c r="AL3106" s="2">
        <f t="shared" si="319"/>
        <v>-2.5879503497259004</v>
      </c>
      <c r="AM3106" s="2">
        <f t="shared" si="320"/>
        <v>-4.2503056683132003</v>
      </c>
      <c r="AN3106" s="2">
        <f t="shared" si="321"/>
        <v>-3.9841267567296534</v>
      </c>
    </row>
    <row r="3107" spans="1:40" x14ac:dyDescent="0.2">
      <c r="A3107">
        <v>3106</v>
      </c>
      <c r="B3107" t="s">
        <v>4886</v>
      </c>
      <c r="C3107" t="s">
        <v>42</v>
      </c>
      <c r="D3107">
        <v>0</v>
      </c>
      <c r="E3107">
        <v>1</v>
      </c>
      <c r="F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T3107">
        <v>0.17</v>
      </c>
      <c r="U3107">
        <v>0.20699999999999999</v>
      </c>
      <c r="V3107">
        <v>0.249</v>
      </c>
      <c r="W3107">
        <v>0.45700000000000002</v>
      </c>
      <c r="X3107">
        <v>0.19800000000000001</v>
      </c>
      <c r="Z3107">
        <v>20</v>
      </c>
      <c r="AA3107">
        <v>0</v>
      </c>
      <c r="AB3107">
        <v>0</v>
      </c>
      <c r="AD3107">
        <v>-0.1</v>
      </c>
      <c r="AE3107">
        <v>0</v>
      </c>
      <c r="AF3107">
        <v>0</v>
      </c>
      <c r="AG3107" t="s">
        <v>4887</v>
      </c>
      <c r="AH3107" s="2">
        <f t="shared" si="317"/>
        <v>-14.865235458022417</v>
      </c>
      <c r="AJ3107" s="2">
        <f t="shared" si="322"/>
        <v>-2.5025539444631106</v>
      </c>
      <c r="AK3107" s="2">
        <f t="shared" si="318"/>
        <v>-1.535362013584342</v>
      </c>
      <c r="AL3107" s="2">
        <f t="shared" si="319"/>
        <v>-2.5879503497259004</v>
      </c>
      <c r="AM3107" s="2">
        <f t="shared" si="320"/>
        <v>-4.0546779478652129</v>
      </c>
      <c r="AN3107" s="2">
        <f t="shared" si="321"/>
        <v>-4.1846912023838509</v>
      </c>
    </row>
    <row r="3108" spans="1:40" x14ac:dyDescent="0.2">
      <c r="A3108">
        <v>3107</v>
      </c>
      <c r="B3108" t="s">
        <v>4482</v>
      </c>
      <c r="C3108" t="s">
        <v>90</v>
      </c>
      <c r="D3108">
        <v>0</v>
      </c>
      <c r="E3108">
        <v>1</v>
      </c>
      <c r="F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T3108">
        <v>0.17199999999999999</v>
      </c>
      <c r="U3108">
        <v>0.21</v>
      </c>
      <c r="V3108">
        <v>0.24099999999999999</v>
      </c>
      <c r="W3108">
        <v>0.45</v>
      </c>
      <c r="X3108">
        <v>0.19700000000000001</v>
      </c>
      <c r="Z3108">
        <v>19</v>
      </c>
      <c r="AA3108">
        <v>0</v>
      </c>
      <c r="AB3108">
        <v>0</v>
      </c>
      <c r="AD3108">
        <v>-0.1</v>
      </c>
      <c r="AE3108">
        <v>0</v>
      </c>
      <c r="AF3108">
        <v>0</v>
      </c>
      <c r="AG3108" t="s">
        <v>4483</v>
      </c>
      <c r="AH3108" s="2">
        <f t="shared" si="317"/>
        <v>-14.867703820625524</v>
      </c>
      <c r="AJ3108" s="2">
        <f t="shared" si="322"/>
        <v>-2.5025539444631106</v>
      </c>
      <c r="AK3108" s="2">
        <f t="shared" si="318"/>
        <v>-1.535362013584342</v>
      </c>
      <c r="AL3108" s="2">
        <f t="shared" si="319"/>
        <v>-2.5879503497259004</v>
      </c>
      <c r="AM3108" s="2">
        <f t="shared" si="320"/>
        <v>-3.9568640876412204</v>
      </c>
      <c r="AN3108" s="2">
        <f t="shared" si="321"/>
        <v>-4.2849734252109499</v>
      </c>
    </row>
    <row r="3109" spans="1:40" x14ac:dyDescent="0.2">
      <c r="A3109">
        <v>3108</v>
      </c>
      <c r="B3109" t="s">
        <v>6257</v>
      </c>
      <c r="C3109" t="s">
        <v>35</v>
      </c>
      <c r="D3109">
        <v>0</v>
      </c>
      <c r="E3109">
        <v>1</v>
      </c>
      <c r="F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T3109">
        <v>0.17199999999999999</v>
      </c>
      <c r="U3109">
        <v>0.20499999999999999</v>
      </c>
      <c r="V3109">
        <v>0.245</v>
      </c>
      <c r="W3109">
        <v>0.45</v>
      </c>
      <c r="X3109">
        <v>0.19600000000000001</v>
      </c>
      <c r="Z3109">
        <v>10</v>
      </c>
      <c r="AA3109">
        <v>0</v>
      </c>
      <c r="AB3109">
        <v>0</v>
      </c>
      <c r="AD3109">
        <v>-0.1</v>
      </c>
      <c r="AE3109">
        <v>0</v>
      </c>
      <c r="AF3109">
        <v>0</v>
      </c>
      <c r="AG3109" t="s">
        <v>6258</v>
      </c>
      <c r="AH3109" s="2">
        <f t="shared" si="317"/>
        <v>-14.867703820625524</v>
      </c>
      <c r="AJ3109" s="2">
        <f t="shared" si="322"/>
        <v>-2.5025539444631106</v>
      </c>
      <c r="AK3109" s="2">
        <f t="shared" si="318"/>
        <v>-1.535362013584342</v>
      </c>
      <c r="AL3109" s="2">
        <f t="shared" si="319"/>
        <v>-2.5879503497259004</v>
      </c>
      <c r="AM3109" s="2">
        <f t="shared" si="320"/>
        <v>-3.9568640876412204</v>
      </c>
      <c r="AN3109" s="2">
        <f t="shared" si="321"/>
        <v>-4.2849734252109499</v>
      </c>
    </row>
    <row r="3110" spans="1:40" x14ac:dyDescent="0.2">
      <c r="A3110">
        <v>3109</v>
      </c>
      <c r="B3110" t="s">
        <v>4371</v>
      </c>
      <c r="C3110" t="s">
        <v>31</v>
      </c>
      <c r="D3110">
        <v>0</v>
      </c>
      <c r="E3110">
        <v>1</v>
      </c>
      <c r="F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T3110">
        <v>0.16800000000000001</v>
      </c>
      <c r="U3110">
        <v>0.215</v>
      </c>
      <c r="V3110">
        <v>0.248</v>
      </c>
      <c r="W3110">
        <v>0.46300000000000002</v>
      </c>
      <c r="X3110">
        <v>0.20300000000000001</v>
      </c>
      <c r="Z3110">
        <v>15</v>
      </c>
      <c r="AA3110">
        <v>0</v>
      </c>
      <c r="AB3110">
        <v>0</v>
      </c>
      <c r="AD3110">
        <v>-0.1</v>
      </c>
      <c r="AE3110">
        <v>0</v>
      </c>
      <c r="AF3110">
        <v>0</v>
      </c>
      <c r="AG3110" t="s">
        <v>4372</v>
      </c>
      <c r="AH3110" s="2">
        <f t="shared" si="317"/>
        <v>-14.877093127251754</v>
      </c>
      <c r="AJ3110" s="2">
        <f t="shared" si="322"/>
        <v>-2.5025539444631106</v>
      </c>
      <c r="AK3110" s="2">
        <f t="shared" si="318"/>
        <v>-1.535362013584342</v>
      </c>
      <c r="AL3110" s="2">
        <f t="shared" si="319"/>
        <v>-2.5879503497259004</v>
      </c>
      <c r="AM3110" s="2">
        <f t="shared" si="320"/>
        <v>-4.1524918080892066</v>
      </c>
      <c r="AN3110" s="2">
        <f t="shared" si="321"/>
        <v>-4.0987350113891949</v>
      </c>
    </row>
    <row r="3111" spans="1:40" x14ac:dyDescent="0.2">
      <c r="A3111">
        <v>3110</v>
      </c>
      <c r="B3111" t="s">
        <v>4930</v>
      </c>
      <c r="D3111">
        <v>0</v>
      </c>
      <c r="E3111">
        <v>1</v>
      </c>
      <c r="F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T3111">
        <v>0.17199999999999999</v>
      </c>
      <c r="U3111">
        <v>0.216</v>
      </c>
      <c r="V3111">
        <v>0.23300000000000001</v>
      </c>
      <c r="W3111">
        <v>0.44900000000000001</v>
      </c>
      <c r="X3111">
        <v>0.19800000000000001</v>
      </c>
      <c r="Z3111">
        <v>16</v>
      </c>
      <c r="AA3111">
        <v>0</v>
      </c>
      <c r="AB3111">
        <v>0</v>
      </c>
      <c r="AD3111">
        <v>-0.1</v>
      </c>
      <c r="AE3111">
        <v>0</v>
      </c>
      <c r="AF3111">
        <v>0</v>
      </c>
      <c r="AG3111" t="s">
        <v>4931</v>
      </c>
      <c r="AH3111" s="2">
        <f t="shared" si="317"/>
        <v>-14.882029852457967</v>
      </c>
      <c r="AJ3111" s="2">
        <f t="shared" si="322"/>
        <v>-2.5025539444631106</v>
      </c>
      <c r="AK3111" s="2">
        <f t="shared" si="318"/>
        <v>-1.535362013584342</v>
      </c>
      <c r="AL3111" s="2">
        <f t="shared" si="319"/>
        <v>-2.5879503497259004</v>
      </c>
      <c r="AM3111" s="2">
        <f t="shared" si="320"/>
        <v>-3.9568640876412204</v>
      </c>
      <c r="AN3111" s="2">
        <f t="shared" si="321"/>
        <v>-4.2992994570433929</v>
      </c>
    </row>
    <row r="3112" spans="1:40" x14ac:dyDescent="0.2">
      <c r="A3112">
        <v>3111</v>
      </c>
      <c r="B3112" t="s">
        <v>6026</v>
      </c>
      <c r="C3112" t="s">
        <v>93</v>
      </c>
      <c r="D3112">
        <v>0</v>
      </c>
      <c r="E3112">
        <v>1</v>
      </c>
      <c r="F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T3112">
        <v>0.17199999999999999</v>
      </c>
      <c r="U3112">
        <v>0.21</v>
      </c>
      <c r="V3112">
        <v>0.24</v>
      </c>
      <c r="W3112">
        <v>0.44900000000000001</v>
      </c>
      <c r="X3112">
        <v>0.19700000000000001</v>
      </c>
      <c r="Z3112">
        <v>18</v>
      </c>
      <c r="AA3112">
        <v>0</v>
      </c>
      <c r="AB3112">
        <v>0</v>
      </c>
      <c r="AD3112">
        <v>-0.1</v>
      </c>
      <c r="AE3112">
        <v>0</v>
      </c>
      <c r="AF3112">
        <v>0</v>
      </c>
      <c r="AG3112" t="s">
        <v>6027</v>
      </c>
      <c r="AH3112" s="2">
        <f t="shared" si="317"/>
        <v>-14.882029852457967</v>
      </c>
      <c r="AJ3112" s="2">
        <f t="shared" si="322"/>
        <v>-2.5025539444631106</v>
      </c>
      <c r="AK3112" s="2">
        <f t="shared" si="318"/>
        <v>-1.535362013584342</v>
      </c>
      <c r="AL3112" s="2">
        <f t="shared" si="319"/>
        <v>-2.5879503497259004</v>
      </c>
      <c r="AM3112" s="2">
        <f t="shared" si="320"/>
        <v>-3.9568640876412204</v>
      </c>
      <c r="AN3112" s="2">
        <f t="shared" si="321"/>
        <v>-4.2992994570433929</v>
      </c>
    </row>
    <row r="3113" spans="1:40" x14ac:dyDescent="0.2">
      <c r="A3113">
        <v>3112</v>
      </c>
      <c r="B3113" t="s">
        <v>4884</v>
      </c>
      <c r="C3113" t="s">
        <v>139</v>
      </c>
      <c r="D3113">
        <v>0</v>
      </c>
      <c r="E3113">
        <v>1</v>
      </c>
      <c r="F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T3113">
        <v>0.16700000000000001</v>
      </c>
      <c r="U3113">
        <v>0.224</v>
      </c>
      <c r="V3113">
        <v>0.24299999999999999</v>
      </c>
      <c r="W3113">
        <v>0.46600000000000003</v>
      </c>
      <c r="X3113">
        <v>0.20699999999999999</v>
      </c>
      <c r="Z3113">
        <v>26</v>
      </c>
      <c r="AA3113">
        <v>0</v>
      </c>
      <c r="AB3113">
        <v>0</v>
      </c>
      <c r="AD3113">
        <v>-0.1</v>
      </c>
      <c r="AE3113">
        <v>0</v>
      </c>
      <c r="AF3113">
        <v>0</v>
      </c>
      <c r="AG3113" t="s">
        <v>4885</v>
      </c>
      <c r="AH3113" s="2">
        <f t="shared" si="317"/>
        <v>-14.883021961866422</v>
      </c>
      <c r="AJ3113" s="2">
        <f t="shared" si="322"/>
        <v>-2.5025539444631106</v>
      </c>
      <c r="AK3113" s="2">
        <f t="shared" si="318"/>
        <v>-1.535362013584342</v>
      </c>
      <c r="AL3113" s="2">
        <f t="shared" si="319"/>
        <v>-2.5879503497259004</v>
      </c>
      <c r="AM3113" s="2">
        <f t="shared" si="320"/>
        <v>-4.2013987382012035</v>
      </c>
      <c r="AN3113" s="2">
        <f t="shared" si="321"/>
        <v>-4.055756915891866</v>
      </c>
    </row>
    <row r="3114" spans="1:40" x14ac:dyDescent="0.2">
      <c r="A3114">
        <v>3113</v>
      </c>
      <c r="B3114" t="s">
        <v>6086</v>
      </c>
      <c r="C3114" t="s">
        <v>74</v>
      </c>
      <c r="D3114">
        <v>0</v>
      </c>
      <c r="E3114">
        <v>1</v>
      </c>
      <c r="F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T3114">
        <v>0.17599999999999999</v>
      </c>
      <c r="U3114">
        <v>0.21299999999999999</v>
      </c>
      <c r="V3114">
        <v>0.222</v>
      </c>
      <c r="W3114">
        <v>0.435</v>
      </c>
      <c r="X3114">
        <v>0.192</v>
      </c>
      <c r="Z3114">
        <v>12</v>
      </c>
      <c r="AA3114">
        <v>0</v>
      </c>
      <c r="AB3114">
        <v>0</v>
      </c>
      <c r="AD3114">
        <v>-0.1</v>
      </c>
      <c r="AE3114">
        <v>0</v>
      </c>
      <c r="AF3114">
        <v>0</v>
      </c>
      <c r="AG3114" t="s">
        <v>6087</v>
      </c>
      <c r="AH3114" s="2">
        <f t="shared" si="317"/>
        <v>-14.886966577664179</v>
      </c>
      <c r="AJ3114" s="2">
        <f t="shared" si="322"/>
        <v>-2.5025539444631106</v>
      </c>
      <c r="AK3114" s="2">
        <f t="shared" si="318"/>
        <v>-1.535362013584342</v>
      </c>
      <c r="AL3114" s="2">
        <f t="shared" si="319"/>
        <v>-2.5879503497259004</v>
      </c>
      <c r="AM3114" s="2">
        <f t="shared" si="320"/>
        <v>-3.761236367193233</v>
      </c>
      <c r="AN3114" s="2">
        <f t="shared" si="321"/>
        <v>-4.4998639026975917</v>
      </c>
    </row>
    <row r="3115" spans="1:40" x14ac:dyDescent="0.2">
      <c r="A3115">
        <v>3114</v>
      </c>
      <c r="B3115" t="s">
        <v>5115</v>
      </c>
      <c r="C3115" t="s">
        <v>37</v>
      </c>
      <c r="D3115">
        <v>0</v>
      </c>
      <c r="E3115">
        <v>1</v>
      </c>
      <c r="F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T3115">
        <v>0.16900000000000001</v>
      </c>
      <c r="U3115">
        <v>0.21099999999999999</v>
      </c>
      <c r="V3115">
        <v>0.247</v>
      </c>
      <c r="W3115">
        <v>0.45800000000000002</v>
      </c>
      <c r="X3115">
        <v>0.2</v>
      </c>
      <c r="Z3115">
        <v>21</v>
      </c>
      <c r="AA3115">
        <v>0</v>
      </c>
      <c r="AB3115">
        <v>0</v>
      </c>
      <c r="AD3115">
        <v>-0.1</v>
      </c>
      <c r="AE3115">
        <v>0</v>
      </c>
      <c r="AF3115">
        <v>0</v>
      </c>
      <c r="AG3115" t="s">
        <v>5116</v>
      </c>
      <c r="AH3115" s="2">
        <f t="shared" si="317"/>
        <v>-14.899816356301971</v>
      </c>
      <c r="AJ3115" s="2">
        <f t="shared" si="322"/>
        <v>-2.5025539444631106</v>
      </c>
      <c r="AK3115" s="2">
        <f t="shared" si="318"/>
        <v>-1.535362013584342</v>
      </c>
      <c r="AL3115" s="2">
        <f t="shared" si="319"/>
        <v>-2.5879503497259004</v>
      </c>
      <c r="AM3115" s="2">
        <f t="shared" si="320"/>
        <v>-4.1035848779772097</v>
      </c>
      <c r="AN3115" s="2">
        <f t="shared" si="321"/>
        <v>-4.170365170551408</v>
      </c>
    </row>
    <row r="3116" spans="1:40" x14ac:dyDescent="0.2">
      <c r="A3116">
        <v>3115</v>
      </c>
      <c r="B3116" t="s">
        <v>7243</v>
      </c>
      <c r="C3116" t="s">
        <v>103</v>
      </c>
      <c r="D3116">
        <v>0</v>
      </c>
      <c r="E3116">
        <v>1</v>
      </c>
      <c r="F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T3116">
        <v>0.16900000000000001</v>
      </c>
      <c r="U3116">
        <v>0.19900000000000001</v>
      </c>
      <c r="V3116">
        <v>0.25900000000000001</v>
      </c>
      <c r="W3116">
        <v>0.45800000000000002</v>
      </c>
      <c r="X3116">
        <v>0.19700000000000001</v>
      </c>
      <c r="Z3116">
        <v>6</v>
      </c>
      <c r="AA3116">
        <v>0</v>
      </c>
      <c r="AB3116">
        <v>0</v>
      </c>
      <c r="AD3116">
        <v>-0.1</v>
      </c>
      <c r="AE3116">
        <v>0</v>
      </c>
      <c r="AF3116">
        <v>0</v>
      </c>
      <c r="AG3116" t="s">
        <v>7244</v>
      </c>
      <c r="AH3116" s="2">
        <f t="shared" si="317"/>
        <v>-14.899816356301971</v>
      </c>
      <c r="AJ3116" s="2">
        <f t="shared" si="322"/>
        <v>-2.5025539444631106</v>
      </c>
      <c r="AK3116" s="2">
        <f t="shared" si="318"/>
        <v>-1.535362013584342</v>
      </c>
      <c r="AL3116" s="2">
        <f t="shared" si="319"/>
        <v>-2.5879503497259004</v>
      </c>
      <c r="AM3116" s="2">
        <f t="shared" si="320"/>
        <v>-4.1035848779772097</v>
      </c>
      <c r="AN3116" s="2">
        <f t="shared" si="321"/>
        <v>-4.170365170551408</v>
      </c>
    </row>
    <row r="3117" spans="1:40" x14ac:dyDescent="0.2">
      <c r="A3117">
        <v>3116</v>
      </c>
      <c r="B3117" t="s">
        <v>5965</v>
      </c>
      <c r="C3117" t="s">
        <v>125</v>
      </c>
      <c r="D3117">
        <v>0</v>
      </c>
      <c r="E3117">
        <v>1</v>
      </c>
      <c r="F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T3117">
        <v>0.17599999999999999</v>
      </c>
      <c r="U3117">
        <v>0.20899999999999999</v>
      </c>
      <c r="V3117">
        <v>0.22500000000000001</v>
      </c>
      <c r="W3117">
        <v>0.434</v>
      </c>
      <c r="X3117">
        <v>0.191</v>
      </c>
      <c r="Z3117">
        <v>13</v>
      </c>
      <c r="AA3117">
        <v>0</v>
      </c>
      <c r="AB3117">
        <v>0</v>
      </c>
      <c r="AD3117">
        <v>-0.1</v>
      </c>
      <c r="AE3117">
        <v>0</v>
      </c>
      <c r="AF3117">
        <v>0</v>
      </c>
      <c r="AG3117" t="s">
        <v>5966</v>
      </c>
      <c r="AH3117" s="2">
        <f t="shared" si="317"/>
        <v>-14.90129260949662</v>
      </c>
      <c r="AJ3117" s="2">
        <f t="shared" si="322"/>
        <v>-2.5025539444631106</v>
      </c>
      <c r="AK3117" s="2">
        <f t="shared" si="318"/>
        <v>-1.535362013584342</v>
      </c>
      <c r="AL3117" s="2">
        <f t="shared" si="319"/>
        <v>-2.5879503497259004</v>
      </c>
      <c r="AM3117" s="2">
        <f t="shared" si="320"/>
        <v>-3.761236367193233</v>
      </c>
      <c r="AN3117" s="2">
        <f t="shared" si="321"/>
        <v>-4.5141899345300338</v>
      </c>
    </row>
    <row r="3118" spans="1:40" x14ac:dyDescent="0.2">
      <c r="A3118">
        <v>3117</v>
      </c>
      <c r="B3118" t="s">
        <v>5596</v>
      </c>
      <c r="D3118">
        <v>0</v>
      </c>
      <c r="E3118">
        <v>1</v>
      </c>
      <c r="F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T3118">
        <v>0.16600000000000001</v>
      </c>
      <c r="U3118">
        <v>0.21099999999999999</v>
      </c>
      <c r="V3118">
        <v>0.25700000000000001</v>
      </c>
      <c r="W3118">
        <v>0.46800000000000003</v>
      </c>
      <c r="X3118">
        <v>0.20399999999999999</v>
      </c>
      <c r="Z3118">
        <v>20</v>
      </c>
      <c r="AA3118">
        <v>0</v>
      </c>
      <c r="AB3118">
        <v>0</v>
      </c>
      <c r="AD3118">
        <v>-0.1</v>
      </c>
      <c r="AE3118">
        <v>0</v>
      </c>
      <c r="AF3118">
        <v>0</v>
      </c>
      <c r="AG3118" t="s">
        <v>5597</v>
      </c>
      <c r="AH3118" s="2">
        <f t="shared" si="317"/>
        <v>-14.903276828313533</v>
      </c>
      <c r="AJ3118" s="2">
        <f t="shared" si="322"/>
        <v>-2.5025539444631106</v>
      </c>
      <c r="AK3118" s="2">
        <f t="shared" si="318"/>
        <v>-1.535362013584342</v>
      </c>
      <c r="AL3118" s="2">
        <f t="shared" si="319"/>
        <v>-2.5879503497259004</v>
      </c>
      <c r="AM3118" s="2">
        <f t="shared" si="320"/>
        <v>-4.2503056683132003</v>
      </c>
      <c r="AN3118" s="2">
        <f t="shared" si="321"/>
        <v>-4.027104852226981</v>
      </c>
    </row>
    <row r="3119" spans="1:40" x14ac:dyDescent="0.2">
      <c r="A3119">
        <v>3118</v>
      </c>
      <c r="B3119" t="s">
        <v>4266</v>
      </c>
      <c r="D3119">
        <v>0</v>
      </c>
      <c r="E3119">
        <v>1</v>
      </c>
      <c r="F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0.16800000000000001</v>
      </c>
      <c r="U3119">
        <v>0.214</v>
      </c>
      <c r="V3119">
        <v>0.248</v>
      </c>
      <c r="W3119">
        <v>0.46100000000000002</v>
      </c>
      <c r="X3119">
        <v>0.20200000000000001</v>
      </c>
      <c r="Z3119">
        <v>19</v>
      </c>
      <c r="AA3119">
        <v>0</v>
      </c>
      <c r="AB3119">
        <v>0</v>
      </c>
      <c r="AD3119">
        <v>-0.1</v>
      </c>
      <c r="AE3119">
        <v>0</v>
      </c>
      <c r="AF3119">
        <v>0</v>
      </c>
      <c r="AG3119" t="s">
        <v>4267</v>
      </c>
      <c r="AH3119" s="2">
        <f t="shared" si="317"/>
        <v>-14.90574519091664</v>
      </c>
      <c r="AJ3119" s="2">
        <f t="shared" si="322"/>
        <v>-2.5025539444631106</v>
      </c>
      <c r="AK3119" s="2">
        <f t="shared" si="318"/>
        <v>-1.535362013584342</v>
      </c>
      <c r="AL3119" s="2">
        <f t="shared" si="319"/>
        <v>-2.5879503497259004</v>
      </c>
      <c r="AM3119" s="2">
        <f t="shared" si="320"/>
        <v>-4.1524918080892066</v>
      </c>
      <c r="AN3119" s="2">
        <f t="shared" si="321"/>
        <v>-4.12738707505408</v>
      </c>
    </row>
    <row r="3120" spans="1:40" x14ac:dyDescent="0.2">
      <c r="A3120">
        <v>3119</v>
      </c>
      <c r="B3120" t="s">
        <v>6179</v>
      </c>
      <c r="C3120" t="s">
        <v>57</v>
      </c>
      <c r="D3120">
        <v>0</v>
      </c>
      <c r="E3120">
        <v>1</v>
      </c>
      <c r="F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0.17</v>
      </c>
      <c r="U3120">
        <v>0.21</v>
      </c>
      <c r="V3120">
        <v>0.24299999999999999</v>
      </c>
      <c r="W3120">
        <v>0.45400000000000001</v>
      </c>
      <c r="X3120">
        <v>0.19900000000000001</v>
      </c>
      <c r="Z3120">
        <v>16</v>
      </c>
      <c r="AA3120">
        <v>0</v>
      </c>
      <c r="AB3120">
        <v>0</v>
      </c>
      <c r="AD3120">
        <v>-0.1</v>
      </c>
      <c r="AE3120">
        <v>0</v>
      </c>
      <c r="AF3120">
        <v>0</v>
      </c>
      <c r="AG3120" t="s">
        <v>6180</v>
      </c>
      <c r="AH3120" s="2">
        <f t="shared" si="317"/>
        <v>-14.908213553519744</v>
      </c>
      <c r="AJ3120" s="2">
        <f t="shared" si="322"/>
        <v>-2.5025539444631106</v>
      </c>
      <c r="AK3120" s="2">
        <f t="shared" si="318"/>
        <v>-1.535362013584342</v>
      </c>
      <c r="AL3120" s="2">
        <f t="shared" si="319"/>
        <v>-2.5879503497259004</v>
      </c>
      <c r="AM3120" s="2">
        <f t="shared" si="320"/>
        <v>-4.0546779478652129</v>
      </c>
      <c r="AN3120" s="2">
        <f t="shared" si="321"/>
        <v>-4.227669297881179</v>
      </c>
    </row>
    <row r="3121" spans="1:40" x14ac:dyDescent="0.2">
      <c r="A3121">
        <v>3120</v>
      </c>
      <c r="B3121" t="s">
        <v>5111</v>
      </c>
      <c r="C3121" t="s">
        <v>176</v>
      </c>
      <c r="D3121">
        <v>0</v>
      </c>
      <c r="E3121">
        <v>1</v>
      </c>
      <c r="F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T3121">
        <v>0.17499999999999999</v>
      </c>
      <c r="U3121">
        <v>0.214</v>
      </c>
      <c r="V3121">
        <v>0.222</v>
      </c>
      <c r="W3121">
        <v>0.436</v>
      </c>
      <c r="X3121">
        <v>0.193</v>
      </c>
      <c r="Z3121">
        <v>11</v>
      </c>
      <c r="AA3121">
        <v>0</v>
      </c>
      <c r="AB3121">
        <v>0</v>
      </c>
      <c r="AD3121">
        <v>-0.1</v>
      </c>
      <c r="AE3121">
        <v>0</v>
      </c>
      <c r="AF3121">
        <v>0</v>
      </c>
      <c r="AG3121" t="s">
        <v>5112</v>
      </c>
      <c r="AH3121" s="2">
        <f t="shared" si="317"/>
        <v>-14.921547475943733</v>
      </c>
      <c r="AJ3121" s="2">
        <f t="shared" si="322"/>
        <v>-2.5025539444631106</v>
      </c>
      <c r="AK3121" s="2">
        <f t="shared" si="318"/>
        <v>-1.535362013584342</v>
      </c>
      <c r="AL3121" s="2">
        <f t="shared" si="319"/>
        <v>-2.5879503497259004</v>
      </c>
      <c r="AM3121" s="2">
        <f t="shared" si="320"/>
        <v>-3.8101432973052298</v>
      </c>
      <c r="AN3121" s="2">
        <f t="shared" si="321"/>
        <v>-4.4855378708651488</v>
      </c>
    </row>
    <row r="3122" spans="1:40" x14ac:dyDescent="0.2">
      <c r="A3122">
        <v>3121</v>
      </c>
      <c r="B3122" t="s">
        <v>5109</v>
      </c>
      <c r="D3122">
        <v>0</v>
      </c>
      <c r="E3122">
        <v>1</v>
      </c>
      <c r="F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0.16500000000000001</v>
      </c>
      <c r="U3122">
        <v>0.21099999999999999</v>
      </c>
      <c r="V3122">
        <v>0.25900000000000001</v>
      </c>
      <c r="W3122">
        <v>0.47</v>
      </c>
      <c r="X3122">
        <v>0.20499999999999999</v>
      </c>
      <c r="Z3122">
        <v>23</v>
      </c>
      <c r="AA3122">
        <v>0</v>
      </c>
      <c r="AB3122">
        <v>0</v>
      </c>
      <c r="AD3122">
        <v>-0.1</v>
      </c>
      <c r="AE3122">
        <v>0</v>
      </c>
      <c r="AF3122">
        <v>0</v>
      </c>
      <c r="AG3122" t="s">
        <v>5110</v>
      </c>
      <c r="AH3122" s="2">
        <f t="shared" si="317"/>
        <v>-14.923531694760646</v>
      </c>
      <c r="AJ3122" s="2">
        <f t="shared" si="322"/>
        <v>-2.5025539444631106</v>
      </c>
      <c r="AK3122" s="2">
        <f t="shared" si="318"/>
        <v>-1.535362013584342</v>
      </c>
      <c r="AL3122" s="2">
        <f t="shared" si="319"/>
        <v>-2.5879503497259004</v>
      </c>
      <c r="AM3122" s="2">
        <f t="shared" si="320"/>
        <v>-4.2992125984251972</v>
      </c>
      <c r="AN3122" s="2">
        <f t="shared" si="321"/>
        <v>-3.9984527885620964</v>
      </c>
    </row>
    <row r="3123" spans="1:40" x14ac:dyDescent="0.2">
      <c r="A3123">
        <v>3122</v>
      </c>
      <c r="B3123" t="s">
        <v>5477</v>
      </c>
      <c r="C3123" t="s">
        <v>93</v>
      </c>
      <c r="D3123">
        <v>0</v>
      </c>
      <c r="E3123">
        <v>1</v>
      </c>
      <c r="F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T3123">
        <v>0.16500000000000001</v>
      </c>
      <c r="U3123">
        <v>0.21199999999999999</v>
      </c>
      <c r="V3123">
        <v>0.25800000000000001</v>
      </c>
      <c r="W3123">
        <v>0.47</v>
      </c>
      <c r="X3123">
        <v>0.20499999999999999</v>
      </c>
      <c r="Z3123">
        <v>23</v>
      </c>
      <c r="AA3123">
        <v>0</v>
      </c>
      <c r="AB3123">
        <v>0</v>
      </c>
      <c r="AD3123">
        <v>-0.1</v>
      </c>
      <c r="AE3123">
        <v>0</v>
      </c>
      <c r="AF3123">
        <v>0</v>
      </c>
      <c r="AG3123" t="s">
        <v>5478</v>
      </c>
      <c r="AH3123" s="2">
        <f t="shared" si="317"/>
        <v>-14.923531694760646</v>
      </c>
      <c r="AJ3123" s="2">
        <f t="shared" si="322"/>
        <v>-2.5025539444631106</v>
      </c>
      <c r="AK3123" s="2">
        <f t="shared" si="318"/>
        <v>-1.535362013584342</v>
      </c>
      <c r="AL3123" s="2">
        <f t="shared" si="319"/>
        <v>-2.5879503497259004</v>
      </c>
      <c r="AM3123" s="2">
        <f t="shared" si="320"/>
        <v>-4.2992125984251972</v>
      </c>
      <c r="AN3123" s="2">
        <f t="shared" si="321"/>
        <v>-3.9984527885620964</v>
      </c>
    </row>
    <row r="3124" spans="1:40" x14ac:dyDescent="0.2">
      <c r="A3124">
        <v>3123</v>
      </c>
      <c r="B3124" t="s">
        <v>4478</v>
      </c>
      <c r="C3124" t="s">
        <v>61</v>
      </c>
      <c r="D3124">
        <v>0</v>
      </c>
      <c r="E3124">
        <v>1</v>
      </c>
      <c r="F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0.16900000000000001</v>
      </c>
      <c r="U3124">
        <v>0.20899999999999999</v>
      </c>
      <c r="V3124">
        <v>0.247</v>
      </c>
      <c r="W3124">
        <v>0.45600000000000002</v>
      </c>
      <c r="X3124">
        <v>0.19900000000000001</v>
      </c>
      <c r="Z3124">
        <v>19</v>
      </c>
      <c r="AA3124">
        <v>0</v>
      </c>
      <c r="AB3124">
        <v>0</v>
      </c>
      <c r="AD3124">
        <v>-0.1</v>
      </c>
      <c r="AE3124">
        <v>0</v>
      </c>
      <c r="AF3124">
        <v>0</v>
      </c>
      <c r="AG3124" t="s">
        <v>4479</v>
      </c>
      <c r="AH3124" s="2">
        <f t="shared" si="317"/>
        <v>-14.928468419966856</v>
      </c>
      <c r="AJ3124" s="2">
        <f t="shared" si="322"/>
        <v>-2.5025539444631106</v>
      </c>
      <c r="AK3124" s="2">
        <f t="shared" si="318"/>
        <v>-1.535362013584342</v>
      </c>
      <c r="AL3124" s="2">
        <f t="shared" si="319"/>
        <v>-2.5879503497259004</v>
      </c>
      <c r="AM3124" s="2">
        <f t="shared" si="320"/>
        <v>-4.1035848779772097</v>
      </c>
      <c r="AN3124" s="2">
        <f t="shared" si="321"/>
        <v>-4.1990172342162939</v>
      </c>
    </row>
    <row r="3125" spans="1:40" x14ac:dyDescent="0.2">
      <c r="A3125">
        <v>3124</v>
      </c>
      <c r="B3125" t="s">
        <v>5381</v>
      </c>
      <c r="C3125" t="s">
        <v>139</v>
      </c>
      <c r="D3125">
        <v>0</v>
      </c>
      <c r="E3125">
        <v>1</v>
      </c>
      <c r="F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T3125">
        <v>0.16900000000000001</v>
      </c>
      <c r="U3125">
        <v>0.21199999999999999</v>
      </c>
      <c r="V3125">
        <v>0.24399999999999999</v>
      </c>
      <c r="W3125">
        <v>0.45600000000000002</v>
      </c>
      <c r="X3125">
        <v>0.19800000000000001</v>
      </c>
      <c r="Z3125">
        <v>20</v>
      </c>
      <c r="AA3125">
        <v>0</v>
      </c>
      <c r="AB3125">
        <v>0</v>
      </c>
      <c r="AD3125">
        <v>-0.1</v>
      </c>
      <c r="AE3125">
        <v>0</v>
      </c>
      <c r="AF3125">
        <v>0</v>
      </c>
      <c r="AG3125" t="s">
        <v>5382</v>
      </c>
      <c r="AH3125" s="2">
        <f t="shared" si="317"/>
        <v>-14.928468419966856</v>
      </c>
      <c r="AJ3125" s="2">
        <f t="shared" si="322"/>
        <v>-2.5025539444631106</v>
      </c>
      <c r="AK3125" s="2">
        <f t="shared" si="318"/>
        <v>-1.535362013584342</v>
      </c>
      <c r="AL3125" s="2">
        <f t="shared" si="319"/>
        <v>-2.5879503497259004</v>
      </c>
      <c r="AM3125" s="2">
        <f t="shared" si="320"/>
        <v>-4.1035848779772097</v>
      </c>
      <c r="AN3125" s="2">
        <f t="shared" si="321"/>
        <v>-4.1990172342162939</v>
      </c>
    </row>
    <row r="3126" spans="1:40" x14ac:dyDescent="0.2">
      <c r="A3126">
        <v>3125</v>
      </c>
      <c r="B3126" t="s">
        <v>4464</v>
      </c>
      <c r="C3126" t="s">
        <v>42</v>
      </c>
      <c r="D3126">
        <v>0</v>
      </c>
      <c r="E3126">
        <v>1</v>
      </c>
      <c r="F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T3126">
        <v>0.17100000000000001</v>
      </c>
      <c r="U3126">
        <v>0.216</v>
      </c>
      <c r="V3126">
        <v>0.23300000000000001</v>
      </c>
      <c r="W3126">
        <v>0.44900000000000001</v>
      </c>
      <c r="X3126">
        <v>0.19800000000000001</v>
      </c>
      <c r="Z3126">
        <v>20</v>
      </c>
      <c r="AA3126">
        <v>0</v>
      </c>
      <c r="AB3126">
        <v>0</v>
      </c>
      <c r="AD3126">
        <v>-0.1</v>
      </c>
      <c r="AE3126">
        <v>0</v>
      </c>
      <c r="AF3126">
        <v>0</v>
      </c>
      <c r="AG3126" t="s">
        <v>4465</v>
      </c>
      <c r="AH3126" s="2">
        <f t="shared" si="317"/>
        <v>-14.930936782569962</v>
      </c>
      <c r="AJ3126" s="2">
        <f t="shared" si="322"/>
        <v>-2.5025539444631106</v>
      </c>
      <c r="AK3126" s="2">
        <f t="shared" si="318"/>
        <v>-1.535362013584342</v>
      </c>
      <c r="AL3126" s="2">
        <f t="shared" si="319"/>
        <v>-2.5879503497259004</v>
      </c>
      <c r="AM3126" s="2">
        <f t="shared" si="320"/>
        <v>-4.005771017753216</v>
      </c>
      <c r="AN3126" s="2">
        <f t="shared" si="321"/>
        <v>-4.2992994570433929</v>
      </c>
    </row>
    <row r="3127" spans="1:40" x14ac:dyDescent="0.2">
      <c r="A3127">
        <v>3126</v>
      </c>
      <c r="B3127" t="s">
        <v>4075</v>
      </c>
      <c r="C3127" t="s">
        <v>144</v>
      </c>
      <c r="D3127">
        <v>0</v>
      </c>
      <c r="E3127">
        <v>1</v>
      </c>
      <c r="F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T3127">
        <v>0.16600000000000001</v>
      </c>
      <c r="U3127">
        <v>0.21299999999999999</v>
      </c>
      <c r="V3127">
        <v>0.252</v>
      </c>
      <c r="W3127">
        <v>0.46600000000000003</v>
      </c>
      <c r="X3127">
        <v>0.20300000000000001</v>
      </c>
      <c r="Z3127">
        <v>24</v>
      </c>
      <c r="AA3127">
        <v>0</v>
      </c>
      <c r="AB3127">
        <v>0</v>
      </c>
      <c r="AD3127">
        <v>-0.1</v>
      </c>
      <c r="AE3127">
        <v>0</v>
      </c>
      <c r="AF3127">
        <v>0</v>
      </c>
      <c r="AG3127" t="s">
        <v>4076</v>
      </c>
      <c r="AH3127" s="2">
        <f t="shared" si="317"/>
        <v>-14.931928891978419</v>
      </c>
      <c r="AJ3127" s="2">
        <f t="shared" si="322"/>
        <v>-2.5025539444631106</v>
      </c>
      <c r="AK3127" s="2">
        <f t="shared" si="318"/>
        <v>-1.535362013584342</v>
      </c>
      <c r="AL3127" s="2">
        <f t="shared" si="319"/>
        <v>-2.5879503497259004</v>
      </c>
      <c r="AM3127" s="2">
        <f t="shared" si="320"/>
        <v>-4.2503056683132003</v>
      </c>
      <c r="AN3127" s="2">
        <f t="shared" si="321"/>
        <v>-4.055756915891866</v>
      </c>
    </row>
    <row r="3128" spans="1:40" x14ac:dyDescent="0.2">
      <c r="A3128">
        <v>3127</v>
      </c>
      <c r="B3128" t="s">
        <v>6442</v>
      </c>
      <c r="C3128" t="s">
        <v>103</v>
      </c>
      <c r="D3128">
        <v>0</v>
      </c>
      <c r="E3128">
        <v>1</v>
      </c>
      <c r="F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T3128">
        <v>0.16800000000000001</v>
      </c>
      <c r="U3128">
        <v>0.20799999999999999</v>
      </c>
      <c r="V3128">
        <v>0.252</v>
      </c>
      <c r="W3128">
        <v>0.45900000000000002</v>
      </c>
      <c r="X3128">
        <v>0.19900000000000001</v>
      </c>
      <c r="Z3128">
        <v>8</v>
      </c>
      <c r="AA3128">
        <v>0</v>
      </c>
      <c r="AB3128">
        <v>0</v>
      </c>
      <c r="AD3128">
        <v>-0.1</v>
      </c>
      <c r="AE3128">
        <v>0</v>
      </c>
      <c r="AF3128">
        <v>0</v>
      </c>
      <c r="AG3128" t="s">
        <v>6443</v>
      </c>
      <c r="AH3128" s="2">
        <f t="shared" si="317"/>
        <v>-14.934397254581526</v>
      </c>
      <c r="AJ3128" s="2">
        <f t="shared" si="322"/>
        <v>-2.5025539444631106</v>
      </c>
      <c r="AK3128" s="2">
        <f t="shared" si="318"/>
        <v>-1.535362013584342</v>
      </c>
      <c r="AL3128" s="2">
        <f t="shared" si="319"/>
        <v>-2.5879503497259004</v>
      </c>
      <c r="AM3128" s="2">
        <f t="shared" si="320"/>
        <v>-4.1524918080892066</v>
      </c>
      <c r="AN3128" s="2">
        <f t="shared" si="321"/>
        <v>-4.1560391387189659</v>
      </c>
    </row>
    <row r="3129" spans="1:40" x14ac:dyDescent="0.2">
      <c r="A3129">
        <v>3128</v>
      </c>
      <c r="B3129" t="s">
        <v>6128</v>
      </c>
      <c r="C3129" t="s">
        <v>31</v>
      </c>
      <c r="D3129">
        <v>0</v>
      </c>
      <c r="E3129">
        <v>1</v>
      </c>
      <c r="F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T3129">
        <v>0.17</v>
      </c>
      <c r="U3129">
        <v>0.21299999999999999</v>
      </c>
      <c r="V3129">
        <v>0.23899999999999999</v>
      </c>
      <c r="W3129">
        <v>0.45200000000000001</v>
      </c>
      <c r="X3129">
        <v>0.19900000000000001</v>
      </c>
      <c r="Z3129">
        <v>12</v>
      </c>
      <c r="AA3129">
        <v>0</v>
      </c>
      <c r="AB3129">
        <v>0</v>
      </c>
      <c r="AD3129">
        <v>-0.1</v>
      </c>
      <c r="AE3129">
        <v>0</v>
      </c>
      <c r="AF3129">
        <v>0</v>
      </c>
      <c r="AG3129" t="s">
        <v>6129</v>
      </c>
      <c r="AH3129" s="2">
        <f t="shared" si="317"/>
        <v>-14.93686561718463</v>
      </c>
      <c r="AJ3129" s="2">
        <f t="shared" si="322"/>
        <v>-2.5025539444631106</v>
      </c>
      <c r="AK3129" s="2">
        <f t="shared" si="318"/>
        <v>-1.535362013584342</v>
      </c>
      <c r="AL3129" s="2">
        <f t="shared" si="319"/>
        <v>-2.5879503497259004</v>
      </c>
      <c r="AM3129" s="2">
        <f t="shared" si="320"/>
        <v>-4.0546779478652129</v>
      </c>
      <c r="AN3129" s="2">
        <f t="shared" si="321"/>
        <v>-4.2563213615460649</v>
      </c>
    </row>
    <row r="3130" spans="1:40" x14ac:dyDescent="0.2">
      <c r="A3130">
        <v>3129</v>
      </c>
      <c r="B3130" t="s">
        <v>5401</v>
      </c>
      <c r="C3130" t="s">
        <v>63</v>
      </c>
      <c r="D3130">
        <v>0</v>
      </c>
      <c r="E3130">
        <v>1</v>
      </c>
      <c r="F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T3130">
        <v>0.17199999999999999</v>
      </c>
      <c r="U3130">
        <v>0.214</v>
      </c>
      <c r="V3130">
        <v>0.23200000000000001</v>
      </c>
      <c r="W3130">
        <v>0.44500000000000001</v>
      </c>
      <c r="X3130">
        <v>0.19500000000000001</v>
      </c>
      <c r="Z3130">
        <v>13</v>
      </c>
      <c r="AA3130">
        <v>0</v>
      </c>
      <c r="AB3130">
        <v>0</v>
      </c>
      <c r="AD3130">
        <v>-0.1</v>
      </c>
      <c r="AE3130">
        <v>0</v>
      </c>
      <c r="AF3130">
        <v>0</v>
      </c>
      <c r="AG3130" t="s">
        <v>5402</v>
      </c>
      <c r="AH3130" s="2">
        <f t="shared" si="317"/>
        <v>-14.939333979787737</v>
      </c>
      <c r="AJ3130" s="2">
        <f t="shared" si="322"/>
        <v>-2.5025539444631106</v>
      </c>
      <c r="AK3130" s="2">
        <f t="shared" si="318"/>
        <v>-1.535362013584342</v>
      </c>
      <c r="AL3130" s="2">
        <f t="shared" si="319"/>
        <v>-2.5879503497259004</v>
      </c>
      <c r="AM3130" s="2">
        <f t="shared" si="320"/>
        <v>-3.9568640876412204</v>
      </c>
      <c r="AN3130" s="2">
        <f t="shared" si="321"/>
        <v>-4.3566035843731639</v>
      </c>
    </row>
    <row r="3131" spans="1:40" x14ac:dyDescent="0.2">
      <c r="A3131">
        <v>3130</v>
      </c>
      <c r="B3131" t="s">
        <v>4599</v>
      </c>
      <c r="C3131" t="s">
        <v>29</v>
      </c>
      <c r="D3131">
        <v>0</v>
      </c>
      <c r="E3131">
        <v>1</v>
      </c>
      <c r="F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0.16900000000000001</v>
      </c>
      <c r="U3131">
        <v>0.20799999999999999</v>
      </c>
      <c r="V3131">
        <v>0.246</v>
      </c>
      <c r="W3131">
        <v>0.45500000000000002</v>
      </c>
      <c r="X3131">
        <v>0.19800000000000001</v>
      </c>
      <c r="Z3131">
        <v>18</v>
      </c>
      <c r="AA3131">
        <v>0</v>
      </c>
      <c r="AB3131">
        <v>0</v>
      </c>
      <c r="AD3131">
        <v>-0.1</v>
      </c>
      <c r="AE3131">
        <v>0</v>
      </c>
      <c r="AF3131">
        <v>0</v>
      </c>
      <c r="AG3131" t="s">
        <v>4600</v>
      </c>
      <c r="AH3131" s="2">
        <f t="shared" si="317"/>
        <v>-14.942794451799299</v>
      </c>
      <c r="AJ3131" s="2">
        <f t="shared" si="322"/>
        <v>-2.5025539444631106</v>
      </c>
      <c r="AK3131" s="2">
        <f t="shared" si="318"/>
        <v>-1.535362013584342</v>
      </c>
      <c r="AL3131" s="2">
        <f t="shared" si="319"/>
        <v>-2.5879503497259004</v>
      </c>
      <c r="AM3131" s="2">
        <f t="shared" si="320"/>
        <v>-4.1035848779772097</v>
      </c>
      <c r="AN3131" s="2">
        <f t="shared" si="321"/>
        <v>-4.2133432660487369</v>
      </c>
    </row>
    <row r="3132" spans="1:40" x14ac:dyDescent="0.2">
      <c r="A3132">
        <v>3131</v>
      </c>
      <c r="B3132" t="s">
        <v>5636</v>
      </c>
      <c r="D3132">
        <v>0</v>
      </c>
      <c r="E3132">
        <v>1</v>
      </c>
      <c r="F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T3132">
        <v>0.17299999999999999</v>
      </c>
      <c r="U3132">
        <v>0.21199999999999999</v>
      </c>
      <c r="V3132">
        <v>0.22900000000000001</v>
      </c>
      <c r="W3132">
        <v>0.441</v>
      </c>
      <c r="X3132">
        <v>0.19400000000000001</v>
      </c>
      <c r="Z3132">
        <v>14</v>
      </c>
      <c r="AA3132">
        <v>0</v>
      </c>
      <c r="AB3132">
        <v>0</v>
      </c>
      <c r="AD3132">
        <v>-0.1</v>
      </c>
      <c r="AE3132">
        <v>0</v>
      </c>
      <c r="AF3132">
        <v>0</v>
      </c>
      <c r="AG3132" t="s">
        <v>5637</v>
      </c>
      <c r="AH3132" s="2">
        <f t="shared" si="317"/>
        <v>-14.947731177005512</v>
      </c>
      <c r="AJ3132" s="2">
        <f t="shared" si="322"/>
        <v>-2.5025539444631106</v>
      </c>
      <c r="AK3132" s="2">
        <f t="shared" si="318"/>
        <v>-1.535362013584342</v>
      </c>
      <c r="AL3132" s="2">
        <f t="shared" si="319"/>
        <v>-2.5879503497259004</v>
      </c>
      <c r="AM3132" s="2">
        <f t="shared" si="320"/>
        <v>-3.9079571575292236</v>
      </c>
      <c r="AN3132" s="2">
        <f t="shared" si="321"/>
        <v>-4.4139077117029348</v>
      </c>
    </row>
    <row r="3133" spans="1:40" x14ac:dyDescent="0.2">
      <c r="A3133">
        <v>3132</v>
      </c>
      <c r="B3133" t="s">
        <v>5739</v>
      </c>
      <c r="D3133">
        <v>0</v>
      </c>
      <c r="E3133">
        <v>1</v>
      </c>
      <c r="F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T3133">
        <v>0.16800000000000001</v>
      </c>
      <c r="U3133">
        <v>0.215</v>
      </c>
      <c r="V3133">
        <v>0.24299999999999999</v>
      </c>
      <c r="W3133">
        <v>0.45800000000000002</v>
      </c>
      <c r="X3133">
        <v>0.20200000000000001</v>
      </c>
      <c r="Z3133">
        <v>18</v>
      </c>
      <c r="AA3133">
        <v>0</v>
      </c>
      <c r="AB3133">
        <v>0</v>
      </c>
      <c r="AD3133">
        <v>-0.1</v>
      </c>
      <c r="AE3133">
        <v>0</v>
      </c>
      <c r="AF3133">
        <v>0</v>
      </c>
      <c r="AG3133" t="s">
        <v>5740</v>
      </c>
      <c r="AH3133" s="2">
        <f t="shared" si="317"/>
        <v>-14.948723286413967</v>
      </c>
      <c r="AJ3133" s="2">
        <f t="shared" si="322"/>
        <v>-2.5025539444631106</v>
      </c>
      <c r="AK3133" s="2">
        <f t="shared" si="318"/>
        <v>-1.535362013584342</v>
      </c>
      <c r="AL3133" s="2">
        <f t="shared" si="319"/>
        <v>-2.5879503497259004</v>
      </c>
      <c r="AM3133" s="2">
        <f t="shared" si="320"/>
        <v>-4.1524918080892066</v>
      </c>
      <c r="AN3133" s="2">
        <f t="shared" si="321"/>
        <v>-4.170365170551408</v>
      </c>
    </row>
    <row r="3134" spans="1:40" x14ac:dyDescent="0.2">
      <c r="A3134">
        <v>3133</v>
      </c>
      <c r="B3134" t="s">
        <v>4878</v>
      </c>
      <c r="C3134" t="s">
        <v>55</v>
      </c>
      <c r="D3134">
        <v>0</v>
      </c>
      <c r="E3134">
        <v>1</v>
      </c>
      <c r="F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T3134">
        <v>0.17</v>
      </c>
      <c r="U3134">
        <v>0.21299999999999999</v>
      </c>
      <c r="V3134">
        <v>0.23799999999999999</v>
      </c>
      <c r="W3134">
        <v>0.45100000000000001</v>
      </c>
      <c r="X3134">
        <v>0.19900000000000001</v>
      </c>
      <c r="Z3134">
        <v>14</v>
      </c>
      <c r="AA3134">
        <v>0</v>
      </c>
      <c r="AB3134">
        <v>0</v>
      </c>
      <c r="AD3134">
        <v>-0.1</v>
      </c>
      <c r="AE3134">
        <v>0</v>
      </c>
      <c r="AF3134">
        <v>0</v>
      </c>
      <c r="AG3134" t="s">
        <v>4879</v>
      </c>
      <c r="AH3134" s="2">
        <f t="shared" si="317"/>
        <v>-14.951191649017073</v>
      </c>
      <c r="AJ3134" s="2">
        <f t="shared" si="322"/>
        <v>-2.5025539444631106</v>
      </c>
      <c r="AK3134" s="2">
        <f t="shared" si="318"/>
        <v>-1.535362013584342</v>
      </c>
      <c r="AL3134" s="2">
        <f t="shared" si="319"/>
        <v>-2.5879503497259004</v>
      </c>
      <c r="AM3134" s="2">
        <f t="shared" si="320"/>
        <v>-4.0546779478652129</v>
      </c>
      <c r="AN3134" s="2">
        <f t="shared" si="321"/>
        <v>-4.2706473933785079</v>
      </c>
    </row>
    <row r="3135" spans="1:40" x14ac:dyDescent="0.2">
      <c r="A3135">
        <v>3134</v>
      </c>
      <c r="B3135" t="s">
        <v>5504</v>
      </c>
      <c r="C3135" t="s">
        <v>198</v>
      </c>
      <c r="D3135">
        <v>0</v>
      </c>
      <c r="E3135">
        <v>1</v>
      </c>
      <c r="F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T3135">
        <v>0.17199999999999999</v>
      </c>
      <c r="U3135">
        <v>0.20799999999999999</v>
      </c>
      <c r="V3135">
        <v>0.23599999999999999</v>
      </c>
      <c r="W3135">
        <v>0.44400000000000001</v>
      </c>
      <c r="X3135">
        <v>0.19400000000000001</v>
      </c>
      <c r="Z3135">
        <v>12</v>
      </c>
      <c r="AA3135">
        <v>0</v>
      </c>
      <c r="AB3135">
        <v>0</v>
      </c>
      <c r="AD3135">
        <v>-0.1</v>
      </c>
      <c r="AE3135">
        <v>0</v>
      </c>
      <c r="AF3135">
        <v>0</v>
      </c>
      <c r="AG3135" t="s">
        <v>5505</v>
      </c>
      <c r="AH3135" s="2">
        <f t="shared" si="317"/>
        <v>-14.95366001162018</v>
      </c>
      <c r="AJ3135" s="2">
        <f t="shared" si="322"/>
        <v>-2.5025539444631106</v>
      </c>
      <c r="AK3135" s="2">
        <f t="shared" si="318"/>
        <v>-1.535362013584342</v>
      </c>
      <c r="AL3135" s="2">
        <f t="shared" si="319"/>
        <v>-2.5879503497259004</v>
      </c>
      <c r="AM3135" s="2">
        <f t="shared" si="320"/>
        <v>-3.9568640876412204</v>
      </c>
      <c r="AN3135" s="2">
        <f t="shared" si="321"/>
        <v>-4.3709296162056068</v>
      </c>
    </row>
    <row r="3136" spans="1:40" x14ac:dyDescent="0.2">
      <c r="A3136">
        <v>3135</v>
      </c>
      <c r="B3136" t="s">
        <v>5658</v>
      </c>
      <c r="C3136" t="s">
        <v>45</v>
      </c>
      <c r="D3136">
        <v>0</v>
      </c>
      <c r="E3136">
        <v>1</v>
      </c>
      <c r="F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T3136">
        <v>0.16700000000000001</v>
      </c>
      <c r="U3136">
        <v>0.20799999999999999</v>
      </c>
      <c r="V3136">
        <v>0.253</v>
      </c>
      <c r="W3136">
        <v>0.46100000000000002</v>
      </c>
      <c r="X3136">
        <v>0.2</v>
      </c>
      <c r="Z3136">
        <v>17</v>
      </c>
      <c r="AA3136">
        <v>0</v>
      </c>
      <c r="AB3136">
        <v>0</v>
      </c>
      <c r="AD3136">
        <v>-0.1</v>
      </c>
      <c r="AE3136">
        <v>0</v>
      </c>
      <c r="AF3136">
        <v>0</v>
      </c>
      <c r="AG3136" t="s">
        <v>5659</v>
      </c>
      <c r="AH3136" s="2">
        <f t="shared" si="317"/>
        <v>-14.954652121028637</v>
      </c>
      <c r="AJ3136" s="2">
        <f t="shared" si="322"/>
        <v>-2.5025539444631106</v>
      </c>
      <c r="AK3136" s="2">
        <f t="shared" si="318"/>
        <v>-1.535362013584342</v>
      </c>
      <c r="AL3136" s="2">
        <f t="shared" si="319"/>
        <v>-2.5879503497259004</v>
      </c>
      <c r="AM3136" s="2">
        <f t="shared" si="320"/>
        <v>-4.2013987382012035</v>
      </c>
      <c r="AN3136" s="2">
        <f t="shared" si="321"/>
        <v>-4.12738707505408</v>
      </c>
    </row>
    <row r="3137" spans="1:40" x14ac:dyDescent="0.2">
      <c r="A3137">
        <v>3136</v>
      </c>
      <c r="B3137" t="s">
        <v>5467</v>
      </c>
      <c r="C3137" t="s">
        <v>51</v>
      </c>
      <c r="D3137">
        <v>0</v>
      </c>
      <c r="E3137">
        <v>1</v>
      </c>
      <c r="F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T3137">
        <v>0.16900000000000001</v>
      </c>
      <c r="U3137">
        <v>0.21</v>
      </c>
      <c r="V3137">
        <v>0.24399999999999999</v>
      </c>
      <c r="W3137">
        <v>0.45400000000000001</v>
      </c>
      <c r="X3137">
        <v>0.19900000000000001</v>
      </c>
      <c r="Z3137">
        <v>19</v>
      </c>
      <c r="AA3137">
        <v>0</v>
      </c>
      <c r="AB3137">
        <v>0</v>
      </c>
      <c r="AD3137">
        <v>-0.1</v>
      </c>
      <c r="AE3137">
        <v>0</v>
      </c>
      <c r="AF3137">
        <v>0</v>
      </c>
      <c r="AG3137" t="s">
        <v>5468</v>
      </c>
      <c r="AH3137" s="2">
        <f t="shared" si="317"/>
        <v>-14.957120483631741</v>
      </c>
      <c r="AJ3137" s="2">
        <f t="shared" si="322"/>
        <v>-2.5025539444631106</v>
      </c>
      <c r="AK3137" s="2">
        <f t="shared" si="318"/>
        <v>-1.535362013584342</v>
      </c>
      <c r="AL3137" s="2">
        <f t="shared" si="319"/>
        <v>-2.5879503497259004</v>
      </c>
      <c r="AM3137" s="2">
        <f t="shared" si="320"/>
        <v>-4.1035848779772097</v>
      </c>
      <c r="AN3137" s="2">
        <f t="shared" si="321"/>
        <v>-4.227669297881179</v>
      </c>
    </row>
    <row r="3138" spans="1:40" x14ac:dyDescent="0.2">
      <c r="A3138">
        <v>3137</v>
      </c>
      <c r="B3138" t="s">
        <v>5671</v>
      </c>
      <c r="C3138" t="s">
        <v>198</v>
      </c>
      <c r="D3138">
        <v>0</v>
      </c>
      <c r="E3138">
        <v>1</v>
      </c>
      <c r="F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T3138">
        <v>0.16800000000000001</v>
      </c>
      <c r="U3138">
        <v>0.21199999999999999</v>
      </c>
      <c r="V3138">
        <v>0.245</v>
      </c>
      <c r="W3138">
        <v>0.45700000000000002</v>
      </c>
      <c r="X3138">
        <v>0.2</v>
      </c>
      <c r="Z3138">
        <v>17</v>
      </c>
      <c r="AA3138">
        <v>0</v>
      </c>
      <c r="AB3138">
        <v>0</v>
      </c>
      <c r="AD3138">
        <v>-0.1</v>
      </c>
      <c r="AE3138">
        <v>0</v>
      </c>
      <c r="AF3138">
        <v>0</v>
      </c>
      <c r="AG3138" t="s">
        <v>5672</v>
      </c>
      <c r="AH3138" s="2">
        <f t="shared" ref="AH3138:AH3201" si="323">SUM(AI3138:AN3138)</f>
        <v>-14.96304931824641</v>
      </c>
      <c r="AJ3138" s="2">
        <f t="shared" si="322"/>
        <v>-2.5025539444631106</v>
      </c>
      <c r="AK3138" s="2">
        <f t="shared" ref="AK3138:AK3201" si="324">(M3138-46.609)/30.35701</f>
        <v>-1.535362013584342</v>
      </c>
      <c r="AL3138" s="2">
        <f t="shared" ref="AL3138:AL3201" si="325">(S3138-70.42522)/27.21274</f>
        <v>-2.5879503497259004</v>
      </c>
      <c r="AM3138" s="2">
        <f t="shared" ref="AM3138:AM3201" si="326">(T3138-0.252906)/0.020447</f>
        <v>-4.1524918080892066</v>
      </c>
      <c r="AN3138" s="2">
        <f t="shared" ref="AN3138:AN3201" si="327">(W3138-0.749104)/0.069803</f>
        <v>-4.1846912023838509</v>
      </c>
    </row>
    <row r="3139" spans="1:40" x14ac:dyDescent="0.2">
      <c r="A3139">
        <v>3138</v>
      </c>
      <c r="B3139" t="s">
        <v>5995</v>
      </c>
      <c r="C3139" t="s">
        <v>125</v>
      </c>
      <c r="D3139">
        <v>0</v>
      </c>
      <c r="E3139">
        <v>1</v>
      </c>
      <c r="F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0.16800000000000001</v>
      </c>
      <c r="U3139">
        <v>0.20899999999999999</v>
      </c>
      <c r="V3139">
        <v>0.248</v>
      </c>
      <c r="W3139">
        <v>0.45700000000000002</v>
      </c>
      <c r="X3139">
        <v>0.2</v>
      </c>
      <c r="Z3139">
        <v>18</v>
      </c>
      <c r="AA3139">
        <v>0</v>
      </c>
      <c r="AB3139">
        <v>0</v>
      </c>
      <c r="AD3139">
        <v>-0.1</v>
      </c>
      <c r="AE3139">
        <v>0</v>
      </c>
      <c r="AF3139">
        <v>0</v>
      </c>
      <c r="AG3139" t="s">
        <v>5996</v>
      </c>
      <c r="AH3139" s="2">
        <f t="shared" si="323"/>
        <v>-14.96304931824641</v>
      </c>
      <c r="AJ3139" s="2">
        <f t="shared" si="322"/>
        <v>-2.5025539444631106</v>
      </c>
      <c r="AK3139" s="2">
        <f t="shared" si="324"/>
        <v>-1.535362013584342</v>
      </c>
      <c r="AL3139" s="2">
        <f t="shared" si="325"/>
        <v>-2.5879503497259004</v>
      </c>
      <c r="AM3139" s="2">
        <f t="shared" si="326"/>
        <v>-4.1524918080892066</v>
      </c>
      <c r="AN3139" s="2">
        <f t="shared" si="327"/>
        <v>-4.1846912023838509</v>
      </c>
    </row>
    <row r="3140" spans="1:40" x14ac:dyDescent="0.2">
      <c r="A3140">
        <v>3139</v>
      </c>
      <c r="B3140" t="s">
        <v>6326</v>
      </c>
      <c r="C3140" t="s">
        <v>63</v>
      </c>
      <c r="D3140">
        <v>0</v>
      </c>
      <c r="E3140">
        <v>1</v>
      </c>
      <c r="F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T3140">
        <v>0.17</v>
      </c>
      <c r="U3140">
        <v>0.214</v>
      </c>
      <c r="V3140">
        <v>0.23599999999999999</v>
      </c>
      <c r="W3140">
        <v>0.45</v>
      </c>
      <c r="X3140">
        <v>0.19800000000000001</v>
      </c>
      <c r="Z3140">
        <v>15</v>
      </c>
      <c r="AA3140">
        <v>0</v>
      </c>
      <c r="AB3140">
        <v>0</v>
      </c>
      <c r="AD3140">
        <v>-0.1</v>
      </c>
      <c r="AE3140">
        <v>0</v>
      </c>
      <c r="AF3140">
        <v>0</v>
      </c>
      <c r="AG3140" t="s">
        <v>6327</v>
      </c>
      <c r="AH3140" s="2">
        <f t="shared" si="323"/>
        <v>-14.965517680849516</v>
      </c>
      <c r="AJ3140" s="2">
        <f t="shared" si="322"/>
        <v>-2.5025539444631106</v>
      </c>
      <c r="AK3140" s="2">
        <f t="shared" si="324"/>
        <v>-1.535362013584342</v>
      </c>
      <c r="AL3140" s="2">
        <f t="shared" si="325"/>
        <v>-2.5879503497259004</v>
      </c>
      <c r="AM3140" s="2">
        <f t="shared" si="326"/>
        <v>-4.0546779478652129</v>
      </c>
      <c r="AN3140" s="2">
        <f t="shared" si="327"/>
        <v>-4.2849734252109499</v>
      </c>
    </row>
    <row r="3141" spans="1:40" x14ac:dyDescent="0.2">
      <c r="A3141">
        <v>3140</v>
      </c>
      <c r="B3141" t="s">
        <v>5349</v>
      </c>
      <c r="C3141" t="s">
        <v>31</v>
      </c>
      <c r="D3141">
        <v>0</v>
      </c>
      <c r="E3141">
        <v>1</v>
      </c>
      <c r="F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T3141">
        <v>0.17199999999999999</v>
      </c>
      <c r="U3141">
        <v>0.20599999999999999</v>
      </c>
      <c r="V3141">
        <v>0.23599999999999999</v>
      </c>
      <c r="W3141">
        <v>0.443</v>
      </c>
      <c r="X3141">
        <v>0.19400000000000001</v>
      </c>
      <c r="Z3141">
        <v>9</v>
      </c>
      <c r="AA3141">
        <v>0</v>
      </c>
      <c r="AB3141">
        <v>0</v>
      </c>
      <c r="AD3141">
        <v>-0.1</v>
      </c>
      <c r="AE3141">
        <v>0</v>
      </c>
      <c r="AF3141">
        <v>0</v>
      </c>
      <c r="AG3141" t="s">
        <v>5350</v>
      </c>
      <c r="AH3141" s="2">
        <f t="shared" si="323"/>
        <v>-14.967986043452623</v>
      </c>
      <c r="AJ3141" s="2">
        <f t="shared" si="322"/>
        <v>-2.5025539444631106</v>
      </c>
      <c r="AK3141" s="2">
        <f t="shared" si="324"/>
        <v>-1.535362013584342</v>
      </c>
      <c r="AL3141" s="2">
        <f t="shared" si="325"/>
        <v>-2.5879503497259004</v>
      </c>
      <c r="AM3141" s="2">
        <f t="shared" si="326"/>
        <v>-3.9568640876412204</v>
      </c>
      <c r="AN3141" s="2">
        <f t="shared" si="327"/>
        <v>-4.3852556480380498</v>
      </c>
    </row>
    <row r="3142" spans="1:40" x14ac:dyDescent="0.2">
      <c r="A3142">
        <v>3141</v>
      </c>
      <c r="B3142" t="s">
        <v>7037</v>
      </c>
      <c r="C3142" t="s">
        <v>57</v>
      </c>
      <c r="D3142">
        <v>0</v>
      </c>
      <c r="E3142">
        <v>1</v>
      </c>
      <c r="F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T3142">
        <v>0.16900000000000001</v>
      </c>
      <c r="U3142">
        <v>0.20599999999999999</v>
      </c>
      <c r="V3142">
        <v>0.248</v>
      </c>
      <c r="W3142">
        <v>0.45300000000000001</v>
      </c>
      <c r="X3142">
        <v>0.19700000000000001</v>
      </c>
      <c r="Z3142">
        <v>15</v>
      </c>
      <c r="AA3142">
        <v>0</v>
      </c>
      <c r="AB3142">
        <v>0</v>
      </c>
      <c r="AD3142">
        <v>-0.1</v>
      </c>
      <c r="AE3142">
        <v>0</v>
      </c>
      <c r="AF3142">
        <v>0</v>
      </c>
      <c r="AG3142" t="s">
        <v>7038</v>
      </c>
      <c r="AH3142" s="2">
        <f t="shared" si="323"/>
        <v>-14.971446515464184</v>
      </c>
      <c r="AJ3142" s="2">
        <f t="shared" si="322"/>
        <v>-2.5025539444631106</v>
      </c>
      <c r="AK3142" s="2">
        <f t="shared" si="324"/>
        <v>-1.535362013584342</v>
      </c>
      <c r="AL3142" s="2">
        <f t="shared" si="325"/>
        <v>-2.5879503497259004</v>
      </c>
      <c r="AM3142" s="2">
        <f t="shared" si="326"/>
        <v>-4.1035848779772097</v>
      </c>
      <c r="AN3142" s="2">
        <f t="shared" si="327"/>
        <v>-4.2419953297136219</v>
      </c>
    </row>
    <row r="3143" spans="1:40" x14ac:dyDescent="0.2">
      <c r="A3143">
        <v>3142</v>
      </c>
      <c r="B3143" t="s">
        <v>4652</v>
      </c>
      <c r="C3143" t="s">
        <v>90</v>
      </c>
      <c r="D3143">
        <v>0</v>
      </c>
      <c r="E3143">
        <v>1</v>
      </c>
      <c r="F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0.17299999999999999</v>
      </c>
      <c r="U3143">
        <v>0.215</v>
      </c>
      <c r="V3143">
        <v>0.22500000000000001</v>
      </c>
      <c r="W3143">
        <v>0.439</v>
      </c>
      <c r="X3143">
        <v>0.19400000000000001</v>
      </c>
      <c r="Z3143">
        <v>17</v>
      </c>
      <c r="AA3143">
        <v>0</v>
      </c>
      <c r="AB3143">
        <v>0</v>
      </c>
      <c r="AD3143">
        <v>-0.1</v>
      </c>
      <c r="AE3143">
        <v>0</v>
      </c>
      <c r="AF3143">
        <v>0</v>
      </c>
      <c r="AG3143" t="s">
        <v>4653</v>
      </c>
      <c r="AH3143" s="2">
        <f t="shared" si="323"/>
        <v>-14.976383240670398</v>
      </c>
      <c r="AJ3143" s="2">
        <f t="shared" si="322"/>
        <v>-2.5025539444631106</v>
      </c>
      <c r="AK3143" s="2">
        <f t="shared" si="324"/>
        <v>-1.535362013584342</v>
      </c>
      <c r="AL3143" s="2">
        <f t="shared" si="325"/>
        <v>-2.5879503497259004</v>
      </c>
      <c r="AM3143" s="2">
        <f t="shared" si="326"/>
        <v>-3.9079571575292236</v>
      </c>
      <c r="AN3143" s="2">
        <f t="shared" si="327"/>
        <v>-4.4425597753678208</v>
      </c>
    </row>
    <row r="3144" spans="1:40" x14ac:dyDescent="0.2">
      <c r="A3144">
        <v>3143</v>
      </c>
      <c r="B3144" t="s">
        <v>4708</v>
      </c>
      <c r="C3144" t="s">
        <v>118</v>
      </c>
      <c r="D3144">
        <v>0</v>
      </c>
      <c r="E3144">
        <v>1</v>
      </c>
      <c r="F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T3144">
        <v>0.17299999999999999</v>
      </c>
      <c r="U3144">
        <v>0.21199999999999999</v>
      </c>
      <c r="V3144">
        <v>0.22700000000000001</v>
      </c>
      <c r="W3144">
        <v>0.439</v>
      </c>
      <c r="X3144">
        <v>0.19400000000000001</v>
      </c>
      <c r="Z3144">
        <v>17</v>
      </c>
      <c r="AA3144">
        <v>0</v>
      </c>
      <c r="AB3144">
        <v>0</v>
      </c>
      <c r="AD3144">
        <v>-0.1</v>
      </c>
      <c r="AE3144">
        <v>0</v>
      </c>
      <c r="AF3144">
        <v>0</v>
      </c>
      <c r="AG3144" t="s">
        <v>4709</v>
      </c>
      <c r="AH3144" s="2">
        <f t="shared" si="323"/>
        <v>-14.976383240670398</v>
      </c>
      <c r="AJ3144" s="2">
        <f t="shared" si="322"/>
        <v>-2.5025539444631106</v>
      </c>
      <c r="AK3144" s="2">
        <f t="shared" si="324"/>
        <v>-1.535362013584342</v>
      </c>
      <c r="AL3144" s="2">
        <f t="shared" si="325"/>
        <v>-2.5879503497259004</v>
      </c>
      <c r="AM3144" s="2">
        <f t="shared" si="326"/>
        <v>-3.9079571575292236</v>
      </c>
      <c r="AN3144" s="2">
        <f t="shared" si="327"/>
        <v>-4.4425597753678208</v>
      </c>
    </row>
    <row r="3145" spans="1:40" x14ac:dyDescent="0.2">
      <c r="A3145">
        <v>3144</v>
      </c>
      <c r="B3145" t="s">
        <v>6013</v>
      </c>
      <c r="C3145" t="s">
        <v>57</v>
      </c>
      <c r="D3145">
        <v>0</v>
      </c>
      <c r="E3145">
        <v>1</v>
      </c>
      <c r="F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T3145">
        <v>0.17299999999999999</v>
      </c>
      <c r="U3145">
        <v>0.20699999999999999</v>
      </c>
      <c r="V3145">
        <v>0.23200000000000001</v>
      </c>
      <c r="W3145">
        <v>0.439</v>
      </c>
      <c r="X3145">
        <v>0.192</v>
      </c>
      <c r="Z3145">
        <v>12</v>
      </c>
      <c r="AA3145">
        <v>0</v>
      </c>
      <c r="AB3145">
        <v>0</v>
      </c>
      <c r="AD3145">
        <v>-0.1</v>
      </c>
      <c r="AE3145">
        <v>0</v>
      </c>
      <c r="AF3145">
        <v>0</v>
      </c>
      <c r="AG3145" t="s">
        <v>6014</v>
      </c>
      <c r="AH3145" s="2">
        <f t="shared" si="323"/>
        <v>-14.976383240670398</v>
      </c>
      <c r="AJ3145" s="2">
        <f t="shared" si="322"/>
        <v>-2.5025539444631106</v>
      </c>
      <c r="AK3145" s="2">
        <f t="shared" si="324"/>
        <v>-1.535362013584342</v>
      </c>
      <c r="AL3145" s="2">
        <f t="shared" si="325"/>
        <v>-2.5879503497259004</v>
      </c>
      <c r="AM3145" s="2">
        <f t="shared" si="326"/>
        <v>-3.9079571575292236</v>
      </c>
      <c r="AN3145" s="2">
        <f t="shared" si="327"/>
        <v>-4.4425597753678208</v>
      </c>
    </row>
    <row r="3146" spans="1:40" x14ac:dyDescent="0.2">
      <c r="A3146">
        <v>3145</v>
      </c>
      <c r="B3146" t="s">
        <v>5363</v>
      </c>
      <c r="C3146" t="s">
        <v>42</v>
      </c>
      <c r="D3146">
        <v>0</v>
      </c>
      <c r="E3146">
        <v>1</v>
      </c>
      <c r="F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T3146">
        <v>0.16800000000000001</v>
      </c>
      <c r="U3146">
        <v>0.20799999999999999</v>
      </c>
      <c r="V3146">
        <v>0.248</v>
      </c>
      <c r="W3146">
        <v>0.45600000000000002</v>
      </c>
      <c r="X3146">
        <v>0.19900000000000001</v>
      </c>
      <c r="Z3146">
        <v>20</v>
      </c>
      <c r="AA3146">
        <v>0</v>
      </c>
      <c r="AB3146">
        <v>0</v>
      </c>
      <c r="AD3146">
        <v>-0.1</v>
      </c>
      <c r="AE3146">
        <v>0</v>
      </c>
      <c r="AF3146">
        <v>0</v>
      </c>
      <c r="AG3146" t="s">
        <v>5364</v>
      </c>
      <c r="AH3146" s="2">
        <f t="shared" si="323"/>
        <v>-14.977375350078853</v>
      </c>
      <c r="AJ3146" s="2">
        <f t="shared" si="322"/>
        <v>-2.5025539444631106</v>
      </c>
      <c r="AK3146" s="2">
        <f t="shared" si="324"/>
        <v>-1.535362013584342</v>
      </c>
      <c r="AL3146" s="2">
        <f t="shared" si="325"/>
        <v>-2.5879503497259004</v>
      </c>
      <c r="AM3146" s="2">
        <f t="shared" si="326"/>
        <v>-4.1524918080892066</v>
      </c>
      <c r="AN3146" s="2">
        <f t="shared" si="327"/>
        <v>-4.1990172342162939</v>
      </c>
    </row>
    <row r="3147" spans="1:40" x14ac:dyDescent="0.2">
      <c r="A3147">
        <v>3146</v>
      </c>
      <c r="B3147" t="s">
        <v>5803</v>
      </c>
      <c r="C3147" t="s">
        <v>144</v>
      </c>
      <c r="D3147">
        <v>0</v>
      </c>
      <c r="E3147">
        <v>1</v>
      </c>
      <c r="F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T3147">
        <v>0.16800000000000001</v>
      </c>
      <c r="U3147">
        <v>0.20499999999999999</v>
      </c>
      <c r="V3147">
        <v>0.251</v>
      </c>
      <c r="W3147">
        <v>0.45600000000000002</v>
      </c>
      <c r="X3147">
        <v>0.19800000000000001</v>
      </c>
      <c r="Z3147">
        <v>20</v>
      </c>
      <c r="AA3147">
        <v>0</v>
      </c>
      <c r="AB3147">
        <v>0</v>
      </c>
      <c r="AD3147">
        <v>-0.1</v>
      </c>
      <c r="AE3147">
        <v>0</v>
      </c>
      <c r="AF3147">
        <v>0</v>
      </c>
      <c r="AG3147" t="s">
        <v>5804</v>
      </c>
      <c r="AH3147" s="2">
        <f t="shared" si="323"/>
        <v>-14.977375350078853</v>
      </c>
      <c r="AJ3147" s="2">
        <f t="shared" si="322"/>
        <v>-2.5025539444631106</v>
      </c>
      <c r="AK3147" s="2">
        <f t="shared" si="324"/>
        <v>-1.535362013584342</v>
      </c>
      <c r="AL3147" s="2">
        <f t="shared" si="325"/>
        <v>-2.5879503497259004</v>
      </c>
      <c r="AM3147" s="2">
        <f t="shared" si="326"/>
        <v>-4.1524918080892066</v>
      </c>
      <c r="AN3147" s="2">
        <f t="shared" si="327"/>
        <v>-4.1990172342162939</v>
      </c>
    </row>
    <row r="3148" spans="1:40" x14ac:dyDescent="0.2">
      <c r="A3148">
        <v>3147</v>
      </c>
      <c r="B3148" t="s">
        <v>5237</v>
      </c>
      <c r="C3148" t="s">
        <v>129</v>
      </c>
      <c r="D3148">
        <v>0</v>
      </c>
      <c r="E3148">
        <v>1</v>
      </c>
      <c r="F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0.17499999999999999</v>
      </c>
      <c r="U3148">
        <v>0.21199999999999999</v>
      </c>
      <c r="V3148">
        <v>0.22</v>
      </c>
      <c r="W3148">
        <v>0.432</v>
      </c>
      <c r="X3148">
        <v>0.191</v>
      </c>
      <c r="Z3148">
        <v>10</v>
      </c>
      <c r="AA3148">
        <v>0</v>
      </c>
      <c r="AB3148">
        <v>0</v>
      </c>
      <c r="AD3148">
        <v>-0.1</v>
      </c>
      <c r="AE3148">
        <v>0</v>
      </c>
      <c r="AF3148">
        <v>0</v>
      </c>
      <c r="AG3148" t="s">
        <v>5238</v>
      </c>
      <c r="AH3148" s="2">
        <f t="shared" si="323"/>
        <v>-14.978851603273503</v>
      </c>
      <c r="AJ3148" s="2">
        <f t="shared" si="322"/>
        <v>-2.5025539444631106</v>
      </c>
      <c r="AK3148" s="2">
        <f t="shared" si="324"/>
        <v>-1.535362013584342</v>
      </c>
      <c r="AL3148" s="2">
        <f t="shared" si="325"/>
        <v>-2.5879503497259004</v>
      </c>
      <c r="AM3148" s="2">
        <f t="shared" si="326"/>
        <v>-3.8101432973052298</v>
      </c>
      <c r="AN3148" s="2">
        <f t="shared" si="327"/>
        <v>-4.5428419981949197</v>
      </c>
    </row>
    <row r="3149" spans="1:40" x14ac:dyDescent="0.2">
      <c r="A3149">
        <v>3148</v>
      </c>
      <c r="B3149" t="s">
        <v>5817</v>
      </c>
      <c r="C3149" t="s">
        <v>83</v>
      </c>
      <c r="D3149">
        <v>0</v>
      </c>
      <c r="E3149">
        <v>1</v>
      </c>
      <c r="F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T3149">
        <v>0.17</v>
      </c>
      <c r="U3149">
        <v>0.20899999999999999</v>
      </c>
      <c r="V3149">
        <v>0.23899999999999999</v>
      </c>
      <c r="W3149">
        <v>0.44900000000000001</v>
      </c>
      <c r="X3149">
        <v>0.19600000000000001</v>
      </c>
      <c r="Z3149">
        <v>15</v>
      </c>
      <c r="AA3149">
        <v>0</v>
      </c>
      <c r="AB3149">
        <v>0</v>
      </c>
      <c r="AD3149">
        <v>-0.1</v>
      </c>
      <c r="AE3149">
        <v>0</v>
      </c>
      <c r="AF3149">
        <v>0</v>
      </c>
      <c r="AG3149" t="s">
        <v>5818</v>
      </c>
      <c r="AH3149" s="2">
        <f t="shared" si="323"/>
        <v>-14.979843712681959</v>
      </c>
      <c r="AJ3149" s="2">
        <f t="shared" si="322"/>
        <v>-2.5025539444631106</v>
      </c>
      <c r="AK3149" s="2">
        <f t="shared" si="324"/>
        <v>-1.535362013584342</v>
      </c>
      <c r="AL3149" s="2">
        <f t="shared" si="325"/>
        <v>-2.5879503497259004</v>
      </c>
      <c r="AM3149" s="2">
        <f t="shared" si="326"/>
        <v>-4.0546779478652129</v>
      </c>
      <c r="AN3149" s="2">
        <f t="shared" si="327"/>
        <v>-4.2992994570433929</v>
      </c>
    </row>
    <row r="3150" spans="1:40" x14ac:dyDescent="0.2">
      <c r="A3150">
        <v>3149</v>
      </c>
      <c r="B3150" t="s">
        <v>4357</v>
      </c>
      <c r="C3150" t="s">
        <v>45</v>
      </c>
      <c r="D3150">
        <v>0</v>
      </c>
      <c r="E3150">
        <v>1</v>
      </c>
      <c r="F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0.16900000000000001</v>
      </c>
      <c r="U3150">
        <v>0.21199999999999999</v>
      </c>
      <c r="V3150">
        <v>0.24</v>
      </c>
      <c r="W3150">
        <v>0.45200000000000001</v>
      </c>
      <c r="X3150">
        <v>0.19800000000000001</v>
      </c>
      <c r="Z3150">
        <v>15</v>
      </c>
      <c r="AA3150">
        <v>0</v>
      </c>
      <c r="AB3150">
        <v>0</v>
      </c>
      <c r="AD3150">
        <v>-0.1</v>
      </c>
      <c r="AE3150">
        <v>0</v>
      </c>
      <c r="AF3150">
        <v>0</v>
      </c>
      <c r="AG3150" t="s">
        <v>4358</v>
      </c>
      <c r="AH3150" s="2">
        <f t="shared" si="323"/>
        <v>-14.985772547296627</v>
      </c>
      <c r="AJ3150" s="2">
        <f t="shared" ref="AJ3150:AJ3213" si="328">(K3150-22.084)/8.824585</f>
        <v>-2.5025539444631106</v>
      </c>
      <c r="AK3150" s="2">
        <f t="shared" si="324"/>
        <v>-1.535362013584342</v>
      </c>
      <c r="AL3150" s="2">
        <f t="shared" si="325"/>
        <v>-2.5879503497259004</v>
      </c>
      <c r="AM3150" s="2">
        <f t="shared" si="326"/>
        <v>-4.1035848779772097</v>
      </c>
      <c r="AN3150" s="2">
        <f t="shared" si="327"/>
        <v>-4.2563213615460649</v>
      </c>
    </row>
    <row r="3151" spans="1:40" x14ac:dyDescent="0.2">
      <c r="A3151">
        <v>3150</v>
      </c>
      <c r="B3151" t="s">
        <v>4373</v>
      </c>
      <c r="C3151" t="s">
        <v>88</v>
      </c>
      <c r="D3151">
        <v>0</v>
      </c>
      <c r="E3151">
        <v>1</v>
      </c>
      <c r="F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T3151">
        <v>0.16900000000000001</v>
      </c>
      <c r="U3151">
        <v>0.20499999999999999</v>
      </c>
      <c r="V3151">
        <v>0.247</v>
      </c>
      <c r="W3151">
        <v>0.45200000000000001</v>
      </c>
      <c r="X3151">
        <v>0.19600000000000001</v>
      </c>
      <c r="Z3151">
        <v>20</v>
      </c>
      <c r="AA3151">
        <v>0</v>
      </c>
      <c r="AB3151">
        <v>0</v>
      </c>
      <c r="AD3151">
        <v>-0.1</v>
      </c>
      <c r="AE3151">
        <v>0</v>
      </c>
      <c r="AF3151">
        <v>0</v>
      </c>
      <c r="AG3151" t="s">
        <v>4374</v>
      </c>
      <c r="AH3151" s="2">
        <f t="shared" si="323"/>
        <v>-14.985772547296627</v>
      </c>
      <c r="AJ3151" s="2">
        <f t="shared" si="328"/>
        <v>-2.5025539444631106</v>
      </c>
      <c r="AK3151" s="2">
        <f t="shared" si="324"/>
        <v>-1.535362013584342</v>
      </c>
      <c r="AL3151" s="2">
        <f t="shared" si="325"/>
        <v>-2.5879503497259004</v>
      </c>
      <c r="AM3151" s="2">
        <f t="shared" si="326"/>
        <v>-4.1035848779772097</v>
      </c>
      <c r="AN3151" s="2">
        <f t="shared" si="327"/>
        <v>-4.2563213615460649</v>
      </c>
    </row>
    <row r="3152" spans="1:40" x14ac:dyDescent="0.2">
      <c r="A3152">
        <v>3151</v>
      </c>
      <c r="B3152" t="s">
        <v>4493</v>
      </c>
      <c r="C3152" t="s">
        <v>37</v>
      </c>
      <c r="D3152">
        <v>0</v>
      </c>
      <c r="E3152">
        <v>1</v>
      </c>
      <c r="F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T3152">
        <v>0.16900000000000001</v>
      </c>
      <c r="U3152">
        <v>0.20599999999999999</v>
      </c>
      <c r="V3152">
        <v>0.246</v>
      </c>
      <c r="W3152">
        <v>0.45200000000000001</v>
      </c>
      <c r="X3152">
        <v>0.19700000000000001</v>
      </c>
      <c r="Z3152">
        <v>19</v>
      </c>
      <c r="AA3152">
        <v>0</v>
      </c>
      <c r="AB3152">
        <v>0</v>
      </c>
      <c r="AD3152">
        <v>-0.1</v>
      </c>
      <c r="AE3152">
        <v>0</v>
      </c>
      <c r="AF3152">
        <v>0</v>
      </c>
      <c r="AG3152" t="s">
        <v>4494</v>
      </c>
      <c r="AH3152" s="2">
        <f t="shared" si="323"/>
        <v>-14.985772547296627</v>
      </c>
      <c r="AJ3152" s="2">
        <f t="shared" si="328"/>
        <v>-2.5025539444631106</v>
      </c>
      <c r="AK3152" s="2">
        <f t="shared" si="324"/>
        <v>-1.535362013584342</v>
      </c>
      <c r="AL3152" s="2">
        <f t="shared" si="325"/>
        <v>-2.5879503497259004</v>
      </c>
      <c r="AM3152" s="2">
        <f t="shared" si="326"/>
        <v>-4.1035848779772097</v>
      </c>
      <c r="AN3152" s="2">
        <f t="shared" si="327"/>
        <v>-4.2563213615460649</v>
      </c>
    </row>
    <row r="3153" spans="1:40" x14ac:dyDescent="0.2">
      <c r="A3153">
        <v>3152</v>
      </c>
      <c r="B3153" t="s">
        <v>6213</v>
      </c>
      <c r="C3153" t="s">
        <v>31</v>
      </c>
      <c r="D3153">
        <v>0</v>
      </c>
      <c r="E3153">
        <v>1</v>
      </c>
      <c r="F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T3153">
        <v>0.16900000000000001</v>
      </c>
      <c r="U3153">
        <v>0.20599999999999999</v>
      </c>
      <c r="V3153">
        <v>0.245</v>
      </c>
      <c r="W3153">
        <v>0.45200000000000001</v>
      </c>
      <c r="X3153">
        <v>0.19700000000000001</v>
      </c>
      <c r="Z3153">
        <v>11</v>
      </c>
      <c r="AA3153">
        <v>0</v>
      </c>
      <c r="AB3153">
        <v>0</v>
      </c>
      <c r="AD3153">
        <v>-0.1</v>
      </c>
      <c r="AE3153">
        <v>0</v>
      </c>
      <c r="AF3153">
        <v>0</v>
      </c>
      <c r="AG3153" t="s">
        <v>6214</v>
      </c>
      <c r="AH3153" s="2">
        <f t="shared" si="323"/>
        <v>-14.985772547296627</v>
      </c>
      <c r="AJ3153" s="2">
        <f t="shared" si="328"/>
        <v>-2.5025539444631106</v>
      </c>
      <c r="AK3153" s="2">
        <f t="shared" si="324"/>
        <v>-1.535362013584342</v>
      </c>
      <c r="AL3153" s="2">
        <f t="shared" si="325"/>
        <v>-2.5879503497259004</v>
      </c>
      <c r="AM3153" s="2">
        <f t="shared" si="326"/>
        <v>-4.1035848779772097</v>
      </c>
      <c r="AN3153" s="2">
        <f t="shared" si="327"/>
        <v>-4.2563213615460649</v>
      </c>
    </row>
    <row r="3154" spans="1:40" x14ac:dyDescent="0.2">
      <c r="A3154">
        <v>3153</v>
      </c>
      <c r="B3154" t="s">
        <v>5520</v>
      </c>
      <c r="D3154">
        <v>0</v>
      </c>
      <c r="E3154">
        <v>1</v>
      </c>
      <c r="F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T3154">
        <v>0.16400000000000001</v>
      </c>
      <c r="U3154">
        <v>0.19800000000000001</v>
      </c>
      <c r="V3154">
        <v>0.27100000000000002</v>
      </c>
      <c r="W3154">
        <v>0.46899999999999997</v>
      </c>
      <c r="X3154">
        <v>0.20100000000000001</v>
      </c>
      <c r="Z3154">
        <v>18</v>
      </c>
      <c r="AA3154">
        <v>0</v>
      </c>
      <c r="AB3154">
        <v>0</v>
      </c>
      <c r="AD3154">
        <v>-0.1</v>
      </c>
      <c r="AE3154">
        <v>0</v>
      </c>
      <c r="AF3154">
        <v>0</v>
      </c>
      <c r="AG3154" t="s">
        <v>5521</v>
      </c>
      <c r="AH3154" s="2">
        <f t="shared" si="323"/>
        <v>-14.986764656705086</v>
      </c>
      <c r="AJ3154" s="2">
        <f t="shared" si="328"/>
        <v>-2.5025539444631106</v>
      </c>
      <c r="AK3154" s="2">
        <f t="shared" si="324"/>
        <v>-1.535362013584342</v>
      </c>
      <c r="AL3154" s="2">
        <f t="shared" si="325"/>
        <v>-2.5879503497259004</v>
      </c>
      <c r="AM3154" s="2">
        <f t="shared" si="326"/>
        <v>-4.3481195285371941</v>
      </c>
      <c r="AN3154" s="2">
        <f t="shared" si="327"/>
        <v>-4.0127788203945389</v>
      </c>
    </row>
    <row r="3155" spans="1:40" x14ac:dyDescent="0.2">
      <c r="A3155">
        <v>3154</v>
      </c>
      <c r="B3155" t="s">
        <v>5051</v>
      </c>
      <c r="C3155" t="s">
        <v>139</v>
      </c>
      <c r="D3155">
        <v>0</v>
      </c>
      <c r="E3155">
        <v>1</v>
      </c>
      <c r="F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T3155">
        <v>0.17100000000000001</v>
      </c>
      <c r="U3155">
        <v>0.20699999999999999</v>
      </c>
      <c r="V3155">
        <v>0.23799999999999999</v>
      </c>
      <c r="W3155">
        <v>0.44500000000000001</v>
      </c>
      <c r="X3155">
        <v>0.19400000000000001</v>
      </c>
      <c r="Z3155">
        <v>17</v>
      </c>
      <c r="AA3155">
        <v>0</v>
      </c>
      <c r="AB3155">
        <v>0</v>
      </c>
      <c r="AD3155">
        <v>-0.1</v>
      </c>
      <c r="AE3155">
        <v>0</v>
      </c>
      <c r="AF3155">
        <v>0</v>
      </c>
      <c r="AG3155" t="s">
        <v>5052</v>
      </c>
      <c r="AH3155" s="2">
        <f t="shared" si="323"/>
        <v>-14.988240909899734</v>
      </c>
      <c r="AJ3155" s="2">
        <f t="shared" si="328"/>
        <v>-2.5025539444631106</v>
      </c>
      <c r="AK3155" s="2">
        <f t="shared" si="324"/>
        <v>-1.535362013584342</v>
      </c>
      <c r="AL3155" s="2">
        <f t="shared" si="325"/>
        <v>-2.5879503497259004</v>
      </c>
      <c r="AM3155" s="2">
        <f t="shared" si="326"/>
        <v>-4.005771017753216</v>
      </c>
      <c r="AN3155" s="2">
        <f t="shared" si="327"/>
        <v>-4.3566035843731639</v>
      </c>
    </row>
    <row r="3156" spans="1:40" x14ac:dyDescent="0.2">
      <c r="A3156">
        <v>3155</v>
      </c>
      <c r="B3156" t="s">
        <v>3838</v>
      </c>
      <c r="C3156" t="s">
        <v>33</v>
      </c>
      <c r="D3156">
        <v>0</v>
      </c>
      <c r="E3156">
        <v>1</v>
      </c>
      <c r="F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T3156">
        <v>0.16600000000000001</v>
      </c>
      <c r="U3156">
        <v>0.20799999999999999</v>
      </c>
      <c r="V3156">
        <v>0.254</v>
      </c>
      <c r="W3156">
        <v>0.46200000000000002</v>
      </c>
      <c r="X3156">
        <v>0.20100000000000001</v>
      </c>
      <c r="Z3156">
        <v>21</v>
      </c>
      <c r="AA3156">
        <v>0</v>
      </c>
      <c r="AB3156">
        <v>0</v>
      </c>
      <c r="AD3156">
        <v>-0.1</v>
      </c>
      <c r="AE3156">
        <v>0</v>
      </c>
      <c r="AF3156">
        <v>0</v>
      </c>
      <c r="AG3156" t="s">
        <v>3839</v>
      </c>
      <c r="AH3156" s="2">
        <f t="shared" si="323"/>
        <v>-14.989233019308191</v>
      </c>
      <c r="AJ3156" s="2">
        <f t="shared" si="328"/>
        <v>-2.5025539444631106</v>
      </c>
      <c r="AK3156" s="2">
        <f t="shared" si="324"/>
        <v>-1.535362013584342</v>
      </c>
      <c r="AL3156" s="2">
        <f t="shared" si="325"/>
        <v>-2.5879503497259004</v>
      </c>
      <c r="AM3156" s="2">
        <f t="shared" si="326"/>
        <v>-4.2503056683132003</v>
      </c>
      <c r="AN3156" s="2">
        <f t="shared" si="327"/>
        <v>-4.113061043221637</v>
      </c>
    </row>
    <row r="3157" spans="1:40" x14ac:dyDescent="0.2">
      <c r="A3157">
        <v>3156</v>
      </c>
      <c r="B3157" t="s">
        <v>5183</v>
      </c>
      <c r="D3157">
        <v>0</v>
      </c>
      <c r="E3157">
        <v>1</v>
      </c>
      <c r="F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T3157">
        <v>0.17299999999999999</v>
      </c>
      <c r="U3157">
        <v>0.21199999999999999</v>
      </c>
      <c r="V3157">
        <v>0.22600000000000001</v>
      </c>
      <c r="W3157">
        <v>0.438</v>
      </c>
      <c r="X3157">
        <v>0.193</v>
      </c>
      <c r="Z3157">
        <v>13</v>
      </c>
      <c r="AA3157">
        <v>0</v>
      </c>
      <c r="AB3157">
        <v>0</v>
      </c>
      <c r="AD3157">
        <v>-0.1</v>
      </c>
      <c r="AE3157">
        <v>0</v>
      </c>
      <c r="AF3157">
        <v>0</v>
      </c>
      <c r="AG3157" t="s">
        <v>5184</v>
      </c>
      <c r="AH3157" s="2">
        <f t="shared" si="323"/>
        <v>-14.990709272502841</v>
      </c>
      <c r="AJ3157" s="2">
        <f t="shared" si="328"/>
        <v>-2.5025539444631106</v>
      </c>
      <c r="AK3157" s="2">
        <f t="shared" si="324"/>
        <v>-1.535362013584342</v>
      </c>
      <c r="AL3157" s="2">
        <f t="shared" si="325"/>
        <v>-2.5879503497259004</v>
      </c>
      <c r="AM3157" s="2">
        <f t="shared" si="326"/>
        <v>-3.9079571575292236</v>
      </c>
      <c r="AN3157" s="2">
        <f t="shared" si="327"/>
        <v>-4.4568858072002628</v>
      </c>
    </row>
    <row r="3158" spans="1:40" x14ac:dyDescent="0.2">
      <c r="A3158">
        <v>3157</v>
      </c>
      <c r="B3158" t="s">
        <v>6138</v>
      </c>
      <c r="C3158" t="s">
        <v>63</v>
      </c>
      <c r="D3158">
        <v>0</v>
      </c>
      <c r="E3158">
        <v>1</v>
      </c>
      <c r="F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T3158">
        <v>0.17299999999999999</v>
      </c>
      <c r="U3158">
        <v>0.21</v>
      </c>
      <c r="V3158">
        <v>0.22700000000000001</v>
      </c>
      <c r="W3158">
        <v>0.438</v>
      </c>
      <c r="X3158">
        <v>0.192</v>
      </c>
      <c r="Z3158">
        <v>11</v>
      </c>
      <c r="AA3158">
        <v>0</v>
      </c>
      <c r="AB3158">
        <v>0</v>
      </c>
      <c r="AD3158">
        <v>-0.1</v>
      </c>
      <c r="AE3158">
        <v>0</v>
      </c>
      <c r="AF3158">
        <v>0</v>
      </c>
      <c r="AG3158" t="s">
        <v>6139</v>
      </c>
      <c r="AH3158" s="2">
        <f t="shared" si="323"/>
        <v>-14.990709272502841</v>
      </c>
      <c r="AJ3158" s="2">
        <f t="shared" si="328"/>
        <v>-2.5025539444631106</v>
      </c>
      <c r="AK3158" s="2">
        <f t="shared" si="324"/>
        <v>-1.535362013584342</v>
      </c>
      <c r="AL3158" s="2">
        <f t="shared" si="325"/>
        <v>-2.5879503497259004</v>
      </c>
      <c r="AM3158" s="2">
        <f t="shared" si="326"/>
        <v>-3.9079571575292236</v>
      </c>
      <c r="AN3158" s="2">
        <f t="shared" si="327"/>
        <v>-4.4568858072002628</v>
      </c>
    </row>
    <row r="3159" spans="1:40" x14ac:dyDescent="0.2">
      <c r="A3159">
        <v>3158</v>
      </c>
      <c r="B3159" t="s">
        <v>5743</v>
      </c>
      <c r="C3159" t="s">
        <v>144</v>
      </c>
      <c r="D3159">
        <v>0</v>
      </c>
      <c r="E3159">
        <v>1</v>
      </c>
      <c r="F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T3159">
        <v>0.17499999999999999</v>
      </c>
      <c r="U3159">
        <v>0.20799999999999999</v>
      </c>
      <c r="V3159">
        <v>0.223</v>
      </c>
      <c r="W3159">
        <v>0.43099999999999999</v>
      </c>
      <c r="X3159">
        <v>0.19</v>
      </c>
      <c r="Z3159">
        <v>15</v>
      </c>
      <c r="AA3159">
        <v>0</v>
      </c>
      <c r="AB3159">
        <v>0</v>
      </c>
      <c r="AD3159">
        <v>-0.1</v>
      </c>
      <c r="AE3159">
        <v>0</v>
      </c>
      <c r="AF3159">
        <v>0</v>
      </c>
      <c r="AG3159" t="s">
        <v>5744</v>
      </c>
      <c r="AH3159" s="2">
        <f t="shared" si="323"/>
        <v>-14.993177635105946</v>
      </c>
      <c r="AJ3159" s="2">
        <f t="shared" si="328"/>
        <v>-2.5025539444631106</v>
      </c>
      <c r="AK3159" s="2">
        <f t="shared" si="324"/>
        <v>-1.535362013584342</v>
      </c>
      <c r="AL3159" s="2">
        <f t="shared" si="325"/>
        <v>-2.5879503497259004</v>
      </c>
      <c r="AM3159" s="2">
        <f t="shared" si="326"/>
        <v>-3.8101432973052298</v>
      </c>
      <c r="AN3159" s="2">
        <f t="shared" si="327"/>
        <v>-4.5571680300273627</v>
      </c>
    </row>
    <row r="3160" spans="1:40" x14ac:dyDescent="0.2">
      <c r="A3160">
        <v>3159</v>
      </c>
      <c r="B3160" t="s">
        <v>5141</v>
      </c>
      <c r="C3160" t="s">
        <v>88</v>
      </c>
      <c r="D3160">
        <v>0</v>
      </c>
      <c r="E3160">
        <v>1</v>
      </c>
      <c r="F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T3160">
        <v>0.17</v>
      </c>
      <c r="U3160">
        <v>0.215</v>
      </c>
      <c r="V3160">
        <v>0.23300000000000001</v>
      </c>
      <c r="W3160">
        <v>0.44800000000000001</v>
      </c>
      <c r="X3160">
        <v>0.19800000000000001</v>
      </c>
      <c r="Z3160">
        <v>21</v>
      </c>
      <c r="AA3160">
        <v>0</v>
      </c>
      <c r="AB3160">
        <v>0</v>
      </c>
      <c r="AD3160">
        <v>-0.1</v>
      </c>
      <c r="AE3160">
        <v>0</v>
      </c>
      <c r="AF3160">
        <v>0</v>
      </c>
      <c r="AG3160" t="s">
        <v>5142</v>
      </c>
      <c r="AH3160" s="2">
        <f t="shared" si="323"/>
        <v>-14.994169744514402</v>
      </c>
      <c r="AJ3160" s="2">
        <f t="shared" si="328"/>
        <v>-2.5025539444631106</v>
      </c>
      <c r="AK3160" s="2">
        <f t="shared" si="324"/>
        <v>-1.535362013584342</v>
      </c>
      <c r="AL3160" s="2">
        <f t="shared" si="325"/>
        <v>-2.5879503497259004</v>
      </c>
      <c r="AM3160" s="2">
        <f t="shared" si="326"/>
        <v>-4.0546779478652129</v>
      </c>
      <c r="AN3160" s="2">
        <f t="shared" si="327"/>
        <v>-4.3136254888758359</v>
      </c>
    </row>
    <row r="3161" spans="1:40" x14ac:dyDescent="0.2">
      <c r="A3161">
        <v>3160</v>
      </c>
      <c r="B3161" t="s">
        <v>6142</v>
      </c>
      <c r="C3161" t="s">
        <v>114</v>
      </c>
      <c r="D3161">
        <v>0</v>
      </c>
      <c r="E3161">
        <v>1</v>
      </c>
      <c r="F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0.17199999999999999</v>
      </c>
      <c r="U3161">
        <v>0.21199999999999999</v>
      </c>
      <c r="V3161">
        <v>0.22900000000000001</v>
      </c>
      <c r="W3161">
        <v>0.441</v>
      </c>
      <c r="X3161">
        <v>0.19400000000000001</v>
      </c>
      <c r="Z3161">
        <v>11</v>
      </c>
      <c r="AA3161">
        <v>0</v>
      </c>
      <c r="AB3161">
        <v>0</v>
      </c>
      <c r="AD3161">
        <v>-0.1</v>
      </c>
      <c r="AE3161">
        <v>0</v>
      </c>
      <c r="AF3161">
        <v>0</v>
      </c>
      <c r="AG3161" t="s">
        <v>6143</v>
      </c>
      <c r="AH3161" s="2">
        <f t="shared" si="323"/>
        <v>-14.996638107117509</v>
      </c>
      <c r="AJ3161" s="2">
        <f t="shared" si="328"/>
        <v>-2.5025539444631106</v>
      </c>
      <c r="AK3161" s="2">
        <f t="shared" si="324"/>
        <v>-1.535362013584342</v>
      </c>
      <c r="AL3161" s="2">
        <f t="shared" si="325"/>
        <v>-2.5879503497259004</v>
      </c>
      <c r="AM3161" s="2">
        <f t="shared" si="326"/>
        <v>-3.9568640876412204</v>
      </c>
      <c r="AN3161" s="2">
        <f t="shared" si="327"/>
        <v>-4.4139077117029348</v>
      </c>
    </row>
    <row r="3162" spans="1:40" x14ac:dyDescent="0.2">
      <c r="A3162">
        <v>3161</v>
      </c>
      <c r="B3162" t="s">
        <v>5536</v>
      </c>
      <c r="C3162" t="s">
        <v>139</v>
      </c>
      <c r="D3162">
        <v>0</v>
      </c>
      <c r="E3162">
        <v>1</v>
      </c>
      <c r="F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T3162">
        <v>0.16200000000000001</v>
      </c>
      <c r="U3162">
        <v>0.219</v>
      </c>
      <c r="V3162">
        <v>0.25600000000000001</v>
      </c>
      <c r="W3162">
        <v>0.47499999999999998</v>
      </c>
      <c r="X3162">
        <v>0.20899999999999999</v>
      </c>
      <c r="Z3162">
        <v>27</v>
      </c>
      <c r="AA3162">
        <v>0</v>
      </c>
      <c r="AB3162">
        <v>0</v>
      </c>
      <c r="AD3162">
        <v>-0.1</v>
      </c>
      <c r="AE3162">
        <v>0</v>
      </c>
      <c r="AF3162">
        <v>0</v>
      </c>
      <c r="AG3162" t="s">
        <v>5537</v>
      </c>
      <c r="AH3162" s="2">
        <f t="shared" si="323"/>
        <v>-14.998622325934424</v>
      </c>
      <c r="AJ3162" s="2">
        <f t="shared" si="328"/>
        <v>-2.5025539444631106</v>
      </c>
      <c r="AK3162" s="2">
        <f t="shared" si="324"/>
        <v>-1.535362013584342</v>
      </c>
      <c r="AL3162" s="2">
        <f t="shared" si="325"/>
        <v>-2.5879503497259004</v>
      </c>
      <c r="AM3162" s="2">
        <f t="shared" si="326"/>
        <v>-4.4459333887611878</v>
      </c>
      <c r="AN3162" s="2">
        <f t="shared" si="327"/>
        <v>-3.9268226293998825</v>
      </c>
    </row>
    <row r="3163" spans="1:40" x14ac:dyDescent="0.2">
      <c r="A3163">
        <v>3162</v>
      </c>
      <c r="B3163" t="s">
        <v>5602</v>
      </c>
      <c r="D3163">
        <v>0</v>
      </c>
      <c r="E3163">
        <v>1</v>
      </c>
      <c r="F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T3163">
        <v>0.17100000000000001</v>
      </c>
      <c r="U3163">
        <v>0.20799999999999999</v>
      </c>
      <c r="V3163">
        <v>0.23599999999999999</v>
      </c>
      <c r="W3163">
        <v>0.44400000000000001</v>
      </c>
      <c r="X3163">
        <v>0.19500000000000001</v>
      </c>
      <c r="Z3163">
        <v>14</v>
      </c>
      <c r="AA3163">
        <v>0</v>
      </c>
      <c r="AB3163">
        <v>0</v>
      </c>
      <c r="AD3163">
        <v>-0.1</v>
      </c>
      <c r="AE3163">
        <v>0</v>
      </c>
      <c r="AF3163">
        <v>0</v>
      </c>
      <c r="AG3163" t="s">
        <v>5603</v>
      </c>
      <c r="AH3163" s="2">
        <f t="shared" si="323"/>
        <v>-15.002566941732177</v>
      </c>
      <c r="AJ3163" s="2">
        <f t="shared" si="328"/>
        <v>-2.5025539444631106</v>
      </c>
      <c r="AK3163" s="2">
        <f t="shared" si="324"/>
        <v>-1.535362013584342</v>
      </c>
      <c r="AL3163" s="2">
        <f t="shared" si="325"/>
        <v>-2.5879503497259004</v>
      </c>
      <c r="AM3163" s="2">
        <f t="shared" si="326"/>
        <v>-4.005771017753216</v>
      </c>
      <c r="AN3163" s="2">
        <f t="shared" si="327"/>
        <v>-4.3709296162056068</v>
      </c>
    </row>
    <row r="3164" spans="1:40" x14ac:dyDescent="0.2">
      <c r="A3164">
        <v>3163</v>
      </c>
      <c r="B3164" t="s">
        <v>5201</v>
      </c>
      <c r="C3164" t="s">
        <v>144</v>
      </c>
      <c r="D3164">
        <v>0</v>
      </c>
      <c r="E3164">
        <v>1</v>
      </c>
      <c r="F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0.16600000000000001</v>
      </c>
      <c r="U3164">
        <v>0.20100000000000001</v>
      </c>
      <c r="V3164">
        <v>0.26</v>
      </c>
      <c r="W3164">
        <v>0.46100000000000002</v>
      </c>
      <c r="X3164">
        <v>0.19900000000000001</v>
      </c>
      <c r="Z3164">
        <v>20</v>
      </c>
      <c r="AA3164">
        <v>0</v>
      </c>
      <c r="AB3164">
        <v>0</v>
      </c>
      <c r="AD3164">
        <v>-0.1</v>
      </c>
      <c r="AE3164">
        <v>0</v>
      </c>
      <c r="AF3164">
        <v>0</v>
      </c>
      <c r="AG3164" t="s">
        <v>5202</v>
      </c>
      <c r="AH3164" s="2">
        <f t="shared" si="323"/>
        <v>-15.003559051140634</v>
      </c>
      <c r="AJ3164" s="2">
        <f t="shared" si="328"/>
        <v>-2.5025539444631106</v>
      </c>
      <c r="AK3164" s="2">
        <f t="shared" si="324"/>
        <v>-1.535362013584342</v>
      </c>
      <c r="AL3164" s="2">
        <f t="shared" si="325"/>
        <v>-2.5879503497259004</v>
      </c>
      <c r="AM3164" s="2">
        <f t="shared" si="326"/>
        <v>-4.2503056683132003</v>
      </c>
      <c r="AN3164" s="2">
        <f t="shared" si="327"/>
        <v>-4.12738707505408</v>
      </c>
    </row>
    <row r="3165" spans="1:40" x14ac:dyDescent="0.2">
      <c r="A3165">
        <v>3164</v>
      </c>
      <c r="B3165" t="s">
        <v>5405</v>
      </c>
      <c r="C3165" t="s">
        <v>88</v>
      </c>
      <c r="D3165">
        <v>0</v>
      </c>
      <c r="E3165">
        <v>1</v>
      </c>
      <c r="F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T3165">
        <v>0.16600000000000001</v>
      </c>
      <c r="U3165">
        <v>0.215</v>
      </c>
      <c r="V3165">
        <v>0.245</v>
      </c>
      <c r="W3165">
        <v>0.46100000000000002</v>
      </c>
      <c r="X3165">
        <v>0.20300000000000001</v>
      </c>
      <c r="Z3165">
        <v>24</v>
      </c>
      <c r="AA3165">
        <v>0</v>
      </c>
      <c r="AB3165">
        <v>0</v>
      </c>
      <c r="AD3165">
        <v>-0.1</v>
      </c>
      <c r="AE3165">
        <v>0</v>
      </c>
      <c r="AF3165">
        <v>0</v>
      </c>
      <c r="AG3165" t="s">
        <v>5406</v>
      </c>
      <c r="AH3165" s="2">
        <f t="shared" si="323"/>
        <v>-15.003559051140634</v>
      </c>
      <c r="AJ3165" s="2">
        <f t="shared" si="328"/>
        <v>-2.5025539444631106</v>
      </c>
      <c r="AK3165" s="2">
        <f t="shared" si="324"/>
        <v>-1.535362013584342</v>
      </c>
      <c r="AL3165" s="2">
        <f t="shared" si="325"/>
        <v>-2.5879503497259004</v>
      </c>
      <c r="AM3165" s="2">
        <f t="shared" si="326"/>
        <v>-4.2503056683132003</v>
      </c>
      <c r="AN3165" s="2">
        <f t="shared" si="327"/>
        <v>-4.12738707505408</v>
      </c>
    </row>
    <row r="3166" spans="1:40" x14ac:dyDescent="0.2">
      <c r="A3166">
        <v>3165</v>
      </c>
      <c r="B3166" t="s">
        <v>5769</v>
      </c>
      <c r="C3166" t="s">
        <v>61</v>
      </c>
      <c r="D3166">
        <v>0</v>
      </c>
      <c r="E3166">
        <v>1</v>
      </c>
      <c r="F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T3166">
        <v>0.16700000000000001</v>
      </c>
      <c r="U3166">
        <v>0.215</v>
      </c>
      <c r="V3166">
        <v>0.24199999999999999</v>
      </c>
      <c r="W3166">
        <v>0.45700000000000002</v>
      </c>
      <c r="X3166">
        <v>0.20100000000000001</v>
      </c>
      <c r="Z3166">
        <v>20</v>
      </c>
      <c r="AA3166">
        <v>0</v>
      </c>
      <c r="AB3166">
        <v>0</v>
      </c>
      <c r="AD3166">
        <v>-0.1</v>
      </c>
      <c r="AE3166">
        <v>0</v>
      </c>
      <c r="AF3166">
        <v>0</v>
      </c>
      <c r="AG3166" t="s">
        <v>5770</v>
      </c>
      <c r="AH3166" s="2">
        <f t="shared" si="323"/>
        <v>-15.011956248358407</v>
      </c>
      <c r="AJ3166" s="2">
        <f t="shared" si="328"/>
        <v>-2.5025539444631106</v>
      </c>
      <c r="AK3166" s="2">
        <f t="shared" si="324"/>
        <v>-1.535362013584342</v>
      </c>
      <c r="AL3166" s="2">
        <f t="shared" si="325"/>
        <v>-2.5879503497259004</v>
      </c>
      <c r="AM3166" s="2">
        <f t="shared" si="326"/>
        <v>-4.2013987382012035</v>
      </c>
      <c r="AN3166" s="2">
        <f t="shared" si="327"/>
        <v>-4.1846912023838509</v>
      </c>
    </row>
    <row r="3167" spans="1:40" x14ac:dyDescent="0.2">
      <c r="A3167">
        <v>3166</v>
      </c>
      <c r="B3167" t="s">
        <v>5435</v>
      </c>
      <c r="D3167">
        <v>0</v>
      </c>
      <c r="E3167">
        <v>1</v>
      </c>
      <c r="F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T3167">
        <v>0.16200000000000001</v>
      </c>
      <c r="U3167">
        <v>0.21099999999999999</v>
      </c>
      <c r="V3167">
        <v>0.26400000000000001</v>
      </c>
      <c r="W3167">
        <v>0.47399999999999998</v>
      </c>
      <c r="X3167">
        <v>0.20599999999999999</v>
      </c>
      <c r="Z3167">
        <v>21</v>
      </c>
      <c r="AA3167">
        <v>0</v>
      </c>
      <c r="AB3167">
        <v>0</v>
      </c>
      <c r="AD3167">
        <v>-0.1</v>
      </c>
      <c r="AE3167">
        <v>0</v>
      </c>
      <c r="AF3167">
        <v>0</v>
      </c>
      <c r="AG3167" t="s">
        <v>5436</v>
      </c>
      <c r="AH3167" s="2">
        <f t="shared" si="323"/>
        <v>-15.012948357766867</v>
      </c>
      <c r="AJ3167" s="2">
        <f t="shared" si="328"/>
        <v>-2.5025539444631106</v>
      </c>
      <c r="AK3167" s="2">
        <f t="shared" si="324"/>
        <v>-1.535362013584342</v>
      </c>
      <c r="AL3167" s="2">
        <f t="shared" si="325"/>
        <v>-2.5879503497259004</v>
      </c>
      <c r="AM3167" s="2">
        <f t="shared" si="326"/>
        <v>-4.4459333887611878</v>
      </c>
      <c r="AN3167" s="2">
        <f t="shared" si="327"/>
        <v>-3.9411486612323254</v>
      </c>
    </row>
    <row r="3168" spans="1:40" x14ac:dyDescent="0.2">
      <c r="A3168">
        <v>3167</v>
      </c>
      <c r="B3168" t="s">
        <v>6021</v>
      </c>
      <c r="D3168">
        <v>0</v>
      </c>
      <c r="E3168">
        <v>1</v>
      </c>
      <c r="F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T3168">
        <v>0.16800000000000001</v>
      </c>
      <c r="U3168">
        <v>0.20699999999999999</v>
      </c>
      <c r="V3168">
        <v>0.246</v>
      </c>
      <c r="W3168">
        <v>0.45300000000000001</v>
      </c>
      <c r="X3168">
        <v>0.19800000000000001</v>
      </c>
      <c r="Z3168">
        <v>16</v>
      </c>
      <c r="AA3168">
        <v>0</v>
      </c>
      <c r="AB3168">
        <v>0</v>
      </c>
      <c r="AD3168">
        <v>-0.1</v>
      </c>
      <c r="AE3168">
        <v>0</v>
      </c>
      <c r="AF3168">
        <v>0</v>
      </c>
      <c r="AG3168" t="s">
        <v>6022</v>
      </c>
      <c r="AH3168" s="2">
        <f t="shared" si="323"/>
        <v>-15.02035344557618</v>
      </c>
      <c r="AJ3168" s="2">
        <f t="shared" si="328"/>
        <v>-2.5025539444631106</v>
      </c>
      <c r="AK3168" s="2">
        <f t="shared" si="324"/>
        <v>-1.535362013584342</v>
      </c>
      <c r="AL3168" s="2">
        <f t="shared" si="325"/>
        <v>-2.5879503497259004</v>
      </c>
      <c r="AM3168" s="2">
        <f t="shared" si="326"/>
        <v>-4.1524918080892066</v>
      </c>
      <c r="AN3168" s="2">
        <f t="shared" si="327"/>
        <v>-4.2419953297136219</v>
      </c>
    </row>
    <row r="3169" spans="1:40" x14ac:dyDescent="0.2">
      <c r="A3169">
        <v>3168</v>
      </c>
      <c r="B3169" t="s">
        <v>1143</v>
      </c>
      <c r="C3169" t="s">
        <v>65</v>
      </c>
      <c r="D3169">
        <v>0</v>
      </c>
      <c r="E3169">
        <v>1</v>
      </c>
      <c r="F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0.17</v>
      </c>
      <c r="U3169">
        <v>0.217</v>
      </c>
      <c r="V3169">
        <v>0.22900000000000001</v>
      </c>
      <c r="W3169">
        <v>0.44600000000000001</v>
      </c>
      <c r="X3169">
        <v>0.19800000000000001</v>
      </c>
      <c r="Z3169">
        <v>15</v>
      </c>
      <c r="AA3169">
        <v>0</v>
      </c>
      <c r="AB3169">
        <v>0</v>
      </c>
      <c r="AD3169">
        <v>-0.1</v>
      </c>
      <c r="AE3169">
        <v>0</v>
      </c>
      <c r="AF3169">
        <v>0</v>
      </c>
      <c r="AG3169" t="s">
        <v>5222</v>
      </c>
      <c r="AH3169" s="2">
        <f t="shared" si="323"/>
        <v>-15.022821808179287</v>
      </c>
      <c r="AJ3169" s="2">
        <f t="shared" si="328"/>
        <v>-2.5025539444631106</v>
      </c>
      <c r="AK3169" s="2">
        <f t="shared" si="324"/>
        <v>-1.535362013584342</v>
      </c>
      <c r="AL3169" s="2">
        <f t="shared" si="325"/>
        <v>-2.5879503497259004</v>
      </c>
      <c r="AM3169" s="2">
        <f t="shared" si="326"/>
        <v>-4.0546779478652129</v>
      </c>
      <c r="AN3169" s="2">
        <f t="shared" si="327"/>
        <v>-4.3422775525407209</v>
      </c>
    </row>
    <row r="3170" spans="1:40" x14ac:dyDescent="0.2">
      <c r="A3170">
        <v>3169</v>
      </c>
      <c r="B3170" t="s">
        <v>4027</v>
      </c>
      <c r="C3170" t="s">
        <v>51</v>
      </c>
      <c r="D3170">
        <v>0</v>
      </c>
      <c r="E3170">
        <v>1</v>
      </c>
      <c r="F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0.16700000000000001</v>
      </c>
      <c r="U3170">
        <v>0.20899999999999999</v>
      </c>
      <c r="V3170">
        <v>0.247</v>
      </c>
      <c r="W3170">
        <v>0.45600000000000002</v>
      </c>
      <c r="X3170">
        <v>0.2</v>
      </c>
      <c r="Z3170">
        <v>19</v>
      </c>
      <c r="AA3170">
        <v>0</v>
      </c>
      <c r="AB3170">
        <v>0</v>
      </c>
      <c r="AD3170">
        <v>-0.1</v>
      </c>
      <c r="AE3170">
        <v>0</v>
      </c>
      <c r="AF3170">
        <v>0</v>
      </c>
      <c r="AG3170" t="s">
        <v>4028</v>
      </c>
      <c r="AH3170" s="2">
        <f t="shared" si="323"/>
        <v>-15.02628228019085</v>
      </c>
      <c r="AJ3170" s="2">
        <f t="shared" si="328"/>
        <v>-2.5025539444631106</v>
      </c>
      <c r="AK3170" s="2">
        <f t="shared" si="324"/>
        <v>-1.535362013584342</v>
      </c>
      <c r="AL3170" s="2">
        <f t="shared" si="325"/>
        <v>-2.5879503497259004</v>
      </c>
      <c r="AM3170" s="2">
        <f t="shared" si="326"/>
        <v>-4.2013987382012035</v>
      </c>
      <c r="AN3170" s="2">
        <f t="shared" si="327"/>
        <v>-4.1990172342162939</v>
      </c>
    </row>
    <row r="3171" spans="1:40" x14ac:dyDescent="0.2">
      <c r="A3171">
        <v>3170</v>
      </c>
      <c r="B3171" t="s">
        <v>5971</v>
      </c>
      <c r="C3171" t="s">
        <v>93</v>
      </c>
      <c r="D3171">
        <v>0</v>
      </c>
      <c r="E3171">
        <v>1</v>
      </c>
      <c r="F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T3171">
        <v>0.16900000000000001</v>
      </c>
      <c r="U3171">
        <v>0.21</v>
      </c>
      <c r="V3171">
        <v>0.23899999999999999</v>
      </c>
      <c r="W3171">
        <v>0.44900000000000001</v>
      </c>
      <c r="X3171">
        <v>0.19700000000000001</v>
      </c>
      <c r="Z3171">
        <v>18</v>
      </c>
      <c r="AA3171">
        <v>0</v>
      </c>
      <c r="AB3171">
        <v>0</v>
      </c>
      <c r="AD3171">
        <v>-0.1</v>
      </c>
      <c r="AE3171">
        <v>0</v>
      </c>
      <c r="AF3171">
        <v>0</v>
      </c>
      <c r="AG3171" t="s">
        <v>5972</v>
      </c>
      <c r="AH3171" s="2">
        <f t="shared" si="323"/>
        <v>-15.028750642793955</v>
      </c>
      <c r="AJ3171" s="2">
        <f t="shared" si="328"/>
        <v>-2.5025539444631106</v>
      </c>
      <c r="AK3171" s="2">
        <f t="shared" si="324"/>
        <v>-1.535362013584342</v>
      </c>
      <c r="AL3171" s="2">
        <f t="shared" si="325"/>
        <v>-2.5879503497259004</v>
      </c>
      <c r="AM3171" s="2">
        <f t="shared" si="326"/>
        <v>-4.1035848779772097</v>
      </c>
      <c r="AN3171" s="2">
        <f t="shared" si="327"/>
        <v>-4.2992994570433929</v>
      </c>
    </row>
    <row r="3172" spans="1:40" x14ac:dyDescent="0.2">
      <c r="A3172">
        <v>3171</v>
      </c>
      <c r="B3172" t="s">
        <v>6217</v>
      </c>
      <c r="C3172" t="s">
        <v>125</v>
      </c>
      <c r="D3172">
        <v>0</v>
      </c>
      <c r="E3172">
        <v>1</v>
      </c>
      <c r="F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T3172">
        <v>0.16900000000000001</v>
      </c>
      <c r="U3172">
        <v>0.20699999999999999</v>
      </c>
      <c r="V3172">
        <v>0.24199999999999999</v>
      </c>
      <c r="W3172">
        <v>0.44900000000000001</v>
      </c>
      <c r="X3172">
        <v>0.19600000000000001</v>
      </c>
      <c r="Z3172">
        <v>16</v>
      </c>
      <c r="AA3172">
        <v>0</v>
      </c>
      <c r="AB3172">
        <v>0</v>
      </c>
      <c r="AD3172">
        <v>-0.1</v>
      </c>
      <c r="AE3172">
        <v>0</v>
      </c>
      <c r="AF3172">
        <v>0</v>
      </c>
      <c r="AG3172" t="s">
        <v>6218</v>
      </c>
      <c r="AH3172" s="2">
        <f t="shared" si="323"/>
        <v>-15.028750642793955</v>
      </c>
      <c r="AJ3172" s="2">
        <f t="shared" si="328"/>
        <v>-2.5025539444631106</v>
      </c>
      <c r="AK3172" s="2">
        <f t="shared" si="324"/>
        <v>-1.535362013584342</v>
      </c>
      <c r="AL3172" s="2">
        <f t="shared" si="325"/>
        <v>-2.5879503497259004</v>
      </c>
      <c r="AM3172" s="2">
        <f t="shared" si="326"/>
        <v>-4.1035848779772097</v>
      </c>
      <c r="AN3172" s="2">
        <f t="shared" si="327"/>
        <v>-4.2992994570433929</v>
      </c>
    </row>
    <row r="3173" spans="1:40" x14ac:dyDescent="0.2">
      <c r="A3173">
        <v>3172</v>
      </c>
      <c r="B3173" t="s">
        <v>5139</v>
      </c>
      <c r="C3173" t="s">
        <v>51</v>
      </c>
      <c r="D3173">
        <v>0</v>
      </c>
      <c r="E3173">
        <v>1</v>
      </c>
      <c r="F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T3173">
        <v>0.16400000000000001</v>
      </c>
      <c r="U3173">
        <v>0.216</v>
      </c>
      <c r="V3173">
        <v>0.25</v>
      </c>
      <c r="W3173">
        <v>0.46600000000000003</v>
      </c>
      <c r="X3173">
        <v>0.20399999999999999</v>
      </c>
      <c r="Z3173">
        <v>22</v>
      </c>
      <c r="AA3173">
        <v>0</v>
      </c>
      <c r="AB3173">
        <v>0</v>
      </c>
      <c r="AD3173">
        <v>-0.1</v>
      </c>
      <c r="AE3173">
        <v>0</v>
      </c>
      <c r="AF3173">
        <v>0</v>
      </c>
      <c r="AG3173" t="s">
        <v>5140</v>
      </c>
      <c r="AH3173" s="2">
        <f t="shared" si="323"/>
        <v>-15.029742752202413</v>
      </c>
      <c r="AJ3173" s="2">
        <f t="shared" si="328"/>
        <v>-2.5025539444631106</v>
      </c>
      <c r="AK3173" s="2">
        <f t="shared" si="324"/>
        <v>-1.535362013584342</v>
      </c>
      <c r="AL3173" s="2">
        <f t="shared" si="325"/>
        <v>-2.5879503497259004</v>
      </c>
      <c r="AM3173" s="2">
        <f t="shared" si="326"/>
        <v>-4.3481195285371941</v>
      </c>
      <c r="AN3173" s="2">
        <f t="shared" si="327"/>
        <v>-4.055756915891866</v>
      </c>
    </row>
    <row r="3174" spans="1:40" x14ac:dyDescent="0.2">
      <c r="A3174">
        <v>3173</v>
      </c>
      <c r="B3174" t="s">
        <v>6790</v>
      </c>
      <c r="C3174" t="s">
        <v>53</v>
      </c>
      <c r="D3174">
        <v>0</v>
      </c>
      <c r="E3174">
        <v>1</v>
      </c>
      <c r="F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T3174">
        <v>0.17100000000000001</v>
      </c>
      <c r="U3174">
        <v>0.20499999999999999</v>
      </c>
      <c r="V3174">
        <v>0.23699999999999999</v>
      </c>
      <c r="W3174">
        <v>0.442</v>
      </c>
      <c r="X3174">
        <v>0.193</v>
      </c>
      <c r="Z3174">
        <v>-2</v>
      </c>
      <c r="AA3174">
        <v>0</v>
      </c>
      <c r="AB3174">
        <v>0</v>
      </c>
      <c r="AD3174">
        <v>-0.1</v>
      </c>
      <c r="AE3174">
        <v>0</v>
      </c>
      <c r="AF3174">
        <v>0</v>
      </c>
      <c r="AG3174" t="s">
        <v>6791</v>
      </c>
      <c r="AH3174" s="2">
        <f t="shared" si="323"/>
        <v>-15.031219005397061</v>
      </c>
      <c r="AJ3174" s="2">
        <f t="shared" si="328"/>
        <v>-2.5025539444631106</v>
      </c>
      <c r="AK3174" s="2">
        <f t="shared" si="324"/>
        <v>-1.535362013584342</v>
      </c>
      <c r="AL3174" s="2">
        <f t="shared" si="325"/>
        <v>-2.5879503497259004</v>
      </c>
      <c r="AM3174" s="2">
        <f t="shared" si="326"/>
        <v>-4.005771017753216</v>
      </c>
      <c r="AN3174" s="2">
        <f t="shared" si="327"/>
        <v>-4.3995816798704919</v>
      </c>
    </row>
    <row r="3175" spans="1:40" x14ac:dyDescent="0.2">
      <c r="A3175">
        <v>3174</v>
      </c>
      <c r="B3175" t="s">
        <v>6618</v>
      </c>
      <c r="C3175" t="s">
        <v>198</v>
      </c>
      <c r="D3175">
        <v>0</v>
      </c>
      <c r="E3175">
        <v>1</v>
      </c>
      <c r="F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T3175">
        <v>0.16600000000000001</v>
      </c>
      <c r="U3175">
        <v>0.20799999999999999</v>
      </c>
      <c r="V3175">
        <v>0.251</v>
      </c>
      <c r="W3175">
        <v>0.45900000000000002</v>
      </c>
      <c r="X3175">
        <v>0.19900000000000001</v>
      </c>
      <c r="Z3175">
        <v>16</v>
      </c>
      <c r="AA3175">
        <v>0</v>
      </c>
      <c r="AB3175">
        <v>0</v>
      </c>
      <c r="AD3175">
        <v>-0.1</v>
      </c>
      <c r="AE3175">
        <v>0</v>
      </c>
      <c r="AF3175">
        <v>0</v>
      </c>
      <c r="AG3175" t="s">
        <v>6619</v>
      </c>
      <c r="AH3175" s="2">
        <f t="shared" si="323"/>
        <v>-15.03221111480552</v>
      </c>
      <c r="AJ3175" s="2">
        <f t="shared" si="328"/>
        <v>-2.5025539444631106</v>
      </c>
      <c r="AK3175" s="2">
        <f t="shared" si="324"/>
        <v>-1.535362013584342</v>
      </c>
      <c r="AL3175" s="2">
        <f t="shared" si="325"/>
        <v>-2.5879503497259004</v>
      </c>
      <c r="AM3175" s="2">
        <f t="shared" si="326"/>
        <v>-4.2503056683132003</v>
      </c>
      <c r="AN3175" s="2">
        <f t="shared" si="327"/>
        <v>-4.1560391387189659</v>
      </c>
    </row>
    <row r="3176" spans="1:40" x14ac:dyDescent="0.2">
      <c r="A3176">
        <v>3175</v>
      </c>
      <c r="B3176" t="s">
        <v>5948</v>
      </c>
      <c r="C3176" t="s">
        <v>129</v>
      </c>
      <c r="D3176">
        <v>0</v>
      </c>
      <c r="E3176">
        <v>1</v>
      </c>
      <c r="F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T3176">
        <v>0.16800000000000001</v>
      </c>
      <c r="U3176">
        <v>0.20699999999999999</v>
      </c>
      <c r="V3176">
        <v>0.245</v>
      </c>
      <c r="W3176">
        <v>0.45200000000000001</v>
      </c>
      <c r="X3176">
        <v>0.19700000000000001</v>
      </c>
      <c r="Z3176">
        <v>14</v>
      </c>
      <c r="AA3176">
        <v>0</v>
      </c>
      <c r="AB3176">
        <v>0</v>
      </c>
      <c r="AD3176">
        <v>-0.1</v>
      </c>
      <c r="AE3176">
        <v>0</v>
      </c>
      <c r="AF3176">
        <v>0</v>
      </c>
      <c r="AG3176" t="s">
        <v>5949</v>
      </c>
      <c r="AH3176" s="2">
        <f t="shared" si="323"/>
        <v>-15.034679477408623</v>
      </c>
      <c r="AJ3176" s="2">
        <f t="shared" si="328"/>
        <v>-2.5025539444631106</v>
      </c>
      <c r="AK3176" s="2">
        <f t="shared" si="324"/>
        <v>-1.535362013584342</v>
      </c>
      <c r="AL3176" s="2">
        <f t="shared" si="325"/>
        <v>-2.5879503497259004</v>
      </c>
      <c r="AM3176" s="2">
        <f t="shared" si="326"/>
        <v>-4.1524918080892066</v>
      </c>
      <c r="AN3176" s="2">
        <f t="shared" si="327"/>
        <v>-4.2563213615460649</v>
      </c>
    </row>
    <row r="3177" spans="1:40" x14ac:dyDescent="0.2">
      <c r="A3177">
        <v>3176</v>
      </c>
      <c r="B3177" t="s">
        <v>5094</v>
      </c>
      <c r="C3177" t="s">
        <v>103</v>
      </c>
      <c r="D3177">
        <v>0</v>
      </c>
      <c r="E3177">
        <v>1</v>
      </c>
      <c r="F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T3177">
        <v>0.16800000000000001</v>
      </c>
      <c r="U3177">
        <v>0.21099999999999999</v>
      </c>
      <c r="V3177">
        <v>0.24199999999999999</v>
      </c>
      <c r="W3177">
        <v>0.45200000000000001</v>
      </c>
      <c r="X3177">
        <v>0.19800000000000001</v>
      </c>
      <c r="Z3177">
        <v>7</v>
      </c>
      <c r="AA3177">
        <v>0</v>
      </c>
      <c r="AB3177">
        <v>0</v>
      </c>
      <c r="AD3177">
        <v>-0.1</v>
      </c>
      <c r="AE3177">
        <v>0</v>
      </c>
      <c r="AF3177">
        <v>0</v>
      </c>
      <c r="AG3177" t="s">
        <v>6519</v>
      </c>
      <c r="AH3177" s="2">
        <f t="shared" si="323"/>
        <v>-15.034679477408623</v>
      </c>
      <c r="AJ3177" s="2">
        <f t="shared" si="328"/>
        <v>-2.5025539444631106</v>
      </c>
      <c r="AK3177" s="2">
        <f t="shared" si="324"/>
        <v>-1.535362013584342</v>
      </c>
      <c r="AL3177" s="2">
        <f t="shared" si="325"/>
        <v>-2.5879503497259004</v>
      </c>
      <c r="AM3177" s="2">
        <f t="shared" si="326"/>
        <v>-4.1524918080892066</v>
      </c>
      <c r="AN3177" s="2">
        <f t="shared" si="327"/>
        <v>-4.2563213615460649</v>
      </c>
    </row>
    <row r="3178" spans="1:40" x14ac:dyDescent="0.2">
      <c r="A3178">
        <v>3177</v>
      </c>
      <c r="B3178" t="s">
        <v>5367</v>
      </c>
      <c r="C3178" t="s">
        <v>90</v>
      </c>
      <c r="D3178">
        <v>0</v>
      </c>
      <c r="E3178">
        <v>1</v>
      </c>
      <c r="F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0.16300000000000001</v>
      </c>
      <c r="U3178">
        <v>0.215</v>
      </c>
      <c r="V3178">
        <v>0.254</v>
      </c>
      <c r="W3178">
        <v>0.46899999999999997</v>
      </c>
      <c r="X3178">
        <v>0.20599999999999999</v>
      </c>
      <c r="Z3178">
        <v>25</v>
      </c>
      <c r="AA3178">
        <v>0</v>
      </c>
      <c r="AB3178">
        <v>0</v>
      </c>
      <c r="AD3178">
        <v>-0.1</v>
      </c>
      <c r="AE3178">
        <v>0</v>
      </c>
      <c r="AF3178">
        <v>0</v>
      </c>
      <c r="AG3178" t="s">
        <v>5368</v>
      </c>
      <c r="AH3178" s="2">
        <f t="shared" si="323"/>
        <v>-15.035671586817083</v>
      </c>
      <c r="AJ3178" s="2">
        <f t="shared" si="328"/>
        <v>-2.5025539444631106</v>
      </c>
      <c r="AK3178" s="2">
        <f t="shared" si="324"/>
        <v>-1.535362013584342</v>
      </c>
      <c r="AL3178" s="2">
        <f t="shared" si="325"/>
        <v>-2.5879503497259004</v>
      </c>
      <c r="AM3178" s="2">
        <f t="shared" si="326"/>
        <v>-4.3970264586491909</v>
      </c>
      <c r="AN3178" s="2">
        <f t="shared" si="327"/>
        <v>-4.0127788203945389</v>
      </c>
    </row>
    <row r="3179" spans="1:40" x14ac:dyDescent="0.2">
      <c r="A3179">
        <v>3178</v>
      </c>
      <c r="B3179" t="s">
        <v>4101</v>
      </c>
      <c r="C3179" t="s">
        <v>42</v>
      </c>
      <c r="D3179">
        <v>0</v>
      </c>
      <c r="E3179">
        <v>1</v>
      </c>
      <c r="F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T3179">
        <v>0.17</v>
      </c>
      <c r="U3179">
        <v>0.21299999999999999</v>
      </c>
      <c r="V3179">
        <v>0.23300000000000001</v>
      </c>
      <c r="W3179">
        <v>0.44500000000000001</v>
      </c>
      <c r="X3179">
        <v>0.19600000000000001</v>
      </c>
      <c r="Z3179">
        <v>18</v>
      </c>
      <c r="AA3179">
        <v>0</v>
      </c>
      <c r="AB3179">
        <v>0</v>
      </c>
      <c r="AD3179">
        <v>-0.1</v>
      </c>
      <c r="AE3179">
        <v>0</v>
      </c>
      <c r="AF3179">
        <v>0</v>
      </c>
      <c r="AG3179" t="s">
        <v>4102</v>
      </c>
      <c r="AH3179" s="2">
        <f t="shared" si="323"/>
        <v>-15.03714784001173</v>
      </c>
      <c r="AJ3179" s="2">
        <f t="shared" si="328"/>
        <v>-2.5025539444631106</v>
      </c>
      <c r="AK3179" s="2">
        <f t="shared" si="324"/>
        <v>-1.535362013584342</v>
      </c>
      <c r="AL3179" s="2">
        <f t="shared" si="325"/>
        <v>-2.5879503497259004</v>
      </c>
      <c r="AM3179" s="2">
        <f t="shared" si="326"/>
        <v>-4.0546779478652129</v>
      </c>
      <c r="AN3179" s="2">
        <f t="shared" si="327"/>
        <v>-4.3566035843731639</v>
      </c>
    </row>
    <row r="3180" spans="1:40" x14ac:dyDescent="0.2">
      <c r="A3180">
        <v>3179</v>
      </c>
      <c r="B3180" t="s">
        <v>5281</v>
      </c>
      <c r="C3180" t="s">
        <v>45</v>
      </c>
      <c r="D3180">
        <v>0</v>
      </c>
      <c r="E3180">
        <v>1</v>
      </c>
      <c r="F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T3180">
        <v>0.17199999999999999</v>
      </c>
      <c r="U3180">
        <v>0.19800000000000001</v>
      </c>
      <c r="V3180">
        <v>0.23899999999999999</v>
      </c>
      <c r="W3180">
        <v>0.438</v>
      </c>
      <c r="X3180">
        <v>0.189</v>
      </c>
      <c r="Z3180">
        <v>9</v>
      </c>
      <c r="AA3180">
        <v>0</v>
      </c>
      <c r="AB3180">
        <v>0</v>
      </c>
      <c r="AD3180">
        <v>-0.1</v>
      </c>
      <c r="AE3180">
        <v>0</v>
      </c>
      <c r="AF3180">
        <v>0</v>
      </c>
      <c r="AG3180" t="s">
        <v>5282</v>
      </c>
      <c r="AH3180" s="2">
        <f t="shared" si="323"/>
        <v>-15.039616202614837</v>
      </c>
      <c r="AJ3180" s="2">
        <f t="shared" si="328"/>
        <v>-2.5025539444631106</v>
      </c>
      <c r="AK3180" s="2">
        <f t="shared" si="324"/>
        <v>-1.535362013584342</v>
      </c>
      <c r="AL3180" s="2">
        <f t="shared" si="325"/>
        <v>-2.5879503497259004</v>
      </c>
      <c r="AM3180" s="2">
        <f t="shared" si="326"/>
        <v>-3.9568640876412204</v>
      </c>
      <c r="AN3180" s="2">
        <f t="shared" si="327"/>
        <v>-4.4568858072002628</v>
      </c>
    </row>
    <row r="3181" spans="1:40" x14ac:dyDescent="0.2">
      <c r="A3181">
        <v>3180</v>
      </c>
      <c r="B3181" t="s">
        <v>5516</v>
      </c>
      <c r="C3181" t="s">
        <v>29</v>
      </c>
      <c r="D3181">
        <v>0</v>
      </c>
      <c r="E3181">
        <v>1</v>
      </c>
      <c r="F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T3181">
        <v>0.159</v>
      </c>
      <c r="U3181">
        <v>0.22</v>
      </c>
      <c r="V3181">
        <v>0.26200000000000001</v>
      </c>
      <c r="W3181">
        <v>0.48199999999999998</v>
      </c>
      <c r="X3181">
        <v>0.21199999999999999</v>
      </c>
      <c r="Z3181">
        <v>28</v>
      </c>
      <c r="AA3181">
        <v>0</v>
      </c>
      <c r="AB3181">
        <v>0</v>
      </c>
      <c r="AD3181">
        <v>-0.1</v>
      </c>
      <c r="AE3181">
        <v>0</v>
      </c>
      <c r="AF3181">
        <v>0</v>
      </c>
      <c r="AG3181" t="s">
        <v>5517</v>
      </c>
      <c r="AH3181" s="2">
        <f t="shared" si="323"/>
        <v>-15.045060893443317</v>
      </c>
      <c r="AJ3181" s="2">
        <f t="shared" si="328"/>
        <v>-2.5025539444631106</v>
      </c>
      <c r="AK3181" s="2">
        <f t="shared" si="324"/>
        <v>-1.535362013584342</v>
      </c>
      <c r="AL3181" s="2">
        <f t="shared" si="325"/>
        <v>-2.5879503497259004</v>
      </c>
      <c r="AM3181" s="2">
        <f t="shared" si="326"/>
        <v>-4.5926541790971793</v>
      </c>
      <c r="AN3181" s="2">
        <f t="shared" si="327"/>
        <v>-3.8265404065727835</v>
      </c>
    </row>
    <row r="3182" spans="1:40" x14ac:dyDescent="0.2">
      <c r="A3182">
        <v>3181</v>
      </c>
      <c r="B3182" t="s">
        <v>5813</v>
      </c>
      <c r="C3182" t="s">
        <v>83</v>
      </c>
      <c r="D3182">
        <v>0</v>
      </c>
      <c r="E3182">
        <v>1</v>
      </c>
      <c r="F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T3182">
        <v>0.16700000000000001</v>
      </c>
      <c r="U3182">
        <v>0.20200000000000001</v>
      </c>
      <c r="V3182">
        <v>0.252</v>
      </c>
      <c r="W3182">
        <v>0.45400000000000001</v>
      </c>
      <c r="X3182">
        <v>0.19600000000000001</v>
      </c>
      <c r="Z3182">
        <v>15</v>
      </c>
      <c r="AA3182">
        <v>0</v>
      </c>
      <c r="AB3182">
        <v>0</v>
      </c>
      <c r="AD3182">
        <v>-0.1</v>
      </c>
      <c r="AE3182">
        <v>0</v>
      </c>
      <c r="AF3182">
        <v>0</v>
      </c>
      <c r="AG3182" t="s">
        <v>5814</v>
      </c>
      <c r="AH3182" s="2">
        <f t="shared" si="323"/>
        <v>-15.054934343855734</v>
      </c>
      <c r="AJ3182" s="2">
        <f t="shared" si="328"/>
        <v>-2.5025539444631106</v>
      </c>
      <c r="AK3182" s="2">
        <f t="shared" si="324"/>
        <v>-1.535362013584342</v>
      </c>
      <c r="AL3182" s="2">
        <f t="shared" si="325"/>
        <v>-2.5879503497259004</v>
      </c>
      <c r="AM3182" s="2">
        <f t="shared" si="326"/>
        <v>-4.2013987382012035</v>
      </c>
      <c r="AN3182" s="2">
        <f t="shared" si="327"/>
        <v>-4.227669297881179</v>
      </c>
    </row>
    <row r="3183" spans="1:40" x14ac:dyDescent="0.2">
      <c r="A3183">
        <v>3182</v>
      </c>
      <c r="B3183" t="s">
        <v>5871</v>
      </c>
      <c r="C3183" t="s">
        <v>83</v>
      </c>
      <c r="D3183">
        <v>0</v>
      </c>
      <c r="E3183">
        <v>1</v>
      </c>
      <c r="F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T3183">
        <v>0.16900000000000001</v>
      </c>
      <c r="U3183">
        <v>0.20799999999999999</v>
      </c>
      <c r="V3183">
        <v>0.23899999999999999</v>
      </c>
      <c r="W3183">
        <v>0.44700000000000001</v>
      </c>
      <c r="X3183">
        <v>0.19500000000000001</v>
      </c>
      <c r="Z3183">
        <v>14</v>
      </c>
      <c r="AA3183">
        <v>0</v>
      </c>
      <c r="AB3183">
        <v>0</v>
      </c>
      <c r="AD3183">
        <v>-0.1</v>
      </c>
      <c r="AE3183">
        <v>0</v>
      </c>
      <c r="AF3183">
        <v>0</v>
      </c>
      <c r="AG3183" t="s">
        <v>5872</v>
      </c>
      <c r="AH3183" s="2">
        <f t="shared" si="323"/>
        <v>-15.057402706458841</v>
      </c>
      <c r="AJ3183" s="2">
        <f t="shared" si="328"/>
        <v>-2.5025539444631106</v>
      </c>
      <c r="AK3183" s="2">
        <f t="shared" si="324"/>
        <v>-1.535362013584342</v>
      </c>
      <c r="AL3183" s="2">
        <f t="shared" si="325"/>
        <v>-2.5879503497259004</v>
      </c>
      <c r="AM3183" s="2">
        <f t="shared" si="326"/>
        <v>-4.1035848779772097</v>
      </c>
      <c r="AN3183" s="2">
        <f t="shared" si="327"/>
        <v>-4.3279515207082788</v>
      </c>
    </row>
    <row r="3184" spans="1:40" x14ac:dyDescent="0.2">
      <c r="A3184">
        <v>3183</v>
      </c>
      <c r="B3184" t="s">
        <v>4726</v>
      </c>
      <c r="C3184" t="s">
        <v>129</v>
      </c>
      <c r="D3184">
        <v>0</v>
      </c>
      <c r="E3184">
        <v>1</v>
      </c>
      <c r="F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T3184">
        <v>0.17100000000000001</v>
      </c>
      <c r="U3184">
        <v>0.21</v>
      </c>
      <c r="V3184">
        <v>0.23</v>
      </c>
      <c r="W3184">
        <v>0.44</v>
      </c>
      <c r="X3184">
        <v>0.193</v>
      </c>
      <c r="Z3184">
        <v>11</v>
      </c>
      <c r="AA3184">
        <v>0</v>
      </c>
      <c r="AB3184">
        <v>0</v>
      </c>
      <c r="AD3184">
        <v>-0.1</v>
      </c>
      <c r="AE3184">
        <v>0</v>
      </c>
      <c r="AF3184">
        <v>0</v>
      </c>
      <c r="AG3184" t="s">
        <v>4727</v>
      </c>
      <c r="AH3184" s="2">
        <f t="shared" si="323"/>
        <v>-15.059871069061947</v>
      </c>
      <c r="AJ3184" s="2">
        <f t="shared" si="328"/>
        <v>-2.5025539444631106</v>
      </c>
      <c r="AK3184" s="2">
        <f t="shared" si="324"/>
        <v>-1.535362013584342</v>
      </c>
      <c r="AL3184" s="2">
        <f t="shared" si="325"/>
        <v>-2.5879503497259004</v>
      </c>
      <c r="AM3184" s="2">
        <f t="shared" si="326"/>
        <v>-4.005771017753216</v>
      </c>
      <c r="AN3184" s="2">
        <f t="shared" si="327"/>
        <v>-4.4282337435353778</v>
      </c>
    </row>
    <row r="3185" spans="1:40" x14ac:dyDescent="0.2">
      <c r="A3185">
        <v>3184</v>
      </c>
      <c r="B3185" t="s">
        <v>3916</v>
      </c>
      <c r="C3185" t="s">
        <v>42</v>
      </c>
      <c r="D3185">
        <v>0</v>
      </c>
      <c r="E3185">
        <v>1</v>
      </c>
      <c r="F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T3185">
        <v>0.16600000000000001</v>
      </c>
      <c r="U3185">
        <v>0.20799999999999999</v>
      </c>
      <c r="V3185">
        <v>0.249</v>
      </c>
      <c r="W3185">
        <v>0.45700000000000002</v>
      </c>
      <c r="X3185">
        <v>0.19900000000000001</v>
      </c>
      <c r="Z3185">
        <v>20</v>
      </c>
      <c r="AA3185">
        <v>0</v>
      </c>
      <c r="AB3185">
        <v>0</v>
      </c>
      <c r="AD3185">
        <v>-0.1</v>
      </c>
      <c r="AE3185">
        <v>0</v>
      </c>
      <c r="AF3185">
        <v>0</v>
      </c>
      <c r="AG3185" t="s">
        <v>3917</v>
      </c>
      <c r="AH3185" s="2">
        <f t="shared" si="323"/>
        <v>-15.060863178470404</v>
      </c>
      <c r="AJ3185" s="2">
        <f t="shared" si="328"/>
        <v>-2.5025539444631106</v>
      </c>
      <c r="AK3185" s="2">
        <f t="shared" si="324"/>
        <v>-1.535362013584342</v>
      </c>
      <c r="AL3185" s="2">
        <f t="shared" si="325"/>
        <v>-2.5879503497259004</v>
      </c>
      <c r="AM3185" s="2">
        <f t="shared" si="326"/>
        <v>-4.2503056683132003</v>
      </c>
      <c r="AN3185" s="2">
        <f t="shared" si="327"/>
        <v>-4.1846912023838509</v>
      </c>
    </row>
    <row r="3186" spans="1:40" x14ac:dyDescent="0.2">
      <c r="A3186">
        <v>3185</v>
      </c>
      <c r="B3186" t="s">
        <v>5431</v>
      </c>
      <c r="C3186" t="s">
        <v>125</v>
      </c>
      <c r="D3186">
        <v>0</v>
      </c>
      <c r="E3186">
        <v>1</v>
      </c>
      <c r="F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T3186">
        <v>0.17299999999999999</v>
      </c>
      <c r="U3186">
        <v>0.20899999999999999</v>
      </c>
      <c r="V3186">
        <v>0.224</v>
      </c>
      <c r="W3186">
        <v>0.433</v>
      </c>
      <c r="X3186">
        <v>0.191</v>
      </c>
      <c r="Z3186">
        <v>13</v>
      </c>
      <c r="AA3186">
        <v>0</v>
      </c>
      <c r="AB3186">
        <v>0</v>
      </c>
      <c r="AD3186">
        <v>-0.1</v>
      </c>
      <c r="AE3186">
        <v>0</v>
      </c>
      <c r="AF3186">
        <v>0</v>
      </c>
      <c r="AG3186" t="s">
        <v>5432</v>
      </c>
      <c r="AH3186" s="2">
        <f t="shared" si="323"/>
        <v>-15.062339431665054</v>
      </c>
      <c r="AJ3186" s="2">
        <f t="shared" si="328"/>
        <v>-2.5025539444631106</v>
      </c>
      <c r="AK3186" s="2">
        <f t="shared" si="324"/>
        <v>-1.535362013584342</v>
      </c>
      <c r="AL3186" s="2">
        <f t="shared" si="325"/>
        <v>-2.5879503497259004</v>
      </c>
      <c r="AM3186" s="2">
        <f t="shared" si="326"/>
        <v>-3.9079571575292236</v>
      </c>
      <c r="AN3186" s="2">
        <f t="shared" si="327"/>
        <v>-4.5285159663624768</v>
      </c>
    </row>
    <row r="3187" spans="1:40" x14ac:dyDescent="0.2">
      <c r="A3187">
        <v>3186</v>
      </c>
      <c r="B3187" t="s">
        <v>5546</v>
      </c>
      <c r="C3187" t="s">
        <v>88</v>
      </c>
      <c r="D3187">
        <v>0</v>
      </c>
      <c r="E3187">
        <v>1</v>
      </c>
      <c r="F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T3187">
        <v>0.17299999999999999</v>
      </c>
      <c r="U3187">
        <v>0.21</v>
      </c>
      <c r="V3187">
        <v>0.222</v>
      </c>
      <c r="W3187">
        <v>0.433</v>
      </c>
      <c r="X3187">
        <v>0.191</v>
      </c>
      <c r="Z3187">
        <v>17</v>
      </c>
      <c r="AA3187">
        <v>0</v>
      </c>
      <c r="AB3187">
        <v>0</v>
      </c>
      <c r="AD3187">
        <v>-0.1</v>
      </c>
      <c r="AE3187">
        <v>0</v>
      </c>
      <c r="AF3187">
        <v>0</v>
      </c>
      <c r="AG3187" t="s">
        <v>5547</v>
      </c>
      <c r="AH3187" s="2">
        <f t="shared" si="323"/>
        <v>-15.062339431665054</v>
      </c>
      <c r="AJ3187" s="2">
        <f t="shared" si="328"/>
        <v>-2.5025539444631106</v>
      </c>
      <c r="AK3187" s="2">
        <f t="shared" si="324"/>
        <v>-1.535362013584342</v>
      </c>
      <c r="AL3187" s="2">
        <f t="shared" si="325"/>
        <v>-2.5879503497259004</v>
      </c>
      <c r="AM3187" s="2">
        <f t="shared" si="326"/>
        <v>-3.9079571575292236</v>
      </c>
      <c r="AN3187" s="2">
        <f t="shared" si="327"/>
        <v>-4.5285159663624768</v>
      </c>
    </row>
    <row r="3188" spans="1:40" x14ac:dyDescent="0.2">
      <c r="A3188">
        <v>3187</v>
      </c>
      <c r="B3188" t="s">
        <v>5731</v>
      </c>
      <c r="C3188" t="s">
        <v>55</v>
      </c>
      <c r="D3188">
        <v>0</v>
      </c>
      <c r="E3188">
        <v>1</v>
      </c>
      <c r="F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T3188">
        <v>0.17299999999999999</v>
      </c>
      <c r="U3188">
        <v>0.21199999999999999</v>
      </c>
      <c r="V3188">
        <v>0.221</v>
      </c>
      <c r="W3188">
        <v>0.433</v>
      </c>
      <c r="X3188">
        <v>0.192</v>
      </c>
      <c r="Z3188">
        <v>9</v>
      </c>
      <c r="AA3188">
        <v>0</v>
      </c>
      <c r="AB3188">
        <v>0</v>
      </c>
      <c r="AD3188">
        <v>-0.1</v>
      </c>
      <c r="AE3188">
        <v>0</v>
      </c>
      <c r="AF3188">
        <v>0</v>
      </c>
      <c r="AG3188" t="s">
        <v>5732</v>
      </c>
      <c r="AH3188" s="2">
        <f t="shared" si="323"/>
        <v>-15.062339431665054</v>
      </c>
      <c r="AJ3188" s="2">
        <f t="shared" si="328"/>
        <v>-2.5025539444631106</v>
      </c>
      <c r="AK3188" s="2">
        <f t="shared" si="324"/>
        <v>-1.535362013584342</v>
      </c>
      <c r="AL3188" s="2">
        <f t="shared" si="325"/>
        <v>-2.5879503497259004</v>
      </c>
      <c r="AM3188" s="2">
        <f t="shared" si="326"/>
        <v>-3.9079571575292236</v>
      </c>
      <c r="AN3188" s="2">
        <f t="shared" si="327"/>
        <v>-4.5285159663624768</v>
      </c>
    </row>
    <row r="3189" spans="1:40" x14ac:dyDescent="0.2">
      <c r="A3189">
        <v>3188</v>
      </c>
      <c r="B3189" t="s">
        <v>5827</v>
      </c>
      <c r="C3189" t="s">
        <v>55</v>
      </c>
      <c r="D3189">
        <v>0</v>
      </c>
      <c r="E3189">
        <v>1</v>
      </c>
      <c r="F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T3189">
        <v>0.17299999999999999</v>
      </c>
      <c r="U3189">
        <v>0.20699999999999999</v>
      </c>
      <c r="V3189">
        <v>0.22600000000000001</v>
      </c>
      <c r="W3189">
        <v>0.433</v>
      </c>
      <c r="X3189">
        <v>0.19</v>
      </c>
      <c r="Z3189">
        <v>8</v>
      </c>
      <c r="AA3189">
        <v>0</v>
      </c>
      <c r="AB3189">
        <v>0</v>
      </c>
      <c r="AD3189">
        <v>-0.1</v>
      </c>
      <c r="AE3189">
        <v>0</v>
      </c>
      <c r="AF3189">
        <v>0</v>
      </c>
      <c r="AG3189" t="s">
        <v>5828</v>
      </c>
      <c r="AH3189" s="2">
        <f t="shared" si="323"/>
        <v>-15.062339431665054</v>
      </c>
      <c r="AJ3189" s="2">
        <f t="shared" si="328"/>
        <v>-2.5025539444631106</v>
      </c>
      <c r="AK3189" s="2">
        <f t="shared" si="324"/>
        <v>-1.535362013584342</v>
      </c>
      <c r="AL3189" s="2">
        <f t="shared" si="325"/>
        <v>-2.5879503497259004</v>
      </c>
      <c r="AM3189" s="2">
        <f t="shared" si="326"/>
        <v>-3.9079571575292236</v>
      </c>
      <c r="AN3189" s="2">
        <f t="shared" si="327"/>
        <v>-4.5285159663624768</v>
      </c>
    </row>
    <row r="3190" spans="1:40" x14ac:dyDescent="0.2">
      <c r="A3190">
        <v>3189</v>
      </c>
      <c r="B3190" t="s">
        <v>5403</v>
      </c>
      <c r="C3190" t="s">
        <v>93</v>
      </c>
      <c r="D3190">
        <v>0</v>
      </c>
      <c r="E3190">
        <v>1</v>
      </c>
      <c r="F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T3190">
        <v>0.16800000000000001</v>
      </c>
      <c r="U3190">
        <v>0.21099999999999999</v>
      </c>
      <c r="V3190">
        <v>0.24</v>
      </c>
      <c r="W3190">
        <v>0.45</v>
      </c>
      <c r="X3190">
        <v>0.19700000000000001</v>
      </c>
      <c r="Z3190">
        <v>18</v>
      </c>
      <c r="AA3190">
        <v>0</v>
      </c>
      <c r="AB3190">
        <v>0</v>
      </c>
      <c r="AD3190">
        <v>-0.1</v>
      </c>
      <c r="AE3190">
        <v>0</v>
      </c>
      <c r="AF3190">
        <v>0</v>
      </c>
      <c r="AG3190" t="s">
        <v>5404</v>
      </c>
      <c r="AH3190" s="2">
        <f t="shared" si="323"/>
        <v>-15.063331541073509</v>
      </c>
      <c r="AJ3190" s="2">
        <f t="shared" si="328"/>
        <v>-2.5025539444631106</v>
      </c>
      <c r="AK3190" s="2">
        <f t="shared" si="324"/>
        <v>-1.535362013584342</v>
      </c>
      <c r="AL3190" s="2">
        <f t="shared" si="325"/>
        <v>-2.5879503497259004</v>
      </c>
      <c r="AM3190" s="2">
        <f t="shared" si="326"/>
        <v>-4.1524918080892066</v>
      </c>
      <c r="AN3190" s="2">
        <f t="shared" si="327"/>
        <v>-4.2849734252109499</v>
      </c>
    </row>
    <row r="3191" spans="1:40" x14ac:dyDescent="0.2">
      <c r="A3191">
        <v>3190</v>
      </c>
      <c r="B3191" t="s">
        <v>6185</v>
      </c>
      <c r="C3191" t="s">
        <v>129</v>
      </c>
      <c r="D3191">
        <v>0</v>
      </c>
      <c r="E3191">
        <v>1</v>
      </c>
      <c r="F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0.17</v>
      </c>
      <c r="U3191">
        <v>0.20499999999999999</v>
      </c>
      <c r="V3191">
        <v>0.23899999999999999</v>
      </c>
      <c r="W3191">
        <v>0.443</v>
      </c>
      <c r="X3191">
        <v>0.193</v>
      </c>
      <c r="Z3191">
        <v>11</v>
      </c>
      <c r="AA3191">
        <v>0</v>
      </c>
      <c r="AB3191">
        <v>0</v>
      </c>
      <c r="AD3191">
        <v>-0.1</v>
      </c>
      <c r="AE3191">
        <v>0</v>
      </c>
      <c r="AF3191">
        <v>0</v>
      </c>
      <c r="AG3191" t="s">
        <v>6186</v>
      </c>
      <c r="AH3191" s="2">
        <f t="shared" si="323"/>
        <v>-15.065799903676616</v>
      </c>
      <c r="AJ3191" s="2">
        <f t="shared" si="328"/>
        <v>-2.5025539444631106</v>
      </c>
      <c r="AK3191" s="2">
        <f t="shared" si="324"/>
        <v>-1.535362013584342</v>
      </c>
      <c r="AL3191" s="2">
        <f t="shared" si="325"/>
        <v>-2.5879503497259004</v>
      </c>
      <c r="AM3191" s="2">
        <f t="shared" si="326"/>
        <v>-4.0546779478652129</v>
      </c>
      <c r="AN3191" s="2">
        <f t="shared" si="327"/>
        <v>-4.3852556480380498</v>
      </c>
    </row>
    <row r="3192" spans="1:40" x14ac:dyDescent="0.2">
      <c r="A3192">
        <v>3191</v>
      </c>
      <c r="B3192" t="s">
        <v>6366</v>
      </c>
      <c r="C3192" t="s">
        <v>31</v>
      </c>
      <c r="D3192">
        <v>0</v>
      </c>
      <c r="E3192">
        <v>1</v>
      </c>
      <c r="F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0.17</v>
      </c>
      <c r="U3192">
        <v>0.20799999999999999</v>
      </c>
      <c r="V3192">
        <v>0.23599999999999999</v>
      </c>
      <c r="W3192">
        <v>0.443</v>
      </c>
      <c r="X3192">
        <v>0.19400000000000001</v>
      </c>
      <c r="Z3192">
        <v>9</v>
      </c>
      <c r="AA3192">
        <v>0</v>
      </c>
      <c r="AB3192">
        <v>0</v>
      </c>
      <c r="AD3192">
        <v>-0.1</v>
      </c>
      <c r="AE3192">
        <v>0</v>
      </c>
      <c r="AF3192">
        <v>0</v>
      </c>
      <c r="AG3192" t="s">
        <v>6367</v>
      </c>
      <c r="AH3192" s="2">
        <f t="shared" si="323"/>
        <v>-15.065799903676616</v>
      </c>
      <c r="AJ3192" s="2">
        <f t="shared" si="328"/>
        <v>-2.5025539444631106</v>
      </c>
      <c r="AK3192" s="2">
        <f t="shared" si="324"/>
        <v>-1.535362013584342</v>
      </c>
      <c r="AL3192" s="2">
        <f t="shared" si="325"/>
        <v>-2.5879503497259004</v>
      </c>
      <c r="AM3192" s="2">
        <f t="shared" si="326"/>
        <v>-4.0546779478652129</v>
      </c>
      <c r="AN3192" s="2">
        <f t="shared" si="327"/>
        <v>-4.3852556480380498</v>
      </c>
    </row>
    <row r="3193" spans="1:40" x14ac:dyDescent="0.2">
      <c r="A3193">
        <v>3192</v>
      </c>
      <c r="B3193" t="s">
        <v>5552</v>
      </c>
      <c r="C3193" t="s">
        <v>144</v>
      </c>
      <c r="D3193">
        <v>0</v>
      </c>
      <c r="E3193">
        <v>1</v>
      </c>
      <c r="F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0.17199999999999999</v>
      </c>
      <c r="U3193">
        <v>0.21199999999999999</v>
      </c>
      <c r="V3193">
        <v>0.223</v>
      </c>
      <c r="W3193">
        <v>0.436</v>
      </c>
      <c r="X3193">
        <v>0.193</v>
      </c>
      <c r="Z3193">
        <v>17</v>
      </c>
      <c r="AA3193">
        <v>0</v>
      </c>
      <c r="AB3193">
        <v>0</v>
      </c>
      <c r="AD3193">
        <v>-0.1</v>
      </c>
      <c r="AE3193">
        <v>0</v>
      </c>
      <c r="AF3193">
        <v>0</v>
      </c>
      <c r="AG3193" t="s">
        <v>5553</v>
      </c>
      <c r="AH3193" s="2">
        <f t="shared" si="323"/>
        <v>-15.068268266279723</v>
      </c>
      <c r="AJ3193" s="2">
        <f t="shared" si="328"/>
        <v>-2.5025539444631106</v>
      </c>
      <c r="AK3193" s="2">
        <f t="shared" si="324"/>
        <v>-1.535362013584342</v>
      </c>
      <c r="AL3193" s="2">
        <f t="shared" si="325"/>
        <v>-2.5879503497259004</v>
      </c>
      <c r="AM3193" s="2">
        <f t="shared" si="326"/>
        <v>-3.9568640876412204</v>
      </c>
      <c r="AN3193" s="2">
        <f t="shared" si="327"/>
        <v>-4.4855378708651488</v>
      </c>
    </row>
    <row r="3194" spans="1:40" x14ac:dyDescent="0.2">
      <c r="A3194">
        <v>3193</v>
      </c>
      <c r="B3194" t="s">
        <v>5926</v>
      </c>
      <c r="C3194" t="s">
        <v>198</v>
      </c>
      <c r="D3194">
        <v>0</v>
      </c>
      <c r="E3194">
        <v>1</v>
      </c>
      <c r="F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0.16700000000000001</v>
      </c>
      <c r="U3194">
        <v>0.20200000000000001</v>
      </c>
      <c r="V3194">
        <v>0.251</v>
      </c>
      <c r="W3194">
        <v>0.45300000000000001</v>
      </c>
      <c r="X3194">
        <v>0.19600000000000001</v>
      </c>
      <c r="Z3194">
        <v>14</v>
      </c>
      <c r="AA3194">
        <v>0</v>
      </c>
      <c r="AB3194">
        <v>0</v>
      </c>
      <c r="AD3194">
        <v>-0.1</v>
      </c>
      <c r="AE3194">
        <v>0</v>
      </c>
      <c r="AF3194">
        <v>0</v>
      </c>
      <c r="AG3194" t="s">
        <v>5927</v>
      </c>
      <c r="AH3194" s="2">
        <f t="shared" si="323"/>
        <v>-15.069260375688177</v>
      </c>
      <c r="AJ3194" s="2">
        <f t="shared" si="328"/>
        <v>-2.5025539444631106</v>
      </c>
      <c r="AK3194" s="2">
        <f t="shared" si="324"/>
        <v>-1.535362013584342</v>
      </c>
      <c r="AL3194" s="2">
        <f t="shared" si="325"/>
        <v>-2.5879503497259004</v>
      </c>
      <c r="AM3194" s="2">
        <f t="shared" si="326"/>
        <v>-4.2013987382012035</v>
      </c>
      <c r="AN3194" s="2">
        <f t="shared" si="327"/>
        <v>-4.2419953297136219</v>
      </c>
    </row>
    <row r="3195" spans="1:40" x14ac:dyDescent="0.2">
      <c r="A3195">
        <v>3194</v>
      </c>
      <c r="B3195" t="s">
        <v>5819</v>
      </c>
      <c r="D3195">
        <v>0</v>
      </c>
      <c r="E3195">
        <v>1</v>
      </c>
      <c r="F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0.16400000000000001</v>
      </c>
      <c r="U3195">
        <v>0.20599999999999999</v>
      </c>
      <c r="V3195">
        <v>0.25800000000000001</v>
      </c>
      <c r="W3195">
        <v>0.46300000000000002</v>
      </c>
      <c r="X3195">
        <v>0.20100000000000001</v>
      </c>
      <c r="Z3195">
        <v>18</v>
      </c>
      <c r="AA3195">
        <v>0</v>
      </c>
      <c r="AB3195">
        <v>0</v>
      </c>
      <c r="AD3195">
        <v>-0.1</v>
      </c>
      <c r="AE3195">
        <v>0</v>
      </c>
      <c r="AF3195">
        <v>0</v>
      </c>
      <c r="AG3195" t="s">
        <v>5820</v>
      </c>
      <c r="AH3195" s="2">
        <f t="shared" si="323"/>
        <v>-15.072720847699742</v>
      </c>
      <c r="AJ3195" s="2">
        <f t="shared" si="328"/>
        <v>-2.5025539444631106</v>
      </c>
      <c r="AK3195" s="2">
        <f t="shared" si="324"/>
        <v>-1.535362013584342</v>
      </c>
      <c r="AL3195" s="2">
        <f t="shared" si="325"/>
        <v>-2.5879503497259004</v>
      </c>
      <c r="AM3195" s="2">
        <f t="shared" si="326"/>
        <v>-4.3481195285371941</v>
      </c>
      <c r="AN3195" s="2">
        <f t="shared" si="327"/>
        <v>-4.0987350113891949</v>
      </c>
    </row>
    <row r="3196" spans="1:40" x14ac:dyDescent="0.2">
      <c r="A3196">
        <v>3195</v>
      </c>
      <c r="B3196" t="s">
        <v>6499</v>
      </c>
      <c r="C3196" t="s">
        <v>176</v>
      </c>
      <c r="D3196">
        <v>0</v>
      </c>
      <c r="E3196">
        <v>1</v>
      </c>
      <c r="F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T3196">
        <v>0.16400000000000001</v>
      </c>
      <c r="U3196">
        <v>0.21</v>
      </c>
      <c r="V3196">
        <v>0.253</v>
      </c>
      <c r="W3196">
        <v>0.46300000000000002</v>
      </c>
      <c r="X3196">
        <v>0.20200000000000001</v>
      </c>
      <c r="Z3196">
        <v>17</v>
      </c>
      <c r="AA3196">
        <v>0</v>
      </c>
      <c r="AB3196">
        <v>0</v>
      </c>
      <c r="AD3196">
        <v>-0.1</v>
      </c>
      <c r="AE3196">
        <v>0</v>
      </c>
      <c r="AF3196">
        <v>0</v>
      </c>
      <c r="AG3196" t="s">
        <v>6500</v>
      </c>
      <c r="AH3196" s="2">
        <f t="shared" si="323"/>
        <v>-15.072720847699742</v>
      </c>
      <c r="AJ3196" s="2">
        <f t="shared" si="328"/>
        <v>-2.5025539444631106</v>
      </c>
      <c r="AK3196" s="2">
        <f t="shared" si="324"/>
        <v>-1.535362013584342</v>
      </c>
      <c r="AL3196" s="2">
        <f t="shared" si="325"/>
        <v>-2.5879503497259004</v>
      </c>
      <c r="AM3196" s="2">
        <f t="shared" si="326"/>
        <v>-4.3481195285371941</v>
      </c>
      <c r="AN3196" s="2">
        <f t="shared" si="327"/>
        <v>-4.0987350113891949</v>
      </c>
    </row>
    <row r="3197" spans="1:40" x14ac:dyDescent="0.2">
      <c r="A3197">
        <v>3196</v>
      </c>
      <c r="B3197" t="s">
        <v>4127</v>
      </c>
      <c r="C3197" t="s">
        <v>31</v>
      </c>
      <c r="D3197">
        <v>0</v>
      </c>
      <c r="E3197">
        <v>1</v>
      </c>
      <c r="F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T3197">
        <v>0.16300000000000001</v>
      </c>
      <c r="U3197">
        <v>0.22600000000000001</v>
      </c>
      <c r="V3197">
        <v>0.24</v>
      </c>
      <c r="W3197">
        <v>0.46600000000000003</v>
      </c>
      <c r="X3197">
        <v>0.20799999999999999</v>
      </c>
      <c r="Z3197">
        <v>18</v>
      </c>
      <c r="AA3197">
        <v>0</v>
      </c>
      <c r="AB3197">
        <v>0</v>
      </c>
      <c r="AD3197">
        <v>-0.1</v>
      </c>
      <c r="AE3197">
        <v>0</v>
      </c>
      <c r="AF3197">
        <v>0</v>
      </c>
      <c r="AG3197" t="s">
        <v>4128</v>
      </c>
      <c r="AH3197" s="2">
        <f t="shared" si="323"/>
        <v>-15.07864968231441</v>
      </c>
      <c r="AJ3197" s="2">
        <f t="shared" si="328"/>
        <v>-2.5025539444631106</v>
      </c>
      <c r="AK3197" s="2">
        <f t="shared" si="324"/>
        <v>-1.535362013584342</v>
      </c>
      <c r="AL3197" s="2">
        <f t="shared" si="325"/>
        <v>-2.5879503497259004</v>
      </c>
      <c r="AM3197" s="2">
        <f t="shared" si="326"/>
        <v>-4.3970264586491909</v>
      </c>
      <c r="AN3197" s="2">
        <f t="shared" si="327"/>
        <v>-4.055756915891866</v>
      </c>
    </row>
    <row r="3198" spans="1:40" x14ac:dyDescent="0.2">
      <c r="A3198">
        <v>3197</v>
      </c>
      <c r="B3198" t="s">
        <v>4585</v>
      </c>
      <c r="C3198" t="s">
        <v>63</v>
      </c>
      <c r="D3198">
        <v>0</v>
      </c>
      <c r="E3198">
        <v>1</v>
      </c>
      <c r="F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T3198">
        <v>0.16500000000000001</v>
      </c>
      <c r="U3198">
        <v>0.219</v>
      </c>
      <c r="V3198">
        <v>0.24</v>
      </c>
      <c r="W3198">
        <v>0.45900000000000002</v>
      </c>
      <c r="X3198">
        <v>0.20300000000000001</v>
      </c>
      <c r="Z3198">
        <v>18</v>
      </c>
      <c r="AA3198">
        <v>0</v>
      </c>
      <c r="AB3198">
        <v>0</v>
      </c>
      <c r="AD3198">
        <v>-0.1</v>
      </c>
      <c r="AE3198">
        <v>0</v>
      </c>
      <c r="AF3198">
        <v>0</v>
      </c>
      <c r="AG3198" t="s">
        <v>4586</v>
      </c>
      <c r="AH3198" s="2">
        <f t="shared" si="323"/>
        <v>-15.081118044917517</v>
      </c>
      <c r="AJ3198" s="2">
        <f t="shared" si="328"/>
        <v>-2.5025539444631106</v>
      </c>
      <c r="AK3198" s="2">
        <f t="shared" si="324"/>
        <v>-1.535362013584342</v>
      </c>
      <c r="AL3198" s="2">
        <f t="shared" si="325"/>
        <v>-2.5879503497259004</v>
      </c>
      <c r="AM3198" s="2">
        <f t="shared" si="326"/>
        <v>-4.2992125984251972</v>
      </c>
      <c r="AN3198" s="2">
        <f t="shared" si="327"/>
        <v>-4.1560391387189659</v>
      </c>
    </row>
    <row r="3199" spans="1:40" x14ac:dyDescent="0.2">
      <c r="A3199">
        <v>3198</v>
      </c>
      <c r="B3199" t="s">
        <v>6456</v>
      </c>
      <c r="C3199" t="s">
        <v>51</v>
      </c>
      <c r="D3199">
        <v>0</v>
      </c>
      <c r="E3199">
        <v>1</v>
      </c>
      <c r="F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T3199">
        <v>0.16700000000000001</v>
      </c>
      <c r="U3199">
        <v>0.20799999999999999</v>
      </c>
      <c r="V3199">
        <v>0.245</v>
      </c>
      <c r="W3199">
        <v>0.45200000000000001</v>
      </c>
      <c r="X3199">
        <v>0.19700000000000001</v>
      </c>
      <c r="Z3199">
        <v>17</v>
      </c>
      <c r="AA3199">
        <v>0</v>
      </c>
      <c r="AB3199">
        <v>0</v>
      </c>
      <c r="AD3199">
        <v>-0.1</v>
      </c>
      <c r="AE3199">
        <v>0</v>
      </c>
      <c r="AF3199">
        <v>0</v>
      </c>
      <c r="AG3199" t="s">
        <v>6457</v>
      </c>
      <c r="AH3199" s="2">
        <f t="shared" si="323"/>
        <v>-15.08358640752062</v>
      </c>
      <c r="AJ3199" s="2">
        <f t="shared" si="328"/>
        <v>-2.5025539444631106</v>
      </c>
      <c r="AK3199" s="2">
        <f t="shared" si="324"/>
        <v>-1.535362013584342</v>
      </c>
      <c r="AL3199" s="2">
        <f t="shared" si="325"/>
        <v>-2.5879503497259004</v>
      </c>
      <c r="AM3199" s="2">
        <f t="shared" si="326"/>
        <v>-4.2013987382012035</v>
      </c>
      <c r="AN3199" s="2">
        <f t="shared" si="327"/>
        <v>-4.2563213615460649</v>
      </c>
    </row>
    <row r="3200" spans="1:40" x14ac:dyDescent="0.2">
      <c r="A3200">
        <v>3199</v>
      </c>
      <c r="B3200" t="s">
        <v>5321</v>
      </c>
      <c r="D3200">
        <v>0</v>
      </c>
      <c r="E3200">
        <v>1</v>
      </c>
      <c r="F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T3200">
        <v>0.16600000000000001</v>
      </c>
      <c r="U3200">
        <v>0.21</v>
      </c>
      <c r="V3200">
        <v>0.245</v>
      </c>
      <c r="W3200">
        <v>0.45500000000000002</v>
      </c>
      <c r="X3200">
        <v>0.19900000000000001</v>
      </c>
      <c r="Z3200">
        <v>17</v>
      </c>
      <c r="AA3200">
        <v>0</v>
      </c>
      <c r="AB3200">
        <v>0</v>
      </c>
      <c r="AD3200">
        <v>-0.1</v>
      </c>
      <c r="AE3200">
        <v>0</v>
      </c>
      <c r="AF3200">
        <v>0</v>
      </c>
      <c r="AG3200" t="s">
        <v>5322</v>
      </c>
      <c r="AH3200" s="2">
        <f t="shared" si="323"/>
        <v>-15.08951524213529</v>
      </c>
      <c r="AJ3200" s="2">
        <f t="shared" si="328"/>
        <v>-2.5025539444631106</v>
      </c>
      <c r="AK3200" s="2">
        <f t="shared" si="324"/>
        <v>-1.535362013584342</v>
      </c>
      <c r="AL3200" s="2">
        <f t="shared" si="325"/>
        <v>-2.5879503497259004</v>
      </c>
      <c r="AM3200" s="2">
        <f t="shared" si="326"/>
        <v>-4.2503056683132003</v>
      </c>
      <c r="AN3200" s="2">
        <f t="shared" si="327"/>
        <v>-4.2133432660487369</v>
      </c>
    </row>
    <row r="3201" spans="1:40" x14ac:dyDescent="0.2">
      <c r="A3201">
        <v>3200</v>
      </c>
      <c r="B3201" t="s">
        <v>6281</v>
      </c>
      <c r="C3201" t="s">
        <v>57</v>
      </c>
      <c r="D3201">
        <v>0</v>
      </c>
      <c r="E3201">
        <v>1</v>
      </c>
      <c r="F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T3201">
        <v>0.16800000000000001</v>
      </c>
      <c r="U3201">
        <v>0.21</v>
      </c>
      <c r="V3201">
        <v>0.23799999999999999</v>
      </c>
      <c r="W3201">
        <v>0.44800000000000001</v>
      </c>
      <c r="X3201">
        <v>0.19700000000000001</v>
      </c>
      <c r="Z3201">
        <v>15</v>
      </c>
      <c r="AA3201">
        <v>0</v>
      </c>
      <c r="AB3201">
        <v>0</v>
      </c>
      <c r="AD3201">
        <v>-0.1</v>
      </c>
      <c r="AE3201">
        <v>0</v>
      </c>
      <c r="AF3201">
        <v>0</v>
      </c>
      <c r="AG3201" t="s">
        <v>6282</v>
      </c>
      <c r="AH3201" s="2">
        <f t="shared" si="323"/>
        <v>-15.091983604738395</v>
      </c>
      <c r="AJ3201" s="2">
        <f t="shared" si="328"/>
        <v>-2.5025539444631106</v>
      </c>
      <c r="AK3201" s="2">
        <f t="shared" si="324"/>
        <v>-1.535362013584342</v>
      </c>
      <c r="AL3201" s="2">
        <f t="shared" si="325"/>
        <v>-2.5879503497259004</v>
      </c>
      <c r="AM3201" s="2">
        <f t="shared" si="326"/>
        <v>-4.1524918080892066</v>
      </c>
      <c r="AN3201" s="2">
        <f t="shared" si="327"/>
        <v>-4.3136254888758359</v>
      </c>
    </row>
    <row r="3202" spans="1:40" x14ac:dyDescent="0.2">
      <c r="A3202">
        <v>3201</v>
      </c>
      <c r="B3202" t="s">
        <v>3684</v>
      </c>
      <c r="C3202" t="s">
        <v>139</v>
      </c>
      <c r="D3202">
        <v>0</v>
      </c>
      <c r="E3202">
        <v>1</v>
      </c>
      <c r="F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0.16300000000000001</v>
      </c>
      <c r="U3202">
        <v>0.21099999999999999</v>
      </c>
      <c r="V3202">
        <v>0.254</v>
      </c>
      <c r="W3202">
        <v>0.46500000000000002</v>
      </c>
      <c r="X3202">
        <v>0.20300000000000001</v>
      </c>
      <c r="Z3202">
        <v>23</v>
      </c>
      <c r="AA3202">
        <v>0</v>
      </c>
      <c r="AB3202">
        <v>0</v>
      </c>
      <c r="AD3202">
        <v>-0.1</v>
      </c>
      <c r="AE3202">
        <v>0</v>
      </c>
      <c r="AF3202">
        <v>0</v>
      </c>
      <c r="AG3202" t="s">
        <v>3685</v>
      </c>
      <c r="AH3202" s="2">
        <f t="shared" ref="AH3202:AH3265" si="329">SUM(AI3202:AN3202)</f>
        <v>-15.092975714146853</v>
      </c>
      <c r="AJ3202" s="2">
        <f t="shared" si="328"/>
        <v>-2.5025539444631106</v>
      </c>
      <c r="AK3202" s="2">
        <f t="shared" ref="AK3202:AK3265" si="330">(M3202-46.609)/30.35701</f>
        <v>-1.535362013584342</v>
      </c>
      <c r="AL3202" s="2">
        <f t="shared" ref="AL3202:AL3265" si="331">(S3202-70.42522)/27.21274</f>
        <v>-2.5879503497259004</v>
      </c>
      <c r="AM3202" s="2">
        <f t="shared" ref="AM3202:AM3265" si="332">(T3202-0.252906)/0.020447</f>
        <v>-4.3970264586491909</v>
      </c>
      <c r="AN3202" s="2">
        <f t="shared" ref="AN3202:AN3265" si="333">(W3202-0.749104)/0.069803</f>
        <v>-4.070082947724309</v>
      </c>
    </row>
    <row r="3203" spans="1:40" x14ac:dyDescent="0.2">
      <c r="A3203">
        <v>3202</v>
      </c>
      <c r="B3203" t="s">
        <v>4111</v>
      </c>
      <c r="C3203" t="s">
        <v>90</v>
      </c>
      <c r="D3203">
        <v>0</v>
      </c>
      <c r="E3203">
        <v>1</v>
      </c>
      <c r="F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T3203">
        <v>0.16400000000000001</v>
      </c>
      <c r="U3203">
        <v>0.217</v>
      </c>
      <c r="V3203">
        <v>0.24399999999999999</v>
      </c>
      <c r="W3203">
        <v>0.46100000000000002</v>
      </c>
      <c r="X3203">
        <v>0.20300000000000001</v>
      </c>
      <c r="Z3203">
        <v>23</v>
      </c>
      <c r="AA3203">
        <v>0</v>
      </c>
      <c r="AB3203">
        <v>0</v>
      </c>
      <c r="AD3203">
        <v>-0.1</v>
      </c>
      <c r="AE3203">
        <v>0</v>
      </c>
      <c r="AF3203">
        <v>0</v>
      </c>
      <c r="AG3203" t="s">
        <v>4112</v>
      </c>
      <c r="AH3203" s="2">
        <f t="shared" si="329"/>
        <v>-15.101372911364628</v>
      </c>
      <c r="AJ3203" s="2">
        <f t="shared" si="328"/>
        <v>-2.5025539444631106</v>
      </c>
      <c r="AK3203" s="2">
        <f t="shared" si="330"/>
        <v>-1.535362013584342</v>
      </c>
      <c r="AL3203" s="2">
        <f t="shared" si="331"/>
        <v>-2.5879503497259004</v>
      </c>
      <c r="AM3203" s="2">
        <f t="shared" si="332"/>
        <v>-4.3481195285371941</v>
      </c>
      <c r="AN3203" s="2">
        <f t="shared" si="333"/>
        <v>-4.12738707505408</v>
      </c>
    </row>
    <row r="3204" spans="1:40" x14ac:dyDescent="0.2">
      <c r="A3204">
        <v>3203</v>
      </c>
      <c r="B3204" t="s">
        <v>5001</v>
      </c>
      <c r="C3204" t="s">
        <v>144</v>
      </c>
      <c r="D3204">
        <v>0</v>
      </c>
      <c r="E3204">
        <v>1</v>
      </c>
      <c r="F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T3204">
        <v>0.17100000000000001</v>
      </c>
      <c r="U3204">
        <v>0.216</v>
      </c>
      <c r="V3204">
        <v>0.221</v>
      </c>
      <c r="W3204">
        <v>0.437</v>
      </c>
      <c r="X3204">
        <v>0.19500000000000001</v>
      </c>
      <c r="Z3204">
        <v>18</v>
      </c>
      <c r="AA3204">
        <v>0</v>
      </c>
      <c r="AB3204">
        <v>0</v>
      </c>
      <c r="AD3204">
        <v>-0.1</v>
      </c>
      <c r="AE3204">
        <v>0</v>
      </c>
      <c r="AF3204">
        <v>0</v>
      </c>
      <c r="AG3204" t="s">
        <v>5002</v>
      </c>
      <c r="AH3204" s="2">
        <f t="shared" si="329"/>
        <v>-15.102849164559274</v>
      </c>
      <c r="AJ3204" s="2">
        <f t="shared" si="328"/>
        <v>-2.5025539444631106</v>
      </c>
      <c r="AK3204" s="2">
        <f t="shared" si="330"/>
        <v>-1.535362013584342</v>
      </c>
      <c r="AL3204" s="2">
        <f t="shared" si="331"/>
        <v>-2.5879503497259004</v>
      </c>
      <c r="AM3204" s="2">
        <f t="shared" si="332"/>
        <v>-4.005771017753216</v>
      </c>
      <c r="AN3204" s="2">
        <f t="shared" si="333"/>
        <v>-4.4712118390327058</v>
      </c>
    </row>
    <row r="3205" spans="1:40" x14ac:dyDescent="0.2">
      <c r="A3205">
        <v>3204</v>
      </c>
      <c r="B3205" t="s">
        <v>4603</v>
      </c>
      <c r="C3205" t="s">
        <v>118</v>
      </c>
      <c r="D3205">
        <v>0</v>
      </c>
      <c r="E3205">
        <v>1</v>
      </c>
      <c r="F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T3205">
        <v>0.156</v>
      </c>
      <c r="U3205">
        <v>0.22</v>
      </c>
      <c r="V3205">
        <v>0.26900000000000002</v>
      </c>
      <c r="W3205">
        <v>0.48799999999999999</v>
      </c>
      <c r="X3205">
        <v>0.21299999999999999</v>
      </c>
      <c r="Z3205">
        <v>30</v>
      </c>
      <c r="AA3205">
        <v>0</v>
      </c>
      <c r="AB3205">
        <v>0</v>
      </c>
      <c r="AD3205">
        <v>-0.1</v>
      </c>
      <c r="AE3205">
        <v>0</v>
      </c>
      <c r="AF3205">
        <v>0</v>
      </c>
      <c r="AG3205" t="s">
        <v>4604</v>
      </c>
      <c r="AH3205" s="2">
        <f t="shared" si="329"/>
        <v>-15.10582549278465</v>
      </c>
      <c r="AJ3205" s="2">
        <f t="shared" si="328"/>
        <v>-2.5025539444631106</v>
      </c>
      <c r="AK3205" s="2">
        <f t="shared" si="330"/>
        <v>-1.535362013584342</v>
      </c>
      <c r="AL3205" s="2">
        <f t="shared" si="331"/>
        <v>-2.5879503497259004</v>
      </c>
      <c r="AM3205" s="2">
        <f t="shared" si="332"/>
        <v>-4.7393749694331699</v>
      </c>
      <c r="AN3205" s="2">
        <f t="shared" si="333"/>
        <v>-3.740584215578127</v>
      </c>
    </row>
    <row r="3206" spans="1:40" x14ac:dyDescent="0.2">
      <c r="A3206">
        <v>3205</v>
      </c>
      <c r="B3206" t="s">
        <v>6776</v>
      </c>
      <c r="C3206" t="s">
        <v>55</v>
      </c>
      <c r="D3206">
        <v>0</v>
      </c>
      <c r="E3206">
        <v>1</v>
      </c>
      <c r="F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T3206">
        <v>0.17</v>
      </c>
      <c r="U3206">
        <v>0.20399999999999999</v>
      </c>
      <c r="V3206">
        <v>0.23599999999999999</v>
      </c>
      <c r="W3206">
        <v>0.44</v>
      </c>
      <c r="X3206">
        <v>0.192</v>
      </c>
      <c r="Z3206">
        <v>10</v>
      </c>
      <c r="AA3206">
        <v>0</v>
      </c>
      <c r="AB3206">
        <v>0</v>
      </c>
      <c r="AD3206">
        <v>-0.1</v>
      </c>
      <c r="AE3206">
        <v>0</v>
      </c>
      <c r="AF3206">
        <v>0</v>
      </c>
      <c r="AG3206" t="s">
        <v>6777</v>
      </c>
      <c r="AH3206" s="2">
        <f t="shared" si="329"/>
        <v>-15.108777999173943</v>
      </c>
      <c r="AJ3206" s="2">
        <f t="shared" si="328"/>
        <v>-2.5025539444631106</v>
      </c>
      <c r="AK3206" s="2">
        <f t="shared" si="330"/>
        <v>-1.535362013584342</v>
      </c>
      <c r="AL3206" s="2">
        <f t="shared" si="331"/>
        <v>-2.5879503497259004</v>
      </c>
      <c r="AM3206" s="2">
        <f t="shared" si="332"/>
        <v>-4.0546779478652129</v>
      </c>
      <c r="AN3206" s="2">
        <f t="shared" si="333"/>
        <v>-4.4282337435353778</v>
      </c>
    </row>
    <row r="3207" spans="1:40" x14ac:dyDescent="0.2">
      <c r="A3207">
        <v>3206</v>
      </c>
      <c r="B3207" t="s">
        <v>5100</v>
      </c>
      <c r="C3207" t="s">
        <v>114</v>
      </c>
      <c r="D3207">
        <v>0</v>
      </c>
      <c r="E3207">
        <v>1</v>
      </c>
      <c r="F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T3207">
        <v>0.16700000000000001</v>
      </c>
      <c r="U3207">
        <v>0.19900000000000001</v>
      </c>
      <c r="V3207">
        <v>0.251</v>
      </c>
      <c r="W3207">
        <v>0.45</v>
      </c>
      <c r="X3207">
        <v>0.19400000000000001</v>
      </c>
      <c r="Z3207">
        <v>11</v>
      </c>
      <c r="AA3207">
        <v>0</v>
      </c>
      <c r="AB3207">
        <v>0</v>
      </c>
      <c r="AD3207">
        <v>-0.1</v>
      </c>
      <c r="AE3207">
        <v>0</v>
      </c>
      <c r="AF3207">
        <v>0</v>
      </c>
      <c r="AG3207" t="s">
        <v>5101</v>
      </c>
      <c r="AH3207" s="2">
        <f t="shared" si="329"/>
        <v>-15.112238471185506</v>
      </c>
      <c r="AJ3207" s="2">
        <f t="shared" si="328"/>
        <v>-2.5025539444631106</v>
      </c>
      <c r="AK3207" s="2">
        <f t="shared" si="330"/>
        <v>-1.535362013584342</v>
      </c>
      <c r="AL3207" s="2">
        <f t="shared" si="331"/>
        <v>-2.5879503497259004</v>
      </c>
      <c r="AM3207" s="2">
        <f t="shared" si="332"/>
        <v>-4.2013987382012035</v>
      </c>
      <c r="AN3207" s="2">
        <f t="shared" si="333"/>
        <v>-4.2849734252109499</v>
      </c>
    </row>
    <row r="3208" spans="1:40" x14ac:dyDescent="0.2">
      <c r="A3208">
        <v>3207</v>
      </c>
      <c r="B3208" t="s">
        <v>4225</v>
      </c>
      <c r="C3208" t="s">
        <v>31</v>
      </c>
      <c r="D3208">
        <v>0</v>
      </c>
      <c r="E3208">
        <v>1</v>
      </c>
      <c r="F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T3208">
        <v>0.16200000000000001</v>
      </c>
      <c r="U3208">
        <v>0.219</v>
      </c>
      <c r="V3208">
        <v>0.248</v>
      </c>
      <c r="W3208">
        <v>0.46700000000000003</v>
      </c>
      <c r="X3208">
        <v>0.20599999999999999</v>
      </c>
      <c r="Z3208">
        <v>17</v>
      </c>
      <c r="AA3208">
        <v>0</v>
      </c>
      <c r="AB3208">
        <v>0</v>
      </c>
      <c r="AD3208">
        <v>-0.1</v>
      </c>
      <c r="AE3208">
        <v>0</v>
      </c>
      <c r="AF3208">
        <v>0</v>
      </c>
      <c r="AG3208" t="s">
        <v>4226</v>
      </c>
      <c r="AH3208" s="2">
        <f t="shared" si="329"/>
        <v>-15.113230580593964</v>
      </c>
      <c r="AJ3208" s="2">
        <f t="shared" si="328"/>
        <v>-2.5025539444631106</v>
      </c>
      <c r="AK3208" s="2">
        <f t="shared" si="330"/>
        <v>-1.535362013584342</v>
      </c>
      <c r="AL3208" s="2">
        <f t="shared" si="331"/>
        <v>-2.5879503497259004</v>
      </c>
      <c r="AM3208" s="2">
        <f t="shared" si="332"/>
        <v>-4.4459333887611878</v>
      </c>
      <c r="AN3208" s="2">
        <f t="shared" si="333"/>
        <v>-4.041430884059424</v>
      </c>
    </row>
    <row r="3209" spans="1:40" x14ac:dyDescent="0.2">
      <c r="A3209">
        <v>3208</v>
      </c>
      <c r="B3209" t="s">
        <v>3183</v>
      </c>
      <c r="C3209" t="s">
        <v>51</v>
      </c>
      <c r="D3209">
        <v>0</v>
      </c>
      <c r="E3209">
        <v>1</v>
      </c>
      <c r="F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T3209">
        <v>0.157</v>
      </c>
      <c r="U3209">
        <v>0.22800000000000001</v>
      </c>
      <c r="V3209">
        <v>0.25600000000000001</v>
      </c>
      <c r="W3209">
        <v>0.48399999999999999</v>
      </c>
      <c r="X3209">
        <v>0.215</v>
      </c>
      <c r="Z3209">
        <v>30</v>
      </c>
      <c r="AA3209">
        <v>0</v>
      </c>
      <c r="AB3209">
        <v>0</v>
      </c>
      <c r="AD3209">
        <v>-0.1</v>
      </c>
      <c r="AE3209">
        <v>0</v>
      </c>
      <c r="AF3209">
        <v>0</v>
      </c>
      <c r="AG3209" t="s">
        <v>3184</v>
      </c>
      <c r="AH3209" s="2">
        <f t="shared" si="329"/>
        <v>-15.114222690002425</v>
      </c>
      <c r="AJ3209" s="2">
        <f t="shared" si="328"/>
        <v>-2.5025539444631106</v>
      </c>
      <c r="AK3209" s="2">
        <f t="shared" si="330"/>
        <v>-1.535362013584342</v>
      </c>
      <c r="AL3209" s="2">
        <f t="shared" si="331"/>
        <v>-2.5879503497259004</v>
      </c>
      <c r="AM3209" s="2">
        <f t="shared" si="332"/>
        <v>-4.6904680393211731</v>
      </c>
      <c r="AN3209" s="2">
        <f t="shared" si="333"/>
        <v>-3.797888342907898</v>
      </c>
    </row>
    <row r="3210" spans="1:40" x14ac:dyDescent="0.2">
      <c r="A3210">
        <v>3209</v>
      </c>
      <c r="B3210" t="s">
        <v>4958</v>
      </c>
      <c r="D3210">
        <v>0</v>
      </c>
      <c r="E3210">
        <v>1</v>
      </c>
      <c r="F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T3210">
        <v>0.16600000000000001</v>
      </c>
      <c r="U3210">
        <v>0.216</v>
      </c>
      <c r="V3210">
        <v>0.23699999999999999</v>
      </c>
      <c r="W3210">
        <v>0.45300000000000001</v>
      </c>
      <c r="X3210">
        <v>0.2</v>
      </c>
      <c r="Z3210">
        <v>17</v>
      </c>
      <c r="AA3210">
        <v>0</v>
      </c>
      <c r="AB3210">
        <v>0</v>
      </c>
      <c r="AD3210">
        <v>-0.1</v>
      </c>
      <c r="AE3210">
        <v>0</v>
      </c>
      <c r="AF3210">
        <v>0</v>
      </c>
      <c r="AG3210" t="s">
        <v>4959</v>
      </c>
      <c r="AH3210" s="2">
        <f t="shared" si="329"/>
        <v>-15.118167305800174</v>
      </c>
      <c r="AJ3210" s="2">
        <f t="shared" si="328"/>
        <v>-2.5025539444631106</v>
      </c>
      <c r="AK3210" s="2">
        <f t="shared" si="330"/>
        <v>-1.535362013584342</v>
      </c>
      <c r="AL3210" s="2">
        <f t="shared" si="331"/>
        <v>-2.5879503497259004</v>
      </c>
      <c r="AM3210" s="2">
        <f t="shared" si="332"/>
        <v>-4.2503056683132003</v>
      </c>
      <c r="AN3210" s="2">
        <f t="shared" si="333"/>
        <v>-4.2419953297136219</v>
      </c>
    </row>
    <row r="3211" spans="1:40" x14ac:dyDescent="0.2">
      <c r="A3211">
        <v>3210</v>
      </c>
      <c r="B3211" t="s">
        <v>6515</v>
      </c>
      <c r="C3211" t="s">
        <v>55</v>
      </c>
      <c r="D3211">
        <v>0</v>
      </c>
      <c r="E3211">
        <v>1</v>
      </c>
      <c r="F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T3211">
        <v>0.16600000000000001</v>
      </c>
      <c r="U3211">
        <v>0.20200000000000001</v>
      </c>
      <c r="V3211">
        <v>0.251</v>
      </c>
      <c r="W3211">
        <v>0.45300000000000001</v>
      </c>
      <c r="X3211">
        <v>0.19600000000000001</v>
      </c>
      <c r="Z3211">
        <v>13</v>
      </c>
      <c r="AA3211">
        <v>0</v>
      </c>
      <c r="AB3211">
        <v>0</v>
      </c>
      <c r="AD3211">
        <v>-0.1</v>
      </c>
      <c r="AE3211">
        <v>0</v>
      </c>
      <c r="AF3211">
        <v>0</v>
      </c>
      <c r="AG3211" t="s">
        <v>6516</v>
      </c>
      <c r="AH3211" s="2">
        <f t="shared" si="329"/>
        <v>-15.118167305800174</v>
      </c>
      <c r="AJ3211" s="2">
        <f t="shared" si="328"/>
        <v>-2.5025539444631106</v>
      </c>
      <c r="AK3211" s="2">
        <f t="shared" si="330"/>
        <v>-1.535362013584342</v>
      </c>
      <c r="AL3211" s="2">
        <f t="shared" si="331"/>
        <v>-2.5879503497259004</v>
      </c>
      <c r="AM3211" s="2">
        <f t="shared" si="332"/>
        <v>-4.2503056683132003</v>
      </c>
      <c r="AN3211" s="2">
        <f t="shared" si="333"/>
        <v>-4.2419953297136219</v>
      </c>
    </row>
    <row r="3212" spans="1:40" x14ac:dyDescent="0.2">
      <c r="A3212">
        <v>3211</v>
      </c>
      <c r="B3212" t="s">
        <v>5173</v>
      </c>
      <c r="C3212" t="s">
        <v>125</v>
      </c>
      <c r="D3212">
        <v>0</v>
      </c>
      <c r="E3212">
        <v>1</v>
      </c>
      <c r="F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T3212">
        <v>0.17</v>
      </c>
      <c r="U3212">
        <v>0.217</v>
      </c>
      <c r="V3212">
        <v>0.222</v>
      </c>
      <c r="W3212">
        <v>0.439</v>
      </c>
      <c r="X3212">
        <v>0.19500000000000001</v>
      </c>
      <c r="Z3212">
        <v>16</v>
      </c>
      <c r="AA3212">
        <v>0</v>
      </c>
      <c r="AB3212">
        <v>0</v>
      </c>
      <c r="AD3212">
        <v>-0.1</v>
      </c>
      <c r="AE3212">
        <v>0</v>
      </c>
      <c r="AF3212">
        <v>0</v>
      </c>
      <c r="AG3212" t="s">
        <v>5174</v>
      </c>
      <c r="AH3212" s="2">
        <f t="shared" si="329"/>
        <v>-15.123104031006386</v>
      </c>
      <c r="AJ3212" s="2">
        <f t="shared" si="328"/>
        <v>-2.5025539444631106</v>
      </c>
      <c r="AK3212" s="2">
        <f t="shared" si="330"/>
        <v>-1.535362013584342</v>
      </c>
      <c r="AL3212" s="2">
        <f t="shared" si="331"/>
        <v>-2.5879503497259004</v>
      </c>
      <c r="AM3212" s="2">
        <f t="shared" si="332"/>
        <v>-4.0546779478652129</v>
      </c>
      <c r="AN3212" s="2">
        <f t="shared" si="333"/>
        <v>-4.4425597753678208</v>
      </c>
    </row>
    <row r="3213" spans="1:40" x14ac:dyDescent="0.2">
      <c r="A3213">
        <v>3212</v>
      </c>
      <c r="B3213" t="s">
        <v>4527</v>
      </c>
      <c r="C3213" t="s">
        <v>93</v>
      </c>
      <c r="D3213">
        <v>0</v>
      </c>
      <c r="E3213">
        <v>1</v>
      </c>
      <c r="F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T3213">
        <v>0.16700000000000001</v>
      </c>
      <c r="U3213">
        <v>0.21099999999999999</v>
      </c>
      <c r="V3213">
        <v>0.23799999999999999</v>
      </c>
      <c r="W3213">
        <v>0.44900000000000001</v>
      </c>
      <c r="X3213">
        <v>0.19700000000000001</v>
      </c>
      <c r="Z3213">
        <v>19</v>
      </c>
      <c r="AA3213">
        <v>0</v>
      </c>
      <c r="AB3213">
        <v>0</v>
      </c>
      <c r="AD3213">
        <v>-0.1</v>
      </c>
      <c r="AE3213">
        <v>0</v>
      </c>
      <c r="AF3213">
        <v>0</v>
      </c>
      <c r="AG3213" t="s">
        <v>4528</v>
      </c>
      <c r="AH3213" s="2">
        <f t="shared" si="329"/>
        <v>-15.126564503017949</v>
      </c>
      <c r="AJ3213" s="2">
        <f t="shared" si="328"/>
        <v>-2.5025539444631106</v>
      </c>
      <c r="AK3213" s="2">
        <f t="shared" si="330"/>
        <v>-1.535362013584342</v>
      </c>
      <c r="AL3213" s="2">
        <f t="shared" si="331"/>
        <v>-2.5879503497259004</v>
      </c>
      <c r="AM3213" s="2">
        <f t="shared" si="332"/>
        <v>-4.2013987382012035</v>
      </c>
      <c r="AN3213" s="2">
        <f t="shared" si="333"/>
        <v>-4.2992994570433929</v>
      </c>
    </row>
    <row r="3214" spans="1:40" x14ac:dyDescent="0.2">
      <c r="A3214">
        <v>3213</v>
      </c>
      <c r="B3214" t="s">
        <v>6942</v>
      </c>
      <c r="C3214" t="s">
        <v>129</v>
      </c>
      <c r="D3214">
        <v>0</v>
      </c>
      <c r="E3214">
        <v>1</v>
      </c>
      <c r="F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T3214">
        <v>0.16900000000000001</v>
      </c>
      <c r="U3214">
        <v>0.20799999999999999</v>
      </c>
      <c r="V3214">
        <v>0.23300000000000001</v>
      </c>
      <c r="W3214">
        <v>0.442</v>
      </c>
      <c r="X3214">
        <v>0.19400000000000001</v>
      </c>
      <c r="Z3214">
        <v>12</v>
      </c>
      <c r="AA3214">
        <v>0</v>
      </c>
      <c r="AB3214">
        <v>0</v>
      </c>
      <c r="AD3214">
        <v>-0.1</v>
      </c>
      <c r="AE3214">
        <v>0</v>
      </c>
      <c r="AF3214">
        <v>0</v>
      </c>
      <c r="AG3214" t="s">
        <v>6943</v>
      </c>
      <c r="AH3214" s="2">
        <f t="shared" si="329"/>
        <v>-15.129032865621054</v>
      </c>
      <c r="AJ3214" s="2">
        <f t="shared" ref="AJ3214:AJ3277" si="334">(K3214-22.084)/8.824585</f>
        <v>-2.5025539444631106</v>
      </c>
      <c r="AK3214" s="2">
        <f t="shared" si="330"/>
        <v>-1.535362013584342</v>
      </c>
      <c r="AL3214" s="2">
        <f t="shared" si="331"/>
        <v>-2.5879503497259004</v>
      </c>
      <c r="AM3214" s="2">
        <f t="shared" si="332"/>
        <v>-4.1035848779772097</v>
      </c>
      <c r="AN3214" s="2">
        <f t="shared" si="333"/>
        <v>-4.3995816798704919</v>
      </c>
    </row>
    <row r="3215" spans="1:40" x14ac:dyDescent="0.2">
      <c r="A3215">
        <v>3214</v>
      </c>
      <c r="B3215" t="s">
        <v>3943</v>
      </c>
      <c r="C3215" t="s">
        <v>42</v>
      </c>
      <c r="D3215">
        <v>0</v>
      </c>
      <c r="E3215">
        <v>1</v>
      </c>
      <c r="F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0.16700000000000001</v>
      </c>
      <c r="U3215">
        <v>0.216</v>
      </c>
      <c r="V3215">
        <v>0.23200000000000001</v>
      </c>
      <c r="W3215">
        <v>0.44800000000000001</v>
      </c>
      <c r="X3215">
        <v>0.19900000000000001</v>
      </c>
      <c r="Z3215">
        <v>20</v>
      </c>
      <c r="AA3215">
        <v>0</v>
      </c>
      <c r="AB3215">
        <v>0</v>
      </c>
      <c r="AD3215">
        <v>-0.1</v>
      </c>
      <c r="AE3215">
        <v>0</v>
      </c>
      <c r="AF3215">
        <v>0</v>
      </c>
      <c r="AG3215" t="s">
        <v>3944</v>
      </c>
      <c r="AH3215" s="2">
        <f t="shared" si="329"/>
        <v>-15.140890534850392</v>
      </c>
      <c r="AJ3215" s="2">
        <f t="shared" si="334"/>
        <v>-2.5025539444631106</v>
      </c>
      <c r="AK3215" s="2">
        <f t="shared" si="330"/>
        <v>-1.535362013584342</v>
      </c>
      <c r="AL3215" s="2">
        <f t="shared" si="331"/>
        <v>-2.5879503497259004</v>
      </c>
      <c r="AM3215" s="2">
        <f t="shared" si="332"/>
        <v>-4.2013987382012035</v>
      </c>
      <c r="AN3215" s="2">
        <f t="shared" si="333"/>
        <v>-4.3136254888758359</v>
      </c>
    </row>
    <row r="3216" spans="1:40" x14ac:dyDescent="0.2">
      <c r="A3216">
        <v>3215</v>
      </c>
      <c r="B3216" t="s">
        <v>5630</v>
      </c>
      <c r="D3216">
        <v>0</v>
      </c>
      <c r="E3216">
        <v>1</v>
      </c>
      <c r="F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0.16700000000000001</v>
      </c>
      <c r="U3216">
        <v>0.20599999999999999</v>
      </c>
      <c r="V3216">
        <v>0.24199999999999999</v>
      </c>
      <c r="W3216">
        <v>0.44800000000000001</v>
      </c>
      <c r="X3216">
        <v>0.19400000000000001</v>
      </c>
      <c r="Z3216">
        <v>13</v>
      </c>
      <c r="AA3216">
        <v>0</v>
      </c>
      <c r="AB3216">
        <v>0</v>
      </c>
      <c r="AD3216">
        <v>-0.1</v>
      </c>
      <c r="AE3216">
        <v>0</v>
      </c>
      <c r="AF3216">
        <v>0</v>
      </c>
      <c r="AG3216" t="s">
        <v>5631</v>
      </c>
      <c r="AH3216" s="2">
        <f t="shared" si="329"/>
        <v>-15.140890534850392</v>
      </c>
      <c r="AJ3216" s="2">
        <f t="shared" si="334"/>
        <v>-2.5025539444631106</v>
      </c>
      <c r="AK3216" s="2">
        <f t="shared" si="330"/>
        <v>-1.535362013584342</v>
      </c>
      <c r="AL3216" s="2">
        <f t="shared" si="331"/>
        <v>-2.5879503497259004</v>
      </c>
      <c r="AM3216" s="2">
        <f t="shared" si="332"/>
        <v>-4.2013987382012035</v>
      </c>
      <c r="AN3216" s="2">
        <f t="shared" si="333"/>
        <v>-4.3136254888758359</v>
      </c>
    </row>
    <row r="3217" spans="1:40" x14ac:dyDescent="0.2">
      <c r="A3217">
        <v>3216</v>
      </c>
      <c r="B3217" t="s">
        <v>5542</v>
      </c>
      <c r="C3217" t="s">
        <v>42</v>
      </c>
      <c r="D3217">
        <v>0</v>
      </c>
      <c r="E3217">
        <v>1</v>
      </c>
      <c r="F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0.17399999999999999</v>
      </c>
      <c r="U3217">
        <v>0.20699999999999999</v>
      </c>
      <c r="V3217">
        <v>0.217</v>
      </c>
      <c r="W3217">
        <v>0.42399999999999999</v>
      </c>
      <c r="X3217">
        <v>0.187</v>
      </c>
      <c r="Z3217">
        <v>12</v>
      </c>
      <c r="AA3217">
        <v>0</v>
      </c>
      <c r="AB3217">
        <v>0</v>
      </c>
      <c r="AD3217">
        <v>-0.1</v>
      </c>
      <c r="AE3217">
        <v>0</v>
      </c>
      <c r="AF3217">
        <v>0</v>
      </c>
      <c r="AG3217" t="s">
        <v>5543</v>
      </c>
      <c r="AH3217" s="2">
        <f t="shared" si="329"/>
        <v>-15.142366788045042</v>
      </c>
      <c r="AJ3217" s="2">
        <f t="shared" si="334"/>
        <v>-2.5025539444631106</v>
      </c>
      <c r="AK3217" s="2">
        <f t="shared" si="330"/>
        <v>-1.535362013584342</v>
      </c>
      <c r="AL3217" s="2">
        <f t="shared" si="331"/>
        <v>-2.5879503497259004</v>
      </c>
      <c r="AM3217" s="2">
        <f t="shared" si="332"/>
        <v>-3.8590502274172267</v>
      </c>
      <c r="AN3217" s="2">
        <f t="shared" si="333"/>
        <v>-4.6574502528544617</v>
      </c>
    </row>
    <row r="3218" spans="1:40" x14ac:dyDescent="0.2">
      <c r="A3218">
        <v>3217</v>
      </c>
      <c r="B3218" t="s">
        <v>5721</v>
      </c>
      <c r="C3218" t="s">
        <v>118</v>
      </c>
      <c r="D3218">
        <v>0</v>
      </c>
      <c r="E3218">
        <v>1</v>
      </c>
      <c r="F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0.16900000000000001</v>
      </c>
      <c r="U3218">
        <v>0.20499999999999999</v>
      </c>
      <c r="V3218">
        <v>0.23599999999999999</v>
      </c>
      <c r="W3218">
        <v>0.441</v>
      </c>
      <c r="X3218">
        <v>0.193</v>
      </c>
      <c r="Z3218">
        <v>16</v>
      </c>
      <c r="AA3218">
        <v>0</v>
      </c>
      <c r="AB3218">
        <v>0</v>
      </c>
      <c r="AD3218">
        <v>-0.1</v>
      </c>
      <c r="AE3218">
        <v>0</v>
      </c>
      <c r="AF3218">
        <v>0</v>
      </c>
      <c r="AG3218" t="s">
        <v>5722</v>
      </c>
      <c r="AH3218" s="2">
        <f t="shared" si="329"/>
        <v>-15.143358897453497</v>
      </c>
      <c r="AJ3218" s="2">
        <f t="shared" si="334"/>
        <v>-2.5025539444631106</v>
      </c>
      <c r="AK3218" s="2">
        <f t="shared" si="330"/>
        <v>-1.535362013584342</v>
      </c>
      <c r="AL3218" s="2">
        <f t="shared" si="331"/>
        <v>-2.5879503497259004</v>
      </c>
      <c r="AM3218" s="2">
        <f t="shared" si="332"/>
        <v>-4.1035848779772097</v>
      </c>
      <c r="AN3218" s="2">
        <f t="shared" si="333"/>
        <v>-4.4139077117029348</v>
      </c>
    </row>
    <row r="3219" spans="1:40" x14ac:dyDescent="0.2">
      <c r="A3219">
        <v>3218</v>
      </c>
      <c r="B3219" t="s">
        <v>5317</v>
      </c>
      <c r="C3219" t="s">
        <v>118</v>
      </c>
      <c r="D3219">
        <v>0</v>
      </c>
      <c r="E3219">
        <v>1</v>
      </c>
      <c r="F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T3219">
        <v>0.16400000000000001</v>
      </c>
      <c r="U3219">
        <v>0.20599999999999999</v>
      </c>
      <c r="V3219">
        <v>0.252</v>
      </c>
      <c r="W3219">
        <v>0.45800000000000002</v>
      </c>
      <c r="X3219">
        <v>0.19900000000000001</v>
      </c>
      <c r="Z3219">
        <v>20</v>
      </c>
      <c r="AA3219">
        <v>0</v>
      </c>
      <c r="AB3219">
        <v>0</v>
      </c>
      <c r="AD3219">
        <v>-0.1</v>
      </c>
      <c r="AE3219">
        <v>0</v>
      </c>
      <c r="AF3219">
        <v>0</v>
      </c>
      <c r="AG3219" t="s">
        <v>5318</v>
      </c>
      <c r="AH3219" s="2">
        <f t="shared" si="329"/>
        <v>-15.144351006861955</v>
      </c>
      <c r="AJ3219" s="2">
        <f t="shared" si="334"/>
        <v>-2.5025539444631106</v>
      </c>
      <c r="AK3219" s="2">
        <f t="shared" si="330"/>
        <v>-1.535362013584342</v>
      </c>
      <c r="AL3219" s="2">
        <f t="shared" si="331"/>
        <v>-2.5879503497259004</v>
      </c>
      <c r="AM3219" s="2">
        <f t="shared" si="332"/>
        <v>-4.3481195285371941</v>
      </c>
      <c r="AN3219" s="2">
        <f t="shared" si="333"/>
        <v>-4.170365170551408</v>
      </c>
    </row>
    <row r="3220" spans="1:40" x14ac:dyDescent="0.2">
      <c r="A3220">
        <v>3219</v>
      </c>
      <c r="B3220" t="s">
        <v>5566</v>
      </c>
      <c r="C3220" t="s">
        <v>35</v>
      </c>
      <c r="D3220">
        <v>0</v>
      </c>
      <c r="E3220">
        <v>1</v>
      </c>
      <c r="F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T3220">
        <v>0.16400000000000001</v>
      </c>
      <c r="U3220">
        <v>0.19800000000000001</v>
      </c>
      <c r="V3220">
        <v>0.26</v>
      </c>
      <c r="W3220">
        <v>0.45800000000000002</v>
      </c>
      <c r="X3220">
        <v>0.19700000000000001</v>
      </c>
      <c r="Z3220">
        <v>12</v>
      </c>
      <c r="AA3220">
        <v>0</v>
      </c>
      <c r="AB3220">
        <v>0</v>
      </c>
      <c r="AD3220">
        <v>-0.1</v>
      </c>
      <c r="AE3220">
        <v>0</v>
      </c>
      <c r="AF3220">
        <v>0</v>
      </c>
      <c r="AG3220" t="s">
        <v>5567</v>
      </c>
      <c r="AH3220" s="2">
        <f t="shared" si="329"/>
        <v>-15.144351006861955</v>
      </c>
      <c r="AJ3220" s="2">
        <f t="shared" si="334"/>
        <v>-2.5025539444631106</v>
      </c>
      <c r="AK3220" s="2">
        <f t="shared" si="330"/>
        <v>-1.535362013584342</v>
      </c>
      <c r="AL3220" s="2">
        <f t="shared" si="331"/>
        <v>-2.5879503497259004</v>
      </c>
      <c r="AM3220" s="2">
        <f t="shared" si="332"/>
        <v>-4.3481195285371941</v>
      </c>
      <c r="AN3220" s="2">
        <f t="shared" si="333"/>
        <v>-4.170365170551408</v>
      </c>
    </row>
    <row r="3221" spans="1:40" x14ac:dyDescent="0.2">
      <c r="A3221">
        <v>3220</v>
      </c>
      <c r="B3221" t="s">
        <v>4825</v>
      </c>
      <c r="C3221" t="s">
        <v>198</v>
      </c>
      <c r="D3221">
        <v>0</v>
      </c>
      <c r="E3221">
        <v>1</v>
      </c>
      <c r="F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T3221">
        <v>0.17100000000000001</v>
      </c>
      <c r="U3221">
        <v>0.20399999999999999</v>
      </c>
      <c r="V3221">
        <v>0.23</v>
      </c>
      <c r="W3221">
        <v>0.434</v>
      </c>
      <c r="X3221">
        <v>0.19</v>
      </c>
      <c r="Z3221">
        <v>10</v>
      </c>
      <c r="AA3221">
        <v>0</v>
      </c>
      <c r="AB3221">
        <v>0</v>
      </c>
      <c r="AD3221">
        <v>-0.1</v>
      </c>
      <c r="AE3221">
        <v>0</v>
      </c>
      <c r="AF3221">
        <v>0</v>
      </c>
      <c r="AG3221" t="s">
        <v>4826</v>
      </c>
      <c r="AH3221" s="2">
        <f t="shared" si="329"/>
        <v>-15.145827260056603</v>
      </c>
      <c r="AJ3221" s="2">
        <f t="shared" si="334"/>
        <v>-2.5025539444631106</v>
      </c>
      <c r="AK3221" s="2">
        <f t="shared" si="330"/>
        <v>-1.535362013584342</v>
      </c>
      <c r="AL3221" s="2">
        <f t="shared" si="331"/>
        <v>-2.5879503497259004</v>
      </c>
      <c r="AM3221" s="2">
        <f t="shared" si="332"/>
        <v>-4.005771017753216</v>
      </c>
      <c r="AN3221" s="2">
        <f t="shared" si="333"/>
        <v>-4.5141899345300338</v>
      </c>
    </row>
    <row r="3222" spans="1:40" x14ac:dyDescent="0.2">
      <c r="A3222">
        <v>3221</v>
      </c>
      <c r="B3222" t="s">
        <v>6108</v>
      </c>
      <c r="C3222" t="s">
        <v>176</v>
      </c>
      <c r="D3222">
        <v>0</v>
      </c>
      <c r="E3222">
        <v>1</v>
      </c>
      <c r="F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T3222">
        <v>0.16600000000000001</v>
      </c>
      <c r="U3222">
        <v>0.2</v>
      </c>
      <c r="V3222">
        <v>0.252</v>
      </c>
      <c r="W3222">
        <v>0.45100000000000001</v>
      </c>
      <c r="X3222">
        <v>0.19500000000000001</v>
      </c>
      <c r="Z3222">
        <v>12</v>
      </c>
      <c r="AA3222">
        <v>0</v>
      </c>
      <c r="AB3222">
        <v>0</v>
      </c>
      <c r="AD3222">
        <v>-0.1</v>
      </c>
      <c r="AE3222">
        <v>0</v>
      </c>
      <c r="AF3222">
        <v>0</v>
      </c>
      <c r="AG3222" t="s">
        <v>6109</v>
      </c>
      <c r="AH3222" s="2">
        <f t="shared" si="329"/>
        <v>-15.14681936946506</v>
      </c>
      <c r="AJ3222" s="2">
        <f t="shared" si="334"/>
        <v>-2.5025539444631106</v>
      </c>
      <c r="AK3222" s="2">
        <f t="shared" si="330"/>
        <v>-1.535362013584342</v>
      </c>
      <c r="AL3222" s="2">
        <f t="shared" si="331"/>
        <v>-2.5879503497259004</v>
      </c>
      <c r="AM3222" s="2">
        <f t="shared" si="332"/>
        <v>-4.2503056683132003</v>
      </c>
      <c r="AN3222" s="2">
        <f t="shared" si="333"/>
        <v>-4.2706473933785079</v>
      </c>
    </row>
    <row r="3223" spans="1:40" x14ac:dyDescent="0.2">
      <c r="A3223">
        <v>3222</v>
      </c>
      <c r="B3223" t="s">
        <v>5660</v>
      </c>
      <c r="C3223" t="s">
        <v>61</v>
      </c>
      <c r="D3223">
        <v>0</v>
      </c>
      <c r="E3223">
        <v>1</v>
      </c>
      <c r="F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T3223">
        <v>0.16800000000000001</v>
      </c>
      <c r="U3223">
        <v>0.20499999999999999</v>
      </c>
      <c r="V3223">
        <v>0.23899999999999999</v>
      </c>
      <c r="W3223">
        <v>0.44400000000000001</v>
      </c>
      <c r="X3223">
        <v>0.19400000000000001</v>
      </c>
      <c r="Z3223">
        <v>16</v>
      </c>
      <c r="AA3223">
        <v>0</v>
      </c>
      <c r="AB3223">
        <v>0</v>
      </c>
      <c r="AD3223">
        <v>-0.1</v>
      </c>
      <c r="AE3223">
        <v>0</v>
      </c>
      <c r="AF3223">
        <v>0</v>
      </c>
      <c r="AG3223" t="s">
        <v>5661</v>
      </c>
      <c r="AH3223" s="2">
        <f t="shared" si="329"/>
        <v>-15.149287732068167</v>
      </c>
      <c r="AJ3223" s="2">
        <f t="shared" si="334"/>
        <v>-2.5025539444631106</v>
      </c>
      <c r="AK3223" s="2">
        <f t="shared" si="330"/>
        <v>-1.535362013584342</v>
      </c>
      <c r="AL3223" s="2">
        <f t="shared" si="331"/>
        <v>-2.5879503497259004</v>
      </c>
      <c r="AM3223" s="2">
        <f t="shared" si="332"/>
        <v>-4.1524918080892066</v>
      </c>
      <c r="AN3223" s="2">
        <f t="shared" si="333"/>
        <v>-4.3709296162056068</v>
      </c>
    </row>
    <row r="3224" spans="1:40" x14ac:dyDescent="0.2">
      <c r="A3224">
        <v>3223</v>
      </c>
      <c r="B3224" t="s">
        <v>6070</v>
      </c>
      <c r="D3224">
        <v>0</v>
      </c>
      <c r="E3224">
        <v>1</v>
      </c>
      <c r="F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T3224">
        <v>0.17</v>
      </c>
      <c r="U3224">
        <v>0.21</v>
      </c>
      <c r="V3224">
        <v>0.22700000000000001</v>
      </c>
      <c r="W3224">
        <v>0.437</v>
      </c>
      <c r="X3224">
        <v>0.192</v>
      </c>
      <c r="Z3224">
        <v>12</v>
      </c>
      <c r="AA3224">
        <v>0</v>
      </c>
      <c r="AB3224">
        <v>0</v>
      </c>
      <c r="AD3224">
        <v>-0.1</v>
      </c>
      <c r="AE3224">
        <v>0</v>
      </c>
      <c r="AF3224">
        <v>0</v>
      </c>
      <c r="AG3224" t="s">
        <v>6071</v>
      </c>
      <c r="AH3224" s="2">
        <f t="shared" si="329"/>
        <v>-15.151756094671271</v>
      </c>
      <c r="AJ3224" s="2">
        <f t="shared" si="334"/>
        <v>-2.5025539444631106</v>
      </c>
      <c r="AK3224" s="2">
        <f t="shared" si="330"/>
        <v>-1.535362013584342</v>
      </c>
      <c r="AL3224" s="2">
        <f t="shared" si="331"/>
        <v>-2.5879503497259004</v>
      </c>
      <c r="AM3224" s="2">
        <f t="shared" si="332"/>
        <v>-4.0546779478652129</v>
      </c>
      <c r="AN3224" s="2">
        <f t="shared" si="333"/>
        <v>-4.4712118390327058</v>
      </c>
    </row>
    <row r="3225" spans="1:40" x14ac:dyDescent="0.2">
      <c r="A3225">
        <v>3224</v>
      </c>
      <c r="B3225" t="s">
        <v>4413</v>
      </c>
      <c r="C3225" t="s">
        <v>88</v>
      </c>
      <c r="D3225">
        <v>0</v>
      </c>
      <c r="E3225">
        <v>1</v>
      </c>
      <c r="F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T3225">
        <v>0.16500000000000001</v>
      </c>
      <c r="U3225">
        <v>0.19900000000000001</v>
      </c>
      <c r="V3225">
        <v>0.255</v>
      </c>
      <c r="W3225">
        <v>0.45400000000000001</v>
      </c>
      <c r="X3225">
        <v>0.19600000000000001</v>
      </c>
      <c r="Z3225">
        <v>20</v>
      </c>
      <c r="AA3225">
        <v>0</v>
      </c>
      <c r="AB3225">
        <v>0</v>
      </c>
      <c r="AD3225">
        <v>-0.1</v>
      </c>
      <c r="AE3225">
        <v>0</v>
      </c>
      <c r="AF3225">
        <v>0</v>
      </c>
      <c r="AG3225" t="s">
        <v>4414</v>
      </c>
      <c r="AH3225" s="2">
        <f t="shared" si="329"/>
        <v>-15.152748204079728</v>
      </c>
      <c r="AJ3225" s="2">
        <f t="shared" si="334"/>
        <v>-2.5025539444631106</v>
      </c>
      <c r="AK3225" s="2">
        <f t="shared" si="330"/>
        <v>-1.535362013584342</v>
      </c>
      <c r="AL3225" s="2">
        <f t="shared" si="331"/>
        <v>-2.5879503497259004</v>
      </c>
      <c r="AM3225" s="2">
        <f t="shared" si="332"/>
        <v>-4.2992125984251972</v>
      </c>
      <c r="AN3225" s="2">
        <f t="shared" si="333"/>
        <v>-4.227669297881179</v>
      </c>
    </row>
    <row r="3226" spans="1:40" x14ac:dyDescent="0.2">
      <c r="A3226">
        <v>3225</v>
      </c>
      <c r="B3226" t="s">
        <v>5119</v>
      </c>
      <c r="C3226" t="s">
        <v>65</v>
      </c>
      <c r="D3226">
        <v>0</v>
      </c>
      <c r="E3226">
        <v>1</v>
      </c>
      <c r="F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0.16</v>
      </c>
      <c r="U3226">
        <v>0.218</v>
      </c>
      <c r="V3226">
        <v>0.253</v>
      </c>
      <c r="W3226">
        <v>0.47099999999999997</v>
      </c>
      <c r="X3226">
        <v>0.20699999999999999</v>
      </c>
      <c r="Z3226">
        <v>21</v>
      </c>
      <c r="AA3226">
        <v>0</v>
      </c>
      <c r="AB3226">
        <v>0</v>
      </c>
      <c r="AD3226">
        <v>-0.1</v>
      </c>
      <c r="AE3226">
        <v>0</v>
      </c>
      <c r="AF3226">
        <v>0</v>
      </c>
      <c r="AG3226" t="s">
        <v>5120</v>
      </c>
      <c r="AH3226" s="2">
        <f t="shared" si="329"/>
        <v>-15.153740313488189</v>
      </c>
      <c r="AJ3226" s="2">
        <f t="shared" si="334"/>
        <v>-2.5025539444631106</v>
      </c>
      <c r="AK3226" s="2">
        <f t="shared" si="330"/>
        <v>-1.535362013584342</v>
      </c>
      <c r="AL3226" s="2">
        <f t="shared" si="331"/>
        <v>-2.5879503497259004</v>
      </c>
      <c r="AM3226" s="2">
        <f t="shared" si="332"/>
        <v>-4.5437472489851825</v>
      </c>
      <c r="AN3226" s="2">
        <f t="shared" si="333"/>
        <v>-3.9841267567296534</v>
      </c>
    </row>
    <row r="3227" spans="1:40" x14ac:dyDescent="0.2">
      <c r="A3227">
        <v>3226</v>
      </c>
      <c r="B3227" t="s">
        <v>6464</v>
      </c>
      <c r="C3227" t="s">
        <v>74</v>
      </c>
      <c r="D3227">
        <v>0</v>
      </c>
      <c r="E3227">
        <v>1</v>
      </c>
      <c r="F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T3227">
        <v>0.16700000000000001</v>
      </c>
      <c r="U3227">
        <v>0.20399999999999999</v>
      </c>
      <c r="V3227">
        <v>0.24299999999999999</v>
      </c>
      <c r="W3227">
        <v>0.44700000000000001</v>
      </c>
      <c r="X3227">
        <v>0.19500000000000001</v>
      </c>
      <c r="Z3227">
        <v>13</v>
      </c>
      <c r="AA3227">
        <v>0</v>
      </c>
      <c r="AB3227">
        <v>0</v>
      </c>
      <c r="AD3227">
        <v>-0.1</v>
      </c>
      <c r="AE3227">
        <v>0</v>
      </c>
      <c r="AF3227">
        <v>0</v>
      </c>
      <c r="AG3227" t="s">
        <v>6465</v>
      </c>
      <c r="AH3227" s="2">
        <f t="shared" si="329"/>
        <v>-15.155216566682835</v>
      </c>
      <c r="AJ3227" s="2">
        <f t="shared" si="334"/>
        <v>-2.5025539444631106</v>
      </c>
      <c r="AK3227" s="2">
        <f t="shared" si="330"/>
        <v>-1.535362013584342</v>
      </c>
      <c r="AL3227" s="2">
        <f t="shared" si="331"/>
        <v>-2.5879503497259004</v>
      </c>
      <c r="AM3227" s="2">
        <f t="shared" si="332"/>
        <v>-4.2013987382012035</v>
      </c>
      <c r="AN3227" s="2">
        <f t="shared" si="333"/>
        <v>-4.3279515207082788</v>
      </c>
    </row>
    <row r="3228" spans="1:40" x14ac:dyDescent="0.2">
      <c r="A3228">
        <v>3227</v>
      </c>
      <c r="B3228" t="s">
        <v>5395</v>
      </c>
      <c r="C3228" t="s">
        <v>88</v>
      </c>
      <c r="D3228">
        <v>0</v>
      </c>
      <c r="E3228">
        <v>1</v>
      </c>
      <c r="F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T3228">
        <v>0.16200000000000001</v>
      </c>
      <c r="U3228">
        <v>0.21299999999999999</v>
      </c>
      <c r="V3228">
        <v>0.25</v>
      </c>
      <c r="W3228">
        <v>0.46400000000000002</v>
      </c>
      <c r="X3228">
        <v>0.20300000000000001</v>
      </c>
      <c r="Z3228">
        <v>24</v>
      </c>
      <c r="AA3228">
        <v>0</v>
      </c>
      <c r="AB3228">
        <v>0</v>
      </c>
      <c r="AD3228">
        <v>-0.1</v>
      </c>
      <c r="AE3228">
        <v>0</v>
      </c>
      <c r="AF3228">
        <v>0</v>
      </c>
      <c r="AG3228" t="s">
        <v>5396</v>
      </c>
      <c r="AH3228" s="2">
        <f t="shared" si="329"/>
        <v>-15.156208676091293</v>
      </c>
      <c r="AJ3228" s="2">
        <f t="shared" si="334"/>
        <v>-2.5025539444631106</v>
      </c>
      <c r="AK3228" s="2">
        <f t="shared" si="330"/>
        <v>-1.535362013584342</v>
      </c>
      <c r="AL3228" s="2">
        <f t="shared" si="331"/>
        <v>-2.5879503497259004</v>
      </c>
      <c r="AM3228" s="2">
        <f t="shared" si="332"/>
        <v>-4.4459333887611878</v>
      </c>
      <c r="AN3228" s="2">
        <f t="shared" si="333"/>
        <v>-4.084408979556752</v>
      </c>
    </row>
    <row r="3229" spans="1:40" x14ac:dyDescent="0.2">
      <c r="A3229">
        <v>3228</v>
      </c>
      <c r="B3229" t="s">
        <v>6470</v>
      </c>
      <c r="C3229" t="s">
        <v>65</v>
      </c>
      <c r="D3229">
        <v>0</v>
      </c>
      <c r="E3229">
        <v>1</v>
      </c>
      <c r="F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T3229">
        <v>0.17399999999999999</v>
      </c>
      <c r="U3229">
        <v>0.20200000000000001</v>
      </c>
      <c r="V3229">
        <v>0.221</v>
      </c>
      <c r="W3229">
        <v>0.42299999999999999</v>
      </c>
      <c r="X3229">
        <v>0.185</v>
      </c>
      <c r="Z3229">
        <v>7</v>
      </c>
      <c r="AA3229">
        <v>0</v>
      </c>
      <c r="AB3229">
        <v>0</v>
      </c>
      <c r="AD3229">
        <v>-0.1</v>
      </c>
      <c r="AE3229">
        <v>0</v>
      </c>
      <c r="AF3229">
        <v>0</v>
      </c>
      <c r="AG3229" t="s">
        <v>6471</v>
      </c>
      <c r="AH3229" s="2">
        <f t="shared" si="329"/>
        <v>-15.156692819877485</v>
      </c>
      <c r="AJ3229" s="2">
        <f t="shared" si="334"/>
        <v>-2.5025539444631106</v>
      </c>
      <c r="AK3229" s="2">
        <f t="shared" si="330"/>
        <v>-1.535362013584342</v>
      </c>
      <c r="AL3229" s="2">
        <f t="shared" si="331"/>
        <v>-2.5879503497259004</v>
      </c>
      <c r="AM3229" s="2">
        <f t="shared" si="332"/>
        <v>-3.8590502274172267</v>
      </c>
      <c r="AN3229" s="2">
        <f t="shared" si="333"/>
        <v>-4.6717762846869046</v>
      </c>
    </row>
    <row r="3230" spans="1:40" x14ac:dyDescent="0.2">
      <c r="A3230">
        <v>3229</v>
      </c>
      <c r="B3230" t="s">
        <v>3874</v>
      </c>
      <c r="C3230" t="s">
        <v>139</v>
      </c>
      <c r="D3230">
        <v>0</v>
      </c>
      <c r="E3230">
        <v>1</v>
      </c>
      <c r="F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T3230">
        <v>0.16400000000000001</v>
      </c>
      <c r="U3230">
        <v>0.20799999999999999</v>
      </c>
      <c r="V3230">
        <v>0.25</v>
      </c>
      <c r="W3230">
        <v>0.45700000000000002</v>
      </c>
      <c r="X3230">
        <v>0.19900000000000001</v>
      </c>
      <c r="Z3230">
        <v>21</v>
      </c>
      <c r="AA3230">
        <v>0</v>
      </c>
      <c r="AB3230">
        <v>0</v>
      </c>
      <c r="AD3230">
        <v>-0.1</v>
      </c>
      <c r="AE3230">
        <v>0</v>
      </c>
      <c r="AF3230">
        <v>0</v>
      </c>
      <c r="AG3230" t="s">
        <v>3875</v>
      </c>
      <c r="AH3230" s="2">
        <f t="shared" si="329"/>
        <v>-15.158677038694398</v>
      </c>
      <c r="AJ3230" s="2">
        <f t="shared" si="334"/>
        <v>-2.5025539444631106</v>
      </c>
      <c r="AK3230" s="2">
        <f t="shared" si="330"/>
        <v>-1.535362013584342</v>
      </c>
      <c r="AL3230" s="2">
        <f t="shared" si="331"/>
        <v>-2.5879503497259004</v>
      </c>
      <c r="AM3230" s="2">
        <f t="shared" si="332"/>
        <v>-4.3481195285371941</v>
      </c>
      <c r="AN3230" s="2">
        <f t="shared" si="333"/>
        <v>-4.1846912023838509</v>
      </c>
    </row>
    <row r="3231" spans="1:40" x14ac:dyDescent="0.2">
      <c r="A3231">
        <v>3230</v>
      </c>
      <c r="B3231" t="s">
        <v>4525</v>
      </c>
      <c r="C3231" t="s">
        <v>35</v>
      </c>
      <c r="D3231">
        <v>0</v>
      </c>
      <c r="E3231">
        <v>1</v>
      </c>
      <c r="F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T3231">
        <v>0.16400000000000001</v>
      </c>
      <c r="U3231">
        <v>0.21099999999999999</v>
      </c>
      <c r="V3231">
        <v>0.246</v>
      </c>
      <c r="W3231">
        <v>0.45700000000000002</v>
      </c>
      <c r="X3231">
        <v>0.2</v>
      </c>
      <c r="Z3231">
        <v>14</v>
      </c>
      <c r="AA3231">
        <v>0</v>
      </c>
      <c r="AB3231">
        <v>0</v>
      </c>
      <c r="AD3231">
        <v>-0.1</v>
      </c>
      <c r="AE3231">
        <v>0</v>
      </c>
      <c r="AF3231">
        <v>0</v>
      </c>
      <c r="AG3231" t="s">
        <v>4526</v>
      </c>
      <c r="AH3231" s="2">
        <f t="shared" si="329"/>
        <v>-15.158677038694398</v>
      </c>
      <c r="AJ3231" s="2">
        <f t="shared" si="334"/>
        <v>-2.5025539444631106</v>
      </c>
      <c r="AK3231" s="2">
        <f t="shared" si="330"/>
        <v>-1.535362013584342</v>
      </c>
      <c r="AL3231" s="2">
        <f t="shared" si="331"/>
        <v>-2.5879503497259004</v>
      </c>
      <c r="AM3231" s="2">
        <f t="shared" si="332"/>
        <v>-4.3481195285371941</v>
      </c>
      <c r="AN3231" s="2">
        <f t="shared" si="333"/>
        <v>-4.1846912023838509</v>
      </c>
    </row>
    <row r="3232" spans="1:40" x14ac:dyDescent="0.2">
      <c r="A3232">
        <v>3231</v>
      </c>
      <c r="B3232" t="s">
        <v>4785</v>
      </c>
      <c r="C3232" t="s">
        <v>33</v>
      </c>
      <c r="D3232">
        <v>0</v>
      </c>
      <c r="E3232">
        <v>1</v>
      </c>
      <c r="F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T3232">
        <v>0.17100000000000001</v>
      </c>
      <c r="U3232">
        <v>0.21299999999999999</v>
      </c>
      <c r="V3232">
        <v>0.22</v>
      </c>
      <c r="W3232">
        <v>0.433</v>
      </c>
      <c r="X3232">
        <v>0.192</v>
      </c>
      <c r="Z3232">
        <v>16</v>
      </c>
      <c r="AA3232">
        <v>0</v>
      </c>
      <c r="AB3232">
        <v>0</v>
      </c>
      <c r="AD3232">
        <v>-0.1</v>
      </c>
      <c r="AE3232">
        <v>0</v>
      </c>
      <c r="AF3232">
        <v>0</v>
      </c>
      <c r="AG3232" t="s">
        <v>4786</v>
      </c>
      <c r="AH3232" s="2">
        <f t="shared" si="329"/>
        <v>-15.160153291889046</v>
      </c>
      <c r="AJ3232" s="2">
        <f t="shared" si="334"/>
        <v>-2.5025539444631106</v>
      </c>
      <c r="AK3232" s="2">
        <f t="shared" si="330"/>
        <v>-1.535362013584342</v>
      </c>
      <c r="AL3232" s="2">
        <f t="shared" si="331"/>
        <v>-2.5879503497259004</v>
      </c>
      <c r="AM3232" s="2">
        <f t="shared" si="332"/>
        <v>-4.005771017753216</v>
      </c>
      <c r="AN3232" s="2">
        <f t="shared" si="333"/>
        <v>-4.5285159663624768</v>
      </c>
    </row>
    <row r="3233" spans="1:40" x14ac:dyDescent="0.2">
      <c r="A3233">
        <v>3232</v>
      </c>
      <c r="B3233" t="s">
        <v>6205</v>
      </c>
      <c r="C3233" t="s">
        <v>90</v>
      </c>
      <c r="D3233">
        <v>0</v>
      </c>
      <c r="E3233">
        <v>1</v>
      </c>
      <c r="F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T3233">
        <v>0.16800000000000001</v>
      </c>
      <c r="U3233">
        <v>0.2</v>
      </c>
      <c r="V3233">
        <v>0.24299999999999999</v>
      </c>
      <c r="W3233">
        <v>0.443</v>
      </c>
      <c r="X3233">
        <v>0.192</v>
      </c>
      <c r="Z3233">
        <v>16</v>
      </c>
      <c r="AA3233">
        <v>0</v>
      </c>
      <c r="AB3233">
        <v>0</v>
      </c>
      <c r="AD3233">
        <v>-0.1</v>
      </c>
      <c r="AE3233">
        <v>0</v>
      </c>
      <c r="AF3233">
        <v>0</v>
      </c>
      <c r="AG3233" t="s">
        <v>6206</v>
      </c>
      <c r="AH3233" s="2">
        <f t="shared" si="329"/>
        <v>-15.16361376390061</v>
      </c>
      <c r="AJ3233" s="2">
        <f t="shared" si="334"/>
        <v>-2.5025539444631106</v>
      </c>
      <c r="AK3233" s="2">
        <f t="shared" si="330"/>
        <v>-1.535362013584342</v>
      </c>
      <c r="AL3233" s="2">
        <f t="shared" si="331"/>
        <v>-2.5879503497259004</v>
      </c>
      <c r="AM3233" s="2">
        <f t="shared" si="332"/>
        <v>-4.1524918080892066</v>
      </c>
      <c r="AN3233" s="2">
        <f t="shared" si="333"/>
        <v>-4.3852556480380498</v>
      </c>
    </row>
    <row r="3234" spans="1:40" x14ac:dyDescent="0.2">
      <c r="A3234">
        <v>3233</v>
      </c>
      <c r="B3234" t="s">
        <v>5735</v>
      </c>
      <c r="D3234">
        <v>0</v>
      </c>
      <c r="E3234">
        <v>1</v>
      </c>
      <c r="F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T3234">
        <v>0.17</v>
      </c>
      <c r="U3234">
        <v>0.21</v>
      </c>
      <c r="V3234">
        <v>0.22600000000000001</v>
      </c>
      <c r="W3234">
        <v>0.436</v>
      </c>
      <c r="X3234">
        <v>0.192</v>
      </c>
      <c r="Z3234">
        <v>12</v>
      </c>
      <c r="AA3234">
        <v>0</v>
      </c>
      <c r="AB3234">
        <v>0</v>
      </c>
      <c r="AD3234">
        <v>-0.1</v>
      </c>
      <c r="AE3234">
        <v>0</v>
      </c>
      <c r="AF3234">
        <v>0</v>
      </c>
      <c r="AG3234" t="s">
        <v>5736</v>
      </c>
      <c r="AH3234" s="2">
        <f t="shared" si="329"/>
        <v>-15.166082126503714</v>
      </c>
      <c r="AJ3234" s="2">
        <f t="shared" si="334"/>
        <v>-2.5025539444631106</v>
      </c>
      <c r="AK3234" s="2">
        <f t="shared" si="330"/>
        <v>-1.535362013584342</v>
      </c>
      <c r="AL3234" s="2">
        <f t="shared" si="331"/>
        <v>-2.5879503497259004</v>
      </c>
      <c r="AM3234" s="2">
        <f t="shared" si="332"/>
        <v>-4.0546779478652129</v>
      </c>
      <c r="AN3234" s="2">
        <f t="shared" si="333"/>
        <v>-4.4855378708651488</v>
      </c>
    </row>
    <row r="3235" spans="1:40" x14ac:dyDescent="0.2">
      <c r="A3235">
        <v>3234</v>
      </c>
      <c r="B3235" t="s">
        <v>5049</v>
      </c>
      <c r="C3235" t="s">
        <v>90</v>
      </c>
      <c r="D3235">
        <v>0</v>
      </c>
      <c r="E3235">
        <v>1</v>
      </c>
      <c r="F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T3235">
        <v>0.16900000000000001</v>
      </c>
      <c r="U3235">
        <v>0.21099999999999999</v>
      </c>
      <c r="V3235">
        <v>0.22800000000000001</v>
      </c>
      <c r="W3235">
        <v>0.439</v>
      </c>
      <c r="X3235">
        <v>0.19400000000000001</v>
      </c>
      <c r="Z3235">
        <v>17</v>
      </c>
      <c r="AA3235">
        <v>0</v>
      </c>
      <c r="AB3235">
        <v>0</v>
      </c>
      <c r="AD3235">
        <v>-0.1</v>
      </c>
      <c r="AE3235">
        <v>0</v>
      </c>
      <c r="AF3235">
        <v>0</v>
      </c>
      <c r="AG3235" t="s">
        <v>5050</v>
      </c>
      <c r="AH3235" s="2">
        <f t="shared" si="329"/>
        <v>-15.172010961118383</v>
      </c>
      <c r="AJ3235" s="2">
        <f t="shared" si="334"/>
        <v>-2.5025539444631106</v>
      </c>
      <c r="AK3235" s="2">
        <f t="shared" si="330"/>
        <v>-1.535362013584342</v>
      </c>
      <c r="AL3235" s="2">
        <f t="shared" si="331"/>
        <v>-2.5879503497259004</v>
      </c>
      <c r="AM3235" s="2">
        <f t="shared" si="332"/>
        <v>-4.1035848779772097</v>
      </c>
      <c r="AN3235" s="2">
        <f t="shared" si="333"/>
        <v>-4.4425597753678208</v>
      </c>
    </row>
    <row r="3236" spans="1:40" x14ac:dyDescent="0.2">
      <c r="A3236">
        <v>3235</v>
      </c>
      <c r="B3236" t="s">
        <v>3654</v>
      </c>
      <c r="C3236" t="s">
        <v>139</v>
      </c>
      <c r="D3236">
        <v>0</v>
      </c>
      <c r="E3236">
        <v>1</v>
      </c>
      <c r="F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T3236">
        <v>0.16400000000000001</v>
      </c>
      <c r="U3236">
        <v>0.223</v>
      </c>
      <c r="V3236">
        <v>0.23400000000000001</v>
      </c>
      <c r="W3236">
        <v>0.45600000000000002</v>
      </c>
      <c r="X3236">
        <v>0.20300000000000001</v>
      </c>
      <c r="Z3236">
        <v>23</v>
      </c>
      <c r="AA3236">
        <v>0</v>
      </c>
      <c r="AB3236">
        <v>0</v>
      </c>
      <c r="AD3236">
        <v>-0.1</v>
      </c>
      <c r="AE3236">
        <v>0</v>
      </c>
      <c r="AF3236">
        <v>0</v>
      </c>
      <c r="AG3236" t="s">
        <v>3655</v>
      </c>
      <c r="AH3236" s="2">
        <f t="shared" si="329"/>
        <v>-15.173003070526841</v>
      </c>
      <c r="AJ3236" s="2">
        <f t="shared" si="334"/>
        <v>-2.5025539444631106</v>
      </c>
      <c r="AK3236" s="2">
        <f t="shared" si="330"/>
        <v>-1.535362013584342</v>
      </c>
      <c r="AL3236" s="2">
        <f t="shared" si="331"/>
        <v>-2.5879503497259004</v>
      </c>
      <c r="AM3236" s="2">
        <f t="shared" si="332"/>
        <v>-4.3481195285371941</v>
      </c>
      <c r="AN3236" s="2">
        <f t="shared" si="333"/>
        <v>-4.1990172342162939</v>
      </c>
    </row>
    <row r="3237" spans="1:40" x14ac:dyDescent="0.2">
      <c r="A3237">
        <v>3236</v>
      </c>
      <c r="B3237" t="s">
        <v>6298</v>
      </c>
      <c r="C3237" t="s">
        <v>74</v>
      </c>
      <c r="D3237">
        <v>0</v>
      </c>
      <c r="E3237">
        <v>1</v>
      </c>
      <c r="F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T3237">
        <v>0.16400000000000001</v>
      </c>
      <c r="U3237">
        <v>0.20200000000000001</v>
      </c>
      <c r="V3237">
        <v>0.255</v>
      </c>
      <c r="W3237">
        <v>0.45600000000000002</v>
      </c>
      <c r="X3237">
        <v>0.19800000000000001</v>
      </c>
      <c r="Z3237">
        <v>15</v>
      </c>
      <c r="AA3237">
        <v>0</v>
      </c>
      <c r="AB3237">
        <v>0</v>
      </c>
      <c r="AD3237">
        <v>-0.1</v>
      </c>
      <c r="AE3237">
        <v>0</v>
      </c>
      <c r="AF3237">
        <v>0</v>
      </c>
      <c r="AG3237" t="s">
        <v>6299</v>
      </c>
      <c r="AH3237" s="2">
        <f t="shared" si="329"/>
        <v>-15.173003070526841</v>
      </c>
      <c r="AJ3237" s="2">
        <f t="shared" si="334"/>
        <v>-2.5025539444631106</v>
      </c>
      <c r="AK3237" s="2">
        <f t="shared" si="330"/>
        <v>-1.535362013584342</v>
      </c>
      <c r="AL3237" s="2">
        <f t="shared" si="331"/>
        <v>-2.5879503497259004</v>
      </c>
      <c r="AM3237" s="2">
        <f t="shared" si="332"/>
        <v>-4.3481195285371941</v>
      </c>
      <c r="AN3237" s="2">
        <f t="shared" si="333"/>
        <v>-4.1990172342162939</v>
      </c>
    </row>
    <row r="3238" spans="1:40" x14ac:dyDescent="0.2">
      <c r="A3238">
        <v>3237</v>
      </c>
      <c r="B3238" t="s">
        <v>4914</v>
      </c>
      <c r="C3238" t="s">
        <v>55</v>
      </c>
      <c r="D3238">
        <v>0</v>
      </c>
      <c r="E3238">
        <v>1</v>
      </c>
      <c r="F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T3238">
        <v>0.16600000000000001</v>
      </c>
      <c r="U3238">
        <v>0.21199999999999999</v>
      </c>
      <c r="V3238">
        <v>0.23699999999999999</v>
      </c>
      <c r="W3238">
        <v>0.44900000000000001</v>
      </c>
      <c r="X3238">
        <v>0.19800000000000001</v>
      </c>
      <c r="Z3238">
        <v>13</v>
      </c>
      <c r="AA3238">
        <v>0</v>
      </c>
      <c r="AB3238">
        <v>0</v>
      </c>
      <c r="AD3238">
        <v>-0.1</v>
      </c>
      <c r="AE3238">
        <v>0</v>
      </c>
      <c r="AF3238">
        <v>0</v>
      </c>
      <c r="AG3238" t="s">
        <v>4915</v>
      </c>
      <c r="AH3238" s="2">
        <f t="shared" si="329"/>
        <v>-15.175471433129946</v>
      </c>
      <c r="AJ3238" s="2">
        <f t="shared" si="334"/>
        <v>-2.5025539444631106</v>
      </c>
      <c r="AK3238" s="2">
        <f t="shared" si="330"/>
        <v>-1.535362013584342</v>
      </c>
      <c r="AL3238" s="2">
        <f t="shared" si="331"/>
        <v>-2.5879503497259004</v>
      </c>
      <c r="AM3238" s="2">
        <f t="shared" si="332"/>
        <v>-4.2503056683132003</v>
      </c>
      <c r="AN3238" s="2">
        <f t="shared" si="333"/>
        <v>-4.2992994570433929</v>
      </c>
    </row>
    <row r="3239" spans="1:40" x14ac:dyDescent="0.2">
      <c r="A3239">
        <v>3238</v>
      </c>
      <c r="B3239" t="s">
        <v>5453</v>
      </c>
      <c r="C3239" t="s">
        <v>42</v>
      </c>
      <c r="D3239">
        <v>0</v>
      </c>
      <c r="E3239">
        <v>1</v>
      </c>
      <c r="F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0.16600000000000001</v>
      </c>
      <c r="U3239">
        <v>0.20799999999999999</v>
      </c>
      <c r="V3239">
        <v>0.24099999999999999</v>
      </c>
      <c r="W3239">
        <v>0.44900000000000001</v>
      </c>
      <c r="X3239">
        <v>0.19700000000000001</v>
      </c>
      <c r="Z3239">
        <v>19</v>
      </c>
      <c r="AA3239">
        <v>0</v>
      </c>
      <c r="AB3239">
        <v>0</v>
      </c>
      <c r="AD3239">
        <v>-0.1</v>
      </c>
      <c r="AE3239">
        <v>0</v>
      </c>
      <c r="AF3239">
        <v>0</v>
      </c>
      <c r="AG3239" t="s">
        <v>5454</v>
      </c>
      <c r="AH3239" s="2">
        <f t="shared" si="329"/>
        <v>-15.175471433129946</v>
      </c>
      <c r="AJ3239" s="2">
        <f t="shared" si="334"/>
        <v>-2.5025539444631106</v>
      </c>
      <c r="AK3239" s="2">
        <f t="shared" si="330"/>
        <v>-1.535362013584342</v>
      </c>
      <c r="AL3239" s="2">
        <f t="shared" si="331"/>
        <v>-2.5879503497259004</v>
      </c>
      <c r="AM3239" s="2">
        <f t="shared" si="332"/>
        <v>-4.2503056683132003</v>
      </c>
      <c r="AN3239" s="2">
        <f t="shared" si="333"/>
        <v>-4.2992994570433929</v>
      </c>
    </row>
    <row r="3240" spans="1:40" x14ac:dyDescent="0.2">
      <c r="A3240">
        <v>3239</v>
      </c>
      <c r="B3240" t="s">
        <v>6088</v>
      </c>
      <c r="C3240" t="s">
        <v>88</v>
      </c>
      <c r="D3240">
        <v>0</v>
      </c>
      <c r="E3240">
        <v>1</v>
      </c>
      <c r="F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0.16800000000000001</v>
      </c>
      <c r="U3240">
        <v>0.20300000000000001</v>
      </c>
      <c r="V3240">
        <v>0.23899999999999999</v>
      </c>
      <c r="W3240">
        <v>0.442</v>
      </c>
      <c r="X3240">
        <v>0.193</v>
      </c>
      <c r="Z3240">
        <v>18</v>
      </c>
      <c r="AA3240">
        <v>0</v>
      </c>
      <c r="AB3240">
        <v>0</v>
      </c>
      <c r="AD3240">
        <v>-0.1</v>
      </c>
      <c r="AE3240">
        <v>0</v>
      </c>
      <c r="AF3240">
        <v>0</v>
      </c>
      <c r="AG3240" t="s">
        <v>6089</v>
      </c>
      <c r="AH3240" s="2">
        <f t="shared" si="329"/>
        <v>-15.177939795733051</v>
      </c>
      <c r="AJ3240" s="2">
        <f t="shared" si="334"/>
        <v>-2.5025539444631106</v>
      </c>
      <c r="AK3240" s="2">
        <f t="shared" si="330"/>
        <v>-1.535362013584342</v>
      </c>
      <c r="AL3240" s="2">
        <f t="shared" si="331"/>
        <v>-2.5879503497259004</v>
      </c>
      <c r="AM3240" s="2">
        <f t="shared" si="332"/>
        <v>-4.1524918080892066</v>
      </c>
      <c r="AN3240" s="2">
        <f t="shared" si="333"/>
        <v>-4.3995816798704919</v>
      </c>
    </row>
    <row r="3241" spans="1:40" x14ac:dyDescent="0.2">
      <c r="A3241">
        <v>3240</v>
      </c>
      <c r="B3241" t="s">
        <v>6448</v>
      </c>
      <c r="C3241" t="s">
        <v>31</v>
      </c>
      <c r="D3241">
        <v>0</v>
      </c>
      <c r="E3241">
        <v>1</v>
      </c>
      <c r="F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0.16800000000000001</v>
      </c>
      <c r="U3241">
        <v>0.20200000000000001</v>
      </c>
      <c r="V3241">
        <v>0.24</v>
      </c>
      <c r="W3241">
        <v>0.442</v>
      </c>
      <c r="X3241">
        <v>0.193</v>
      </c>
      <c r="Z3241">
        <v>8</v>
      </c>
      <c r="AA3241">
        <v>0</v>
      </c>
      <c r="AB3241">
        <v>0</v>
      </c>
      <c r="AD3241">
        <v>-0.1</v>
      </c>
      <c r="AE3241">
        <v>0</v>
      </c>
      <c r="AF3241">
        <v>0</v>
      </c>
      <c r="AG3241" t="s">
        <v>6449</v>
      </c>
      <c r="AH3241" s="2">
        <f t="shared" si="329"/>
        <v>-15.177939795733051</v>
      </c>
      <c r="AJ3241" s="2">
        <f t="shared" si="334"/>
        <v>-2.5025539444631106</v>
      </c>
      <c r="AK3241" s="2">
        <f t="shared" si="330"/>
        <v>-1.535362013584342</v>
      </c>
      <c r="AL3241" s="2">
        <f t="shared" si="331"/>
        <v>-2.5879503497259004</v>
      </c>
      <c r="AM3241" s="2">
        <f t="shared" si="332"/>
        <v>-4.1524918080892066</v>
      </c>
      <c r="AN3241" s="2">
        <f t="shared" si="333"/>
        <v>-4.3995816798704919</v>
      </c>
    </row>
    <row r="3242" spans="1:40" x14ac:dyDescent="0.2">
      <c r="A3242">
        <v>3241</v>
      </c>
      <c r="B3242" t="s">
        <v>4129</v>
      </c>
      <c r="C3242" t="s">
        <v>33</v>
      </c>
      <c r="D3242">
        <v>0</v>
      </c>
      <c r="E3242">
        <v>1</v>
      </c>
      <c r="F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0.16600000000000001</v>
      </c>
      <c r="U3242">
        <v>0.21099999999999999</v>
      </c>
      <c r="V3242">
        <v>0.23599999999999999</v>
      </c>
      <c r="W3242">
        <v>0.44800000000000001</v>
      </c>
      <c r="X3242">
        <v>0.19600000000000001</v>
      </c>
      <c r="Z3242">
        <v>18</v>
      </c>
      <c r="AA3242">
        <v>0</v>
      </c>
      <c r="AB3242">
        <v>0</v>
      </c>
      <c r="AD3242">
        <v>-0.1</v>
      </c>
      <c r="AE3242">
        <v>0</v>
      </c>
      <c r="AF3242">
        <v>0</v>
      </c>
      <c r="AG3242" t="s">
        <v>4130</v>
      </c>
      <c r="AH3242" s="2">
        <f t="shared" si="329"/>
        <v>-15.189797464962389</v>
      </c>
      <c r="AJ3242" s="2">
        <f t="shared" si="334"/>
        <v>-2.5025539444631106</v>
      </c>
      <c r="AK3242" s="2">
        <f t="shared" si="330"/>
        <v>-1.535362013584342</v>
      </c>
      <c r="AL3242" s="2">
        <f t="shared" si="331"/>
        <v>-2.5879503497259004</v>
      </c>
      <c r="AM3242" s="2">
        <f t="shared" si="332"/>
        <v>-4.2503056683132003</v>
      </c>
      <c r="AN3242" s="2">
        <f t="shared" si="333"/>
        <v>-4.3136254888758359</v>
      </c>
    </row>
    <row r="3243" spans="1:40" x14ac:dyDescent="0.2">
      <c r="A3243">
        <v>3242</v>
      </c>
      <c r="B3243" t="s">
        <v>5471</v>
      </c>
      <c r="C3243" t="s">
        <v>45</v>
      </c>
      <c r="D3243">
        <v>0</v>
      </c>
      <c r="E3243">
        <v>1</v>
      </c>
      <c r="F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T3243">
        <v>0.16600000000000001</v>
      </c>
      <c r="U3243">
        <v>0.20100000000000001</v>
      </c>
      <c r="V3243">
        <v>0.246</v>
      </c>
      <c r="W3243">
        <v>0.44800000000000001</v>
      </c>
      <c r="X3243">
        <v>0.19400000000000001</v>
      </c>
      <c r="Z3243">
        <v>12</v>
      </c>
      <c r="AA3243">
        <v>0</v>
      </c>
      <c r="AB3243">
        <v>0</v>
      </c>
      <c r="AD3243">
        <v>-0.1</v>
      </c>
      <c r="AE3243">
        <v>0</v>
      </c>
      <c r="AF3243">
        <v>0</v>
      </c>
      <c r="AG3243" t="s">
        <v>5472</v>
      </c>
      <c r="AH3243" s="2">
        <f t="shared" si="329"/>
        <v>-15.189797464962389</v>
      </c>
      <c r="AJ3243" s="2">
        <f t="shared" si="334"/>
        <v>-2.5025539444631106</v>
      </c>
      <c r="AK3243" s="2">
        <f t="shared" si="330"/>
        <v>-1.535362013584342</v>
      </c>
      <c r="AL3243" s="2">
        <f t="shared" si="331"/>
        <v>-2.5879503497259004</v>
      </c>
      <c r="AM3243" s="2">
        <f t="shared" si="332"/>
        <v>-4.2503056683132003</v>
      </c>
      <c r="AN3243" s="2">
        <f t="shared" si="333"/>
        <v>-4.3136254888758359</v>
      </c>
    </row>
    <row r="3244" spans="1:40" x14ac:dyDescent="0.2">
      <c r="A3244">
        <v>3243</v>
      </c>
      <c r="B3244" t="s">
        <v>6348</v>
      </c>
      <c r="D3244">
        <v>0</v>
      </c>
      <c r="E3244">
        <v>1</v>
      </c>
      <c r="F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T3244">
        <v>0.161</v>
      </c>
      <c r="U3244">
        <v>0.219</v>
      </c>
      <c r="V3244">
        <v>0.246</v>
      </c>
      <c r="W3244">
        <v>0.46500000000000002</v>
      </c>
      <c r="X3244">
        <v>0.20599999999999999</v>
      </c>
      <c r="Z3244">
        <v>21</v>
      </c>
      <c r="AA3244">
        <v>0</v>
      </c>
      <c r="AB3244">
        <v>0</v>
      </c>
      <c r="AD3244">
        <v>-0.1</v>
      </c>
      <c r="AE3244">
        <v>0</v>
      </c>
      <c r="AF3244">
        <v>0</v>
      </c>
      <c r="AG3244" t="s">
        <v>6349</v>
      </c>
      <c r="AH3244" s="2">
        <f t="shared" si="329"/>
        <v>-15.190789574370847</v>
      </c>
      <c r="AJ3244" s="2">
        <f t="shared" si="334"/>
        <v>-2.5025539444631106</v>
      </c>
      <c r="AK3244" s="2">
        <f t="shared" si="330"/>
        <v>-1.535362013584342</v>
      </c>
      <c r="AL3244" s="2">
        <f t="shared" si="331"/>
        <v>-2.5879503497259004</v>
      </c>
      <c r="AM3244" s="2">
        <f t="shared" si="332"/>
        <v>-4.4948403188731847</v>
      </c>
      <c r="AN3244" s="2">
        <f t="shared" si="333"/>
        <v>-4.070082947724309</v>
      </c>
    </row>
    <row r="3245" spans="1:40" x14ac:dyDescent="0.2">
      <c r="A3245">
        <v>3244</v>
      </c>
      <c r="B3245" t="s">
        <v>6171</v>
      </c>
      <c r="C3245" t="s">
        <v>55</v>
      </c>
      <c r="D3245">
        <v>0</v>
      </c>
      <c r="E3245">
        <v>1</v>
      </c>
      <c r="F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T3245">
        <v>0.17299999999999999</v>
      </c>
      <c r="U3245">
        <v>0.2</v>
      </c>
      <c r="V3245">
        <v>0.224</v>
      </c>
      <c r="W3245">
        <v>0.42399999999999999</v>
      </c>
      <c r="X3245">
        <v>0.185</v>
      </c>
      <c r="Z3245">
        <v>5</v>
      </c>
      <c r="AA3245">
        <v>0</v>
      </c>
      <c r="AB3245">
        <v>0</v>
      </c>
      <c r="AD3245">
        <v>-0.1</v>
      </c>
      <c r="AE3245">
        <v>0</v>
      </c>
      <c r="AF3245">
        <v>0</v>
      </c>
      <c r="AG3245" t="s">
        <v>6172</v>
      </c>
      <c r="AH3245" s="2">
        <f t="shared" si="329"/>
        <v>-15.191273718157039</v>
      </c>
      <c r="AJ3245" s="2">
        <f t="shared" si="334"/>
        <v>-2.5025539444631106</v>
      </c>
      <c r="AK3245" s="2">
        <f t="shared" si="330"/>
        <v>-1.535362013584342</v>
      </c>
      <c r="AL3245" s="2">
        <f t="shared" si="331"/>
        <v>-2.5879503497259004</v>
      </c>
      <c r="AM3245" s="2">
        <f t="shared" si="332"/>
        <v>-3.9079571575292236</v>
      </c>
      <c r="AN3245" s="2">
        <f t="shared" si="333"/>
        <v>-4.6574502528544617</v>
      </c>
    </row>
    <row r="3246" spans="1:40" x14ac:dyDescent="0.2">
      <c r="A3246">
        <v>3245</v>
      </c>
      <c r="B3246" t="s">
        <v>6630</v>
      </c>
      <c r="C3246" t="s">
        <v>74</v>
      </c>
      <c r="D3246">
        <v>0</v>
      </c>
      <c r="E3246">
        <v>1</v>
      </c>
      <c r="F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T3246">
        <v>0.16800000000000001</v>
      </c>
      <c r="U3246">
        <v>0.20300000000000001</v>
      </c>
      <c r="V3246">
        <v>0.23699999999999999</v>
      </c>
      <c r="W3246">
        <v>0.441</v>
      </c>
      <c r="X3246">
        <v>0.192</v>
      </c>
      <c r="Z3246">
        <v>11</v>
      </c>
      <c r="AA3246">
        <v>0</v>
      </c>
      <c r="AB3246">
        <v>0</v>
      </c>
      <c r="AD3246">
        <v>-0.1</v>
      </c>
      <c r="AE3246">
        <v>0</v>
      </c>
      <c r="AF3246">
        <v>0</v>
      </c>
      <c r="AG3246" t="s">
        <v>6631</v>
      </c>
      <c r="AH3246" s="2">
        <f t="shared" si="329"/>
        <v>-15.192265827565494</v>
      </c>
      <c r="AJ3246" s="2">
        <f t="shared" si="334"/>
        <v>-2.5025539444631106</v>
      </c>
      <c r="AK3246" s="2">
        <f t="shared" si="330"/>
        <v>-1.535362013584342</v>
      </c>
      <c r="AL3246" s="2">
        <f t="shared" si="331"/>
        <v>-2.5879503497259004</v>
      </c>
      <c r="AM3246" s="2">
        <f t="shared" si="332"/>
        <v>-4.1524918080892066</v>
      </c>
      <c r="AN3246" s="2">
        <f t="shared" si="333"/>
        <v>-4.4139077117029348</v>
      </c>
    </row>
    <row r="3247" spans="1:40" x14ac:dyDescent="0.2">
      <c r="A3247">
        <v>3246</v>
      </c>
      <c r="B3247" t="s">
        <v>6685</v>
      </c>
      <c r="C3247" t="s">
        <v>118</v>
      </c>
      <c r="D3247">
        <v>0</v>
      </c>
      <c r="E3247">
        <v>1</v>
      </c>
      <c r="F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T3247">
        <v>0.16800000000000001</v>
      </c>
      <c r="U3247">
        <v>0.19800000000000001</v>
      </c>
      <c r="V3247">
        <v>0.24299999999999999</v>
      </c>
      <c r="W3247">
        <v>0.441</v>
      </c>
      <c r="X3247">
        <v>0.191</v>
      </c>
      <c r="Z3247">
        <v>15</v>
      </c>
      <c r="AA3247">
        <v>0</v>
      </c>
      <c r="AB3247">
        <v>0</v>
      </c>
      <c r="AD3247">
        <v>-0.1</v>
      </c>
      <c r="AE3247">
        <v>0</v>
      </c>
      <c r="AF3247">
        <v>0</v>
      </c>
      <c r="AG3247" t="s">
        <v>6686</v>
      </c>
      <c r="AH3247" s="2">
        <f t="shared" si="329"/>
        <v>-15.192265827565494</v>
      </c>
      <c r="AJ3247" s="2">
        <f t="shared" si="334"/>
        <v>-2.5025539444631106</v>
      </c>
      <c r="AK3247" s="2">
        <f t="shared" si="330"/>
        <v>-1.535362013584342</v>
      </c>
      <c r="AL3247" s="2">
        <f t="shared" si="331"/>
        <v>-2.5879503497259004</v>
      </c>
      <c r="AM3247" s="2">
        <f t="shared" si="332"/>
        <v>-4.1524918080892066</v>
      </c>
      <c r="AN3247" s="2">
        <f t="shared" si="333"/>
        <v>-4.4139077117029348</v>
      </c>
    </row>
    <row r="3248" spans="1:40" x14ac:dyDescent="0.2">
      <c r="A3248">
        <v>3247</v>
      </c>
      <c r="B3248" t="s">
        <v>5094</v>
      </c>
      <c r="C3248" t="s">
        <v>51</v>
      </c>
      <c r="D3248">
        <v>0</v>
      </c>
      <c r="E3248">
        <v>1</v>
      </c>
      <c r="F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T3248">
        <v>0.17</v>
      </c>
      <c r="U3248">
        <v>0.19500000000000001</v>
      </c>
      <c r="V3248">
        <v>0.23899999999999999</v>
      </c>
      <c r="W3248">
        <v>0.434</v>
      </c>
      <c r="X3248">
        <v>0.188</v>
      </c>
      <c r="Z3248">
        <v>11</v>
      </c>
      <c r="AA3248">
        <v>0</v>
      </c>
      <c r="AB3248">
        <v>0</v>
      </c>
      <c r="AD3248">
        <v>-0.1</v>
      </c>
      <c r="AE3248">
        <v>0</v>
      </c>
      <c r="AF3248">
        <v>0</v>
      </c>
      <c r="AG3248" t="s">
        <v>5095</v>
      </c>
      <c r="AH3248" s="2">
        <f t="shared" si="329"/>
        <v>-15.194734190168599</v>
      </c>
      <c r="AJ3248" s="2">
        <f t="shared" si="334"/>
        <v>-2.5025539444631106</v>
      </c>
      <c r="AK3248" s="2">
        <f t="shared" si="330"/>
        <v>-1.535362013584342</v>
      </c>
      <c r="AL3248" s="2">
        <f t="shared" si="331"/>
        <v>-2.5879503497259004</v>
      </c>
      <c r="AM3248" s="2">
        <f t="shared" si="332"/>
        <v>-4.0546779478652129</v>
      </c>
      <c r="AN3248" s="2">
        <f t="shared" si="333"/>
        <v>-4.5141899345300338</v>
      </c>
    </row>
    <row r="3249" spans="1:40" x14ac:dyDescent="0.2">
      <c r="A3249">
        <v>3248</v>
      </c>
      <c r="B3249" t="s">
        <v>5628</v>
      </c>
      <c r="C3249" t="s">
        <v>93</v>
      </c>
      <c r="D3249">
        <v>0</v>
      </c>
      <c r="E3249">
        <v>1</v>
      </c>
      <c r="F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T3249">
        <v>0.17</v>
      </c>
      <c r="U3249">
        <v>0.216</v>
      </c>
      <c r="V3249">
        <v>0.218</v>
      </c>
      <c r="W3249">
        <v>0.434</v>
      </c>
      <c r="X3249">
        <v>0.193</v>
      </c>
      <c r="Z3249">
        <v>16</v>
      </c>
      <c r="AA3249">
        <v>0</v>
      </c>
      <c r="AB3249">
        <v>0</v>
      </c>
      <c r="AD3249">
        <v>-0.1</v>
      </c>
      <c r="AE3249">
        <v>0</v>
      </c>
      <c r="AF3249">
        <v>0</v>
      </c>
      <c r="AG3249" t="s">
        <v>5629</v>
      </c>
      <c r="AH3249" s="2">
        <f t="shared" si="329"/>
        <v>-15.194734190168599</v>
      </c>
      <c r="AJ3249" s="2">
        <f t="shared" si="334"/>
        <v>-2.5025539444631106</v>
      </c>
      <c r="AK3249" s="2">
        <f t="shared" si="330"/>
        <v>-1.535362013584342</v>
      </c>
      <c r="AL3249" s="2">
        <f t="shared" si="331"/>
        <v>-2.5879503497259004</v>
      </c>
      <c r="AM3249" s="2">
        <f t="shared" si="332"/>
        <v>-4.0546779478652129</v>
      </c>
      <c r="AN3249" s="2">
        <f t="shared" si="333"/>
        <v>-4.5141899345300338</v>
      </c>
    </row>
    <row r="3250" spans="1:40" x14ac:dyDescent="0.2">
      <c r="A3250">
        <v>3249</v>
      </c>
      <c r="B3250" t="s">
        <v>4507</v>
      </c>
      <c r="C3250" t="s">
        <v>144</v>
      </c>
      <c r="D3250">
        <v>0</v>
      </c>
      <c r="E3250">
        <v>1</v>
      </c>
      <c r="F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0.16500000000000001</v>
      </c>
      <c r="U3250">
        <v>0.20300000000000001</v>
      </c>
      <c r="V3250">
        <v>0.248</v>
      </c>
      <c r="W3250">
        <v>0.45100000000000001</v>
      </c>
      <c r="X3250">
        <v>0.19600000000000001</v>
      </c>
      <c r="Z3250">
        <v>19</v>
      </c>
      <c r="AA3250">
        <v>0</v>
      </c>
      <c r="AB3250">
        <v>0</v>
      </c>
      <c r="AD3250">
        <v>-0.1</v>
      </c>
      <c r="AE3250">
        <v>0</v>
      </c>
      <c r="AF3250">
        <v>0</v>
      </c>
      <c r="AG3250" t="s">
        <v>4508</v>
      </c>
      <c r="AH3250" s="2">
        <f t="shared" si="329"/>
        <v>-15.195726299577057</v>
      </c>
      <c r="AJ3250" s="2">
        <f t="shared" si="334"/>
        <v>-2.5025539444631106</v>
      </c>
      <c r="AK3250" s="2">
        <f t="shared" si="330"/>
        <v>-1.535362013584342</v>
      </c>
      <c r="AL3250" s="2">
        <f t="shared" si="331"/>
        <v>-2.5879503497259004</v>
      </c>
      <c r="AM3250" s="2">
        <f t="shared" si="332"/>
        <v>-4.2992125984251972</v>
      </c>
      <c r="AN3250" s="2">
        <f t="shared" si="333"/>
        <v>-4.2706473933785079</v>
      </c>
    </row>
    <row r="3251" spans="1:40" x14ac:dyDescent="0.2">
      <c r="A3251">
        <v>3250</v>
      </c>
      <c r="B3251" t="s">
        <v>4634</v>
      </c>
      <c r="C3251" t="s">
        <v>57</v>
      </c>
      <c r="D3251">
        <v>0</v>
      </c>
      <c r="E3251">
        <v>1</v>
      </c>
      <c r="F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0.16400000000000001</v>
      </c>
      <c r="U3251">
        <v>0.21299999999999999</v>
      </c>
      <c r="V3251">
        <v>0.24</v>
      </c>
      <c r="W3251">
        <v>0.45400000000000001</v>
      </c>
      <c r="X3251">
        <v>0.2</v>
      </c>
      <c r="Z3251">
        <v>17</v>
      </c>
      <c r="AA3251">
        <v>0</v>
      </c>
      <c r="AB3251">
        <v>0</v>
      </c>
      <c r="AD3251">
        <v>-0.1</v>
      </c>
      <c r="AE3251">
        <v>0</v>
      </c>
      <c r="AF3251">
        <v>0</v>
      </c>
      <c r="AG3251" t="s">
        <v>4635</v>
      </c>
      <c r="AH3251" s="2">
        <f t="shared" si="329"/>
        <v>-15.201655134191725</v>
      </c>
      <c r="AJ3251" s="2">
        <f t="shared" si="334"/>
        <v>-2.5025539444631106</v>
      </c>
      <c r="AK3251" s="2">
        <f t="shared" si="330"/>
        <v>-1.535362013584342</v>
      </c>
      <c r="AL3251" s="2">
        <f t="shared" si="331"/>
        <v>-2.5879503497259004</v>
      </c>
      <c r="AM3251" s="2">
        <f t="shared" si="332"/>
        <v>-4.3481195285371941</v>
      </c>
      <c r="AN3251" s="2">
        <f t="shared" si="333"/>
        <v>-4.227669297881179</v>
      </c>
    </row>
    <row r="3252" spans="1:40" x14ac:dyDescent="0.2">
      <c r="A3252">
        <v>3251</v>
      </c>
      <c r="B3252" t="s">
        <v>5514</v>
      </c>
      <c r="D3252">
        <v>0</v>
      </c>
      <c r="E3252">
        <v>1</v>
      </c>
      <c r="F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T3252">
        <v>0.17100000000000001</v>
      </c>
      <c r="U3252">
        <v>0.20200000000000001</v>
      </c>
      <c r="V3252">
        <v>0.22700000000000001</v>
      </c>
      <c r="W3252">
        <v>0.43</v>
      </c>
      <c r="X3252">
        <v>0.188</v>
      </c>
      <c r="Z3252">
        <v>9</v>
      </c>
      <c r="AA3252">
        <v>0</v>
      </c>
      <c r="AB3252">
        <v>0</v>
      </c>
      <c r="AD3252">
        <v>-0.1</v>
      </c>
      <c r="AE3252">
        <v>0</v>
      </c>
      <c r="AF3252">
        <v>0</v>
      </c>
      <c r="AG3252" t="s">
        <v>5515</v>
      </c>
      <c r="AH3252" s="2">
        <f t="shared" si="329"/>
        <v>-15.203131387386374</v>
      </c>
      <c r="AJ3252" s="2">
        <f t="shared" si="334"/>
        <v>-2.5025539444631106</v>
      </c>
      <c r="AK3252" s="2">
        <f t="shared" si="330"/>
        <v>-1.535362013584342</v>
      </c>
      <c r="AL3252" s="2">
        <f t="shared" si="331"/>
        <v>-2.5879503497259004</v>
      </c>
      <c r="AM3252" s="2">
        <f t="shared" si="332"/>
        <v>-4.005771017753216</v>
      </c>
      <c r="AN3252" s="2">
        <f t="shared" si="333"/>
        <v>-4.5714940618598048</v>
      </c>
    </row>
    <row r="3253" spans="1:40" x14ac:dyDescent="0.2">
      <c r="A3253">
        <v>3252</v>
      </c>
      <c r="B3253" t="s">
        <v>5269</v>
      </c>
      <c r="C3253" t="s">
        <v>198</v>
      </c>
      <c r="D3253">
        <v>0</v>
      </c>
      <c r="E3253">
        <v>1</v>
      </c>
      <c r="F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0.16600000000000001</v>
      </c>
      <c r="U3253">
        <v>0.215</v>
      </c>
      <c r="V3253">
        <v>0.23200000000000001</v>
      </c>
      <c r="W3253">
        <v>0.44700000000000001</v>
      </c>
      <c r="X3253">
        <v>0.19800000000000001</v>
      </c>
      <c r="Z3253">
        <v>15</v>
      </c>
      <c r="AA3253">
        <v>0</v>
      </c>
      <c r="AB3253">
        <v>0</v>
      </c>
      <c r="AD3253">
        <v>-0.1</v>
      </c>
      <c r="AE3253">
        <v>0</v>
      </c>
      <c r="AF3253">
        <v>0</v>
      </c>
      <c r="AG3253" t="s">
        <v>5270</v>
      </c>
      <c r="AH3253" s="2">
        <f t="shared" si="329"/>
        <v>-15.204123496794832</v>
      </c>
      <c r="AJ3253" s="2">
        <f t="shared" si="334"/>
        <v>-2.5025539444631106</v>
      </c>
      <c r="AK3253" s="2">
        <f t="shared" si="330"/>
        <v>-1.535362013584342</v>
      </c>
      <c r="AL3253" s="2">
        <f t="shared" si="331"/>
        <v>-2.5879503497259004</v>
      </c>
      <c r="AM3253" s="2">
        <f t="shared" si="332"/>
        <v>-4.2503056683132003</v>
      </c>
      <c r="AN3253" s="2">
        <f t="shared" si="333"/>
        <v>-4.3279515207082788</v>
      </c>
    </row>
    <row r="3254" spans="1:40" x14ac:dyDescent="0.2">
      <c r="A3254">
        <v>3253</v>
      </c>
      <c r="B3254" t="s">
        <v>6695</v>
      </c>
      <c r="C3254" t="s">
        <v>55</v>
      </c>
      <c r="D3254">
        <v>0</v>
      </c>
      <c r="E3254">
        <v>1</v>
      </c>
      <c r="F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T3254">
        <v>0.16800000000000001</v>
      </c>
      <c r="U3254">
        <v>0.20799999999999999</v>
      </c>
      <c r="V3254">
        <v>0.23300000000000001</v>
      </c>
      <c r="W3254">
        <v>0.44</v>
      </c>
      <c r="X3254">
        <v>0.19400000000000001</v>
      </c>
      <c r="Z3254">
        <v>11</v>
      </c>
      <c r="AA3254">
        <v>0</v>
      </c>
      <c r="AB3254">
        <v>0</v>
      </c>
      <c r="AD3254">
        <v>-0.1</v>
      </c>
      <c r="AE3254">
        <v>0</v>
      </c>
      <c r="AF3254">
        <v>0</v>
      </c>
      <c r="AG3254" t="s">
        <v>6696</v>
      </c>
      <c r="AH3254" s="2">
        <f t="shared" si="329"/>
        <v>-15.206591859397937</v>
      </c>
      <c r="AJ3254" s="2">
        <f t="shared" si="334"/>
        <v>-2.5025539444631106</v>
      </c>
      <c r="AK3254" s="2">
        <f t="shared" si="330"/>
        <v>-1.535362013584342</v>
      </c>
      <c r="AL3254" s="2">
        <f t="shared" si="331"/>
        <v>-2.5879503497259004</v>
      </c>
      <c r="AM3254" s="2">
        <f t="shared" si="332"/>
        <v>-4.1524918080892066</v>
      </c>
      <c r="AN3254" s="2">
        <f t="shared" si="333"/>
        <v>-4.4282337435353778</v>
      </c>
    </row>
    <row r="3255" spans="1:40" x14ac:dyDescent="0.2">
      <c r="A3255">
        <v>3254</v>
      </c>
      <c r="B3255" t="s">
        <v>4728</v>
      </c>
      <c r="C3255" t="s">
        <v>88</v>
      </c>
      <c r="D3255">
        <v>0</v>
      </c>
      <c r="E3255">
        <v>1</v>
      </c>
      <c r="F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T3255">
        <v>0.16500000000000001</v>
      </c>
      <c r="U3255">
        <v>0.215</v>
      </c>
      <c r="V3255">
        <v>0.23499999999999999</v>
      </c>
      <c r="W3255">
        <v>0.45</v>
      </c>
      <c r="X3255">
        <v>0.19900000000000001</v>
      </c>
      <c r="Z3255">
        <v>22</v>
      </c>
      <c r="AA3255">
        <v>0</v>
      </c>
      <c r="AB3255">
        <v>0</v>
      </c>
      <c r="AD3255">
        <v>-0.1</v>
      </c>
      <c r="AE3255">
        <v>0</v>
      </c>
      <c r="AF3255">
        <v>0</v>
      </c>
      <c r="AG3255" t="s">
        <v>4729</v>
      </c>
      <c r="AH3255" s="2">
        <f t="shared" si="329"/>
        <v>-15.2100523314095</v>
      </c>
      <c r="AJ3255" s="2">
        <f t="shared" si="334"/>
        <v>-2.5025539444631106</v>
      </c>
      <c r="AK3255" s="2">
        <f t="shared" si="330"/>
        <v>-1.535362013584342</v>
      </c>
      <c r="AL3255" s="2">
        <f t="shared" si="331"/>
        <v>-2.5879503497259004</v>
      </c>
      <c r="AM3255" s="2">
        <f t="shared" si="332"/>
        <v>-4.2992125984251972</v>
      </c>
      <c r="AN3255" s="2">
        <f t="shared" si="333"/>
        <v>-4.2849734252109499</v>
      </c>
    </row>
    <row r="3256" spans="1:40" x14ac:dyDescent="0.2">
      <c r="A3256">
        <v>3255</v>
      </c>
      <c r="B3256" t="s">
        <v>5620</v>
      </c>
      <c r="D3256">
        <v>0</v>
      </c>
      <c r="E3256">
        <v>1</v>
      </c>
      <c r="F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T3256">
        <v>0.16500000000000001</v>
      </c>
      <c r="U3256">
        <v>0.2</v>
      </c>
      <c r="V3256">
        <v>0.249</v>
      </c>
      <c r="W3256">
        <v>0.45</v>
      </c>
      <c r="X3256">
        <v>0.19400000000000001</v>
      </c>
      <c r="Z3256">
        <v>14</v>
      </c>
      <c r="AA3256">
        <v>0</v>
      </c>
      <c r="AB3256">
        <v>0</v>
      </c>
      <c r="AD3256">
        <v>-0.1</v>
      </c>
      <c r="AE3256">
        <v>0</v>
      </c>
      <c r="AF3256">
        <v>0</v>
      </c>
      <c r="AG3256" t="s">
        <v>5621</v>
      </c>
      <c r="AH3256" s="2">
        <f t="shared" si="329"/>
        <v>-15.2100523314095</v>
      </c>
      <c r="AJ3256" s="2">
        <f t="shared" si="334"/>
        <v>-2.5025539444631106</v>
      </c>
      <c r="AK3256" s="2">
        <f t="shared" si="330"/>
        <v>-1.535362013584342</v>
      </c>
      <c r="AL3256" s="2">
        <f t="shared" si="331"/>
        <v>-2.5879503497259004</v>
      </c>
      <c r="AM3256" s="2">
        <f t="shared" si="332"/>
        <v>-4.2992125984251972</v>
      </c>
      <c r="AN3256" s="2">
        <f t="shared" si="333"/>
        <v>-4.2849734252109499</v>
      </c>
    </row>
    <row r="3257" spans="1:40" x14ac:dyDescent="0.2">
      <c r="A3257">
        <v>3256</v>
      </c>
      <c r="B3257" t="s">
        <v>7300</v>
      </c>
      <c r="C3257" t="s">
        <v>53</v>
      </c>
      <c r="D3257">
        <v>0</v>
      </c>
      <c r="E3257">
        <v>1</v>
      </c>
      <c r="F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T3257">
        <v>0.16500000000000001</v>
      </c>
      <c r="U3257">
        <v>0.20699999999999999</v>
      </c>
      <c r="V3257">
        <v>0.24299999999999999</v>
      </c>
      <c r="W3257">
        <v>0.45</v>
      </c>
      <c r="X3257">
        <v>0.19700000000000001</v>
      </c>
      <c r="Z3257">
        <v>1</v>
      </c>
      <c r="AA3257">
        <v>0</v>
      </c>
      <c r="AB3257">
        <v>0</v>
      </c>
      <c r="AD3257">
        <v>-0.1</v>
      </c>
      <c r="AE3257">
        <v>0</v>
      </c>
      <c r="AF3257">
        <v>0</v>
      </c>
      <c r="AG3257" t="s">
        <v>7301</v>
      </c>
      <c r="AH3257" s="2">
        <f t="shared" si="329"/>
        <v>-15.2100523314095</v>
      </c>
      <c r="AJ3257" s="2">
        <f t="shared" si="334"/>
        <v>-2.5025539444631106</v>
      </c>
      <c r="AK3257" s="2">
        <f t="shared" si="330"/>
        <v>-1.535362013584342</v>
      </c>
      <c r="AL3257" s="2">
        <f t="shared" si="331"/>
        <v>-2.5879503497259004</v>
      </c>
      <c r="AM3257" s="2">
        <f t="shared" si="332"/>
        <v>-4.2992125984251972</v>
      </c>
      <c r="AN3257" s="2">
        <f t="shared" si="333"/>
        <v>-4.2849734252109499</v>
      </c>
    </row>
    <row r="3258" spans="1:40" x14ac:dyDescent="0.2">
      <c r="A3258">
        <v>3257</v>
      </c>
      <c r="B3258" t="s">
        <v>6112</v>
      </c>
      <c r="C3258" t="s">
        <v>93</v>
      </c>
      <c r="D3258">
        <v>0</v>
      </c>
      <c r="E3258">
        <v>1</v>
      </c>
      <c r="F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T3258">
        <v>0.16700000000000001</v>
      </c>
      <c r="U3258">
        <v>0.21199999999999999</v>
      </c>
      <c r="V3258">
        <v>0.23100000000000001</v>
      </c>
      <c r="W3258">
        <v>0.443</v>
      </c>
      <c r="X3258">
        <v>0.19600000000000001</v>
      </c>
      <c r="Z3258">
        <v>17</v>
      </c>
      <c r="AA3258">
        <v>0</v>
      </c>
      <c r="AB3258">
        <v>0</v>
      </c>
      <c r="AD3258">
        <v>-0.1</v>
      </c>
      <c r="AE3258">
        <v>0</v>
      </c>
      <c r="AF3258">
        <v>0</v>
      </c>
      <c r="AG3258" t="s">
        <v>6113</v>
      </c>
      <c r="AH3258" s="2">
        <f t="shared" si="329"/>
        <v>-15.212520694012607</v>
      </c>
      <c r="AJ3258" s="2">
        <f t="shared" si="334"/>
        <v>-2.5025539444631106</v>
      </c>
      <c r="AK3258" s="2">
        <f t="shared" si="330"/>
        <v>-1.535362013584342</v>
      </c>
      <c r="AL3258" s="2">
        <f t="shared" si="331"/>
        <v>-2.5879503497259004</v>
      </c>
      <c r="AM3258" s="2">
        <f t="shared" si="332"/>
        <v>-4.2013987382012035</v>
      </c>
      <c r="AN3258" s="2">
        <f t="shared" si="333"/>
        <v>-4.3852556480380498</v>
      </c>
    </row>
    <row r="3259" spans="1:40" x14ac:dyDescent="0.2">
      <c r="A3259">
        <v>3258</v>
      </c>
      <c r="B3259" t="s">
        <v>5779</v>
      </c>
      <c r="C3259" t="s">
        <v>125</v>
      </c>
      <c r="D3259">
        <v>0</v>
      </c>
      <c r="E3259">
        <v>1</v>
      </c>
      <c r="F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T3259">
        <v>0.16200000000000001</v>
      </c>
      <c r="U3259">
        <v>0.215</v>
      </c>
      <c r="V3259">
        <v>0.245</v>
      </c>
      <c r="W3259">
        <v>0.46</v>
      </c>
      <c r="X3259">
        <v>0.20300000000000001</v>
      </c>
      <c r="Z3259">
        <v>20</v>
      </c>
      <c r="AA3259">
        <v>0</v>
      </c>
      <c r="AB3259">
        <v>0</v>
      </c>
      <c r="AD3259">
        <v>-0.1</v>
      </c>
      <c r="AE3259">
        <v>0</v>
      </c>
      <c r="AF3259">
        <v>0</v>
      </c>
      <c r="AG3259" t="s">
        <v>5780</v>
      </c>
      <c r="AH3259" s="2">
        <f t="shared" si="329"/>
        <v>-15.213512803421064</v>
      </c>
      <c r="AJ3259" s="2">
        <f t="shared" si="334"/>
        <v>-2.5025539444631106</v>
      </c>
      <c r="AK3259" s="2">
        <f t="shared" si="330"/>
        <v>-1.535362013584342</v>
      </c>
      <c r="AL3259" s="2">
        <f t="shared" si="331"/>
        <v>-2.5879503497259004</v>
      </c>
      <c r="AM3259" s="2">
        <f t="shared" si="332"/>
        <v>-4.4459333887611878</v>
      </c>
      <c r="AN3259" s="2">
        <f t="shared" si="333"/>
        <v>-4.1417131068865229</v>
      </c>
    </row>
    <row r="3260" spans="1:40" x14ac:dyDescent="0.2">
      <c r="A3260">
        <v>3259</v>
      </c>
      <c r="B3260" t="s">
        <v>5131</v>
      </c>
      <c r="C3260" t="s">
        <v>65</v>
      </c>
      <c r="D3260">
        <v>0</v>
      </c>
      <c r="E3260">
        <v>1</v>
      </c>
      <c r="F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T3260">
        <v>0.157</v>
      </c>
      <c r="U3260">
        <v>0.20899999999999999</v>
      </c>
      <c r="V3260">
        <v>0.26900000000000002</v>
      </c>
      <c r="W3260">
        <v>0.47699999999999998</v>
      </c>
      <c r="X3260">
        <v>0.20699999999999999</v>
      </c>
      <c r="Z3260">
        <v>21</v>
      </c>
      <c r="AA3260">
        <v>0</v>
      </c>
      <c r="AB3260">
        <v>0</v>
      </c>
      <c r="AD3260">
        <v>-0.1</v>
      </c>
      <c r="AE3260">
        <v>0</v>
      </c>
      <c r="AF3260">
        <v>0</v>
      </c>
      <c r="AG3260" t="s">
        <v>5132</v>
      </c>
      <c r="AH3260" s="2">
        <f t="shared" si="329"/>
        <v>-15.214504912829524</v>
      </c>
      <c r="AJ3260" s="2">
        <f t="shared" si="334"/>
        <v>-2.5025539444631106</v>
      </c>
      <c r="AK3260" s="2">
        <f t="shared" si="330"/>
        <v>-1.535362013584342</v>
      </c>
      <c r="AL3260" s="2">
        <f t="shared" si="331"/>
        <v>-2.5879503497259004</v>
      </c>
      <c r="AM3260" s="2">
        <f t="shared" si="332"/>
        <v>-4.6904680393211731</v>
      </c>
      <c r="AN3260" s="2">
        <f t="shared" si="333"/>
        <v>-3.898170565734997</v>
      </c>
    </row>
    <row r="3261" spans="1:40" x14ac:dyDescent="0.2">
      <c r="A3261">
        <v>3260</v>
      </c>
      <c r="B3261" t="s">
        <v>5175</v>
      </c>
      <c r="C3261" t="s">
        <v>198</v>
      </c>
      <c r="D3261">
        <v>0</v>
      </c>
      <c r="E3261">
        <v>1</v>
      </c>
      <c r="F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T3261">
        <v>0.16800000000000001</v>
      </c>
      <c r="U3261">
        <v>0.20200000000000001</v>
      </c>
      <c r="V3261">
        <v>0.23699999999999999</v>
      </c>
      <c r="W3261">
        <v>0.439</v>
      </c>
      <c r="X3261">
        <v>0.191</v>
      </c>
      <c r="Z3261">
        <v>10</v>
      </c>
      <c r="AA3261">
        <v>0</v>
      </c>
      <c r="AB3261">
        <v>0</v>
      </c>
      <c r="AD3261">
        <v>-0.1</v>
      </c>
      <c r="AE3261">
        <v>0</v>
      </c>
      <c r="AF3261">
        <v>0</v>
      </c>
      <c r="AG3261" t="s">
        <v>5176</v>
      </c>
      <c r="AH3261" s="2">
        <f t="shared" si="329"/>
        <v>-15.22091789123038</v>
      </c>
      <c r="AJ3261" s="2">
        <f t="shared" si="334"/>
        <v>-2.5025539444631106</v>
      </c>
      <c r="AK3261" s="2">
        <f t="shared" si="330"/>
        <v>-1.535362013584342</v>
      </c>
      <c r="AL3261" s="2">
        <f t="shared" si="331"/>
        <v>-2.5879503497259004</v>
      </c>
      <c r="AM3261" s="2">
        <f t="shared" si="332"/>
        <v>-4.1524918080892066</v>
      </c>
      <c r="AN3261" s="2">
        <f t="shared" si="333"/>
        <v>-4.4425597753678208</v>
      </c>
    </row>
    <row r="3262" spans="1:40" x14ac:dyDescent="0.2">
      <c r="A3262">
        <v>3261</v>
      </c>
      <c r="B3262" t="s">
        <v>5791</v>
      </c>
      <c r="C3262" t="s">
        <v>176</v>
      </c>
      <c r="D3262">
        <v>0</v>
      </c>
      <c r="E3262">
        <v>1</v>
      </c>
      <c r="F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T3262">
        <v>0.16800000000000001</v>
      </c>
      <c r="U3262">
        <v>0.2</v>
      </c>
      <c r="V3262">
        <v>0.23899999999999999</v>
      </c>
      <c r="W3262">
        <v>0.439</v>
      </c>
      <c r="X3262">
        <v>0.19</v>
      </c>
      <c r="Z3262">
        <v>9</v>
      </c>
      <c r="AA3262">
        <v>0</v>
      </c>
      <c r="AB3262">
        <v>0</v>
      </c>
      <c r="AD3262">
        <v>-0.1</v>
      </c>
      <c r="AE3262">
        <v>0</v>
      </c>
      <c r="AF3262">
        <v>0</v>
      </c>
      <c r="AG3262" t="s">
        <v>5792</v>
      </c>
      <c r="AH3262" s="2">
        <f t="shared" si="329"/>
        <v>-15.22091789123038</v>
      </c>
      <c r="AJ3262" s="2">
        <f t="shared" si="334"/>
        <v>-2.5025539444631106</v>
      </c>
      <c r="AK3262" s="2">
        <f t="shared" si="330"/>
        <v>-1.535362013584342</v>
      </c>
      <c r="AL3262" s="2">
        <f t="shared" si="331"/>
        <v>-2.5879503497259004</v>
      </c>
      <c r="AM3262" s="2">
        <f t="shared" si="332"/>
        <v>-4.1524918080892066</v>
      </c>
      <c r="AN3262" s="2">
        <f t="shared" si="333"/>
        <v>-4.4425597753678208</v>
      </c>
    </row>
    <row r="3263" spans="1:40" x14ac:dyDescent="0.2">
      <c r="A3263">
        <v>3262</v>
      </c>
      <c r="B3263" t="s">
        <v>3928</v>
      </c>
      <c r="C3263" t="s">
        <v>83</v>
      </c>
      <c r="D3263">
        <v>0</v>
      </c>
      <c r="E3263">
        <v>1</v>
      </c>
      <c r="F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0.158</v>
      </c>
      <c r="U3263">
        <v>0.20399999999999999</v>
      </c>
      <c r="V3263">
        <v>0.26900000000000002</v>
      </c>
      <c r="W3263">
        <v>0.47299999999999998</v>
      </c>
      <c r="X3263">
        <v>0.20399999999999999</v>
      </c>
      <c r="Z3263">
        <v>20</v>
      </c>
      <c r="AA3263">
        <v>0</v>
      </c>
      <c r="AB3263">
        <v>0</v>
      </c>
      <c r="AD3263">
        <v>-0.1</v>
      </c>
      <c r="AE3263">
        <v>0</v>
      </c>
      <c r="AF3263">
        <v>0</v>
      </c>
      <c r="AG3263" t="s">
        <v>3929</v>
      </c>
      <c r="AH3263" s="2">
        <f t="shared" si="329"/>
        <v>-15.222902110047297</v>
      </c>
      <c r="AJ3263" s="2">
        <f t="shared" si="334"/>
        <v>-2.5025539444631106</v>
      </c>
      <c r="AK3263" s="2">
        <f t="shared" si="330"/>
        <v>-1.535362013584342</v>
      </c>
      <c r="AL3263" s="2">
        <f t="shared" si="331"/>
        <v>-2.5879503497259004</v>
      </c>
      <c r="AM3263" s="2">
        <f t="shared" si="332"/>
        <v>-4.6415611092091762</v>
      </c>
      <c r="AN3263" s="2">
        <f t="shared" si="333"/>
        <v>-3.955474693064768</v>
      </c>
    </row>
    <row r="3264" spans="1:40" x14ac:dyDescent="0.2">
      <c r="A3264">
        <v>3263</v>
      </c>
      <c r="B3264" t="s">
        <v>4169</v>
      </c>
      <c r="C3264" t="s">
        <v>35</v>
      </c>
      <c r="D3264">
        <v>0</v>
      </c>
      <c r="E3264">
        <v>1</v>
      </c>
      <c r="F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T3264">
        <v>0.158</v>
      </c>
      <c r="U3264">
        <v>0.21099999999999999</v>
      </c>
      <c r="V3264">
        <v>0.26200000000000001</v>
      </c>
      <c r="W3264">
        <v>0.47299999999999998</v>
      </c>
      <c r="X3264">
        <v>0.20599999999999999</v>
      </c>
      <c r="Z3264">
        <v>18</v>
      </c>
      <c r="AA3264">
        <v>0</v>
      </c>
      <c r="AB3264">
        <v>0</v>
      </c>
      <c r="AD3264">
        <v>-0.1</v>
      </c>
      <c r="AE3264">
        <v>0</v>
      </c>
      <c r="AF3264">
        <v>0</v>
      </c>
      <c r="AG3264" t="s">
        <v>4170</v>
      </c>
      <c r="AH3264" s="2">
        <f t="shared" si="329"/>
        <v>-15.222902110047297</v>
      </c>
      <c r="AJ3264" s="2">
        <f t="shared" si="334"/>
        <v>-2.5025539444631106</v>
      </c>
      <c r="AK3264" s="2">
        <f t="shared" si="330"/>
        <v>-1.535362013584342</v>
      </c>
      <c r="AL3264" s="2">
        <f t="shared" si="331"/>
        <v>-2.5879503497259004</v>
      </c>
      <c r="AM3264" s="2">
        <f t="shared" si="332"/>
        <v>-4.6415611092091762</v>
      </c>
      <c r="AN3264" s="2">
        <f t="shared" si="333"/>
        <v>-3.955474693064768</v>
      </c>
    </row>
    <row r="3265" spans="1:40" x14ac:dyDescent="0.2">
      <c r="A3265">
        <v>3264</v>
      </c>
      <c r="B3265" t="s">
        <v>6368</v>
      </c>
      <c r="C3265" t="s">
        <v>57</v>
      </c>
      <c r="D3265">
        <v>0</v>
      </c>
      <c r="E3265">
        <v>1</v>
      </c>
      <c r="F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T3265">
        <v>0.16500000000000001</v>
      </c>
      <c r="U3265">
        <v>0.20200000000000001</v>
      </c>
      <c r="V3265">
        <v>0.248</v>
      </c>
      <c r="W3265">
        <v>0.44900000000000001</v>
      </c>
      <c r="X3265">
        <v>0.19500000000000001</v>
      </c>
      <c r="Z3265">
        <v>14</v>
      </c>
      <c r="AA3265">
        <v>0</v>
      </c>
      <c r="AB3265">
        <v>0</v>
      </c>
      <c r="AD3265">
        <v>-0.1</v>
      </c>
      <c r="AE3265">
        <v>0</v>
      </c>
      <c r="AF3265">
        <v>0</v>
      </c>
      <c r="AG3265" t="s">
        <v>6369</v>
      </c>
      <c r="AH3265" s="2">
        <f t="shared" si="329"/>
        <v>-15.224378363241943</v>
      </c>
      <c r="AJ3265" s="2">
        <f t="shared" si="334"/>
        <v>-2.5025539444631106</v>
      </c>
      <c r="AK3265" s="2">
        <f t="shared" si="330"/>
        <v>-1.535362013584342</v>
      </c>
      <c r="AL3265" s="2">
        <f t="shared" si="331"/>
        <v>-2.5879503497259004</v>
      </c>
      <c r="AM3265" s="2">
        <f t="shared" si="332"/>
        <v>-4.2992125984251972</v>
      </c>
      <c r="AN3265" s="2">
        <f t="shared" si="333"/>
        <v>-4.2992994570433929</v>
      </c>
    </row>
    <row r="3266" spans="1:40" x14ac:dyDescent="0.2">
      <c r="A3266">
        <v>3265</v>
      </c>
      <c r="B3266" t="s">
        <v>5608</v>
      </c>
      <c r="D3266">
        <v>0</v>
      </c>
      <c r="E3266">
        <v>1</v>
      </c>
      <c r="F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T3266">
        <v>0.16</v>
      </c>
      <c r="U3266">
        <v>0.21</v>
      </c>
      <c r="V3266">
        <v>0.25600000000000001</v>
      </c>
      <c r="W3266">
        <v>0.46600000000000003</v>
      </c>
      <c r="X3266">
        <v>0.20399999999999999</v>
      </c>
      <c r="Z3266">
        <v>20</v>
      </c>
      <c r="AA3266">
        <v>0</v>
      </c>
      <c r="AB3266">
        <v>0</v>
      </c>
      <c r="AD3266">
        <v>-0.1</v>
      </c>
      <c r="AE3266">
        <v>0</v>
      </c>
      <c r="AF3266">
        <v>0</v>
      </c>
      <c r="AG3266" t="s">
        <v>5609</v>
      </c>
      <c r="AH3266" s="2">
        <f t="shared" ref="AH3266:AH3329" si="335">SUM(AI3266:AN3266)</f>
        <v>-15.225370472650402</v>
      </c>
      <c r="AJ3266" s="2">
        <f t="shared" si="334"/>
        <v>-2.5025539444631106</v>
      </c>
      <c r="AK3266" s="2">
        <f t="shared" ref="AK3266:AK3329" si="336">(M3266-46.609)/30.35701</f>
        <v>-1.535362013584342</v>
      </c>
      <c r="AL3266" s="2">
        <f t="shared" ref="AL3266:AL3329" si="337">(S3266-70.42522)/27.21274</f>
        <v>-2.5879503497259004</v>
      </c>
      <c r="AM3266" s="2">
        <f t="shared" ref="AM3266:AM3329" si="338">(T3266-0.252906)/0.020447</f>
        <v>-4.5437472489851825</v>
      </c>
      <c r="AN3266" s="2">
        <f t="shared" ref="AN3266:AN3329" si="339">(W3266-0.749104)/0.069803</f>
        <v>-4.055756915891866</v>
      </c>
    </row>
    <row r="3267" spans="1:40" x14ac:dyDescent="0.2">
      <c r="A3267">
        <v>3266</v>
      </c>
      <c r="B3267" t="s">
        <v>7311</v>
      </c>
      <c r="C3267" t="s">
        <v>53</v>
      </c>
      <c r="D3267">
        <v>0</v>
      </c>
      <c r="E3267">
        <v>1</v>
      </c>
      <c r="F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0.16400000000000001</v>
      </c>
      <c r="U3267">
        <v>0.20200000000000001</v>
      </c>
      <c r="V3267">
        <v>0.25</v>
      </c>
      <c r="W3267">
        <v>0.45200000000000001</v>
      </c>
      <c r="X3267">
        <v>0.19600000000000001</v>
      </c>
      <c r="Z3267">
        <v>0</v>
      </c>
      <c r="AA3267">
        <v>0</v>
      </c>
      <c r="AB3267">
        <v>0</v>
      </c>
      <c r="AD3267">
        <v>-0.1</v>
      </c>
      <c r="AE3267">
        <v>0</v>
      </c>
      <c r="AF3267">
        <v>0</v>
      </c>
      <c r="AG3267" t="s">
        <v>7312</v>
      </c>
      <c r="AH3267" s="2">
        <f t="shared" si="335"/>
        <v>-15.230307197856611</v>
      </c>
      <c r="AJ3267" s="2">
        <f t="shared" si="334"/>
        <v>-2.5025539444631106</v>
      </c>
      <c r="AK3267" s="2">
        <f t="shared" si="336"/>
        <v>-1.535362013584342</v>
      </c>
      <c r="AL3267" s="2">
        <f t="shared" si="337"/>
        <v>-2.5879503497259004</v>
      </c>
      <c r="AM3267" s="2">
        <f t="shared" si="338"/>
        <v>-4.3481195285371941</v>
      </c>
      <c r="AN3267" s="2">
        <f t="shared" si="339"/>
        <v>-4.2563213615460649</v>
      </c>
    </row>
    <row r="3268" spans="1:40" x14ac:dyDescent="0.2">
      <c r="A3268">
        <v>3267</v>
      </c>
      <c r="B3268" t="s">
        <v>5795</v>
      </c>
      <c r="C3268" t="s">
        <v>45</v>
      </c>
      <c r="D3268">
        <v>0</v>
      </c>
      <c r="E3268">
        <v>1</v>
      </c>
      <c r="F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T3268">
        <v>0.161</v>
      </c>
      <c r="U3268">
        <v>0.19900000000000001</v>
      </c>
      <c r="V3268">
        <v>0.26300000000000001</v>
      </c>
      <c r="W3268">
        <v>0.46200000000000002</v>
      </c>
      <c r="X3268">
        <v>0.19800000000000001</v>
      </c>
      <c r="Z3268">
        <v>15</v>
      </c>
      <c r="AA3268">
        <v>0</v>
      </c>
      <c r="AB3268">
        <v>0</v>
      </c>
      <c r="AD3268">
        <v>-0.1</v>
      </c>
      <c r="AE3268">
        <v>0</v>
      </c>
      <c r="AF3268">
        <v>0</v>
      </c>
      <c r="AG3268" t="s">
        <v>5796</v>
      </c>
      <c r="AH3268" s="2">
        <f t="shared" si="335"/>
        <v>-15.233767669868175</v>
      </c>
      <c r="AJ3268" s="2">
        <f t="shared" si="334"/>
        <v>-2.5025539444631106</v>
      </c>
      <c r="AK3268" s="2">
        <f t="shared" si="336"/>
        <v>-1.535362013584342</v>
      </c>
      <c r="AL3268" s="2">
        <f t="shared" si="337"/>
        <v>-2.5879503497259004</v>
      </c>
      <c r="AM3268" s="2">
        <f t="shared" si="338"/>
        <v>-4.4948403188731847</v>
      </c>
      <c r="AN3268" s="2">
        <f t="shared" si="339"/>
        <v>-4.113061043221637</v>
      </c>
    </row>
    <row r="3269" spans="1:40" x14ac:dyDescent="0.2">
      <c r="A3269">
        <v>3268</v>
      </c>
      <c r="B3269" t="s">
        <v>5677</v>
      </c>
      <c r="C3269" t="s">
        <v>129</v>
      </c>
      <c r="D3269">
        <v>0</v>
      </c>
      <c r="E3269">
        <v>1</v>
      </c>
      <c r="F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0.16300000000000001</v>
      </c>
      <c r="U3269">
        <v>0.219</v>
      </c>
      <c r="V3269">
        <v>0.23599999999999999</v>
      </c>
      <c r="W3269">
        <v>0.45500000000000002</v>
      </c>
      <c r="X3269">
        <v>0.20200000000000001</v>
      </c>
      <c r="Z3269">
        <v>17</v>
      </c>
      <c r="AA3269">
        <v>0</v>
      </c>
      <c r="AB3269">
        <v>0</v>
      </c>
      <c r="AD3269">
        <v>-0.1</v>
      </c>
      <c r="AE3269">
        <v>0</v>
      </c>
      <c r="AF3269">
        <v>0</v>
      </c>
      <c r="AG3269" t="s">
        <v>5678</v>
      </c>
      <c r="AH3269" s="2">
        <f t="shared" si="335"/>
        <v>-15.236236032471281</v>
      </c>
      <c r="AJ3269" s="2">
        <f t="shared" si="334"/>
        <v>-2.5025539444631106</v>
      </c>
      <c r="AK3269" s="2">
        <f t="shared" si="336"/>
        <v>-1.535362013584342</v>
      </c>
      <c r="AL3269" s="2">
        <f t="shared" si="337"/>
        <v>-2.5879503497259004</v>
      </c>
      <c r="AM3269" s="2">
        <f t="shared" si="338"/>
        <v>-4.3970264586491909</v>
      </c>
      <c r="AN3269" s="2">
        <f t="shared" si="339"/>
        <v>-4.2133432660487369</v>
      </c>
    </row>
    <row r="3270" spans="1:40" x14ac:dyDescent="0.2">
      <c r="A3270">
        <v>3269</v>
      </c>
      <c r="B3270" t="s">
        <v>6048</v>
      </c>
      <c r="D3270">
        <v>0</v>
      </c>
      <c r="E3270">
        <v>1</v>
      </c>
      <c r="F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T3270">
        <v>0.16500000000000001</v>
      </c>
      <c r="U3270">
        <v>0.21</v>
      </c>
      <c r="V3270">
        <v>0.23699999999999999</v>
      </c>
      <c r="W3270">
        <v>0.44800000000000001</v>
      </c>
      <c r="X3270">
        <v>0.19700000000000001</v>
      </c>
      <c r="Z3270">
        <v>15</v>
      </c>
      <c r="AA3270">
        <v>0</v>
      </c>
      <c r="AB3270">
        <v>0</v>
      </c>
      <c r="AD3270">
        <v>-0.1</v>
      </c>
      <c r="AE3270">
        <v>0</v>
      </c>
      <c r="AF3270">
        <v>0</v>
      </c>
      <c r="AG3270" t="s">
        <v>6049</v>
      </c>
      <c r="AH3270" s="2">
        <f t="shared" si="335"/>
        <v>-15.238704395074386</v>
      </c>
      <c r="AJ3270" s="2">
        <f t="shared" si="334"/>
        <v>-2.5025539444631106</v>
      </c>
      <c r="AK3270" s="2">
        <f t="shared" si="336"/>
        <v>-1.535362013584342</v>
      </c>
      <c r="AL3270" s="2">
        <f t="shared" si="337"/>
        <v>-2.5879503497259004</v>
      </c>
      <c r="AM3270" s="2">
        <f t="shared" si="338"/>
        <v>-4.2992125984251972</v>
      </c>
      <c r="AN3270" s="2">
        <f t="shared" si="339"/>
        <v>-4.3136254888758359</v>
      </c>
    </row>
    <row r="3271" spans="1:40" x14ac:dyDescent="0.2">
      <c r="A3271">
        <v>3270</v>
      </c>
      <c r="B3271" t="s">
        <v>6263</v>
      </c>
      <c r="D3271">
        <v>0</v>
      </c>
      <c r="E3271">
        <v>1</v>
      </c>
      <c r="F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T3271">
        <v>0.16500000000000001</v>
      </c>
      <c r="U3271">
        <v>0.19700000000000001</v>
      </c>
      <c r="V3271">
        <v>0.251</v>
      </c>
      <c r="W3271">
        <v>0.44800000000000001</v>
      </c>
      <c r="X3271">
        <v>0.193</v>
      </c>
      <c r="Z3271">
        <v>13</v>
      </c>
      <c r="AA3271">
        <v>0</v>
      </c>
      <c r="AB3271">
        <v>0</v>
      </c>
      <c r="AD3271">
        <v>-0.1</v>
      </c>
      <c r="AE3271">
        <v>0</v>
      </c>
      <c r="AF3271">
        <v>0</v>
      </c>
      <c r="AG3271" t="s">
        <v>6264</v>
      </c>
      <c r="AH3271" s="2">
        <f t="shared" si="335"/>
        <v>-15.238704395074386</v>
      </c>
      <c r="AJ3271" s="2">
        <f t="shared" si="334"/>
        <v>-2.5025539444631106</v>
      </c>
      <c r="AK3271" s="2">
        <f t="shared" si="336"/>
        <v>-1.535362013584342</v>
      </c>
      <c r="AL3271" s="2">
        <f t="shared" si="337"/>
        <v>-2.5879503497259004</v>
      </c>
      <c r="AM3271" s="2">
        <f t="shared" si="338"/>
        <v>-4.2992125984251972</v>
      </c>
      <c r="AN3271" s="2">
        <f t="shared" si="339"/>
        <v>-4.3136254888758359</v>
      </c>
    </row>
    <row r="3272" spans="1:40" x14ac:dyDescent="0.2">
      <c r="A3272">
        <v>3271</v>
      </c>
      <c r="B3272" t="s">
        <v>5123</v>
      </c>
      <c r="C3272" t="s">
        <v>198</v>
      </c>
      <c r="D3272">
        <v>0</v>
      </c>
      <c r="E3272">
        <v>1</v>
      </c>
      <c r="F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T3272">
        <v>0.16900000000000001</v>
      </c>
      <c r="U3272">
        <v>0.21</v>
      </c>
      <c r="V3272">
        <v>0.224</v>
      </c>
      <c r="W3272">
        <v>0.434</v>
      </c>
      <c r="X3272">
        <v>0.192</v>
      </c>
      <c r="Z3272">
        <v>11</v>
      </c>
      <c r="AA3272">
        <v>0</v>
      </c>
      <c r="AB3272">
        <v>0</v>
      </c>
      <c r="AD3272">
        <v>-0.1</v>
      </c>
      <c r="AE3272">
        <v>0</v>
      </c>
      <c r="AF3272">
        <v>0</v>
      </c>
      <c r="AG3272" t="s">
        <v>5124</v>
      </c>
      <c r="AH3272" s="2">
        <f t="shared" si="335"/>
        <v>-15.243641120280596</v>
      </c>
      <c r="AJ3272" s="2">
        <f t="shared" si="334"/>
        <v>-2.5025539444631106</v>
      </c>
      <c r="AK3272" s="2">
        <f t="shared" si="336"/>
        <v>-1.535362013584342</v>
      </c>
      <c r="AL3272" s="2">
        <f t="shared" si="337"/>
        <v>-2.5879503497259004</v>
      </c>
      <c r="AM3272" s="2">
        <f t="shared" si="338"/>
        <v>-4.1035848779772097</v>
      </c>
      <c r="AN3272" s="2">
        <f t="shared" si="339"/>
        <v>-4.5141899345300338</v>
      </c>
    </row>
    <row r="3273" spans="1:40" x14ac:dyDescent="0.2">
      <c r="A3273">
        <v>3272</v>
      </c>
      <c r="B3273" t="s">
        <v>5245</v>
      </c>
      <c r="D3273">
        <v>0</v>
      </c>
      <c r="E3273">
        <v>1</v>
      </c>
      <c r="F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T3273">
        <v>0.16900000000000001</v>
      </c>
      <c r="U3273">
        <v>0.21199999999999999</v>
      </c>
      <c r="V3273">
        <v>0.222</v>
      </c>
      <c r="W3273">
        <v>0.434</v>
      </c>
      <c r="X3273">
        <v>0.192</v>
      </c>
      <c r="Z3273">
        <v>12</v>
      </c>
      <c r="AA3273">
        <v>0</v>
      </c>
      <c r="AB3273">
        <v>0</v>
      </c>
      <c r="AD3273">
        <v>-0.1</v>
      </c>
      <c r="AE3273">
        <v>0</v>
      </c>
      <c r="AF3273">
        <v>0</v>
      </c>
      <c r="AG3273" t="s">
        <v>5246</v>
      </c>
      <c r="AH3273" s="2">
        <f t="shared" si="335"/>
        <v>-15.243641120280596</v>
      </c>
      <c r="AJ3273" s="2">
        <f t="shared" si="334"/>
        <v>-2.5025539444631106</v>
      </c>
      <c r="AK3273" s="2">
        <f t="shared" si="336"/>
        <v>-1.535362013584342</v>
      </c>
      <c r="AL3273" s="2">
        <f t="shared" si="337"/>
        <v>-2.5879503497259004</v>
      </c>
      <c r="AM3273" s="2">
        <f t="shared" si="338"/>
        <v>-4.1035848779772097</v>
      </c>
      <c r="AN3273" s="2">
        <f t="shared" si="339"/>
        <v>-4.5141899345300338</v>
      </c>
    </row>
    <row r="3274" spans="1:40" x14ac:dyDescent="0.2">
      <c r="A3274">
        <v>3273</v>
      </c>
      <c r="B3274" t="s">
        <v>5932</v>
      </c>
      <c r="D3274">
        <v>0</v>
      </c>
      <c r="E3274">
        <v>1</v>
      </c>
      <c r="F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T3274">
        <v>0.16900000000000001</v>
      </c>
      <c r="U3274">
        <v>0.20200000000000001</v>
      </c>
      <c r="V3274">
        <v>0.23200000000000001</v>
      </c>
      <c r="W3274">
        <v>0.434</v>
      </c>
      <c r="X3274">
        <v>0.189</v>
      </c>
      <c r="Z3274">
        <v>10</v>
      </c>
      <c r="AA3274">
        <v>0</v>
      </c>
      <c r="AB3274">
        <v>0</v>
      </c>
      <c r="AD3274">
        <v>-0.1</v>
      </c>
      <c r="AE3274">
        <v>0</v>
      </c>
      <c r="AF3274">
        <v>0</v>
      </c>
      <c r="AG3274" t="s">
        <v>5933</v>
      </c>
      <c r="AH3274" s="2">
        <f t="shared" si="335"/>
        <v>-15.243641120280596</v>
      </c>
      <c r="AJ3274" s="2">
        <f t="shared" si="334"/>
        <v>-2.5025539444631106</v>
      </c>
      <c r="AK3274" s="2">
        <f t="shared" si="336"/>
        <v>-1.535362013584342</v>
      </c>
      <c r="AL3274" s="2">
        <f t="shared" si="337"/>
        <v>-2.5879503497259004</v>
      </c>
      <c r="AM3274" s="2">
        <f t="shared" si="338"/>
        <v>-4.1035848779772097</v>
      </c>
      <c r="AN3274" s="2">
        <f t="shared" si="339"/>
        <v>-4.5141899345300338</v>
      </c>
    </row>
    <row r="3275" spans="1:40" x14ac:dyDescent="0.2">
      <c r="A3275">
        <v>3274</v>
      </c>
      <c r="B3275" t="s">
        <v>6247</v>
      </c>
      <c r="C3275" t="s">
        <v>65</v>
      </c>
      <c r="D3275">
        <v>0</v>
      </c>
      <c r="E3275">
        <v>1</v>
      </c>
      <c r="F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0.16900000000000001</v>
      </c>
      <c r="U3275">
        <v>0.2</v>
      </c>
      <c r="V3275">
        <v>0.23499999999999999</v>
      </c>
      <c r="W3275">
        <v>0.434</v>
      </c>
      <c r="X3275">
        <v>0.189</v>
      </c>
      <c r="Z3275">
        <v>9</v>
      </c>
      <c r="AA3275">
        <v>0</v>
      </c>
      <c r="AB3275">
        <v>0</v>
      </c>
      <c r="AD3275">
        <v>-0.1</v>
      </c>
      <c r="AE3275">
        <v>0</v>
      </c>
      <c r="AF3275">
        <v>0</v>
      </c>
      <c r="AG3275" t="s">
        <v>6248</v>
      </c>
      <c r="AH3275" s="2">
        <f t="shared" si="335"/>
        <v>-15.243641120280596</v>
      </c>
      <c r="AJ3275" s="2">
        <f t="shared" si="334"/>
        <v>-2.5025539444631106</v>
      </c>
      <c r="AK3275" s="2">
        <f t="shared" si="336"/>
        <v>-1.535362013584342</v>
      </c>
      <c r="AL3275" s="2">
        <f t="shared" si="337"/>
        <v>-2.5879503497259004</v>
      </c>
      <c r="AM3275" s="2">
        <f t="shared" si="338"/>
        <v>-4.1035848779772097</v>
      </c>
      <c r="AN3275" s="2">
        <f t="shared" si="339"/>
        <v>-4.5141899345300338</v>
      </c>
    </row>
    <row r="3276" spans="1:40" x14ac:dyDescent="0.2">
      <c r="A3276">
        <v>3275</v>
      </c>
      <c r="B3276" t="s">
        <v>6076</v>
      </c>
      <c r="D3276">
        <v>0</v>
      </c>
      <c r="E3276">
        <v>1</v>
      </c>
      <c r="F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0.16300000000000001</v>
      </c>
      <c r="U3276">
        <v>0.19900000000000001</v>
      </c>
      <c r="V3276">
        <v>0.255</v>
      </c>
      <c r="W3276">
        <v>0.45400000000000001</v>
      </c>
      <c r="X3276">
        <v>0.19600000000000001</v>
      </c>
      <c r="Z3276">
        <v>18</v>
      </c>
      <c r="AA3276">
        <v>0</v>
      </c>
      <c r="AB3276">
        <v>0</v>
      </c>
      <c r="AD3276">
        <v>-0.1</v>
      </c>
      <c r="AE3276">
        <v>0</v>
      </c>
      <c r="AF3276">
        <v>0</v>
      </c>
      <c r="AG3276" t="s">
        <v>6077</v>
      </c>
      <c r="AH3276" s="2">
        <f t="shared" si="335"/>
        <v>-15.250562064303722</v>
      </c>
      <c r="AJ3276" s="2">
        <f t="shared" si="334"/>
        <v>-2.5025539444631106</v>
      </c>
      <c r="AK3276" s="2">
        <f t="shared" si="336"/>
        <v>-1.535362013584342</v>
      </c>
      <c r="AL3276" s="2">
        <f t="shared" si="337"/>
        <v>-2.5879503497259004</v>
      </c>
      <c r="AM3276" s="2">
        <f t="shared" si="338"/>
        <v>-4.3970264586491909</v>
      </c>
      <c r="AN3276" s="2">
        <f t="shared" si="339"/>
        <v>-4.227669297881179</v>
      </c>
    </row>
    <row r="3277" spans="1:40" x14ac:dyDescent="0.2">
      <c r="A3277">
        <v>3276</v>
      </c>
      <c r="B3277" t="s">
        <v>5656</v>
      </c>
      <c r="C3277" t="s">
        <v>74</v>
      </c>
      <c r="D3277">
        <v>0</v>
      </c>
      <c r="E3277">
        <v>1</v>
      </c>
      <c r="F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T3277">
        <v>0.17</v>
      </c>
      <c r="U3277">
        <v>0.21199999999999999</v>
      </c>
      <c r="V3277">
        <v>0.218</v>
      </c>
      <c r="W3277">
        <v>0.43</v>
      </c>
      <c r="X3277">
        <v>0.191</v>
      </c>
      <c r="Z3277">
        <v>10</v>
      </c>
      <c r="AA3277">
        <v>0</v>
      </c>
      <c r="AB3277">
        <v>0</v>
      </c>
      <c r="AD3277">
        <v>-0.1</v>
      </c>
      <c r="AE3277">
        <v>0</v>
      </c>
      <c r="AF3277">
        <v>0</v>
      </c>
      <c r="AG3277" t="s">
        <v>5657</v>
      </c>
      <c r="AH3277" s="2">
        <f t="shared" si="335"/>
        <v>-15.252038317498371</v>
      </c>
      <c r="AJ3277" s="2">
        <f t="shared" si="334"/>
        <v>-2.5025539444631106</v>
      </c>
      <c r="AK3277" s="2">
        <f t="shared" si="336"/>
        <v>-1.535362013584342</v>
      </c>
      <c r="AL3277" s="2">
        <f t="shared" si="337"/>
        <v>-2.5879503497259004</v>
      </c>
      <c r="AM3277" s="2">
        <f t="shared" si="338"/>
        <v>-4.0546779478652129</v>
      </c>
      <c r="AN3277" s="2">
        <f t="shared" si="339"/>
        <v>-4.5714940618598048</v>
      </c>
    </row>
    <row r="3278" spans="1:40" x14ac:dyDescent="0.2">
      <c r="A3278">
        <v>3277</v>
      </c>
      <c r="B3278" t="s">
        <v>5837</v>
      </c>
      <c r="D3278">
        <v>0</v>
      </c>
      <c r="E3278">
        <v>1</v>
      </c>
      <c r="F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T3278">
        <v>0.16200000000000001</v>
      </c>
      <c r="U3278">
        <v>0.20899999999999999</v>
      </c>
      <c r="V3278">
        <v>0.248</v>
      </c>
      <c r="W3278">
        <v>0.45700000000000002</v>
      </c>
      <c r="X3278">
        <v>0.2</v>
      </c>
      <c r="Z3278">
        <v>17</v>
      </c>
      <c r="AA3278">
        <v>0</v>
      </c>
      <c r="AB3278">
        <v>0</v>
      </c>
      <c r="AD3278">
        <v>-0.1</v>
      </c>
      <c r="AE3278">
        <v>0</v>
      </c>
      <c r="AF3278">
        <v>0</v>
      </c>
      <c r="AG3278" t="s">
        <v>5838</v>
      </c>
      <c r="AH3278" s="2">
        <f t="shared" si="335"/>
        <v>-15.256490898918392</v>
      </c>
      <c r="AJ3278" s="2">
        <f t="shared" ref="AJ3278:AJ3341" si="340">(K3278-22.084)/8.824585</f>
        <v>-2.5025539444631106</v>
      </c>
      <c r="AK3278" s="2">
        <f t="shared" si="336"/>
        <v>-1.535362013584342</v>
      </c>
      <c r="AL3278" s="2">
        <f t="shared" si="337"/>
        <v>-2.5879503497259004</v>
      </c>
      <c r="AM3278" s="2">
        <f t="shared" si="338"/>
        <v>-4.4459333887611878</v>
      </c>
      <c r="AN3278" s="2">
        <f t="shared" si="339"/>
        <v>-4.1846912023838509</v>
      </c>
    </row>
    <row r="3279" spans="1:40" x14ac:dyDescent="0.2">
      <c r="A3279">
        <v>3278</v>
      </c>
      <c r="B3279" t="s">
        <v>5113</v>
      </c>
      <c r="C3279" t="s">
        <v>57</v>
      </c>
      <c r="D3279">
        <v>0</v>
      </c>
      <c r="E3279">
        <v>1</v>
      </c>
      <c r="F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0.16900000000000001</v>
      </c>
      <c r="U3279">
        <v>0.20499999999999999</v>
      </c>
      <c r="V3279">
        <v>0.22800000000000001</v>
      </c>
      <c r="W3279">
        <v>0.433</v>
      </c>
      <c r="X3279">
        <v>0.19</v>
      </c>
      <c r="Z3279">
        <v>11</v>
      </c>
      <c r="AA3279">
        <v>0</v>
      </c>
      <c r="AB3279">
        <v>0</v>
      </c>
      <c r="AD3279">
        <v>-0.1</v>
      </c>
      <c r="AE3279">
        <v>0</v>
      </c>
      <c r="AF3279">
        <v>0</v>
      </c>
      <c r="AG3279" t="s">
        <v>5114</v>
      </c>
      <c r="AH3279" s="2">
        <f t="shared" si="335"/>
        <v>-15.257967152113039</v>
      </c>
      <c r="AJ3279" s="2">
        <f t="shared" si="340"/>
        <v>-2.5025539444631106</v>
      </c>
      <c r="AK3279" s="2">
        <f t="shared" si="336"/>
        <v>-1.535362013584342</v>
      </c>
      <c r="AL3279" s="2">
        <f t="shared" si="337"/>
        <v>-2.5879503497259004</v>
      </c>
      <c r="AM3279" s="2">
        <f t="shared" si="338"/>
        <v>-4.1035848779772097</v>
      </c>
      <c r="AN3279" s="2">
        <f t="shared" si="339"/>
        <v>-4.5285159663624768</v>
      </c>
    </row>
    <row r="3280" spans="1:40" x14ac:dyDescent="0.2">
      <c r="A3280">
        <v>3279</v>
      </c>
      <c r="B3280" t="s">
        <v>5946</v>
      </c>
      <c r="C3280" t="s">
        <v>198</v>
      </c>
      <c r="D3280">
        <v>0</v>
      </c>
      <c r="E3280">
        <v>1</v>
      </c>
      <c r="F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T3280">
        <v>0.17100000000000001</v>
      </c>
      <c r="U3280">
        <v>0.20300000000000001</v>
      </c>
      <c r="V3280">
        <v>0.223</v>
      </c>
      <c r="W3280">
        <v>0.42599999999999999</v>
      </c>
      <c r="X3280">
        <v>0.187</v>
      </c>
      <c r="Z3280">
        <v>7</v>
      </c>
      <c r="AA3280">
        <v>0</v>
      </c>
      <c r="AB3280">
        <v>0</v>
      </c>
      <c r="AD3280">
        <v>-0.1</v>
      </c>
      <c r="AE3280">
        <v>0</v>
      </c>
      <c r="AF3280">
        <v>0</v>
      </c>
      <c r="AG3280" t="s">
        <v>5947</v>
      </c>
      <c r="AH3280" s="2">
        <f t="shared" si="335"/>
        <v>-15.260435514716145</v>
      </c>
      <c r="AJ3280" s="2">
        <f t="shared" si="340"/>
        <v>-2.5025539444631106</v>
      </c>
      <c r="AK3280" s="2">
        <f t="shared" si="336"/>
        <v>-1.535362013584342</v>
      </c>
      <c r="AL3280" s="2">
        <f t="shared" si="337"/>
        <v>-2.5879503497259004</v>
      </c>
      <c r="AM3280" s="2">
        <f t="shared" si="338"/>
        <v>-4.005771017753216</v>
      </c>
      <c r="AN3280" s="2">
        <f t="shared" si="339"/>
        <v>-4.6287981891895758</v>
      </c>
    </row>
    <row r="3281" spans="1:40" x14ac:dyDescent="0.2">
      <c r="A3281">
        <v>3280</v>
      </c>
      <c r="B3281" t="s">
        <v>6052</v>
      </c>
      <c r="D3281">
        <v>0</v>
      </c>
      <c r="E3281">
        <v>1</v>
      </c>
      <c r="F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T3281">
        <v>0.17100000000000001</v>
      </c>
      <c r="U3281">
        <v>0.20699999999999999</v>
      </c>
      <c r="V3281">
        <v>0.22</v>
      </c>
      <c r="W3281">
        <v>0.42599999999999999</v>
      </c>
      <c r="X3281">
        <v>0.188</v>
      </c>
      <c r="Z3281">
        <v>9</v>
      </c>
      <c r="AA3281">
        <v>0</v>
      </c>
      <c r="AB3281">
        <v>0</v>
      </c>
      <c r="AD3281">
        <v>-0.1</v>
      </c>
      <c r="AE3281">
        <v>0</v>
      </c>
      <c r="AF3281">
        <v>0</v>
      </c>
      <c r="AG3281" t="s">
        <v>6053</v>
      </c>
      <c r="AH3281" s="2">
        <f t="shared" si="335"/>
        <v>-15.260435514716145</v>
      </c>
      <c r="AJ3281" s="2">
        <f t="shared" si="340"/>
        <v>-2.5025539444631106</v>
      </c>
      <c r="AK3281" s="2">
        <f t="shared" si="336"/>
        <v>-1.535362013584342</v>
      </c>
      <c r="AL3281" s="2">
        <f t="shared" si="337"/>
        <v>-2.5879503497259004</v>
      </c>
      <c r="AM3281" s="2">
        <f t="shared" si="338"/>
        <v>-4.005771017753216</v>
      </c>
      <c r="AN3281" s="2">
        <f t="shared" si="339"/>
        <v>-4.6287981891895758</v>
      </c>
    </row>
    <row r="3282" spans="1:40" x14ac:dyDescent="0.2">
      <c r="A3282">
        <v>3281</v>
      </c>
      <c r="B3282" t="s">
        <v>5612</v>
      </c>
      <c r="C3282" t="s">
        <v>31</v>
      </c>
      <c r="D3282">
        <v>0</v>
      </c>
      <c r="E3282">
        <v>1</v>
      </c>
      <c r="F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T3282">
        <v>0.17</v>
      </c>
      <c r="U3282">
        <v>0.20699999999999999</v>
      </c>
      <c r="V3282">
        <v>0.222</v>
      </c>
      <c r="W3282">
        <v>0.42899999999999999</v>
      </c>
      <c r="X3282">
        <v>0.189</v>
      </c>
      <c r="Z3282">
        <v>6</v>
      </c>
      <c r="AA3282">
        <v>0</v>
      </c>
      <c r="AB3282">
        <v>0</v>
      </c>
      <c r="AD3282">
        <v>-0.1</v>
      </c>
      <c r="AE3282">
        <v>0</v>
      </c>
      <c r="AF3282">
        <v>0</v>
      </c>
      <c r="AG3282" t="s">
        <v>5613</v>
      </c>
      <c r="AH3282" s="2">
        <f t="shared" si="335"/>
        <v>-15.266364349330814</v>
      </c>
      <c r="AJ3282" s="2">
        <f t="shared" si="340"/>
        <v>-2.5025539444631106</v>
      </c>
      <c r="AK3282" s="2">
        <f t="shared" si="336"/>
        <v>-1.535362013584342</v>
      </c>
      <c r="AL3282" s="2">
        <f t="shared" si="337"/>
        <v>-2.5879503497259004</v>
      </c>
      <c r="AM3282" s="2">
        <f t="shared" si="338"/>
        <v>-4.0546779478652129</v>
      </c>
      <c r="AN3282" s="2">
        <f t="shared" si="339"/>
        <v>-4.5858200936922477</v>
      </c>
    </row>
    <row r="3283" spans="1:40" x14ac:dyDescent="0.2">
      <c r="A3283">
        <v>3282</v>
      </c>
      <c r="B3283" t="s">
        <v>4623</v>
      </c>
      <c r="D3283">
        <v>0</v>
      </c>
      <c r="E3283">
        <v>1</v>
      </c>
      <c r="F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T3283">
        <v>0.16400000000000001</v>
      </c>
      <c r="U3283">
        <v>0.20699999999999999</v>
      </c>
      <c r="V3283">
        <v>0.24199999999999999</v>
      </c>
      <c r="W3283">
        <v>0.44900000000000001</v>
      </c>
      <c r="X3283">
        <v>0.19600000000000001</v>
      </c>
      <c r="Z3283">
        <v>15</v>
      </c>
      <c r="AA3283">
        <v>0</v>
      </c>
      <c r="AB3283">
        <v>0</v>
      </c>
      <c r="AD3283">
        <v>-0.1</v>
      </c>
      <c r="AE3283">
        <v>0</v>
      </c>
      <c r="AF3283">
        <v>0</v>
      </c>
      <c r="AG3283" t="s">
        <v>4624</v>
      </c>
      <c r="AH3283" s="2">
        <f t="shared" si="335"/>
        <v>-15.27328529335394</v>
      </c>
      <c r="AJ3283" s="2">
        <f t="shared" si="340"/>
        <v>-2.5025539444631106</v>
      </c>
      <c r="AK3283" s="2">
        <f t="shared" si="336"/>
        <v>-1.535362013584342</v>
      </c>
      <c r="AL3283" s="2">
        <f t="shared" si="337"/>
        <v>-2.5879503497259004</v>
      </c>
      <c r="AM3283" s="2">
        <f t="shared" si="338"/>
        <v>-4.3481195285371941</v>
      </c>
      <c r="AN3283" s="2">
        <f t="shared" si="339"/>
        <v>-4.2992994570433929</v>
      </c>
    </row>
    <row r="3284" spans="1:40" x14ac:dyDescent="0.2">
      <c r="A3284">
        <v>3283</v>
      </c>
      <c r="B3284" t="s">
        <v>6132</v>
      </c>
      <c r="C3284" t="s">
        <v>83</v>
      </c>
      <c r="D3284">
        <v>0</v>
      </c>
      <c r="E3284">
        <v>1</v>
      </c>
      <c r="F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T3284">
        <v>0.16600000000000001</v>
      </c>
      <c r="U3284">
        <v>0.20100000000000001</v>
      </c>
      <c r="V3284">
        <v>0.24099999999999999</v>
      </c>
      <c r="W3284">
        <v>0.442</v>
      </c>
      <c r="X3284">
        <v>0.193</v>
      </c>
      <c r="Z3284">
        <v>13</v>
      </c>
      <c r="AA3284">
        <v>0</v>
      </c>
      <c r="AB3284">
        <v>0</v>
      </c>
      <c r="AD3284">
        <v>-0.1</v>
      </c>
      <c r="AE3284">
        <v>0</v>
      </c>
      <c r="AF3284">
        <v>0</v>
      </c>
      <c r="AG3284" t="s">
        <v>6133</v>
      </c>
      <c r="AH3284" s="2">
        <f t="shared" si="335"/>
        <v>-15.275753655957045</v>
      </c>
      <c r="AJ3284" s="2">
        <f t="shared" si="340"/>
        <v>-2.5025539444631106</v>
      </c>
      <c r="AK3284" s="2">
        <f t="shared" si="336"/>
        <v>-1.535362013584342</v>
      </c>
      <c r="AL3284" s="2">
        <f t="shared" si="337"/>
        <v>-2.5879503497259004</v>
      </c>
      <c r="AM3284" s="2">
        <f t="shared" si="338"/>
        <v>-4.2503056683132003</v>
      </c>
      <c r="AN3284" s="2">
        <f t="shared" si="339"/>
        <v>-4.3995816798704919</v>
      </c>
    </row>
    <row r="3285" spans="1:40" x14ac:dyDescent="0.2">
      <c r="A3285">
        <v>3284</v>
      </c>
      <c r="B3285" t="s">
        <v>3786</v>
      </c>
      <c r="C3285" t="s">
        <v>33</v>
      </c>
      <c r="D3285">
        <v>0</v>
      </c>
      <c r="E3285">
        <v>1</v>
      </c>
      <c r="F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T3285">
        <v>0.16</v>
      </c>
      <c r="U3285">
        <v>0.21</v>
      </c>
      <c r="V3285">
        <v>0.252</v>
      </c>
      <c r="W3285">
        <v>0.46200000000000002</v>
      </c>
      <c r="X3285">
        <v>0.20200000000000001</v>
      </c>
      <c r="Z3285">
        <v>22</v>
      </c>
      <c r="AA3285">
        <v>0</v>
      </c>
      <c r="AB3285">
        <v>0</v>
      </c>
      <c r="AD3285">
        <v>-0.1</v>
      </c>
      <c r="AE3285">
        <v>0</v>
      </c>
      <c r="AF3285">
        <v>0</v>
      </c>
      <c r="AG3285" t="s">
        <v>3787</v>
      </c>
      <c r="AH3285" s="2">
        <f t="shared" si="335"/>
        <v>-15.282674599980172</v>
      </c>
      <c r="AJ3285" s="2">
        <f t="shared" si="340"/>
        <v>-2.5025539444631106</v>
      </c>
      <c r="AK3285" s="2">
        <f t="shared" si="336"/>
        <v>-1.535362013584342</v>
      </c>
      <c r="AL3285" s="2">
        <f t="shared" si="337"/>
        <v>-2.5879503497259004</v>
      </c>
      <c r="AM3285" s="2">
        <f t="shared" si="338"/>
        <v>-4.5437472489851825</v>
      </c>
      <c r="AN3285" s="2">
        <f t="shared" si="339"/>
        <v>-4.113061043221637</v>
      </c>
    </row>
    <row r="3286" spans="1:40" x14ac:dyDescent="0.2">
      <c r="A3286">
        <v>3285</v>
      </c>
      <c r="B3286" t="s">
        <v>5481</v>
      </c>
      <c r="C3286" t="s">
        <v>176</v>
      </c>
      <c r="D3286">
        <v>0</v>
      </c>
      <c r="E3286">
        <v>1</v>
      </c>
      <c r="F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0.17100000000000001</v>
      </c>
      <c r="U3286">
        <v>0.20599999999999999</v>
      </c>
      <c r="V3286">
        <v>0.218</v>
      </c>
      <c r="W3286">
        <v>0.42399999999999999</v>
      </c>
      <c r="X3286">
        <v>0.187</v>
      </c>
      <c r="Z3286">
        <v>7</v>
      </c>
      <c r="AA3286">
        <v>0</v>
      </c>
      <c r="AB3286">
        <v>0</v>
      </c>
      <c r="AD3286">
        <v>-0.1</v>
      </c>
      <c r="AE3286">
        <v>0</v>
      </c>
      <c r="AF3286">
        <v>0</v>
      </c>
      <c r="AG3286" t="s">
        <v>5482</v>
      </c>
      <c r="AH3286" s="2">
        <f t="shared" si="335"/>
        <v>-15.28908757838103</v>
      </c>
      <c r="AJ3286" s="2">
        <f t="shared" si="340"/>
        <v>-2.5025539444631106</v>
      </c>
      <c r="AK3286" s="2">
        <f t="shared" si="336"/>
        <v>-1.535362013584342</v>
      </c>
      <c r="AL3286" s="2">
        <f t="shared" si="337"/>
        <v>-2.5879503497259004</v>
      </c>
      <c r="AM3286" s="2">
        <f t="shared" si="338"/>
        <v>-4.005771017753216</v>
      </c>
      <c r="AN3286" s="2">
        <f t="shared" si="339"/>
        <v>-4.6574502528544617</v>
      </c>
    </row>
    <row r="3287" spans="1:40" x14ac:dyDescent="0.2">
      <c r="A3287">
        <v>3286</v>
      </c>
      <c r="B3287" t="s">
        <v>6173</v>
      </c>
      <c r="C3287" t="s">
        <v>198</v>
      </c>
      <c r="D3287">
        <v>0</v>
      </c>
      <c r="E3287">
        <v>1</v>
      </c>
      <c r="F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0.16600000000000001</v>
      </c>
      <c r="U3287">
        <v>0.20399999999999999</v>
      </c>
      <c r="V3287">
        <v>0.23799999999999999</v>
      </c>
      <c r="W3287">
        <v>0.441</v>
      </c>
      <c r="X3287">
        <v>0.192</v>
      </c>
      <c r="Z3287">
        <v>11</v>
      </c>
      <c r="AA3287">
        <v>0</v>
      </c>
      <c r="AB3287">
        <v>0</v>
      </c>
      <c r="AD3287">
        <v>-0.1</v>
      </c>
      <c r="AE3287">
        <v>0</v>
      </c>
      <c r="AF3287">
        <v>0</v>
      </c>
      <c r="AG3287" t="s">
        <v>6174</v>
      </c>
      <c r="AH3287" s="2">
        <f t="shared" si="335"/>
        <v>-15.290079687789488</v>
      </c>
      <c r="AJ3287" s="2">
        <f t="shared" si="340"/>
        <v>-2.5025539444631106</v>
      </c>
      <c r="AK3287" s="2">
        <f t="shared" si="336"/>
        <v>-1.535362013584342</v>
      </c>
      <c r="AL3287" s="2">
        <f t="shared" si="337"/>
        <v>-2.5879503497259004</v>
      </c>
      <c r="AM3287" s="2">
        <f t="shared" si="338"/>
        <v>-4.2503056683132003</v>
      </c>
      <c r="AN3287" s="2">
        <f t="shared" si="339"/>
        <v>-4.4139077117029348</v>
      </c>
    </row>
    <row r="3288" spans="1:40" x14ac:dyDescent="0.2">
      <c r="A3288">
        <v>3287</v>
      </c>
      <c r="B3288" t="s">
        <v>5755</v>
      </c>
      <c r="D3288">
        <v>0</v>
      </c>
      <c r="E3288">
        <v>1</v>
      </c>
      <c r="F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0.161</v>
      </c>
      <c r="U3288">
        <v>0.21099999999999999</v>
      </c>
      <c r="V3288">
        <v>0.247</v>
      </c>
      <c r="W3288">
        <v>0.45800000000000002</v>
      </c>
      <c r="X3288">
        <v>0.20100000000000001</v>
      </c>
      <c r="Z3288">
        <v>18</v>
      </c>
      <c r="AA3288">
        <v>0</v>
      </c>
      <c r="AB3288">
        <v>0</v>
      </c>
      <c r="AD3288">
        <v>-0.1</v>
      </c>
      <c r="AE3288">
        <v>0</v>
      </c>
      <c r="AF3288">
        <v>0</v>
      </c>
      <c r="AG3288" t="s">
        <v>5756</v>
      </c>
      <c r="AH3288" s="2">
        <f t="shared" si="335"/>
        <v>-15.291071797197946</v>
      </c>
      <c r="AJ3288" s="2">
        <f t="shared" si="340"/>
        <v>-2.5025539444631106</v>
      </c>
      <c r="AK3288" s="2">
        <f t="shared" si="336"/>
        <v>-1.535362013584342</v>
      </c>
      <c r="AL3288" s="2">
        <f t="shared" si="337"/>
        <v>-2.5879503497259004</v>
      </c>
      <c r="AM3288" s="2">
        <f t="shared" si="338"/>
        <v>-4.4948403188731847</v>
      </c>
      <c r="AN3288" s="2">
        <f t="shared" si="339"/>
        <v>-4.170365170551408</v>
      </c>
    </row>
    <row r="3289" spans="1:40" x14ac:dyDescent="0.2">
      <c r="A3289">
        <v>3288</v>
      </c>
      <c r="B3289" t="s">
        <v>5379</v>
      </c>
      <c r="C3289" t="s">
        <v>51</v>
      </c>
      <c r="D3289">
        <v>0</v>
      </c>
      <c r="E3289">
        <v>1</v>
      </c>
      <c r="F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0.16300000000000001</v>
      </c>
      <c r="U3289">
        <v>0.217</v>
      </c>
      <c r="V3289">
        <v>0.23400000000000001</v>
      </c>
      <c r="W3289">
        <v>0.45100000000000001</v>
      </c>
      <c r="X3289">
        <v>0.2</v>
      </c>
      <c r="Z3289">
        <v>20</v>
      </c>
      <c r="AA3289">
        <v>0</v>
      </c>
      <c r="AB3289">
        <v>0</v>
      </c>
      <c r="AD3289">
        <v>-0.1</v>
      </c>
      <c r="AE3289">
        <v>0</v>
      </c>
      <c r="AF3289">
        <v>0</v>
      </c>
      <c r="AG3289" t="s">
        <v>5380</v>
      </c>
      <c r="AH3289" s="2">
        <f t="shared" si="335"/>
        <v>-15.293540159801051</v>
      </c>
      <c r="AJ3289" s="2">
        <f t="shared" si="340"/>
        <v>-2.5025539444631106</v>
      </c>
      <c r="AK3289" s="2">
        <f t="shared" si="336"/>
        <v>-1.535362013584342</v>
      </c>
      <c r="AL3289" s="2">
        <f t="shared" si="337"/>
        <v>-2.5879503497259004</v>
      </c>
      <c r="AM3289" s="2">
        <f t="shared" si="338"/>
        <v>-4.3970264586491909</v>
      </c>
      <c r="AN3289" s="2">
        <f t="shared" si="339"/>
        <v>-4.2706473933785079</v>
      </c>
    </row>
    <row r="3290" spans="1:40" x14ac:dyDescent="0.2">
      <c r="A3290">
        <v>3289</v>
      </c>
      <c r="B3290" t="s">
        <v>5809</v>
      </c>
      <c r="C3290" t="s">
        <v>57</v>
      </c>
      <c r="D3290">
        <v>0</v>
      </c>
      <c r="E3290">
        <v>1</v>
      </c>
      <c r="F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0.17</v>
      </c>
      <c r="U3290">
        <v>0.20100000000000001</v>
      </c>
      <c r="V3290">
        <v>0.22600000000000001</v>
      </c>
      <c r="W3290">
        <v>0.42699999999999999</v>
      </c>
      <c r="X3290">
        <v>0.187</v>
      </c>
      <c r="Z3290">
        <v>9</v>
      </c>
      <c r="AA3290">
        <v>0</v>
      </c>
      <c r="AB3290">
        <v>0</v>
      </c>
      <c r="AD3290">
        <v>-0.1</v>
      </c>
      <c r="AE3290">
        <v>0</v>
      </c>
      <c r="AF3290">
        <v>0</v>
      </c>
      <c r="AG3290" t="s">
        <v>5810</v>
      </c>
      <c r="AH3290" s="2">
        <f t="shared" si="335"/>
        <v>-15.2950164129957</v>
      </c>
      <c r="AJ3290" s="2">
        <f t="shared" si="340"/>
        <v>-2.5025539444631106</v>
      </c>
      <c r="AK3290" s="2">
        <f t="shared" si="336"/>
        <v>-1.535362013584342</v>
      </c>
      <c r="AL3290" s="2">
        <f t="shared" si="337"/>
        <v>-2.5879503497259004</v>
      </c>
      <c r="AM3290" s="2">
        <f t="shared" si="338"/>
        <v>-4.0546779478652129</v>
      </c>
      <c r="AN3290" s="2">
        <f t="shared" si="339"/>
        <v>-4.6144721573571337</v>
      </c>
    </row>
    <row r="3291" spans="1:40" x14ac:dyDescent="0.2">
      <c r="A3291">
        <v>3290</v>
      </c>
      <c r="B3291" t="s">
        <v>6289</v>
      </c>
      <c r="C3291" t="s">
        <v>57</v>
      </c>
      <c r="D3291">
        <v>0</v>
      </c>
      <c r="E3291">
        <v>1</v>
      </c>
      <c r="F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T3291">
        <v>0.17</v>
      </c>
      <c r="U3291">
        <v>0.20300000000000001</v>
      </c>
      <c r="V3291">
        <v>0.223</v>
      </c>
      <c r="W3291">
        <v>0.42699999999999999</v>
      </c>
      <c r="X3291">
        <v>0.187</v>
      </c>
      <c r="Z3291">
        <v>9</v>
      </c>
      <c r="AA3291">
        <v>0</v>
      </c>
      <c r="AB3291">
        <v>0</v>
      </c>
      <c r="AD3291">
        <v>-0.1</v>
      </c>
      <c r="AE3291">
        <v>0</v>
      </c>
      <c r="AF3291">
        <v>0</v>
      </c>
      <c r="AG3291" t="s">
        <v>6290</v>
      </c>
      <c r="AH3291" s="2">
        <f t="shared" si="335"/>
        <v>-15.2950164129957</v>
      </c>
      <c r="AJ3291" s="2">
        <f t="shared" si="340"/>
        <v>-2.5025539444631106</v>
      </c>
      <c r="AK3291" s="2">
        <f t="shared" si="336"/>
        <v>-1.535362013584342</v>
      </c>
      <c r="AL3291" s="2">
        <f t="shared" si="337"/>
        <v>-2.5879503497259004</v>
      </c>
      <c r="AM3291" s="2">
        <f t="shared" si="338"/>
        <v>-4.0546779478652129</v>
      </c>
      <c r="AN3291" s="2">
        <f t="shared" si="339"/>
        <v>-4.6144721573571337</v>
      </c>
    </row>
    <row r="3292" spans="1:40" x14ac:dyDescent="0.2">
      <c r="A3292">
        <v>3291</v>
      </c>
      <c r="B3292" t="s">
        <v>6017</v>
      </c>
      <c r="C3292" t="s">
        <v>57</v>
      </c>
      <c r="D3292">
        <v>0</v>
      </c>
      <c r="E3292">
        <v>1</v>
      </c>
      <c r="F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T3292">
        <v>0.16700000000000001</v>
      </c>
      <c r="U3292">
        <v>0.20799999999999999</v>
      </c>
      <c r="V3292">
        <v>0.23</v>
      </c>
      <c r="W3292">
        <v>0.437</v>
      </c>
      <c r="X3292">
        <v>0.192</v>
      </c>
      <c r="Z3292">
        <v>12</v>
      </c>
      <c r="AA3292">
        <v>0</v>
      </c>
      <c r="AB3292">
        <v>0</v>
      </c>
      <c r="AD3292">
        <v>-0.1</v>
      </c>
      <c r="AE3292">
        <v>0</v>
      </c>
      <c r="AF3292">
        <v>0</v>
      </c>
      <c r="AG3292" t="s">
        <v>6018</v>
      </c>
      <c r="AH3292" s="2">
        <f t="shared" si="335"/>
        <v>-15.298476885007261</v>
      </c>
      <c r="AJ3292" s="2">
        <f t="shared" si="340"/>
        <v>-2.5025539444631106</v>
      </c>
      <c r="AK3292" s="2">
        <f t="shared" si="336"/>
        <v>-1.535362013584342</v>
      </c>
      <c r="AL3292" s="2">
        <f t="shared" si="337"/>
        <v>-2.5879503497259004</v>
      </c>
      <c r="AM3292" s="2">
        <f t="shared" si="338"/>
        <v>-4.2013987382012035</v>
      </c>
      <c r="AN3292" s="2">
        <f t="shared" si="339"/>
        <v>-4.4712118390327058</v>
      </c>
    </row>
    <row r="3293" spans="1:40" x14ac:dyDescent="0.2">
      <c r="A3293">
        <v>3292</v>
      </c>
      <c r="B3293" t="s">
        <v>6725</v>
      </c>
      <c r="C3293" t="s">
        <v>39</v>
      </c>
      <c r="D3293">
        <v>0</v>
      </c>
      <c r="E3293">
        <v>1</v>
      </c>
      <c r="F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T3293">
        <v>0.16700000000000001</v>
      </c>
      <c r="U3293">
        <v>0.20300000000000001</v>
      </c>
      <c r="V3293">
        <v>0.23400000000000001</v>
      </c>
      <c r="W3293">
        <v>0.437</v>
      </c>
      <c r="X3293">
        <v>0.191</v>
      </c>
      <c r="Z3293">
        <v>10</v>
      </c>
      <c r="AA3293">
        <v>0</v>
      </c>
      <c r="AB3293">
        <v>0</v>
      </c>
      <c r="AD3293">
        <v>-0.1</v>
      </c>
      <c r="AE3293">
        <v>0</v>
      </c>
      <c r="AF3293">
        <v>0</v>
      </c>
      <c r="AG3293" t="s">
        <v>6726</v>
      </c>
      <c r="AH3293" s="2">
        <f t="shared" si="335"/>
        <v>-15.298476885007261</v>
      </c>
      <c r="AJ3293" s="2">
        <f t="shared" si="340"/>
        <v>-2.5025539444631106</v>
      </c>
      <c r="AK3293" s="2">
        <f t="shared" si="336"/>
        <v>-1.535362013584342</v>
      </c>
      <c r="AL3293" s="2">
        <f t="shared" si="337"/>
        <v>-2.5879503497259004</v>
      </c>
      <c r="AM3293" s="2">
        <f t="shared" si="338"/>
        <v>-4.2013987382012035</v>
      </c>
      <c r="AN3293" s="2">
        <f t="shared" si="339"/>
        <v>-4.4712118390327058</v>
      </c>
    </row>
    <row r="3294" spans="1:40" x14ac:dyDescent="0.2">
      <c r="A3294">
        <v>3293</v>
      </c>
      <c r="B3294" t="s">
        <v>5973</v>
      </c>
      <c r="C3294" t="s">
        <v>103</v>
      </c>
      <c r="D3294">
        <v>0</v>
      </c>
      <c r="E3294">
        <v>1</v>
      </c>
      <c r="F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T3294">
        <v>0.16900000000000001</v>
      </c>
      <c r="U3294">
        <v>0.20899999999999999</v>
      </c>
      <c r="V3294">
        <v>0.22</v>
      </c>
      <c r="W3294">
        <v>0.43</v>
      </c>
      <c r="X3294">
        <v>0.19</v>
      </c>
      <c r="Z3294">
        <v>2</v>
      </c>
      <c r="AA3294">
        <v>0</v>
      </c>
      <c r="AB3294">
        <v>0</v>
      </c>
      <c r="AD3294">
        <v>-0.1</v>
      </c>
      <c r="AE3294">
        <v>0</v>
      </c>
      <c r="AF3294">
        <v>0</v>
      </c>
      <c r="AG3294" t="s">
        <v>5974</v>
      </c>
      <c r="AH3294" s="2">
        <f t="shared" si="335"/>
        <v>-15.300945247610368</v>
      </c>
      <c r="AJ3294" s="2">
        <f t="shared" si="340"/>
        <v>-2.5025539444631106</v>
      </c>
      <c r="AK3294" s="2">
        <f t="shared" si="336"/>
        <v>-1.535362013584342</v>
      </c>
      <c r="AL3294" s="2">
        <f t="shared" si="337"/>
        <v>-2.5879503497259004</v>
      </c>
      <c r="AM3294" s="2">
        <f t="shared" si="338"/>
        <v>-4.1035848779772097</v>
      </c>
      <c r="AN3294" s="2">
        <f t="shared" si="339"/>
        <v>-4.5714940618598048</v>
      </c>
    </row>
    <row r="3295" spans="1:40" x14ac:dyDescent="0.2">
      <c r="A3295">
        <v>3294</v>
      </c>
      <c r="B3295" t="s">
        <v>6269</v>
      </c>
      <c r="C3295" t="s">
        <v>74</v>
      </c>
      <c r="D3295">
        <v>0</v>
      </c>
      <c r="E3295">
        <v>1</v>
      </c>
      <c r="F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T3295">
        <v>0.16900000000000001</v>
      </c>
      <c r="U3295">
        <v>0.20599999999999999</v>
      </c>
      <c r="V3295">
        <v>0.224</v>
      </c>
      <c r="W3295">
        <v>0.43</v>
      </c>
      <c r="X3295">
        <v>0.189</v>
      </c>
      <c r="Z3295">
        <v>9</v>
      </c>
      <c r="AA3295">
        <v>0</v>
      </c>
      <c r="AB3295">
        <v>0</v>
      </c>
      <c r="AD3295">
        <v>-0.1</v>
      </c>
      <c r="AE3295">
        <v>0</v>
      </c>
      <c r="AF3295">
        <v>0</v>
      </c>
      <c r="AG3295" t="s">
        <v>6270</v>
      </c>
      <c r="AH3295" s="2">
        <f t="shared" si="335"/>
        <v>-15.300945247610368</v>
      </c>
      <c r="AJ3295" s="2">
        <f t="shared" si="340"/>
        <v>-2.5025539444631106</v>
      </c>
      <c r="AK3295" s="2">
        <f t="shared" si="336"/>
        <v>-1.535362013584342</v>
      </c>
      <c r="AL3295" s="2">
        <f t="shared" si="337"/>
        <v>-2.5879503497259004</v>
      </c>
      <c r="AM3295" s="2">
        <f t="shared" si="338"/>
        <v>-4.1035848779772097</v>
      </c>
      <c r="AN3295" s="2">
        <f t="shared" si="339"/>
        <v>-4.5714940618598048</v>
      </c>
    </row>
    <row r="3296" spans="1:40" x14ac:dyDescent="0.2">
      <c r="A3296">
        <v>3295</v>
      </c>
      <c r="B3296" t="s">
        <v>5594</v>
      </c>
      <c r="C3296" t="s">
        <v>33</v>
      </c>
      <c r="D3296">
        <v>0</v>
      </c>
      <c r="E3296">
        <v>1</v>
      </c>
      <c r="F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T3296">
        <v>0.16400000000000001</v>
      </c>
      <c r="U3296">
        <v>0.20499999999999999</v>
      </c>
      <c r="V3296">
        <v>0.24299999999999999</v>
      </c>
      <c r="W3296">
        <v>0.44700000000000001</v>
      </c>
      <c r="X3296">
        <v>0.19500000000000001</v>
      </c>
      <c r="Z3296">
        <v>17</v>
      </c>
      <c r="AA3296">
        <v>0</v>
      </c>
      <c r="AB3296">
        <v>0</v>
      </c>
      <c r="AD3296">
        <v>-0.1</v>
      </c>
      <c r="AE3296">
        <v>0</v>
      </c>
      <c r="AF3296">
        <v>0</v>
      </c>
      <c r="AG3296" t="s">
        <v>5595</v>
      </c>
      <c r="AH3296" s="2">
        <f t="shared" si="335"/>
        <v>-15.301937357018826</v>
      </c>
      <c r="AJ3296" s="2">
        <f t="shared" si="340"/>
        <v>-2.5025539444631106</v>
      </c>
      <c r="AK3296" s="2">
        <f t="shared" si="336"/>
        <v>-1.535362013584342</v>
      </c>
      <c r="AL3296" s="2">
        <f t="shared" si="337"/>
        <v>-2.5879503497259004</v>
      </c>
      <c r="AM3296" s="2">
        <f t="shared" si="338"/>
        <v>-4.3481195285371941</v>
      </c>
      <c r="AN3296" s="2">
        <f t="shared" si="339"/>
        <v>-4.3279515207082788</v>
      </c>
    </row>
    <row r="3297" spans="1:40" x14ac:dyDescent="0.2">
      <c r="A3297">
        <v>3296</v>
      </c>
      <c r="B3297" t="s">
        <v>6050</v>
      </c>
      <c r="C3297" t="s">
        <v>198</v>
      </c>
      <c r="D3297">
        <v>0</v>
      </c>
      <c r="E3297">
        <v>1</v>
      </c>
      <c r="F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T3297">
        <v>0.16400000000000001</v>
      </c>
      <c r="U3297">
        <v>0.20599999999999999</v>
      </c>
      <c r="V3297">
        <v>0.24099999999999999</v>
      </c>
      <c r="W3297">
        <v>0.44700000000000001</v>
      </c>
      <c r="X3297">
        <v>0.19500000000000001</v>
      </c>
      <c r="Z3297">
        <v>13</v>
      </c>
      <c r="AA3297">
        <v>0</v>
      </c>
      <c r="AB3297">
        <v>0</v>
      </c>
      <c r="AD3297">
        <v>-0.1</v>
      </c>
      <c r="AE3297">
        <v>0</v>
      </c>
      <c r="AF3297">
        <v>0</v>
      </c>
      <c r="AG3297" t="s">
        <v>6051</v>
      </c>
      <c r="AH3297" s="2">
        <f t="shared" si="335"/>
        <v>-15.301937357018826</v>
      </c>
      <c r="AJ3297" s="2">
        <f t="shared" si="340"/>
        <v>-2.5025539444631106</v>
      </c>
      <c r="AK3297" s="2">
        <f t="shared" si="336"/>
        <v>-1.535362013584342</v>
      </c>
      <c r="AL3297" s="2">
        <f t="shared" si="337"/>
        <v>-2.5879503497259004</v>
      </c>
      <c r="AM3297" s="2">
        <f t="shared" si="338"/>
        <v>-4.3481195285371941</v>
      </c>
      <c r="AN3297" s="2">
        <f t="shared" si="339"/>
        <v>-4.3279515207082788</v>
      </c>
    </row>
    <row r="3298" spans="1:40" x14ac:dyDescent="0.2">
      <c r="A3298">
        <v>3297</v>
      </c>
      <c r="B3298" t="s">
        <v>6060</v>
      </c>
      <c r="C3298" t="s">
        <v>198</v>
      </c>
      <c r="D3298">
        <v>0</v>
      </c>
      <c r="E3298">
        <v>1</v>
      </c>
      <c r="F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T3298">
        <v>0.17100000000000001</v>
      </c>
      <c r="U3298">
        <v>0.20200000000000001</v>
      </c>
      <c r="V3298">
        <v>0.221</v>
      </c>
      <c r="W3298">
        <v>0.42299999999999999</v>
      </c>
      <c r="X3298">
        <v>0.186</v>
      </c>
      <c r="Z3298">
        <v>7</v>
      </c>
      <c r="AA3298">
        <v>0</v>
      </c>
      <c r="AB3298">
        <v>0</v>
      </c>
      <c r="AD3298">
        <v>-0.1</v>
      </c>
      <c r="AE3298">
        <v>0</v>
      </c>
      <c r="AF3298">
        <v>0</v>
      </c>
      <c r="AG3298" t="s">
        <v>6061</v>
      </c>
      <c r="AH3298" s="2">
        <f t="shared" si="335"/>
        <v>-15.303413610213473</v>
      </c>
      <c r="AJ3298" s="2">
        <f t="shared" si="340"/>
        <v>-2.5025539444631106</v>
      </c>
      <c r="AK3298" s="2">
        <f t="shared" si="336"/>
        <v>-1.535362013584342</v>
      </c>
      <c r="AL3298" s="2">
        <f t="shared" si="337"/>
        <v>-2.5879503497259004</v>
      </c>
      <c r="AM3298" s="2">
        <f t="shared" si="338"/>
        <v>-4.005771017753216</v>
      </c>
      <c r="AN3298" s="2">
        <f t="shared" si="339"/>
        <v>-4.6717762846869046</v>
      </c>
    </row>
    <row r="3299" spans="1:40" x14ac:dyDescent="0.2">
      <c r="A3299">
        <v>3298</v>
      </c>
      <c r="B3299" t="s">
        <v>5829</v>
      </c>
      <c r="C3299" t="s">
        <v>198</v>
      </c>
      <c r="D3299">
        <v>0</v>
      </c>
      <c r="E3299">
        <v>1</v>
      </c>
      <c r="F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T3299">
        <v>0.16300000000000001</v>
      </c>
      <c r="U3299">
        <v>0.20899999999999999</v>
      </c>
      <c r="V3299">
        <v>0.24099999999999999</v>
      </c>
      <c r="W3299">
        <v>0.45</v>
      </c>
      <c r="X3299">
        <v>0.19800000000000001</v>
      </c>
      <c r="Z3299">
        <v>15</v>
      </c>
      <c r="AA3299">
        <v>0</v>
      </c>
      <c r="AB3299">
        <v>0</v>
      </c>
      <c r="AD3299">
        <v>-0.1</v>
      </c>
      <c r="AE3299">
        <v>0</v>
      </c>
      <c r="AF3299">
        <v>0</v>
      </c>
      <c r="AG3299" t="s">
        <v>5830</v>
      </c>
      <c r="AH3299" s="2">
        <f t="shared" si="335"/>
        <v>-15.307866191633494</v>
      </c>
      <c r="AJ3299" s="2">
        <f t="shared" si="340"/>
        <v>-2.5025539444631106</v>
      </c>
      <c r="AK3299" s="2">
        <f t="shared" si="336"/>
        <v>-1.535362013584342</v>
      </c>
      <c r="AL3299" s="2">
        <f t="shared" si="337"/>
        <v>-2.5879503497259004</v>
      </c>
      <c r="AM3299" s="2">
        <f t="shared" si="338"/>
        <v>-4.3970264586491909</v>
      </c>
      <c r="AN3299" s="2">
        <f t="shared" si="339"/>
        <v>-4.2849734252109499</v>
      </c>
    </row>
    <row r="3300" spans="1:40" x14ac:dyDescent="0.2">
      <c r="A3300">
        <v>3299</v>
      </c>
      <c r="B3300" t="s">
        <v>5397</v>
      </c>
      <c r="C3300" t="s">
        <v>33</v>
      </c>
      <c r="D3300">
        <v>0</v>
      </c>
      <c r="E3300">
        <v>1</v>
      </c>
      <c r="F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T3300">
        <v>0.17</v>
      </c>
      <c r="U3300">
        <v>0.20899999999999999</v>
      </c>
      <c r="V3300">
        <v>0.217</v>
      </c>
      <c r="W3300">
        <v>0.42599999999999999</v>
      </c>
      <c r="X3300">
        <v>0.189</v>
      </c>
      <c r="Z3300">
        <v>13</v>
      </c>
      <c r="AA3300">
        <v>0</v>
      </c>
      <c r="AB3300">
        <v>0</v>
      </c>
      <c r="AD3300">
        <v>-0.1</v>
      </c>
      <c r="AE3300">
        <v>0</v>
      </c>
      <c r="AF3300">
        <v>0</v>
      </c>
      <c r="AG3300" t="s">
        <v>5398</v>
      </c>
      <c r="AH3300" s="2">
        <f t="shared" si="335"/>
        <v>-15.309342444828141</v>
      </c>
      <c r="AJ3300" s="2">
        <f t="shared" si="340"/>
        <v>-2.5025539444631106</v>
      </c>
      <c r="AK3300" s="2">
        <f t="shared" si="336"/>
        <v>-1.535362013584342</v>
      </c>
      <c r="AL3300" s="2">
        <f t="shared" si="337"/>
        <v>-2.5879503497259004</v>
      </c>
      <c r="AM3300" s="2">
        <f t="shared" si="338"/>
        <v>-4.0546779478652129</v>
      </c>
      <c r="AN3300" s="2">
        <f t="shared" si="339"/>
        <v>-4.6287981891895758</v>
      </c>
    </row>
    <row r="3301" spans="1:40" x14ac:dyDescent="0.2">
      <c r="A3301">
        <v>3300</v>
      </c>
      <c r="B3301" t="s">
        <v>5457</v>
      </c>
      <c r="C3301" t="s">
        <v>93</v>
      </c>
      <c r="D3301">
        <v>0</v>
      </c>
      <c r="E3301">
        <v>1</v>
      </c>
      <c r="F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T3301">
        <v>0.17</v>
      </c>
      <c r="U3301">
        <v>0.20499999999999999</v>
      </c>
      <c r="V3301">
        <v>0.221</v>
      </c>
      <c r="W3301">
        <v>0.42599999999999999</v>
      </c>
      <c r="X3301">
        <v>0.188</v>
      </c>
      <c r="Z3301">
        <v>12</v>
      </c>
      <c r="AA3301">
        <v>0</v>
      </c>
      <c r="AB3301">
        <v>0</v>
      </c>
      <c r="AD3301">
        <v>-0.1</v>
      </c>
      <c r="AE3301">
        <v>0</v>
      </c>
      <c r="AF3301">
        <v>0</v>
      </c>
      <c r="AG3301" t="s">
        <v>5458</v>
      </c>
      <c r="AH3301" s="2">
        <f t="shared" si="335"/>
        <v>-15.309342444828141</v>
      </c>
      <c r="AJ3301" s="2">
        <f t="shared" si="340"/>
        <v>-2.5025539444631106</v>
      </c>
      <c r="AK3301" s="2">
        <f t="shared" si="336"/>
        <v>-1.535362013584342</v>
      </c>
      <c r="AL3301" s="2">
        <f t="shared" si="337"/>
        <v>-2.5879503497259004</v>
      </c>
      <c r="AM3301" s="2">
        <f t="shared" si="338"/>
        <v>-4.0546779478652129</v>
      </c>
      <c r="AN3301" s="2">
        <f t="shared" si="339"/>
        <v>-4.6287981891895758</v>
      </c>
    </row>
    <row r="3302" spans="1:40" x14ac:dyDescent="0.2">
      <c r="A3302">
        <v>3301</v>
      </c>
      <c r="B3302" t="s">
        <v>6584</v>
      </c>
      <c r="C3302" t="s">
        <v>118</v>
      </c>
      <c r="D3302">
        <v>0</v>
      </c>
      <c r="E3302">
        <v>1</v>
      </c>
      <c r="F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T3302">
        <v>0.16500000000000001</v>
      </c>
      <c r="U3302">
        <v>0.20300000000000001</v>
      </c>
      <c r="V3302">
        <v>0.24</v>
      </c>
      <c r="W3302">
        <v>0.443</v>
      </c>
      <c r="X3302">
        <v>0.193</v>
      </c>
      <c r="Z3302">
        <v>16</v>
      </c>
      <c r="AA3302">
        <v>0</v>
      </c>
      <c r="AB3302">
        <v>0</v>
      </c>
      <c r="AD3302">
        <v>-0.1</v>
      </c>
      <c r="AE3302">
        <v>0</v>
      </c>
      <c r="AF3302">
        <v>0</v>
      </c>
      <c r="AG3302" t="s">
        <v>6585</v>
      </c>
      <c r="AH3302" s="2">
        <f t="shared" si="335"/>
        <v>-15.310334554236601</v>
      </c>
      <c r="AJ3302" s="2">
        <f t="shared" si="340"/>
        <v>-2.5025539444631106</v>
      </c>
      <c r="AK3302" s="2">
        <f t="shared" si="336"/>
        <v>-1.535362013584342</v>
      </c>
      <c r="AL3302" s="2">
        <f t="shared" si="337"/>
        <v>-2.5879503497259004</v>
      </c>
      <c r="AM3302" s="2">
        <f t="shared" si="338"/>
        <v>-4.2992125984251972</v>
      </c>
      <c r="AN3302" s="2">
        <f t="shared" si="339"/>
        <v>-4.3852556480380498</v>
      </c>
    </row>
    <row r="3303" spans="1:40" x14ac:dyDescent="0.2">
      <c r="A3303">
        <v>3302</v>
      </c>
      <c r="B3303" t="s">
        <v>5962</v>
      </c>
      <c r="C3303" t="s">
        <v>93</v>
      </c>
      <c r="D3303">
        <v>0</v>
      </c>
      <c r="E3303">
        <v>1</v>
      </c>
      <c r="F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T3303">
        <v>0.16900000000000001</v>
      </c>
      <c r="U3303">
        <v>0.20300000000000001</v>
      </c>
      <c r="V3303">
        <v>0.22500000000000001</v>
      </c>
      <c r="W3303">
        <v>0.42899999999999999</v>
      </c>
      <c r="X3303">
        <v>0.188</v>
      </c>
      <c r="Z3303">
        <v>13</v>
      </c>
      <c r="AA3303">
        <v>0</v>
      </c>
      <c r="AB3303">
        <v>0</v>
      </c>
      <c r="AD3303">
        <v>-0.1</v>
      </c>
      <c r="AE3303">
        <v>0</v>
      </c>
      <c r="AF3303">
        <v>0</v>
      </c>
      <c r="AG3303" t="s">
        <v>5963</v>
      </c>
      <c r="AH3303" s="2">
        <f t="shared" si="335"/>
        <v>-15.315271279442811</v>
      </c>
      <c r="AJ3303" s="2">
        <f t="shared" si="340"/>
        <v>-2.5025539444631106</v>
      </c>
      <c r="AK3303" s="2">
        <f t="shared" si="336"/>
        <v>-1.535362013584342</v>
      </c>
      <c r="AL3303" s="2">
        <f t="shared" si="337"/>
        <v>-2.5879503497259004</v>
      </c>
      <c r="AM3303" s="2">
        <f t="shared" si="338"/>
        <v>-4.1035848779772097</v>
      </c>
      <c r="AN3303" s="2">
        <f t="shared" si="339"/>
        <v>-4.5858200936922477</v>
      </c>
    </row>
    <row r="3304" spans="1:40" x14ac:dyDescent="0.2">
      <c r="A3304">
        <v>3303</v>
      </c>
      <c r="B3304" t="s">
        <v>6476</v>
      </c>
      <c r="C3304" t="s">
        <v>176</v>
      </c>
      <c r="D3304">
        <v>0</v>
      </c>
      <c r="E3304">
        <v>1</v>
      </c>
      <c r="F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T3304">
        <v>0.16800000000000001</v>
      </c>
      <c r="U3304">
        <v>0.20200000000000001</v>
      </c>
      <c r="V3304">
        <v>0.23</v>
      </c>
      <c r="W3304">
        <v>0.432</v>
      </c>
      <c r="X3304">
        <v>0.188</v>
      </c>
      <c r="Z3304">
        <v>8</v>
      </c>
      <c r="AA3304">
        <v>0</v>
      </c>
      <c r="AB3304">
        <v>0</v>
      </c>
      <c r="AD3304">
        <v>-0.1</v>
      </c>
      <c r="AE3304">
        <v>0</v>
      </c>
      <c r="AF3304">
        <v>0</v>
      </c>
      <c r="AG3304" t="s">
        <v>6477</v>
      </c>
      <c r="AH3304" s="2">
        <f t="shared" si="335"/>
        <v>-15.321200114057479</v>
      </c>
      <c r="AJ3304" s="2">
        <f t="shared" si="340"/>
        <v>-2.5025539444631106</v>
      </c>
      <c r="AK3304" s="2">
        <f t="shared" si="336"/>
        <v>-1.535362013584342</v>
      </c>
      <c r="AL3304" s="2">
        <f t="shared" si="337"/>
        <v>-2.5879503497259004</v>
      </c>
      <c r="AM3304" s="2">
        <f t="shared" si="338"/>
        <v>-4.1524918080892066</v>
      </c>
      <c r="AN3304" s="2">
        <f t="shared" si="339"/>
        <v>-4.5428419981949197</v>
      </c>
    </row>
    <row r="3305" spans="1:40" x14ac:dyDescent="0.2">
      <c r="A3305">
        <v>3304</v>
      </c>
      <c r="B3305" t="s">
        <v>5357</v>
      </c>
      <c r="C3305" t="s">
        <v>83</v>
      </c>
      <c r="D3305">
        <v>0</v>
      </c>
      <c r="E3305">
        <v>1</v>
      </c>
      <c r="F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T3305">
        <v>0.16500000000000001</v>
      </c>
      <c r="U3305">
        <v>0.20699999999999999</v>
      </c>
      <c r="V3305">
        <v>0.23499999999999999</v>
      </c>
      <c r="W3305">
        <v>0.442</v>
      </c>
      <c r="X3305">
        <v>0.19400000000000001</v>
      </c>
      <c r="Z3305">
        <v>14</v>
      </c>
      <c r="AA3305">
        <v>0</v>
      </c>
      <c r="AB3305">
        <v>0</v>
      </c>
      <c r="AD3305">
        <v>-0.1</v>
      </c>
      <c r="AE3305">
        <v>0</v>
      </c>
      <c r="AF3305">
        <v>0</v>
      </c>
      <c r="AG3305" t="s">
        <v>5358</v>
      </c>
      <c r="AH3305" s="2">
        <f t="shared" si="335"/>
        <v>-15.324660586069042</v>
      </c>
      <c r="AJ3305" s="2">
        <f t="shared" si="340"/>
        <v>-2.5025539444631106</v>
      </c>
      <c r="AK3305" s="2">
        <f t="shared" si="336"/>
        <v>-1.535362013584342</v>
      </c>
      <c r="AL3305" s="2">
        <f t="shared" si="337"/>
        <v>-2.5879503497259004</v>
      </c>
      <c r="AM3305" s="2">
        <f t="shared" si="338"/>
        <v>-4.2992125984251972</v>
      </c>
      <c r="AN3305" s="2">
        <f t="shared" si="339"/>
        <v>-4.3995816798704919</v>
      </c>
    </row>
    <row r="3306" spans="1:40" x14ac:dyDescent="0.2">
      <c r="A3306">
        <v>3305</v>
      </c>
      <c r="B3306" t="s">
        <v>5646</v>
      </c>
      <c r="C3306" t="s">
        <v>129</v>
      </c>
      <c r="D3306">
        <v>0</v>
      </c>
      <c r="E3306">
        <v>1</v>
      </c>
      <c r="F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T3306">
        <v>0.16500000000000001</v>
      </c>
      <c r="U3306">
        <v>0.20499999999999999</v>
      </c>
      <c r="V3306">
        <v>0.23699999999999999</v>
      </c>
      <c r="W3306">
        <v>0.442</v>
      </c>
      <c r="X3306">
        <v>0.193</v>
      </c>
      <c r="Z3306">
        <v>11</v>
      </c>
      <c r="AA3306">
        <v>0</v>
      </c>
      <c r="AB3306">
        <v>0</v>
      </c>
      <c r="AD3306">
        <v>-0.1</v>
      </c>
      <c r="AE3306">
        <v>0</v>
      </c>
      <c r="AF3306">
        <v>0</v>
      </c>
      <c r="AG3306" t="s">
        <v>5647</v>
      </c>
      <c r="AH3306" s="2">
        <f t="shared" si="335"/>
        <v>-15.324660586069042</v>
      </c>
      <c r="AJ3306" s="2">
        <f t="shared" si="340"/>
        <v>-2.5025539444631106</v>
      </c>
      <c r="AK3306" s="2">
        <f t="shared" si="336"/>
        <v>-1.535362013584342</v>
      </c>
      <c r="AL3306" s="2">
        <f t="shared" si="337"/>
        <v>-2.5879503497259004</v>
      </c>
      <c r="AM3306" s="2">
        <f t="shared" si="338"/>
        <v>-4.2992125984251972</v>
      </c>
      <c r="AN3306" s="2">
        <f t="shared" si="339"/>
        <v>-4.3995816798704919</v>
      </c>
    </row>
    <row r="3307" spans="1:40" x14ac:dyDescent="0.2">
      <c r="A3307">
        <v>3306</v>
      </c>
      <c r="B3307" t="s">
        <v>288</v>
      </c>
      <c r="C3307" t="s">
        <v>65</v>
      </c>
      <c r="D3307">
        <v>0</v>
      </c>
      <c r="E3307">
        <v>1</v>
      </c>
      <c r="F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T3307">
        <v>0.16500000000000001</v>
      </c>
      <c r="U3307">
        <v>0.20200000000000001</v>
      </c>
      <c r="V3307">
        <v>0.24</v>
      </c>
      <c r="W3307">
        <v>0.442</v>
      </c>
      <c r="X3307">
        <v>0.193</v>
      </c>
      <c r="Z3307">
        <v>12</v>
      </c>
      <c r="AA3307">
        <v>0</v>
      </c>
      <c r="AB3307">
        <v>0</v>
      </c>
      <c r="AD3307">
        <v>-0.1</v>
      </c>
      <c r="AE3307">
        <v>0</v>
      </c>
      <c r="AF3307">
        <v>0</v>
      </c>
      <c r="AG3307" t="s">
        <v>6023</v>
      </c>
      <c r="AH3307" s="2">
        <f t="shared" si="335"/>
        <v>-15.324660586069042</v>
      </c>
      <c r="AJ3307" s="2">
        <f t="shared" si="340"/>
        <v>-2.5025539444631106</v>
      </c>
      <c r="AK3307" s="2">
        <f t="shared" si="336"/>
        <v>-1.535362013584342</v>
      </c>
      <c r="AL3307" s="2">
        <f t="shared" si="337"/>
        <v>-2.5879503497259004</v>
      </c>
      <c r="AM3307" s="2">
        <f t="shared" si="338"/>
        <v>-4.2992125984251972</v>
      </c>
      <c r="AN3307" s="2">
        <f t="shared" si="339"/>
        <v>-4.3995816798704919</v>
      </c>
    </row>
    <row r="3308" spans="1:40" x14ac:dyDescent="0.2">
      <c r="A3308">
        <v>3307</v>
      </c>
      <c r="B3308" t="s">
        <v>5916</v>
      </c>
      <c r="C3308" t="s">
        <v>198</v>
      </c>
      <c r="D3308">
        <v>0</v>
      </c>
      <c r="E3308">
        <v>1</v>
      </c>
      <c r="F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T3308">
        <v>0.16200000000000001</v>
      </c>
      <c r="U3308">
        <v>0.20499999999999999</v>
      </c>
      <c r="V3308">
        <v>0.247</v>
      </c>
      <c r="W3308">
        <v>0.45200000000000001</v>
      </c>
      <c r="X3308">
        <v>0.19600000000000001</v>
      </c>
      <c r="Z3308">
        <v>14</v>
      </c>
      <c r="AA3308">
        <v>0</v>
      </c>
      <c r="AB3308">
        <v>0</v>
      </c>
      <c r="AD3308">
        <v>-0.1</v>
      </c>
      <c r="AE3308">
        <v>0</v>
      </c>
      <c r="AF3308">
        <v>0</v>
      </c>
      <c r="AG3308" t="s">
        <v>5917</v>
      </c>
      <c r="AH3308" s="2">
        <f t="shared" si="335"/>
        <v>-15.328121058080605</v>
      </c>
      <c r="AJ3308" s="2">
        <f t="shared" si="340"/>
        <v>-2.5025539444631106</v>
      </c>
      <c r="AK3308" s="2">
        <f t="shared" si="336"/>
        <v>-1.535362013584342</v>
      </c>
      <c r="AL3308" s="2">
        <f t="shared" si="337"/>
        <v>-2.5879503497259004</v>
      </c>
      <c r="AM3308" s="2">
        <f t="shared" si="338"/>
        <v>-4.4459333887611878</v>
      </c>
      <c r="AN3308" s="2">
        <f t="shared" si="339"/>
        <v>-4.2563213615460649</v>
      </c>
    </row>
    <row r="3309" spans="1:40" x14ac:dyDescent="0.2">
      <c r="A3309">
        <v>3308</v>
      </c>
      <c r="B3309" t="s">
        <v>6078</v>
      </c>
      <c r="C3309" t="s">
        <v>198</v>
      </c>
      <c r="D3309">
        <v>0</v>
      </c>
      <c r="E3309">
        <v>1</v>
      </c>
      <c r="F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T3309">
        <v>0.16200000000000001</v>
      </c>
      <c r="U3309">
        <v>0.19700000000000001</v>
      </c>
      <c r="V3309">
        <v>0.255</v>
      </c>
      <c r="W3309">
        <v>0.45200000000000001</v>
      </c>
      <c r="X3309">
        <v>0.19500000000000001</v>
      </c>
      <c r="Z3309">
        <v>13</v>
      </c>
      <c r="AA3309">
        <v>0</v>
      </c>
      <c r="AB3309">
        <v>0</v>
      </c>
      <c r="AD3309">
        <v>-0.1</v>
      </c>
      <c r="AE3309">
        <v>0</v>
      </c>
      <c r="AF3309">
        <v>0</v>
      </c>
      <c r="AG3309" t="s">
        <v>6079</v>
      </c>
      <c r="AH3309" s="2">
        <f t="shared" si="335"/>
        <v>-15.328121058080605</v>
      </c>
      <c r="AJ3309" s="2">
        <f t="shared" si="340"/>
        <v>-2.5025539444631106</v>
      </c>
      <c r="AK3309" s="2">
        <f t="shared" si="336"/>
        <v>-1.535362013584342</v>
      </c>
      <c r="AL3309" s="2">
        <f t="shared" si="337"/>
        <v>-2.5879503497259004</v>
      </c>
      <c r="AM3309" s="2">
        <f t="shared" si="338"/>
        <v>-4.4459333887611878</v>
      </c>
      <c r="AN3309" s="2">
        <f t="shared" si="339"/>
        <v>-4.2563213615460649</v>
      </c>
    </row>
    <row r="3310" spans="1:40" x14ac:dyDescent="0.2">
      <c r="A3310">
        <v>3309</v>
      </c>
      <c r="B3310" t="s">
        <v>4948</v>
      </c>
      <c r="C3310" t="s">
        <v>35</v>
      </c>
      <c r="D3310">
        <v>0</v>
      </c>
      <c r="E3310">
        <v>1</v>
      </c>
      <c r="F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T3310">
        <v>0.16700000000000001</v>
      </c>
      <c r="U3310">
        <v>0.20899999999999999</v>
      </c>
      <c r="V3310">
        <v>0.22500000000000001</v>
      </c>
      <c r="W3310">
        <v>0.434</v>
      </c>
      <c r="X3310">
        <v>0.192</v>
      </c>
      <c r="Z3310">
        <v>8</v>
      </c>
      <c r="AA3310">
        <v>0</v>
      </c>
      <c r="AB3310">
        <v>0</v>
      </c>
      <c r="AD3310">
        <v>-0.1</v>
      </c>
      <c r="AE3310">
        <v>0</v>
      </c>
      <c r="AF3310">
        <v>0</v>
      </c>
      <c r="AG3310" t="s">
        <v>4949</v>
      </c>
      <c r="AH3310" s="2">
        <f t="shared" si="335"/>
        <v>-15.34145498050459</v>
      </c>
      <c r="AJ3310" s="2">
        <f t="shared" si="340"/>
        <v>-2.5025539444631106</v>
      </c>
      <c r="AK3310" s="2">
        <f t="shared" si="336"/>
        <v>-1.535362013584342</v>
      </c>
      <c r="AL3310" s="2">
        <f t="shared" si="337"/>
        <v>-2.5879503497259004</v>
      </c>
      <c r="AM3310" s="2">
        <f t="shared" si="338"/>
        <v>-4.2013987382012035</v>
      </c>
      <c r="AN3310" s="2">
        <f t="shared" si="339"/>
        <v>-4.5141899345300338</v>
      </c>
    </row>
    <row r="3311" spans="1:40" x14ac:dyDescent="0.2">
      <c r="A3311">
        <v>3310</v>
      </c>
      <c r="B3311" t="s">
        <v>6219</v>
      </c>
      <c r="C3311" t="s">
        <v>61</v>
      </c>
      <c r="D3311">
        <v>0</v>
      </c>
      <c r="E3311">
        <v>1</v>
      </c>
      <c r="F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0.16400000000000001</v>
      </c>
      <c r="U3311">
        <v>0.20399999999999999</v>
      </c>
      <c r="V3311">
        <v>0.24</v>
      </c>
      <c r="W3311">
        <v>0.44400000000000001</v>
      </c>
      <c r="X3311">
        <v>0.19400000000000001</v>
      </c>
      <c r="Z3311">
        <v>16</v>
      </c>
      <c r="AA3311">
        <v>0</v>
      </c>
      <c r="AB3311">
        <v>0</v>
      </c>
      <c r="AD3311">
        <v>-0.1</v>
      </c>
      <c r="AE3311">
        <v>0</v>
      </c>
      <c r="AF3311">
        <v>0</v>
      </c>
      <c r="AG3311" t="s">
        <v>6220</v>
      </c>
      <c r="AH3311" s="2">
        <f t="shared" si="335"/>
        <v>-15.344915452516155</v>
      </c>
      <c r="AJ3311" s="2">
        <f t="shared" si="340"/>
        <v>-2.5025539444631106</v>
      </c>
      <c r="AK3311" s="2">
        <f t="shared" si="336"/>
        <v>-1.535362013584342</v>
      </c>
      <c r="AL3311" s="2">
        <f t="shared" si="337"/>
        <v>-2.5879503497259004</v>
      </c>
      <c r="AM3311" s="2">
        <f t="shared" si="338"/>
        <v>-4.3481195285371941</v>
      </c>
      <c r="AN3311" s="2">
        <f t="shared" si="339"/>
        <v>-4.3709296162056068</v>
      </c>
    </row>
    <row r="3312" spans="1:40" x14ac:dyDescent="0.2">
      <c r="A3312">
        <v>3311</v>
      </c>
      <c r="B3312" t="s">
        <v>5869</v>
      </c>
      <c r="C3312" t="s">
        <v>144</v>
      </c>
      <c r="D3312">
        <v>0</v>
      </c>
      <c r="E3312">
        <v>1</v>
      </c>
      <c r="F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0.161</v>
      </c>
      <c r="U3312">
        <v>0.20399999999999999</v>
      </c>
      <c r="V3312">
        <v>0.249</v>
      </c>
      <c r="W3312">
        <v>0.45400000000000001</v>
      </c>
      <c r="X3312">
        <v>0.19700000000000001</v>
      </c>
      <c r="Z3312">
        <v>19</v>
      </c>
      <c r="AA3312">
        <v>0</v>
      </c>
      <c r="AB3312">
        <v>0</v>
      </c>
      <c r="AD3312">
        <v>-0.1</v>
      </c>
      <c r="AE3312">
        <v>0</v>
      </c>
      <c r="AF3312">
        <v>0</v>
      </c>
      <c r="AG3312" t="s">
        <v>5870</v>
      </c>
      <c r="AH3312" s="2">
        <f t="shared" si="335"/>
        <v>-15.348375924527716</v>
      </c>
      <c r="AJ3312" s="2">
        <f t="shared" si="340"/>
        <v>-2.5025539444631106</v>
      </c>
      <c r="AK3312" s="2">
        <f t="shared" si="336"/>
        <v>-1.535362013584342</v>
      </c>
      <c r="AL3312" s="2">
        <f t="shared" si="337"/>
        <v>-2.5879503497259004</v>
      </c>
      <c r="AM3312" s="2">
        <f t="shared" si="338"/>
        <v>-4.4948403188731847</v>
      </c>
      <c r="AN3312" s="2">
        <f t="shared" si="339"/>
        <v>-4.227669297881179</v>
      </c>
    </row>
    <row r="3313" spans="1:40" x14ac:dyDescent="0.2">
      <c r="A3313">
        <v>3312</v>
      </c>
      <c r="B3313" t="s">
        <v>5498</v>
      </c>
      <c r="C3313" t="s">
        <v>114</v>
      </c>
      <c r="D3313">
        <v>0</v>
      </c>
      <c r="E3313">
        <v>1</v>
      </c>
      <c r="F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0.16700000000000001</v>
      </c>
      <c r="U3313">
        <v>0.19900000000000001</v>
      </c>
      <c r="V3313">
        <v>0.23400000000000001</v>
      </c>
      <c r="W3313">
        <v>0.433</v>
      </c>
      <c r="X3313">
        <v>0.188</v>
      </c>
      <c r="Z3313">
        <v>7</v>
      </c>
      <c r="AA3313">
        <v>0</v>
      </c>
      <c r="AB3313">
        <v>0</v>
      </c>
      <c r="AD3313">
        <v>-0.1</v>
      </c>
      <c r="AE3313">
        <v>0</v>
      </c>
      <c r="AF3313">
        <v>0</v>
      </c>
      <c r="AG3313" t="s">
        <v>5499</v>
      </c>
      <c r="AH3313" s="2">
        <f t="shared" si="335"/>
        <v>-15.355781012337033</v>
      </c>
      <c r="AJ3313" s="2">
        <f t="shared" si="340"/>
        <v>-2.5025539444631106</v>
      </c>
      <c r="AK3313" s="2">
        <f t="shared" si="336"/>
        <v>-1.535362013584342</v>
      </c>
      <c r="AL3313" s="2">
        <f t="shared" si="337"/>
        <v>-2.5879503497259004</v>
      </c>
      <c r="AM3313" s="2">
        <f t="shared" si="338"/>
        <v>-4.2013987382012035</v>
      </c>
      <c r="AN3313" s="2">
        <f t="shared" si="339"/>
        <v>-4.5285159663624768</v>
      </c>
    </row>
    <row r="3314" spans="1:40" x14ac:dyDescent="0.2">
      <c r="A3314">
        <v>3313</v>
      </c>
      <c r="B3314" t="s">
        <v>5271</v>
      </c>
      <c r="C3314" t="s">
        <v>47</v>
      </c>
      <c r="D3314">
        <v>0</v>
      </c>
      <c r="E3314">
        <v>1</v>
      </c>
      <c r="F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0.16900000000000001</v>
      </c>
      <c r="U3314">
        <v>0.20499999999999999</v>
      </c>
      <c r="V3314">
        <v>0.221</v>
      </c>
      <c r="W3314">
        <v>0.42599999999999999</v>
      </c>
      <c r="X3314">
        <v>0.188</v>
      </c>
      <c r="Z3314">
        <v>9</v>
      </c>
      <c r="AA3314">
        <v>0</v>
      </c>
      <c r="AB3314">
        <v>0</v>
      </c>
      <c r="AD3314">
        <v>-0.1</v>
      </c>
      <c r="AE3314">
        <v>0</v>
      </c>
      <c r="AF3314">
        <v>0</v>
      </c>
      <c r="AG3314" t="s">
        <v>5272</v>
      </c>
      <c r="AH3314" s="2">
        <f t="shared" si="335"/>
        <v>-15.358249374940138</v>
      </c>
      <c r="AJ3314" s="2">
        <f t="shared" si="340"/>
        <v>-2.5025539444631106</v>
      </c>
      <c r="AK3314" s="2">
        <f t="shared" si="336"/>
        <v>-1.535362013584342</v>
      </c>
      <c r="AL3314" s="2">
        <f t="shared" si="337"/>
        <v>-2.5879503497259004</v>
      </c>
      <c r="AM3314" s="2">
        <f t="shared" si="338"/>
        <v>-4.1035848779772097</v>
      </c>
      <c r="AN3314" s="2">
        <f t="shared" si="339"/>
        <v>-4.6287981891895758</v>
      </c>
    </row>
    <row r="3315" spans="1:40" x14ac:dyDescent="0.2">
      <c r="A3315">
        <v>3314</v>
      </c>
      <c r="B3315" t="s">
        <v>6715</v>
      </c>
      <c r="C3315" t="s">
        <v>74</v>
      </c>
      <c r="D3315">
        <v>0</v>
      </c>
      <c r="E3315">
        <v>1</v>
      </c>
      <c r="F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T3315">
        <v>0.16400000000000001</v>
      </c>
      <c r="U3315">
        <v>0.193</v>
      </c>
      <c r="V3315">
        <v>0.25</v>
      </c>
      <c r="W3315">
        <v>0.443</v>
      </c>
      <c r="X3315">
        <v>0.191</v>
      </c>
      <c r="Z3315">
        <v>10</v>
      </c>
      <c r="AA3315">
        <v>0</v>
      </c>
      <c r="AB3315">
        <v>0</v>
      </c>
      <c r="AD3315">
        <v>-0.1</v>
      </c>
      <c r="AE3315">
        <v>0</v>
      </c>
      <c r="AF3315">
        <v>0</v>
      </c>
      <c r="AG3315" t="s">
        <v>6716</v>
      </c>
      <c r="AH3315" s="2">
        <f t="shared" si="335"/>
        <v>-15.359241484348598</v>
      </c>
      <c r="AJ3315" s="2">
        <f t="shared" si="340"/>
        <v>-2.5025539444631106</v>
      </c>
      <c r="AK3315" s="2">
        <f t="shared" si="336"/>
        <v>-1.535362013584342</v>
      </c>
      <c r="AL3315" s="2">
        <f t="shared" si="337"/>
        <v>-2.5879503497259004</v>
      </c>
      <c r="AM3315" s="2">
        <f t="shared" si="338"/>
        <v>-4.3481195285371941</v>
      </c>
      <c r="AN3315" s="2">
        <f t="shared" si="339"/>
        <v>-4.3852556480380498</v>
      </c>
    </row>
    <row r="3316" spans="1:40" x14ac:dyDescent="0.2">
      <c r="A3316">
        <v>3315</v>
      </c>
      <c r="B3316" t="s">
        <v>5459</v>
      </c>
      <c r="C3316" t="s">
        <v>61</v>
      </c>
      <c r="D3316">
        <v>0</v>
      </c>
      <c r="E3316">
        <v>1</v>
      </c>
      <c r="F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T3316">
        <v>0.158</v>
      </c>
      <c r="U3316">
        <v>0.22</v>
      </c>
      <c r="V3316">
        <v>0.24299999999999999</v>
      </c>
      <c r="W3316">
        <v>0.46300000000000002</v>
      </c>
      <c r="X3316">
        <v>0.20599999999999999</v>
      </c>
      <c r="Z3316">
        <v>23</v>
      </c>
      <c r="AA3316">
        <v>0</v>
      </c>
      <c r="AB3316">
        <v>0</v>
      </c>
      <c r="AD3316">
        <v>-0.1</v>
      </c>
      <c r="AE3316">
        <v>0</v>
      </c>
      <c r="AF3316">
        <v>0</v>
      </c>
      <c r="AG3316" t="s">
        <v>5460</v>
      </c>
      <c r="AH3316" s="2">
        <f t="shared" si="335"/>
        <v>-15.366162428371725</v>
      </c>
      <c r="AJ3316" s="2">
        <f t="shared" si="340"/>
        <v>-2.5025539444631106</v>
      </c>
      <c r="AK3316" s="2">
        <f t="shared" si="336"/>
        <v>-1.535362013584342</v>
      </c>
      <c r="AL3316" s="2">
        <f t="shared" si="337"/>
        <v>-2.5879503497259004</v>
      </c>
      <c r="AM3316" s="2">
        <f t="shared" si="338"/>
        <v>-4.6415611092091762</v>
      </c>
      <c r="AN3316" s="2">
        <f t="shared" si="339"/>
        <v>-4.0987350113891949</v>
      </c>
    </row>
    <row r="3317" spans="1:40" x14ac:dyDescent="0.2">
      <c r="A3317">
        <v>3316</v>
      </c>
      <c r="B3317" t="s">
        <v>4272</v>
      </c>
      <c r="D3317">
        <v>0</v>
      </c>
      <c r="E3317">
        <v>1</v>
      </c>
      <c r="F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T3317">
        <v>0.159</v>
      </c>
      <c r="U3317">
        <v>0.21199999999999999</v>
      </c>
      <c r="V3317">
        <v>0.247</v>
      </c>
      <c r="W3317">
        <v>0.45900000000000002</v>
      </c>
      <c r="X3317">
        <v>0.20200000000000001</v>
      </c>
      <c r="Z3317">
        <v>19</v>
      </c>
      <c r="AA3317">
        <v>0</v>
      </c>
      <c r="AB3317">
        <v>0</v>
      </c>
      <c r="AD3317">
        <v>-0.1</v>
      </c>
      <c r="AE3317">
        <v>0</v>
      </c>
      <c r="AF3317">
        <v>0</v>
      </c>
      <c r="AG3317" t="s">
        <v>4273</v>
      </c>
      <c r="AH3317" s="2">
        <f t="shared" si="335"/>
        <v>-15.374559625589498</v>
      </c>
      <c r="AJ3317" s="2">
        <f t="shared" si="340"/>
        <v>-2.5025539444631106</v>
      </c>
      <c r="AK3317" s="2">
        <f t="shared" si="336"/>
        <v>-1.535362013584342</v>
      </c>
      <c r="AL3317" s="2">
        <f t="shared" si="337"/>
        <v>-2.5879503497259004</v>
      </c>
      <c r="AM3317" s="2">
        <f t="shared" si="338"/>
        <v>-4.5926541790971793</v>
      </c>
      <c r="AN3317" s="2">
        <f t="shared" si="339"/>
        <v>-4.1560391387189659</v>
      </c>
    </row>
    <row r="3318" spans="1:40" x14ac:dyDescent="0.2">
      <c r="A3318">
        <v>3317</v>
      </c>
      <c r="B3318" t="s">
        <v>6860</v>
      </c>
      <c r="C3318" t="s">
        <v>114</v>
      </c>
      <c r="D3318">
        <v>0</v>
      </c>
      <c r="E3318">
        <v>1</v>
      </c>
      <c r="F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0.16600000000000001</v>
      </c>
      <c r="U3318">
        <v>0.20300000000000001</v>
      </c>
      <c r="V3318">
        <v>0.23300000000000001</v>
      </c>
      <c r="W3318">
        <v>0.435</v>
      </c>
      <c r="X3318">
        <v>0.191</v>
      </c>
      <c r="Z3318">
        <v>9</v>
      </c>
      <c r="AA3318">
        <v>0</v>
      </c>
      <c r="AB3318">
        <v>0</v>
      </c>
      <c r="AD3318">
        <v>-0.1</v>
      </c>
      <c r="AE3318">
        <v>0</v>
      </c>
      <c r="AF3318">
        <v>0</v>
      </c>
      <c r="AG3318" t="s">
        <v>6861</v>
      </c>
      <c r="AH3318" s="2">
        <f t="shared" si="335"/>
        <v>-15.376035878784144</v>
      </c>
      <c r="AJ3318" s="2">
        <f t="shared" si="340"/>
        <v>-2.5025539444631106</v>
      </c>
      <c r="AK3318" s="2">
        <f t="shared" si="336"/>
        <v>-1.535362013584342</v>
      </c>
      <c r="AL3318" s="2">
        <f t="shared" si="337"/>
        <v>-2.5879503497259004</v>
      </c>
      <c r="AM3318" s="2">
        <f t="shared" si="338"/>
        <v>-4.2503056683132003</v>
      </c>
      <c r="AN3318" s="2">
        <f t="shared" si="339"/>
        <v>-4.4998639026975917</v>
      </c>
    </row>
    <row r="3319" spans="1:40" x14ac:dyDescent="0.2">
      <c r="A3319">
        <v>3318</v>
      </c>
      <c r="B3319" t="s">
        <v>5695</v>
      </c>
      <c r="C3319" t="s">
        <v>37</v>
      </c>
      <c r="D3319">
        <v>0</v>
      </c>
      <c r="E3319">
        <v>1</v>
      </c>
      <c r="F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T3319">
        <v>0.16800000000000001</v>
      </c>
      <c r="U3319">
        <v>0.21299999999999999</v>
      </c>
      <c r="V3319">
        <v>0.215</v>
      </c>
      <c r="W3319">
        <v>0.42799999999999999</v>
      </c>
      <c r="X3319">
        <v>0.191</v>
      </c>
      <c r="Z3319">
        <v>15</v>
      </c>
      <c r="AA3319">
        <v>0</v>
      </c>
      <c r="AB3319">
        <v>0</v>
      </c>
      <c r="AD3319">
        <v>-0.1</v>
      </c>
      <c r="AE3319">
        <v>0</v>
      </c>
      <c r="AF3319">
        <v>0</v>
      </c>
      <c r="AG3319" t="s">
        <v>5696</v>
      </c>
      <c r="AH3319" s="2">
        <f t="shared" si="335"/>
        <v>-15.378504241387251</v>
      </c>
      <c r="AJ3319" s="2">
        <f t="shared" si="340"/>
        <v>-2.5025539444631106</v>
      </c>
      <c r="AK3319" s="2">
        <f t="shared" si="336"/>
        <v>-1.535362013584342</v>
      </c>
      <c r="AL3319" s="2">
        <f t="shared" si="337"/>
        <v>-2.5879503497259004</v>
      </c>
      <c r="AM3319" s="2">
        <f t="shared" si="338"/>
        <v>-4.1524918080892066</v>
      </c>
      <c r="AN3319" s="2">
        <f t="shared" si="339"/>
        <v>-4.6001461255246907</v>
      </c>
    </row>
    <row r="3320" spans="1:40" x14ac:dyDescent="0.2">
      <c r="A3320">
        <v>3319</v>
      </c>
      <c r="B3320" t="s">
        <v>5715</v>
      </c>
      <c r="C3320" t="s">
        <v>125</v>
      </c>
      <c r="D3320">
        <v>0</v>
      </c>
      <c r="E3320">
        <v>1</v>
      </c>
      <c r="F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T3320">
        <v>0.16800000000000001</v>
      </c>
      <c r="U3320">
        <v>0.19800000000000001</v>
      </c>
      <c r="V3320">
        <v>0.23</v>
      </c>
      <c r="W3320">
        <v>0.42799999999999999</v>
      </c>
      <c r="X3320">
        <v>0.186</v>
      </c>
      <c r="Z3320">
        <v>10</v>
      </c>
      <c r="AA3320">
        <v>0</v>
      </c>
      <c r="AB3320">
        <v>0</v>
      </c>
      <c r="AD3320">
        <v>-0.1</v>
      </c>
      <c r="AE3320">
        <v>0</v>
      </c>
      <c r="AF3320">
        <v>0</v>
      </c>
      <c r="AG3320" t="s">
        <v>5716</v>
      </c>
      <c r="AH3320" s="2">
        <f t="shared" si="335"/>
        <v>-15.378504241387251</v>
      </c>
      <c r="AJ3320" s="2">
        <f t="shared" si="340"/>
        <v>-2.5025539444631106</v>
      </c>
      <c r="AK3320" s="2">
        <f t="shared" si="336"/>
        <v>-1.535362013584342</v>
      </c>
      <c r="AL3320" s="2">
        <f t="shared" si="337"/>
        <v>-2.5879503497259004</v>
      </c>
      <c r="AM3320" s="2">
        <f t="shared" si="338"/>
        <v>-4.1524918080892066</v>
      </c>
      <c r="AN3320" s="2">
        <f t="shared" si="339"/>
        <v>-4.6001461255246907</v>
      </c>
    </row>
    <row r="3321" spans="1:40" x14ac:dyDescent="0.2">
      <c r="A3321">
        <v>3320</v>
      </c>
      <c r="B3321" t="s">
        <v>6978</v>
      </c>
      <c r="C3321" t="s">
        <v>53</v>
      </c>
      <c r="D3321">
        <v>0</v>
      </c>
      <c r="E3321">
        <v>1</v>
      </c>
      <c r="F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T3321">
        <v>0.16800000000000001</v>
      </c>
      <c r="U3321">
        <v>0.20799999999999999</v>
      </c>
      <c r="V3321">
        <v>0.22</v>
      </c>
      <c r="W3321">
        <v>0.42799999999999999</v>
      </c>
      <c r="X3321">
        <v>0.189</v>
      </c>
      <c r="Z3321">
        <v>-4</v>
      </c>
      <c r="AA3321">
        <v>0</v>
      </c>
      <c r="AB3321">
        <v>0</v>
      </c>
      <c r="AD3321">
        <v>-0.1</v>
      </c>
      <c r="AE3321">
        <v>0</v>
      </c>
      <c r="AF3321">
        <v>0</v>
      </c>
      <c r="AG3321" t="s">
        <v>6979</v>
      </c>
      <c r="AH3321" s="2">
        <f t="shared" si="335"/>
        <v>-15.378504241387251</v>
      </c>
      <c r="AJ3321" s="2">
        <f t="shared" si="340"/>
        <v>-2.5025539444631106</v>
      </c>
      <c r="AK3321" s="2">
        <f t="shared" si="336"/>
        <v>-1.535362013584342</v>
      </c>
      <c r="AL3321" s="2">
        <f t="shared" si="337"/>
        <v>-2.5879503497259004</v>
      </c>
      <c r="AM3321" s="2">
        <f t="shared" si="338"/>
        <v>-4.1524918080892066</v>
      </c>
      <c r="AN3321" s="2">
        <f t="shared" si="339"/>
        <v>-4.6001461255246907</v>
      </c>
    </row>
    <row r="3322" spans="1:40" x14ac:dyDescent="0.2">
      <c r="A3322">
        <v>3321</v>
      </c>
      <c r="B3322" t="s">
        <v>6233</v>
      </c>
      <c r="C3322" t="s">
        <v>74</v>
      </c>
      <c r="D3322">
        <v>0</v>
      </c>
      <c r="E3322">
        <v>1</v>
      </c>
      <c r="F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T3322">
        <v>0.16300000000000001</v>
      </c>
      <c r="U3322">
        <v>0.218</v>
      </c>
      <c r="V3322">
        <v>0.22800000000000001</v>
      </c>
      <c r="W3322">
        <v>0.44500000000000001</v>
      </c>
      <c r="X3322">
        <v>0.19900000000000001</v>
      </c>
      <c r="Z3322">
        <v>16</v>
      </c>
      <c r="AA3322">
        <v>0</v>
      </c>
      <c r="AB3322">
        <v>0</v>
      </c>
      <c r="AD3322">
        <v>-0.1</v>
      </c>
      <c r="AE3322">
        <v>0</v>
      </c>
      <c r="AF3322">
        <v>0</v>
      </c>
      <c r="AG3322" t="s">
        <v>6234</v>
      </c>
      <c r="AH3322" s="2">
        <f t="shared" si="335"/>
        <v>-15.379496350795709</v>
      </c>
      <c r="AJ3322" s="2">
        <f t="shared" si="340"/>
        <v>-2.5025539444631106</v>
      </c>
      <c r="AK3322" s="2">
        <f t="shared" si="336"/>
        <v>-1.535362013584342</v>
      </c>
      <c r="AL3322" s="2">
        <f t="shared" si="337"/>
        <v>-2.5879503497259004</v>
      </c>
      <c r="AM3322" s="2">
        <f t="shared" si="338"/>
        <v>-4.3970264586491909</v>
      </c>
      <c r="AN3322" s="2">
        <f t="shared" si="339"/>
        <v>-4.3566035843731639</v>
      </c>
    </row>
    <row r="3323" spans="1:40" x14ac:dyDescent="0.2">
      <c r="A3323">
        <v>3322</v>
      </c>
      <c r="B3323" t="s">
        <v>5767</v>
      </c>
      <c r="C3323" t="s">
        <v>125</v>
      </c>
      <c r="D3323">
        <v>0</v>
      </c>
      <c r="E3323">
        <v>1</v>
      </c>
      <c r="F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T3323">
        <v>0.17</v>
      </c>
      <c r="U3323">
        <v>0.20399999999999999</v>
      </c>
      <c r="V3323">
        <v>0.217</v>
      </c>
      <c r="W3323">
        <v>0.42099999999999999</v>
      </c>
      <c r="X3323">
        <v>0.186</v>
      </c>
      <c r="Z3323">
        <v>9</v>
      </c>
      <c r="AA3323">
        <v>0</v>
      </c>
      <c r="AB3323">
        <v>0</v>
      </c>
      <c r="AD3323">
        <v>-0.1</v>
      </c>
      <c r="AE3323">
        <v>0</v>
      </c>
      <c r="AF3323">
        <v>0</v>
      </c>
      <c r="AG3323" t="s">
        <v>5768</v>
      </c>
      <c r="AH3323" s="2">
        <f t="shared" si="335"/>
        <v>-15.380972603990354</v>
      </c>
      <c r="AJ3323" s="2">
        <f t="shared" si="340"/>
        <v>-2.5025539444631106</v>
      </c>
      <c r="AK3323" s="2">
        <f t="shared" si="336"/>
        <v>-1.535362013584342</v>
      </c>
      <c r="AL3323" s="2">
        <f t="shared" si="337"/>
        <v>-2.5879503497259004</v>
      </c>
      <c r="AM3323" s="2">
        <f t="shared" si="338"/>
        <v>-4.0546779478652129</v>
      </c>
      <c r="AN3323" s="2">
        <f t="shared" si="339"/>
        <v>-4.7004283483517897</v>
      </c>
    </row>
    <row r="3324" spans="1:40" x14ac:dyDescent="0.2">
      <c r="A3324">
        <v>3323</v>
      </c>
      <c r="B3324" t="s">
        <v>5455</v>
      </c>
      <c r="C3324" t="s">
        <v>125</v>
      </c>
      <c r="D3324">
        <v>0</v>
      </c>
      <c r="E3324">
        <v>1</v>
      </c>
      <c r="F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T3324">
        <v>0.16700000000000001</v>
      </c>
      <c r="U3324">
        <v>0.20699999999999999</v>
      </c>
      <c r="V3324">
        <v>0.224</v>
      </c>
      <c r="W3324">
        <v>0.43099999999999999</v>
      </c>
      <c r="X3324">
        <v>0.19</v>
      </c>
      <c r="Z3324">
        <v>12</v>
      </c>
      <c r="AA3324">
        <v>0</v>
      </c>
      <c r="AB3324">
        <v>0</v>
      </c>
      <c r="AD3324">
        <v>-0.1</v>
      </c>
      <c r="AE3324">
        <v>0</v>
      </c>
      <c r="AF3324">
        <v>0</v>
      </c>
      <c r="AG3324" t="s">
        <v>5456</v>
      </c>
      <c r="AH3324" s="2">
        <f t="shared" si="335"/>
        <v>-15.384433076001919</v>
      </c>
      <c r="AJ3324" s="2">
        <f t="shared" si="340"/>
        <v>-2.5025539444631106</v>
      </c>
      <c r="AK3324" s="2">
        <f t="shared" si="336"/>
        <v>-1.535362013584342</v>
      </c>
      <c r="AL3324" s="2">
        <f t="shared" si="337"/>
        <v>-2.5879503497259004</v>
      </c>
      <c r="AM3324" s="2">
        <f t="shared" si="338"/>
        <v>-4.2013987382012035</v>
      </c>
      <c r="AN3324" s="2">
        <f t="shared" si="339"/>
        <v>-4.5571680300273627</v>
      </c>
    </row>
    <row r="3325" spans="1:40" x14ac:dyDescent="0.2">
      <c r="A3325">
        <v>3324</v>
      </c>
      <c r="B3325" t="s">
        <v>6011</v>
      </c>
      <c r="C3325" t="s">
        <v>144</v>
      </c>
      <c r="D3325">
        <v>0</v>
      </c>
      <c r="E3325">
        <v>1</v>
      </c>
      <c r="F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T3325">
        <v>0.16900000000000001</v>
      </c>
      <c r="U3325">
        <v>0.20100000000000001</v>
      </c>
      <c r="V3325">
        <v>0.223</v>
      </c>
      <c r="W3325">
        <v>0.42399999999999999</v>
      </c>
      <c r="X3325">
        <v>0.186</v>
      </c>
      <c r="Z3325">
        <v>12</v>
      </c>
      <c r="AA3325">
        <v>0</v>
      </c>
      <c r="AB3325">
        <v>0</v>
      </c>
      <c r="AD3325">
        <v>-0.1</v>
      </c>
      <c r="AE3325">
        <v>0</v>
      </c>
      <c r="AF3325">
        <v>0</v>
      </c>
      <c r="AG3325" t="s">
        <v>6012</v>
      </c>
      <c r="AH3325" s="2">
        <f t="shared" si="335"/>
        <v>-15.386901438605024</v>
      </c>
      <c r="AJ3325" s="2">
        <f t="shared" si="340"/>
        <v>-2.5025539444631106</v>
      </c>
      <c r="AK3325" s="2">
        <f t="shared" si="336"/>
        <v>-1.535362013584342</v>
      </c>
      <c r="AL3325" s="2">
        <f t="shared" si="337"/>
        <v>-2.5879503497259004</v>
      </c>
      <c r="AM3325" s="2">
        <f t="shared" si="338"/>
        <v>-4.1035848779772097</v>
      </c>
      <c r="AN3325" s="2">
        <f t="shared" si="339"/>
        <v>-4.6574502528544617</v>
      </c>
    </row>
    <row r="3326" spans="1:40" x14ac:dyDescent="0.2">
      <c r="A3326">
        <v>3325</v>
      </c>
      <c r="B3326" t="s">
        <v>6036</v>
      </c>
      <c r="C3326" t="s">
        <v>37</v>
      </c>
      <c r="D3326">
        <v>0</v>
      </c>
      <c r="E3326">
        <v>1</v>
      </c>
      <c r="F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T3326">
        <v>0.16900000000000001</v>
      </c>
      <c r="U3326">
        <v>0.20200000000000001</v>
      </c>
      <c r="V3326">
        <v>0.222</v>
      </c>
      <c r="W3326">
        <v>0.42399999999999999</v>
      </c>
      <c r="X3326">
        <v>0.186</v>
      </c>
      <c r="Z3326">
        <v>12</v>
      </c>
      <c r="AA3326">
        <v>0</v>
      </c>
      <c r="AB3326">
        <v>0</v>
      </c>
      <c r="AD3326">
        <v>-0.1</v>
      </c>
      <c r="AE3326">
        <v>0</v>
      </c>
      <c r="AF3326">
        <v>0</v>
      </c>
      <c r="AG3326" t="s">
        <v>6037</v>
      </c>
      <c r="AH3326" s="2">
        <f t="shared" si="335"/>
        <v>-15.386901438605024</v>
      </c>
      <c r="AJ3326" s="2">
        <f t="shared" si="340"/>
        <v>-2.5025539444631106</v>
      </c>
      <c r="AK3326" s="2">
        <f t="shared" si="336"/>
        <v>-1.535362013584342</v>
      </c>
      <c r="AL3326" s="2">
        <f t="shared" si="337"/>
        <v>-2.5879503497259004</v>
      </c>
      <c r="AM3326" s="2">
        <f t="shared" si="338"/>
        <v>-4.1035848779772097</v>
      </c>
      <c r="AN3326" s="2">
        <f t="shared" si="339"/>
        <v>-4.6574502528544617</v>
      </c>
    </row>
    <row r="3327" spans="1:40" x14ac:dyDescent="0.2">
      <c r="A3327">
        <v>3326</v>
      </c>
      <c r="B3327" t="s">
        <v>6482</v>
      </c>
      <c r="C3327" t="s">
        <v>39</v>
      </c>
      <c r="D3327">
        <v>0</v>
      </c>
      <c r="E3327">
        <v>1</v>
      </c>
      <c r="F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T3327">
        <v>0.16900000000000001</v>
      </c>
      <c r="U3327">
        <v>0.20100000000000001</v>
      </c>
      <c r="V3327">
        <v>0.223</v>
      </c>
      <c r="W3327">
        <v>0.42399999999999999</v>
      </c>
      <c r="X3327">
        <v>0.186</v>
      </c>
      <c r="Z3327">
        <v>7</v>
      </c>
      <c r="AA3327">
        <v>0</v>
      </c>
      <c r="AB3327">
        <v>0</v>
      </c>
      <c r="AD3327">
        <v>-0.1</v>
      </c>
      <c r="AE3327">
        <v>0</v>
      </c>
      <c r="AF3327">
        <v>0</v>
      </c>
      <c r="AG3327" t="s">
        <v>6483</v>
      </c>
      <c r="AH3327" s="2">
        <f t="shared" si="335"/>
        <v>-15.386901438605024</v>
      </c>
      <c r="AJ3327" s="2">
        <f t="shared" si="340"/>
        <v>-2.5025539444631106</v>
      </c>
      <c r="AK3327" s="2">
        <f t="shared" si="336"/>
        <v>-1.535362013584342</v>
      </c>
      <c r="AL3327" s="2">
        <f t="shared" si="337"/>
        <v>-2.5879503497259004</v>
      </c>
      <c r="AM3327" s="2">
        <f t="shared" si="338"/>
        <v>-4.1035848779772097</v>
      </c>
      <c r="AN3327" s="2">
        <f t="shared" si="339"/>
        <v>-4.6574502528544617</v>
      </c>
    </row>
    <row r="3328" spans="1:40" x14ac:dyDescent="0.2">
      <c r="A3328">
        <v>3327</v>
      </c>
      <c r="B3328" t="s">
        <v>5568</v>
      </c>
      <c r="C3328" t="s">
        <v>129</v>
      </c>
      <c r="D3328">
        <v>0</v>
      </c>
      <c r="E3328">
        <v>1</v>
      </c>
      <c r="F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T3328">
        <v>0.16400000000000001</v>
      </c>
      <c r="U3328">
        <v>0.20699999999999999</v>
      </c>
      <c r="V3328">
        <v>0.23400000000000001</v>
      </c>
      <c r="W3328">
        <v>0.441</v>
      </c>
      <c r="X3328">
        <v>0.19400000000000001</v>
      </c>
      <c r="Z3328">
        <v>11</v>
      </c>
      <c r="AA3328">
        <v>0</v>
      </c>
      <c r="AB3328">
        <v>0</v>
      </c>
      <c r="AD3328">
        <v>-0.1</v>
      </c>
      <c r="AE3328">
        <v>0</v>
      </c>
      <c r="AF3328">
        <v>0</v>
      </c>
      <c r="AG3328" t="s">
        <v>5569</v>
      </c>
      <c r="AH3328" s="2">
        <f t="shared" si="335"/>
        <v>-15.387893548013482</v>
      </c>
      <c r="AJ3328" s="2">
        <f t="shared" si="340"/>
        <v>-2.5025539444631106</v>
      </c>
      <c r="AK3328" s="2">
        <f t="shared" si="336"/>
        <v>-1.535362013584342</v>
      </c>
      <c r="AL3328" s="2">
        <f t="shared" si="337"/>
        <v>-2.5879503497259004</v>
      </c>
      <c r="AM3328" s="2">
        <f t="shared" si="338"/>
        <v>-4.3481195285371941</v>
      </c>
      <c r="AN3328" s="2">
        <f t="shared" si="339"/>
        <v>-4.4139077117029348</v>
      </c>
    </row>
    <row r="3329" spans="1:40" x14ac:dyDescent="0.2">
      <c r="A3329">
        <v>3328</v>
      </c>
      <c r="B3329" t="s">
        <v>5606</v>
      </c>
      <c r="C3329" t="s">
        <v>118</v>
      </c>
      <c r="D3329">
        <v>0</v>
      </c>
      <c r="E3329">
        <v>1</v>
      </c>
      <c r="F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T3329">
        <v>0.16300000000000001</v>
      </c>
      <c r="U3329">
        <v>0.20599999999999999</v>
      </c>
      <c r="V3329">
        <v>0.23799999999999999</v>
      </c>
      <c r="W3329">
        <v>0.44400000000000001</v>
      </c>
      <c r="X3329">
        <v>0.19400000000000001</v>
      </c>
      <c r="Z3329">
        <v>17</v>
      </c>
      <c r="AA3329">
        <v>0</v>
      </c>
      <c r="AB3329">
        <v>0</v>
      </c>
      <c r="AD3329">
        <v>-0.1</v>
      </c>
      <c r="AE3329">
        <v>0</v>
      </c>
      <c r="AF3329">
        <v>0</v>
      </c>
      <c r="AG3329" t="s">
        <v>5607</v>
      </c>
      <c r="AH3329" s="2">
        <f t="shared" si="335"/>
        <v>-15.393822382628152</v>
      </c>
      <c r="AJ3329" s="2">
        <f t="shared" si="340"/>
        <v>-2.5025539444631106</v>
      </c>
      <c r="AK3329" s="2">
        <f t="shared" si="336"/>
        <v>-1.535362013584342</v>
      </c>
      <c r="AL3329" s="2">
        <f t="shared" si="337"/>
        <v>-2.5879503497259004</v>
      </c>
      <c r="AM3329" s="2">
        <f t="shared" si="338"/>
        <v>-4.3970264586491909</v>
      </c>
      <c r="AN3329" s="2">
        <f t="shared" si="339"/>
        <v>-4.3709296162056068</v>
      </c>
    </row>
    <row r="3330" spans="1:40" x14ac:dyDescent="0.2">
      <c r="A3330">
        <v>3329</v>
      </c>
      <c r="B3330" t="s">
        <v>5883</v>
      </c>
      <c r="C3330" t="s">
        <v>35</v>
      </c>
      <c r="D3330">
        <v>0</v>
      </c>
      <c r="E3330">
        <v>1</v>
      </c>
      <c r="F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T3330">
        <v>0.158</v>
      </c>
      <c r="U3330">
        <v>0.20699999999999999</v>
      </c>
      <c r="V3330">
        <v>0.254</v>
      </c>
      <c r="W3330">
        <v>0.46100000000000002</v>
      </c>
      <c r="X3330">
        <v>0.20100000000000001</v>
      </c>
      <c r="Z3330">
        <v>14</v>
      </c>
      <c r="AA3330">
        <v>0</v>
      </c>
      <c r="AB3330">
        <v>0</v>
      </c>
      <c r="AD3330">
        <v>-0.1</v>
      </c>
      <c r="AE3330">
        <v>0</v>
      </c>
      <c r="AF3330">
        <v>0</v>
      </c>
      <c r="AG3330" t="s">
        <v>5884</v>
      </c>
      <c r="AH3330" s="2">
        <f t="shared" ref="AH3330:AH3393" si="341">SUM(AI3330:AN3330)</f>
        <v>-15.394814492036609</v>
      </c>
      <c r="AJ3330" s="2">
        <f t="shared" si="340"/>
        <v>-2.5025539444631106</v>
      </c>
      <c r="AK3330" s="2">
        <f t="shared" ref="AK3330:AK3393" si="342">(M3330-46.609)/30.35701</f>
        <v>-1.535362013584342</v>
      </c>
      <c r="AL3330" s="2">
        <f t="shared" ref="AL3330:AL3393" si="343">(S3330-70.42522)/27.21274</f>
        <v>-2.5879503497259004</v>
      </c>
      <c r="AM3330" s="2">
        <f t="shared" ref="AM3330:AM3393" si="344">(T3330-0.252906)/0.020447</f>
        <v>-4.6415611092091762</v>
      </c>
      <c r="AN3330" s="2">
        <f t="shared" ref="AN3330:AN3393" si="345">(W3330-0.749104)/0.069803</f>
        <v>-4.12738707505408</v>
      </c>
    </row>
    <row r="3331" spans="1:40" x14ac:dyDescent="0.2">
      <c r="A3331">
        <v>3330</v>
      </c>
      <c r="B3331" t="s">
        <v>5675</v>
      </c>
      <c r="C3331" t="s">
        <v>45</v>
      </c>
      <c r="D3331">
        <v>0</v>
      </c>
      <c r="E3331">
        <v>1</v>
      </c>
      <c r="F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T3331">
        <v>0.16500000000000001</v>
      </c>
      <c r="U3331">
        <v>0.20100000000000001</v>
      </c>
      <c r="V3331">
        <v>0.23599999999999999</v>
      </c>
      <c r="W3331">
        <v>0.437</v>
      </c>
      <c r="X3331">
        <v>0.191</v>
      </c>
      <c r="Z3331">
        <v>10</v>
      </c>
      <c r="AA3331">
        <v>0</v>
      </c>
      <c r="AB3331">
        <v>0</v>
      </c>
      <c r="AD3331">
        <v>-0.1</v>
      </c>
      <c r="AE3331">
        <v>0</v>
      </c>
      <c r="AF3331">
        <v>0</v>
      </c>
      <c r="AG3331" t="s">
        <v>5676</v>
      </c>
      <c r="AH3331" s="2">
        <f t="shared" si="341"/>
        <v>-15.396290745231255</v>
      </c>
      <c r="AJ3331" s="2">
        <f t="shared" si="340"/>
        <v>-2.5025539444631106</v>
      </c>
      <c r="AK3331" s="2">
        <f t="shared" si="342"/>
        <v>-1.535362013584342</v>
      </c>
      <c r="AL3331" s="2">
        <f t="shared" si="343"/>
        <v>-2.5879503497259004</v>
      </c>
      <c r="AM3331" s="2">
        <f t="shared" si="344"/>
        <v>-4.2992125984251972</v>
      </c>
      <c r="AN3331" s="2">
        <f t="shared" si="345"/>
        <v>-4.4712118390327058</v>
      </c>
    </row>
    <row r="3332" spans="1:40" x14ac:dyDescent="0.2">
      <c r="A3332">
        <v>3331</v>
      </c>
      <c r="B3332" t="s">
        <v>5679</v>
      </c>
      <c r="C3332" t="s">
        <v>51</v>
      </c>
      <c r="D3332">
        <v>0</v>
      </c>
      <c r="E3332">
        <v>1</v>
      </c>
      <c r="F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T3332">
        <v>0.16900000000000001</v>
      </c>
      <c r="U3332">
        <v>0.20399999999999999</v>
      </c>
      <c r="V3332">
        <v>0.219</v>
      </c>
      <c r="W3332">
        <v>0.42299999999999999</v>
      </c>
      <c r="X3332">
        <v>0.186</v>
      </c>
      <c r="Z3332">
        <v>10</v>
      </c>
      <c r="AA3332">
        <v>0</v>
      </c>
      <c r="AB3332">
        <v>0</v>
      </c>
      <c r="AD3332">
        <v>-0.1</v>
      </c>
      <c r="AE3332">
        <v>0</v>
      </c>
      <c r="AF3332">
        <v>0</v>
      </c>
      <c r="AG3332" t="s">
        <v>5680</v>
      </c>
      <c r="AH3332" s="2">
        <f t="shared" si="341"/>
        <v>-15.401227470437467</v>
      </c>
      <c r="AJ3332" s="2">
        <f t="shared" si="340"/>
        <v>-2.5025539444631106</v>
      </c>
      <c r="AK3332" s="2">
        <f t="shared" si="342"/>
        <v>-1.535362013584342</v>
      </c>
      <c r="AL3332" s="2">
        <f t="shared" si="343"/>
        <v>-2.5879503497259004</v>
      </c>
      <c r="AM3332" s="2">
        <f t="shared" si="344"/>
        <v>-4.1035848779772097</v>
      </c>
      <c r="AN3332" s="2">
        <f t="shared" si="345"/>
        <v>-4.6717762846869046</v>
      </c>
    </row>
    <row r="3333" spans="1:40" x14ac:dyDescent="0.2">
      <c r="A3333">
        <v>3332</v>
      </c>
      <c r="B3333" t="s">
        <v>6136</v>
      </c>
      <c r="C3333" t="s">
        <v>114</v>
      </c>
      <c r="D3333">
        <v>0</v>
      </c>
      <c r="E3333">
        <v>1</v>
      </c>
      <c r="F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T3333">
        <v>0.16900000000000001</v>
      </c>
      <c r="U3333">
        <v>0.20200000000000001</v>
      </c>
      <c r="V3333">
        <v>0.221</v>
      </c>
      <c r="W3333">
        <v>0.42299999999999999</v>
      </c>
      <c r="X3333">
        <v>0.186</v>
      </c>
      <c r="Z3333">
        <v>6</v>
      </c>
      <c r="AA3333">
        <v>0</v>
      </c>
      <c r="AB3333">
        <v>0</v>
      </c>
      <c r="AD3333">
        <v>-0.1</v>
      </c>
      <c r="AE3333">
        <v>0</v>
      </c>
      <c r="AF3333">
        <v>0</v>
      </c>
      <c r="AG3333" t="s">
        <v>6137</v>
      </c>
      <c r="AH3333" s="2">
        <f t="shared" si="341"/>
        <v>-15.401227470437467</v>
      </c>
      <c r="AJ3333" s="2">
        <f t="shared" si="340"/>
        <v>-2.5025539444631106</v>
      </c>
      <c r="AK3333" s="2">
        <f t="shared" si="342"/>
        <v>-1.535362013584342</v>
      </c>
      <c r="AL3333" s="2">
        <f t="shared" si="343"/>
        <v>-2.5879503497259004</v>
      </c>
      <c r="AM3333" s="2">
        <f t="shared" si="344"/>
        <v>-4.1035848779772097</v>
      </c>
      <c r="AN3333" s="2">
        <f t="shared" si="345"/>
        <v>-4.6717762846869046</v>
      </c>
    </row>
    <row r="3334" spans="1:40" x14ac:dyDescent="0.2">
      <c r="A3334">
        <v>3333</v>
      </c>
      <c r="B3334" t="s">
        <v>6426</v>
      </c>
      <c r="C3334" t="s">
        <v>125</v>
      </c>
      <c r="D3334">
        <v>0</v>
      </c>
      <c r="E3334">
        <v>1</v>
      </c>
      <c r="F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T3334">
        <v>0.16400000000000001</v>
      </c>
      <c r="U3334">
        <v>0.20200000000000001</v>
      </c>
      <c r="V3334">
        <v>0.23799999999999999</v>
      </c>
      <c r="W3334">
        <v>0.44</v>
      </c>
      <c r="X3334">
        <v>0.192</v>
      </c>
      <c r="Z3334">
        <v>13</v>
      </c>
      <c r="AA3334">
        <v>0</v>
      </c>
      <c r="AB3334">
        <v>0</v>
      </c>
      <c r="AD3334">
        <v>-0.1</v>
      </c>
      <c r="AE3334">
        <v>0</v>
      </c>
      <c r="AF3334">
        <v>0</v>
      </c>
      <c r="AG3334" t="s">
        <v>6427</v>
      </c>
      <c r="AH3334" s="2">
        <f t="shared" si="341"/>
        <v>-15.402219579845925</v>
      </c>
      <c r="AJ3334" s="2">
        <f t="shared" si="340"/>
        <v>-2.5025539444631106</v>
      </c>
      <c r="AK3334" s="2">
        <f t="shared" si="342"/>
        <v>-1.535362013584342</v>
      </c>
      <c r="AL3334" s="2">
        <f t="shared" si="343"/>
        <v>-2.5879503497259004</v>
      </c>
      <c r="AM3334" s="2">
        <f t="shared" si="344"/>
        <v>-4.3481195285371941</v>
      </c>
      <c r="AN3334" s="2">
        <f t="shared" si="345"/>
        <v>-4.4282337435353778</v>
      </c>
    </row>
    <row r="3335" spans="1:40" x14ac:dyDescent="0.2">
      <c r="A3335">
        <v>3334</v>
      </c>
      <c r="B3335" t="s">
        <v>5960</v>
      </c>
      <c r="C3335" t="s">
        <v>129</v>
      </c>
      <c r="D3335">
        <v>0</v>
      </c>
      <c r="E3335">
        <v>1</v>
      </c>
      <c r="F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0.16800000000000001</v>
      </c>
      <c r="U3335">
        <v>0.20499999999999999</v>
      </c>
      <c r="V3335">
        <v>0.221</v>
      </c>
      <c r="W3335">
        <v>0.42599999999999999</v>
      </c>
      <c r="X3335">
        <v>0.188</v>
      </c>
      <c r="Z3335">
        <v>7</v>
      </c>
      <c r="AA3335">
        <v>0</v>
      </c>
      <c r="AB3335">
        <v>0</v>
      </c>
      <c r="AD3335">
        <v>-0.1</v>
      </c>
      <c r="AE3335">
        <v>0</v>
      </c>
      <c r="AF3335">
        <v>0</v>
      </c>
      <c r="AG3335" t="s">
        <v>5961</v>
      </c>
      <c r="AH3335" s="2">
        <f t="shared" si="341"/>
        <v>-15.407156305052135</v>
      </c>
      <c r="AJ3335" s="2">
        <f t="shared" si="340"/>
        <v>-2.5025539444631106</v>
      </c>
      <c r="AK3335" s="2">
        <f t="shared" si="342"/>
        <v>-1.535362013584342</v>
      </c>
      <c r="AL3335" s="2">
        <f t="shared" si="343"/>
        <v>-2.5879503497259004</v>
      </c>
      <c r="AM3335" s="2">
        <f t="shared" si="344"/>
        <v>-4.1524918080892066</v>
      </c>
      <c r="AN3335" s="2">
        <f t="shared" si="345"/>
        <v>-4.6287981891895758</v>
      </c>
    </row>
    <row r="3336" spans="1:40" x14ac:dyDescent="0.2">
      <c r="A3336">
        <v>3335</v>
      </c>
      <c r="B3336" t="s">
        <v>6099</v>
      </c>
      <c r="C3336" t="s">
        <v>88</v>
      </c>
      <c r="D3336">
        <v>0</v>
      </c>
      <c r="E3336">
        <v>1</v>
      </c>
      <c r="F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T3336">
        <v>0.16300000000000001</v>
      </c>
      <c r="U3336">
        <v>0.19800000000000001</v>
      </c>
      <c r="V3336">
        <v>0.245</v>
      </c>
      <c r="W3336">
        <v>0.443</v>
      </c>
      <c r="X3336">
        <v>0.192</v>
      </c>
      <c r="Z3336">
        <v>17</v>
      </c>
      <c r="AA3336">
        <v>0</v>
      </c>
      <c r="AB3336">
        <v>0</v>
      </c>
      <c r="AD3336">
        <v>-0.1</v>
      </c>
      <c r="AE3336">
        <v>0</v>
      </c>
      <c r="AF3336">
        <v>0</v>
      </c>
      <c r="AG3336" t="s">
        <v>6100</v>
      </c>
      <c r="AH3336" s="2">
        <f t="shared" si="341"/>
        <v>-15.408148414460594</v>
      </c>
      <c r="AJ3336" s="2">
        <f t="shared" si="340"/>
        <v>-2.5025539444631106</v>
      </c>
      <c r="AK3336" s="2">
        <f t="shared" si="342"/>
        <v>-1.535362013584342</v>
      </c>
      <c r="AL3336" s="2">
        <f t="shared" si="343"/>
        <v>-2.5879503497259004</v>
      </c>
      <c r="AM3336" s="2">
        <f t="shared" si="344"/>
        <v>-4.3970264586491909</v>
      </c>
      <c r="AN3336" s="2">
        <f t="shared" si="345"/>
        <v>-4.3852556480380498</v>
      </c>
    </row>
    <row r="3337" spans="1:40" x14ac:dyDescent="0.2">
      <c r="A3337">
        <v>3336</v>
      </c>
      <c r="B3337" t="s">
        <v>4845</v>
      </c>
      <c r="C3337" t="s">
        <v>118</v>
      </c>
      <c r="D3337">
        <v>0</v>
      </c>
      <c r="E3337">
        <v>1</v>
      </c>
      <c r="F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T3337">
        <v>0.16500000000000001</v>
      </c>
      <c r="U3337">
        <v>0.20200000000000001</v>
      </c>
      <c r="V3337">
        <v>0.23400000000000001</v>
      </c>
      <c r="W3337">
        <v>0.436</v>
      </c>
      <c r="X3337">
        <v>0.191</v>
      </c>
      <c r="Z3337">
        <v>15</v>
      </c>
      <c r="AA3337">
        <v>0</v>
      </c>
      <c r="AB3337">
        <v>0</v>
      </c>
      <c r="AD3337">
        <v>-0.1</v>
      </c>
      <c r="AE3337">
        <v>0</v>
      </c>
      <c r="AF3337">
        <v>0</v>
      </c>
      <c r="AG3337" t="s">
        <v>4846</v>
      </c>
      <c r="AH3337" s="2">
        <f t="shared" si="341"/>
        <v>-15.410616777063698</v>
      </c>
      <c r="AJ3337" s="2">
        <f t="shared" si="340"/>
        <v>-2.5025539444631106</v>
      </c>
      <c r="AK3337" s="2">
        <f t="shared" si="342"/>
        <v>-1.535362013584342</v>
      </c>
      <c r="AL3337" s="2">
        <f t="shared" si="343"/>
        <v>-2.5879503497259004</v>
      </c>
      <c r="AM3337" s="2">
        <f t="shared" si="344"/>
        <v>-4.2992125984251972</v>
      </c>
      <c r="AN3337" s="2">
        <f t="shared" si="345"/>
        <v>-4.4855378708651488</v>
      </c>
    </row>
    <row r="3338" spans="1:40" x14ac:dyDescent="0.2">
      <c r="A3338">
        <v>3337</v>
      </c>
      <c r="B3338" t="s">
        <v>5195</v>
      </c>
      <c r="C3338" t="s">
        <v>55</v>
      </c>
      <c r="D3338">
        <v>0</v>
      </c>
      <c r="E3338">
        <v>1</v>
      </c>
      <c r="F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T3338">
        <v>0.16500000000000001</v>
      </c>
      <c r="U3338">
        <v>0.20799999999999999</v>
      </c>
      <c r="V3338">
        <v>0.22900000000000001</v>
      </c>
      <c r="W3338">
        <v>0.436</v>
      </c>
      <c r="X3338">
        <v>0.192</v>
      </c>
      <c r="Z3338">
        <v>10</v>
      </c>
      <c r="AA3338">
        <v>0</v>
      </c>
      <c r="AB3338">
        <v>0</v>
      </c>
      <c r="AD3338">
        <v>-0.1</v>
      </c>
      <c r="AE3338">
        <v>0</v>
      </c>
      <c r="AF3338">
        <v>0</v>
      </c>
      <c r="AG3338" t="s">
        <v>5196</v>
      </c>
      <c r="AH3338" s="2">
        <f t="shared" si="341"/>
        <v>-15.410616777063698</v>
      </c>
      <c r="AJ3338" s="2">
        <f t="shared" si="340"/>
        <v>-2.5025539444631106</v>
      </c>
      <c r="AK3338" s="2">
        <f t="shared" si="342"/>
        <v>-1.535362013584342</v>
      </c>
      <c r="AL3338" s="2">
        <f t="shared" si="343"/>
        <v>-2.5879503497259004</v>
      </c>
      <c r="AM3338" s="2">
        <f t="shared" si="344"/>
        <v>-4.2992125984251972</v>
      </c>
      <c r="AN3338" s="2">
        <f t="shared" si="345"/>
        <v>-4.4855378708651488</v>
      </c>
    </row>
    <row r="3339" spans="1:40" x14ac:dyDescent="0.2">
      <c r="A3339">
        <v>3338</v>
      </c>
      <c r="B3339" t="s">
        <v>5361</v>
      </c>
      <c r="C3339" t="s">
        <v>83</v>
      </c>
      <c r="D3339">
        <v>0</v>
      </c>
      <c r="E3339">
        <v>1</v>
      </c>
      <c r="F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T3339">
        <v>0.16900000000000001</v>
      </c>
      <c r="U3339">
        <v>0.20399999999999999</v>
      </c>
      <c r="V3339">
        <v>0.218</v>
      </c>
      <c r="W3339">
        <v>0.42199999999999999</v>
      </c>
      <c r="X3339">
        <v>0.186</v>
      </c>
      <c r="Z3339">
        <v>8</v>
      </c>
      <c r="AA3339">
        <v>0</v>
      </c>
      <c r="AB3339">
        <v>0</v>
      </c>
      <c r="AD3339">
        <v>-0.1</v>
      </c>
      <c r="AE3339">
        <v>0</v>
      </c>
      <c r="AF3339">
        <v>0</v>
      </c>
      <c r="AG3339" t="s">
        <v>5362</v>
      </c>
      <c r="AH3339" s="2">
        <f t="shared" si="341"/>
        <v>-15.415553502269908</v>
      </c>
      <c r="AJ3339" s="2">
        <f t="shared" si="340"/>
        <v>-2.5025539444631106</v>
      </c>
      <c r="AK3339" s="2">
        <f t="shared" si="342"/>
        <v>-1.535362013584342</v>
      </c>
      <c r="AL3339" s="2">
        <f t="shared" si="343"/>
        <v>-2.5879503497259004</v>
      </c>
      <c r="AM3339" s="2">
        <f t="shared" si="344"/>
        <v>-4.1035848779772097</v>
      </c>
      <c r="AN3339" s="2">
        <f t="shared" si="345"/>
        <v>-4.6861023165193467</v>
      </c>
    </row>
    <row r="3340" spans="1:40" x14ac:dyDescent="0.2">
      <c r="A3340">
        <v>3339</v>
      </c>
      <c r="B3340" t="s">
        <v>5910</v>
      </c>
      <c r="C3340" t="s">
        <v>57</v>
      </c>
      <c r="D3340">
        <v>0</v>
      </c>
      <c r="E3340">
        <v>1</v>
      </c>
      <c r="F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T3340">
        <v>0.16400000000000001</v>
      </c>
      <c r="U3340">
        <v>0.20699999999999999</v>
      </c>
      <c r="V3340">
        <v>0.23200000000000001</v>
      </c>
      <c r="W3340">
        <v>0.439</v>
      </c>
      <c r="X3340">
        <v>0.193</v>
      </c>
      <c r="Z3340">
        <v>13</v>
      </c>
      <c r="AA3340">
        <v>0</v>
      </c>
      <c r="AB3340">
        <v>0</v>
      </c>
      <c r="AD3340">
        <v>-0.1</v>
      </c>
      <c r="AE3340">
        <v>0</v>
      </c>
      <c r="AF3340">
        <v>0</v>
      </c>
      <c r="AG3340" t="s">
        <v>5911</v>
      </c>
      <c r="AH3340" s="2">
        <f t="shared" si="341"/>
        <v>-15.416545611678368</v>
      </c>
      <c r="AJ3340" s="2">
        <f t="shared" si="340"/>
        <v>-2.5025539444631106</v>
      </c>
      <c r="AK3340" s="2">
        <f t="shared" si="342"/>
        <v>-1.535362013584342</v>
      </c>
      <c r="AL3340" s="2">
        <f t="shared" si="343"/>
        <v>-2.5879503497259004</v>
      </c>
      <c r="AM3340" s="2">
        <f t="shared" si="344"/>
        <v>-4.3481195285371941</v>
      </c>
      <c r="AN3340" s="2">
        <f t="shared" si="345"/>
        <v>-4.4425597753678208</v>
      </c>
    </row>
    <row r="3341" spans="1:40" x14ac:dyDescent="0.2">
      <c r="A3341">
        <v>3340</v>
      </c>
      <c r="B3341" t="s">
        <v>5765</v>
      </c>
      <c r="C3341" t="s">
        <v>118</v>
      </c>
      <c r="D3341">
        <v>0</v>
      </c>
      <c r="E3341">
        <v>1</v>
      </c>
      <c r="F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T3341">
        <v>0.17100000000000001</v>
      </c>
      <c r="U3341">
        <v>0.20100000000000001</v>
      </c>
      <c r="V3341">
        <v>0.214</v>
      </c>
      <c r="W3341">
        <v>0.41499999999999998</v>
      </c>
      <c r="X3341">
        <v>0.183</v>
      </c>
      <c r="Z3341">
        <v>9</v>
      </c>
      <c r="AA3341">
        <v>0</v>
      </c>
      <c r="AB3341">
        <v>0</v>
      </c>
      <c r="AD3341">
        <v>-0.1</v>
      </c>
      <c r="AE3341">
        <v>0</v>
      </c>
      <c r="AF3341">
        <v>0</v>
      </c>
      <c r="AG3341" t="s">
        <v>5766</v>
      </c>
      <c r="AH3341" s="2">
        <f t="shared" si="341"/>
        <v>-15.418021864873015</v>
      </c>
      <c r="AJ3341" s="2">
        <f t="shared" si="340"/>
        <v>-2.5025539444631106</v>
      </c>
      <c r="AK3341" s="2">
        <f t="shared" si="342"/>
        <v>-1.535362013584342</v>
      </c>
      <c r="AL3341" s="2">
        <f t="shared" si="343"/>
        <v>-2.5879503497259004</v>
      </c>
      <c r="AM3341" s="2">
        <f t="shared" si="344"/>
        <v>-4.005771017753216</v>
      </c>
      <c r="AN3341" s="2">
        <f t="shared" si="345"/>
        <v>-4.7863845393464466</v>
      </c>
    </row>
    <row r="3342" spans="1:40" x14ac:dyDescent="0.2">
      <c r="A3342">
        <v>3341</v>
      </c>
      <c r="B3342" t="s">
        <v>6285</v>
      </c>
      <c r="D3342">
        <v>0</v>
      </c>
      <c r="E3342">
        <v>1</v>
      </c>
      <c r="F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T3342">
        <v>0.16300000000000001</v>
      </c>
      <c r="U3342">
        <v>0.20200000000000001</v>
      </c>
      <c r="V3342">
        <v>0.24</v>
      </c>
      <c r="W3342">
        <v>0.442</v>
      </c>
      <c r="X3342">
        <v>0.193</v>
      </c>
      <c r="Z3342">
        <v>12</v>
      </c>
      <c r="AA3342">
        <v>0</v>
      </c>
      <c r="AB3342">
        <v>0</v>
      </c>
      <c r="AD3342">
        <v>-0.1</v>
      </c>
      <c r="AE3342">
        <v>0</v>
      </c>
      <c r="AF3342">
        <v>0</v>
      </c>
      <c r="AG3342" t="s">
        <v>6286</v>
      </c>
      <c r="AH3342" s="2">
        <f t="shared" si="341"/>
        <v>-15.422474446293036</v>
      </c>
      <c r="AJ3342" s="2">
        <f t="shared" ref="AJ3342:AJ3405" si="346">(K3342-22.084)/8.824585</f>
        <v>-2.5025539444631106</v>
      </c>
      <c r="AK3342" s="2">
        <f t="shared" si="342"/>
        <v>-1.535362013584342</v>
      </c>
      <c r="AL3342" s="2">
        <f t="shared" si="343"/>
        <v>-2.5879503497259004</v>
      </c>
      <c r="AM3342" s="2">
        <f t="shared" si="344"/>
        <v>-4.3970264586491909</v>
      </c>
      <c r="AN3342" s="2">
        <f t="shared" si="345"/>
        <v>-4.3995816798704919</v>
      </c>
    </row>
    <row r="3343" spans="1:40" x14ac:dyDescent="0.2">
      <c r="A3343">
        <v>3342</v>
      </c>
      <c r="B3343" t="s">
        <v>4805</v>
      </c>
      <c r="C3343" t="s">
        <v>118</v>
      </c>
      <c r="D3343">
        <v>0</v>
      </c>
      <c r="E3343">
        <v>1</v>
      </c>
      <c r="F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T3343">
        <v>0.16500000000000001</v>
      </c>
      <c r="U3343">
        <v>0.20599999999999999</v>
      </c>
      <c r="V3343">
        <v>0.23</v>
      </c>
      <c r="W3343">
        <v>0.435</v>
      </c>
      <c r="X3343">
        <v>0.192</v>
      </c>
      <c r="Z3343">
        <v>15</v>
      </c>
      <c r="AA3343">
        <v>0</v>
      </c>
      <c r="AB3343">
        <v>0</v>
      </c>
      <c r="AD3343">
        <v>-0.1</v>
      </c>
      <c r="AE3343">
        <v>0</v>
      </c>
      <c r="AF3343">
        <v>0</v>
      </c>
      <c r="AG3343" t="s">
        <v>4806</v>
      </c>
      <c r="AH3343" s="2">
        <f t="shared" si="341"/>
        <v>-15.424942808896141</v>
      </c>
      <c r="AJ3343" s="2">
        <f t="shared" si="346"/>
        <v>-2.5025539444631106</v>
      </c>
      <c r="AK3343" s="2">
        <f t="shared" si="342"/>
        <v>-1.535362013584342</v>
      </c>
      <c r="AL3343" s="2">
        <f t="shared" si="343"/>
        <v>-2.5879503497259004</v>
      </c>
      <c r="AM3343" s="2">
        <f t="shared" si="344"/>
        <v>-4.2992125984251972</v>
      </c>
      <c r="AN3343" s="2">
        <f t="shared" si="345"/>
        <v>-4.4998639026975917</v>
      </c>
    </row>
    <row r="3344" spans="1:40" x14ac:dyDescent="0.2">
      <c r="A3344">
        <v>3343</v>
      </c>
      <c r="B3344" t="s">
        <v>5835</v>
      </c>
      <c r="D3344">
        <v>0</v>
      </c>
      <c r="E3344">
        <v>1</v>
      </c>
      <c r="F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T3344">
        <v>0.16500000000000001</v>
      </c>
      <c r="U3344">
        <v>0.20399999999999999</v>
      </c>
      <c r="V3344">
        <v>0.23100000000000001</v>
      </c>
      <c r="W3344">
        <v>0.435</v>
      </c>
      <c r="X3344">
        <v>0.191</v>
      </c>
      <c r="Z3344">
        <v>11</v>
      </c>
      <c r="AA3344">
        <v>0</v>
      </c>
      <c r="AB3344">
        <v>0</v>
      </c>
      <c r="AD3344">
        <v>-0.1</v>
      </c>
      <c r="AE3344">
        <v>0</v>
      </c>
      <c r="AF3344">
        <v>0</v>
      </c>
      <c r="AG3344" t="s">
        <v>5836</v>
      </c>
      <c r="AH3344" s="2">
        <f t="shared" si="341"/>
        <v>-15.424942808896141</v>
      </c>
      <c r="AJ3344" s="2">
        <f t="shared" si="346"/>
        <v>-2.5025539444631106</v>
      </c>
      <c r="AK3344" s="2">
        <f t="shared" si="342"/>
        <v>-1.535362013584342</v>
      </c>
      <c r="AL3344" s="2">
        <f t="shared" si="343"/>
        <v>-2.5879503497259004</v>
      </c>
      <c r="AM3344" s="2">
        <f t="shared" si="344"/>
        <v>-4.2992125984251972</v>
      </c>
      <c r="AN3344" s="2">
        <f t="shared" si="345"/>
        <v>-4.4998639026975917</v>
      </c>
    </row>
    <row r="3345" spans="1:40" x14ac:dyDescent="0.2">
      <c r="A3345">
        <v>3344</v>
      </c>
      <c r="B3345" t="s">
        <v>5530</v>
      </c>
      <c r="C3345" t="s">
        <v>31</v>
      </c>
      <c r="D3345">
        <v>0</v>
      </c>
      <c r="E3345">
        <v>1</v>
      </c>
      <c r="F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T3345">
        <v>0.16700000000000001</v>
      </c>
      <c r="U3345">
        <v>0.21</v>
      </c>
      <c r="V3345">
        <v>0.219</v>
      </c>
      <c r="W3345">
        <v>0.42799999999999999</v>
      </c>
      <c r="X3345">
        <v>0.19</v>
      </c>
      <c r="Z3345">
        <v>6</v>
      </c>
      <c r="AA3345">
        <v>0</v>
      </c>
      <c r="AB3345">
        <v>0</v>
      </c>
      <c r="AD3345">
        <v>-0.1</v>
      </c>
      <c r="AE3345">
        <v>0</v>
      </c>
      <c r="AF3345">
        <v>0</v>
      </c>
      <c r="AG3345" t="s">
        <v>5531</v>
      </c>
      <c r="AH3345" s="2">
        <f t="shared" si="341"/>
        <v>-15.427411171499248</v>
      </c>
      <c r="AJ3345" s="2">
        <f t="shared" si="346"/>
        <v>-2.5025539444631106</v>
      </c>
      <c r="AK3345" s="2">
        <f t="shared" si="342"/>
        <v>-1.535362013584342</v>
      </c>
      <c r="AL3345" s="2">
        <f t="shared" si="343"/>
        <v>-2.5879503497259004</v>
      </c>
      <c r="AM3345" s="2">
        <f t="shared" si="344"/>
        <v>-4.2013987382012035</v>
      </c>
      <c r="AN3345" s="2">
        <f t="shared" si="345"/>
        <v>-4.6001461255246907</v>
      </c>
    </row>
    <row r="3346" spans="1:40" x14ac:dyDescent="0.2">
      <c r="A3346">
        <v>3345</v>
      </c>
      <c r="B3346" t="s">
        <v>4660</v>
      </c>
      <c r="C3346" t="s">
        <v>33</v>
      </c>
      <c r="D3346">
        <v>0</v>
      </c>
      <c r="E3346">
        <v>1</v>
      </c>
      <c r="F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0.16400000000000001</v>
      </c>
      <c r="U3346">
        <v>0.214</v>
      </c>
      <c r="V3346">
        <v>0.224</v>
      </c>
      <c r="W3346">
        <v>0.438</v>
      </c>
      <c r="X3346">
        <v>0.19500000000000001</v>
      </c>
      <c r="Z3346">
        <v>17</v>
      </c>
      <c r="AA3346">
        <v>0</v>
      </c>
      <c r="AB3346">
        <v>0</v>
      </c>
      <c r="AD3346">
        <v>-0.1</v>
      </c>
      <c r="AE3346">
        <v>0</v>
      </c>
      <c r="AF3346">
        <v>0</v>
      </c>
      <c r="AG3346" t="s">
        <v>4661</v>
      </c>
      <c r="AH3346" s="2">
        <f t="shared" si="341"/>
        <v>-15.430871643510809</v>
      </c>
      <c r="AJ3346" s="2">
        <f t="shared" si="346"/>
        <v>-2.5025539444631106</v>
      </c>
      <c r="AK3346" s="2">
        <f t="shared" si="342"/>
        <v>-1.535362013584342</v>
      </c>
      <c r="AL3346" s="2">
        <f t="shared" si="343"/>
        <v>-2.5879503497259004</v>
      </c>
      <c r="AM3346" s="2">
        <f t="shared" si="344"/>
        <v>-4.3481195285371941</v>
      </c>
      <c r="AN3346" s="2">
        <f t="shared" si="345"/>
        <v>-4.4568858072002628</v>
      </c>
    </row>
    <row r="3347" spans="1:40" x14ac:dyDescent="0.2">
      <c r="A3347">
        <v>3346</v>
      </c>
      <c r="B3347" t="s">
        <v>5214</v>
      </c>
      <c r="C3347" t="s">
        <v>144</v>
      </c>
      <c r="D3347">
        <v>0</v>
      </c>
      <c r="E3347">
        <v>1</v>
      </c>
      <c r="F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T3347">
        <v>0.16400000000000001</v>
      </c>
      <c r="U3347">
        <v>0.19900000000000001</v>
      </c>
      <c r="V3347">
        <v>0.23899999999999999</v>
      </c>
      <c r="W3347">
        <v>0.438</v>
      </c>
      <c r="X3347">
        <v>0.19</v>
      </c>
      <c r="Z3347">
        <v>15</v>
      </c>
      <c r="AA3347">
        <v>0</v>
      </c>
      <c r="AB3347">
        <v>0</v>
      </c>
      <c r="AD3347">
        <v>-0.1</v>
      </c>
      <c r="AE3347">
        <v>0</v>
      </c>
      <c r="AF3347">
        <v>0</v>
      </c>
      <c r="AG3347" t="s">
        <v>5215</v>
      </c>
      <c r="AH3347" s="2">
        <f t="shared" si="341"/>
        <v>-15.430871643510809</v>
      </c>
      <c r="AJ3347" s="2">
        <f t="shared" si="346"/>
        <v>-2.5025539444631106</v>
      </c>
      <c r="AK3347" s="2">
        <f t="shared" si="342"/>
        <v>-1.535362013584342</v>
      </c>
      <c r="AL3347" s="2">
        <f t="shared" si="343"/>
        <v>-2.5879503497259004</v>
      </c>
      <c r="AM3347" s="2">
        <f t="shared" si="344"/>
        <v>-4.3481195285371941</v>
      </c>
      <c r="AN3347" s="2">
        <f t="shared" si="345"/>
        <v>-4.4568858072002628</v>
      </c>
    </row>
    <row r="3348" spans="1:40" x14ac:dyDescent="0.2">
      <c r="A3348">
        <v>3347</v>
      </c>
      <c r="B3348" t="s">
        <v>5950</v>
      </c>
      <c r="C3348" t="s">
        <v>31</v>
      </c>
      <c r="D3348">
        <v>0</v>
      </c>
      <c r="E3348">
        <v>1</v>
      </c>
      <c r="F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T3348">
        <v>0.16400000000000001</v>
      </c>
      <c r="U3348">
        <v>0.20300000000000001</v>
      </c>
      <c r="V3348">
        <v>0.23400000000000001</v>
      </c>
      <c r="W3348">
        <v>0.438</v>
      </c>
      <c r="X3348">
        <v>0.192</v>
      </c>
      <c r="Z3348">
        <v>7</v>
      </c>
      <c r="AA3348">
        <v>0</v>
      </c>
      <c r="AB3348">
        <v>0</v>
      </c>
      <c r="AD3348">
        <v>-0.1</v>
      </c>
      <c r="AE3348">
        <v>0</v>
      </c>
      <c r="AF3348">
        <v>0</v>
      </c>
      <c r="AG3348" t="s">
        <v>5951</v>
      </c>
      <c r="AH3348" s="2">
        <f t="shared" si="341"/>
        <v>-15.430871643510809</v>
      </c>
      <c r="AJ3348" s="2">
        <f t="shared" si="346"/>
        <v>-2.5025539444631106</v>
      </c>
      <c r="AK3348" s="2">
        <f t="shared" si="342"/>
        <v>-1.535362013584342</v>
      </c>
      <c r="AL3348" s="2">
        <f t="shared" si="343"/>
        <v>-2.5879503497259004</v>
      </c>
      <c r="AM3348" s="2">
        <f t="shared" si="344"/>
        <v>-4.3481195285371941</v>
      </c>
      <c r="AN3348" s="2">
        <f t="shared" si="345"/>
        <v>-4.4568858072002628</v>
      </c>
    </row>
    <row r="3349" spans="1:40" x14ac:dyDescent="0.2">
      <c r="A3349">
        <v>3348</v>
      </c>
      <c r="B3349" t="s">
        <v>6165</v>
      </c>
      <c r="C3349" t="s">
        <v>144</v>
      </c>
      <c r="D3349">
        <v>0</v>
      </c>
      <c r="E3349">
        <v>1</v>
      </c>
      <c r="F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T3349">
        <v>0.16400000000000001</v>
      </c>
      <c r="U3349">
        <v>0.20599999999999999</v>
      </c>
      <c r="V3349">
        <v>0.23200000000000001</v>
      </c>
      <c r="W3349">
        <v>0.438</v>
      </c>
      <c r="X3349">
        <v>0.193</v>
      </c>
      <c r="Z3349">
        <v>17</v>
      </c>
      <c r="AA3349">
        <v>0</v>
      </c>
      <c r="AB3349">
        <v>0</v>
      </c>
      <c r="AD3349">
        <v>-0.1</v>
      </c>
      <c r="AE3349">
        <v>0</v>
      </c>
      <c r="AF3349">
        <v>0</v>
      </c>
      <c r="AG3349" t="s">
        <v>6166</v>
      </c>
      <c r="AH3349" s="2">
        <f t="shared" si="341"/>
        <v>-15.430871643510809</v>
      </c>
      <c r="AJ3349" s="2">
        <f t="shared" si="346"/>
        <v>-2.5025539444631106</v>
      </c>
      <c r="AK3349" s="2">
        <f t="shared" si="342"/>
        <v>-1.535362013584342</v>
      </c>
      <c r="AL3349" s="2">
        <f t="shared" si="343"/>
        <v>-2.5879503497259004</v>
      </c>
      <c r="AM3349" s="2">
        <f t="shared" si="344"/>
        <v>-4.3481195285371941</v>
      </c>
      <c r="AN3349" s="2">
        <f t="shared" si="345"/>
        <v>-4.4568858072002628</v>
      </c>
    </row>
    <row r="3350" spans="1:40" x14ac:dyDescent="0.2">
      <c r="A3350">
        <v>3349</v>
      </c>
      <c r="B3350" t="s">
        <v>6486</v>
      </c>
      <c r="C3350" t="s">
        <v>35</v>
      </c>
      <c r="D3350">
        <v>0</v>
      </c>
      <c r="E3350">
        <v>1</v>
      </c>
      <c r="F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T3350">
        <v>0.16400000000000001</v>
      </c>
      <c r="U3350">
        <v>0.20300000000000001</v>
      </c>
      <c r="V3350">
        <v>0.23400000000000001</v>
      </c>
      <c r="W3350">
        <v>0.438</v>
      </c>
      <c r="X3350">
        <v>0.192</v>
      </c>
      <c r="Z3350">
        <v>8</v>
      </c>
      <c r="AA3350">
        <v>0</v>
      </c>
      <c r="AB3350">
        <v>0</v>
      </c>
      <c r="AD3350">
        <v>-0.1</v>
      </c>
      <c r="AE3350">
        <v>0</v>
      </c>
      <c r="AF3350">
        <v>0</v>
      </c>
      <c r="AG3350" t="s">
        <v>6487</v>
      </c>
      <c r="AH3350" s="2">
        <f t="shared" si="341"/>
        <v>-15.430871643510809</v>
      </c>
      <c r="AJ3350" s="2">
        <f t="shared" si="346"/>
        <v>-2.5025539444631106</v>
      </c>
      <c r="AK3350" s="2">
        <f t="shared" si="342"/>
        <v>-1.535362013584342</v>
      </c>
      <c r="AL3350" s="2">
        <f t="shared" si="343"/>
        <v>-2.5879503497259004</v>
      </c>
      <c r="AM3350" s="2">
        <f t="shared" si="344"/>
        <v>-4.3481195285371941</v>
      </c>
      <c r="AN3350" s="2">
        <f t="shared" si="345"/>
        <v>-4.4568858072002628</v>
      </c>
    </row>
    <row r="3351" spans="1:40" x14ac:dyDescent="0.2">
      <c r="A3351">
        <v>3350</v>
      </c>
      <c r="B3351" t="s">
        <v>6279</v>
      </c>
      <c r="C3351" t="s">
        <v>31</v>
      </c>
      <c r="D3351">
        <v>0</v>
      </c>
      <c r="E3351">
        <v>1</v>
      </c>
      <c r="F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T3351">
        <v>0.161</v>
      </c>
      <c r="U3351">
        <v>0.20300000000000001</v>
      </c>
      <c r="V3351">
        <v>0.24399999999999999</v>
      </c>
      <c r="W3351">
        <v>0.44800000000000001</v>
      </c>
      <c r="X3351">
        <v>0.19600000000000001</v>
      </c>
      <c r="Z3351">
        <v>10</v>
      </c>
      <c r="AA3351">
        <v>0</v>
      </c>
      <c r="AB3351">
        <v>0</v>
      </c>
      <c r="AD3351">
        <v>-0.1</v>
      </c>
      <c r="AE3351">
        <v>0</v>
      </c>
      <c r="AF3351">
        <v>0</v>
      </c>
      <c r="AG3351" t="s">
        <v>6280</v>
      </c>
      <c r="AH3351" s="2">
        <f t="shared" si="341"/>
        <v>-15.434332115522373</v>
      </c>
      <c r="AJ3351" s="2">
        <f t="shared" si="346"/>
        <v>-2.5025539444631106</v>
      </c>
      <c r="AK3351" s="2">
        <f t="shared" si="342"/>
        <v>-1.535362013584342</v>
      </c>
      <c r="AL3351" s="2">
        <f t="shared" si="343"/>
        <v>-2.5879503497259004</v>
      </c>
      <c r="AM3351" s="2">
        <f t="shared" si="344"/>
        <v>-4.4948403188731847</v>
      </c>
      <c r="AN3351" s="2">
        <f t="shared" si="345"/>
        <v>-4.3136254888758359</v>
      </c>
    </row>
    <row r="3352" spans="1:40" x14ac:dyDescent="0.2">
      <c r="A3352">
        <v>3351</v>
      </c>
      <c r="B3352" t="s">
        <v>6181</v>
      </c>
      <c r="C3352" t="s">
        <v>103</v>
      </c>
      <c r="D3352">
        <v>0</v>
      </c>
      <c r="E3352">
        <v>1</v>
      </c>
      <c r="F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T3352">
        <v>0.16800000000000001</v>
      </c>
      <c r="U3352">
        <v>0.20399999999999999</v>
      </c>
      <c r="V3352">
        <v>0.22</v>
      </c>
      <c r="W3352">
        <v>0.42399999999999999</v>
      </c>
      <c r="X3352">
        <v>0.187</v>
      </c>
      <c r="Z3352">
        <v>-1</v>
      </c>
      <c r="AA3352">
        <v>0</v>
      </c>
      <c r="AB3352">
        <v>0</v>
      </c>
      <c r="AD3352">
        <v>-0.1</v>
      </c>
      <c r="AE3352">
        <v>0</v>
      </c>
      <c r="AF3352">
        <v>0</v>
      </c>
      <c r="AG3352" t="s">
        <v>6182</v>
      </c>
      <c r="AH3352" s="2">
        <f t="shared" si="341"/>
        <v>-15.435808368717021</v>
      </c>
      <c r="AJ3352" s="2">
        <f t="shared" si="346"/>
        <v>-2.5025539444631106</v>
      </c>
      <c r="AK3352" s="2">
        <f t="shared" si="342"/>
        <v>-1.535362013584342</v>
      </c>
      <c r="AL3352" s="2">
        <f t="shared" si="343"/>
        <v>-2.5879503497259004</v>
      </c>
      <c r="AM3352" s="2">
        <f t="shared" si="344"/>
        <v>-4.1524918080892066</v>
      </c>
      <c r="AN3352" s="2">
        <f t="shared" si="345"/>
        <v>-4.6574502528544617</v>
      </c>
    </row>
    <row r="3353" spans="1:40" x14ac:dyDescent="0.2">
      <c r="A3353">
        <v>3352</v>
      </c>
      <c r="B3353" t="s">
        <v>6120</v>
      </c>
      <c r="C3353" t="s">
        <v>90</v>
      </c>
      <c r="D3353">
        <v>0</v>
      </c>
      <c r="E3353">
        <v>1</v>
      </c>
      <c r="F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T3353">
        <v>0.16300000000000001</v>
      </c>
      <c r="U3353">
        <v>0.20699999999999999</v>
      </c>
      <c r="V3353">
        <v>0.23499999999999999</v>
      </c>
      <c r="W3353">
        <v>0.441</v>
      </c>
      <c r="X3353">
        <v>0.19400000000000001</v>
      </c>
      <c r="Z3353">
        <v>17</v>
      </c>
      <c r="AA3353">
        <v>0</v>
      </c>
      <c r="AB3353">
        <v>0</v>
      </c>
      <c r="AD3353">
        <v>-0.1</v>
      </c>
      <c r="AE3353">
        <v>0</v>
      </c>
      <c r="AF3353">
        <v>0</v>
      </c>
      <c r="AG3353" t="s">
        <v>6121</v>
      </c>
      <c r="AH3353" s="2">
        <f t="shared" si="341"/>
        <v>-15.436800478125479</v>
      </c>
      <c r="AJ3353" s="2">
        <f t="shared" si="346"/>
        <v>-2.5025539444631106</v>
      </c>
      <c r="AK3353" s="2">
        <f t="shared" si="342"/>
        <v>-1.535362013584342</v>
      </c>
      <c r="AL3353" s="2">
        <f t="shared" si="343"/>
        <v>-2.5879503497259004</v>
      </c>
      <c r="AM3353" s="2">
        <f t="shared" si="344"/>
        <v>-4.3970264586491909</v>
      </c>
      <c r="AN3353" s="2">
        <f t="shared" si="345"/>
        <v>-4.4139077117029348</v>
      </c>
    </row>
    <row r="3354" spans="1:40" x14ac:dyDescent="0.2">
      <c r="A3354">
        <v>3353</v>
      </c>
      <c r="B3354" t="s">
        <v>6358</v>
      </c>
      <c r="D3354">
        <v>0</v>
      </c>
      <c r="E3354">
        <v>1</v>
      </c>
      <c r="F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T3354">
        <v>0.16300000000000001</v>
      </c>
      <c r="U3354">
        <v>0.19800000000000001</v>
      </c>
      <c r="V3354">
        <v>0.24299999999999999</v>
      </c>
      <c r="W3354">
        <v>0.441</v>
      </c>
      <c r="X3354">
        <v>0.192</v>
      </c>
      <c r="Z3354">
        <v>12</v>
      </c>
      <c r="AA3354">
        <v>0</v>
      </c>
      <c r="AB3354">
        <v>0</v>
      </c>
      <c r="AD3354">
        <v>-0.1</v>
      </c>
      <c r="AE3354">
        <v>0</v>
      </c>
      <c r="AF3354">
        <v>0</v>
      </c>
      <c r="AG3354" t="s">
        <v>6359</v>
      </c>
      <c r="AH3354" s="2">
        <f t="shared" si="341"/>
        <v>-15.436800478125479</v>
      </c>
      <c r="AJ3354" s="2">
        <f t="shared" si="346"/>
        <v>-2.5025539444631106</v>
      </c>
      <c r="AK3354" s="2">
        <f t="shared" si="342"/>
        <v>-1.535362013584342</v>
      </c>
      <c r="AL3354" s="2">
        <f t="shared" si="343"/>
        <v>-2.5879503497259004</v>
      </c>
      <c r="AM3354" s="2">
        <f t="shared" si="344"/>
        <v>-4.3970264586491909</v>
      </c>
      <c r="AN3354" s="2">
        <f t="shared" si="345"/>
        <v>-4.4139077117029348</v>
      </c>
    </row>
    <row r="3355" spans="1:40" x14ac:dyDescent="0.2">
      <c r="A3355">
        <v>3354</v>
      </c>
      <c r="B3355" t="s">
        <v>6673</v>
      </c>
      <c r="C3355" t="s">
        <v>39</v>
      </c>
      <c r="D3355">
        <v>0</v>
      </c>
      <c r="E3355">
        <v>1</v>
      </c>
      <c r="F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T3355">
        <v>0.16300000000000001</v>
      </c>
      <c r="U3355">
        <v>0.20300000000000001</v>
      </c>
      <c r="V3355">
        <v>0.23799999999999999</v>
      </c>
      <c r="W3355">
        <v>0.441</v>
      </c>
      <c r="X3355">
        <v>0.192</v>
      </c>
      <c r="Z3355">
        <v>11</v>
      </c>
      <c r="AA3355">
        <v>0</v>
      </c>
      <c r="AB3355">
        <v>0</v>
      </c>
      <c r="AD3355">
        <v>-0.1</v>
      </c>
      <c r="AE3355">
        <v>0</v>
      </c>
      <c r="AF3355">
        <v>0</v>
      </c>
      <c r="AG3355" t="s">
        <v>6674</v>
      </c>
      <c r="AH3355" s="2">
        <f t="shared" si="341"/>
        <v>-15.436800478125479</v>
      </c>
      <c r="AJ3355" s="2">
        <f t="shared" si="346"/>
        <v>-2.5025539444631106</v>
      </c>
      <c r="AK3355" s="2">
        <f t="shared" si="342"/>
        <v>-1.535362013584342</v>
      </c>
      <c r="AL3355" s="2">
        <f t="shared" si="343"/>
        <v>-2.5879503497259004</v>
      </c>
      <c r="AM3355" s="2">
        <f t="shared" si="344"/>
        <v>-4.3970264586491909</v>
      </c>
      <c r="AN3355" s="2">
        <f t="shared" si="345"/>
        <v>-4.4139077117029348</v>
      </c>
    </row>
    <row r="3356" spans="1:40" x14ac:dyDescent="0.2">
      <c r="A3356">
        <v>3355</v>
      </c>
      <c r="B3356" t="s">
        <v>2546</v>
      </c>
      <c r="D3356">
        <v>0</v>
      </c>
      <c r="E3356">
        <v>1</v>
      </c>
      <c r="F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T3356">
        <v>0.16700000000000001</v>
      </c>
      <c r="U3356">
        <v>0.20200000000000001</v>
      </c>
      <c r="V3356">
        <v>0.22600000000000001</v>
      </c>
      <c r="W3356">
        <v>0.42699999999999999</v>
      </c>
      <c r="X3356">
        <v>0.187</v>
      </c>
      <c r="Z3356">
        <v>9</v>
      </c>
      <c r="AA3356">
        <v>0</v>
      </c>
      <c r="AB3356">
        <v>0</v>
      </c>
      <c r="AD3356">
        <v>-0.1</v>
      </c>
      <c r="AE3356">
        <v>0</v>
      </c>
      <c r="AF3356">
        <v>0</v>
      </c>
      <c r="AG3356" t="s">
        <v>6101</v>
      </c>
      <c r="AH3356" s="2">
        <f t="shared" si="341"/>
        <v>-15.441737203331691</v>
      </c>
      <c r="AJ3356" s="2">
        <f t="shared" si="346"/>
        <v>-2.5025539444631106</v>
      </c>
      <c r="AK3356" s="2">
        <f t="shared" si="342"/>
        <v>-1.535362013584342</v>
      </c>
      <c r="AL3356" s="2">
        <f t="shared" si="343"/>
        <v>-2.5879503497259004</v>
      </c>
      <c r="AM3356" s="2">
        <f t="shared" si="344"/>
        <v>-4.2013987382012035</v>
      </c>
      <c r="AN3356" s="2">
        <f t="shared" si="345"/>
        <v>-4.6144721573571337</v>
      </c>
    </row>
    <row r="3357" spans="1:40" x14ac:dyDescent="0.2">
      <c r="A3357">
        <v>3356</v>
      </c>
      <c r="B3357" t="s">
        <v>5003</v>
      </c>
      <c r="C3357" t="s">
        <v>47</v>
      </c>
      <c r="D3357">
        <v>0</v>
      </c>
      <c r="E3357">
        <v>1</v>
      </c>
      <c r="F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T3357">
        <v>0.157</v>
      </c>
      <c r="U3357">
        <v>0.20399999999999999</v>
      </c>
      <c r="V3357">
        <v>0.25700000000000001</v>
      </c>
      <c r="W3357">
        <v>0.46100000000000002</v>
      </c>
      <c r="X3357">
        <v>0.20100000000000001</v>
      </c>
      <c r="Z3357">
        <v>18</v>
      </c>
      <c r="AA3357">
        <v>0</v>
      </c>
      <c r="AB3357">
        <v>0</v>
      </c>
      <c r="AD3357">
        <v>-0.1</v>
      </c>
      <c r="AE3357">
        <v>0</v>
      </c>
      <c r="AF3357">
        <v>0</v>
      </c>
      <c r="AG3357" t="s">
        <v>5004</v>
      </c>
      <c r="AH3357" s="2">
        <f t="shared" si="341"/>
        <v>-15.443721422148606</v>
      </c>
      <c r="AJ3357" s="2">
        <f t="shared" si="346"/>
        <v>-2.5025539444631106</v>
      </c>
      <c r="AK3357" s="2">
        <f t="shared" si="342"/>
        <v>-1.535362013584342</v>
      </c>
      <c r="AL3357" s="2">
        <f t="shared" si="343"/>
        <v>-2.5879503497259004</v>
      </c>
      <c r="AM3357" s="2">
        <f t="shared" si="344"/>
        <v>-4.6904680393211731</v>
      </c>
      <c r="AN3357" s="2">
        <f t="shared" si="345"/>
        <v>-4.12738707505408</v>
      </c>
    </row>
    <row r="3358" spans="1:40" x14ac:dyDescent="0.2">
      <c r="A3358">
        <v>3357</v>
      </c>
      <c r="B3358" t="s">
        <v>5912</v>
      </c>
      <c r="C3358" t="s">
        <v>93</v>
      </c>
      <c r="D3358">
        <v>0</v>
      </c>
      <c r="E3358">
        <v>1</v>
      </c>
      <c r="F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T3358">
        <v>0.16600000000000001</v>
      </c>
      <c r="U3358">
        <v>0.20300000000000001</v>
      </c>
      <c r="V3358">
        <v>0.22700000000000001</v>
      </c>
      <c r="W3358">
        <v>0.43</v>
      </c>
      <c r="X3358">
        <v>0.189</v>
      </c>
      <c r="Z3358">
        <v>13</v>
      </c>
      <c r="AA3358">
        <v>0</v>
      </c>
      <c r="AB3358">
        <v>0</v>
      </c>
      <c r="AD3358">
        <v>-0.1</v>
      </c>
      <c r="AE3358">
        <v>0</v>
      </c>
      <c r="AF3358">
        <v>0</v>
      </c>
      <c r="AG3358" t="s">
        <v>5913</v>
      </c>
      <c r="AH3358" s="2">
        <f t="shared" si="341"/>
        <v>-15.447666037946359</v>
      </c>
      <c r="AJ3358" s="2">
        <f t="shared" si="346"/>
        <v>-2.5025539444631106</v>
      </c>
      <c r="AK3358" s="2">
        <f t="shared" si="342"/>
        <v>-1.535362013584342</v>
      </c>
      <c r="AL3358" s="2">
        <f t="shared" si="343"/>
        <v>-2.5879503497259004</v>
      </c>
      <c r="AM3358" s="2">
        <f t="shared" si="344"/>
        <v>-4.2503056683132003</v>
      </c>
      <c r="AN3358" s="2">
        <f t="shared" si="345"/>
        <v>-4.5714940618598048</v>
      </c>
    </row>
    <row r="3359" spans="1:40" x14ac:dyDescent="0.2">
      <c r="A3359">
        <v>3358</v>
      </c>
      <c r="B3359" t="s">
        <v>4211</v>
      </c>
      <c r="C3359" t="s">
        <v>29</v>
      </c>
      <c r="D3359">
        <v>0</v>
      </c>
      <c r="E3359">
        <v>1</v>
      </c>
      <c r="F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0.161</v>
      </c>
      <c r="U3359">
        <v>0.20699999999999999</v>
      </c>
      <c r="V3359">
        <v>0.24099999999999999</v>
      </c>
      <c r="W3359">
        <v>0.44700000000000001</v>
      </c>
      <c r="X3359">
        <v>0.19600000000000001</v>
      </c>
      <c r="Z3359">
        <v>17</v>
      </c>
      <c r="AA3359">
        <v>0</v>
      </c>
      <c r="AB3359">
        <v>0</v>
      </c>
      <c r="AD3359">
        <v>-0.1</v>
      </c>
      <c r="AE3359">
        <v>0</v>
      </c>
      <c r="AF3359">
        <v>0</v>
      </c>
      <c r="AG3359" t="s">
        <v>4212</v>
      </c>
      <c r="AH3359" s="2">
        <f t="shared" si="341"/>
        <v>-15.448658147354816</v>
      </c>
      <c r="AJ3359" s="2">
        <f t="shared" si="346"/>
        <v>-2.5025539444631106</v>
      </c>
      <c r="AK3359" s="2">
        <f t="shared" si="342"/>
        <v>-1.535362013584342</v>
      </c>
      <c r="AL3359" s="2">
        <f t="shared" si="343"/>
        <v>-2.5879503497259004</v>
      </c>
      <c r="AM3359" s="2">
        <f t="shared" si="344"/>
        <v>-4.4948403188731847</v>
      </c>
      <c r="AN3359" s="2">
        <f t="shared" si="345"/>
        <v>-4.3279515207082788</v>
      </c>
    </row>
    <row r="3360" spans="1:40" x14ac:dyDescent="0.2">
      <c r="A3360">
        <v>3359</v>
      </c>
      <c r="B3360" t="s">
        <v>5301</v>
      </c>
      <c r="C3360" t="s">
        <v>176</v>
      </c>
      <c r="D3360">
        <v>0</v>
      </c>
      <c r="E3360">
        <v>1</v>
      </c>
      <c r="F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0.16500000000000001</v>
      </c>
      <c r="U3360">
        <v>0.20300000000000001</v>
      </c>
      <c r="V3360">
        <v>0.23</v>
      </c>
      <c r="W3360">
        <v>0.433</v>
      </c>
      <c r="X3360">
        <v>0.19</v>
      </c>
      <c r="Z3360">
        <v>9</v>
      </c>
      <c r="AA3360">
        <v>0</v>
      </c>
      <c r="AB3360">
        <v>0</v>
      </c>
      <c r="AD3360">
        <v>-0.1</v>
      </c>
      <c r="AE3360">
        <v>0</v>
      </c>
      <c r="AF3360">
        <v>0</v>
      </c>
      <c r="AG3360" t="s">
        <v>5302</v>
      </c>
      <c r="AH3360" s="2">
        <f t="shared" si="341"/>
        <v>-15.453594872561027</v>
      </c>
      <c r="AJ3360" s="2">
        <f t="shared" si="346"/>
        <v>-2.5025539444631106</v>
      </c>
      <c r="AK3360" s="2">
        <f t="shared" si="342"/>
        <v>-1.535362013584342</v>
      </c>
      <c r="AL3360" s="2">
        <f t="shared" si="343"/>
        <v>-2.5879503497259004</v>
      </c>
      <c r="AM3360" s="2">
        <f t="shared" si="344"/>
        <v>-4.2992125984251972</v>
      </c>
      <c r="AN3360" s="2">
        <f t="shared" si="345"/>
        <v>-4.5285159663624768</v>
      </c>
    </row>
    <row r="3361" spans="1:40" x14ac:dyDescent="0.2">
      <c r="A3361">
        <v>3360</v>
      </c>
      <c r="B3361" t="s">
        <v>6150</v>
      </c>
      <c r="C3361" t="s">
        <v>90</v>
      </c>
      <c r="D3361">
        <v>0</v>
      </c>
      <c r="E3361">
        <v>1</v>
      </c>
      <c r="F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0.16200000000000001</v>
      </c>
      <c r="U3361">
        <v>0.20399999999999999</v>
      </c>
      <c r="V3361">
        <v>0.23799999999999999</v>
      </c>
      <c r="W3361">
        <v>0.442</v>
      </c>
      <c r="X3361">
        <v>0.193</v>
      </c>
      <c r="Z3361">
        <v>17</v>
      </c>
      <c r="AA3361">
        <v>0</v>
      </c>
      <c r="AB3361">
        <v>0</v>
      </c>
      <c r="AD3361">
        <v>-0.1</v>
      </c>
      <c r="AE3361">
        <v>0</v>
      </c>
      <c r="AF3361">
        <v>0</v>
      </c>
      <c r="AG3361" t="s">
        <v>6151</v>
      </c>
      <c r="AH3361" s="2">
        <f t="shared" si="341"/>
        <v>-15.471381376405033</v>
      </c>
      <c r="AJ3361" s="2">
        <f t="shared" si="346"/>
        <v>-2.5025539444631106</v>
      </c>
      <c r="AK3361" s="2">
        <f t="shared" si="342"/>
        <v>-1.535362013584342</v>
      </c>
      <c r="AL3361" s="2">
        <f t="shared" si="343"/>
        <v>-2.5879503497259004</v>
      </c>
      <c r="AM3361" s="2">
        <f t="shared" si="344"/>
        <v>-4.4459333887611878</v>
      </c>
      <c r="AN3361" s="2">
        <f t="shared" si="345"/>
        <v>-4.3995816798704919</v>
      </c>
    </row>
    <row r="3362" spans="1:40" x14ac:dyDescent="0.2">
      <c r="A3362">
        <v>3361</v>
      </c>
      <c r="B3362" t="s">
        <v>5305</v>
      </c>
      <c r="C3362" t="s">
        <v>118</v>
      </c>
      <c r="D3362">
        <v>0</v>
      </c>
      <c r="E3362">
        <v>1</v>
      </c>
      <c r="F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T3362">
        <v>0.16400000000000001</v>
      </c>
      <c r="U3362">
        <v>0.20200000000000001</v>
      </c>
      <c r="V3362">
        <v>0.23300000000000001</v>
      </c>
      <c r="W3362">
        <v>0.435</v>
      </c>
      <c r="X3362">
        <v>0.19</v>
      </c>
      <c r="Z3362">
        <v>14</v>
      </c>
      <c r="AA3362">
        <v>0</v>
      </c>
      <c r="AB3362">
        <v>0</v>
      </c>
      <c r="AD3362">
        <v>-0.1</v>
      </c>
      <c r="AE3362">
        <v>0</v>
      </c>
      <c r="AF3362">
        <v>0</v>
      </c>
      <c r="AG3362" t="s">
        <v>5306</v>
      </c>
      <c r="AH3362" s="2">
        <f t="shared" si="341"/>
        <v>-15.473849739008138</v>
      </c>
      <c r="AJ3362" s="2">
        <f t="shared" si="346"/>
        <v>-2.5025539444631106</v>
      </c>
      <c r="AK3362" s="2">
        <f t="shared" si="342"/>
        <v>-1.535362013584342</v>
      </c>
      <c r="AL3362" s="2">
        <f t="shared" si="343"/>
        <v>-2.5879503497259004</v>
      </c>
      <c r="AM3362" s="2">
        <f t="shared" si="344"/>
        <v>-4.3481195285371941</v>
      </c>
      <c r="AN3362" s="2">
        <f t="shared" si="345"/>
        <v>-4.4998639026975917</v>
      </c>
    </row>
    <row r="3363" spans="1:40" x14ac:dyDescent="0.2">
      <c r="A3363">
        <v>3362</v>
      </c>
      <c r="B3363" t="s">
        <v>5895</v>
      </c>
      <c r="C3363" t="s">
        <v>93</v>
      </c>
      <c r="D3363">
        <v>0</v>
      </c>
      <c r="E3363">
        <v>1</v>
      </c>
      <c r="F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T3363">
        <v>0.159</v>
      </c>
      <c r="U3363">
        <v>0.20899999999999999</v>
      </c>
      <c r="V3363">
        <v>0.24299999999999999</v>
      </c>
      <c r="W3363">
        <v>0.45200000000000001</v>
      </c>
      <c r="X3363">
        <v>0.19900000000000001</v>
      </c>
      <c r="Z3363">
        <v>19</v>
      </c>
      <c r="AA3363">
        <v>0</v>
      </c>
      <c r="AB3363">
        <v>0</v>
      </c>
      <c r="AD3363">
        <v>-0.1</v>
      </c>
      <c r="AE3363">
        <v>0</v>
      </c>
      <c r="AF3363">
        <v>0</v>
      </c>
      <c r="AG3363" t="s">
        <v>5896</v>
      </c>
      <c r="AH3363" s="2">
        <f t="shared" si="341"/>
        <v>-15.474841848416599</v>
      </c>
      <c r="AJ3363" s="2">
        <f t="shared" si="346"/>
        <v>-2.5025539444631106</v>
      </c>
      <c r="AK3363" s="2">
        <f t="shared" si="342"/>
        <v>-1.535362013584342</v>
      </c>
      <c r="AL3363" s="2">
        <f t="shared" si="343"/>
        <v>-2.5879503497259004</v>
      </c>
      <c r="AM3363" s="2">
        <f t="shared" si="344"/>
        <v>-4.5926541790971793</v>
      </c>
      <c r="AN3363" s="2">
        <f t="shared" si="345"/>
        <v>-4.2563213615460649</v>
      </c>
    </row>
    <row r="3364" spans="1:40" x14ac:dyDescent="0.2">
      <c r="A3364">
        <v>3363</v>
      </c>
      <c r="B3364" t="s">
        <v>6122</v>
      </c>
      <c r="C3364" t="s">
        <v>83</v>
      </c>
      <c r="D3364">
        <v>0</v>
      </c>
      <c r="E3364">
        <v>1</v>
      </c>
      <c r="F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T3364">
        <v>0.16300000000000001</v>
      </c>
      <c r="U3364">
        <v>0.20200000000000001</v>
      </c>
      <c r="V3364">
        <v>0.23599999999999999</v>
      </c>
      <c r="W3364">
        <v>0.438</v>
      </c>
      <c r="X3364">
        <v>0.192</v>
      </c>
      <c r="Z3364">
        <v>12</v>
      </c>
      <c r="AA3364">
        <v>0</v>
      </c>
      <c r="AB3364">
        <v>0</v>
      </c>
      <c r="AD3364">
        <v>-0.1</v>
      </c>
      <c r="AE3364">
        <v>0</v>
      </c>
      <c r="AF3364">
        <v>0</v>
      </c>
      <c r="AG3364" t="s">
        <v>6123</v>
      </c>
      <c r="AH3364" s="2">
        <f t="shared" si="341"/>
        <v>-15.479778573622806</v>
      </c>
      <c r="AJ3364" s="2">
        <f t="shared" si="346"/>
        <v>-2.5025539444631106</v>
      </c>
      <c r="AK3364" s="2">
        <f t="shared" si="342"/>
        <v>-1.535362013584342</v>
      </c>
      <c r="AL3364" s="2">
        <f t="shared" si="343"/>
        <v>-2.5879503497259004</v>
      </c>
      <c r="AM3364" s="2">
        <f t="shared" si="344"/>
        <v>-4.3970264586491909</v>
      </c>
      <c r="AN3364" s="2">
        <f t="shared" si="345"/>
        <v>-4.4568858072002628</v>
      </c>
    </row>
    <row r="3365" spans="1:40" x14ac:dyDescent="0.2">
      <c r="A3365">
        <v>3364</v>
      </c>
      <c r="B3365" t="s">
        <v>6300</v>
      </c>
      <c r="C3365" t="s">
        <v>88</v>
      </c>
      <c r="D3365">
        <v>0</v>
      </c>
      <c r="E3365">
        <v>1</v>
      </c>
      <c r="F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T3365">
        <v>0.16500000000000001</v>
      </c>
      <c r="U3365">
        <v>0.2</v>
      </c>
      <c r="V3365">
        <v>0.23100000000000001</v>
      </c>
      <c r="W3365">
        <v>0.43099999999999999</v>
      </c>
      <c r="X3365">
        <v>0.188</v>
      </c>
      <c r="Z3365">
        <v>15</v>
      </c>
      <c r="AA3365">
        <v>0</v>
      </c>
      <c r="AB3365">
        <v>0</v>
      </c>
      <c r="AD3365">
        <v>-0.1</v>
      </c>
      <c r="AE3365">
        <v>0</v>
      </c>
      <c r="AF3365">
        <v>0</v>
      </c>
      <c r="AG3365" t="s">
        <v>6301</v>
      </c>
      <c r="AH3365" s="2">
        <f t="shared" si="341"/>
        <v>-15.482246936225913</v>
      </c>
      <c r="AJ3365" s="2">
        <f t="shared" si="346"/>
        <v>-2.5025539444631106</v>
      </c>
      <c r="AK3365" s="2">
        <f t="shared" si="342"/>
        <v>-1.535362013584342</v>
      </c>
      <c r="AL3365" s="2">
        <f t="shared" si="343"/>
        <v>-2.5879503497259004</v>
      </c>
      <c r="AM3365" s="2">
        <f t="shared" si="344"/>
        <v>-4.2992125984251972</v>
      </c>
      <c r="AN3365" s="2">
        <f t="shared" si="345"/>
        <v>-4.5571680300273627</v>
      </c>
    </row>
    <row r="3366" spans="1:40" x14ac:dyDescent="0.2">
      <c r="A3366">
        <v>3365</v>
      </c>
      <c r="B3366" t="s">
        <v>6719</v>
      </c>
      <c r="C3366" t="s">
        <v>114</v>
      </c>
      <c r="D3366">
        <v>0</v>
      </c>
      <c r="E3366">
        <v>1</v>
      </c>
      <c r="F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0.16200000000000001</v>
      </c>
      <c r="U3366">
        <v>0.20499999999999999</v>
      </c>
      <c r="V3366">
        <v>0.23599999999999999</v>
      </c>
      <c r="W3366">
        <v>0.441</v>
      </c>
      <c r="X3366">
        <v>0.19400000000000001</v>
      </c>
      <c r="Z3366">
        <v>10</v>
      </c>
      <c r="AA3366">
        <v>0</v>
      </c>
      <c r="AB3366">
        <v>0</v>
      </c>
      <c r="AD3366">
        <v>-0.1</v>
      </c>
      <c r="AE3366">
        <v>0</v>
      </c>
      <c r="AF3366">
        <v>0</v>
      </c>
      <c r="AG3366" t="s">
        <v>6720</v>
      </c>
      <c r="AH3366" s="2">
        <f t="shared" si="341"/>
        <v>-15.485707408237475</v>
      </c>
      <c r="AJ3366" s="2">
        <f t="shared" si="346"/>
        <v>-2.5025539444631106</v>
      </c>
      <c r="AK3366" s="2">
        <f t="shared" si="342"/>
        <v>-1.535362013584342</v>
      </c>
      <c r="AL3366" s="2">
        <f t="shared" si="343"/>
        <v>-2.5879503497259004</v>
      </c>
      <c r="AM3366" s="2">
        <f t="shared" si="344"/>
        <v>-4.4459333887611878</v>
      </c>
      <c r="AN3366" s="2">
        <f t="shared" si="345"/>
        <v>-4.4139077117029348</v>
      </c>
    </row>
    <row r="3367" spans="1:40" x14ac:dyDescent="0.2">
      <c r="A3367">
        <v>3366</v>
      </c>
      <c r="B3367" t="s">
        <v>7309</v>
      </c>
      <c r="C3367" t="s">
        <v>74</v>
      </c>
      <c r="D3367">
        <v>0</v>
      </c>
      <c r="E3367">
        <v>1</v>
      </c>
      <c r="F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T3367">
        <v>0.16400000000000001</v>
      </c>
      <c r="U3367">
        <v>0.19800000000000001</v>
      </c>
      <c r="V3367">
        <v>0.23499999999999999</v>
      </c>
      <c r="W3367">
        <v>0.434</v>
      </c>
      <c r="X3367">
        <v>0.189</v>
      </c>
      <c r="Z3367">
        <v>9</v>
      </c>
      <c r="AA3367">
        <v>0</v>
      </c>
      <c r="AB3367">
        <v>0</v>
      </c>
      <c r="AD3367">
        <v>-0.1</v>
      </c>
      <c r="AE3367">
        <v>0</v>
      </c>
      <c r="AF3367">
        <v>0</v>
      </c>
      <c r="AG3367" t="s">
        <v>7310</v>
      </c>
      <c r="AH3367" s="2">
        <f t="shared" si="341"/>
        <v>-15.488175770840581</v>
      </c>
      <c r="AJ3367" s="2">
        <f t="shared" si="346"/>
        <v>-2.5025539444631106</v>
      </c>
      <c r="AK3367" s="2">
        <f t="shared" si="342"/>
        <v>-1.535362013584342</v>
      </c>
      <c r="AL3367" s="2">
        <f t="shared" si="343"/>
        <v>-2.5879503497259004</v>
      </c>
      <c r="AM3367" s="2">
        <f t="shared" si="344"/>
        <v>-4.3481195285371941</v>
      </c>
      <c r="AN3367" s="2">
        <f t="shared" si="345"/>
        <v>-4.5141899345300338</v>
      </c>
    </row>
    <row r="3368" spans="1:40" x14ac:dyDescent="0.2">
      <c r="A3368">
        <v>3367</v>
      </c>
      <c r="B3368" t="s">
        <v>5983</v>
      </c>
      <c r="C3368" t="s">
        <v>88</v>
      </c>
      <c r="D3368">
        <v>0</v>
      </c>
      <c r="E3368">
        <v>1</v>
      </c>
      <c r="F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T3368">
        <v>0.161</v>
      </c>
      <c r="U3368">
        <v>0.20399999999999999</v>
      </c>
      <c r="V3368">
        <v>0.24</v>
      </c>
      <c r="W3368">
        <v>0.44400000000000001</v>
      </c>
      <c r="X3368">
        <v>0.19400000000000001</v>
      </c>
      <c r="Z3368">
        <v>18</v>
      </c>
      <c r="AA3368">
        <v>0</v>
      </c>
      <c r="AB3368">
        <v>0</v>
      </c>
      <c r="AD3368">
        <v>-0.1</v>
      </c>
      <c r="AE3368">
        <v>0</v>
      </c>
      <c r="AF3368">
        <v>0</v>
      </c>
      <c r="AG3368" t="s">
        <v>5984</v>
      </c>
      <c r="AH3368" s="2">
        <f t="shared" si="341"/>
        <v>-15.491636242852145</v>
      </c>
      <c r="AJ3368" s="2">
        <f t="shared" si="346"/>
        <v>-2.5025539444631106</v>
      </c>
      <c r="AK3368" s="2">
        <f t="shared" si="342"/>
        <v>-1.535362013584342</v>
      </c>
      <c r="AL3368" s="2">
        <f t="shared" si="343"/>
        <v>-2.5879503497259004</v>
      </c>
      <c r="AM3368" s="2">
        <f t="shared" si="344"/>
        <v>-4.4948403188731847</v>
      </c>
      <c r="AN3368" s="2">
        <f t="shared" si="345"/>
        <v>-4.3709296162056068</v>
      </c>
    </row>
    <row r="3369" spans="1:40" x14ac:dyDescent="0.2">
      <c r="A3369">
        <v>3368</v>
      </c>
      <c r="B3369" t="s">
        <v>7035</v>
      </c>
      <c r="D3369">
        <v>0</v>
      </c>
      <c r="E3369">
        <v>1</v>
      </c>
      <c r="F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T3369">
        <v>0.161</v>
      </c>
      <c r="U3369">
        <v>0.20100000000000001</v>
      </c>
      <c r="V3369">
        <v>0.24299999999999999</v>
      </c>
      <c r="W3369">
        <v>0.44400000000000001</v>
      </c>
      <c r="X3369">
        <v>0.193</v>
      </c>
      <c r="Z3369">
        <v>13</v>
      </c>
      <c r="AA3369">
        <v>0</v>
      </c>
      <c r="AB3369">
        <v>0</v>
      </c>
      <c r="AD3369">
        <v>-0.1</v>
      </c>
      <c r="AE3369">
        <v>0</v>
      </c>
      <c r="AF3369">
        <v>0</v>
      </c>
      <c r="AG3369" t="s">
        <v>7036</v>
      </c>
      <c r="AH3369" s="2">
        <f t="shared" si="341"/>
        <v>-15.491636242852145</v>
      </c>
      <c r="AJ3369" s="2">
        <f t="shared" si="346"/>
        <v>-2.5025539444631106</v>
      </c>
      <c r="AK3369" s="2">
        <f t="shared" si="342"/>
        <v>-1.535362013584342</v>
      </c>
      <c r="AL3369" s="2">
        <f t="shared" si="343"/>
        <v>-2.5879503497259004</v>
      </c>
      <c r="AM3369" s="2">
        <f t="shared" si="344"/>
        <v>-4.4948403188731847</v>
      </c>
      <c r="AN3369" s="2">
        <f t="shared" si="345"/>
        <v>-4.3709296162056068</v>
      </c>
    </row>
    <row r="3370" spans="1:40" x14ac:dyDescent="0.2">
      <c r="A3370">
        <v>3369</v>
      </c>
      <c r="B3370" t="s">
        <v>6362</v>
      </c>
      <c r="C3370" t="s">
        <v>57</v>
      </c>
      <c r="D3370">
        <v>0</v>
      </c>
      <c r="E3370">
        <v>1</v>
      </c>
      <c r="F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T3370">
        <v>0.16800000000000001</v>
      </c>
      <c r="U3370">
        <v>0.20499999999999999</v>
      </c>
      <c r="V3370">
        <v>0.215</v>
      </c>
      <c r="W3370">
        <v>0.42</v>
      </c>
      <c r="X3370">
        <v>0.186</v>
      </c>
      <c r="Z3370">
        <v>8</v>
      </c>
      <c r="AA3370">
        <v>0</v>
      </c>
      <c r="AB3370">
        <v>0</v>
      </c>
      <c r="AD3370">
        <v>-0.1</v>
      </c>
      <c r="AE3370">
        <v>0</v>
      </c>
      <c r="AF3370">
        <v>0</v>
      </c>
      <c r="AG3370" t="s">
        <v>6363</v>
      </c>
      <c r="AH3370" s="2">
        <f t="shared" si="341"/>
        <v>-15.493112496046791</v>
      </c>
      <c r="AJ3370" s="2">
        <f t="shared" si="346"/>
        <v>-2.5025539444631106</v>
      </c>
      <c r="AK3370" s="2">
        <f t="shared" si="342"/>
        <v>-1.535362013584342</v>
      </c>
      <c r="AL3370" s="2">
        <f t="shared" si="343"/>
        <v>-2.5879503497259004</v>
      </c>
      <c r="AM3370" s="2">
        <f t="shared" si="344"/>
        <v>-4.1524918080892066</v>
      </c>
      <c r="AN3370" s="2">
        <f t="shared" si="345"/>
        <v>-4.7147543801842327</v>
      </c>
    </row>
    <row r="3371" spans="1:40" x14ac:dyDescent="0.2">
      <c r="A3371">
        <v>3370</v>
      </c>
      <c r="B3371" t="s">
        <v>6291</v>
      </c>
      <c r="C3371" t="s">
        <v>45</v>
      </c>
      <c r="D3371">
        <v>0</v>
      </c>
      <c r="E3371">
        <v>1</v>
      </c>
      <c r="F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0.16300000000000001</v>
      </c>
      <c r="U3371">
        <v>0.19800000000000001</v>
      </c>
      <c r="V3371">
        <v>0.23799999999999999</v>
      </c>
      <c r="W3371">
        <v>0.437</v>
      </c>
      <c r="X3371">
        <v>0.19</v>
      </c>
      <c r="Z3371">
        <v>10</v>
      </c>
      <c r="AA3371">
        <v>0</v>
      </c>
      <c r="AB3371">
        <v>0</v>
      </c>
      <c r="AD3371">
        <v>-0.1</v>
      </c>
      <c r="AE3371">
        <v>0</v>
      </c>
      <c r="AF3371">
        <v>0</v>
      </c>
      <c r="AG3371" t="s">
        <v>6292</v>
      </c>
      <c r="AH3371" s="2">
        <f t="shared" si="341"/>
        <v>-15.494104605455249</v>
      </c>
      <c r="AJ3371" s="2">
        <f t="shared" si="346"/>
        <v>-2.5025539444631106</v>
      </c>
      <c r="AK3371" s="2">
        <f t="shared" si="342"/>
        <v>-1.535362013584342</v>
      </c>
      <c r="AL3371" s="2">
        <f t="shared" si="343"/>
        <v>-2.5879503497259004</v>
      </c>
      <c r="AM3371" s="2">
        <f t="shared" si="344"/>
        <v>-4.3970264586491909</v>
      </c>
      <c r="AN3371" s="2">
        <f t="shared" si="345"/>
        <v>-4.4712118390327058</v>
      </c>
    </row>
    <row r="3372" spans="1:40" x14ac:dyDescent="0.2">
      <c r="A3372">
        <v>3371</v>
      </c>
      <c r="B3372" t="s">
        <v>5853</v>
      </c>
      <c r="C3372" t="s">
        <v>103</v>
      </c>
      <c r="D3372">
        <v>0</v>
      </c>
      <c r="E3372">
        <v>1</v>
      </c>
      <c r="F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T3372">
        <v>0.16500000000000001</v>
      </c>
      <c r="U3372">
        <v>0.21299999999999999</v>
      </c>
      <c r="V3372">
        <v>0.217</v>
      </c>
      <c r="W3372">
        <v>0.43</v>
      </c>
      <c r="X3372">
        <v>0.192</v>
      </c>
      <c r="Z3372">
        <v>3</v>
      </c>
      <c r="AA3372">
        <v>0</v>
      </c>
      <c r="AB3372">
        <v>0</v>
      </c>
      <c r="AD3372">
        <v>-0.1</v>
      </c>
      <c r="AE3372">
        <v>0</v>
      </c>
      <c r="AF3372">
        <v>0</v>
      </c>
      <c r="AG3372" t="s">
        <v>5854</v>
      </c>
      <c r="AH3372" s="2">
        <f t="shared" si="341"/>
        <v>-15.496572968058356</v>
      </c>
      <c r="AJ3372" s="2">
        <f t="shared" si="346"/>
        <v>-2.5025539444631106</v>
      </c>
      <c r="AK3372" s="2">
        <f t="shared" si="342"/>
        <v>-1.535362013584342</v>
      </c>
      <c r="AL3372" s="2">
        <f t="shared" si="343"/>
        <v>-2.5879503497259004</v>
      </c>
      <c r="AM3372" s="2">
        <f t="shared" si="344"/>
        <v>-4.2992125984251972</v>
      </c>
      <c r="AN3372" s="2">
        <f t="shared" si="345"/>
        <v>-4.5714940618598048</v>
      </c>
    </row>
    <row r="3373" spans="1:40" x14ac:dyDescent="0.2">
      <c r="A3373">
        <v>3372</v>
      </c>
      <c r="B3373" t="s">
        <v>5989</v>
      </c>
      <c r="C3373" t="s">
        <v>125</v>
      </c>
      <c r="D3373">
        <v>0</v>
      </c>
      <c r="E3373">
        <v>1</v>
      </c>
      <c r="F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T3373">
        <v>0.16200000000000001</v>
      </c>
      <c r="U3373">
        <v>0.19600000000000001</v>
      </c>
      <c r="V3373">
        <v>0.24399999999999999</v>
      </c>
      <c r="W3373">
        <v>0.44</v>
      </c>
      <c r="X3373">
        <v>0.19</v>
      </c>
      <c r="Z3373">
        <v>12</v>
      </c>
      <c r="AA3373">
        <v>0</v>
      </c>
      <c r="AB3373">
        <v>0</v>
      </c>
      <c r="AD3373">
        <v>-0.1</v>
      </c>
      <c r="AE3373">
        <v>0</v>
      </c>
      <c r="AF3373">
        <v>0</v>
      </c>
      <c r="AG3373" t="s">
        <v>5990</v>
      </c>
      <c r="AH3373" s="2">
        <f t="shared" si="341"/>
        <v>-15.500033440069918</v>
      </c>
      <c r="AJ3373" s="2">
        <f t="shared" si="346"/>
        <v>-2.5025539444631106</v>
      </c>
      <c r="AK3373" s="2">
        <f t="shared" si="342"/>
        <v>-1.535362013584342</v>
      </c>
      <c r="AL3373" s="2">
        <f t="shared" si="343"/>
        <v>-2.5879503497259004</v>
      </c>
      <c r="AM3373" s="2">
        <f t="shared" si="344"/>
        <v>-4.4459333887611878</v>
      </c>
      <c r="AN3373" s="2">
        <f t="shared" si="345"/>
        <v>-4.4282337435353778</v>
      </c>
    </row>
    <row r="3374" spans="1:40" x14ac:dyDescent="0.2">
      <c r="A3374">
        <v>3373</v>
      </c>
      <c r="B3374" t="s">
        <v>6096</v>
      </c>
      <c r="C3374" t="s">
        <v>90</v>
      </c>
      <c r="D3374">
        <v>0</v>
      </c>
      <c r="E3374">
        <v>1</v>
      </c>
      <c r="F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T3374">
        <v>0.16200000000000001</v>
      </c>
      <c r="U3374">
        <v>0.20899999999999999</v>
      </c>
      <c r="V3374">
        <v>0.23</v>
      </c>
      <c r="W3374">
        <v>0.44</v>
      </c>
      <c r="X3374">
        <v>0.19500000000000001</v>
      </c>
      <c r="Z3374">
        <v>17</v>
      </c>
      <c r="AA3374">
        <v>0</v>
      </c>
      <c r="AB3374">
        <v>0</v>
      </c>
      <c r="AD3374">
        <v>-0.1</v>
      </c>
      <c r="AE3374">
        <v>0</v>
      </c>
      <c r="AF3374">
        <v>0</v>
      </c>
      <c r="AG3374" t="s">
        <v>6097</v>
      </c>
      <c r="AH3374" s="2">
        <f t="shared" si="341"/>
        <v>-15.500033440069918</v>
      </c>
      <c r="AJ3374" s="2">
        <f t="shared" si="346"/>
        <v>-2.5025539444631106</v>
      </c>
      <c r="AK3374" s="2">
        <f t="shared" si="342"/>
        <v>-1.535362013584342</v>
      </c>
      <c r="AL3374" s="2">
        <f t="shared" si="343"/>
        <v>-2.5879503497259004</v>
      </c>
      <c r="AM3374" s="2">
        <f t="shared" si="344"/>
        <v>-4.4459333887611878</v>
      </c>
      <c r="AN3374" s="2">
        <f t="shared" si="345"/>
        <v>-4.4282337435353778</v>
      </c>
    </row>
    <row r="3375" spans="1:40" x14ac:dyDescent="0.2">
      <c r="A3375">
        <v>3374</v>
      </c>
      <c r="B3375" t="s">
        <v>4952</v>
      </c>
      <c r="D3375">
        <v>0</v>
      </c>
      <c r="E3375">
        <v>1</v>
      </c>
      <c r="F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T3375">
        <v>0.16400000000000001</v>
      </c>
      <c r="U3375">
        <v>0.20200000000000001</v>
      </c>
      <c r="V3375">
        <v>0.23100000000000001</v>
      </c>
      <c r="W3375">
        <v>0.433</v>
      </c>
      <c r="X3375">
        <v>0.19</v>
      </c>
      <c r="Z3375">
        <v>10</v>
      </c>
      <c r="AA3375">
        <v>0</v>
      </c>
      <c r="AB3375">
        <v>0</v>
      </c>
      <c r="AD3375">
        <v>-0.1</v>
      </c>
      <c r="AE3375">
        <v>0</v>
      </c>
      <c r="AF3375">
        <v>0</v>
      </c>
      <c r="AG3375" t="s">
        <v>4953</v>
      </c>
      <c r="AH3375" s="2">
        <f t="shared" si="341"/>
        <v>-15.502501802673024</v>
      </c>
      <c r="AJ3375" s="2">
        <f t="shared" si="346"/>
        <v>-2.5025539444631106</v>
      </c>
      <c r="AK3375" s="2">
        <f t="shared" si="342"/>
        <v>-1.535362013584342</v>
      </c>
      <c r="AL3375" s="2">
        <f t="shared" si="343"/>
        <v>-2.5879503497259004</v>
      </c>
      <c r="AM3375" s="2">
        <f t="shared" si="344"/>
        <v>-4.3481195285371941</v>
      </c>
      <c r="AN3375" s="2">
        <f t="shared" si="345"/>
        <v>-4.5285159663624768</v>
      </c>
    </row>
    <row r="3376" spans="1:40" x14ac:dyDescent="0.2">
      <c r="A3376">
        <v>3375</v>
      </c>
      <c r="B3376" t="s">
        <v>6382</v>
      </c>
      <c r="C3376" t="s">
        <v>198</v>
      </c>
      <c r="D3376">
        <v>0</v>
      </c>
      <c r="E3376">
        <v>1</v>
      </c>
      <c r="F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T3376">
        <v>0.16400000000000001</v>
      </c>
      <c r="U3376">
        <v>0.19900000000000001</v>
      </c>
      <c r="V3376">
        <v>0.23300000000000001</v>
      </c>
      <c r="W3376">
        <v>0.433</v>
      </c>
      <c r="X3376">
        <v>0.189</v>
      </c>
      <c r="Z3376">
        <v>9</v>
      </c>
      <c r="AA3376">
        <v>0</v>
      </c>
      <c r="AB3376">
        <v>0</v>
      </c>
      <c r="AD3376">
        <v>-0.1</v>
      </c>
      <c r="AE3376">
        <v>0</v>
      </c>
      <c r="AF3376">
        <v>0</v>
      </c>
      <c r="AG3376" t="s">
        <v>6383</v>
      </c>
      <c r="AH3376" s="2">
        <f t="shared" si="341"/>
        <v>-15.502501802673024</v>
      </c>
      <c r="AJ3376" s="2">
        <f t="shared" si="346"/>
        <v>-2.5025539444631106</v>
      </c>
      <c r="AK3376" s="2">
        <f t="shared" si="342"/>
        <v>-1.535362013584342</v>
      </c>
      <c r="AL3376" s="2">
        <f t="shared" si="343"/>
        <v>-2.5879503497259004</v>
      </c>
      <c r="AM3376" s="2">
        <f t="shared" si="344"/>
        <v>-4.3481195285371941</v>
      </c>
      <c r="AN3376" s="2">
        <f t="shared" si="345"/>
        <v>-4.5285159663624768</v>
      </c>
    </row>
    <row r="3377" spans="1:40" x14ac:dyDescent="0.2">
      <c r="A3377">
        <v>3376</v>
      </c>
      <c r="B3377" t="s">
        <v>667</v>
      </c>
      <c r="D3377">
        <v>0</v>
      </c>
      <c r="E3377">
        <v>1</v>
      </c>
      <c r="F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T3377">
        <v>0.161</v>
      </c>
      <c r="U3377">
        <v>0.20799999999999999</v>
      </c>
      <c r="V3377">
        <v>0.23499999999999999</v>
      </c>
      <c r="W3377">
        <v>0.443</v>
      </c>
      <c r="X3377">
        <v>0.19500000000000001</v>
      </c>
      <c r="Z3377">
        <v>14</v>
      </c>
      <c r="AA3377">
        <v>0</v>
      </c>
      <c r="AB3377">
        <v>0</v>
      </c>
      <c r="AD3377">
        <v>-0.1</v>
      </c>
      <c r="AE3377">
        <v>0</v>
      </c>
      <c r="AF3377">
        <v>0</v>
      </c>
      <c r="AG3377" t="s">
        <v>6164</v>
      </c>
      <c r="AH3377" s="2">
        <f t="shared" si="341"/>
        <v>-15.505962274684588</v>
      </c>
      <c r="AJ3377" s="2">
        <f t="shared" si="346"/>
        <v>-2.5025539444631106</v>
      </c>
      <c r="AK3377" s="2">
        <f t="shared" si="342"/>
        <v>-1.535362013584342</v>
      </c>
      <c r="AL3377" s="2">
        <f t="shared" si="343"/>
        <v>-2.5879503497259004</v>
      </c>
      <c r="AM3377" s="2">
        <f t="shared" si="344"/>
        <v>-4.4948403188731847</v>
      </c>
      <c r="AN3377" s="2">
        <f t="shared" si="345"/>
        <v>-4.3852556480380498</v>
      </c>
    </row>
    <row r="3378" spans="1:40" x14ac:dyDescent="0.2">
      <c r="A3378">
        <v>3377</v>
      </c>
      <c r="B3378" t="s">
        <v>5811</v>
      </c>
      <c r="C3378" t="s">
        <v>37</v>
      </c>
      <c r="D3378">
        <v>0</v>
      </c>
      <c r="E3378">
        <v>1</v>
      </c>
      <c r="F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T3378">
        <v>0.156</v>
      </c>
      <c r="U3378">
        <v>0.19600000000000001</v>
      </c>
      <c r="V3378">
        <v>0.26400000000000001</v>
      </c>
      <c r="W3378">
        <v>0.46</v>
      </c>
      <c r="X3378">
        <v>0.19800000000000001</v>
      </c>
      <c r="Z3378">
        <v>20</v>
      </c>
      <c r="AA3378">
        <v>0</v>
      </c>
      <c r="AB3378">
        <v>0</v>
      </c>
      <c r="AD3378">
        <v>-0.1</v>
      </c>
      <c r="AE3378">
        <v>0</v>
      </c>
      <c r="AF3378">
        <v>0</v>
      </c>
      <c r="AG3378" t="s">
        <v>5812</v>
      </c>
      <c r="AH3378" s="2">
        <f t="shared" si="341"/>
        <v>-15.506954384093046</v>
      </c>
      <c r="AJ3378" s="2">
        <f t="shared" si="346"/>
        <v>-2.5025539444631106</v>
      </c>
      <c r="AK3378" s="2">
        <f t="shared" si="342"/>
        <v>-1.535362013584342</v>
      </c>
      <c r="AL3378" s="2">
        <f t="shared" si="343"/>
        <v>-2.5879503497259004</v>
      </c>
      <c r="AM3378" s="2">
        <f t="shared" si="344"/>
        <v>-4.7393749694331699</v>
      </c>
      <c r="AN3378" s="2">
        <f t="shared" si="345"/>
        <v>-4.1417131068865229</v>
      </c>
    </row>
    <row r="3379" spans="1:40" x14ac:dyDescent="0.2">
      <c r="A3379">
        <v>3378</v>
      </c>
      <c r="B3379" t="s">
        <v>5708</v>
      </c>
      <c r="C3379" t="s">
        <v>118</v>
      </c>
      <c r="D3379">
        <v>0</v>
      </c>
      <c r="E3379">
        <v>1</v>
      </c>
      <c r="F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T3379">
        <v>0.16300000000000001</v>
      </c>
      <c r="U3379">
        <v>0.21</v>
      </c>
      <c r="V3379">
        <v>0.22600000000000001</v>
      </c>
      <c r="W3379">
        <v>0.436</v>
      </c>
      <c r="X3379">
        <v>0.193</v>
      </c>
      <c r="Z3379">
        <v>16</v>
      </c>
      <c r="AA3379">
        <v>0</v>
      </c>
      <c r="AB3379">
        <v>0</v>
      </c>
      <c r="AD3379">
        <v>-0.1</v>
      </c>
      <c r="AE3379">
        <v>0</v>
      </c>
      <c r="AF3379">
        <v>0</v>
      </c>
      <c r="AG3379" t="s">
        <v>5709</v>
      </c>
      <c r="AH3379" s="2">
        <f t="shared" si="341"/>
        <v>-15.508430637287692</v>
      </c>
      <c r="AJ3379" s="2">
        <f t="shared" si="346"/>
        <v>-2.5025539444631106</v>
      </c>
      <c r="AK3379" s="2">
        <f t="shared" si="342"/>
        <v>-1.535362013584342</v>
      </c>
      <c r="AL3379" s="2">
        <f t="shared" si="343"/>
        <v>-2.5879503497259004</v>
      </c>
      <c r="AM3379" s="2">
        <f t="shared" si="344"/>
        <v>-4.3970264586491909</v>
      </c>
      <c r="AN3379" s="2">
        <f t="shared" si="345"/>
        <v>-4.4855378708651488</v>
      </c>
    </row>
    <row r="3380" spans="1:40" x14ac:dyDescent="0.2">
      <c r="A3380">
        <v>3379</v>
      </c>
      <c r="B3380" t="s">
        <v>5930</v>
      </c>
      <c r="C3380" t="s">
        <v>42</v>
      </c>
      <c r="D3380">
        <v>0</v>
      </c>
      <c r="E3380">
        <v>1</v>
      </c>
      <c r="F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T3380">
        <v>0.16300000000000001</v>
      </c>
      <c r="U3380">
        <v>0.20100000000000001</v>
      </c>
      <c r="V3380">
        <v>0.23499999999999999</v>
      </c>
      <c r="W3380">
        <v>0.436</v>
      </c>
      <c r="X3380">
        <v>0.19</v>
      </c>
      <c r="Z3380">
        <v>14</v>
      </c>
      <c r="AA3380">
        <v>0</v>
      </c>
      <c r="AB3380">
        <v>0</v>
      </c>
      <c r="AD3380">
        <v>-0.1</v>
      </c>
      <c r="AE3380">
        <v>0</v>
      </c>
      <c r="AF3380">
        <v>0</v>
      </c>
      <c r="AG3380" t="s">
        <v>5931</v>
      </c>
      <c r="AH3380" s="2">
        <f t="shared" si="341"/>
        <v>-15.508430637287692</v>
      </c>
      <c r="AJ3380" s="2">
        <f t="shared" si="346"/>
        <v>-2.5025539444631106</v>
      </c>
      <c r="AK3380" s="2">
        <f t="shared" si="342"/>
        <v>-1.535362013584342</v>
      </c>
      <c r="AL3380" s="2">
        <f t="shared" si="343"/>
        <v>-2.5879503497259004</v>
      </c>
      <c r="AM3380" s="2">
        <f t="shared" si="344"/>
        <v>-4.3970264586491909</v>
      </c>
      <c r="AN3380" s="2">
        <f t="shared" si="345"/>
        <v>-4.4855378708651488</v>
      </c>
    </row>
    <row r="3381" spans="1:40" x14ac:dyDescent="0.2">
      <c r="A3381">
        <v>3380</v>
      </c>
      <c r="B3381" t="s">
        <v>6596</v>
      </c>
      <c r="C3381" t="s">
        <v>129</v>
      </c>
      <c r="D3381">
        <v>0</v>
      </c>
      <c r="E3381">
        <v>1</v>
      </c>
      <c r="F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T3381">
        <v>0.16500000000000001</v>
      </c>
      <c r="U3381">
        <v>0.19600000000000001</v>
      </c>
      <c r="V3381">
        <v>0.23200000000000001</v>
      </c>
      <c r="W3381">
        <v>0.42899999999999999</v>
      </c>
      <c r="X3381">
        <v>0.187</v>
      </c>
      <c r="Z3381">
        <v>6</v>
      </c>
      <c r="AA3381">
        <v>0</v>
      </c>
      <c r="AB3381">
        <v>0</v>
      </c>
      <c r="AD3381">
        <v>-0.1</v>
      </c>
      <c r="AE3381">
        <v>0</v>
      </c>
      <c r="AF3381">
        <v>0</v>
      </c>
      <c r="AG3381" t="s">
        <v>6597</v>
      </c>
      <c r="AH3381" s="2">
        <f t="shared" si="341"/>
        <v>-15.510898999890799</v>
      </c>
      <c r="AJ3381" s="2">
        <f t="shared" si="346"/>
        <v>-2.5025539444631106</v>
      </c>
      <c r="AK3381" s="2">
        <f t="shared" si="342"/>
        <v>-1.535362013584342</v>
      </c>
      <c r="AL3381" s="2">
        <f t="shared" si="343"/>
        <v>-2.5879503497259004</v>
      </c>
      <c r="AM3381" s="2">
        <f t="shared" si="344"/>
        <v>-4.2992125984251972</v>
      </c>
      <c r="AN3381" s="2">
        <f t="shared" si="345"/>
        <v>-4.5858200936922477</v>
      </c>
    </row>
    <row r="3382" spans="1:40" x14ac:dyDescent="0.2">
      <c r="A3382">
        <v>3381</v>
      </c>
      <c r="B3382" t="s">
        <v>6154</v>
      </c>
      <c r="C3382" t="s">
        <v>93</v>
      </c>
      <c r="D3382">
        <v>0</v>
      </c>
      <c r="E3382">
        <v>1</v>
      </c>
      <c r="F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0.16700000000000001</v>
      </c>
      <c r="U3382">
        <v>0.19900000000000001</v>
      </c>
      <c r="V3382">
        <v>0.223</v>
      </c>
      <c r="W3382">
        <v>0.42199999999999999</v>
      </c>
      <c r="X3382">
        <v>0.185</v>
      </c>
      <c r="Z3382">
        <v>11</v>
      </c>
      <c r="AA3382">
        <v>0</v>
      </c>
      <c r="AB3382">
        <v>0</v>
      </c>
      <c r="AD3382">
        <v>-0.1</v>
      </c>
      <c r="AE3382">
        <v>0</v>
      </c>
      <c r="AF3382">
        <v>0</v>
      </c>
      <c r="AG3382" t="s">
        <v>6155</v>
      </c>
      <c r="AH3382" s="2">
        <f t="shared" si="341"/>
        <v>-15.513367362493902</v>
      </c>
      <c r="AJ3382" s="2">
        <f t="shared" si="346"/>
        <v>-2.5025539444631106</v>
      </c>
      <c r="AK3382" s="2">
        <f t="shared" si="342"/>
        <v>-1.535362013584342</v>
      </c>
      <c r="AL3382" s="2">
        <f t="shared" si="343"/>
        <v>-2.5879503497259004</v>
      </c>
      <c r="AM3382" s="2">
        <f t="shared" si="344"/>
        <v>-4.2013987382012035</v>
      </c>
      <c r="AN3382" s="2">
        <f t="shared" si="345"/>
        <v>-4.6861023165193467</v>
      </c>
    </row>
    <row r="3383" spans="1:40" x14ac:dyDescent="0.2">
      <c r="A3383">
        <v>3382</v>
      </c>
      <c r="B3383" t="s">
        <v>5865</v>
      </c>
      <c r="C3383" t="s">
        <v>57</v>
      </c>
      <c r="D3383">
        <v>0</v>
      </c>
      <c r="E3383">
        <v>1</v>
      </c>
      <c r="F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0.16600000000000001</v>
      </c>
      <c r="U3383">
        <v>0.20100000000000001</v>
      </c>
      <c r="V3383">
        <v>0.224</v>
      </c>
      <c r="W3383">
        <v>0.42499999999999999</v>
      </c>
      <c r="X3383">
        <v>0.186</v>
      </c>
      <c r="Z3383">
        <v>8</v>
      </c>
      <c r="AA3383">
        <v>0</v>
      </c>
      <c r="AB3383">
        <v>0</v>
      </c>
      <c r="AD3383">
        <v>-0.1</v>
      </c>
      <c r="AE3383">
        <v>0</v>
      </c>
      <c r="AF3383">
        <v>0</v>
      </c>
      <c r="AG3383" t="s">
        <v>5866</v>
      </c>
      <c r="AH3383" s="2">
        <f t="shared" si="341"/>
        <v>-15.519296197108572</v>
      </c>
      <c r="AJ3383" s="2">
        <f t="shared" si="346"/>
        <v>-2.5025539444631106</v>
      </c>
      <c r="AK3383" s="2">
        <f t="shared" si="342"/>
        <v>-1.535362013584342</v>
      </c>
      <c r="AL3383" s="2">
        <f t="shared" si="343"/>
        <v>-2.5879503497259004</v>
      </c>
      <c r="AM3383" s="2">
        <f t="shared" si="344"/>
        <v>-4.2503056683132003</v>
      </c>
      <c r="AN3383" s="2">
        <f t="shared" si="345"/>
        <v>-4.6431242210220187</v>
      </c>
    </row>
    <row r="3384" spans="1:40" x14ac:dyDescent="0.2">
      <c r="A3384">
        <v>3383</v>
      </c>
      <c r="B3384" t="s">
        <v>5163</v>
      </c>
      <c r="C3384" t="s">
        <v>31</v>
      </c>
      <c r="D3384">
        <v>0</v>
      </c>
      <c r="E3384">
        <v>1</v>
      </c>
      <c r="F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0.16500000000000001</v>
      </c>
      <c r="U3384">
        <v>0.20399999999999999</v>
      </c>
      <c r="V3384">
        <v>0.224</v>
      </c>
      <c r="W3384">
        <v>0.42799999999999999</v>
      </c>
      <c r="X3384">
        <v>0.188</v>
      </c>
      <c r="Z3384">
        <v>5</v>
      </c>
      <c r="AA3384">
        <v>0</v>
      </c>
      <c r="AB3384">
        <v>0</v>
      </c>
      <c r="AD3384">
        <v>-0.1</v>
      </c>
      <c r="AE3384">
        <v>0</v>
      </c>
      <c r="AF3384">
        <v>0</v>
      </c>
      <c r="AG3384" t="s">
        <v>5164</v>
      </c>
      <c r="AH3384" s="2">
        <f t="shared" si="341"/>
        <v>-15.525225031723242</v>
      </c>
      <c r="AJ3384" s="2">
        <f t="shared" si="346"/>
        <v>-2.5025539444631106</v>
      </c>
      <c r="AK3384" s="2">
        <f t="shared" si="342"/>
        <v>-1.535362013584342</v>
      </c>
      <c r="AL3384" s="2">
        <f t="shared" si="343"/>
        <v>-2.5879503497259004</v>
      </c>
      <c r="AM3384" s="2">
        <f t="shared" si="344"/>
        <v>-4.2992125984251972</v>
      </c>
      <c r="AN3384" s="2">
        <f t="shared" si="345"/>
        <v>-4.6001461255246907</v>
      </c>
    </row>
    <row r="3385" spans="1:40" x14ac:dyDescent="0.2">
      <c r="A3385">
        <v>3384</v>
      </c>
      <c r="B3385" t="s">
        <v>5952</v>
      </c>
      <c r="C3385" t="s">
        <v>118</v>
      </c>
      <c r="D3385">
        <v>0</v>
      </c>
      <c r="E3385">
        <v>1</v>
      </c>
      <c r="F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0.16500000000000001</v>
      </c>
      <c r="U3385">
        <v>0.20499999999999999</v>
      </c>
      <c r="V3385">
        <v>0.223</v>
      </c>
      <c r="W3385">
        <v>0.42799999999999999</v>
      </c>
      <c r="X3385">
        <v>0.189</v>
      </c>
      <c r="Z3385">
        <v>13</v>
      </c>
      <c r="AA3385">
        <v>0</v>
      </c>
      <c r="AB3385">
        <v>0</v>
      </c>
      <c r="AD3385">
        <v>-0.1</v>
      </c>
      <c r="AE3385">
        <v>0</v>
      </c>
      <c r="AF3385">
        <v>0</v>
      </c>
      <c r="AG3385" t="s">
        <v>5953</v>
      </c>
      <c r="AH3385" s="2">
        <f t="shared" si="341"/>
        <v>-15.525225031723242</v>
      </c>
      <c r="AJ3385" s="2">
        <f t="shared" si="346"/>
        <v>-2.5025539444631106</v>
      </c>
      <c r="AK3385" s="2">
        <f t="shared" si="342"/>
        <v>-1.535362013584342</v>
      </c>
      <c r="AL3385" s="2">
        <f t="shared" si="343"/>
        <v>-2.5879503497259004</v>
      </c>
      <c r="AM3385" s="2">
        <f t="shared" si="344"/>
        <v>-4.2992125984251972</v>
      </c>
      <c r="AN3385" s="2">
        <f t="shared" si="345"/>
        <v>-4.6001461255246907</v>
      </c>
    </row>
    <row r="3386" spans="1:40" x14ac:dyDescent="0.2">
      <c r="A3386">
        <v>3385</v>
      </c>
      <c r="B3386" t="s">
        <v>4619</v>
      </c>
      <c r="D3386">
        <v>0</v>
      </c>
      <c r="E3386">
        <v>1</v>
      </c>
      <c r="F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T3386">
        <v>0.16</v>
      </c>
      <c r="U3386">
        <v>0.21</v>
      </c>
      <c r="V3386">
        <v>0.23499999999999999</v>
      </c>
      <c r="W3386">
        <v>0.44500000000000001</v>
      </c>
      <c r="X3386">
        <v>0.19700000000000001</v>
      </c>
      <c r="Z3386">
        <v>15</v>
      </c>
      <c r="AA3386">
        <v>0</v>
      </c>
      <c r="AB3386">
        <v>0</v>
      </c>
      <c r="AD3386">
        <v>-0.1</v>
      </c>
      <c r="AE3386">
        <v>0</v>
      </c>
      <c r="AF3386">
        <v>0</v>
      </c>
      <c r="AG3386" t="s">
        <v>4620</v>
      </c>
      <c r="AH3386" s="2">
        <f t="shared" si="341"/>
        <v>-15.526217141131699</v>
      </c>
      <c r="AJ3386" s="2">
        <f t="shared" si="346"/>
        <v>-2.5025539444631106</v>
      </c>
      <c r="AK3386" s="2">
        <f t="shared" si="342"/>
        <v>-1.535362013584342</v>
      </c>
      <c r="AL3386" s="2">
        <f t="shared" si="343"/>
        <v>-2.5879503497259004</v>
      </c>
      <c r="AM3386" s="2">
        <f t="shared" si="344"/>
        <v>-4.5437472489851825</v>
      </c>
      <c r="AN3386" s="2">
        <f t="shared" si="345"/>
        <v>-4.3566035843731639</v>
      </c>
    </row>
    <row r="3387" spans="1:40" x14ac:dyDescent="0.2">
      <c r="A3387">
        <v>3386</v>
      </c>
      <c r="B3387" t="s">
        <v>6203</v>
      </c>
      <c r="C3387" t="s">
        <v>65</v>
      </c>
      <c r="D3387">
        <v>0</v>
      </c>
      <c r="E3387">
        <v>1</v>
      </c>
      <c r="F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T3387">
        <v>0.16200000000000001</v>
      </c>
      <c r="U3387">
        <v>0.19500000000000001</v>
      </c>
      <c r="V3387">
        <v>0.24299999999999999</v>
      </c>
      <c r="W3387">
        <v>0.438</v>
      </c>
      <c r="X3387">
        <v>0.19</v>
      </c>
      <c r="Z3387">
        <v>10</v>
      </c>
      <c r="AA3387">
        <v>0</v>
      </c>
      <c r="AB3387">
        <v>0</v>
      </c>
      <c r="AD3387">
        <v>-0.1</v>
      </c>
      <c r="AE3387">
        <v>0</v>
      </c>
      <c r="AF3387">
        <v>0</v>
      </c>
      <c r="AG3387" t="s">
        <v>6204</v>
      </c>
      <c r="AH3387" s="2">
        <f t="shared" si="341"/>
        <v>-15.528685503734803</v>
      </c>
      <c r="AJ3387" s="2">
        <f t="shared" si="346"/>
        <v>-2.5025539444631106</v>
      </c>
      <c r="AK3387" s="2">
        <f t="shared" si="342"/>
        <v>-1.535362013584342</v>
      </c>
      <c r="AL3387" s="2">
        <f t="shared" si="343"/>
        <v>-2.5879503497259004</v>
      </c>
      <c r="AM3387" s="2">
        <f t="shared" si="344"/>
        <v>-4.4459333887611878</v>
      </c>
      <c r="AN3387" s="2">
        <f t="shared" si="345"/>
        <v>-4.4568858072002628</v>
      </c>
    </row>
    <row r="3388" spans="1:40" x14ac:dyDescent="0.2">
      <c r="A3388">
        <v>3387</v>
      </c>
      <c r="B3388" t="s">
        <v>4617</v>
      </c>
      <c r="C3388" t="s">
        <v>176</v>
      </c>
      <c r="D3388">
        <v>0</v>
      </c>
      <c r="E3388">
        <v>1</v>
      </c>
      <c r="F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T3388">
        <v>0.161</v>
      </c>
      <c r="U3388">
        <v>0.21</v>
      </c>
      <c r="V3388">
        <v>0.23100000000000001</v>
      </c>
      <c r="W3388">
        <v>0.441</v>
      </c>
      <c r="X3388">
        <v>0.19500000000000001</v>
      </c>
      <c r="Z3388">
        <v>12</v>
      </c>
      <c r="AA3388">
        <v>0</v>
      </c>
      <c r="AB3388">
        <v>0</v>
      </c>
      <c r="AD3388">
        <v>-0.1</v>
      </c>
      <c r="AE3388">
        <v>0</v>
      </c>
      <c r="AF3388">
        <v>0</v>
      </c>
      <c r="AG3388" t="s">
        <v>4618</v>
      </c>
      <c r="AH3388" s="2">
        <f t="shared" si="341"/>
        <v>-15.534614338349472</v>
      </c>
      <c r="AJ3388" s="2">
        <f t="shared" si="346"/>
        <v>-2.5025539444631106</v>
      </c>
      <c r="AK3388" s="2">
        <f t="shared" si="342"/>
        <v>-1.535362013584342</v>
      </c>
      <c r="AL3388" s="2">
        <f t="shared" si="343"/>
        <v>-2.5879503497259004</v>
      </c>
      <c r="AM3388" s="2">
        <f t="shared" si="344"/>
        <v>-4.4948403188731847</v>
      </c>
      <c r="AN3388" s="2">
        <f t="shared" si="345"/>
        <v>-4.4139077117029348</v>
      </c>
    </row>
    <row r="3389" spans="1:40" x14ac:dyDescent="0.2">
      <c r="A3389">
        <v>3388</v>
      </c>
      <c r="B3389" t="s">
        <v>6221</v>
      </c>
      <c r="C3389" t="s">
        <v>90</v>
      </c>
      <c r="D3389">
        <v>0</v>
      </c>
      <c r="E3389">
        <v>1</v>
      </c>
      <c r="F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T3389">
        <v>0.161</v>
      </c>
      <c r="U3389">
        <v>0.19900000000000001</v>
      </c>
      <c r="V3389">
        <v>0.24299999999999999</v>
      </c>
      <c r="W3389">
        <v>0.441</v>
      </c>
      <c r="X3389">
        <v>0.192</v>
      </c>
      <c r="Z3389">
        <v>16</v>
      </c>
      <c r="AA3389">
        <v>0</v>
      </c>
      <c r="AB3389">
        <v>0</v>
      </c>
      <c r="AD3389">
        <v>-0.1</v>
      </c>
      <c r="AE3389">
        <v>0</v>
      </c>
      <c r="AF3389">
        <v>0</v>
      </c>
      <c r="AG3389" t="s">
        <v>6222</v>
      </c>
      <c r="AH3389" s="2">
        <f t="shared" si="341"/>
        <v>-15.534614338349472</v>
      </c>
      <c r="AJ3389" s="2">
        <f t="shared" si="346"/>
        <v>-2.5025539444631106</v>
      </c>
      <c r="AK3389" s="2">
        <f t="shared" si="342"/>
        <v>-1.535362013584342</v>
      </c>
      <c r="AL3389" s="2">
        <f t="shared" si="343"/>
        <v>-2.5879503497259004</v>
      </c>
      <c r="AM3389" s="2">
        <f t="shared" si="344"/>
        <v>-4.4948403188731847</v>
      </c>
      <c r="AN3389" s="2">
        <f t="shared" si="345"/>
        <v>-4.4139077117029348</v>
      </c>
    </row>
    <row r="3390" spans="1:40" x14ac:dyDescent="0.2">
      <c r="A3390">
        <v>3389</v>
      </c>
      <c r="B3390" t="s">
        <v>6352</v>
      </c>
      <c r="C3390" t="s">
        <v>90</v>
      </c>
      <c r="D3390">
        <v>0</v>
      </c>
      <c r="E3390">
        <v>1</v>
      </c>
      <c r="F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T3390">
        <v>0.16300000000000001</v>
      </c>
      <c r="U3390">
        <v>0.2</v>
      </c>
      <c r="V3390">
        <v>0.23400000000000001</v>
      </c>
      <c r="W3390">
        <v>0.434</v>
      </c>
      <c r="X3390">
        <v>0.19</v>
      </c>
      <c r="Z3390">
        <v>14</v>
      </c>
      <c r="AA3390">
        <v>0</v>
      </c>
      <c r="AB3390">
        <v>0</v>
      </c>
      <c r="AD3390">
        <v>-0.1</v>
      </c>
      <c r="AE3390">
        <v>0</v>
      </c>
      <c r="AF3390">
        <v>0</v>
      </c>
      <c r="AG3390" t="s">
        <v>6353</v>
      </c>
      <c r="AH3390" s="2">
        <f t="shared" si="341"/>
        <v>-15.537082700952578</v>
      </c>
      <c r="AJ3390" s="2">
        <f t="shared" si="346"/>
        <v>-2.5025539444631106</v>
      </c>
      <c r="AK3390" s="2">
        <f t="shared" si="342"/>
        <v>-1.535362013584342</v>
      </c>
      <c r="AL3390" s="2">
        <f t="shared" si="343"/>
        <v>-2.5879503497259004</v>
      </c>
      <c r="AM3390" s="2">
        <f t="shared" si="344"/>
        <v>-4.3970264586491909</v>
      </c>
      <c r="AN3390" s="2">
        <f t="shared" si="345"/>
        <v>-4.5141899345300338</v>
      </c>
    </row>
    <row r="3391" spans="1:40" x14ac:dyDescent="0.2">
      <c r="A3391">
        <v>3390</v>
      </c>
      <c r="B3391" t="s">
        <v>6460</v>
      </c>
      <c r="D3391">
        <v>0</v>
      </c>
      <c r="E3391">
        <v>1</v>
      </c>
      <c r="F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T3391">
        <v>0.16300000000000001</v>
      </c>
      <c r="U3391">
        <v>0.20100000000000001</v>
      </c>
      <c r="V3391">
        <v>0.23300000000000001</v>
      </c>
      <c r="W3391">
        <v>0.434</v>
      </c>
      <c r="X3391">
        <v>0.19</v>
      </c>
      <c r="Z3391">
        <v>11</v>
      </c>
      <c r="AA3391">
        <v>0</v>
      </c>
      <c r="AB3391">
        <v>0</v>
      </c>
      <c r="AD3391">
        <v>-0.1</v>
      </c>
      <c r="AE3391">
        <v>0</v>
      </c>
      <c r="AF3391">
        <v>0</v>
      </c>
      <c r="AG3391" t="s">
        <v>6461</v>
      </c>
      <c r="AH3391" s="2">
        <f t="shared" si="341"/>
        <v>-15.537082700952578</v>
      </c>
      <c r="AJ3391" s="2">
        <f t="shared" si="346"/>
        <v>-2.5025539444631106</v>
      </c>
      <c r="AK3391" s="2">
        <f t="shared" si="342"/>
        <v>-1.535362013584342</v>
      </c>
      <c r="AL3391" s="2">
        <f t="shared" si="343"/>
        <v>-2.5879503497259004</v>
      </c>
      <c r="AM3391" s="2">
        <f t="shared" si="344"/>
        <v>-4.3970264586491909</v>
      </c>
      <c r="AN3391" s="2">
        <f t="shared" si="345"/>
        <v>-4.5141899345300338</v>
      </c>
    </row>
    <row r="3392" spans="1:40" x14ac:dyDescent="0.2">
      <c r="A3392">
        <v>3391</v>
      </c>
      <c r="B3392" t="s">
        <v>5169</v>
      </c>
      <c r="C3392" t="s">
        <v>47</v>
      </c>
      <c r="D3392">
        <v>0</v>
      </c>
      <c r="E3392">
        <v>1</v>
      </c>
      <c r="F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0.158</v>
      </c>
      <c r="U3392">
        <v>0.20499999999999999</v>
      </c>
      <c r="V3392">
        <v>0.246</v>
      </c>
      <c r="W3392">
        <v>0.45100000000000001</v>
      </c>
      <c r="X3392">
        <v>0.19700000000000001</v>
      </c>
      <c r="Z3392">
        <v>16</v>
      </c>
      <c r="AA3392">
        <v>0</v>
      </c>
      <c r="AB3392">
        <v>0</v>
      </c>
      <c r="AD3392">
        <v>-0.1</v>
      </c>
      <c r="AE3392">
        <v>0</v>
      </c>
      <c r="AF3392">
        <v>0</v>
      </c>
      <c r="AG3392" t="s">
        <v>5170</v>
      </c>
      <c r="AH3392" s="2">
        <f t="shared" si="341"/>
        <v>-15.538074810361039</v>
      </c>
      <c r="AJ3392" s="2">
        <f t="shared" si="346"/>
        <v>-2.5025539444631106</v>
      </c>
      <c r="AK3392" s="2">
        <f t="shared" si="342"/>
        <v>-1.535362013584342</v>
      </c>
      <c r="AL3392" s="2">
        <f t="shared" si="343"/>
        <v>-2.5879503497259004</v>
      </c>
      <c r="AM3392" s="2">
        <f t="shared" si="344"/>
        <v>-4.6415611092091762</v>
      </c>
      <c r="AN3392" s="2">
        <f t="shared" si="345"/>
        <v>-4.2706473933785079</v>
      </c>
    </row>
    <row r="3393" spans="1:40" x14ac:dyDescent="0.2">
      <c r="A3393">
        <v>3392</v>
      </c>
      <c r="B3393" t="s">
        <v>6195</v>
      </c>
      <c r="C3393" t="s">
        <v>57</v>
      </c>
      <c r="D3393">
        <v>0</v>
      </c>
      <c r="E3393">
        <v>1</v>
      </c>
      <c r="F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T3393">
        <v>0.158</v>
      </c>
      <c r="U3393">
        <v>0.21</v>
      </c>
      <c r="V3393">
        <v>0.24</v>
      </c>
      <c r="W3393">
        <v>0.45100000000000001</v>
      </c>
      <c r="X3393">
        <v>0.19800000000000001</v>
      </c>
      <c r="Z3393">
        <v>16</v>
      </c>
      <c r="AA3393">
        <v>0</v>
      </c>
      <c r="AB3393">
        <v>0</v>
      </c>
      <c r="AD3393">
        <v>-0.1</v>
      </c>
      <c r="AE3393">
        <v>0</v>
      </c>
      <c r="AF3393">
        <v>0</v>
      </c>
      <c r="AG3393" t="s">
        <v>6196</v>
      </c>
      <c r="AH3393" s="2">
        <f t="shared" si="341"/>
        <v>-15.538074810361039</v>
      </c>
      <c r="AJ3393" s="2">
        <f t="shared" si="346"/>
        <v>-2.5025539444631106</v>
      </c>
      <c r="AK3393" s="2">
        <f t="shared" si="342"/>
        <v>-1.535362013584342</v>
      </c>
      <c r="AL3393" s="2">
        <f t="shared" si="343"/>
        <v>-2.5879503497259004</v>
      </c>
      <c r="AM3393" s="2">
        <f t="shared" si="344"/>
        <v>-4.6415611092091762</v>
      </c>
      <c r="AN3393" s="2">
        <f t="shared" si="345"/>
        <v>-4.2706473933785079</v>
      </c>
    </row>
    <row r="3394" spans="1:40" x14ac:dyDescent="0.2">
      <c r="A3394">
        <v>3393</v>
      </c>
      <c r="B3394" t="s">
        <v>5956</v>
      </c>
      <c r="C3394" t="s">
        <v>118</v>
      </c>
      <c r="D3394">
        <v>0</v>
      </c>
      <c r="E3394">
        <v>1</v>
      </c>
      <c r="F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T3394">
        <v>0.16400000000000001</v>
      </c>
      <c r="U3394">
        <v>0.20300000000000001</v>
      </c>
      <c r="V3394">
        <v>0.22700000000000001</v>
      </c>
      <c r="W3394">
        <v>0.43</v>
      </c>
      <c r="X3394">
        <v>0.189</v>
      </c>
      <c r="Z3394">
        <v>14</v>
      </c>
      <c r="AA3394">
        <v>0</v>
      </c>
      <c r="AB3394">
        <v>0</v>
      </c>
      <c r="AD3394">
        <v>-0.1</v>
      </c>
      <c r="AE3394">
        <v>0</v>
      </c>
      <c r="AF3394">
        <v>0</v>
      </c>
      <c r="AG3394" t="s">
        <v>5957</v>
      </c>
      <c r="AH3394" s="2">
        <f t="shared" ref="AH3394:AH3457" si="347">SUM(AI3394:AN3394)</f>
        <v>-15.545479898170353</v>
      </c>
      <c r="AJ3394" s="2">
        <f t="shared" si="346"/>
        <v>-2.5025539444631106</v>
      </c>
      <c r="AK3394" s="2">
        <f t="shared" ref="AK3394:AK3457" si="348">(M3394-46.609)/30.35701</f>
        <v>-1.535362013584342</v>
      </c>
      <c r="AL3394" s="2">
        <f t="shared" ref="AL3394:AL3457" si="349">(S3394-70.42522)/27.21274</f>
        <v>-2.5879503497259004</v>
      </c>
      <c r="AM3394" s="2">
        <f t="shared" ref="AM3394:AM3457" si="350">(T3394-0.252906)/0.020447</f>
        <v>-4.3481195285371941</v>
      </c>
      <c r="AN3394" s="2">
        <f t="shared" ref="AN3394:AN3457" si="351">(W3394-0.749104)/0.069803</f>
        <v>-4.5714940618598048</v>
      </c>
    </row>
    <row r="3395" spans="1:40" x14ac:dyDescent="0.2">
      <c r="A3395">
        <v>3394</v>
      </c>
      <c r="B3395" t="s">
        <v>5719</v>
      </c>
      <c r="D3395">
        <v>0</v>
      </c>
      <c r="E3395">
        <v>1</v>
      </c>
      <c r="F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0.16800000000000001</v>
      </c>
      <c r="U3395">
        <v>0.20499999999999999</v>
      </c>
      <c r="V3395">
        <v>0.21099999999999999</v>
      </c>
      <c r="W3395">
        <v>0.41599999999999998</v>
      </c>
      <c r="X3395">
        <v>0.185</v>
      </c>
      <c r="Z3395">
        <v>7</v>
      </c>
      <c r="AA3395">
        <v>0</v>
      </c>
      <c r="AB3395">
        <v>0</v>
      </c>
      <c r="AD3395">
        <v>-0.1</v>
      </c>
      <c r="AE3395">
        <v>0</v>
      </c>
      <c r="AF3395">
        <v>0</v>
      </c>
      <c r="AG3395" t="s">
        <v>5720</v>
      </c>
      <c r="AH3395" s="2">
        <f t="shared" si="347"/>
        <v>-15.550416623376563</v>
      </c>
      <c r="AJ3395" s="2">
        <f t="shared" si="346"/>
        <v>-2.5025539444631106</v>
      </c>
      <c r="AK3395" s="2">
        <f t="shared" si="348"/>
        <v>-1.535362013584342</v>
      </c>
      <c r="AL3395" s="2">
        <f t="shared" si="349"/>
        <v>-2.5879503497259004</v>
      </c>
      <c r="AM3395" s="2">
        <f t="shared" si="350"/>
        <v>-4.1524918080892066</v>
      </c>
      <c r="AN3395" s="2">
        <f t="shared" si="351"/>
        <v>-4.7720585075140036</v>
      </c>
    </row>
    <row r="3396" spans="1:40" x14ac:dyDescent="0.2">
      <c r="A3396">
        <v>3395</v>
      </c>
      <c r="B3396" t="s">
        <v>5037</v>
      </c>
      <c r="C3396" t="s">
        <v>139</v>
      </c>
      <c r="D3396">
        <v>0</v>
      </c>
      <c r="E3396">
        <v>1</v>
      </c>
      <c r="F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T3396">
        <v>0.16500000000000001</v>
      </c>
      <c r="U3396">
        <v>0.19800000000000001</v>
      </c>
      <c r="V3396">
        <v>0.22800000000000001</v>
      </c>
      <c r="W3396">
        <v>0.42599999999999999</v>
      </c>
      <c r="X3396">
        <v>0.186</v>
      </c>
      <c r="Z3396">
        <v>12</v>
      </c>
      <c r="AA3396">
        <v>0</v>
      </c>
      <c r="AB3396">
        <v>0</v>
      </c>
      <c r="AD3396">
        <v>-0.1</v>
      </c>
      <c r="AE3396">
        <v>0</v>
      </c>
      <c r="AF3396">
        <v>0</v>
      </c>
      <c r="AG3396" t="s">
        <v>5038</v>
      </c>
      <c r="AH3396" s="2">
        <f t="shared" si="347"/>
        <v>-15.553877095388126</v>
      </c>
      <c r="AJ3396" s="2">
        <f t="shared" si="346"/>
        <v>-2.5025539444631106</v>
      </c>
      <c r="AK3396" s="2">
        <f t="shared" si="348"/>
        <v>-1.535362013584342</v>
      </c>
      <c r="AL3396" s="2">
        <f t="shared" si="349"/>
        <v>-2.5879503497259004</v>
      </c>
      <c r="AM3396" s="2">
        <f t="shared" si="350"/>
        <v>-4.2992125984251972</v>
      </c>
      <c r="AN3396" s="2">
        <f t="shared" si="351"/>
        <v>-4.6287981891895758</v>
      </c>
    </row>
    <row r="3397" spans="1:40" x14ac:dyDescent="0.2">
      <c r="A3397">
        <v>3396</v>
      </c>
      <c r="B3397" t="s">
        <v>4444</v>
      </c>
      <c r="C3397" t="s">
        <v>93</v>
      </c>
      <c r="D3397">
        <v>0</v>
      </c>
      <c r="E3397">
        <v>1</v>
      </c>
      <c r="F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T3397">
        <v>0.16200000000000001</v>
      </c>
      <c r="U3397">
        <v>0.19500000000000001</v>
      </c>
      <c r="V3397">
        <v>0.24</v>
      </c>
      <c r="W3397">
        <v>0.436</v>
      </c>
      <c r="X3397">
        <v>0.189</v>
      </c>
      <c r="Z3397">
        <v>13</v>
      </c>
      <c r="AA3397">
        <v>0</v>
      </c>
      <c r="AB3397">
        <v>0</v>
      </c>
      <c r="AD3397">
        <v>-0.1</v>
      </c>
      <c r="AE3397">
        <v>0</v>
      </c>
      <c r="AF3397">
        <v>0</v>
      </c>
      <c r="AG3397" t="s">
        <v>5901</v>
      </c>
      <c r="AH3397" s="2">
        <f t="shared" si="347"/>
        <v>-15.557337567399689</v>
      </c>
      <c r="AJ3397" s="2">
        <f t="shared" si="346"/>
        <v>-2.5025539444631106</v>
      </c>
      <c r="AK3397" s="2">
        <f t="shared" si="348"/>
        <v>-1.535362013584342</v>
      </c>
      <c r="AL3397" s="2">
        <f t="shared" si="349"/>
        <v>-2.5879503497259004</v>
      </c>
      <c r="AM3397" s="2">
        <f t="shared" si="350"/>
        <v>-4.4459333887611878</v>
      </c>
      <c r="AN3397" s="2">
        <f t="shared" si="351"/>
        <v>-4.4855378708651488</v>
      </c>
    </row>
    <row r="3398" spans="1:40" x14ac:dyDescent="0.2">
      <c r="A3398">
        <v>3397</v>
      </c>
      <c r="B3398" t="s">
        <v>6376</v>
      </c>
      <c r="C3398" t="s">
        <v>176</v>
      </c>
      <c r="D3398">
        <v>0</v>
      </c>
      <c r="E3398">
        <v>1</v>
      </c>
      <c r="F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T3398">
        <v>0.16200000000000001</v>
      </c>
      <c r="U3398">
        <v>0.19700000000000001</v>
      </c>
      <c r="V3398">
        <v>0.23899999999999999</v>
      </c>
      <c r="W3398">
        <v>0.436</v>
      </c>
      <c r="X3398">
        <v>0.19</v>
      </c>
      <c r="Z3398">
        <v>9</v>
      </c>
      <c r="AA3398">
        <v>0</v>
      </c>
      <c r="AB3398">
        <v>0</v>
      </c>
      <c r="AD3398">
        <v>-0.1</v>
      </c>
      <c r="AE3398">
        <v>0</v>
      </c>
      <c r="AF3398">
        <v>0</v>
      </c>
      <c r="AG3398" t="s">
        <v>6377</v>
      </c>
      <c r="AH3398" s="2">
        <f t="shared" si="347"/>
        <v>-15.557337567399689</v>
      </c>
      <c r="AJ3398" s="2">
        <f t="shared" si="346"/>
        <v>-2.5025539444631106</v>
      </c>
      <c r="AK3398" s="2">
        <f t="shared" si="348"/>
        <v>-1.535362013584342</v>
      </c>
      <c r="AL3398" s="2">
        <f t="shared" si="349"/>
        <v>-2.5879503497259004</v>
      </c>
      <c r="AM3398" s="2">
        <f t="shared" si="350"/>
        <v>-4.4459333887611878</v>
      </c>
      <c r="AN3398" s="2">
        <f t="shared" si="351"/>
        <v>-4.4855378708651488</v>
      </c>
    </row>
    <row r="3399" spans="1:40" x14ac:dyDescent="0.2">
      <c r="A3399">
        <v>3398</v>
      </c>
      <c r="B3399" t="s">
        <v>6652</v>
      </c>
      <c r="C3399" t="s">
        <v>74</v>
      </c>
      <c r="D3399">
        <v>0</v>
      </c>
      <c r="E3399">
        <v>1</v>
      </c>
      <c r="F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T3399">
        <v>0.16200000000000001</v>
      </c>
      <c r="U3399">
        <v>0.20599999999999999</v>
      </c>
      <c r="V3399">
        <v>0.23</v>
      </c>
      <c r="W3399">
        <v>0.436</v>
      </c>
      <c r="X3399">
        <v>0.192</v>
      </c>
      <c r="Z3399">
        <v>11</v>
      </c>
      <c r="AA3399">
        <v>0</v>
      </c>
      <c r="AB3399">
        <v>0</v>
      </c>
      <c r="AD3399">
        <v>-0.1</v>
      </c>
      <c r="AE3399">
        <v>0</v>
      </c>
      <c r="AF3399">
        <v>0</v>
      </c>
      <c r="AG3399" t="s">
        <v>6653</v>
      </c>
      <c r="AH3399" s="2">
        <f t="shared" si="347"/>
        <v>-15.557337567399689</v>
      </c>
      <c r="AJ3399" s="2">
        <f t="shared" si="346"/>
        <v>-2.5025539444631106</v>
      </c>
      <c r="AK3399" s="2">
        <f t="shared" si="348"/>
        <v>-1.535362013584342</v>
      </c>
      <c r="AL3399" s="2">
        <f t="shared" si="349"/>
        <v>-2.5879503497259004</v>
      </c>
      <c r="AM3399" s="2">
        <f t="shared" si="350"/>
        <v>-4.4459333887611878</v>
      </c>
      <c r="AN3399" s="2">
        <f t="shared" si="351"/>
        <v>-4.4855378708651488</v>
      </c>
    </row>
    <row r="3400" spans="1:40" x14ac:dyDescent="0.2">
      <c r="A3400">
        <v>3399</v>
      </c>
      <c r="B3400" t="s">
        <v>5449</v>
      </c>
      <c r="C3400" t="s">
        <v>29</v>
      </c>
      <c r="D3400">
        <v>0</v>
      </c>
      <c r="E3400">
        <v>1</v>
      </c>
      <c r="F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T3400">
        <v>0.16300000000000001</v>
      </c>
      <c r="U3400">
        <v>0.2</v>
      </c>
      <c r="V3400">
        <v>0.23200000000000001</v>
      </c>
      <c r="W3400">
        <v>0.432</v>
      </c>
      <c r="X3400">
        <v>0.189</v>
      </c>
      <c r="Z3400">
        <v>13</v>
      </c>
      <c r="AA3400">
        <v>0</v>
      </c>
      <c r="AB3400">
        <v>0</v>
      </c>
      <c r="AD3400">
        <v>-0.1</v>
      </c>
      <c r="AE3400">
        <v>0</v>
      </c>
      <c r="AF3400">
        <v>0</v>
      </c>
      <c r="AG3400" t="s">
        <v>5450</v>
      </c>
      <c r="AH3400" s="2">
        <f t="shared" si="347"/>
        <v>-15.565734764617464</v>
      </c>
      <c r="AJ3400" s="2">
        <f t="shared" si="346"/>
        <v>-2.5025539444631106</v>
      </c>
      <c r="AK3400" s="2">
        <f t="shared" si="348"/>
        <v>-1.535362013584342</v>
      </c>
      <c r="AL3400" s="2">
        <f t="shared" si="349"/>
        <v>-2.5879503497259004</v>
      </c>
      <c r="AM3400" s="2">
        <f t="shared" si="350"/>
        <v>-4.3970264586491909</v>
      </c>
      <c r="AN3400" s="2">
        <f t="shared" si="351"/>
        <v>-4.5428419981949197</v>
      </c>
    </row>
    <row r="3401" spans="1:40" x14ac:dyDescent="0.2">
      <c r="A3401">
        <v>3400</v>
      </c>
      <c r="B3401" t="s">
        <v>5283</v>
      </c>
      <c r="C3401" t="s">
        <v>47</v>
      </c>
      <c r="D3401">
        <v>0</v>
      </c>
      <c r="E3401">
        <v>1</v>
      </c>
      <c r="F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T3401">
        <v>0.16500000000000001</v>
      </c>
      <c r="U3401">
        <v>0.20300000000000001</v>
      </c>
      <c r="V3401">
        <v>0.222</v>
      </c>
      <c r="W3401">
        <v>0.42499999999999999</v>
      </c>
      <c r="X3401">
        <v>0.187</v>
      </c>
      <c r="Z3401">
        <v>9</v>
      </c>
      <c r="AA3401">
        <v>0</v>
      </c>
      <c r="AB3401">
        <v>0</v>
      </c>
      <c r="AD3401">
        <v>-0.1</v>
      </c>
      <c r="AE3401">
        <v>0</v>
      </c>
      <c r="AF3401">
        <v>0</v>
      </c>
      <c r="AG3401" t="s">
        <v>5284</v>
      </c>
      <c r="AH3401" s="2">
        <f t="shared" si="347"/>
        <v>-15.568203127220569</v>
      </c>
      <c r="AJ3401" s="2">
        <f t="shared" si="346"/>
        <v>-2.5025539444631106</v>
      </c>
      <c r="AK3401" s="2">
        <f t="shared" si="348"/>
        <v>-1.535362013584342</v>
      </c>
      <c r="AL3401" s="2">
        <f t="shared" si="349"/>
        <v>-2.5879503497259004</v>
      </c>
      <c r="AM3401" s="2">
        <f t="shared" si="350"/>
        <v>-4.2992125984251972</v>
      </c>
      <c r="AN3401" s="2">
        <f t="shared" si="351"/>
        <v>-4.6431242210220187</v>
      </c>
    </row>
    <row r="3402" spans="1:40" x14ac:dyDescent="0.2">
      <c r="A3402">
        <v>3401</v>
      </c>
      <c r="B3402" t="s">
        <v>5327</v>
      </c>
      <c r="C3402" t="s">
        <v>125</v>
      </c>
      <c r="D3402">
        <v>0</v>
      </c>
      <c r="E3402">
        <v>1</v>
      </c>
      <c r="F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T3402">
        <v>0.16500000000000001</v>
      </c>
      <c r="U3402">
        <v>0.19600000000000001</v>
      </c>
      <c r="V3402">
        <v>0.22900000000000001</v>
      </c>
      <c r="W3402">
        <v>0.42499999999999999</v>
      </c>
      <c r="X3402">
        <v>0.185</v>
      </c>
      <c r="Z3402">
        <v>9</v>
      </c>
      <c r="AA3402">
        <v>0</v>
      </c>
      <c r="AB3402">
        <v>0</v>
      </c>
      <c r="AD3402">
        <v>-0.1</v>
      </c>
      <c r="AE3402">
        <v>0</v>
      </c>
      <c r="AF3402">
        <v>0</v>
      </c>
      <c r="AG3402" t="s">
        <v>5328</v>
      </c>
      <c r="AH3402" s="2">
        <f t="shared" si="347"/>
        <v>-15.568203127220569</v>
      </c>
      <c r="AJ3402" s="2">
        <f t="shared" si="346"/>
        <v>-2.5025539444631106</v>
      </c>
      <c r="AK3402" s="2">
        <f t="shared" si="348"/>
        <v>-1.535362013584342</v>
      </c>
      <c r="AL3402" s="2">
        <f t="shared" si="349"/>
        <v>-2.5879503497259004</v>
      </c>
      <c r="AM3402" s="2">
        <f t="shared" si="350"/>
        <v>-4.2992125984251972</v>
      </c>
      <c r="AN3402" s="2">
        <f t="shared" si="351"/>
        <v>-4.6431242210220187</v>
      </c>
    </row>
    <row r="3403" spans="1:40" x14ac:dyDescent="0.2">
      <c r="A3403">
        <v>3402</v>
      </c>
      <c r="B3403" t="s">
        <v>6249</v>
      </c>
      <c r="C3403" t="s">
        <v>103</v>
      </c>
      <c r="D3403">
        <v>0</v>
      </c>
      <c r="E3403">
        <v>1</v>
      </c>
      <c r="F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T3403">
        <v>0.16500000000000001</v>
      </c>
      <c r="U3403">
        <v>0.19800000000000001</v>
      </c>
      <c r="V3403">
        <v>0.22700000000000001</v>
      </c>
      <c r="W3403">
        <v>0.42499999999999999</v>
      </c>
      <c r="X3403">
        <v>0.186</v>
      </c>
      <c r="Z3403">
        <v>-1</v>
      </c>
      <c r="AA3403">
        <v>0</v>
      </c>
      <c r="AB3403">
        <v>0</v>
      </c>
      <c r="AD3403">
        <v>-0.1</v>
      </c>
      <c r="AE3403">
        <v>0</v>
      </c>
      <c r="AF3403">
        <v>0</v>
      </c>
      <c r="AG3403" t="s">
        <v>6250</v>
      </c>
      <c r="AH3403" s="2">
        <f t="shared" si="347"/>
        <v>-15.568203127220569</v>
      </c>
      <c r="AJ3403" s="2">
        <f t="shared" si="346"/>
        <v>-2.5025539444631106</v>
      </c>
      <c r="AK3403" s="2">
        <f t="shared" si="348"/>
        <v>-1.535362013584342</v>
      </c>
      <c r="AL3403" s="2">
        <f t="shared" si="349"/>
        <v>-2.5879503497259004</v>
      </c>
      <c r="AM3403" s="2">
        <f t="shared" si="350"/>
        <v>-4.2992125984251972</v>
      </c>
      <c r="AN3403" s="2">
        <f t="shared" si="351"/>
        <v>-4.6431242210220187</v>
      </c>
    </row>
    <row r="3404" spans="1:40" x14ac:dyDescent="0.2">
      <c r="A3404">
        <v>3403</v>
      </c>
      <c r="B3404" t="s">
        <v>7205</v>
      </c>
      <c r="D3404">
        <v>0</v>
      </c>
      <c r="E3404">
        <v>1</v>
      </c>
      <c r="F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T3404">
        <v>0.16200000000000001</v>
      </c>
      <c r="U3404">
        <v>0.19500000000000001</v>
      </c>
      <c r="V3404">
        <v>0.24099999999999999</v>
      </c>
      <c r="W3404">
        <v>0.435</v>
      </c>
      <c r="X3404">
        <v>0.189</v>
      </c>
      <c r="Z3404">
        <v>10</v>
      </c>
      <c r="AA3404">
        <v>0</v>
      </c>
      <c r="AB3404">
        <v>0</v>
      </c>
      <c r="AD3404">
        <v>-0.1</v>
      </c>
      <c r="AE3404">
        <v>0</v>
      </c>
      <c r="AF3404">
        <v>0</v>
      </c>
      <c r="AG3404" t="s">
        <v>7206</v>
      </c>
      <c r="AH3404" s="2">
        <f t="shared" si="347"/>
        <v>-15.571663599232132</v>
      </c>
      <c r="AJ3404" s="2">
        <f t="shared" si="346"/>
        <v>-2.5025539444631106</v>
      </c>
      <c r="AK3404" s="2">
        <f t="shared" si="348"/>
        <v>-1.535362013584342</v>
      </c>
      <c r="AL3404" s="2">
        <f t="shared" si="349"/>
        <v>-2.5879503497259004</v>
      </c>
      <c r="AM3404" s="2">
        <f t="shared" si="350"/>
        <v>-4.4459333887611878</v>
      </c>
      <c r="AN3404" s="2">
        <f t="shared" si="351"/>
        <v>-4.4998639026975917</v>
      </c>
    </row>
    <row r="3405" spans="1:40" x14ac:dyDescent="0.2">
      <c r="A3405">
        <v>3404</v>
      </c>
      <c r="B3405" t="s">
        <v>6007</v>
      </c>
      <c r="C3405" t="s">
        <v>35</v>
      </c>
      <c r="D3405">
        <v>0</v>
      </c>
      <c r="E3405">
        <v>1</v>
      </c>
      <c r="F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T3405">
        <v>0.16400000000000001</v>
      </c>
      <c r="U3405">
        <v>0.21</v>
      </c>
      <c r="V3405">
        <v>0.218</v>
      </c>
      <c r="W3405">
        <v>0.42799999999999999</v>
      </c>
      <c r="X3405">
        <v>0.191</v>
      </c>
      <c r="Z3405">
        <v>7</v>
      </c>
      <c r="AA3405">
        <v>0</v>
      </c>
      <c r="AB3405">
        <v>0</v>
      </c>
      <c r="AD3405">
        <v>-0.1</v>
      </c>
      <c r="AE3405">
        <v>0</v>
      </c>
      <c r="AF3405">
        <v>0</v>
      </c>
      <c r="AG3405" t="s">
        <v>6008</v>
      </c>
      <c r="AH3405" s="2">
        <f t="shared" si="347"/>
        <v>-15.574131961835239</v>
      </c>
      <c r="AJ3405" s="2">
        <f t="shared" si="346"/>
        <v>-2.5025539444631106</v>
      </c>
      <c r="AK3405" s="2">
        <f t="shared" si="348"/>
        <v>-1.535362013584342</v>
      </c>
      <c r="AL3405" s="2">
        <f t="shared" si="349"/>
        <v>-2.5879503497259004</v>
      </c>
      <c r="AM3405" s="2">
        <f t="shared" si="350"/>
        <v>-4.3481195285371941</v>
      </c>
      <c r="AN3405" s="2">
        <f t="shared" si="351"/>
        <v>-4.6001461255246907</v>
      </c>
    </row>
    <row r="3406" spans="1:40" x14ac:dyDescent="0.2">
      <c r="A3406">
        <v>3405</v>
      </c>
      <c r="B3406" t="s">
        <v>4535</v>
      </c>
      <c r="D3406">
        <v>0</v>
      </c>
      <c r="E3406">
        <v>1</v>
      </c>
      <c r="F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T3406">
        <v>0.159</v>
      </c>
      <c r="U3406">
        <v>0.216</v>
      </c>
      <c r="V3406">
        <v>0.22900000000000001</v>
      </c>
      <c r="W3406">
        <v>0.44500000000000001</v>
      </c>
      <c r="X3406">
        <v>0.19800000000000001</v>
      </c>
      <c r="Z3406">
        <v>16</v>
      </c>
      <c r="AA3406">
        <v>0</v>
      </c>
      <c r="AB3406">
        <v>0</v>
      </c>
      <c r="AD3406">
        <v>-0.1</v>
      </c>
      <c r="AE3406">
        <v>0</v>
      </c>
      <c r="AF3406">
        <v>0</v>
      </c>
      <c r="AG3406" t="s">
        <v>4536</v>
      </c>
      <c r="AH3406" s="2">
        <f t="shared" si="347"/>
        <v>-15.575124071243696</v>
      </c>
      <c r="AJ3406" s="2">
        <f t="shared" ref="AJ3406:AJ3469" si="352">(K3406-22.084)/8.824585</f>
        <v>-2.5025539444631106</v>
      </c>
      <c r="AK3406" s="2">
        <f t="shared" si="348"/>
        <v>-1.535362013584342</v>
      </c>
      <c r="AL3406" s="2">
        <f t="shared" si="349"/>
        <v>-2.5879503497259004</v>
      </c>
      <c r="AM3406" s="2">
        <f t="shared" si="350"/>
        <v>-4.5926541790971793</v>
      </c>
      <c r="AN3406" s="2">
        <f t="shared" si="351"/>
        <v>-4.3566035843731639</v>
      </c>
    </row>
    <row r="3407" spans="1:40" x14ac:dyDescent="0.2">
      <c r="A3407">
        <v>3406</v>
      </c>
      <c r="B3407" t="s">
        <v>5463</v>
      </c>
      <c r="C3407" t="s">
        <v>88</v>
      </c>
      <c r="D3407">
        <v>0</v>
      </c>
      <c r="E3407">
        <v>1</v>
      </c>
      <c r="F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0.159</v>
      </c>
      <c r="U3407">
        <v>0.19500000000000001</v>
      </c>
      <c r="V3407">
        <v>0.25</v>
      </c>
      <c r="W3407">
        <v>0.44500000000000001</v>
      </c>
      <c r="X3407">
        <v>0.192</v>
      </c>
      <c r="Z3407">
        <v>17</v>
      </c>
      <c r="AA3407">
        <v>0</v>
      </c>
      <c r="AB3407">
        <v>0</v>
      </c>
      <c r="AD3407">
        <v>-0.1</v>
      </c>
      <c r="AE3407">
        <v>0</v>
      </c>
      <c r="AF3407">
        <v>0</v>
      </c>
      <c r="AG3407" t="s">
        <v>5464</v>
      </c>
      <c r="AH3407" s="2">
        <f t="shared" si="347"/>
        <v>-15.575124071243696</v>
      </c>
      <c r="AJ3407" s="2">
        <f t="shared" si="352"/>
        <v>-2.5025539444631106</v>
      </c>
      <c r="AK3407" s="2">
        <f t="shared" si="348"/>
        <v>-1.535362013584342</v>
      </c>
      <c r="AL3407" s="2">
        <f t="shared" si="349"/>
        <v>-2.5879503497259004</v>
      </c>
      <c r="AM3407" s="2">
        <f t="shared" si="350"/>
        <v>-4.5926541790971793</v>
      </c>
      <c r="AN3407" s="2">
        <f t="shared" si="351"/>
        <v>-4.3566035843731639</v>
      </c>
    </row>
    <row r="3408" spans="1:40" x14ac:dyDescent="0.2">
      <c r="A3408">
        <v>3407</v>
      </c>
      <c r="B3408" t="s">
        <v>6116</v>
      </c>
      <c r="C3408" t="s">
        <v>47</v>
      </c>
      <c r="D3408">
        <v>0</v>
      </c>
      <c r="E3408">
        <v>1</v>
      </c>
      <c r="F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0.159</v>
      </c>
      <c r="U3408">
        <v>0.19400000000000001</v>
      </c>
      <c r="V3408">
        <v>0.251</v>
      </c>
      <c r="W3408">
        <v>0.44500000000000001</v>
      </c>
      <c r="X3408">
        <v>0.192</v>
      </c>
      <c r="Z3408">
        <v>12</v>
      </c>
      <c r="AA3408">
        <v>0</v>
      </c>
      <c r="AB3408">
        <v>0</v>
      </c>
      <c r="AD3408">
        <v>-0.1</v>
      </c>
      <c r="AE3408">
        <v>0</v>
      </c>
      <c r="AF3408">
        <v>0</v>
      </c>
      <c r="AG3408" t="s">
        <v>6117</v>
      </c>
      <c r="AH3408" s="2">
        <f t="shared" si="347"/>
        <v>-15.575124071243696</v>
      </c>
      <c r="AJ3408" s="2">
        <f t="shared" si="352"/>
        <v>-2.5025539444631106</v>
      </c>
      <c r="AK3408" s="2">
        <f t="shared" si="348"/>
        <v>-1.535362013584342</v>
      </c>
      <c r="AL3408" s="2">
        <f t="shared" si="349"/>
        <v>-2.5879503497259004</v>
      </c>
      <c r="AM3408" s="2">
        <f t="shared" si="350"/>
        <v>-4.5926541790971793</v>
      </c>
      <c r="AN3408" s="2">
        <f t="shared" si="351"/>
        <v>-4.3566035843731639</v>
      </c>
    </row>
    <row r="3409" spans="1:40" x14ac:dyDescent="0.2">
      <c r="A3409">
        <v>3408</v>
      </c>
      <c r="B3409" t="s">
        <v>5610</v>
      </c>
      <c r="C3409" t="s">
        <v>90</v>
      </c>
      <c r="D3409">
        <v>0</v>
      </c>
      <c r="E3409">
        <v>1</v>
      </c>
      <c r="F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0.161</v>
      </c>
      <c r="U3409">
        <v>0.20399999999999999</v>
      </c>
      <c r="V3409">
        <v>0.23499999999999999</v>
      </c>
      <c r="W3409">
        <v>0.438</v>
      </c>
      <c r="X3409">
        <v>0.192</v>
      </c>
      <c r="Z3409">
        <v>16</v>
      </c>
      <c r="AA3409">
        <v>0</v>
      </c>
      <c r="AB3409">
        <v>0</v>
      </c>
      <c r="AD3409">
        <v>-0.1</v>
      </c>
      <c r="AE3409">
        <v>0</v>
      </c>
      <c r="AF3409">
        <v>0</v>
      </c>
      <c r="AG3409" t="s">
        <v>5611</v>
      </c>
      <c r="AH3409" s="2">
        <f t="shared" si="347"/>
        <v>-15.577592433846799</v>
      </c>
      <c r="AJ3409" s="2">
        <f t="shared" si="352"/>
        <v>-2.5025539444631106</v>
      </c>
      <c r="AK3409" s="2">
        <f t="shared" si="348"/>
        <v>-1.535362013584342</v>
      </c>
      <c r="AL3409" s="2">
        <f t="shared" si="349"/>
        <v>-2.5879503497259004</v>
      </c>
      <c r="AM3409" s="2">
        <f t="shared" si="350"/>
        <v>-4.4948403188731847</v>
      </c>
      <c r="AN3409" s="2">
        <f t="shared" si="351"/>
        <v>-4.4568858072002628</v>
      </c>
    </row>
    <row r="3410" spans="1:40" x14ac:dyDescent="0.2">
      <c r="A3410">
        <v>3409</v>
      </c>
      <c r="B3410" t="s">
        <v>6259</v>
      </c>
      <c r="D3410">
        <v>0</v>
      </c>
      <c r="E3410">
        <v>1</v>
      </c>
      <c r="F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0.16</v>
      </c>
      <c r="U3410">
        <v>0.20399999999999999</v>
      </c>
      <c r="V3410">
        <v>0.23699999999999999</v>
      </c>
      <c r="W3410">
        <v>0.441</v>
      </c>
      <c r="X3410">
        <v>0.193</v>
      </c>
      <c r="Z3410">
        <v>13</v>
      </c>
      <c r="AA3410">
        <v>0</v>
      </c>
      <c r="AB3410">
        <v>0</v>
      </c>
      <c r="AD3410">
        <v>-0.1</v>
      </c>
      <c r="AE3410">
        <v>0</v>
      </c>
      <c r="AF3410">
        <v>0</v>
      </c>
      <c r="AG3410" t="s">
        <v>6260</v>
      </c>
      <c r="AH3410" s="2">
        <f t="shared" si="347"/>
        <v>-15.583521268461471</v>
      </c>
      <c r="AJ3410" s="2">
        <f t="shared" si="352"/>
        <v>-2.5025539444631106</v>
      </c>
      <c r="AK3410" s="2">
        <f t="shared" si="348"/>
        <v>-1.535362013584342</v>
      </c>
      <c r="AL3410" s="2">
        <f t="shared" si="349"/>
        <v>-2.5879503497259004</v>
      </c>
      <c r="AM3410" s="2">
        <f t="shared" si="350"/>
        <v>-4.5437472489851825</v>
      </c>
      <c r="AN3410" s="2">
        <f t="shared" si="351"/>
        <v>-4.4139077117029348</v>
      </c>
    </row>
    <row r="3411" spans="1:40" x14ac:dyDescent="0.2">
      <c r="A3411">
        <v>3410</v>
      </c>
      <c r="B3411" t="s">
        <v>5522</v>
      </c>
      <c r="D3411">
        <v>0</v>
      </c>
      <c r="E3411">
        <v>1</v>
      </c>
      <c r="F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T3411">
        <v>0.16400000000000001</v>
      </c>
      <c r="U3411">
        <v>0.20200000000000001</v>
      </c>
      <c r="V3411">
        <v>0.224</v>
      </c>
      <c r="W3411">
        <v>0.42699999999999999</v>
      </c>
      <c r="X3411">
        <v>0.188</v>
      </c>
      <c r="Z3411">
        <v>9</v>
      </c>
      <c r="AA3411">
        <v>0</v>
      </c>
      <c r="AB3411">
        <v>0</v>
      </c>
      <c r="AD3411">
        <v>-0.1</v>
      </c>
      <c r="AE3411">
        <v>0</v>
      </c>
      <c r="AF3411">
        <v>0</v>
      </c>
      <c r="AG3411" t="s">
        <v>5523</v>
      </c>
      <c r="AH3411" s="2">
        <f t="shared" si="347"/>
        <v>-15.588457993667681</v>
      </c>
      <c r="AJ3411" s="2">
        <f t="shared" si="352"/>
        <v>-2.5025539444631106</v>
      </c>
      <c r="AK3411" s="2">
        <f t="shared" si="348"/>
        <v>-1.535362013584342</v>
      </c>
      <c r="AL3411" s="2">
        <f t="shared" si="349"/>
        <v>-2.5879503497259004</v>
      </c>
      <c r="AM3411" s="2">
        <f t="shared" si="350"/>
        <v>-4.3481195285371941</v>
      </c>
      <c r="AN3411" s="2">
        <f t="shared" si="351"/>
        <v>-4.6144721573571337</v>
      </c>
    </row>
    <row r="3412" spans="1:40" x14ac:dyDescent="0.2">
      <c r="A3412">
        <v>3411</v>
      </c>
      <c r="B3412" t="s">
        <v>6306</v>
      </c>
      <c r="D3412">
        <v>0</v>
      </c>
      <c r="E3412">
        <v>1</v>
      </c>
      <c r="F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T3412">
        <v>0.16600000000000001</v>
      </c>
      <c r="U3412">
        <v>0.19600000000000001</v>
      </c>
      <c r="V3412">
        <v>0.224</v>
      </c>
      <c r="W3412">
        <v>0.42</v>
      </c>
      <c r="X3412">
        <v>0.183</v>
      </c>
      <c r="Z3412">
        <v>6</v>
      </c>
      <c r="AA3412">
        <v>0</v>
      </c>
      <c r="AB3412">
        <v>0</v>
      </c>
      <c r="AD3412">
        <v>-0.1</v>
      </c>
      <c r="AE3412">
        <v>0</v>
      </c>
      <c r="AF3412">
        <v>0</v>
      </c>
      <c r="AG3412" t="s">
        <v>6307</v>
      </c>
      <c r="AH3412" s="2">
        <f t="shared" si="347"/>
        <v>-15.590926356270785</v>
      </c>
      <c r="AJ3412" s="2">
        <f t="shared" si="352"/>
        <v>-2.5025539444631106</v>
      </c>
      <c r="AK3412" s="2">
        <f t="shared" si="348"/>
        <v>-1.535362013584342</v>
      </c>
      <c r="AL3412" s="2">
        <f t="shared" si="349"/>
        <v>-2.5879503497259004</v>
      </c>
      <c r="AM3412" s="2">
        <f t="shared" si="350"/>
        <v>-4.2503056683132003</v>
      </c>
      <c r="AN3412" s="2">
        <f t="shared" si="351"/>
        <v>-4.7147543801842327</v>
      </c>
    </row>
    <row r="3413" spans="1:40" x14ac:dyDescent="0.2">
      <c r="A3413">
        <v>3412</v>
      </c>
      <c r="B3413" t="s">
        <v>5632</v>
      </c>
      <c r="C3413" t="s">
        <v>176</v>
      </c>
      <c r="D3413">
        <v>0</v>
      </c>
      <c r="E3413">
        <v>1</v>
      </c>
      <c r="F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T3413">
        <v>0.16500000000000001</v>
      </c>
      <c r="U3413">
        <v>0.19600000000000001</v>
      </c>
      <c r="V3413">
        <v>0.22800000000000001</v>
      </c>
      <c r="W3413">
        <v>0.42299999999999999</v>
      </c>
      <c r="X3413">
        <v>0.185</v>
      </c>
      <c r="Z3413">
        <v>5</v>
      </c>
      <c r="AA3413">
        <v>0</v>
      </c>
      <c r="AB3413">
        <v>0</v>
      </c>
      <c r="AD3413">
        <v>-0.1</v>
      </c>
      <c r="AE3413">
        <v>0</v>
      </c>
      <c r="AF3413">
        <v>0</v>
      </c>
      <c r="AG3413" t="s">
        <v>5633</v>
      </c>
      <c r="AH3413" s="2">
        <f t="shared" si="347"/>
        <v>-15.596855190885455</v>
      </c>
      <c r="AJ3413" s="2">
        <f t="shared" si="352"/>
        <v>-2.5025539444631106</v>
      </c>
      <c r="AK3413" s="2">
        <f t="shared" si="348"/>
        <v>-1.535362013584342</v>
      </c>
      <c r="AL3413" s="2">
        <f t="shared" si="349"/>
        <v>-2.5879503497259004</v>
      </c>
      <c r="AM3413" s="2">
        <f t="shared" si="350"/>
        <v>-4.2992125984251972</v>
      </c>
      <c r="AN3413" s="2">
        <f t="shared" si="351"/>
        <v>-4.6717762846869046</v>
      </c>
    </row>
    <row r="3414" spans="1:40" x14ac:dyDescent="0.2">
      <c r="A3414">
        <v>3413</v>
      </c>
      <c r="B3414" t="s">
        <v>6310</v>
      </c>
      <c r="D3414">
        <v>0</v>
      </c>
      <c r="E3414">
        <v>1</v>
      </c>
      <c r="F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T3414">
        <v>0.16500000000000001</v>
      </c>
      <c r="U3414">
        <v>0.191</v>
      </c>
      <c r="V3414">
        <v>0.23200000000000001</v>
      </c>
      <c r="W3414">
        <v>0.42299999999999999</v>
      </c>
      <c r="X3414">
        <v>0.183</v>
      </c>
      <c r="Z3414">
        <v>6</v>
      </c>
      <c r="AA3414">
        <v>0</v>
      </c>
      <c r="AB3414">
        <v>0</v>
      </c>
      <c r="AD3414">
        <v>-0.1</v>
      </c>
      <c r="AE3414">
        <v>0</v>
      </c>
      <c r="AF3414">
        <v>0</v>
      </c>
      <c r="AG3414" t="s">
        <v>6311</v>
      </c>
      <c r="AH3414" s="2">
        <f t="shared" si="347"/>
        <v>-15.596855190885455</v>
      </c>
      <c r="AJ3414" s="2">
        <f t="shared" si="352"/>
        <v>-2.5025539444631106</v>
      </c>
      <c r="AK3414" s="2">
        <f t="shared" si="348"/>
        <v>-1.535362013584342</v>
      </c>
      <c r="AL3414" s="2">
        <f t="shared" si="349"/>
        <v>-2.5879503497259004</v>
      </c>
      <c r="AM3414" s="2">
        <f t="shared" si="350"/>
        <v>-4.2992125984251972</v>
      </c>
      <c r="AN3414" s="2">
        <f t="shared" si="351"/>
        <v>-4.6717762846869046</v>
      </c>
    </row>
    <row r="3415" spans="1:40" x14ac:dyDescent="0.2">
      <c r="A3415">
        <v>3414</v>
      </c>
      <c r="B3415" t="s">
        <v>5713</v>
      </c>
      <c r="C3415" t="s">
        <v>176</v>
      </c>
      <c r="D3415">
        <v>0</v>
      </c>
      <c r="E3415">
        <v>1</v>
      </c>
      <c r="F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T3415">
        <v>0.16</v>
      </c>
      <c r="U3415">
        <v>0.19900000000000001</v>
      </c>
      <c r="V3415">
        <v>0.24099999999999999</v>
      </c>
      <c r="W3415">
        <v>0.44</v>
      </c>
      <c r="X3415">
        <v>0.191</v>
      </c>
      <c r="Z3415">
        <v>10</v>
      </c>
      <c r="AA3415">
        <v>0</v>
      </c>
      <c r="AB3415">
        <v>0</v>
      </c>
      <c r="AD3415">
        <v>-0.1</v>
      </c>
      <c r="AE3415">
        <v>0</v>
      </c>
      <c r="AF3415">
        <v>0</v>
      </c>
      <c r="AG3415" t="s">
        <v>5714</v>
      </c>
      <c r="AH3415" s="2">
        <f t="shared" si="347"/>
        <v>-15.597847300293914</v>
      </c>
      <c r="AJ3415" s="2">
        <f t="shared" si="352"/>
        <v>-2.5025539444631106</v>
      </c>
      <c r="AK3415" s="2">
        <f t="shared" si="348"/>
        <v>-1.535362013584342</v>
      </c>
      <c r="AL3415" s="2">
        <f t="shared" si="349"/>
        <v>-2.5879503497259004</v>
      </c>
      <c r="AM3415" s="2">
        <f t="shared" si="350"/>
        <v>-4.5437472489851825</v>
      </c>
      <c r="AN3415" s="2">
        <f t="shared" si="351"/>
        <v>-4.4282337435353778</v>
      </c>
    </row>
    <row r="3416" spans="1:40" x14ac:dyDescent="0.2">
      <c r="A3416">
        <v>3415</v>
      </c>
      <c r="B3416" t="s">
        <v>6642</v>
      </c>
      <c r="C3416" t="s">
        <v>74</v>
      </c>
      <c r="D3416">
        <v>0</v>
      </c>
      <c r="E3416">
        <v>1</v>
      </c>
      <c r="F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T3416">
        <v>0.16</v>
      </c>
      <c r="U3416">
        <v>0.20200000000000001</v>
      </c>
      <c r="V3416">
        <v>0.23799999999999999</v>
      </c>
      <c r="W3416">
        <v>0.44</v>
      </c>
      <c r="X3416">
        <v>0.192</v>
      </c>
      <c r="Z3416">
        <v>11</v>
      </c>
      <c r="AA3416">
        <v>0</v>
      </c>
      <c r="AB3416">
        <v>0</v>
      </c>
      <c r="AD3416">
        <v>-0.1</v>
      </c>
      <c r="AE3416">
        <v>0</v>
      </c>
      <c r="AF3416">
        <v>0</v>
      </c>
      <c r="AG3416" t="s">
        <v>6643</v>
      </c>
      <c r="AH3416" s="2">
        <f t="shared" si="347"/>
        <v>-15.597847300293914</v>
      </c>
      <c r="AJ3416" s="2">
        <f t="shared" si="352"/>
        <v>-2.5025539444631106</v>
      </c>
      <c r="AK3416" s="2">
        <f t="shared" si="348"/>
        <v>-1.535362013584342</v>
      </c>
      <c r="AL3416" s="2">
        <f t="shared" si="349"/>
        <v>-2.5879503497259004</v>
      </c>
      <c r="AM3416" s="2">
        <f t="shared" si="350"/>
        <v>-4.5437472489851825</v>
      </c>
      <c r="AN3416" s="2">
        <f t="shared" si="351"/>
        <v>-4.4282337435353778</v>
      </c>
    </row>
    <row r="3417" spans="1:40" x14ac:dyDescent="0.2">
      <c r="A3417">
        <v>3416</v>
      </c>
      <c r="B3417" t="s">
        <v>6876</v>
      </c>
      <c r="C3417" t="s">
        <v>114</v>
      </c>
      <c r="D3417">
        <v>0</v>
      </c>
      <c r="E3417">
        <v>1</v>
      </c>
      <c r="F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T3417">
        <v>0.16</v>
      </c>
      <c r="U3417">
        <v>0.193</v>
      </c>
      <c r="V3417">
        <v>0.247</v>
      </c>
      <c r="W3417">
        <v>0.44</v>
      </c>
      <c r="X3417">
        <v>0.19</v>
      </c>
      <c r="Z3417">
        <v>8</v>
      </c>
      <c r="AA3417">
        <v>0</v>
      </c>
      <c r="AB3417">
        <v>0</v>
      </c>
      <c r="AD3417">
        <v>-0.1</v>
      </c>
      <c r="AE3417">
        <v>0</v>
      </c>
      <c r="AF3417">
        <v>0</v>
      </c>
      <c r="AG3417" t="s">
        <v>6877</v>
      </c>
      <c r="AH3417" s="2">
        <f t="shared" si="347"/>
        <v>-15.597847300293914</v>
      </c>
      <c r="AJ3417" s="2">
        <f t="shared" si="352"/>
        <v>-2.5025539444631106</v>
      </c>
      <c r="AK3417" s="2">
        <f t="shared" si="348"/>
        <v>-1.535362013584342</v>
      </c>
      <c r="AL3417" s="2">
        <f t="shared" si="349"/>
        <v>-2.5879503497259004</v>
      </c>
      <c r="AM3417" s="2">
        <f t="shared" si="350"/>
        <v>-4.5437472489851825</v>
      </c>
      <c r="AN3417" s="2">
        <f t="shared" si="351"/>
        <v>-4.4282337435353778</v>
      </c>
    </row>
    <row r="3418" spans="1:40" x14ac:dyDescent="0.2">
      <c r="A3418">
        <v>3417</v>
      </c>
      <c r="B3418" t="s">
        <v>5924</v>
      </c>
      <c r="D3418">
        <v>0</v>
      </c>
      <c r="E3418">
        <v>1</v>
      </c>
      <c r="F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T3418">
        <v>0.16400000000000001</v>
      </c>
      <c r="U3418">
        <v>0.20899999999999999</v>
      </c>
      <c r="V3418">
        <v>0.217</v>
      </c>
      <c r="W3418">
        <v>0.42599999999999999</v>
      </c>
      <c r="X3418">
        <v>0.19</v>
      </c>
      <c r="Z3418">
        <v>10</v>
      </c>
      <c r="AA3418">
        <v>0</v>
      </c>
      <c r="AB3418">
        <v>0</v>
      </c>
      <c r="AD3418">
        <v>-0.1</v>
      </c>
      <c r="AE3418">
        <v>0</v>
      </c>
      <c r="AF3418">
        <v>0</v>
      </c>
      <c r="AG3418" t="s">
        <v>5925</v>
      </c>
      <c r="AH3418" s="2">
        <f t="shared" si="347"/>
        <v>-15.602784025500123</v>
      </c>
      <c r="AJ3418" s="2">
        <f t="shared" si="352"/>
        <v>-2.5025539444631106</v>
      </c>
      <c r="AK3418" s="2">
        <f t="shared" si="348"/>
        <v>-1.535362013584342</v>
      </c>
      <c r="AL3418" s="2">
        <f t="shared" si="349"/>
        <v>-2.5879503497259004</v>
      </c>
      <c r="AM3418" s="2">
        <f t="shared" si="350"/>
        <v>-4.3481195285371941</v>
      </c>
      <c r="AN3418" s="2">
        <f t="shared" si="351"/>
        <v>-4.6287981891895758</v>
      </c>
    </row>
    <row r="3419" spans="1:40" x14ac:dyDescent="0.2">
      <c r="A3419">
        <v>3418</v>
      </c>
      <c r="B3419" t="s">
        <v>5508</v>
      </c>
      <c r="C3419" t="s">
        <v>61</v>
      </c>
      <c r="D3419">
        <v>0</v>
      </c>
      <c r="E3419">
        <v>1</v>
      </c>
      <c r="F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T3419">
        <v>0.159</v>
      </c>
      <c r="U3419">
        <v>0.21099999999999999</v>
      </c>
      <c r="V3419">
        <v>0.23200000000000001</v>
      </c>
      <c r="W3419">
        <v>0.443</v>
      </c>
      <c r="X3419">
        <v>0.19600000000000001</v>
      </c>
      <c r="Z3419">
        <v>17</v>
      </c>
      <c r="AA3419">
        <v>0</v>
      </c>
      <c r="AB3419">
        <v>0</v>
      </c>
      <c r="AD3419">
        <v>-0.1</v>
      </c>
      <c r="AE3419">
        <v>0</v>
      </c>
      <c r="AF3419">
        <v>0</v>
      </c>
      <c r="AG3419" t="s">
        <v>5509</v>
      </c>
      <c r="AH3419" s="2">
        <f t="shared" si="347"/>
        <v>-15.603776134908582</v>
      </c>
      <c r="AJ3419" s="2">
        <f t="shared" si="352"/>
        <v>-2.5025539444631106</v>
      </c>
      <c r="AK3419" s="2">
        <f t="shared" si="348"/>
        <v>-1.535362013584342</v>
      </c>
      <c r="AL3419" s="2">
        <f t="shared" si="349"/>
        <v>-2.5879503497259004</v>
      </c>
      <c r="AM3419" s="2">
        <f t="shared" si="350"/>
        <v>-4.5926541790971793</v>
      </c>
      <c r="AN3419" s="2">
        <f t="shared" si="351"/>
        <v>-4.3852556480380498</v>
      </c>
    </row>
    <row r="3420" spans="1:40" x14ac:dyDescent="0.2">
      <c r="A3420">
        <v>3419</v>
      </c>
      <c r="B3420" t="s">
        <v>5873</v>
      </c>
      <c r="C3420" t="s">
        <v>125</v>
      </c>
      <c r="D3420">
        <v>0</v>
      </c>
      <c r="E3420">
        <v>1</v>
      </c>
      <c r="F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T3420">
        <v>0.16600000000000001</v>
      </c>
      <c r="U3420">
        <v>0.20200000000000001</v>
      </c>
      <c r="V3420">
        <v>0.217</v>
      </c>
      <c r="W3420">
        <v>0.41899999999999998</v>
      </c>
      <c r="X3420">
        <v>0.184</v>
      </c>
      <c r="Z3420">
        <v>8</v>
      </c>
      <c r="AA3420">
        <v>0</v>
      </c>
      <c r="AB3420">
        <v>0</v>
      </c>
      <c r="AD3420">
        <v>-0.1</v>
      </c>
      <c r="AE3420">
        <v>0</v>
      </c>
      <c r="AF3420">
        <v>0</v>
      </c>
      <c r="AG3420" t="s">
        <v>5874</v>
      </c>
      <c r="AH3420" s="2">
        <f t="shared" si="347"/>
        <v>-15.605252388103228</v>
      </c>
      <c r="AJ3420" s="2">
        <f t="shared" si="352"/>
        <v>-2.5025539444631106</v>
      </c>
      <c r="AK3420" s="2">
        <f t="shared" si="348"/>
        <v>-1.535362013584342</v>
      </c>
      <c r="AL3420" s="2">
        <f t="shared" si="349"/>
        <v>-2.5879503497259004</v>
      </c>
      <c r="AM3420" s="2">
        <f t="shared" si="350"/>
        <v>-4.2503056683132003</v>
      </c>
      <c r="AN3420" s="2">
        <f t="shared" si="351"/>
        <v>-4.7290804120166756</v>
      </c>
    </row>
    <row r="3421" spans="1:40" x14ac:dyDescent="0.2">
      <c r="A3421">
        <v>3420</v>
      </c>
      <c r="B3421" t="s">
        <v>5833</v>
      </c>
      <c r="C3421" t="s">
        <v>118</v>
      </c>
      <c r="D3421">
        <v>0</v>
      </c>
      <c r="E3421">
        <v>1</v>
      </c>
      <c r="F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T3421">
        <v>0.161</v>
      </c>
      <c r="U3421">
        <v>0.20100000000000001</v>
      </c>
      <c r="V3421">
        <v>0.23599999999999999</v>
      </c>
      <c r="W3421">
        <v>0.436</v>
      </c>
      <c r="X3421">
        <v>0.191</v>
      </c>
      <c r="Z3421">
        <v>15</v>
      </c>
      <c r="AA3421">
        <v>0</v>
      </c>
      <c r="AB3421">
        <v>0</v>
      </c>
      <c r="AD3421">
        <v>-0.1</v>
      </c>
      <c r="AE3421">
        <v>0</v>
      </c>
      <c r="AF3421">
        <v>0</v>
      </c>
      <c r="AG3421" t="s">
        <v>5834</v>
      </c>
      <c r="AH3421" s="2">
        <f t="shared" si="347"/>
        <v>-15.606244497511685</v>
      </c>
      <c r="AJ3421" s="2">
        <f t="shared" si="352"/>
        <v>-2.5025539444631106</v>
      </c>
      <c r="AK3421" s="2">
        <f t="shared" si="348"/>
        <v>-1.535362013584342</v>
      </c>
      <c r="AL3421" s="2">
        <f t="shared" si="349"/>
        <v>-2.5879503497259004</v>
      </c>
      <c r="AM3421" s="2">
        <f t="shared" si="350"/>
        <v>-4.4948403188731847</v>
      </c>
      <c r="AN3421" s="2">
        <f t="shared" si="351"/>
        <v>-4.4855378708651488</v>
      </c>
    </row>
    <row r="3422" spans="1:40" x14ac:dyDescent="0.2">
      <c r="A3422">
        <v>3421</v>
      </c>
      <c r="B3422" t="s">
        <v>5484</v>
      </c>
      <c r="D3422">
        <v>0</v>
      </c>
      <c r="E3422">
        <v>1</v>
      </c>
      <c r="F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T3422">
        <v>0.156</v>
      </c>
      <c r="U3422">
        <v>0.23</v>
      </c>
      <c r="V3422">
        <v>0.223</v>
      </c>
      <c r="W3422">
        <v>0.45300000000000001</v>
      </c>
      <c r="X3422">
        <v>0.20599999999999999</v>
      </c>
      <c r="Z3422">
        <v>21</v>
      </c>
      <c r="AA3422">
        <v>0</v>
      </c>
      <c r="AB3422">
        <v>0</v>
      </c>
      <c r="AD3422">
        <v>-0.1</v>
      </c>
      <c r="AE3422">
        <v>0</v>
      </c>
      <c r="AF3422">
        <v>0</v>
      </c>
      <c r="AG3422" t="s">
        <v>5485</v>
      </c>
      <c r="AH3422" s="2">
        <f t="shared" si="347"/>
        <v>-15.607236606920146</v>
      </c>
      <c r="AJ3422" s="2">
        <f t="shared" si="352"/>
        <v>-2.5025539444631106</v>
      </c>
      <c r="AK3422" s="2">
        <f t="shared" si="348"/>
        <v>-1.535362013584342</v>
      </c>
      <c r="AL3422" s="2">
        <f t="shared" si="349"/>
        <v>-2.5879503497259004</v>
      </c>
      <c r="AM3422" s="2">
        <f t="shared" si="350"/>
        <v>-4.7393749694331699</v>
      </c>
      <c r="AN3422" s="2">
        <f t="shared" si="351"/>
        <v>-4.2419953297136219</v>
      </c>
    </row>
    <row r="3423" spans="1:40" x14ac:dyDescent="0.2">
      <c r="A3423">
        <v>3422</v>
      </c>
      <c r="B3423" t="s">
        <v>6590</v>
      </c>
      <c r="C3423" t="s">
        <v>129</v>
      </c>
      <c r="D3423">
        <v>0</v>
      </c>
      <c r="E3423">
        <v>1</v>
      </c>
      <c r="F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T3423">
        <v>0.16300000000000001</v>
      </c>
      <c r="U3423">
        <v>0.19900000000000001</v>
      </c>
      <c r="V3423">
        <v>0.23</v>
      </c>
      <c r="W3423">
        <v>0.42899999999999999</v>
      </c>
      <c r="X3423">
        <v>0.187</v>
      </c>
      <c r="Z3423">
        <v>7</v>
      </c>
      <c r="AA3423">
        <v>0</v>
      </c>
      <c r="AB3423">
        <v>0</v>
      </c>
      <c r="AD3423">
        <v>-0.1</v>
      </c>
      <c r="AE3423">
        <v>0</v>
      </c>
      <c r="AF3423">
        <v>0</v>
      </c>
      <c r="AG3423" t="s">
        <v>6591</v>
      </c>
      <c r="AH3423" s="2">
        <f t="shared" si="347"/>
        <v>-15.608712860114792</v>
      </c>
      <c r="AJ3423" s="2">
        <f t="shared" si="352"/>
        <v>-2.5025539444631106</v>
      </c>
      <c r="AK3423" s="2">
        <f t="shared" si="348"/>
        <v>-1.535362013584342</v>
      </c>
      <c r="AL3423" s="2">
        <f t="shared" si="349"/>
        <v>-2.5879503497259004</v>
      </c>
      <c r="AM3423" s="2">
        <f t="shared" si="350"/>
        <v>-4.3970264586491909</v>
      </c>
      <c r="AN3423" s="2">
        <f t="shared" si="351"/>
        <v>-4.5858200936922477</v>
      </c>
    </row>
    <row r="3424" spans="1:40" x14ac:dyDescent="0.2">
      <c r="A3424">
        <v>3423</v>
      </c>
      <c r="B3424" t="s">
        <v>5745</v>
      </c>
      <c r="C3424" t="s">
        <v>74</v>
      </c>
      <c r="D3424">
        <v>0</v>
      </c>
      <c r="E3424">
        <v>1</v>
      </c>
      <c r="F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T3424">
        <v>0.16200000000000001</v>
      </c>
      <c r="U3424">
        <v>0.2</v>
      </c>
      <c r="V3424">
        <v>0.23300000000000001</v>
      </c>
      <c r="W3424">
        <v>0.432</v>
      </c>
      <c r="X3424">
        <v>0.189</v>
      </c>
      <c r="Z3424">
        <v>9</v>
      </c>
      <c r="AA3424">
        <v>0</v>
      </c>
      <c r="AB3424">
        <v>0</v>
      </c>
      <c r="AD3424">
        <v>-0.1</v>
      </c>
      <c r="AE3424">
        <v>0</v>
      </c>
      <c r="AF3424">
        <v>0</v>
      </c>
      <c r="AG3424" t="s">
        <v>5746</v>
      </c>
      <c r="AH3424" s="2">
        <f t="shared" si="347"/>
        <v>-15.61464169472946</v>
      </c>
      <c r="AJ3424" s="2">
        <f t="shared" si="352"/>
        <v>-2.5025539444631106</v>
      </c>
      <c r="AK3424" s="2">
        <f t="shared" si="348"/>
        <v>-1.535362013584342</v>
      </c>
      <c r="AL3424" s="2">
        <f t="shared" si="349"/>
        <v>-2.5879503497259004</v>
      </c>
      <c r="AM3424" s="2">
        <f t="shared" si="350"/>
        <v>-4.4459333887611878</v>
      </c>
      <c r="AN3424" s="2">
        <f t="shared" si="351"/>
        <v>-4.5428419981949197</v>
      </c>
    </row>
    <row r="3425" spans="1:40" x14ac:dyDescent="0.2">
      <c r="A3425">
        <v>3424</v>
      </c>
      <c r="B3425" t="s">
        <v>4819</v>
      </c>
      <c r="D3425">
        <v>0</v>
      </c>
      <c r="E3425">
        <v>1</v>
      </c>
      <c r="F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T3425">
        <v>0.159</v>
      </c>
      <c r="U3425">
        <v>0.19900000000000001</v>
      </c>
      <c r="V3425">
        <v>0.24299999999999999</v>
      </c>
      <c r="W3425">
        <v>0.442</v>
      </c>
      <c r="X3425">
        <v>0.192</v>
      </c>
      <c r="Z3425">
        <v>12</v>
      </c>
      <c r="AA3425">
        <v>0</v>
      </c>
      <c r="AB3425">
        <v>0</v>
      </c>
      <c r="AD3425">
        <v>-0.1</v>
      </c>
      <c r="AE3425">
        <v>0</v>
      </c>
      <c r="AF3425">
        <v>0</v>
      </c>
      <c r="AG3425" t="s">
        <v>4820</v>
      </c>
      <c r="AH3425" s="2">
        <f t="shared" si="347"/>
        <v>-15.618102166741025</v>
      </c>
      <c r="AJ3425" s="2">
        <f t="shared" si="352"/>
        <v>-2.5025539444631106</v>
      </c>
      <c r="AK3425" s="2">
        <f t="shared" si="348"/>
        <v>-1.535362013584342</v>
      </c>
      <c r="AL3425" s="2">
        <f t="shared" si="349"/>
        <v>-2.5879503497259004</v>
      </c>
      <c r="AM3425" s="2">
        <f t="shared" si="350"/>
        <v>-4.5926541790971793</v>
      </c>
      <c r="AN3425" s="2">
        <f t="shared" si="351"/>
        <v>-4.3995816798704919</v>
      </c>
    </row>
    <row r="3426" spans="1:40" x14ac:dyDescent="0.2">
      <c r="A3426">
        <v>3425</v>
      </c>
      <c r="B3426" t="s">
        <v>6800</v>
      </c>
      <c r="C3426" t="s">
        <v>83</v>
      </c>
      <c r="D3426">
        <v>0</v>
      </c>
      <c r="E3426">
        <v>1</v>
      </c>
      <c r="F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T3426">
        <v>0.159</v>
      </c>
      <c r="U3426">
        <v>0.20499999999999999</v>
      </c>
      <c r="V3426">
        <v>0.23699999999999999</v>
      </c>
      <c r="W3426">
        <v>0.442</v>
      </c>
      <c r="X3426">
        <v>0.19400000000000001</v>
      </c>
      <c r="Z3426">
        <v>13</v>
      </c>
      <c r="AA3426">
        <v>0</v>
      </c>
      <c r="AB3426">
        <v>0</v>
      </c>
      <c r="AD3426">
        <v>-0.1</v>
      </c>
      <c r="AE3426">
        <v>0</v>
      </c>
      <c r="AF3426">
        <v>0</v>
      </c>
      <c r="AG3426" t="s">
        <v>6801</v>
      </c>
      <c r="AH3426" s="2">
        <f t="shared" si="347"/>
        <v>-15.618102166741025</v>
      </c>
      <c r="AJ3426" s="2">
        <f t="shared" si="352"/>
        <v>-2.5025539444631106</v>
      </c>
      <c r="AK3426" s="2">
        <f t="shared" si="348"/>
        <v>-1.535362013584342</v>
      </c>
      <c r="AL3426" s="2">
        <f t="shared" si="349"/>
        <v>-2.5879503497259004</v>
      </c>
      <c r="AM3426" s="2">
        <f t="shared" si="350"/>
        <v>-4.5926541790971793</v>
      </c>
      <c r="AN3426" s="2">
        <f t="shared" si="351"/>
        <v>-4.3995816798704919</v>
      </c>
    </row>
    <row r="3427" spans="1:40" x14ac:dyDescent="0.2">
      <c r="A3427">
        <v>3426</v>
      </c>
      <c r="B3427" t="s">
        <v>5652</v>
      </c>
      <c r="C3427" t="s">
        <v>42</v>
      </c>
      <c r="D3427">
        <v>0</v>
      </c>
      <c r="E3427">
        <v>1</v>
      </c>
      <c r="F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T3427">
        <v>0.16600000000000001</v>
      </c>
      <c r="U3427">
        <v>0.20499999999999999</v>
      </c>
      <c r="V3427">
        <v>0.21299999999999999</v>
      </c>
      <c r="W3427">
        <v>0.41799999999999998</v>
      </c>
      <c r="X3427">
        <v>0.185</v>
      </c>
      <c r="Z3427">
        <v>11</v>
      </c>
      <c r="AA3427">
        <v>0</v>
      </c>
      <c r="AB3427">
        <v>0</v>
      </c>
      <c r="AD3427">
        <v>-0.1</v>
      </c>
      <c r="AE3427">
        <v>0</v>
      </c>
      <c r="AF3427">
        <v>0</v>
      </c>
      <c r="AG3427" t="s">
        <v>5653</v>
      </c>
      <c r="AH3427" s="2">
        <f t="shared" si="347"/>
        <v>-15.619578419935671</v>
      </c>
      <c r="AJ3427" s="2">
        <f t="shared" si="352"/>
        <v>-2.5025539444631106</v>
      </c>
      <c r="AK3427" s="2">
        <f t="shared" si="348"/>
        <v>-1.535362013584342</v>
      </c>
      <c r="AL3427" s="2">
        <f t="shared" si="349"/>
        <v>-2.5879503497259004</v>
      </c>
      <c r="AM3427" s="2">
        <f t="shared" si="350"/>
        <v>-4.2503056683132003</v>
      </c>
      <c r="AN3427" s="2">
        <f t="shared" si="351"/>
        <v>-4.7434064438491177</v>
      </c>
    </row>
    <row r="3428" spans="1:40" x14ac:dyDescent="0.2">
      <c r="A3428">
        <v>3427</v>
      </c>
      <c r="B3428" t="s">
        <v>4395</v>
      </c>
      <c r="C3428" t="s">
        <v>29</v>
      </c>
      <c r="D3428">
        <v>0</v>
      </c>
      <c r="E3428">
        <v>1</v>
      </c>
      <c r="F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T3428">
        <v>0.161</v>
      </c>
      <c r="U3428">
        <v>0.20899999999999999</v>
      </c>
      <c r="V3428">
        <v>0.22600000000000001</v>
      </c>
      <c r="W3428">
        <v>0.435</v>
      </c>
      <c r="X3428">
        <v>0.193</v>
      </c>
      <c r="Z3428">
        <v>15</v>
      </c>
      <c r="AA3428">
        <v>0</v>
      </c>
      <c r="AB3428">
        <v>0</v>
      </c>
      <c r="AD3428">
        <v>-0.1</v>
      </c>
      <c r="AE3428">
        <v>0</v>
      </c>
      <c r="AF3428">
        <v>0</v>
      </c>
      <c r="AG3428" t="s">
        <v>4396</v>
      </c>
      <c r="AH3428" s="2">
        <f t="shared" si="347"/>
        <v>-15.620570529344128</v>
      </c>
      <c r="AJ3428" s="2">
        <f t="shared" si="352"/>
        <v>-2.5025539444631106</v>
      </c>
      <c r="AK3428" s="2">
        <f t="shared" si="348"/>
        <v>-1.535362013584342</v>
      </c>
      <c r="AL3428" s="2">
        <f t="shared" si="349"/>
        <v>-2.5879503497259004</v>
      </c>
      <c r="AM3428" s="2">
        <f t="shared" si="350"/>
        <v>-4.4948403188731847</v>
      </c>
      <c r="AN3428" s="2">
        <f t="shared" si="351"/>
        <v>-4.4998639026975917</v>
      </c>
    </row>
    <row r="3429" spans="1:40" x14ac:dyDescent="0.2">
      <c r="A3429">
        <v>3428</v>
      </c>
      <c r="B3429" t="s">
        <v>6322</v>
      </c>
      <c r="C3429" t="s">
        <v>176</v>
      </c>
      <c r="D3429">
        <v>0</v>
      </c>
      <c r="E3429">
        <v>1</v>
      </c>
      <c r="F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T3429">
        <v>0.161</v>
      </c>
      <c r="U3429">
        <v>0.20100000000000001</v>
      </c>
      <c r="V3429">
        <v>0.23400000000000001</v>
      </c>
      <c r="W3429">
        <v>0.435</v>
      </c>
      <c r="X3429">
        <v>0.191</v>
      </c>
      <c r="Z3429">
        <v>9</v>
      </c>
      <c r="AA3429">
        <v>0</v>
      </c>
      <c r="AB3429">
        <v>0</v>
      </c>
      <c r="AD3429">
        <v>-0.1</v>
      </c>
      <c r="AE3429">
        <v>0</v>
      </c>
      <c r="AF3429">
        <v>0</v>
      </c>
      <c r="AG3429" t="s">
        <v>6323</v>
      </c>
      <c r="AH3429" s="2">
        <f t="shared" si="347"/>
        <v>-15.620570529344128</v>
      </c>
      <c r="AJ3429" s="2">
        <f t="shared" si="352"/>
        <v>-2.5025539444631106</v>
      </c>
      <c r="AK3429" s="2">
        <f t="shared" si="348"/>
        <v>-1.535362013584342</v>
      </c>
      <c r="AL3429" s="2">
        <f t="shared" si="349"/>
        <v>-2.5879503497259004</v>
      </c>
      <c r="AM3429" s="2">
        <f t="shared" si="350"/>
        <v>-4.4948403188731847</v>
      </c>
      <c r="AN3429" s="2">
        <f t="shared" si="351"/>
        <v>-4.4998639026975917</v>
      </c>
    </row>
    <row r="3430" spans="1:40" x14ac:dyDescent="0.2">
      <c r="A3430">
        <v>3429</v>
      </c>
      <c r="B3430" t="s">
        <v>5889</v>
      </c>
      <c r="C3430" t="s">
        <v>39</v>
      </c>
      <c r="D3430">
        <v>0</v>
      </c>
      <c r="E3430">
        <v>1</v>
      </c>
      <c r="F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T3430">
        <v>0.16300000000000001</v>
      </c>
      <c r="U3430">
        <v>0.2</v>
      </c>
      <c r="V3430">
        <v>0.22800000000000001</v>
      </c>
      <c r="W3430">
        <v>0.42799999999999999</v>
      </c>
      <c r="X3430">
        <v>0.188</v>
      </c>
      <c r="Z3430">
        <v>8</v>
      </c>
      <c r="AA3430">
        <v>0</v>
      </c>
      <c r="AB3430">
        <v>0</v>
      </c>
      <c r="AD3430">
        <v>-0.1</v>
      </c>
      <c r="AE3430">
        <v>0</v>
      </c>
      <c r="AF3430">
        <v>0</v>
      </c>
      <c r="AG3430" t="s">
        <v>5890</v>
      </c>
      <c r="AH3430" s="2">
        <f t="shared" si="347"/>
        <v>-15.623038891947235</v>
      </c>
      <c r="AJ3430" s="2">
        <f t="shared" si="352"/>
        <v>-2.5025539444631106</v>
      </c>
      <c r="AK3430" s="2">
        <f t="shared" si="348"/>
        <v>-1.535362013584342</v>
      </c>
      <c r="AL3430" s="2">
        <f t="shared" si="349"/>
        <v>-2.5879503497259004</v>
      </c>
      <c r="AM3430" s="2">
        <f t="shared" si="350"/>
        <v>-4.3970264586491909</v>
      </c>
      <c r="AN3430" s="2">
        <f t="shared" si="351"/>
        <v>-4.6001461255246907</v>
      </c>
    </row>
    <row r="3431" spans="1:40" x14ac:dyDescent="0.2">
      <c r="A3431">
        <v>3430</v>
      </c>
      <c r="B3431" t="s">
        <v>4759</v>
      </c>
      <c r="D3431">
        <v>0</v>
      </c>
      <c r="E3431">
        <v>1</v>
      </c>
      <c r="F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T3431">
        <v>0.16</v>
      </c>
      <c r="U3431">
        <v>0.20799999999999999</v>
      </c>
      <c r="V3431">
        <v>0.23</v>
      </c>
      <c r="W3431">
        <v>0.438</v>
      </c>
      <c r="X3431">
        <v>0.19400000000000001</v>
      </c>
      <c r="Z3431">
        <v>13</v>
      </c>
      <c r="AA3431">
        <v>0</v>
      </c>
      <c r="AB3431">
        <v>0</v>
      </c>
      <c r="AD3431">
        <v>-0.1</v>
      </c>
      <c r="AE3431">
        <v>0</v>
      </c>
      <c r="AF3431">
        <v>0</v>
      </c>
      <c r="AG3431" t="s">
        <v>4760</v>
      </c>
      <c r="AH3431" s="2">
        <f t="shared" si="347"/>
        <v>-15.6264993639588</v>
      </c>
      <c r="AJ3431" s="2">
        <f t="shared" si="352"/>
        <v>-2.5025539444631106</v>
      </c>
      <c r="AK3431" s="2">
        <f t="shared" si="348"/>
        <v>-1.535362013584342</v>
      </c>
      <c r="AL3431" s="2">
        <f t="shared" si="349"/>
        <v>-2.5879503497259004</v>
      </c>
      <c r="AM3431" s="2">
        <f t="shared" si="350"/>
        <v>-4.5437472489851825</v>
      </c>
      <c r="AN3431" s="2">
        <f t="shared" si="351"/>
        <v>-4.4568858072002628</v>
      </c>
    </row>
    <row r="3432" spans="1:40" x14ac:dyDescent="0.2">
      <c r="A3432">
        <v>3431</v>
      </c>
      <c r="B3432" t="s">
        <v>6542</v>
      </c>
      <c r="C3432" t="s">
        <v>74</v>
      </c>
      <c r="D3432">
        <v>0</v>
      </c>
      <c r="E3432">
        <v>1</v>
      </c>
      <c r="F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0.16</v>
      </c>
      <c r="U3432">
        <v>0.20799999999999999</v>
      </c>
      <c r="V3432">
        <v>0.23</v>
      </c>
      <c r="W3432">
        <v>0.438</v>
      </c>
      <c r="X3432">
        <v>0.19400000000000001</v>
      </c>
      <c r="Z3432">
        <v>12</v>
      </c>
      <c r="AA3432">
        <v>0</v>
      </c>
      <c r="AB3432">
        <v>0</v>
      </c>
      <c r="AD3432">
        <v>-0.1</v>
      </c>
      <c r="AE3432">
        <v>0</v>
      </c>
      <c r="AF3432">
        <v>0</v>
      </c>
      <c r="AG3432" t="s">
        <v>6543</v>
      </c>
      <c r="AH3432" s="2">
        <f t="shared" si="347"/>
        <v>-15.6264993639588</v>
      </c>
      <c r="AJ3432" s="2">
        <f t="shared" si="352"/>
        <v>-2.5025539444631106</v>
      </c>
      <c r="AK3432" s="2">
        <f t="shared" si="348"/>
        <v>-1.535362013584342</v>
      </c>
      <c r="AL3432" s="2">
        <f t="shared" si="349"/>
        <v>-2.5879503497259004</v>
      </c>
      <c r="AM3432" s="2">
        <f t="shared" si="350"/>
        <v>-4.5437472489851825</v>
      </c>
      <c r="AN3432" s="2">
        <f t="shared" si="351"/>
        <v>-4.4568858072002628</v>
      </c>
    </row>
    <row r="3433" spans="1:40" x14ac:dyDescent="0.2">
      <c r="A3433">
        <v>3432</v>
      </c>
      <c r="B3433" t="s">
        <v>5025</v>
      </c>
      <c r="D3433">
        <v>0</v>
      </c>
      <c r="E3433">
        <v>1</v>
      </c>
      <c r="F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0.16200000000000001</v>
      </c>
      <c r="U3433">
        <v>0.20599999999999999</v>
      </c>
      <c r="V3433">
        <v>0.22600000000000001</v>
      </c>
      <c r="W3433">
        <v>0.43099999999999999</v>
      </c>
      <c r="X3433">
        <v>0.189</v>
      </c>
      <c r="Z3433">
        <v>10</v>
      </c>
      <c r="AA3433">
        <v>0</v>
      </c>
      <c r="AB3433">
        <v>0</v>
      </c>
      <c r="AD3433">
        <v>-0.1</v>
      </c>
      <c r="AE3433">
        <v>0</v>
      </c>
      <c r="AF3433">
        <v>0</v>
      </c>
      <c r="AG3433" t="s">
        <v>5026</v>
      </c>
      <c r="AH3433" s="2">
        <f t="shared" si="347"/>
        <v>-15.628967726561903</v>
      </c>
      <c r="AJ3433" s="2">
        <f t="shared" si="352"/>
        <v>-2.5025539444631106</v>
      </c>
      <c r="AK3433" s="2">
        <f t="shared" si="348"/>
        <v>-1.535362013584342</v>
      </c>
      <c r="AL3433" s="2">
        <f t="shared" si="349"/>
        <v>-2.5879503497259004</v>
      </c>
      <c r="AM3433" s="2">
        <f t="shared" si="350"/>
        <v>-4.4459333887611878</v>
      </c>
      <c r="AN3433" s="2">
        <f t="shared" si="351"/>
        <v>-4.5571680300273627</v>
      </c>
    </row>
    <row r="3434" spans="1:40" x14ac:dyDescent="0.2">
      <c r="A3434">
        <v>3433</v>
      </c>
      <c r="B3434" t="s">
        <v>6806</v>
      </c>
      <c r="C3434" t="s">
        <v>125</v>
      </c>
      <c r="D3434">
        <v>0</v>
      </c>
      <c r="E3434">
        <v>1</v>
      </c>
      <c r="F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0.16400000000000001</v>
      </c>
      <c r="U3434">
        <v>0.19900000000000001</v>
      </c>
      <c r="V3434">
        <v>0.22500000000000001</v>
      </c>
      <c r="W3434">
        <v>0.42399999999999999</v>
      </c>
      <c r="X3434">
        <v>0.186</v>
      </c>
      <c r="Z3434">
        <v>9</v>
      </c>
      <c r="AA3434">
        <v>0</v>
      </c>
      <c r="AB3434">
        <v>0</v>
      </c>
      <c r="AD3434">
        <v>-0.1</v>
      </c>
      <c r="AE3434">
        <v>0</v>
      </c>
      <c r="AF3434">
        <v>0</v>
      </c>
      <c r="AG3434" t="s">
        <v>6807</v>
      </c>
      <c r="AH3434" s="2">
        <f t="shared" si="347"/>
        <v>-15.631436089165009</v>
      </c>
      <c r="AJ3434" s="2">
        <f t="shared" si="352"/>
        <v>-2.5025539444631106</v>
      </c>
      <c r="AK3434" s="2">
        <f t="shared" si="348"/>
        <v>-1.535362013584342</v>
      </c>
      <c r="AL3434" s="2">
        <f t="shared" si="349"/>
        <v>-2.5879503497259004</v>
      </c>
      <c r="AM3434" s="2">
        <f t="shared" si="350"/>
        <v>-4.3481195285371941</v>
      </c>
      <c r="AN3434" s="2">
        <f t="shared" si="351"/>
        <v>-4.6574502528544617</v>
      </c>
    </row>
    <row r="3435" spans="1:40" x14ac:dyDescent="0.2">
      <c r="A3435">
        <v>3434</v>
      </c>
      <c r="B3435" t="s">
        <v>6530</v>
      </c>
      <c r="C3435" t="s">
        <v>31</v>
      </c>
      <c r="D3435">
        <v>0</v>
      </c>
      <c r="E3435">
        <v>1</v>
      </c>
      <c r="F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T3435">
        <v>0.159</v>
      </c>
      <c r="U3435">
        <v>0.19800000000000001</v>
      </c>
      <c r="V3435">
        <v>0.24299999999999999</v>
      </c>
      <c r="W3435">
        <v>0.441</v>
      </c>
      <c r="X3435">
        <v>0.192</v>
      </c>
      <c r="Z3435">
        <v>7</v>
      </c>
      <c r="AA3435">
        <v>0</v>
      </c>
      <c r="AB3435">
        <v>0</v>
      </c>
      <c r="AD3435">
        <v>-0.1</v>
      </c>
      <c r="AE3435">
        <v>0</v>
      </c>
      <c r="AF3435">
        <v>0</v>
      </c>
      <c r="AG3435" t="s">
        <v>6531</v>
      </c>
      <c r="AH3435" s="2">
        <f t="shared" si="347"/>
        <v>-15.632428198573468</v>
      </c>
      <c r="AJ3435" s="2">
        <f t="shared" si="352"/>
        <v>-2.5025539444631106</v>
      </c>
      <c r="AK3435" s="2">
        <f t="shared" si="348"/>
        <v>-1.535362013584342</v>
      </c>
      <c r="AL3435" s="2">
        <f t="shared" si="349"/>
        <v>-2.5879503497259004</v>
      </c>
      <c r="AM3435" s="2">
        <f t="shared" si="350"/>
        <v>-4.5926541790971793</v>
      </c>
      <c r="AN3435" s="2">
        <f t="shared" si="351"/>
        <v>-4.4139077117029348</v>
      </c>
    </row>
    <row r="3436" spans="1:40" x14ac:dyDescent="0.2">
      <c r="A3436">
        <v>3435</v>
      </c>
      <c r="B3436" t="s">
        <v>4101</v>
      </c>
      <c r="C3436" t="s">
        <v>83</v>
      </c>
      <c r="D3436">
        <v>0</v>
      </c>
      <c r="E3436">
        <v>1</v>
      </c>
      <c r="F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T3436">
        <v>0.16600000000000001</v>
      </c>
      <c r="U3436">
        <v>0.19700000000000001</v>
      </c>
      <c r="V3436">
        <v>0.22</v>
      </c>
      <c r="W3436">
        <v>0.41699999999999998</v>
      </c>
      <c r="X3436">
        <v>0.183</v>
      </c>
      <c r="Z3436">
        <v>6</v>
      </c>
      <c r="AA3436">
        <v>0</v>
      </c>
      <c r="AB3436">
        <v>0</v>
      </c>
      <c r="AD3436">
        <v>-0.1</v>
      </c>
      <c r="AE3436">
        <v>0</v>
      </c>
      <c r="AF3436">
        <v>0</v>
      </c>
      <c r="AG3436" t="s">
        <v>6098</v>
      </c>
      <c r="AH3436" s="2">
        <f t="shared" si="347"/>
        <v>-15.633904451768114</v>
      </c>
      <c r="AJ3436" s="2">
        <f t="shared" si="352"/>
        <v>-2.5025539444631106</v>
      </c>
      <c r="AK3436" s="2">
        <f t="shared" si="348"/>
        <v>-1.535362013584342</v>
      </c>
      <c r="AL3436" s="2">
        <f t="shared" si="349"/>
        <v>-2.5879503497259004</v>
      </c>
      <c r="AM3436" s="2">
        <f t="shared" si="350"/>
        <v>-4.2503056683132003</v>
      </c>
      <c r="AN3436" s="2">
        <f t="shared" si="351"/>
        <v>-4.7577324756815607</v>
      </c>
    </row>
    <row r="3437" spans="1:40" x14ac:dyDescent="0.2">
      <c r="A3437">
        <v>3436</v>
      </c>
      <c r="B3437" t="s">
        <v>6932</v>
      </c>
      <c r="C3437" t="s">
        <v>55</v>
      </c>
      <c r="D3437">
        <v>0</v>
      </c>
      <c r="E3437">
        <v>1</v>
      </c>
      <c r="F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T3437">
        <v>0.161</v>
      </c>
      <c r="U3437">
        <v>0.19600000000000001</v>
      </c>
      <c r="V3437">
        <v>0.23799999999999999</v>
      </c>
      <c r="W3437">
        <v>0.434</v>
      </c>
      <c r="X3437">
        <v>0.189</v>
      </c>
      <c r="Z3437">
        <v>8</v>
      </c>
      <c r="AA3437">
        <v>0</v>
      </c>
      <c r="AB3437">
        <v>0</v>
      </c>
      <c r="AD3437">
        <v>-0.1</v>
      </c>
      <c r="AE3437">
        <v>0</v>
      </c>
      <c r="AF3437">
        <v>0</v>
      </c>
      <c r="AG3437" t="s">
        <v>6933</v>
      </c>
      <c r="AH3437" s="2">
        <f t="shared" si="347"/>
        <v>-15.634896561176571</v>
      </c>
      <c r="AJ3437" s="2">
        <f t="shared" si="352"/>
        <v>-2.5025539444631106</v>
      </c>
      <c r="AK3437" s="2">
        <f t="shared" si="348"/>
        <v>-1.535362013584342</v>
      </c>
      <c r="AL3437" s="2">
        <f t="shared" si="349"/>
        <v>-2.5879503497259004</v>
      </c>
      <c r="AM3437" s="2">
        <f t="shared" si="350"/>
        <v>-4.4948403188731847</v>
      </c>
      <c r="AN3437" s="2">
        <f t="shared" si="351"/>
        <v>-4.5141899345300338</v>
      </c>
    </row>
    <row r="3438" spans="1:40" x14ac:dyDescent="0.2">
      <c r="A3438">
        <v>3437</v>
      </c>
      <c r="B3438" t="s">
        <v>5197</v>
      </c>
      <c r="C3438" t="s">
        <v>35</v>
      </c>
      <c r="D3438">
        <v>0</v>
      </c>
      <c r="E3438">
        <v>1</v>
      </c>
      <c r="F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T3438">
        <v>0.16300000000000001</v>
      </c>
      <c r="U3438">
        <v>0.19900000000000001</v>
      </c>
      <c r="V3438">
        <v>0.22800000000000001</v>
      </c>
      <c r="W3438">
        <v>0.42699999999999999</v>
      </c>
      <c r="X3438">
        <v>0.187</v>
      </c>
      <c r="Z3438">
        <v>5</v>
      </c>
      <c r="AA3438">
        <v>0</v>
      </c>
      <c r="AB3438">
        <v>0</v>
      </c>
      <c r="AD3438">
        <v>-0.1</v>
      </c>
      <c r="AE3438">
        <v>0</v>
      </c>
      <c r="AF3438">
        <v>0</v>
      </c>
      <c r="AG3438" t="s">
        <v>5198</v>
      </c>
      <c r="AH3438" s="2">
        <f t="shared" si="347"/>
        <v>-15.637364923779678</v>
      </c>
      <c r="AJ3438" s="2">
        <f t="shared" si="352"/>
        <v>-2.5025539444631106</v>
      </c>
      <c r="AK3438" s="2">
        <f t="shared" si="348"/>
        <v>-1.535362013584342</v>
      </c>
      <c r="AL3438" s="2">
        <f t="shared" si="349"/>
        <v>-2.5879503497259004</v>
      </c>
      <c r="AM3438" s="2">
        <f t="shared" si="350"/>
        <v>-4.3970264586491909</v>
      </c>
      <c r="AN3438" s="2">
        <f t="shared" si="351"/>
        <v>-4.6144721573571337</v>
      </c>
    </row>
    <row r="3439" spans="1:40" x14ac:dyDescent="0.2">
      <c r="A3439">
        <v>3438</v>
      </c>
      <c r="B3439" t="s">
        <v>5538</v>
      </c>
      <c r="C3439" t="s">
        <v>45</v>
      </c>
      <c r="D3439">
        <v>0</v>
      </c>
      <c r="E3439">
        <v>1</v>
      </c>
      <c r="F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T3439">
        <v>0.16500000000000001</v>
      </c>
      <c r="U3439">
        <v>0.19900000000000001</v>
      </c>
      <c r="V3439">
        <v>0.221</v>
      </c>
      <c r="W3439">
        <v>0.42</v>
      </c>
      <c r="X3439">
        <v>0.185</v>
      </c>
      <c r="Z3439">
        <v>6</v>
      </c>
      <c r="AA3439">
        <v>0</v>
      </c>
      <c r="AB3439">
        <v>0</v>
      </c>
      <c r="AD3439">
        <v>-0.1</v>
      </c>
      <c r="AE3439">
        <v>0</v>
      </c>
      <c r="AF3439">
        <v>0</v>
      </c>
      <c r="AG3439" t="s">
        <v>5539</v>
      </c>
      <c r="AH3439" s="2">
        <f t="shared" si="347"/>
        <v>-15.639833286382782</v>
      </c>
      <c r="AJ3439" s="2">
        <f t="shared" si="352"/>
        <v>-2.5025539444631106</v>
      </c>
      <c r="AK3439" s="2">
        <f t="shared" si="348"/>
        <v>-1.535362013584342</v>
      </c>
      <c r="AL3439" s="2">
        <f t="shared" si="349"/>
        <v>-2.5879503497259004</v>
      </c>
      <c r="AM3439" s="2">
        <f t="shared" si="350"/>
        <v>-4.2992125984251972</v>
      </c>
      <c r="AN3439" s="2">
        <f t="shared" si="351"/>
        <v>-4.7147543801842327</v>
      </c>
    </row>
    <row r="3440" spans="1:40" x14ac:dyDescent="0.2">
      <c r="A3440">
        <v>3439</v>
      </c>
      <c r="B3440" t="s">
        <v>5588</v>
      </c>
      <c r="C3440" t="s">
        <v>176</v>
      </c>
      <c r="D3440">
        <v>0</v>
      </c>
      <c r="E3440">
        <v>1</v>
      </c>
      <c r="F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T3440">
        <v>0.16500000000000001</v>
      </c>
      <c r="U3440">
        <v>0.20100000000000001</v>
      </c>
      <c r="V3440">
        <v>0.219</v>
      </c>
      <c r="W3440">
        <v>0.42</v>
      </c>
      <c r="X3440">
        <v>0.185</v>
      </c>
      <c r="Z3440">
        <v>6</v>
      </c>
      <c r="AA3440">
        <v>0</v>
      </c>
      <c r="AB3440">
        <v>0</v>
      </c>
      <c r="AD3440">
        <v>-0.1</v>
      </c>
      <c r="AE3440">
        <v>0</v>
      </c>
      <c r="AF3440">
        <v>0</v>
      </c>
      <c r="AG3440" t="s">
        <v>5589</v>
      </c>
      <c r="AH3440" s="2">
        <f t="shared" si="347"/>
        <v>-15.639833286382782</v>
      </c>
      <c r="AJ3440" s="2">
        <f t="shared" si="352"/>
        <v>-2.5025539444631106</v>
      </c>
      <c r="AK3440" s="2">
        <f t="shared" si="348"/>
        <v>-1.535362013584342</v>
      </c>
      <c r="AL3440" s="2">
        <f t="shared" si="349"/>
        <v>-2.5879503497259004</v>
      </c>
      <c r="AM3440" s="2">
        <f t="shared" si="350"/>
        <v>-4.2992125984251972</v>
      </c>
      <c r="AN3440" s="2">
        <f t="shared" si="351"/>
        <v>-4.7147543801842327</v>
      </c>
    </row>
    <row r="3441" spans="1:40" x14ac:dyDescent="0.2">
      <c r="A3441">
        <v>3440</v>
      </c>
      <c r="B3441" t="s">
        <v>6497</v>
      </c>
      <c r="C3441" t="s">
        <v>118</v>
      </c>
      <c r="D3441">
        <v>0</v>
      </c>
      <c r="E3441">
        <v>1</v>
      </c>
      <c r="F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T3441">
        <v>0.16</v>
      </c>
      <c r="U3441">
        <v>0.21</v>
      </c>
      <c r="V3441">
        <v>0.22700000000000001</v>
      </c>
      <c r="W3441">
        <v>0.437</v>
      </c>
      <c r="X3441">
        <v>0.19400000000000001</v>
      </c>
      <c r="Z3441">
        <v>17</v>
      </c>
      <c r="AA3441">
        <v>0</v>
      </c>
      <c r="AB3441">
        <v>0</v>
      </c>
      <c r="AD3441">
        <v>-0.1</v>
      </c>
      <c r="AE3441">
        <v>0</v>
      </c>
      <c r="AF3441">
        <v>0</v>
      </c>
      <c r="AG3441" t="s">
        <v>6498</v>
      </c>
      <c r="AH3441" s="2">
        <f t="shared" si="347"/>
        <v>-15.640825395791243</v>
      </c>
      <c r="AJ3441" s="2">
        <f t="shared" si="352"/>
        <v>-2.5025539444631106</v>
      </c>
      <c r="AK3441" s="2">
        <f t="shared" si="348"/>
        <v>-1.535362013584342</v>
      </c>
      <c r="AL3441" s="2">
        <f t="shared" si="349"/>
        <v>-2.5879503497259004</v>
      </c>
      <c r="AM3441" s="2">
        <f t="shared" si="350"/>
        <v>-4.5437472489851825</v>
      </c>
      <c r="AN3441" s="2">
        <f t="shared" si="351"/>
        <v>-4.4712118390327058</v>
      </c>
    </row>
    <row r="3442" spans="1:40" x14ac:dyDescent="0.2">
      <c r="A3442">
        <v>3441</v>
      </c>
      <c r="B3442" t="s">
        <v>5807</v>
      </c>
      <c r="C3442" t="s">
        <v>51</v>
      </c>
      <c r="D3442">
        <v>0</v>
      </c>
      <c r="E3442">
        <v>1</v>
      </c>
      <c r="F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T3442">
        <v>0.159</v>
      </c>
      <c r="U3442">
        <v>0.20499999999999999</v>
      </c>
      <c r="V3442">
        <v>0.23499999999999999</v>
      </c>
      <c r="W3442">
        <v>0.44</v>
      </c>
      <c r="X3442">
        <v>0.193</v>
      </c>
      <c r="Z3442">
        <v>15</v>
      </c>
      <c r="AA3442">
        <v>0</v>
      </c>
      <c r="AB3442">
        <v>0</v>
      </c>
      <c r="AD3442">
        <v>-0.1</v>
      </c>
      <c r="AE3442">
        <v>0</v>
      </c>
      <c r="AF3442">
        <v>0</v>
      </c>
      <c r="AG3442" t="s">
        <v>5808</v>
      </c>
      <c r="AH3442" s="2">
        <f t="shared" si="347"/>
        <v>-15.646754230405911</v>
      </c>
      <c r="AJ3442" s="2">
        <f t="shared" si="352"/>
        <v>-2.5025539444631106</v>
      </c>
      <c r="AK3442" s="2">
        <f t="shared" si="348"/>
        <v>-1.535362013584342</v>
      </c>
      <c r="AL3442" s="2">
        <f t="shared" si="349"/>
        <v>-2.5879503497259004</v>
      </c>
      <c r="AM3442" s="2">
        <f t="shared" si="350"/>
        <v>-4.5926541790971793</v>
      </c>
      <c r="AN3442" s="2">
        <f t="shared" si="351"/>
        <v>-4.4282337435353778</v>
      </c>
    </row>
    <row r="3443" spans="1:40" x14ac:dyDescent="0.2">
      <c r="A3443">
        <v>3442</v>
      </c>
      <c r="B3443" t="s">
        <v>5293</v>
      </c>
      <c r="C3443" t="s">
        <v>103</v>
      </c>
      <c r="D3443">
        <v>0</v>
      </c>
      <c r="E3443">
        <v>1</v>
      </c>
      <c r="F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T3443">
        <v>0.16</v>
      </c>
      <c r="U3443">
        <v>0.20699999999999999</v>
      </c>
      <c r="V3443">
        <v>0.22900000000000001</v>
      </c>
      <c r="W3443">
        <v>0.436</v>
      </c>
      <c r="X3443">
        <v>0.193</v>
      </c>
      <c r="Z3443">
        <v>4</v>
      </c>
      <c r="AA3443">
        <v>0</v>
      </c>
      <c r="AB3443">
        <v>0</v>
      </c>
      <c r="AD3443">
        <v>-0.1</v>
      </c>
      <c r="AE3443">
        <v>0</v>
      </c>
      <c r="AF3443">
        <v>0</v>
      </c>
      <c r="AG3443" t="s">
        <v>5294</v>
      </c>
      <c r="AH3443" s="2">
        <f t="shared" si="347"/>
        <v>-15.655151427623686</v>
      </c>
      <c r="AJ3443" s="2">
        <f t="shared" si="352"/>
        <v>-2.5025539444631106</v>
      </c>
      <c r="AK3443" s="2">
        <f t="shared" si="348"/>
        <v>-1.535362013584342</v>
      </c>
      <c r="AL3443" s="2">
        <f t="shared" si="349"/>
        <v>-2.5879503497259004</v>
      </c>
      <c r="AM3443" s="2">
        <f t="shared" si="350"/>
        <v>-4.5437472489851825</v>
      </c>
      <c r="AN3443" s="2">
        <f t="shared" si="351"/>
        <v>-4.4855378708651488</v>
      </c>
    </row>
    <row r="3444" spans="1:40" x14ac:dyDescent="0.2">
      <c r="A3444">
        <v>3443</v>
      </c>
      <c r="B3444" t="s">
        <v>6600</v>
      </c>
      <c r="C3444" t="s">
        <v>176</v>
      </c>
      <c r="D3444">
        <v>0</v>
      </c>
      <c r="E3444">
        <v>1</v>
      </c>
      <c r="F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T3444">
        <v>0.16200000000000001</v>
      </c>
      <c r="U3444">
        <v>0.19900000000000001</v>
      </c>
      <c r="V3444">
        <v>0.23</v>
      </c>
      <c r="W3444">
        <v>0.42899999999999999</v>
      </c>
      <c r="X3444">
        <v>0.188</v>
      </c>
      <c r="Z3444">
        <v>7</v>
      </c>
      <c r="AA3444">
        <v>0</v>
      </c>
      <c r="AB3444">
        <v>0</v>
      </c>
      <c r="AD3444">
        <v>-0.1</v>
      </c>
      <c r="AE3444">
        <v>0</v>
      </c>
      <c r="AF3444">
        <v>0</v>
      </c>
      <c r="AG3444" t="s">
        <v>6601</v>
      </c>
      <c r="AH3444" s="2">
        <f t="shared" si="347"/>
        <v>-15.657619790226789</v>
      </c>
      <c r="AJ3444" s="2">
        <f t="shared" si="352"/>
        <v>-2.5025539444631106</v>
      </c>
      <c r="AK3444" s="2">
        <f t="shared" si="348"/>
        <v>-1.535362013584342</v>
      </c>
      <c r="AL3444" s="2">
        <f t="shared" si="349"/>
        <v>-2.5879503497259004</v>
      </c>
      <c r="AM3444" s="2">
        <f t="shared" si="350"/>
        <v>-4.4459333887611878</v>
      </c>
      <c r="AN3444" s="2">
        <f t="shared" si="351"/>
        <v>-4.5858200936922477</v>
      </c>
    </row>
    <row r="3445" spans="1:40" x14ac:dyDescent="0.2">
      <c r="A3445">
        <v>3444</v>
      </c>
      <c r="B3445" t="s">
        <v>6235</v>
      </c>
      <c r="C3445" t="s">
        <v>31</v>
      </c>
      <c r="D3445">
        <v>0</v>
      </c>
      <c r="E3445">
        <v>1</v>
      </c>
      <c r="F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T3445">
        <v>0.16</v>
      </c>
      <c r="U3445">
        <v>0.19</v>
      </c>
      <c r="V3445">
        <v>0.245</v>
      </c>
      <c r="W3445">
        <v>0.435</v>
      </c>
      <c r="X3445">
        <v>0.187</v>
      </c>
      <c r="Z3445">
        <v>4</v>
      </c>
      <c r="AA3445">
        <v>0</v>
      </c>
      <c r="AB3445">
        <v>0</v>
      </c>
      <c r="AD3445">
        <v>-0.1</v>
      </c>
      <c r="AE3445">
        <v>0</v>
      </c>
      <c r="AF3445">
        <v>0</v>
      </c>
      <c r="AG3445" t="s">
        <v>6236</v>
      </c>
      <c r="AH3445" s="2">
        <f t="shared" si="347"/>
        <v>-15.669477459456129</v>
      </c>
      <c r="AJ3445" s="2">
        <f t="shared" si="352"/>
        <v>-2.5025539444631106</v>
      </c>
      <c r="AK3445" s="2">
        <f t="shared" si="348"/>
        <v>-1.535362013584342</v>
      </c>
      <c r="AL3445" s="2">
        <f t="shared" si="349"/>
        <v>-2.5879503497259004</v>
      </c>
      <c r="AM3445" s="2">
        <f t="shared" si="350"/>
        <v>-4.5437472489851825</v>
      </c>
      <c r="AN3445" s="2">
        <f t="shared" si="351"/>
        <v>-4.4998639026975917</v>
      </c>
    </row>
    <row r="3446" spans="1:40" x14ac:dyDescent="0.2">
      <c r="A3446">
        <v>3445</v>
      </c>
      <c r="B3446" t="s">
        <v>6582</v>
      </c>
      <c r="C3446" t="s">
        <v>35</v>
      </c>
      <c r="D3446">
        <v>0</v>
      </c>
      <c r="E3446">
        <v>1</v>
      </c>
      <c r="F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T3446">
        <v>0.16</v>
      </c>
      <c r="U3446">
        <v>0.2</v>
      </c>
      <c r="V3446">
        <v>0.23499999999999999</v>
      </c>
      <c r="W3446">
        <v>0.435</v>
      </c>
      <c r="X3446">
        <v>0.19</v>
      </c>
      <c r="Z3446">
        <v>7</v>
      </c>
      <c r="AA3446">
        <v>0</v>
      </c>
      <c r="AB3446">
        <v>0</v>
      </c>
      <c r="AD3446">
        <v>-0.1</v>
      </c>
      <c r="AE3446">
        <v>0</v>
      </c>
      <c r="AF3446">
        <v>0</v>
      </c>
      <c r="AG3446" t="s">
        <v>6583</v>
      </c>
      <c r="AH3446" s="2">
        <f t="shared" si="347"/>
        <v>-15.669477459456129</v>
      </c>
      <c r="AJ3446" s="2">
        <f t="shared" si="352"/>
        <v>-2.5025539444631106</v>
      </c>
      <c r="AK3446" s="2">
        <f t="shared" si="348"/>
        <v>-1.535362013584342</v>
      </c>
      <c r="AL3446" s="2">
        <f t="shared" si="349"/>
        <v>-2.5879503497259004</v>
      </c>
      <c r="AM3446" s="2">
        <f t="shared" si="350"/>
        <v>-4.5437472489851825</v>
      </c>
      <c r="AN3446" s="2">
        <f t="shared" si="351"/>
        <v>-4.4998639026975917</v>
      </c>
    </row>
    <row r="3447" spans="1:40" x14ac:dyDescent="0.2">
      <c r="A3447">
        <v>3446</v>
      </c>
      <c r="B3447" t="s">
        <v>6406</v>
      </c>
      <c r="C3447" t="s">
        <v>144</v>
      </c>
      <c r="D3447">
        <v>0</v>
      </c>
      <c r="E3447">
        <v>1</v>
      </c>
      <c r="F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T3447">
        <v>0.16200000000000001</v>
      </c>
      <c r="U3447">
        <v>0.20100000000000001</v>
      </c>
      <c r="V3447">
        <v>0.22800000000000001</v>
      </c>
      <c r="W3447">
        <v>0.42799999999999999</v>
      </c>
      <c r="X3447">
        <v>0.188</v>
      </c>
      <c r="Z3447">
        <v>14</v>
      </c>
      <c r="AA3447">
        <v>0</v>
      </c>
      <c r="AB3447">
        <v>0</v>
      </c>
      <c r="AD3447">
        <v>-0.1</v>
      </c>
      <c r="AE3447">
        <v>0</v>
      </c>
      <c r="AF3447">
        <v>0</v>
      </c>
      <c r="AG3447" t="s">
        <v>6407</v>
      </c>
      <c r="AH3447" s="2">
        <f t="shared" si="347"/>
        <v>-15.671945822059232</v>
      </c>
      <c r="AJ3447" s="2">
        <f t="shared" si="352"/>
        <v>-2.5025539444631106</v>
      </c>
      <c r="AK3447" s="2">
        <f t="shared" si="348"/>
        <v>-1.535362013584342</v>
      </c>
      <c r="AL3447" s="2">
        <f t="shared" si="349"/>
        <v>-2.5879503497259004</v>
      </c>
      <c r="AM3447" s="2">
        <f t="shared" si="350"/>
        <v>-4.4459333887611878</v>
      </c>
      <c r="AN3447" s="2">
        <f t="shared" si="351"/>
        <v>-4.6001461255246907</v>
      </c>
    </row>
    <row r="3448" spans="1:40" x14ac:dyDescent="0.2">
      <c r="A3448">
        <v>3447</v>
      </c>
      <c r="B3448" t="s">
        <v>5289</v>
      </c>
      <c r="C3448" t="s">
        <v>31</v>
      </c>
      <c r="D3448">
        <v>0</v>
      </c>
      <c r="E3448">
        <v>1</v>
      </c>
      <c r="F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T3448">
        <v>0.16300000000000001</v>
      </c>
      <c r="U3448">
        <v>0.2</v>
      </c>
      <c r="V3448">
        <v>0.223</v>
      </c>
      <c r="W3448">
        <v>0.42399999999999999</v>
      </c>
      <c r="X3448">
        <v>0.186</v>
      </c>
      <c r="Z3448">
        <v>4</v>
      </c>
      <c r="AA3448">
        <v>0</v>
      </c>
      <c r="AB3448">
        <v>0</v>
      </c>
      <c r="AD3448">
        <v>-0.1</v>
      </c>
      <c r="AE3448">
        <v>0</v>
      </c>
      <c r="AF3448">
        <v>0</v>
      </c>
      <c r="AG3448" t="s">
        <v>5290</v>
      </c>
      <c r="AH3448" s="2">
        <f t="shared" si="347"/>
        <v>-15.680343019277005</v>
      </c>
      <c r="AJ3448" s="2">
        <f t="shared" si="352"/>
        <v>-2.5025539444631106</v>
      </c>
      <c r="AK3448" s="2">
        <f t="shared" si="348"/>
        <v>-1.535362013584342</v>
      </c>
      <c r="AL3448" s="2">
        <f t="shared" si="349"/>
        <v>-2.5879503497259004</v>
      </c>
      <c r="AM3448" s="2">
        <f t="shared" si="350"/>
        <v>-4.3970264586491909</v>
      </c>
      <c r="AN3448" s="2">
        <f t="shared" si="351"/>
        <v>-4.6574502528544617</v>
      </c>
    </row>
    <row r="3449" spans="1:40" x14ac:dyDescent="0.2">
      <c r="A3449">
        <v>3448</v>
      </c>
      <c r="B3449" t="s">
        <v>6741</v>
      </c>
      <c r="C3449" t="s">
        <v>129</v>
      </c>
      <c r="D3449">
        <v>0</v>
      </c>
      <c r="E3449">
        <v>1</v>
      </c>
      <c r="F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T3449">
        <v>0.16300000000000001</v>
      </c>
      <c r="U3449">
        <v>0.193</v>
      </c>
      <c r="V3449">
        <v>0.23100000000000001</v>
      </c>
      <c r="W3449">
        <v>0.42399999999999999</v>
      </c>
      <c r="X3449">
        <v>0.184</v>
      </c>
      <c r="Z3449">
        <v>5</v>
      </c>
      <c r="AA3449">
        <v>0</v>
      </c>
      <c r="AB3449">
        <v>0</v>
      </c>
      <c r="AD3449">
        <v>-0.1</v>
      </c>
      <c r="AE3449">
        <v>0</v>
      </c>
      <c r="AF3449">
        <v>0</v>
      </c>
      <c r="AG3449" t="s">
        <v>6742</v>
      </c>
      <c r="AH3449" s="2">
        <f t="shared" si="347"/>
        <v>-15.680343019277005</v>
      </c>
      <c r="AJ3449" s="2">
        <f t="shared" si="352"/>
        <v>-2.5025539444631106</v>
      </c>
      <c r="AK3449" s="2">
        <f t="shared" si="348"/>
        <v>-1.535362013584342</v>
      </c>
      <c r="AL3449" s="2">
        <f t="shared" si="349"/>
        <v>-2.5879503497259004</v>
      </c>
      <c r="AM3449" s="2">
        <f t="shared" si="350"/>
        <v>-4.3970264586491909</v>
      </c>
      <c r="AN3449" s="2">
        <f t="shared" si="351"/>
        <v>-4.6574502528544617</v>
      </c>
    </row>
    <row r="3450" spans="1:40" x14ac:dyDescent="0.2">
      <c r="A3450">
        <v>3449</v>
      </c>
      <c r="B3450" t="s">
        <v>6721</v>
      </c>
      <c r="C3450" t="s">
        <v>65</v>
      </c>
      <c r="D3450">
        <v>0</v>
      </c>
      <c r="E3450">
        <v>1</v>
      </c>
      <c r="F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T3450">
        <v>0.158</v>
      </c>
      <c r="U3450">
        <v>0.19400000000000001</v>
      </c>
      <c r="V3450">
        <v>0.247</v>
      </c>
      <c r="W3450">
        <v>0.441</v>
      </c>
      <c r="X3450">
        <v>0.19</v>
      </c>
      <c r="Z3450">
        <v>10</v>
      </c>
      <c r="AA3450">
        <v>0</v>
      </c>
      <c r="AB3450">
        <v>0</v>
      </c>
      <c r="AD3450">
        <v>-0.1</v>
      </c>
      <c r="AE3450">
        <v>0</v>
      </c>
      <c r="AF3450">
        <v>0</v>
      </c>
      <c r="AG3450" t="s">
        <v>6722</v>
      </c>
      <c r="AH3450" s="2">
        <f t="shared" si="347"/>
        <v>-15.681335128685465</v>
      </c>
      <c r="AJ3450" s="2">
        <f t="shared" si="352"/>
        <v>-2.5025539444631106</v>
      </c>
      <c r="AK3450" s="2">
        <f t="shared" si="348"/>
        <v>-1.535362013584342</v>
      </c>
      <c r="AL3450" s="2">
        <f t="shared" si="349"/>
        <v>-2.5879503497259004</v>
      </c>
      <c r="AM3450" s="2">
        <f t="shared" si="350"/>
        <v>-4.6415611092091762</v>
      </c>
      <c r="AN3450" s="2">
        <f t="shared" si="351"/>
        <v>-4.4139077117029348</v>
      </c>
    </row>
    <row r="3451" spans="1:40" x14ac:dyDescent="0.2">
      <c r="A3451">
        <v>3450</v>
      </c>
      <c r="B3451" t="s">
        <v>5247</v>
      </c>
      <c r="C3451" t="s">
        <v>129</v>
      </c>
      <c r="D3451">
        <v>0</v>
      </c>
      <c r="E3451">
        <v>1</v>
      </c>
      <c r="F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T3451">
        <v>0.16500000000000001</v>
      </c>
      <c r="U3451">
        <v>0.19800000000000001</v>
      </c>
      <c r="V3451">
        <v>0.219</v>
      </c>
      <c r="W3451">
        <v>0.41699999999999998</v>
      </c>
      <c r="X3451">
        <v>0.183</v>
      </c>
      <c r="Z3451">
        <v>4</v>
      </c>
      <c r="AA3451">
        <v>0</v>
      </c>
      <c r="AB3451">
        <v>0</v>
      </c>
      <c r="AD3451">
        <v>-0.1</v>
      </c>
      <c r="AE3451">
        <v>0</v>
      </c>
      <c r="AF3451">
        <v>0</v>
      </c>
      <c r="AG3451" t="s">
        <v>5248</v>
      </c>
      <c r="AH3451" s="2">
        <f t="shared" si="347"/>
        <v>-15.682811381880111</v>
      </c>
      <c r="AJ3451" s="2">
        <f t="shared" si="352"/>
        <v>-2.5025539444631106</v>
      </c>
      <c r="AK3451" s="2">
        <f t="shared" si="348"/>
        <v>-1.535362013584342</v>
      </c>
      <c r="AL3451" s="2">
        <f t="shared" si="349"/>
        <v>-2.5879503497259004</v>
      </c>
      <c r="AM3451" s="2">
        <f t="shared" si="350"/>
        <v>-4.2992125984251972</v>
      </c>
      <c r="AN3451" s="2">
        <f t="shared" si="351"/>
        <v>-4.7577324756815607</v>
      </c>
    </row>
    <row r="3452" spans="1:40" x14ac:dyDescent="0.2">
      <c r="A3452">
        <v>3451</v>
      </c>
      <c r="B3452" t="s">
        <v>4797</v>
      </c>
      <c r="C3452" t="s">
        <v>198</v>
      </c>
      <c r="D3452">
        <v>0</v>
      </c>
      <c r="E3452">
        <v>1</v>
      </c>
      <c r="F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T3452">
        <v>0.16</v>
      </c>
      <c r="U3452">
        <v>0.20599999999999999</v>
      </c>
      <c r="V3452">
        <v>0.22700000000000001</v>
      </c>
      <c r="W3452">
        <v>0.434</v>
      </c>
      <c r="X3452">
        <v>0.191</v>
      </c>
      <c r="Z3452">
        <v>10</v>
      </c>
      <c r="AA3452">
        <v>0</v>
      </c>
      <c r="AB3452">
        <v>0</v>
      </c>
      <c r="AD3452">
        <v>-0.1</v>
      </c>
      <c r="AE3452">
        <v>0</v>
      </c>
      <c r="AF3452">
        <v>0</v>
      </c>
      <c r="AG3452" t="s">
        <v>4798</v>
      </c>
      <c r="AH3452" s="2">
        <f t="shared" si="347"/>
        <v>-15.68380349128857</v>
      </c>
      <c r="AJ3452" s="2">
        <f t="shared" si="352"/>
        <v>-2.5025539444631106</v>
      </c>
      <c r="AK3452" s="2">
        <f t="shared" si="348"/>
        <v>-1.535362013584342</v>
      </c>
      <c r="AL3452" s="2">
        <f t="shared" si="349"/>
        <v>-2.5879503497259004</v>
      </c>
      <c r="AM3452" s="2">
        <f t="shared" si="350"/>
        <v>-4.5437472489851825</v>
      </c>
      <c r="AN3452" s="2">
        <f t="shared" si="351"/>
        <v>-4.5141899345300338</v>
      </c>
    </row>
    <row r="3453" spans="1:40" x14ac:dyDescent="0.2">
      <c r="A3453">
        <v>3452</v>
      </c>
      <c r="B3453" t="s">
        <v>6586</v>
      </c>
      <c r="C3453" t="s">
        <v>65</v>
      </c>
      <c r="D3453">
        <v>0</v>
      </c>
      <c r="E3453">
        <v>1</v>
      </c>
      <c r="F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T3453">
        <v>0.16</v>
      </c>
      <c r="U3453">
        <v>0.21</v>
      </c>
      <c r="V3453">
        <v>0.223</v>
      </c>
      <c r="W3453">
        <v>0.434</v>
      </c>
      <c r="X3453">
        <v>0.193</v>
      </c>
      <c r="Z3453">
        <v>12</v>
      </c>
      <c r="AA3453">
        <v>0</v>
      </c>
      <c r="AB3453">
        <v>0</v>
      </c>
      <c r="AD3453">
        <v>-0.1</v>
      </c>
      <c r="AE3453">
        <v>0</v>
      </c>
      <c r="AF3453">
        <v>0</v>
      </c>
      <c r="AG3453" t="s">
        <v>6587</v>
      </c>
      <c r="AH3453" s="2">
        <f t="shared" si="347"/>
        <v>-15.68380349128857</v>
      </c>
      <c r="AJ3453" s="2">
        <f t="shared" si="352"/>
        <v>-2.5025539444631106</v>
      </c>
      <c r="AK3453" s="2">
        <f t="shared" si="348"/>
        <v>-1.535362013584342</v>
      </c>
      <c r="AL3453" s="2">
        <f t="shared" si="349"/>
        <v>-2.5879503497259004</v>
      </c>
      <c r="AM3453" s="2">
        <f t="shared" si="350"/>
        <v>-4.5437472489851825</v>
      </c>
      <c r="AN3453" s="2">
        <f t="shared" si="351"/>
        <v>-4.5141899345300338</v>
      </c>
    </row>
    <row r="3454" spans="1:40" x14ac:dyDescent="0.2">
      <c r="A3454">
        <v>3453</v>
      </c>
      <c r="B3454" t="s">
        <v>6681</v>
      </c>
      <c r="C3454" t="s">
        <v>93</v>
      </c>
      <c r="D3454">
        <v>0</v>
      </c>
      <c r="E3454">
        <v>1</v>
      </c>
      <c r="F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T3454">
        <v>0.16200000000000001</v>
      </c>
      <c r="U3454">
        <v>0.19400000000000001</v>
      </c>
      <c r="V3454">
        <v>0.23200000000000001</v>
      </c>
      <c r="W3454">
        <v>0.42699999999999999</v>
      </c>
      <c r="X3454">
        <v>0.186</v>
      </c>
      <c r="Z3454">
        <v>11</v>
      </c>
      <c r="AA3454">
        <v>0</v>
      </c>
      <c r="AB3454">
        <v>0</v>
      </c>
      <c r="AD3454">
        <v>-0.1</v>
      </c>
      <c r="AE3454">
        <v>0</v>
      </c>
      <c r="AF3454">
        <v>0</v>
      </c>
      <c r="AG3454" t="s">
        <v>6682</v>
      </c>
      <c r="AH3454" s="2">
        <f t="shared" si="347"/>
        <v>-15.686271853891675</v>
      </c>
      <c r="AJ3454" s="2">
        <f t="shared" si="352"/>
        <v>-2.5025539444631106</v>
      </c>
      <c r="AK3454" s="2">
        <f t="shared" si="348"/>
        <v>-1.535362013584342</v>
      </c>
      <c r="AL3454" s="2">
        <f t="shared" si="349"/>
        <v>-2.5879503497259004</v>
      </c>
      <c r="AM3454" s="2">
        <f t="shared" si="350"/>
        <v>-4.4459333887611878</v>
      </c>
      <c r="AN3454" s="2">
        <f t="shared" si="351"/>
        <v>-4.6144721573571337</v>
      </c>
    </row>
    <row r="3455" spans="1:40" x14ac:dyDescent="0.2">
      <c r="A3455">
        <v>3454</v>
      </c>
      <c r="B3455" t="s">
        <v>5673</v>
      </c>
      <c r="C3455" t="s">
        <v>144</v>
      </c>
      <c r="D3455">
        <v>0</v>
      </c>
      <c r="E3455">
        <v>1</v>
      </c>
      <c r="F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0.16400000000000001</v>
      </c>
      <c r="U3455">
        <v>0.19500000000000001</v>
      </c>
      <c r="V3455">
        <v>0.22500000000000001</v>
      </c>
      <c r="W3455">
        <v>0.42</v>
      </c>
      <c r="X3455">
        <v>0.183</v>
      </c>
      <c r="Z3455">
        <v>10</v>
      </c>
      <c r="AA3455">
        <v>0</v>
      </c>
      <c r="AB3455">
        <v>0</v>
      </c>
      <c r="AD3455">
        <v>-0.1</v>
      </c>
      <c r="AE3455">
        <v>0</v>
      </c>
      <c r="AF3455">
        <v>0</v>
      </c>
      <c r="AG3455" t="s">
        <v>5674</v>
      </c>
      <c r="AH3455" s="2">
        <f t="shared" si="347"/>
        <v>-15.688740216494779</v>
      </c>
      <c r="AJ3455" s="2">
        <f t="shared" si="352"/>
        <v>-2.5025539444631106</v>
      </c>
      <c r="AK3455" s="2">
        <f t="shared" si="348"/>
        <v>-1.535362013584342</v>
      </c>
      <c r="AL3455" s="2">
        <f t="shared" si="349"/>
        <v>-2.5879503497259004</v>
      </c>
      <c r="AM3455" s="2">
        <f t="shared" si="350"/>
        <v>-4.3481195285371941</v>
      </c>
      <c r="AN3455" s="2">
        <f t="shared" si="351"/>
        <v>-4.7147543801842327</v>
      </c>
    </row>
    <row r="3456" spans="1:40" x14ac:dyDescent="0.2">
      <c r="A3456">
        <v>3455</v>
      </c>
      <c r="B3456" t="s">
        <v>5699</v>
      </c>
      <c r="C3456" t="s">
        <v>198</v>
      </c>
      <c r="D3456">
        <v>0</v>
      </c>
      <c r="E3456">
        <v>1</v>
      </c>
      <c r="F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T3456">
        <v>0.16600000000000001</v>
      </c>
      <c r="U3456">
        <v>0.20100000000000001</v>
      </c>
      <c r="V3456">
        <v>0.21199999999999999</v>
      </c>
      <c r="W3456">
        <v>0.41299999999999998</v>
      </c>
      <c r="X3456">
        <v>0.183</v>
      </c>
      <c r="Z3456">
        <v>5</v>
      </c>
      <c r="AA3456">
        <v>0</v>
      </c>
      <c r="AB3456">
        <v>0</v>
      </c>
      <c r="AD3456">
        <v>-0.1</v>
      </c>
      <c r="AE3456">
        <v>0</v>
      </c>
      <c r="AF3456">
        <v>0</v>
      </c>
      <c r="AG3456" t="s">
        <v>5700</v>
      </c>
      <c r="AH3456" s="2">
        <f t="shared" si="347"/>
        <v>-15.691208579097886</v>
      </c>
      <c r="AJ3456" s="2">
        <f t="shared" si="352"/>
        <v>-2.5025539444631106</v>
      </c>
      <c r="AK3456" s="2">
        <f t="shared" si="348"/>
        <v>-1.535362013584342</v>
      </c>
      <c r="AL3456" s="2">
        <f t="shared" si="349"/>
        <v>-2.5879503497259004</v>
      </c>
      <c r="AM3456" s="2">
        <f t="shared" si="350"/>
        <v>-4.2503056683132003</v>
      </c>
      <c r="AN3456" s="2">
        <f t="shared" si="351"/>
        <v>-4.8150366030113316</v>
      </c>
    </row>
    <row r="3457" spans="1:40" x14ac:dyDescent="0.2">
      <c r="A3457">
        <v>3456</v>
      </c>
      <c r="B3457" t="s">
        <v>6536</v>
      </c>
      <c r="C3457" t="s">
        <v>176</v>
      </c>
      <c r="D3457">
        <v>0</v>
      </c>
      <c r="E3457">
        <v>1</v>
      </c>
      <c r="F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T3457">
        <v>0.161</v>
      </c>
      <c r="U3457">
        <v>0.19500000000000001</v>
      </c>
      <c r="V3457">
        <v>0.23499999999999999</v>
      </c>
      <c r="W3457">
        <v>0.43</v>
      </c>
      <c r="X3457">
        <v>0.187</v>
      </c>
      <c r="Z3457">
        <v>7</v>
      </c>
      <c r="AA3457">
        <v>0</v>
      </c>
      <c r="AB3457">
        <v>0</v>
      </c>
      <c r="AD3457">
        <v>-0.1</v>
      </c>
      <c r="AE3457">
        <v>0</v>
      </c>
      <c r="AF3457">
        <v>0</v>
      </c>
      <c r="AG3457" t="s">
        <v>6537</v>
      </c>
      <c r="AH3457" s="2">
        <f t="shared" si="347"/>
        <v>-15.692200688506343</v>
      </c>
      <c r="AJ3457" s="2">
        <f t="shared" si="352"/>
        <v>-2.5025539444631106</v>
      </c>
      <c r="AK3457" s="2">
        <f t="shared" si="348"/>
        <v>-1.535362013584342</v>
      </c>
      <c r="AL3457" s="2">
        <f t="shared" si="349"/>
        <v>-2.5879503497259004</v>
      </c>
      <c r="AM3457" s="2">
        <f t="shared" si="350"/>
        <v>-4.4948403188731847</v>
      </c>
      <c r="AN3457" s="2">
        <f t="shared" si="351"/>
        <v>-4.5714940618598048</v>
      </c>
    </row>
    <row r="3458" spans="1:40" x14ac:dyDescent="0.2">
      <c r="A3458">
        <v>3457</v>
      </c>
      <c r="B3458" t="s">
        <v>5371</v>
      </c>
      <c r="C3458" t="s">
        <v>47</v>
      </c>
      <c r="D3458">
        <v>0</v>
      </c>
      <c r="E3458">
        <v>1</v>
      </c>
      <c r="F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T3458">
        <v>0.16300000000000001</v>
      </c>
      <c r="U3458">
        <v>0.19900000000000001</v>
      </c>
      <c r="V3458">
        <v>0.224</v>
      </c>
      <c r="W3458">
        <v>0.42299999999999999</v>
      </c>
      <c r="X3458">
        <v>0.186</v>
      </c>
      <c r="Z3458">
        <v>8</v>
      </c>
      <c r="AA3458">
        <v>0</v>
      </c>
      <c r="AB3458">
        <v>0</v>
      </c>
      <c r="AD3458">
        <v>-0.1</v>
      </c>
      <c r="AE3458">
        <v>0</v>
      </c>
      <c r="AF3458">
        <v>0</v>
      </c>
      <c r="AG3458" t="s">
        <v>5372</v>
      </c>
      <c r="AH3458" s="2">
        <f t="shared" ref="AH3458:AH3521" si="353">SUM(AI3458:AN3458)</f>
        <v>-15.694669051109448</v>
      </c>
      <c r="AJ3458" s="2">
        <f t="shared" si="352"/>
        <v>-2.5025539444631106</v>
      </c>
      <c r="AK3458" s="2">
        <f t="shared" ref="AK3458:AK3521" si="354">(M3458-46.609)/30.35701</f>
        <v>-1.535362013584342</v>
      </c>
      <c r="AL3458" s="2">
        <f t="shared" ref="AL3458:AL3521" si="355">(S3458-70.42522)/27.21274</f>
        <v>-2.5879503497259004</v>
      </c>
      <c r="AM3458" s="2">
        <f t="shared" ref="AM3458:AM3521" si="356">(T3458-0.252906)/0.020447</f>
        <v>-4.3970264586491909</v>
      </c>
      <c r="AN3458" s="2">
        <f t="shared" ref="AN3458:AN3521" si="357">(W3458-0.749104)/0.069803</f>
        <v>-4.6717762846869046</v>
      </c>
    </row>
    <row r="3459" spans="1:40" x14ac:dyDescent="0.2">
      <c r="A3459">
        <v>3458</v>
      </c>
      <c r="B3459" t="s">
        <v>5107</v>
      </c>
      <c r="C3459" t="s">
        <v>65</v>
      </c>
      <c r="D3459">
        <v>0</v>
      </c>
      <c r="E3459">
        <v>1</v>
      </c>
      <c r="F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T3459">
        <v>0.158</v>
      </c>
      <c r="U3459">
        <v>0.19600000000000001</v>
      </c>
      <c r="V3459">
        <v>0.24399999999999999</v>
      </c>
      <c r="W3459">
        <v>0.44</v>
      </c>
      <c r="X3459">
        <v>0.191</v>
      </c>
      <c r="Z3459">
        <v>11</v>
      </c>
      <c r="AA3459">
        <v>0</v>
      </c>
      <c r="AB3459">
        <v>0</v>
      </c>
      <c r="AD3459">
        <v>-0.1</v>
      </c>
      <c r="AE3459">
        <v>0</v>
      </c>
      <c r="AF3459">
        <v>0</v>
      </c>
      <c r="AG3459" t="s">
        <v>5108</v>
      </c>
      <c r="AH3459" s="2">
        <f t="shared" si="353"/>
        <v>-15.695661160517908</v>
      </c>
      <c r="AJ3459" s="2">
        <f t="shared" si="352"/>
        <v>-2.5025539444631106</v>
      </c>
      <c r="AK3459" s="2">
        <f t="shared" si="354"/>
        <v>-1.535362013584342</v>
      </c>
      <c r="AL3459" s="2">
        <f t="shared" si="355"/>
        <v>-2.5879503497259004</v>
      </c>
      <c r="AM3459" s="2">
        <f t="shared" si="356"/>
        <v>-4.6415611092091762</v>
      </c>
      <c r="AN3459" s="2">
        <f t="shared" si="357"/>
        <v>-4.4282337435353778</v>
      </c>
    </row>
    <row r="3460" spans="1:40" x14ac:dyDescent="0.2">
      <c r="A3460">
        <v>3459</v>
      </c>
      <c r="B3460" t="s">
        <v>5582</v>
      </c>
      <c r="C3460" t="s">
        <v>144</v>
      </c>
      <c r="D3460">
        <v>0</v>
      </c>
      <c r="E3460">
        <v>1</v>
      </c>
      <c r="F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T3460">
        <v>0.16500000000000001</v>
      </c>
      <c r="U3460">
        <v>0.20399999999999999</v>
      </c>
      <c r="V3460">
        <v>0.21199999999999999</v>
      </c>
      <c r="W3460">
        <v>0.41599999999999998</v>
      </c>
      <c r="X3460">
        <v>0.184</v>
      </c>
      <c r="Z3460">
        <v>11</v>
      </c>
      <c r="AA3460">
        <v>0</v>
      </c>
      <c r="AB3460">
        <v>0</v>
      </c>
      <c r="AD3460">
        <v>-0.1</v>
      </c>
      <c r="AE3460">
        <v>0</v>
      </c>
      <c r="AF3460">
        <v>0</v>
      </c>
      <c r="AG3460" t="s">
        <v>5583</v>
      </c>
      <c r="AH3460" s="2">
        <f t="shared" si="353"/>
        <v>-15.697137413712554</v>
      </c>
      <c r="AJ3460" s="2">
        <f t="shared" si="352"/>
        <v>-2.5025539444631106</v>
      </c>
      <c r="AK3460" s="2">
        <f t="shared" si="354"/>
        <v>-1.535362013584342</v>
      </c>
      <c r="AL3460" s="2">
        <f t="shared" si="355"/>
        <v>-2.5879503497259004</v>
      </c>
      <c r="AM3460" s="2">
        <f t="shared" si="356"/>
        <v>-4.2992125984251972</v>
      </c>
      <c r="AN3460" s="2">
        <f t="shared" si="357"/>
        <v>-4.7720585075140036</v>
      </c>
    </row>
    <row r="3461" spans="1:40" x14ac:dyDescent="0.2">
      <c r="A3461">
        <v>3460</v>
      </c>
      <c r="B3461" t="s">
        <v>6900</v>
      </c>
      <c r="C3461" t="s">
        <v>39</v>
      </c>
      <c r="D3461">
        <v>0</v>
      </c>
      <c r="E3461">
        <v>1</v>
      </c>
      <c r="F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T3461">
        <v>0.16</v>
      </c>
      <c r="U3461">
        <v>0.19500000000000001</v>
      </c>
      <c r="V3461">
        <v>0.23799999999999999</v>
      </c>
      <c r="W3461">
        <v>0.433</v>
      </c>
      <c r="X3461">
        <v>0.188</v>
      </c>
      <c r="Z3461">
        <v>8</v>
      </c>
      <c r="AA3461">
        <v>0</v>
      </c>
      <c r="AB3461">
        <v>0</v>
      </c>
      <c r="AD3461">
        <v>-0.1</v>
      </c>
      <c r="AE3461">
        <v>0</v>
      </c>
      <c r="AF3461">
        <v>0</v>
      </c>
      <c r="AG3461" t="s">
        <v>6901</v>
      </c>
      <c r="AH3461" s="2">
        <f t="shared" si="353"/>
        <v>-15.698129523121013</v>
      </c>
      <c r="AJ3461" s="2">
        <f t="shared" si="352"/>
        <v>-2.5025539444631106</v>
      </c>
      <c r="AK3461" s="2">
        <f t="shared" si="354"/>
        <v>-1.535362013584342</v>
      </c>
      <c r="AL3461" s="2">
        <f t="shared" si="355"/>
        <v>-2.5879503497259004</v>
      </c>
      <c r="AM3461" s="2">
        <f t="shared" si="356"/>
        <v>-4.5437472489851825</v>
      </c>
      <c r="AN3461" s="2">
        <f t="shared" si="357"/>
        <v>-4.5285159663624768</v>
      </c>
    </row>
    <row r="3462" spans="1:40" x14ac:dyDescent="0.2">
      <c r="A3462">
        <v>3461</v>
      </c>
      <c r="B3462" t="s">
        <v>4303</v>
      </c>
      <c r="C3462" t="s">
        <v>90</v>
      </c>
      <c r="D3462">
        <v>0</v>
      </c>
      <c r="E3462">
        <v>1</v>
      </c>
      <c r="F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T3462">
        <v>0.155</v>
      </c>
      <c r="U3462">
        <v>0.21299999999999999</v>
      </c>
      <c r="V3462">
        <v>0.23699999999999999</v>
      </c>
      <c r="W3462">
        <v>0.45</v>
      </c>
      <c r="X3462">
        <v>0.2</v>
      </c>
      <c r="Z3462">
        <v>21</v>
      </c>
      <c r="AA3462">
        <v>0</v>
      </c>
      <c r="AB3462">
        <v>0</v>
      </c>
      <c r="AD3462">
        <v>-0.1</v>
      </c>
      <c r="AE3462">
        <v>0</v>
      </c>
      <c r="AF3462">
        <v>0</v>
      </c>
      <c r="AG3462" t="s">
        <v>4304</v>
      </c>
      <c r="AH3462" s="2">
        <f t="shared" si="353"/>
        <v>-15.69912163252947</v>
      </c>
      <c r="AJ3462" s="2">
        <f t="shared" si="352"/>
        <v>-2.5025539444631106</v>
      </c>
      <c r="AK3462" s="2">
        <f t="shared" si="354"/>
        <v>-1.535362013584342</v>
      </c>
      <c r="AL3462" s="2">
        <f t="shared" si="355"/>
        <v>-2.5879503497259004</v>
      </c>
      <c r="AM3462" s="2">
        <f t="shared" si="356"/>
        <v>-4.7882818995451668</v>
      </c>
      <c r="AN3462" s="2">
        <f t="shared" si="357"/>
        <v>-4.2849734252109499</v>
      </c>
    </row>
    <row r="3463" spans="1:40" x14ac:dyDescent="0.2">
      <c r="A3463">
        <v>3462</v>
      </c>
      <c r="B3463" t="s">
        <v>6735</v>
      </c>
      <c r="C3463" t="s">
        <v>125</v>
      </c>
      <c r="D3463">
        <v>0</v>
      </c>
      <c r="E3463">
        <v>1</v>
      </c>
      <c r="F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T3463">
        <v>0.16200000000000001</v>
      </c>
      <c r="U3463">
        <v>0.20100000000000001</v>
      </c>
      <c r="V3463">
        <v>0.22500000000000001</v>
      </c>
      <c r="W3463">
        <v>0.42599999999999999</v>
      </c>
      <c r="X3463">
        <v>0.187</v>
      </c>
      <c r="Z3463">
        <v>10</v>
      </c>
      <c r="AA3463">
        <v>0</v>
      </c>
      <c r="AB3463">
        <v>0</v>
      </c>
      <c r="AD3463">
        <v>-0.1</v>
      </c>
      <c r="AE3463">
        <v>0</v>
      </c>
      <c r="AF3463">
        <v>0</v>
      </c>
      <c r="AG3463" t="s">
        <v>6736</v>
      </c>
      <c r="AH3463" s="2">
        <f t="shared" si="353"/>
        <v>-15.700597885724116</v>
      </c>
      <c r="AJ3463" s="2">
        <f t="shared" si="352"/>
        <v>-2.5025539444631106</v>
      </c>
      <c r="AK3463" s="2">
        <f t="shared" si="354"/>
        <v>-1.535362013584342</v>
      </c>
      <c r="AL3463" s="2">
        <f t="shared" si="355"/>
        <v>-2.5879503497259004</v>
      </c>
      <c r="AM3463" s="2">
        <f t="shared" si="356"/>
        <v>-4.4459333887611878</v>
      </c>
      <c r="AN3463" s="2">
        <f t="shared" si="357"/>
        <v>-4.6287981891895758</v>
      </c>
    </row>
    <row r="3464" spans="1:40" x14ac:dyDescent="0.2">
      <c r="A3464">
        <v>3463</v>
      </c>
      <c r="B3464" t="s">
        <v>6924</v>
      </c>
      <c r="C3464" t="s">
        <v>63</v>
      </c>
      <c r="D3464">
        <v>0</v>
      </c>
      <c r="E3464">
        <v>1</v>
      </c>
      <c r="F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T3464">
        <v>0.16200000000000001</v>
      </c>
      <c r="U3464">
        <v>0.20100000000000001</v>
      </c>
      <c r="V3464">
        <v>0.22600000000000001</v>
      </c>
      <c r="W3464">
        <v>0.42599999999999999</v>
      </c>
      <c r="X3464">
        <v>0.188</v>
      </c>
      <c r="Z3464">
        <v>8</v>
      </c>
      <c r="AA3464">
        <v>0</v>
      </c>
      <c r="AB3464">
        <v>0</v>
      </c>
      <c r="AD3464">
        <v>-0.1</v>
      </c>
      <c r="AE3464">
        <v>0</v>
      </c>
      <c r="AF3464">
        <v>0</v>
      </c>
      <c r="AG3464" t="s">
        <v>6925</v>
      </c>
      <c r="AH3464" s="2">
        <f t="shared" si="353"/>
        <v>-15.700597885724116</v>
      </c>
      <c r="AJ3464" s="2">
        <f t="shared" si="352"/>
        <v>-2.5025539444631106</v>
      </c>
      <c r="AK3464" s="2">
        <f t="shared" si="354"/>
        <v>-1.535362013584342</v>
      </c>
      <c r="AL3464" s="2">
        <f t="shared" si="355"/>
        <v>-2.5879503497259004</v>
      </c>
      <c r="AM3464" s="2">
        <f t="shared" si="356"/>
        <v>-4.4459333887611878</v>
      </c>
      <c r="AN3464" s="2">
        <f t="shared" si="357"/>
        <v>-4.6287981891895758</v>
      </c>
    </row>
    <row r="3465" spans="1:40" x14ac:dyDescent="0.2">
      <c r="A3465">
        <v>3464</v>
      </c>
      <c r="B3465" t="s">
        <v>6277</v>
      </c>
      <c r="C3465" t="s">
        <v>176</v>
      </c>
      <c r="D3465">
        <v>0</v>
      </c>
      <c r="E3465">
        <v>1</v>
      </c>
      <c r="F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T3465">
        <v>0.158</v>
      </c>
      <c r="U3465">
        <v>0.19900000000000001</v>
      </c>
      <c r="V3465">
        <v>0.24</v>
      </c>
      <c r="W3465">
        <v>0.439</v>
      </c>
      <c r="X3465">
        <v>0.192</v>
      </c>
      <c r="Z3465">
        <v>10</v>
      </c>
      <c r="AA3465">
        <v>0</v>
      </c>
      <c r="AB3465">
        <v>0</v>
      </c>
      <c r="AD3465">
        <v>-0.1</v>
      </c>
      <c r="AE3465">
        <v>0</v>
      </c>
      <c r="AF3465">
        <v>0</v>
      </c>
      <c r="AG3465" t="s">
        <v>6278</v>
      </c>
      <c r="AH3465" s="2">
        <f t="shared" si="353"/>
        <v>-15.709987192350351</v>
      </c>
      <c r="AJ3465" s="2">
        <f t="shared" si="352"/>
        <v>-2.5025539444631106</v>
      </c>
      <c r="AK3465" s="2">
        <f t="shared" si="354"/>
        <v>-1.535362013584342</v>
      </c>
      <c r="AL3465" s="2">
        <f t="shared" si="355"/>
        <v>-2.5879503497259004</v>
      </c>
      <c r="AM3465" s="2">
        <f t="shared" si="356"/>
        <v>-4.6415611092091762</v>
      </c>
      <c r="AN3465" s="2">
        <f t="shared" si="357"/>
        <v>-4.4425597753678208</v>
      </c>
    </row>
    <row r="3466" spans="1:40" x14ac:dyDescent="0.2">
      <c r="A3466">
        <v>3465</v>
      </c>
      <c r="B3466" t="s">
        <v>5572</v>
      </c>
      <c r="C3466" t="s">
        <v>47</v>
      </c>
      <c r="D3466">
        <v>0</v>
      </c>
      <c r="E3466">
        <v>1</v>
      </c>
      <c r="F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T3466">
        <v>0.153</v>
      </c>
      <c r="U3466">
        <v>0.20499999999999999</v>
      </c>
      <c r="V3466">
        <v>0.252</v>
      </c>
      <c r="W3466">
        <v>0.45600000000000002</v>
      </c>
      <c r="X3466">
        <v>0.2</v>
      </c>
      <c r="Z3466">
        <v>17</v>
      </c>
      <c r="AA3466">
        <v>0</v>
      </c>
      <c r="AB3466">
        <v>0</v>
      </c>
      <c r="AD3466">
        <v>-0.1</v>
      </c>
      <c r="AE3466">
        <v>0</v>
      </c>
      <c r="AF3466">
        <v>0</v>
      </c>
      <c r="AG3466" t="s">
        <v>5573</v>
      </c>
      <c r="AH3466" s="2">
        <f t="shared" si="353"/>
        <v>-15.710979301758808</v>
      </c>
      <c r="AJ3466" s="2">
        <f t="shared" si="352"/>
        <v>-2.5025539444631106</v>
      </c>
      <c r="AK3466" s="2">
        <f t="shared" si="354"/>
        <v>-1.535362013584342</v>
      </c>
      <c r="AL3466" s="2">
        <f t="shared" si="355"/>
        <v>-2.5879503497259004</v>
      </c>
      <c r="AM3466" s="2">
        <f t="shared" si="356"/>
        <v>-4.8860957597691606</v>
      </c>
      <c r="AN3466" s="2">
        <f t="shared" si="357"/>
        <v>-4.1990172342162939</v>
      </c>
    </row>
    <row r="3467" spans="1:40" x14ac:dyDescent="0.2">
      <c r="A3467">
        <v>3466</v>
      </c>
      <c r="B3467" t="s">
        <v>5640</v>
      </c>
      <c r="C3467" t="s">
        <v>93</v>
      </c>
      <c r="D3467">
        <v>0</v>
      </c>
      <c r="E3467">
        <v>1</v>
      </c>
      <c r="F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T3467">
        <v>0.16500000000000001</v>
      </c>
      <c r="U3467">
        <v>0.20799999999999999</v>
      </c>
      <c r="V3467">
        <v>0.20699999999999999</v>
      </c>
      <c r="W3467">
        <v>0.41499999999999998</v>
      </c>
      <c r="X3467">
        <v>0.185</v>
      </c>
      <c r="Z3467">
        <v>11</v>
      </c>
      <c r="AA3467">
        <v>0</v>
      </c>
      <c r="AB3467">
        <v>0</v>
      </c>
      <c r="AD3467">
        <v>-0.1</v>
      </c>
      <c r="AE3467">
        <v>0</v>
      </c>
      <c r="AF3467">
        <v>0</v>
      </c>
      <c r="AG3467" t="s">
        <v>5641</v>
      </c>
      <c r="AH3467" s="2">
        <f t="shared" si="353"/>
        <v>-15.711463445544997</v>
      </c>
      <c r="AJ3467" s="2">
        <f t="shared" si="352"/>
        <v>-2.5025539444631106</v>
      </c>
      <c r="AK3467" s="2">
        <f t="shared" si="354"/>
        <v>-1.535362013584342</v>
      </c>
      <c r="AL3467" s="2">
        <f t="shared" si="355"/>
        <v>-2.5879503497259004</v>
      </c>
      <c r="AM3467" s="2">
        <f t="shared" si="356"/>
        <v>-4.2992125984251972</v>
      </c>
      <c r="AN3467" s="2">
        <f t="shared" si="357"/>
        <v>-4.7863845393464466</v>
      </c>
    </row>
    <row r="3468" spans="1:40" x14ac:dyDescent="0.2">
      <c r="A3468">
        <v>3467</v>
      </c>
      <c r="B3468" t="s">
        <v>5333</v>
      </c>
      <c r="C3468" t="s">
        <v>114</v>
      </c>
      <c r="D3468">
        <v>0</v>
      </c>
      <c r="E3468">
        <v>1</v>
      </c>
      <c r="F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T3468">
        <v>0.16</v>
      </c>
      <c r="U3468">
        <v>0.20499999999999999</v>
      </c>
      <c r="V3468">
        <v>0.22700000000000001</v>
      </c>
      <c r="W3468">
        <v>0.432</v>
      </c>
      <c r="X3468">
        <v>0.191</v>
      </c>
      <c r="Z3468">
        <v>9</v>
      </c>
      <c r="AA3468">
        <v>0</v>
      </c>
      <c r="AB3468">
        <v>0</v>
      </c>
      <c r="AD3468">
        <v>-0.1</v>
      </c>
      <c r="AE3468">
        <v>0</v>
      </c>
      <c r="AF3468">
        <v>0</v>
      </c>
      <c r="AG3468" t="s">
        <v>5334</v>
      </c>
      <c r="AH3468" s="2">
        <f t="shared" si="353"/>
        <v>-15.712455554953456</v>
      </c>
      <c r="AJ3468" s="2">
        <f t="shared" si="352"/>
        <v>-2.5025539444631106</v>
      </c>
      <c r="AK3468" s="2">
        <f t="shared" si="354"/>
        <v>-1.535362013584342</v>
      </c>
      <c r="AL3468" s="2">
        <f t="shared" si="355"/>
        <v>-2.5879503497259004</v>
      </c>
      <c r="AM3468" s="2">
        <f t="shared" si="356"/>
        <v>-4.5437472489851825</v>
      </c>
      <c r="AN3468" s="2">
        <f t="shared" si="357"/>
        <v>-4.5428419981949197</v>
      </c>
    </row>
    <row r="3469" spans="1:40" x14ac:dyDescent="0.2">
      <c r="A3469">
        <v>3468</v>
      </c>
      <c r="B3469" t="s">
        <v>6034</v>
      </c>
      <c r="C3469" t="s">
        <v>93</v>
      </c>
      <c r="D3469">
        <v>0</v>
      </c>
      <c r="E3469">
        <v>1</v>
      </c>
      <c r="F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T3469">
        <v>0.161</v>
      </c>
      <c r="U3469">
        <v>0.19800000000000001</v>
      </c>
      <c r="V3469">
        <v>0.23100000000000001</v>
      </c>
      <c r="W3469">
        <v>0.42799999999999999</v>
      </c>
      <c r="X3469">
        <v>0.187</v>
      </c>
      <c r="Z3469">
        <v>12</v>
      </c>
      <c r="AA3469">
        <v>0</v>
      </c>
      <c r="AB3469">
        <v>0</v>
      </c>
      <c r="AD3469">
        <v>-0.1</v>
      </c>
      <c r="AE3469">
        <v>0</v>
      </c>
      <c r="AF3469">
        <v>0</v>
      </c>
      <c r="AG3469" t="s">
        <v>6035</v>
      </c>
      <c r="AH3469" s="2">
        <f t="shared" si="353"/>
        <v>-15.720852752171229</v>
      </c>
      <c r="AJ3469" s="2">
        <f t="shared" si="352"/>
        <v>-2.5025539444631106</v>
      </c>
      <c r="AK3469" s="2">
        <f t="shared" si="354"/>
        <v>-1.535362013584342</v>
      </c>
      <c r="AL3469" s="2">
        <f t="shared" si="355"/>
        <v>-2.5879503497259004</v>
      </c>
      <c r="AM3469" s="2">
        <f t="shared" si="356"/>
        <v>-4.4948403188731847</v>
      </c>
      <c r="AN3469" s="2">
        <f t="shared" si="357"/>
        <v>-4.6001461255246907</v>
      </c>
    </row>
    <row r="3470" spans="1:40" x14ac:dyDescent="0.2">
      <c r="A3470">
        <v>3469</v>
      </c>
      <c r="B3470" t="s">
        <v>6532</v>
      </c>
      <c r="C3470" t="s">
        <v>129</v>
      </c>
      <c r="D3470">
        <v>0</v>
      </c>
      <c r="E3470">
        <v>1</v>
      </c>
      <c r="F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T3470">
        <v>0.161</v>
      </c>
      <c r="U3470">
        <v>0.2</v>
      </c>
      <c r="V3470">
        <v>0.22900000000000001</v>
      </c>
      <c r="W3470">
        <v>0.42799999999999999</v>
      </c>
      <c r="X3470">
        <v>0.188</v>
      </c>
      <c r="Z3470">
        <v>7</v>
      </c>
      <c r="AA3470">
        <v>0</v>
      </c>
      <c r="AB3470">
        <v>0</v>
      </c>
      <c r="AD3470">
        <v>-0.1</v>
      </c>
      <c r="AE3470">
        <v>0</v>
      </c>
      <c r="AF3470">
        <v>0</v>
      </c>
      <c r="AG3470" t="s">
        <v>6533</v>
      </c>
      <c r="AH3470" s="2">
        <f t="shared" si="353"/>
        <v>-15.720852752171229</v>
      </c>
      <c r="AJ3470" s="2">
        <f t="shared" ref="AJ3470:AJ3533" si="358">(K3470-22.084)/8.824585</f>
        <v>-2.5025539444631106</v>
      </c>
      <c r="AK3470" s="2">
        <f t="shared" si="354"/>
        <v>-1.535362013584342</v>
      </c>
      <c r="AL3470" s="2">
        <f t="shared" si="355"/>
        <v>-2.5879503497259004</v>
      </c>
      <c r="AM3470" s="2">
        <f t="shared" si="356"/>
        <v>-4.4948403188731847</v>
      </c>
      <c r="AN3470" s="2">
        <f t="shared" si="357"/>
        <v>-4.6001461255246907</v>
      </c>
    </row>
    <row r="3471" spans="1:40" x14ac:dyDescent="0.2">
      <c r="A3471">
        <v>3470</v>
      </c>
      <c r="B3471" t="s">
        <v>4997</v>
      </c>
      <c r="C3471" t="s">
        <v>103</v>
      </c>
      <c r="D3471">
        <v>0</v>
      </c>
      <c r="E3471">
        <v>1</v>
      </c>
      <c r="F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T3471">
        <v>0.156</v>
      </c>
      <c r="U3471">
        <v>0.215</v>
      </c>
      <c r="V3471">
        <v>0.22900000000000001</v>
      </c>
      <c r="W3471">
        <v>0.44500000000000001</v>
      </c>
      <c r="X3471">
        <v>0.19800000000000001</v>
      </c>
      <c r="Z3471">
        <v>7</v>
      </c>
      <c r="AA3471">
        <v>0</v>
      </c>
      <c r="AB3471">
        <v>0</v>
      </c>
      <c r="AD3471">
        <v>-0.1</v>
      </c>
      <c r="AE3471">
        <v>0</v>
      </c>
      <c r="AF3471">
        <v>0</v>
      </c>
      <c r="AG3471" t="s">
        <v>4998</v>
      </c>
      <c r="AH3471" s="2">
        <f t="shared" si="353"/>
        <v>-15.721844861579687</v>
      </c>
      <c r="AJ3471" s="2">
        <f t="shared" si="358"/>
        <v>-2.5025539444631106</v>
      </c>
      <c r="AK3471" s="2">
        <f t="shared" si="354"/>
        <v>-1.535362013584342</v>
      </c>
      <c r="AL3471" s="2">
        <f t="shared" si="355"/>
        <v>-2.5879503497259004</v>
      </c>
      <c r="AM3471" s="2">
        <f t="shared" si="356"/>
        <v>-4.7393749694331699</v>
      </c>
      <c r="AN3471" s="2">
        <f t="shared" si="357"/>
        <v>-4.3566035843731639</v>
      </c>
    </row>
    <row r="3472" spans="1:40" x14ac:dyDescent="0.2">
      <c r="A3472">
        <v>3471</v>
      </c>
      <c r="B3472" t="s">
        <v>4567</v>
      </c>
      <c r="C3472" t="s">
        <v>176</v>
      </c>
      <c r="D3472">
        <v>0</v>
      </c>
      <c r="E3472">
        <v>1</v>
      </c>
      <c r="F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T3472">
        <v>0.158</v>
      </c>
      <c r="U3472">
        <v>0.216</v>
      </c>
      <c r="V3472">
        <v>0.223</v>
      </c>
      <c r="W3472">
        <v>0.438</v>
      </c>
      <c r="X3472">
        <v>0.19600000000000001</v>
      </c>
      <c r="Z3472">
        <v>13</v>
      </c>
      <c r="AA3472">
        <v>0</v>
      </c>
      <c r="AB3472">
        <v>0</v>
      </c>
      <c r="AD3472">
        <v>-0.1</v>
      </c>
      <c r="AE3472">
        <v>0</v>
      </c>
      <c r="AF3472">
        <v>0</v>
      </c>
      <c r="AG3472" t="s">
        <v>4568</v>
      </c>
      <c r="AH3472" s="2">
        <f t="shared" si="353"/>
        <v>-15.724313224182794</v>
      </c>
      <c r="AJ3472" s="2">
        <f t="shared" si="358"/>
        <v>-2.5025539444631106</v>
      </c>
      <c r="AK3472" s="2">
        <f t="shared" si="354"/>
        <v>-1.535362013584342</v>
      </c>
      <c r="AL3472" s="2">
        <f t="shared" si="355"/>
        <v>-2.5879503497259004</v>
      </c>
      <c r="AM3472" s="2">
        <f t="shared" si="356"/>
        <v>-4.6415611092091762</v>
      </c>
      <c r="AN3472" s="2">
        <f t="shared" si="357"/>
        <v>-4.4568858072002628</v>
      </c>
    </row>
    <row r="3473" spans="1:40" x14ac:dyDescent="0.2">
      <c r="A3473">
        <v>3472</v>
      </c>
      <c r="B3473" t="s">
        <v>5127</v>
      </c>
      <c r="C3473" t="s">
        <v>65</v>
      </c>
      <c r="D3473">
        <v>0</v>
      </c>
      <c r="E3473">
        <v>1</v>
      </c>
      <c r="F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T3473">
        <v>0.158</v>
      </c>
      <c r="U3473">
        <v>0.20100000000000001</v>
      </c>
      <c r="V3473">
        <v>0.23599999999999999</v>
      </c>
      <c r="W3473">
        <v>0.438</v>
      </c>
      <c r="X3473">
        <v>0.191</v>
      </c>
      <c r="Z3473">
        <v>11</v>
      </c>
      <c r="AA3473">
        <v>0</v>
      </c>
      <c r="AB3473">
        <v>0</v>
      </c>
      <c r="AD3473">
        <v>-0.1</v>
      </c>
      <c r="AE3473">
        <v>0</v>
      </c>
      <c r="AF3473">
        <v>0</v>
      </c>
      <c r="AG3473" t="s">
        <v>5128</v>
      </c>
      <c r="AH3473" s="2">
        <f t="shared" si="353"/>
        <v>-15.724313224182794</v>
      </c>
      <c r="AJ3473" s="2">
        <f t="shared" si="358"/>
        <v>-2.5025539444631106</v>
      </c>
      <c r="AK3473" s="2">
        <f t="shared" si="354"/>
        <v>-1.535362013584342</v>
      </c>
      <c r="AL3473" s="2">
        <f t="shared" si="355"/>
        <v>-2.5879503497259004</v>
      </c>
      <c r="AM3473" s="2">
        <f t="shared" si="356"/>
        <v>-4.6415611092091762</v>
      </c>
      <c r="AN3473" s="2">
        <f t="shared" si="357"/>
        <v>-4.4568858072002628</v>
      </c>
    </row>
    <row r="3474" spans="1:40" x14ac:dyDescent="0.2">
      <c r="A3474">
        <v>3473</v>
      </c>
      <c r="B3474" t="s">
        <v>6215</v>
      </c>
      <c r="C3474" t="s">
        <v>88</v>
      </c>
      <c r="D3474">
        <v>0</v>
      </c>
      <c r="E3474">
        <v>1</v>
      </c>
      <c r="F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T3474">
        <v>0.16</v>
      </c>
      <c r="U3474">
        <v>0.20300000000000001</v>
      </c>
      <c r="V3474">
        <v>0.22800000000000001</v>
      </c>
      <c r="W3474">
        <v>0.43099999999999999</v>
      </c>
      <c r="X3474">
        <v>0.19</v>
      </c>
      <c r="Z3474">
        <v>16</v>
      </c>
      <c r="AA3474">
        <v>0</v>
      </c>
      <c r="AB3474">
        <v>0</v>
      </c>
      <c r="AD3474">
        <v>-0.1</v>
      </c>
      <c r="AE3474">
        <v>0</v>
      </c>
      <c r="AF3474">
        <v>0</v>
      </c>
      <c r="AG3474" t="s">
        <v>6216</v>
      </c>
      <c r="AH3474" s="2">
        <f t="shared" si="353"/>
        <v>-15.726781586785899</v>
      </c>
      <c r="AJ3474" s="2">
        <f t="shared" si="358"/>
        <v>-2.5025539444631106</v>
      </c>
      <c r="AK3474" s="2">
        <f t="shared" si="354"/>
        <v>-1.535362013584342</v>
      </c>
      <c r="AL3474" s="2">
        <f t="shared" si="355"/>
        <v>-2.5879503497259004</v>
      </c>
      <c r="AM3474" s="2">
        <f t="shared" si="356"/>
        <v>-4.5437472489851825</v>
      </c>
      <c r="AN3474" s="2">
        <f t="shared" si="357"/>
        <v>-4.5571680300273627</v>
      </c>
    </row>
    <row r="3475" spans="1:40" x14ac:dyDescent="0.2">
      <c r="A3475">
        <v>3474</v>
      </c>
      <c r="B3475" t="s">
        <v>6820</v>
      </c>
      <c r="C3475" t="s">
        <v>125</v>
      </c>
      <c r="D3475">
        <v>0</v>
      </c>
      <c r="E3475">
        <v>1</v>
      </c>
      <c r="F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T3475">
        <v>0.16200000000000001</v>
      </c>
      <c r="U3475">
        <v>0.19700000000000001</v>
      </c>
      <c r="V3475">
        <v>0.22700000000000001</v>
      </c>
      <c r="W3475">
        <v>0.42399999999999999</v>
      </c>
      <c r="X3475">
        <v>0.186</v>
      </c>
      <c r="Z3475">
        <v>9</v>
      </c>
      <c r="AA3475">
        <v>0</v>
      </c>
      <c r="AB3475">
        <v>0</v>
      </c>
      <c r="AD3475">
        <v>-0.1</v>
      </c>
      <c r="AE3475">
        <v>0</v>
      </c>
      <c r="AF3475">
        <v>0</v>
      </c>
      <c r="AG3475" t="s">
        <v>6821</v>
      </c>
      <c r="AH3475" s="2">
        <f t="shared" si="353"/>
        <v>-15.729249949389002</v>
      </c>
      <c r="AJ3475" s="2">
        <f t="shared" si="358"/>
        <v>-2.5025539444631106</v>
      </c>
      <c r="AK3475" s="2">
        <f t="shared" si="354"/>
        <v>-1.535362013584342</v>
      </c>
      <c r="AL3475" s="2">
        <f t="shared" si="355"/>
        <v>-2.5879503497259004</v>
      </c>
      <c r="AM3475" s="2">
        <f t="shared" si="356"/>
        <v>-4.4459333887611878</v>
      </c>
      <c r="AN3475" s="2">
        <f t="shared" si="357"/>
        <v>-4.6574502528544617</v>
      </c>
    </row>
    <row r="3476" spans="1:40" x14ac:dyDescent="0.2">
      <c r="A3476">
        <v>3475</v>
      </c>
      <c r="B3476" t="s">
        <v>6840</v>
      </c>
      <c r="C3476" t="s">
        <v>31</v>
      </c>
      <c r="D3476">
        <v>0</v>
      </c>
      <c r="E3476">
        <v>1</v>
      </c>
      <c r="F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T3476">
        <v>0.16200000000000001</v>
      </c>
      <c r="U3476">
        <v>0.19900000000000001</v>
      </c>
      <c r="V3476">
        <v>0.22500000000000001</v>
      </c>
      <c r="W3476">
        <v>0.42399999999999999</v>
      </c>
      <c r="X3476">
        <v>0.186</v>
      </c>
      <c r="Z3476">
        <v>4</v>
      </c>
      <c r="AA3476">
        <v>0</v>
      </c>
      <c r="AB3476">
        <v>0</v>
      </c>
      <c r="AD3476">
        <v>-0.1</v>
      </c>
      <c r="AE3476">
        <v>0</v>
      </c>
      <c r="AF3476">
        <v>0</v>
      </c>
      <c r="AG3476" t="s">
        <v>6841</v>
      </c>
      <c r="AH3476" s="2">
        <f t="shared" si="353"/>
        <v>-15.729249949389002</v>
      </c>
      <c r="AJ3476" s="2">
        <f t="shared" si="358"/>
        <v>-2.5025539444631106</v>
      </c>
      <c r="AK3476" s="2">
        <f t="shared" si="354"/>
        <v>-1.535362013584342</v>
      </c>
      <c r="AL3476" s="2">
        <f t="shared" si="355"/>
        <v>-2.5879503497259004</v>
      </c>
      <c r="AM3476" s="2">
        <f t="shared" si="356"/>
        <v>-4.4459333887611878</v>
      </c>
      <c r="AN3476" s="2">
        <f t="shared" si="357"/>
        <v>-4.6574502528544617</v>
      </c>
    </row>
    <row r="3477" spans="1:40" x14ac:dyDescent="0.2">
      <c r="A3477">
        <v>3476</v>
      </c>
      <c r="B3477" t="s">
        <v>6308</v>
      </c>
      <c r="C3477" t="s">
        <v>37</v>
      </c>
      <c r="D3477">
        <v>0</v>
      </c>
      <c r="E3477">
        <v>1</v>
      </c>
      <c r="F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T3477">
        <v>0.159</v>
      </c>
      <c r="U3477">
        <v>0.2</v>
      </c>
      <c r="V3477">
        <v>0.23400000000000001</v>
      </c>
      <c r="W3477">
        <v>0.434</v>
      </c>
      <c r="X3477">
        <v>0.19</v>
      </c>
      <c r="Z3477">
        <v>15</v>
      </c>
      <c r="AA3477">
        <v>0</v>
      </c>
      <c r="AB3477">
        <v>0</v>
      </c>
      <c r="AD3477">
        <v>-0.1</v>
      </c>
      <c r="AE3477">
        <v>0</v>
      </c>
      <c r="AF3477">
        <v>0</v>
      </c>
      <c r="AG3477" t="s">
        <v>6309</v>
      </c>
      <c r="AH3477" s="2">
        <f t="shared" si="353"/>
        <v>-15.732710421400567</v>
      </c>
      <c r="AJ3477" s="2">
        <f t="shared" si="358"/>
        <v>-2.5025539444631106</v>
      </c>
      <c r="AK3477" s="2">
        <f t="shared" si="354"/>
        <v>-1.535362013584342</v>
      </c>
      <c r="AL3477" s="2">
        <f t="shared" si="355"/>
        <v>-2.5879503497259004</v>
      </c>
      <c r="AM3477" s="2">
        <f t="shared" si="356"/>
        <v>-4.5926541790971793</v>
      </c>
      <c r="AN3477" s="2">
        <f t="shared" si="357"/>
        <v>-4.5141899345300338</v>
      </c>
    </row>
    <row r="3478" spans="1:40" x14ac:dyDescent="0.2">
      <c r="A3478">
        <v>3477</v>
      </c>
      <c r="B3478" t="s">
        <v>6836</v>
      </c>
      <c r="C3478" t="s">
        <v>39</v>
      </c>
      <c r="D3478">
        <v>0</v>
      </c>
      <c r="E3478">
        <v>1</v>
      </c>
      <c r="F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T3478">
        <v>0.16600000000000001</v>
      </c>
      <c r="U3478">
        <v>0.19600000000000001</v>
      </c>
      <c r="V3478">
        <v>0.21299999999999999</v>
      </c>
      <c r="W3478">
        <v>0.41</v>
      </c>
      <c r="X3478">
        <v>0.18</v>
      </c>
      <c r="Z3478">
        <v>3</v>
      </c>
      <c r="AA3478">
        <v>0</v>
      </c>
      <c r="AB3478">
        <v>0</v>
      </c>
      <c r="AD3478">
        <v>-0.1</v>
      </c>
      <c r="AE3478">
        <v>0</v>
      </c>
      <c r="AF3478">
        <v>0</v>
      </c>
      <c r="AG3478" t="s">
        <v>6837</v>
      </c>
      <c r="AH3478" s="2">
        <f t="shared" si="353"/>
        <v>-15.734186674595213</v>
      </c>
      <c r="AJ3478" s="2">
        <f t="shared" si="358"/>
        <v>-2.5025539444631106</v>
      </c>
      <c r="AK3478" s="2">
        <f t="shared" si="354"/>
        <v>-1.535362013584342</v>
      </c>
      <c r="AL3478" s="2">
        <f t="shared" si="355"/>
        <v>-2.5879503497259004</v>
      </c>
      <c r="AM3478" s="2">
        <f t="shared" si="356"/>
        <v>-4.2503056683132003</v>
      </c>
      <c r="AN3478" s="2">
        <f t="shared" si="357"/>
        <v>-4.8580146985086596</v>
      </c>
    </row>
    <row r="3479" spans="1:40" x14ac:dyDescent="0.2">
      <c r="A3479">
        <v>3478</v>
      </c>
      <c r="B3479" t="s">
        <v>5981</v>
      </c>
      <c r="C3479" t="s">
        <v>74</v>
      </c>
      <c r="D3479">
        <v>0</v>
      </c>
      <c r="E3479">
        <v>1</v>
      </c>
      <c r="F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T3479">
        <v>0.16300000000000001</v>
      </c>
      <c r="U3479">
        <v>0.20200000000000001</v>
      </c>
      <c r="V3479">
        <v>0.218</v>
      </c>
      <c r="W3479">
        <v>0.42</v>
      </c>
      <c r="X3479">
        <v>0.186</v>
      </c>
      <c r="Z3479">
        <v>7</v>
      </c>
      <c r="AA3479">
        <v>0</v>
      </c>
      <c r="AB3479">
        <v>0</v>
      </c>
      <c r="AD3479">
        <v>-0.1</v>
      </c>
      <c r="AE3479">
        <v>0</v>
      </c>
      <c r="AF3479">
        <v>0</v>
      </c>
      <c r="AG3479" t="s">
        <v>5982</v>
      </c>
      <c r="AH3479" s="2">
        <f t="shared" si="353"/>
        <v>-15.737647146606776</v>
      </c>
      <c r="AJ3479" s="2">
        <f t="shared" si="358"/>
        <v>-2.5025539444631106</v>
      </c>
      <c r="AK3479" s="2">
        <f t="shared" si="354"/>
        <v>-1.535362013584342</v>
      </c>
      <c r="AL3479" s="2">
        <f t="shared" si="355"/>
        <v>-2.5879503497259004</v>
      </c>
      <c r="AM3479" s="2">
        <f t="shared" si="356"/>
        <v>-4.3970264586491909</v>
      </c>
      <c r="AN3479" s="2">
        <f t="shared" si="357"/>
        <v>-4.7147543801842327</v>
      </c>
    </row>
    <row r="3480" spans="1:40" x14ac:dyDescent="0.2">
      <c r="A3480">
        <v>3479</v>
      </c>
      <c r="B3480" t="s">
        <v>6167</v>
      </c>
      <c r="C3480" t="s">
        <v>93</v>
      </c>
      <c r="D3480">
        <v>0</v>
      </c>
      <c r="E3480">
        <v>1</v>
      </c>
      <c r="F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T3480">
        <v>0.16300000000000001</v>
      </c>
      <c r="U3480">
        <v>0.2</v>
      </c>
      <c r="V3480">
        <v>0.219</v>
      </c>
      <c r="W3480">
        <v>0.42</v>
      </c>
      <c r="X3480">
        <v>0.185</v>
      </c>
      <c r="Z3480">
        <v>10</v>
      </c>
      <c r="AA3480">
        <v>0</v>
      </c>
      <c r="AB3480">
        <v>0</v>
      </c>
      <c r="AD3480">
        <v>-0.1</v>
      </c>
      <c r="AE3480">
        <v>0</v>
      </c>
      <c r="AF3480">
        <v>0</v>
      </c>
      <c r="AG3480" t="s">
        <v>6168</v>
      </c>
      <c r="AH3480" s="2">
        <f t="shared" si="353"/>
        <v>-15.737647146606776</v>
      </c>
      <c r="AJ3480" s="2">
        <f t="shared" si="358"/>
        <v>-2.5025539444631106</v>
      </c>
      <c r="AK3480" s="2">
        <f t="shared" si="354"/>
        <v>-1.535362013584342</v>
      </c>
      <c r="AL3480" s="2">
        <f t="shared" si="355"/>
        <v>-2.5879503497259004</v>
      </c>
      <c r="AM3480" s="2">
        <f t="shared" si="356"/>
        <v>-4.3970264586491909</v>
      </c>
      <c r="AN3480" s="2">
        <f t="shared" si="357"/>
        <v>-4.7147543801842327</v>
      </c>
    </row>
    <row r="3481" spans="1:40" x14ac:dyDescent="0.2">
      <c r="A3481">
        <v>3480</v>
      </c>
      <c r="B3481" t="s">
        <v>6564</v>
      </c>
      <c r="C3481" t="s">
        <v>176</v>
      </c>
      <c r="D3481">
        <v>0</v>
      </c>
      <c r="E3481">
        <v>1</v>
      </c>
      <c r="F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0.16</v>
      </c>
      <c r="U3481">
        <v>0.19400000000000001</v>
      </c>
      <c r="V3481">
        <v>0.23599999999999999</v>
      </c>
      <c r="W3481">
        <v>0.43</v>
      </c>
      <c r="X3481">
        <v>0.187</v>
      </c>
      <c r="Z3481">
        <v>7</v>
      </c>
      <c r="AA3481">
        <v>0</v>
      </c>
      <c r="AB3481">
        <v>0</v>
      </c>
      <c r="AD3481">
        <v>-0.1</v>
      </c>
      <c r="AE3481">
        <v>0</v>
      </c>
      <c r="AF3481">
        <v>0</v>
      </c>
      <c r="AG3481" t="s">
        <v>6565</v>
      </c>
      <c r="AH3481" s="2">
        <f t="shared" si="353"/>
        <v>-15.74110761861834</v>
      </c>
      <c r="AJ3481" s="2">
        <f t="shared" si="358"/>
        <v>-2.5025539444631106</v>
      </c>
      <c r="AK3481" s="2">
        <f t="shared" si="354"/>
        <v>-1.535362013584342</v>
      </c>
      <c r="AL3481" s="2">
        <f t="shared" si="355"/>
        <v>-2.5879503497259004</v>
      </c>
      <c r="AM3481" s="2">
        <f t="shared" si="356"/>
        <v>-4.5437472489851825</v>
      </c>
      <c r="AN3481" s="2">
        <f t="shared" si="357"/>
        <v>-4.5714940618598048</v>
      </c>
    </row>
    <row r="3482" spans="1:40" x14ac:dyDescent="0.2">
      <c r="A3482">
        <v>3481</v>
      </c>
      <c r="B3482" t="s">
        <v>5273</v>
      </c>
      <c r="C3482" t="s">
        <v>118</v>
      </c>
      <c r="D3482">
        <v>0</v>
      </c>
      <c r="E3482">
        <v>1</v>
      </c>
      <c r="F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T3482">
        <v>0.16400000000000001</v>
      </c>
      <c r="U3482">
        <v>0.19800000000000001</v>
      </c>
      <c r="V3482">
        <v>0.219</v>
      </c>
      <c r="W3482">
        <v>0.41599999999999998</v>
      </c>
      <c r="X3482">
        <v>0.183</v>
      </c>
      <c r="Z3482">
        <v>9</v>
      </c>
      <c r="AA3482">
        <v>0</v>
      </c>
      <c r="AB3482">
        <v>0</v>
      </c>
      <c r="AD3482">
        <v>-0.1</v>
      </c>
      <c r="AE3482">
        <v>0</v>
      </c>
      <c r="AF3482">
        <v>0</v>
      </c>
      <c r="AG3482" t="s">
        <v>5274</v>
      </c>
      <c r="AH3482" s="2">
        <f t="shared" si="353"/>
        <v>-15.746044343824551</v>
      </c>
      <c r="AJ3482" s="2">
        <f t="shared" si="358"/>
        <v>-2.5025539444631106</v>
      </c>
      <c r="AK3482" s="2">
        <f t="shared" si="354"/>
        <v>-1.535362013584342</v>
      </c>
      <c r="AL3482" s="2">
        <f t="shared" si="355"/>
        <v>-2.5879503497259004</v>
      </c>
      <c r="AM3482" s="2">
        <f t="shared" si="356"/>
        <v>-4.3481195285371941</v>
      </c>
      <c r="AN3482" s="2">
        <f t="shared" si="357"/>
        <v>-4.7720585075140036</v>
      </c>
    </row>
    <row r="3483" spans="1:40" x14ac:dyDescent="0.2">
      <c r="A3483">
        <v>3482</v>
      </c>
      <c r="B3483" t="s">
        <v>3540</v>
      </c>
      <c r="C3483" t="s">
        <v>198</v>
      </c>
      <c r="D3483">
        <v>0</v>
      </c>
      <c r="E3483">
        <v>1</v>
      </c>
      <c r="F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T3483">
        <v>0.16400000000000001</v>
      </c>
      <c r="U3483">
        <v>0.2</v>
      </c>
      <c r="V3483">
        <v>0.217</v>
      </c>
      <c r="W3483">
        <v>0.41599999999999998</v>
      </c>
      <c r="X3483">
        <v>0.184</v>
      </c>
      <c r="Z3483">
        <v>5</v>
      </c>
      <c r="AA3483">
        <v>0</v>
      </c>
      <c r="AB3483">
        <v>0</v>
      </c>
      <c r="AD3483">
        <v>-0.1</v>
      </c>
      <c r="AE3483">
        <v>0</v>
      </c>
      <c r="AF3483">
        <v>0</v>
      </c>
      <c r="AG3483" t="s">
        <v>5662</v>
      </c>
      <c r="AH3483" s="2">
        <f t="shared" si="353"/>
        <v>-15.746044343824551</v>
      </c>
      <c r="AJ3483" s="2">
        <f t="shared" si="358"/>
        <v>-2.5025539444631106</v>
      </c>
      <c r="AK3483" s="2">
        <f t="shared" si="354"/>
        <v>-1.535362013584342</v>
      </c>
      <c r="AL3483" s="2">
        <f t="shared" si="355"/>
        <v>-2.5879503497259004</v>
      </c>
      <c r="AM3483" s="2">
        <f t="shared" si="356"/>
        <v>-4.3481195285371941</v>
      </c>
      <c r="AN3483" s="2">
        <f t="shared" si="357"/>
        <v>-4.7720585075140036</v>
      </c>
    </row>
    <row r="3484" spans="1:40" x14ac:dyDescent="0.2">
      <c r="A3484">
        <v>3483</v>
      </c>
      <c r="B3484" t="s">
        <v>5851</v>
      </c>
      <c r="D3484">
        <v>0</v>
      </c>
      <c r="E3484">
        <v>1</v>
      </c>
      <c r="F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T3484">
        <v>0.16400000000000001</v>
      </c>
      <c r="U3484">
        <v>0.19700000000000001</v>
      </c>
      <c r="V3484">
        <v>0.218</v>
      </c>
      <c r="W3484">
        <v>0.41599999999999998</v>
      </c>
      <c r="X3484">
        <v>0.183</v>
      </c>
      <c r="Z3484">
        <v>6</v>
      </c>
      <c r="AA3484">
        <v>0</v>
      </c>
      <c r="AB3484">
        <v>0</v>
      </c>
      <c r="AD3484">
        <v>-0.1</v>
      </c>
      <c r="AE3484">
        <v>0</v>
      </c>
      <c r="AF3484">
        <v>0</v>
      </c>
      <c r="AG3484" t="s">
        <v>5852</v>
      </c>
      <c r="AH3484" s="2">
        <f t="shared" si="353"/>
        <v>-15.746044343824551</v>
      </c>
      <c r="AJ3484" s="2">
        <f t="shared" si="358"/>
        <v>-2.5025539444631106</v>
      </c>
      <c r="AK3484" s="2">
        <f t="shared" si="354"/>
        <v>-1.535362013584342</v>
      </c>
      <c r="AL3484" s="2">
        <f t="shared" si="355"/>
        <v>-2.5879503497259004</v>
      </c>
      <c r="AM3484" s="2">
        <f t="shared" si="356"/>
        <v>-4.3481195285371941</v>
      </c>
      <c r="AN3484" s="2">
        <f t="shared" si="357"/>
        <v>-4.7720585075140036</v>
      </c>
    </row>
    <row r="3485" spans="1:40" x14ac:dyDescent="0.2">
      <c r="A3485">
        <v>3484</v>
      </c>
      <c r="B3485" t="s">
        <v>5797</v>
      </c>
      <c r="C3485" t="s">
        <v>65</v>
      </c>
      <c r="D3485">
        <v>0</v>
      </c>
      <c r="E3485">
        <v>1</v>
      </c>
      <c r="F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T3485">
        <v>0.161</v>
      </c>
      <c r="U3485">
        <v>0.20200000000000001</v>
      </c>
      <c r="V3485">
        <v>0.224</v>
      </c>
      <c r="W3485">
        <v>0.42599999999999999</v>
      </c>
      <c r="X3485">
        <v>0.188</v>
      </c>
      <c r="Z3485">
        <v>9</v>
      </c>
      <c r="AA3485">
        <v>0</v>
      </c>
      <c r="AB3485">
        <v>0</v>
      </c>
      <c r="AD3485">
        <v>-0.1</v>
      </c>
      <c r="AE3485">
        <v>0</v>
      </c>
      <c r="AF3485">
        <v>0</v>
      </c>
      <c r="AG3485" t="s">
        <v>5798</v>
      </c>
      <c r="AH3485" s="2">
        <f t="shared" si="353"/>
        <v>-15.749504815836113</v>
      </c>
      <c r="AJ3485" s="2">
        <f t="shared" si="358"/>
        <v>-2.5025539444631106</v>
      </c>
      <c r="AK3485" s="2">
        <f t="shared" si="354"/>
        <v>-1.535362013584342</v>
      </c>
      <c r="AL3485" s="2">
        <f t="shared" si="355"/>
        <v>-2.5879503497259004</v>
      </c>
      <c r="AM3485" s="2">
        <f t="shared" si="356"/>
        <v>-4.4948403188731847</v>
      </c>
      <c r="AN3485" s="2">
        <f t="shared" si="357"/>
        <v>-4.6287981891895758</v>
      </c>
    </row>
    <row r="3486" spans="1:40" x14ac:dyDescent="0.2">
      <c r="A3486">
        <v>3485</v>
      </c>
      <c r="B3486" t="s">
        <v>6015</v>
      </c>
      <c r="D3486">
        <v>0</v>
      </c>
      <c r="E3486">
        <v>1</v>
      </c>
      <c r="F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T3486">
        <v>0.161</v>
      </c>
      <c r="U3486">
        <v>0.19500000000000001</v>
      </c>
      <c r="V3486">
        <v>0.23100000000000001</v>
      </c>
      <c r="W3486">
        <v>0.42599999999999999</v>
      </c>
      <c r="X3486">
        <v>0.186</v>
      </c>
      <c r="Z3486">
        <v>7</v>
      </c>
      <c r="AA3486">
        <v>0</v>
      </c>
      <c r="AB3486">
        <v>0</v>
      </c>
      <c r="AD3486">
        <v>-0.1</v>
      </c>
      <c r="AE3486">
        <v>0</v>
      </c>
      <c r="AF3486">
        <v>0</v>
      </c>
      <c r="AG3486" t="s">
        <v>6016</v>
      </c>
      <c r="AH3486" s="2">
        <f t="shared" si="353"/>
        <v>-15.749504815836113</v>
      </c>
      <c r="AJ3486" s="2">
        <f t="shared" si="358"/>
        <v>-2.5025539444631106</v>
      </c>
      <c r="AK3486" s="2">
        <f t="shared" si="354"/>
        <v>-1.535362013584342</v>
      </c>
      <c r="AL3486" s="2">
        <f t="shared" si="355"/>
        <v>-2.5879503497259004</v>
      </c>
      <c r="AM3486" s="2">
        <f t="shared" si="356"/>
        <v>-4.4948403188731847</v>
      </c>
      <c r="AN3486" s="2">
        <f t="shared" si="357"/>
        <v>-4.6287981891895758</v>
      </c>
    </row>
    <row r="3487" spans="1:40" x14ac:dyDescent="0.2">
      <c r="A3487">
        <v>3486</v>
      </c>
      <c r="B3487" t="s">
        <v>6634</v>
      </c>
      <c r="C3487" t="s">
        <v>103</v>
      </c>
      <c r="D3487">
        <v>0</v>
      </c>
      <c r="E3487">
        <v>1</v>
      </c>
      <c r="F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T3487">
        <v>0.161</v>
      </c>
      <c r="U3487">
        <v>0.20100000000000001</v>
      </c>
      <c r="V3487">
        <v>0.22500000000000001</v>
      </c>
      <c r="W3487">
        <v>0.42599999999999999</v>
      </c>
      <c r="X3487">
        <v>0.188</v>
      </c>
      <c r="Z3487">
        <v>0</v>
      </c>
      <c r="AA3487">
        <v>0</v>
      </c>
      <c r="AB3487">
        <v>0</v>
      </c>
      <c r="AD3487">
        <v>-0.1</v>
      </c>
      <c r="AE3487">
        <v>0</v>
      </c>
      <c r="AF3487">
        <v>0</v>
      </c>
      <c r="AG3487" t="s">
        <v>6635</v>
      </c>
      <c r="AH3487" s="2">
        <f t="shared" si="353"/>
        <v>-15.749504815836113</v>
      </c>
      <c r="AJ3487" s="2">
        <f t="shared" si="358"/>
        <v>-2.5025539444631106</v>
      </c>
      <c r="AK3487" s="2">
        <f t="shared" si="354"/>
        <v>-1.535362013584342</v>
      </c>
      <c r="AL3487" s="2">
        <f t="shared" si="355"/>
        <v>-2.5879503497259004</v>
      </c>
      <c r="AM3487" s="2">
        <f t="shared" si="356"/>
        <v>-4.4948403188731847</v>
      </c>
      <c r="AN3487" s="2">
        <f t="shared" si="357"/>
        <v>-4.6287981891895758</v>
      </c>
    </row>
    <row r="3488" spans="1:40" x14ac:dyDescent="0.2">
      <c r="A3488">
        <v>3487</v>
      </c>
      <c r="B3488" t="s">
        <v>6753</v>
      </c>
      <c r="C3488" t="s">
        <v>35</v>
      </c>
      <c r="D3488">
        <v>0</v>
      </c>
      <c r="E3488">
        <v>1</v>
      </c>
      <c r="F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T3488">
        <v>0.161</v>
      </c>
      <c r="U3488">
        <v>0.20100000000000001</v>
      </c>
      <c r="V3488">
        <v>0.22600000000000001</v>
      </c>
      <c r="W3488">
        <v>0.42599999999999999</v>
      </c>
      <c r="X3488">
        <v>0.187</v>
      </c>
      <c r="Z3488">
        <v>5</v>
      </c>
      <c r="AA3488">
        <v>0</v>
      </c>
      <c r="AB3488">
        <v>0</v>
      </c>
      <c r="AD3488">
        <v>-0.1</v>
      </c>
      <c r="AE3488">
        <v>0</v>
      </c>
      <c r="AF3488">
        <v>0</v>
      </c>
      <c r="AG3488" t="s">
        <v>6754</v>
      </c>
      <c r="AH3488" s="2">
        <f t="shared" si="353"/>
        <v>-15.749504815836113</v>
      </c>
      <c r="AJ3488" s="2">
        <f t="shared" si="358"/>
        <v>-2.5025539444631106</v>
      </c>
      <c r="AK3488" s="2">
        <f t="shared" si="354"/>
        <v>-1.535362013584342</v>
      </c>
      <c r="AL3488" s="2">
        <f t="shared" si="355"/>
        <v>-2.5879503497259004</v>
      </c>
      <c r="AM3488" s="2">
        <f t="shared" si="356"/>
        <v>-4.4948403188731847</v>
      </c>
      <c r="AN3488" s="2">
        <f t="shared" si="357"/>
        <v>-4.6287981891895758</v>
      </c>
    </row>
    <row r="3489" spans="1:40" x14ac:dyDescent="0.2">
      <c r="A3489">
        <v>3488</v>
      </c>
      <c r="B3489" t="s">
        <v>4882</v>
      </c>
      <c r="D3489">
        <v>0</v>
      </c>
      <c r="E3489">
        <v>1</v>
      </c>
      <c r="F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T3489">
        <v>0.158</v>
      </c>
      <c r="U3489">
        <v>0.20100000000000001</v>
      </c>
      <c r="V3489">
        <v>0.23499999999999999</v>
      </c>
      <c r="W3489">
        <v>0.436</v>
      </c>
      <c r="X3489">
        <v>0.191</v>
      </c>
      <c r="Z3489">
        <v>11</v>
      </c>
      <c r="AA3489">
        <v>0</v>
      </c>
      <c r="AB3489">
        <v>0</v>
      </c>
      <c r="AD3489">
        <v>-0.1</v>
      </c>
      <c r="AE3489">
        <v>0</v>
      </c>
      <c r="AF3489">
        <v>0</v>
      </c>
      <c r="AG3489" t="s">
        <v>4883</v>
      </c>
      <c r="AH3489" s="2">
        <f t="shared" si="353"/>
        <v>-15.75296528784768</v>
      </c>
      <c r="AJ3489" s="2">
        <f t="shared" si="358"/>
        <v>-2.5025539444631106</v>
      </c>
      <c r="AK3489" s="2">
        <f t="shared" si="354"/>
        <v>-1.535362013584342</v>
      </c>
      <c r="AL3489" s="2">
        <f t="shared" si="355"/>
        <v>-2.5879503497259004</v>
      </c>
      <c r="AM3489" s="2">
        <f t="shared" si="356"/>
        <v>-4.6415611092091762</v>
      </c>
      <c r="AN3489" s="2">
        <f t="shared" si="357"/>
        <v>-4.4855378708651488</v>
      </c>
    </row>
    <row r="3490" spans="1:40" x14ac:dyDescent="0.2">
      <c r="A3490">
        <v>3489</v>
      </c>
      <c r="B3490" t="s">
        <v>5604</v>
      </c>
      <c r="C3490" t="s">
        <v>90</v>
      </c>
      <c r="D3490">
        <v>0</v>
      </c>
      <c r="E3490">
        <v>1</v>
      </c>
      <c r="F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T3490">
        <v>0.158</v>
      </c>
      <c r="U3490">
        <v>0.20499999999999999</v>
      </c>
      <c r="V3490">
        <v>0.23100000000000001</v>
      </c>
      <c r="W3490">
        <v>0.436</v>
      </c>
      <c r="X3490">
        <v>0.192</v>
      </c>
      <c r="Z3490">
        <v>16</v>
      </c>
      <c r="AA3490">
        <v>0</v>
      </c>
      <c r="AB3490">
        <v>0</v>
      </c>
      <c r="AD3490">
        <v>-0.1</v>
      </c>
      <c r="AE3490">
        <v>0</v>
      </c>
      <c r="AF3490">
        <v>0</v>
      </c>
      <c r="AG3490" t="s">
        <v>5605</v>
      </c>
      <c r="AH3490" s="2">
        <f t="shared" si="353"/>
        <v>-15.75296528784768</v>
      </c>
      <c r="AJ3490" s="2">
        <f t="shared" si="358"/>
        <v>-2.5025539444631106</v>
      </c>
      <c r="AK3490" s="2">
        <f t="shared" si="354"/>
        <v>-1.535362013584342</v>
      </c>
      <c r="AL3490" s="2">
        <f t="shared" si="355"/>
        <v>-2.5879503497259004</v>
      </c>
      <c r="AM3490" s="2">
        <f t="shared" si="356"/>
        <v>-4.6415611092091762</v>
      </c>
      <c r="AN3490" s="2">
        <f t="shared" si="357"/>
        <v>-4.4855378708651488</v>
      </c>
    </row>
    <row r="3491" spans="1:40" x14ac:dyDescent="0.2">
      <c r="A3491">
        <v>3490</v>
      </c>
      <c r="B3491" t="s">
        <v>7355</v>
      </c>
      <c r="C3491" t="s">
        <v>55</v>
      </c>
      <c r="D3491">
        <v>0</v>
      </c>
      <c r="E3491">
        <v>1</v>
      </c>
      <c r="F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T3491">
        <v>0.158</v>
      </c>
      <c r="U3491">
        <v>0.2</v>
      </c>
      <c r="V3491">
        <v>0.23599999999999999</v>
      </c>
      <c r="W3491">
        <v>0.436</v>
      </c>
      <c r="X3491">
        <v>0.19</v>
      </c>
      <c r="Z3491">
        <v>8</v>
      </c>
      <c r="AA3491">
        <v>0</v>
      </c>
      <c r="AB3491">
        <v>0</v>
      </c>
      <c r="AD3491">
        <v>-0.1</v>
      </c>
      <c r="AE3491">
        <v>0</v>
      </c>
      <c r="AF3491">
        <v>0</v>
      </c>
      <c r="AG3491" t="s">
        <v>7356</v>
      </c>
      <c r="AH3491" s="2">
        <f t="shared" si="353"/>
        <v>-15.75296528784768</v>
      </c>
      <c r="AJ3491" s="2">
        <f t="shared" si="358"/>
        <v>-2.5025539444631106</v>
      </c>
      <c r="AK3491" s="2">
        <f t="shared" si="354"/>
        <v>-1.535362013584342</v>
      </c>
      <c r="AL3491" s="2">
        <f t="shared" si="355"/>
        <v>-2.5879503497259004</v>
      </c>
      <c r="AM3491" s="2">
        <f t="shared" si="356"/>
        <v>-4.6415611092091762</v>
      </c>
      <c r="AN3491" s="2">
        <f t="shared" si="357"/>
        <v>-4.4855378708651488</v>
      </c>
    </row>
    <row r="3492" spans="1:40" x14ac:dyDescent="0.2">
      <c r="A3492">
        <v>3491</v>
      </c>
      <c r="B3492" t="s">
        <v>6890</v>
      </c>
      <c r="C3492" t="s">
        <v>74</v>
      </c>
      <c r="D3492">
        <v>0</v>
      </c>
      <c r="E3492">
        <v>1</v>
      </c>
      <c r="F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T3492">
        <v>0.16</v>
      </c>
      <c r="U3492">
        <v>0.19700000000000001</v>
      </c>
      <c r="V3492">
        <v>0.23200000000000001</v>
      </c>
      <c r="W3492">
        <v>0.42899999999999999</v>
      </c>
      <c r="X3492">
        <v>0.187</v>
      </c>
      <c r="Z3492">
        <v>8</v>
      </c>
      <c r="AA3492">
        <v>0</v>
      </c>
      <c r="AB3492">
        <v>0</v>
      </c>
      <c r="AD3492">
        <v>-0.1</v>
      </c>
      <c r="AE3492">
        <v>0</v>
      </c>
      <c r="AF3492">
        <v>0</v>
      </c>
      <c r="AG3492" t="s">
        <v>6891</v>
      </c>
      <c r="AH3492" s="2">
        <f t="shared" si="353"/>
        <v>-15.755433650450783</v>
      </c>
      <c r="AJ3492" s="2">
        <f t="shared" si="358"/>
        <v>-2.5025539444631106</v>
      </c>
      <c r="AK3492" s="2">
        <f t="shared" si="354"/>
        <v>-1.535362013584342</v>
      </c>
      <c r="AL3492" s="2">
        <f t="shared" si="355"/>
        <v>-2.5879503497259004</v>
      </c>
      <c r="AM3492" s="2">
        <f t="shared" si="356"/>
        <v>-4.5437472489851825</v>
      </c>
      <c r="AN3492" s="2">
        <f t="shared" si="357"/>
        <v>-4.5858200936922477</v>
      </c>
    </row>
    <row r="3493" spans="1:40" x14ac:dyDescent="0.2">
      <c r="A3493">
        <v>3492</v>
      </c>
      <c r="B3493" t="s">
        <v>6042</v>
      </c>
      <c r="C3493" t="s">
        <v>93</v>
      </c>
      <c r="D3493">
        <v>0</v>
      </c>
      <c r="E3493">
        <v>1</v>
      </c>
      <c r="F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T3493">
        <v>0.16200000000000001</v>
      </c>
      <c r="U3493">
        <v>0.20699999999999999</v>
      </c>
      <c r="V3493">
        <v>0.214</v>
      </c>
      <c r="W3493">
        <v>0.42099999999999999</v>
      </c>
      <c r="X3493">
        <v>0.187</v>
      </c>
      <c r="Z3493">
        <v>12</v>
      </c>
      <c r="AA3493">
        <v>0</v>
      </c>
      <c r="AB3493">
        <v>0</v>
      </c>
      <c r="AD3493">
        <v>-0.1</v>
      </c>
      <c r="AE3493">
        <v>0</v>
      </c>
      <c r="AF3493">
        <v>0</v>
      </c>
      <c r="AG3493" t="s">
        <v>6043</v>
      </c>
      <c r="AH3493" s="2">
        <f t="shared" si="353"/>
        <v>-15.772228044886329</v>
      </c>
      <c r="AJ3493" s="2">
        <f t="shared" si="358"/>
        <v>-2.5025539444631106</v>
      </c>
      <c r="AK3493" s="2">
        <f t="shared" si="354"/>
        <v>-1.535362013584342</v>
      </c>
      <c r="AL3493" s="2">
        <f t="shared" si="355"/>
        <v>-2.5879503497259004</v>
      </c>
      <c r="AM3493" s="2">
        <f t="shared" si="356"/>
        <v>-4.4459333887611878</v>
      </c>
      <c r="AN3493" s="2">
        <f t="shared" si="357"/>
        <v>-4.7004283483517897</v>
      </c>
    </row>
    <row r="3494" spans="1:40" x14ac:dyDescent="0.2">
      <c r="A3494">
        <v>3493</v>
      </c>
      <c r="B3494" t="s">
        <v>6318</v>
      </c>
      <c r="D3494">
        <v>0</v>
      </c>
      <c r="E3494">
        <v>1</v>
      </c>
      <c r="F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T3494">
        <v>0.16400000000000001</v>
      </c>
      <c r="U3494">
        <v>0.20100000000000001</v>
      </c>
      <c r="V3494">
        <v>0.21299999999999999</v>
      </c>
      <c r="W3494">
        <v>0.41399999999999998</v>
      </c>
      <c r="X3494">
        <v>0.183</v>
      </c>
      <c r="Z3494">
        <v>6</v>
      </c>
      <c r="AA3494">
        <v>0</v>
      </c>
      <c r="AB3494">
        <v>0</v>
      </c>
      <c r="AD3494">
        <v>-0.1</v>
      </c>
      <c r="AE3494">
        <v>0</v>
      </c>
      <c r="AF3494">
        <v>0</v>
      </c>
      <c r="AG3494" t="s">
        <v>6319</v>
      </c>
      <c r="AH3494" s="2">
        <f t="shared" si="353"/>
        <v>-15.774696407489436</v>
      </c>
      <c r="AJ3494" s="2">
        <f t="shared" si="358"/>
        <v>-2.5025539444631106</v>
      </c>
      <c r="AK3494" s="2">
        <f t="shared" si="354"/>
        <v>-1.535362013584342</v>
      </c>
      <c r="AL3494" s="2">
        <f t="shared" si="355"/>
        <v>-2.5879503497259004</v>
      </c>
      <c r="AM3494" s="2">
        <f t="shared" si="356"/>
        <v>-4.3481195285371941</v>
      </c>
      <c r="AN3494" s="2">
        <f t="shared" si="357"/>
        <v>-4.8007105711788887</v>
      </c>
    </row>
    <row r="3495" spans="1:40" x14ac:dyDescent="0.2">
      <c r="A3495">
        <v>3494</v>
      </c>
      <c r="B3495" t="s">
        <v>6662</v>
      </c>
      <c r="C3495" t="s">
        <v>57</v>
      </c>
      <c r="D3495">
        <v>0</v>
      </c>
      <c r="E3495">
        <v>1</v>
      </c>
      <c r="F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T3495">
        <v>0.16400000000000001</v>
      </c>
      <c r="U3495">
        <v>0.19500000000000001</v>
      </c>
      <c r="V3495">
        <v>0.219</v>
      </c>
      <c r="W3495">
        <v>0.41399999999999998</v>
      </c>
      <c r="X3495">
        <v>0.18099999999999999</v>
      </c>
      <c r="Z3495">
        <v>5</v>
      </c>
      <c r="AA3495">
        <v>0</v>
      </c>
      <c r="AB3495">
        <v>0</v>
      </c>
      <c r="AD3495">
        <v>-0.1</v>
      </c>
      <c r="AE3495">
        <v>0</v>
      </c>
      <c r="AF3495">
        <v>0</v>
      </c>
      <c r="AG3495" t="s">
        <v>6663</v>
      </c>
      <c r="AH3495" s="2">
        <f t="shared" si="353"/>
        <v>-15.774696407489436</v>
      </c>
      <c r="AJ3495" s="2">
        <f t="shared" si="358"/>
        <v>-2.5025539444631106</v>
      </c>
      <c r="AK3495" s="2">
        <f t="shared" si="354"/>
        <v>-1.535362013584342</v>
      </c>
      <c r="AL3495" s="2">
        <f t="shared" si="355"/>
        <v>-2.5879503497259004</v>
      </c>
      <c r="AM3495" s="2">
        <f t="shared" si="356"/>
        <v>-4.3481195285371941</v>
      </c>
      <c r="AN3495" s="2">
        <f t="shared" si="357"/>
        <v>-4.8007105711788887</v>
      </c>
    </row>
    <row r="3496" spans="1:40" x14ac:dyDescent="0.2">
      <c r="A3496">
        <v>3495</v>
      </c>
      <c r="B3496" t="s">
        <v>6554</v>
      </c>
      <c r="D3496">
        <v>0</v>
      </c>
      <c r="E3496">
        <v>1</v>
      </c>
      <c r="F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T3496">
        <v>0.16600000000000001</v>
      </c>
      <c r="U3496">
        <v>0.19700000000000001</v>
      </c>
      <c r="V3496">
        <v>0.21</v>
      </c>
      <c r="W3496">
        <v>0.40699999999999997</v>
      </c>
      <c r="X3496">
        <v>0.17899999999999999</v>
      </c>
      <c r="Z3496">
        <v>3</v>
      </c>
      <c r="AA3496">
        <v>0</v>
      </c>
      <c r="AB3496">
        <v>0</v>
      </c>
      <c r="AD3496">
        <v>-0.1</v>
      </c>
      <c r="AE3496">
        <v>0</v>
      </c>
      <c r="AF3496">
        <v>0</v>
      </c>
      <c r="AG3496" t="s">
        <v>6555</v>
      </c>
      <c r="AH3496" s="2">
        <f t="shared" si="353"/>
        <v>-15.777164770092542</v>
      </c>
      <c r="AJ3496" s="2">
        <f t="shared" si="358"/>
        <v>-2.5025539444631106</v>
      </c>
      <c r="AK3496" s="2">
        <f t="shared" si="354"/>
        <v>-1.535362013584342</v>
      </c>
      <c r="AL3496" s="2">
        <f t="shared" si="355"/>
        <v>-2.5879503497259004</v>
      </c>
      <c r="AM3496" s="2">
        <f t="shared" si="356"/>
        <v>-4.2503056683132003</v>
      </c>
      <c r="AN3496" s="2">
        <f t="shared" si="357"/>
        <v>-4.9009927940059885</v>
      </c>
    </row>
    <row r="3497" spans="1:40" x14ac:dyDescent="0.2">
      <c r="A3497">
        <v>3496</v>
      </c>
      <c r="B3497" t="s">
        <v>6782</v>
      </c>
      <c r="C3497" t="s">
        <v>57</v>
      </c>
      <c r="D3497">
        <v>0</v>
      </c>
      <c r="E3497">
        <v>1</v>
      </c>
      <c r="F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T3497">
        <v>0.16600000000000001</v>
      </c>
      <c r="U3497">
        <v>0.19600000000000001</v>
      </c>
      <c r="V3497">
        <v>0.21099999999999999</v>
      </c>
      <c r="W3497">
        <v>0.40699999999999997</v>
      </c>
      <c r="X3497">
        <v>0.17899999999999999</v>
      </c>
      <c r="Z3497">
        <v>4</v>
      </c>
      <c r="AA3497">
        <v>0</v>
      </c>
      <c r="AB3497">
        <v>0</v>
      </c>
      <c r="AD3497">
        <v>-0.1</v>
      </c>
      <c r="AE3497">
        <v>0</v>
      </c>
      <c r="AF3497">
        <v>0</v>
      </c>
      <c r="AG3497" t="s">
        <v>6783</v>
      </c>
      <c r="AH3497" s="2">
        <f t="shared" si="353"/>
        <v>-15.777164770092542</v>
      </c>
      <c r="AJ3497" s="2">
        <f t="shared" si="358"/>
        <v>-2.5025539444631106</v>
      </c>
      <c r="AK3497" s="2">
        <f t="shared" si="354"/>
        <v>-1.535362013584342</v>
      </c>
      <c r="AL3497" s="2">
        <f t="shared" si="355"/>
        <v>-2.5879503497259004</v>
      </c>
      <c r="AM3497" s="2">
        <f t="shared" si="356"/>
        <v>-4.2503056683132003</v>
      </c>
      <c r="AN3497" s="2">
        <f t="shared" si="357"/>
        <v>-4.9009927940059885</v>
      </c>
    </row>
    <row r="3498" spans="1:40" x14ac:dyDescent="0.2">
      <c r="A3498">
        <v>3497</v>
      </c>
      <c r="B3498" t="s">
        <v>6509</v>
      </c>
      <c r="C3498" t="s">
        <v>65</v>
      </c>
      <c r="D3498">
        <v>0</v>
      </c>
      <c r="E3498">
        <v>1</v>
      </c>
      <c r="F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T3498">
        <v>0.161</v>
      </c>
      <c r="U3498">
        <v>0.193</v>
      </c>
      <c r="V3498">
        <v>0.23200000000000001</v>
      </c>
      <c r="W3498">
        <v>0.42399999999999999</v>
      </c>
      <c r="X3498">
        <v>0.185</v>
      </c>
      <c r="Z3498">
        <v>7</v>
      </c>
      <c r="AA3498">
        <v>0</v>
      </c>
      <c r="AB3498">
        <v>0</v>
      </c>
      <c r="AD3498">
        <v>-0.1</v>
      </c>
      <c r="AE3498">
        <v>0</v>
      </c>
      <c r="AF3498">
        <v>0</v>
      </c>
      <c r="AG3498" t="s">
        <v>6510</v>
      </c>
      <c r="AH3498" s="2">
        <f t="shared" si="353"/>
        <v>-15.778156879500999</v>
      </c>
      <c r="AJ3498" s="2">
        <f t="shared" si="358"/>
        <v>-2.5025539444631106</v>
      </c>
      <c r="AK3498" s="2">
        <f t="shared" si="354"/>
        <v>-1.535362013584342</v>
      </c>
      <c r="AL3498" s="2">
        <f t="shared" si="355"/>
        <v>-2.5879503497259004</v>
      </c>
      <c r="AM3498" s="2">
        <f t="shared" si="356"/>
        <v>-4.4948403188731847</v>
      </c>
      <c r="AN3498" s="2">
        <f t="shared" si="357"/>
        <v>-4.6574502528544617</v>
      </c>
    </row>
    <row r="3499" spans="1:40" x14ac:dyDescent="0.2">
      <c r="A3499">
        <v>3498</v>
      </c>
      <c r="B3499" t="s">
        <v>5618</v>
      </c>
      <c r="C3499" t="s">
        <v>139</v>
      </c>
      <c r="D3499">
        <v>0</v>
      </c>
      <c r="E3499">
        <v>1</v>
      </c>
      <c r="F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T3499">
        <v>0.156</v>
      </c>
      <c r="U3499">
        <v>0.20399999999999999</v>
      </c>
      <c r="V3499">
        <v>0.23699999999999999</v>
      </c>
      <c r="W3499">
        <v>0.441</v>
      </c>
      <c r="X3499">
        <v>0.19400000000000001</v>
      </c>
      <c r="Z3499">
        <v>17</v>
      </c>
      <c r="AA3499">
        <v>0</v>
      </c>
      <c r="AB3499">
        <v>0</v>
      </c>
      <c r="AD3499">
        <v>-0.1</v>
      </c>
      <c r="AE3499">
        <v>0</v>
      </c>
      <c r="AF3499">
        <v>0</v>
      </c>
      <c r="AG3499" t="s">
        <v>5619</v>
      </c>
      <c r="AH3499" s="2">
        <f t="shared" si="353"/>
        <v>-15.779148988909458</v>
      </c>
      <c r="AJ3499" s="2">
        <f t="shared" si="358"/>
        <v>-2.5025539444631106</v>
      </c>
      <c r="AK3499" s="2">
        <f t="shared" si="354"/>
        <v>-1.535362013584342</v>
      </c>
      <c r="AL3499" s="2">
        <f t="shared" si="355"/>
        <v>-2.5879503497259004</v>
      </c>
      <c r="AM3499" s="2">
        <f t="shared" si="356"/>
        <v>-4.7393749694331699</v>
      </c>
      <c r="AN3499" s="2">
        <f t="shared" si="357"/>
        <v>-4.4139077117029348</v>
      </c>
    </row>
    <row r="3500" spans="1:40" x14ac:dyDescent="0.2">
      <c r="A3500">
        <v>3499</v>
      </c>
      <c r="B3500" t="s">
        <v>5433</v>
      </c>
      <c r="C3500" t="s">
        <v>103</v>
      </c>
      <c r="D3500">
        <v>0</v>
      </c>
      <c r="E3500">
        <v>1</v>
      </c>
      <c r="F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T3500">
        <v>0.158</v>
      </c>
      <c r="U3500">
        <v>0.20200000000000001</v>
      </c>
      <c r="V3500">
        <v>0.23200000000000001</v>
      </c>
      <c r="W3500">
        <v>0.434</v>
      </c>
      <c r="X3500">
        <v>0.19</v>
      </c>
      <c r="Z3500">
        <v>2</v>
      </c>
      <c r="AA3500">
        <v>0</v>
      </c>
      <c r="AB3500">
        <v>0</v>
      </c>
      <c r="AD3500">
        <v>-0.1</v>
      </c>
      <c r="AE3500">
        <v>0</v>
      </c>
      <c r="AF3500">
        <v>0</v>
      </c>
      <c r="AG3500" t="s">
        <v>5434</v>
      </c>
      <c r="AH3500" s="2">
        <f t="shared" si="353"/>
        <v>-15.781617351512564</v>
      </c>
      <c r="AJ3500" s="2">
        <f t="shared" si="358"/>
        <v>-2.5025539444631106</v>
      </c>
      <c r="AK3500" s="2">
        <f t="shared" si="354"/>
        <v>-1.535362013584342</v>
      </c>
      <c r="AL3500" s="2">
        <f t="shared" si="355"/>
        <v>-2.5879503497259004</v>
      </c>
      <c r="AM3500" s="2">
        <f t="shared" si="356"/>
        <v>-4.6415611092091762</v>
      </c>
      <c r="AN3500" s="2">
        <f t="shared" si="357"/>
        <v>-4.5141899345300338</v>
      </c>
    </row>
    <row r="3501" spans="1:40" x14ac:dyDescent="0.2">
      <c r="A3501">
        <v>3500</v>
      </c>
      <c r="B3501" t="s">
        <v>6428</v>
      </c>
      <c r="D3501">
        <v>0</v>
      </c>
      <c r="E3501">
        <v>1</v>
      </c>
      <c r="F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T3501">
        <v>0.158</v>
      </c>
      <c r="U3501">
        <v>0.20200000000000001</v>
      </c>
      <c r="V3501">
        <v>0.23300000000000001</v>
      </c>
      <c r="W3501">
        <v>0.434</v>
      </c>
      <c r="X3501">
        <v>0.19</v>
      </c>
      <c r="Z3501">
        <v>11</v>
      </c>
      <c r="AA3501">
        <v>0</v>
      </c>
      <c r="AB3501">
        <v>0</v>
      </c>
      <c r="AD3501">
        <v>-0.1</v>
      </c>
      <c r="AE3501">
        <v>0</v>
      </c>
      <c r="AF3501">
        <v>0</v>
      </c>
      <c r="AG3501" t="s">
        <v>6429</v>
      </c>
      <c r="AH3501" s="2">
        <f t="shared" si="353"/>
        <v>-15.781617351512564</v>
      </c>
      <c r="AJ3501" s="2">
        <f t="shared" si="358"/>
        <v>-2.5025539444631106</v>
      </c>
      <c r="AK3501" s="2">
        <f t="shared" si="354"/>
        <v>-1.535362013584342</v>
      </c>
      <c r="AL3501" s="2">
        <f t="shared" si="355"/>
        <v>-2.5879503497259004</v>
      </c>
      <c r="AM3501" s="2">
        <f t="shared" si="356"/>
        <v>-4.6415611092091762</v>
      </c>
      <c r="AN3501" s="2">
        <f t="shared" si="357"/>
        <v>-4.5141899345300338</v>
      </c>
    </row>
    <row r="3502" spans="1:40" x14ac:dyDescent="0.2">
      <c r="A3502">
        <v>3501</v>
      </c>
      <c r="B3502" t="s">
        <v>6436</v>
      </c>
      <c r="C3502" t="s">
        <v>55</v>
      </c>
      <c r="D3502">
        <v>0</v>
      </c>
      <c r="E3502">
        <v>1</v>
      </c>
      <c r="F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T3502">
        <v>0.16500000000000001</v>
      </c>
      <c r="U3502">
        <v>0.19500000000000001</v>
      </c>
      <c r="V3502">
        <v>0.215</v>
      </c>
      <c r="W3502">
        <v>0.41</v>
      </c>
      <c r="X3502">
        <v>0.18</v>
      </c>
      <c r="Z3502">
        <v>2</v>
      </c>
      <c r="AA3502">
        <v>0</v>
      </c>
      <c r="AB3502">
        <v>0</v>
      </c>
      <c r="AD3502">
        <v>-0.1</v>
      </c>
      <c r="AE3502">
        <v>0</v>
      </c>
      <c r="AF3502">
        <v>0</v>
      </c>
      <c r="AG3502" t="s">
        <v>6437</v>
      </c>
      <c r="AH3502" s="2">
        <f t="shared" si="353"/>
        <v>-15.78309360470721</v>
      </c>
      <c r="AJ3502" s="2">
        <f t="shared" si="358"/>
        <v>-2.5025539444631106</v>
      </c>
      <c r="AK3502" s="2">
        <f t="shared" si="354"/>
        <v>-1.535362013584342</v>
      </c>
      <c r="AL3502" s="2">
        <f t="shared" si="355"/>
        <v>-2.5879503497259004</v>
      </c>
      <c r="AM3502" s="2">
        <f t="shared" si="356"/>
        <v>-4.2992125984251972</v>
      </c>
      <c r="AN3502" s="2">
        <f t="shared" si="357"/>
        <v>-4.8580146985086596</v>
      </c>
    </row>
    <row r="3503" spans="1:40" x14ac:dyDescent="0.2">
      <c r="A3503">
        <v>3502</v>
      </c>
      <c r="B3503" t="s">
        <v>5011</v>
      </c>
      <c r="C3503" t="s">
        <v>57</v>
      </c>
      <c r="D3503">
        <v>0</v>
      </c>
      <c r="E3503">
        <v>1</v>
      </c>
      <c r="F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T3503">
        <v>0.154</v>
      </c>
      <c r="U3503">
        <v>0.19500000000000001</v>
      </c>
      <c r="V3503">
        <v>0.252</v>
      </c>
      <c r="W3503">
        <v>0.44700000000000001</v>
      </c>
      <c r="X3503">
        <v>0.193</v>
      </c>
      <c r="Z3503">
        <v>12</v>
      </c>
      <c r="AA3503">
        <v>0</v>
      </c>
      <c r="AB3503">
        <v>0</v>
      </c>
      <c r="AD3503">
        <v>-0.1</v>
      </c>
      <c r="AE3503">
        <v>0</v>
      </c>
      <c r="AF3503">
        <v>0</v>
      </c>
      <c r="AG3503" t="s">
        <v>5012</v>
      </c>
      <c r="AH3503" s="2">
        <f t="shared" si="353"/>
        <v>-15.791006658138796</v>
      </c>
      <c r="AJ3503" s="2">
        <f t="shared" si="358"/>
        <v>-2.5025539444631106</v>
      </c>
      <c r="AK3503" s="2">
        <f t="shared" si="354"/>
        <v>-1.535362013584342</v>
      </c>
      <c r="AL3503" s="2">
        <f t="shared" si="355"/>
        <v>-2.5879503497259004</v>
      </c>
      <c r="AM3503" s="2">
        <f t="shared" si="356"/>
        <v>-4.8371888296571637</v>
      </c>
      <c r="AN3503" s="2">
        <f t="shared" si="357"/>
        <v>-4.3279515207082788</v>
      </c>
    </row>
    <row r="3504" spans="1:40" x14ac:dyDescent="0.2">
      <c r="A3504">
        <v>3503</v>
      </c>
      <c r="B3504" t="s">
        <v>5558</v>
      </c>
      <c r="C3504" t="s">
        <v>139</v>
      </c>
      <c r="D3504">
        <v>0</v>
      </c>
      <c r="E3504">
        <v>1</v>
      </c>
      <c r="F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T3504">
        <v>0.154</v>
      </c>
      <c r="U3504">
        <v>0.2</v>
      </c>
      <c r="V3504">
        <v>0.247</v>
      </c>
      <c r="W3504">
        <v>0.44700000000000001</v>
      </c>
      <c r="X3504">
        <v>0.19500000000000001</v>
      </c>
      <c r="Z3504">
        <v>18</v>
      </c>
      <c r="AA3504">
        <v>0</v>
      </c>
      <c r="AB3504">
        <v>0</v>
      </c>
      <c r="AD3504">
        <v>-0.1</v>
      </c>
      <c r="AE3504">
        <v>0</v>
      </c>
      <c r="AF3504">
        <v>0</v>
      </c>
      <c r="AG3504" t="s">
        <v>5559</v>
      </c>
      <c r="AH3504" s="2">
        <f t="shared" si="353"/>
        <v>-15.791006658138796</v>
      </c>
      <c r="AJ3504" s="2">
        <f t="shared" si="358"/>
        <v>-2.5025539444631106</v>
      </c>
      <c r="AK3504" s="2">
        <f t="shared" si="354"/>
        <v>-1.535362013584342</v>
      </c>
      <c r="AL3504" s="2">
        <f t="shared" si="355"/>
        <v>-2.5879503497259004</v>
      </c>
      <c r="AM3504" s="2">
        <f t="shared" si="356"/>
        <v>-4.8371888296571637</v>
      </c>
      <c r="AN3504" s="2">
        <f t="shared" si="357"/>
        <v>-4.3279515207082788</v>
      </c>
    </row>
    <row r="3505" spans="1:40" x14ac:dyDescent="0.2">
      <c r="A3505">
        <v>3504</v>
      </c>
      <c r="B3505" t="s">
        <v>6162</v>
      </c>
      <c r="C3505" t="s">
        <v>57</v>
      </c>
      <c r="D3505">
        <v>0</v>
      </c>
      <c r="E3505">
        <v>1</v>
      </c>
      <c r="F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T3505">
        <v>0.16300000000000001</v>
      </c>
      <c r="U3505">
        <v>0.193</v>
      </c>
      <c r="V3505">
        <v>0.222</v>
      </c>
      <c r="W3505">
        <v>0.41599999999999998</v>
      </c>
      <c r="X3505">
        <v>0.182</v>
      </c>
      <c r="Z3505">
        <v>5</v>
      </c>
      <c r="AA3505">
        <v>0</v>
      </c>
      <c r="AB3505">
        <v>0</v>
      </c>
      <c r="AD3505">
        <v>-0.1</v>
      </c>
      <c r="AE3505">
        <v>0</v>
      </c>
      <c r="AF3505">
        <v>0</v>
      </c>
      <c r="AG3505" t="s">
        <v>6163</v>
      </c>
      <c r="AH3505" s="2">
        <f t="shared" si="353"/>
        <v>-15.794951273936547</v>
      </c>
      <c r="AJ3505" s="2">
        <f t="shared" si="358"/>
        <v>-2.5025539444631106</v>
      </c>
      <c r="AK3505" s="2">
        <f t="shared" si="354"/>
        <v>-1.535362013584342</v>
      </c>
      <c r="AL3505" s="2">
        <f t="shared" si="355"/>
        <v>-2.5879503497259004</v>
      </c>
      <c r="AM3505" s="2">
        <f t="shared" si="356"/>
        <v>-4.3970264586491909</v>
      </c>
      <c r="AN3505" s="2">
        <f t="shared" si="357"/>
        <v>-4.7720585075140036</v>
      </c>
    </row>
    <row r="3506" spans="1:40" x14ac:dyDescent="0.2">
      <c r="A3506">
        <v>3505</v>
      </c>
      <c r="B3506" t="s">
        <v>6780</v>
      </c>
      <c r="C3506" t="s">
        <v>39</v>
      </c>
      <c r="D3506">
        <v>0</v>
      </c>
      <c r="E3506">
        <v>1</v>
      </c>
      <c r="F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T3506">
        <v>0.16300000000000001</v>
      </c>
      <c r="U3506">
        <v>0.192</v>
      </c>
      <c r="V3506">
        <v>0.224</v>
      </c>
      <c r="W3506">
        <v>0.41599999999999998</v>
      </c>
      <c r="X3506">
        <v>0.18099999999999999</v>
      </c>
      <c r="Z3506">
        <v>4</v>
      </c>
      <c r="AA3506">
        <v>0</v>
      </c>
      <c r="AB3506">
        <v>0</v>
      </c>
      <c r="AD3506">
        <v>-0.1</v>
      </c>
      <c r="AE3506">
        <v>0</v>
      </c>
      <c r="AF3506">
        <v>0</v>
      </c>
      <c r="AG3506" t="s">
        <v>6781</v>
      </c>
      <c r="AH3506" s="2">
        <f t="shared" si="353"/>
        <v>-15.794951273936547</v>
      </c>
      <c r="AJ3506" s="2">
        <f t="shared" si="358"/>
        <v>-2.5025539444631106</v>
      </c>
      <c r="AK3506" s="2">
        <f t="shared" si="354"/>
        <v>-1.535362013584342</v>
      </c>
      <c r="AL3506" s="2">
        <f t="shared" si="355"/>
        <v>-2.5879503497259004</v>
      </c>
      <c r="AM3506" s="2">
        <f t="shared" si="356"/>
        <v>-4.3970264586491909</v>
      </c>
      <c r="AN3506" s="2">
        <f t="shared" si="357"/>
        <v>-4.7720585075140036</v>
      </c>
    </row>
    <row r="3507" spans="1:40" x14ac:dyDescent="0.2">
      <c r="A3507">
        <v>3506</v>
      </c>
      <c r="B3507" t="s">
        <v>6412</v>
      </c>
      <c r="C3507" t="s">
        <v>37</v>
      </c>
      <c r="D3507">
        <v>0</v>
      </c>
      <c r="E3507">
        <v>1</v>
      </c>
      <c r="F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T3507">
        <v>0.16500000000000001</v>
      </c>
      <c r="U3507">
        <v>0.193</v>
      </c>
      <c r="V3507">
        <v>0.216</v>
      </c>
      <c r="W3507">
        <v>0.40899999999999997</v>
      </c>
      <c r="X3507">
        <v>0.17899999999999999</v>
      </c>
      <c r="Z3507">
        <v>7</v>
      </c>
      <c r="AA3507">
        <v>0</v>
      </c>
      <c r="AB3507">
        <v>0</v>
      </c>
      <c r="AD3507">
        <v>-0.1</v>
      </c>
      <c r="AE3507">
        <v>0</v>
      </c>
      <c r="AF3507">
        <v>0</v>
      </c>
      <c r="AG3507" t="s">
        <v>6413</v>
      </c>
      <c r="AH3507" s="2">
        <f t="shared" si="353"/>
        <v>-15.797419636539653</v>
      </c>
      <c r="AJ3507" s="2">
        <f t="shared" si="358"/>
        <v>-2.5025539444631106</v>
      </c>
      <c r="AK3507" s="2">
        <f t="shared" si="354"/>
        <v>-1.535362013584342</v>
      </c>
      <c r="AL3507" s="2">
        <f t="shared" si="355"/>
        <v>-2.5879503497259004</v>
      </c>
      <c r="AM3507" s="2">
        <f t="shared" si="356"/>
        <v>-4.2992125984251972</v>
      </c>
      <c r="AN3507" s="2">
        <f t="shared" si="357"/>
        <v>-4.8723407303411026</v>
      </c>
    </row>
    <row r="3508" spans="1:40" x14ac:dyDescent="0.2">
      <c r="A3508">
        <v>3507</v>
      </c>
      <c r="B3508" t="s">
        <v>6364</v>
      </c>
      <c r="C3508" t="s">
        <v>35</v>
      </c>
      <c r="D3508">
        <v>0</v>
      </c>
      <c r="E3508">
        <v>1</v>
      </c>
      <c r="F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T3508">
        <v>0.157</v>
      </c>
      <c r="U3508">
        <v>0.20899999999999999</v>
      </c>
      <c r="V3508">
        <v>0.22600000000000001</v>
      </c>
      <c r="W3508">
        <v>0.436</v>
      </c>
      <c r="X3508">
        <v>0.19400000000000001</v>
      </c>
      <c r="Z3508">
        <v>9</v>
      </c>
      <c r="AA3508">
        <v>0</v>
      </c>
      <c r="AB3508">
        <v>0</v>
      </c>
      <c r="AD3508">
        <v>-0.1</v>
      </c>
      <c r="AE3508">
        <v>0</v>
      </c>
      <c r="AF3508">
        <v>0</v>
      </c>
      <c r="AG3508" t="s">
        <v>6365</v>
      </c>
      <c r="AH3508" s="2">
        <f t="shared" si="353"/>
        <v>-15.801872217959676</v>
      </c>
      <c r="AJ3508" s="2">
        <f t="shared" si="358"/>
        <v>-2.5025539444631106</v>
      </c>
      <c r="AK3508" s="2">
        <f t="shared" si="354"/>
        <v>-1.535362013584342</v>
      </c>
      <c r="AL3508" s="2">
        <f t="shared" si="355"/>
        <v>-2.5879503497259004</v>
      </c>
      <c r="AM3508" s="2">
        <f t="shared" si="356"/>
        <v>-4.6904680393211731</v>
      </c>
      <c r="AN3508" s="2">
        <f t="shared" si="357"/>
        <v>-4.4855378708651488</v>
      </c>
    </row>
    <row r="3509" spans="1:40" x14ac:dyDescent="0.2">
      <c r="A3509">
        <v>3508</v>
      </c>
      <c r="B3509" t="s">
        <v>5295</v>
      </c>
      <c r="C3509" t="s">
        <v>42</v>
      </c>
      <c r="D3509">
        <v>0</v>
      </c>
      <c r="E3509">
        <v>1</v>
      </c>
      <c r="F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T3509">
        <v>0.16400000000000001</v>
      </c>
      <c r="U3509">
        <v>0.20200000000000001</v>
      </c>
      <c r="V3509">
        <v>0.21</v>
      </c>
      <c r="W3509">
        <v>0.41199999999999998</v>
      </c>
      <c r="X3509">
        <v>0.183</v>
      </c>
      <c r="Z3509">
        <v>9</v>
      </c>
      <c r="AA3509">
        <v>0</v>
      </c>
      <c r="AB3509">
        <v>0</v>
      </c>
      <c r="AD3509">
        <v>-0.1</v>
      </c>
      <c r="AE3509">
        <v>0</v>
      </c>
      <c r="AF3509">
        <v>0</v>
      </c>
      <c r="AG3509" t="s">
        <v>5296</v>
      </c>
      <c r="AH3509" s="2">
        <f t="shared" si="353"/>
        <v>-15.803348471154322</v>
      </c>
      <c r="AJ3509" s="2">
        <f t="shared" si="358"/>
        <v>-2.5025539444631106</v>
      </c>
      <c r="AK3509" s="2">
        <f t="shared" si="354"/>
        <v>-1.535362013584342</v>
      </c>
      <c r="AL3509" s="2">
        <f t="shared" si="355"/>
        <v>-2.5879503497259004</v>
      </c>
      <c r="AM3509" s="2">
        <f t="shared" si="356"/>
        <v>-4.3481195285371941</v>
      </c>
      <c r="AN3509" s="2">
        <f t="shared" si="357"/>
        <v>-4.8293626348437746</v>
      </c>
    </row>
    <row r="3510" spans="1:40" x14ac:dyDescent="0.2">
      <c r="A3510">
        <v>3509</v>
      </c>
      <c r="B3510" t="s">
        <v>5634</v>
      </c>
      <c r="C3510" t="s">
        <v>35</v>
      </c>
      <c r="D3510">
        <v>0</v>
      </c>
      <c r="E3510">
        <v>1</v>
      </c>
      <c r="F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T3510">
        <v>0.159</v>
      </c>
      <c r="U3510">
        <v>0.2</v>
      </c>
      <c r="V3510">
        <v>0.22800000000000001</v>
      </c>
      <c r="W3510">
        <v>0.42899999999999999</v>
      </c>
      <c r="X3510">
        <v>0.188</v>
      </c>
      <c r="Z3510">
        <v>5</v>
      </c>
      <c r="AA3510">
        <v>0</v>
      </c>
      <c r="AB3510">
        <v>0</v>
      </c>
      <c r="AD3510">
        <v>-0.1</v>
      </c>
      <c r="AE3510">
        <v>0</v>
      </c>
      <c r="AF3510">
        <v>0</v>
      </c>
      <c r="AG3510" t="s">
        <v>5635</v>
      </c>
      <c r="AH3510" s="2">
        <f t="shared" si="353"/>
        <v>-15.80434058056278</v>
      </c>
      <c r="AJ3510" s="2">
        <f t="shared" si="358"/>
        <v>-2.5025539444631106</v>
      </c>
      <c r="AK3510" s="2">
        <f t="shared" si="354"/>
        <v>-1.535362013584342</v>
      </c>
      <c r="AL3510" s="2">
        <f t="shared" si="355"/>
        <v>-2.5879503497259004</v>
      </c>
      <c r="AM3510" s="2">
        <f t="shared" si="356"/>
        <v>-4.5926541790971793</v>
      </c>
      <c r="AN3510" s="2">
        <f t="shared" si="357"/>
        <v>-4.5858200936922477</v>
      </c>
    </row>
    <row r="3511" spans="1:40" x14ac:dyDescent="0.2">
      <c r="A3511">
        <v>3510</v>
      </c>
      <c r="B3511" t="s">
        <v>6495</v>
      </c>
      <c r="C3511" t="s">
        <v>57</v>
      </c>
      <c r="D3511">
        <v>0</v>
      </c>
      <c r="E3511">
        <v>1</v>
      </c>
      <c r="F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T3511">
        <v>0.156</v>
      </c>
      <c r="U3511">
        <v>0.20300000000000001</v>
      </c>
      <c r="V3511">
        <v>0.23599999999999999</v>
      </c>
      <c r="W3511">
        <v>0.439</v>
      </c>
      <c r="X3511">
        <v>0.193</v>
      </c>
      <c r="Z3511">
        <v>13</v>
      </c>
      <c r="AA3511">
        <v>0</v>
      </c>
      <c r="AB3511">
        <v>0</v>
      </c>
      <c r="AD3511">
        <v>-0.1</v>
      </c>
      <c r="AE3511">
        <v>0</v>
      </c>
      <c r="AF3511">
        <v>0</v>
      </c>
      <c r="AG3511" t="s">
        <v>6496</v>
      </c>
      <c r="AH3511" s="2">
        <f t="shared" si="353"/>
        <v>-15.807801052574344</v>
      </c>
      <c r="AJ3511" s="2">
        <f t="shared" si="358"/>
        <v>-2.5025539444631106</v>
      </c>
      <c r="AK3511" s="2">
        <f t="shared" si="354"/>
        <v>-1.535362013584342</v>
      </c>
      <c r="AL3511" s="2">
        <f t="shared" si="355"/>
        <v>-2.5879503497259004</v>
      </c>
      <c r="AM3511" s="2">
        <f t="shared" si="356"/>
        <v>-4.7393749694331699</v>
      </c>
      <c r="AN3511" s="2">
        <f t="shared" si="357"/>
        <v>-4.4425597753678208</v>
      </c>
    </row>
    <row r="3512" spans="1:40" x14ac:dyDescent="0.2">
      <c r="A3512">
        <v>3511</v>
      </c>
      <c r="B3512" t="s">
        <v>6231</v>
      </c>
      <c r="D3512">
        <v>0</v>
      </c>
      <c r="E3512">
        <v>1</v>
      </c>
      <c r="F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T3512">
        <v>0.16200000000000001</v>
      </c>
      <c r="U3512">
        <v>0.20200000000000001</v>
      </c>
      <c r="V3512">
        <v>0.217</v>
      </c>
      <c r="W3512">
        <v>0.41799999999999998</v>
      </c>
      <c r="X3512">
        <v>0.185</v>
      </c>
      <c r="Z3512">
        <v>7</v>
      </c>
      <c r="AA3512">
        <v>0</v>
      </c>
      <c r="AB3512">
        <v>0</v>
      </c>
      <c r="AD3512">
        <v>-0.1</v>
      </c>
      <c r="AE3512">
        <v>0</v>
      </c>
      <c r="AF3512">
        <v>0</v>
      </c>
      <c r="AG3512" t="s">
        <v>6232</v>
      </c>
      <c r="AH3512" s="2">
        <f t="shared" si="353"/>
        <v>-15.815206140383658</v>
      </c>
      <c r="AJ3512" s="2">
        <f t="shared" si="358"/>
        <v>-2.5025539444631106</v>
      </c>
      <c r="AK3512" s="2">
        <f t="shared" si="354"/>
        <v>-1.535362013584342</v>
      </c>
      <c r="AL3512" s="2">
        <f t="shared" si="355"/>
        <v>-2.5879503497259004</v>
      </c>
      <c r="AM3512" s="2">
        <f t="shared" si="356"/>
        <v>-4.4459333887611878</v>
      </c>
      <c r="AN3512" s="2">
        <f t="shared" si="357"/>
        <v>-4.7434064438491177</v>
      </c>
    </row>
    <row r="3513" spans="1:40" x14ac:dyDescent="0.2">
      <c r="A3513">
        <v>3512</v>
      </c>
      <c r="B3513" t="s">
        <v>6334</v>
      </c>
      <c r="C3513" t="s">
        <v>103</v>
      </c>
      <c r="D3513">
        <v>0</v>
      </c>
      <c r="E3513">
        <v>1</v>
      </c>
      <c r="F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T3513">
        <v>0.16200000000000001</v>
      </c>
      <c r="U3513">
        <v>0.19900000000000001</v>
      </c>
      <c r="V3513">
        <v>0.22</v>
      </c>
      <c r="W3513">
        <v>0.41799999999999998</v>
      </c>
      <c r="X3513">
        <v>0.184</v>
      </c>
      <c r="Z3513">
        <v>-2</v>
      </c>
      <c r="AA3513">
        <v>0</v>
      </c>
      <c r="AB3513">
        <v>0</v>
      </c>
      <c r="AD3513">
        <v>-0.1</v>
      </c>
      <c r="AE3513">
        <v>0</v>
      </c>
      <c r="AF3513">
        <v>0</v>
      </c>
      <c r="AG3513" t="s">
        <v>6335</v>
      </c>
      <c r="AH3513" s="2">
        <f t="shared" si="353"/>
        <v>-15.815206140383658</v>
      </c>
      <c r="AJ3513" s="2">
        <f t="shared" si="358"/>
        <v>-2.5025539444631106</v>
      </c>
      <c r="AK3513" s="2">
        <f t="shared" si="354"/>
        <v>-1.535362013584342</v>
      </c>
      <c r="AL3513" s="2">
        <f t="shared" si="355"/>
        <v>-2.5879503497259004</v>
      </c>
      <c r="AM3513" s="2">
        <f t="shared" si="356"/>
        <v>-4.4459333887611878</v>
      </c>
      <c r="AN3513" s="2">
        <f t="shared" si="357"/>
        <v>-4.7434064438491177</v>
      </c>
    </row>
    <row r="3514" spans="1:40" x14ac:dyDescent="0.2">
      <c r="A3514">
        <v>3513</v>
      </c>
      <c r="B3514" t="s">
        <v>6207</v>
      </c>
      <c r="C3514" t="s">
        <v>47</v>
      </c>
      <c r="D3514">
        <v>0</v>
      </c>
      <c r="E3514">
        <v>1</v>
      </c>
      <c r="F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T3514">
        <v>0.16400000000000001</v>
      </c>
      <c r="U3514">
        <v>0.19600000000000001</v>
      </c>
      <c r="V3514">
        <v>0.215</v>
      </c>
      <c r="W3514">
        <v>0.41099999999999998</v>
      </c>
      <c r="X3514">
        <v>0.18099999999999999</v>
      </c>
      <c r="Z3514">
        <v>5</v>
      </c>
      <c r="AA3514">
        <v>0</v>
      </c>
      <c r="AB3514">
        <v>0</v>
      </c>
      <c r="AD3514">
        <v>-0.1</v>
      </c>
      <c r="AE3514">
        <v>0</v>
      </c>
      <c r="AF3514">
        <v>0</v>
      </c>
      <c r="AG3514" t="s">
        <v>6208</v>
      </c>
      <c r="AH3514" s="2">
        <f t="shared" si="353"/>
        <v>-15.817674502986765</v>
      </c>
      <c r="AJ3514" s="2">
        <f t="shared" si="358"/>
        <v>-2.5025539444631106</v>
      </c>
      <c r="AK3514" s="2">
        <f t="shared" si="354"/>
        <v>-1.535362013584342</v>
      </c>
      <c r="AL3514" s="2">
        <f t="shared" si="355"/>
        <v>-2.5879503497259004</v>
      </c>
      <c r="AM3514" s="2">
        <f t="shared" si="356"/>
        <v>-4.3481195285371941</v>
      </c>
      <c r="AN3514" s="2">
        <f t="shared" si="357"/>
        <v>-4.8436886666762176</v>
      </c>
    </row>
    <row r="3515" spans="1:40" x14ac:dyDescent="0.2">
      <c r="A3515">
        <v>3514</v>
      </c>
      <c r="B3515" t="s">
        <v>6940</v>
      </c>
      <c r="C3515" t="s">
        <v>65</v>
      </c>
      <c r="D3515">
        <v>0</v>
      </c>
      <c r="E3515">
        <v>1</v>
      </c>
      <c r="F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0.159</v>
      </c>
      <c r="U3515">
        <v>0.19400000000000001</v>
      </c>
      <c r="V3515">
        <v>0.23400000000000001</v>
      </c>
      <c r="W3515">
        <v>0.42799999999999999</v>
      </c>
      <c r="X3515">
        <v>0.186</v>
      </c>
      <c r="Z3515">
        <v>7</v>
      </c>
      <c r="AA3515">
        <v>0</v>
      </c>
      <c r="AB3515">
        <v>0</v>
      </c>
      <c r="AD3515">
        <v>-0.1</v>
      </c>
      <c r="AE3515">
        <v>0</v>
      </c>
      <c r="AF3515">
        <v>0</v>
      </c>
      <c r="AG3515" t="s">
        <v>6941</v>
      </c>
      <c r="AH3515" s="2">
        <f t="shared" si="353"/>
        <v>-15.818666612395223</v>
      </c>
      <c r="AJ3515" s="2">
        <f t="shared" si="358"/>
        <v>-2.5025539444631106</v>
      </c>
      <c r="AK3515" s="2">
        <f t="shared" si="354"/>
        <v>-1.535362013584342</v>
      </c>
      <c r="AL3515" s="2">
        <f t="shared" si="355"/>
        <v>-2.5879503497259004</v>
      </c>
      <c r="AM3515" s="2">
        <f t="shared" si="356"/>
        <v>-4.5926541790971793</v>
      </c>
      <c r="AN3515" s="2">
        <f t="shared" si="357"/>
        <v>-4.6001461255246907</v>
      </c>
    </row>
    <row r="3516" spans="1:40" x14ac:dyDescent="0.2">
      <c r="A3516">
        <v>3515</v>
      </c>
      <c r="B3516" t="s">
        <v>5047</v>
      </c>
      <c r="C3516" t="s">
        <v>144</v>
      </c>
      <c r="D3516">
        <v>0</v>
      </c>
      <c r="E3516">
        <v>1</v>
      </c>
      <c r="F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T3516">
        <v>0.161</v>
      </c>
      <c r="U3516">
        <v>0.20100000000000001</v>
      </c>
      <c r="V3516">
        <v>0.221</v>
      </c>
      <c r="W3516">
        <v>0.42099999999999999</v>
      </c>
      <c r="X3516">
        <v>0.185</v>
      </c>
      <c r="Z3516">
        <v>12</v>
      </c>
      <c r="AA3516">
        <v>0</v>
      </c>
      <c r="AB3516">
        <v>0</v>
      </c>
      <c r="AD3516">
        <v>-0.1</v>
      </c>
      <c r="AE3516">
        <v>0</v>
      </c>
      <c r="AF3516">
        <v>0</v>
      </c>
      <c r="AG3516" t="s">
        <v>5048</v>
      </c>
      <c r="AH3516" s="2">
        <f t="shared" si="353"/>
        <v>-15.821134974998326</v>
      </c>
      <c r="AJ3516" s="2">
        <f t="shared" si="358"/>
        <v>-2.5025539444631106</v>
      </c>
      <c r="AK3516" s="2">
        <f t="shared" si="354"/>
        <v>-1.535362013584342</v>
      </c>
      <c r="AL3516" s="2">
        <f t="shared" si="355"/>
        <v>-2.5879503497259004</v>
      </c>
      <c r="AM3516" s="2">
        <f t="shared" si="356"/>
        <v>-4.4948403188731847</v>
      </c>
      <c r="AN3516" s="2">
        <f t="shared" si="357"/>
        <v>-4.7004283483517897</v>
      </c>
    </row>
    <row r="3517" spans="1:40" x14ac:dyDescent="0.2">
      <c r="A3517">
        <v>3516</v>
      </c>
      <c r="B3517" t="s">
        <v>5787</v>
      </c>
      <c r="C3517" t="s">
        <v>31</v>
      </c>
      <c r="D3517">
        <v>0</v>
      </c>
      <c r="E3517">
        <v>1</v>
      </c>
      <c r="F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T3517">
        <v>0.161</v>
      </c>
      <c r="U3517">
        <v>0.20200000000000001</v>
      </c>
      <c r="V3517">
        <v>0.219</v>
      </c>
      <c r="W3517">
        <v>0.42099999999999999</v>
      </c>
      <c r="X3517">
        <v>0.186</v>
      </c>
      <c r="Z3517">
        <v>4</v>
      </c>
      <c r="AA3517">
        <v>0</v>
      </c>
      <c r="AB3517">
        <v>0</v>
      </c>
      <c r="AD3517">
        <v>-0.1</v>
      </c>
      <c r="AE3517">
        <v>0</v>
      </c>
      <c r="AF3517">
        <v>0</v>
      </c>
      <c r="AG3517" t="s">
        <v>5788</v>
      </c>
      <c r="AH3517" s="2">
        <f t="shared" si="353"/>
        <v>-15.821134974998326</v>
      </c>
      <c r="AJ3517" s="2">
        <f t="shared" si="358"/>
        <v>-2.5025539444631106</v>
      </c>
      <c r="AK3517" s="2">
        <f t="shared" si="354"/>
        <v>-1.535362013584342</v>
      </c>
      <c r="AL3517" s="2">
        <f t="shared" si="355"/>
        <v>-2.5879503497259004</v>
      </c>
      <c r="AM3517" s="2">
        <f t="shared" si="356"/>
        <v>-4.4948403188731847</v>
      </c>
      <c r="AN3517" s="2">
        <f t="shared" si="357"/>
        <v>-4.7004283483517897</v>
      </c>
    </row>
    <row r="3518" spans="1:40" x14ac:dyDescent="0.2">
      <c r="A3518">
        <v>3517</v>
      </c>
      <c r="B3518" t="s">
        <v>7174</v>
      </c>
      <c r="C3518" t="s">
        <v>45</v>
      </c>
      <c r="D3518">
        <v>0</v>
      </c>
      <c r="E3518">
        <v>1</v>
      </c>
      <c r="F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T3518">
        <v>0.158</v>
      </c>
      <c r="U3518">
        <v>0.193</v>
      </c>
      <c r="V3518">
        <v>0.23699999999999999</v>
      </c>
      <c r="W3518">
        <v>0.43099999999999999</v>
      </c>
      <c r="X3518">
        <v>0.187</v>
      </c>
      <c r="Z3518">
        <v>8</v>
      </c>
      <c r="AA3518">
        <v>0</v>
      </c>
      <c r="AB3518">
        <v>0</v>
      </c>
      <c r="AD3518">
        <v>-0.1</v>
      </c>
      <c r="AE3518">
        <v>0</v>
      </c>
      <c r="AF3518">
        <v>0</v>
      </c>
      <c r="AG3518" t="s">
        <v>7175</v>
      </c>
      <c r="AH3518" s="2">
        <f t="shared" si="353"/>
        <v>-15.824595447009893</v>
      </c>
      <c r="AJ3518" s="2">
        <f t="shared" si="358"/>
        <v>-2.5025539444631106</v>
      </c>
      <c r="AK3518" s="2">
        <f t="shared" si="354"/>
        <v>-1.535362013584342</v>
      </c>
      <c r="AL3518" s="2">
        <f t="shared" si="355"/>
        <v>-2.5879503497259004</v>
      </c>
      <c r="AM3518" s="2">
        <f t="shared" si="356"/>
        <v>-4.6415611092091762</v>
      </c>
      <c r="AN3518" s="2">
        <f t="shared" si="357"/>
        <v>-4.5571680300273627</v>
      </c>
    </row>
    <row r="3519" spans="1:40" x14ac:dyDescent="0.2">
      <c r="A3519">
        <v>3518</v>
      </c>
      <c r="B3519" t="s">
        <v>5944</v>
      </c>
      <c r="C3519" t="s">
        <v>118</v>
      </c>
      <c r="D3519">
        <v>0</v>
      </c>
      <c r="E3519">
        <v>1</v>
      </c>
      <c r="F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T3519">
        <v>0.16500000000000001</v>
      </c>
      <c r="U3519">
        <v>0.19800000000000001</v>
      </c>
      <c r="V3519">
        <v>0.20899999999999999</v>
      </c>
      <c r="W3519">
        <v>0.40699999999999997</v>
      </c>
      <c r="X3519">
        <v>0.18</v>
      </c>
      <c r="Z3519">
        <v>7</v>
      </c>
      <c r="AA3519">
        <v>0</v>
      </c>
      <c r="AB3519">
        <v>0</v>
      </c>
      <c r="AD3519">
        <v>-0.1</v>
      </c>
      <c r="AE3519">
        <v>0</v>
      </c>
      <c r="AF3519">
        <v>0</v>
      </c>
      <c r="AG3519" t="s">
        <v>5945</v>
      </c>
      <c r="AH3519" s="2">
        <f t="shared" si="353"/>
        <v>-15.826071700204539</v>
      </c>
      <c r="AJ3519" s="2">
        <f t="shared" si="358"/>
        <v>-2.5025539444631106</v>
      </c>
      <c r="AK3519" s="2">
        <f t="shared" si="354"/>
        <v>-1.535362013584342</v>
      </c>
      <c r="AL3519" s="2">
        <f t="shared" si="355"/>
        <v>-2.5879503497259004</v>
      </c>
      <c r="AM3519" s="2">
        <f t="shared" si="356"/>
        <v>-4.2992125984251972</v>
      </c>
      <c r="AN3519" s="2">
        <f t="shared" si="357"/>
        <v>-4.9009927940059885</v>
      </c>
    </row>
    <row r="3520" spans="1:40" x14ac:dyDescent="0.2">
      <c r="A3520">
        <v>3519</v>
      </c>
      <c r="B3520" t="s">
        <v>6986</v>
      </c>
      <c r="C3520" t="s">
        <v>57</v>
      </c>
      <c r="D3520">
        <v>0</v>
      </c>
      <c r="E3520">
        <v>1</v>
      </c>
      <c r="F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T3520">
        <v>0.161</v>
      </c>
      <c r="U3520">
        <v>0.19800000000000001</v>
      </c>
      <c r="V3520">
        <v>0.222</v>
      </c>
      <c r="W3520">
        <v>0.42</v>
      </c>
      <c r="X3520">
        <v>0.184</v>
      </c>
      <c r="Z3520">
        <v>7</v>
      </c>
      <c r="AA3520">
        <v>0</v>
      </c>
      <c r="AB3520">
        <v>0</v>
      </c>
      <c r="AD3520">
        <v>-0.1</v>
      </c>
      <c r="AE3520">
        <v>0</v>
      </c>
      <c r="AF3520">
        <v>0</v>
      </c>
      <c r="AG3520" t="s">
        <v>6987</v>
      </c>
      <c r="AH3520" s="2">
        <f t="shared" si="353"/>
        <v>-15.835461006830769</v>
      </c>
      <c r="AJ3520" s="2">
        <f t="shared" si="358"/>
        <v>-2.5025539444631106</v>
      </c>
      <c r="AK3520" s="2">
        <f t="shared" si="354"/>
        <v>-1.535362013584342</v>
      </c>
      <c r="AL3520" s="2">
        <f t="shared" si="355"/>
        <v>-2.5879503497259004</v>
      </c>
      <c r="AM3520" s="2">
        <f t="shared" si="356"/>
        <v>-4.4948403188731847</v>
      </c>
      <c r="AN3520" s="2">
        <f t="shared" si="357"/>
        <v>-4.7147543801842327</v>
      </c>
    </row>
    <row r="3521" spans="1:40" x14ac:dyDescent="0.2">
      <c r="A3521">
        <v>3520</v>
      </c>
      <c r="B3521" t="s">
        <v>6312</v>
      </c>
      <c r="D3521">
        <v>0</v>
      </c>
      <c r="E3521">
        <v>1</v>
      </c>
      <c r="F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T3521">
        <v>0.156</v>
      </c>
      <c r="U3521">
        <v>0.20499999999999999</v>
      </c>
      <c r="V3521">
        <v>0.23100000000000001</v>
      </c>
      <c r="W3521">
        <v>0.437</v>
      </c>
      <c r="X3521">
        <v>0.192</v>
      </c>
      <c r="Z3521">
        <v>12</v>
      </c>
      <c r="AA3521">
        <v>0</v>
      </c>
      <c r="AB3521">
        <v>0</v>
      </c>
      <c r="AD3521">
        <v>-0.1</v>
      </c>
      <c r="AE3521">
        <v>0</v>
      </c>
      <c r="AF3521">
        <v>0</v>
      </c>
      <c r="AG3521" t="s">
        <v>6313</v>
      </c>
      <c r="AH3521" s="2">
        <f t="shared" si="353"/>
        <v>-15.83645311623923</v>
      </c>
      <c r="AJ3521" s="2">
        <f t="shared" si="358"/>
        <v>-2.5025539444631106</v>
      </c>
      <c r="AK3521" s="2">
        <f t="shared" si="354"/>
        <v>-1.535362013584342</v>
      </c>
      <c r="AL3521" s="2">
        <f t="shared" si="355"/>
        <v>-2.5879503497259004</v>
      </c>
      <c r="AM3521" s="2">
        <f t="shared" si="356"/>
        <v>-4.7393749694331699</v>
      </c>
      <c r="AN3521" s="2">
        <f t="shared" si="357"/>
        <v>-4.4712118390327058</v>
      </c>
    </row>
    <row r="3522" spans="1:40" x14ac:dyDescent="0.2">
      <c r="A3522">
        <v>3521</v>
      </c>
      <c r="B3522" t="s">
        <v>6384</v>
      </c>
      <c r="D3522">
        <v>0</v>
      </c>
      <c r="E3522">
        <v>1</v>
      </c>
      <c r="F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T3522">
        <v>0.16300000000000001</v>
      </c>
      <c r="U3522">
        <v>0.19800000000000001</v>
      </c>
      <c r="V3522">
        <v>0.216</v>
      </c>
      <c r="W3522">
        <v>0.41299999999999998</v>
      </c>
      <c r="X3522">
        <v>0.182</v>
      </c>
      <c r="Z3522">
        <v>5</v>
      </c>
      <c r="AA3522">
        <v>0</v>
      </c>
      <c r="AB3522">
        <v>0</v>
      </c>
      <c r="AD3522">
        <v>-0.1</v>
      </c>
      <c r="AE3522">
        <v>0</v>
      </c>
      <c r="AF3522">
        <v>0</v>
      </c>
      <c r="AG3522" t="s">
        <v>6385</v>
      </c>
      <c r="AH3522" s="2">
        <f t="shared" ref="AH3522:AH3585" si="359">SUM(AI3522:AN3522)</f>
        <v>-15.837929369433876</v>
      </c>
      <c r="AJ3522" s="2">
        <f t="shared" si="358"/>
        <v>-2.5025539444631106</v>
      </c>
      <c r="AK3522" s="2">
        <f t="shared" ref="AK3522:AK3585" si="360">(M3522-46.609)/30.35701</f>
        <v>-1.535362013584342</v>
      </c>
      <c r="AL3522" s="2">
        <f t="shared" ref="AL3522:AL3585" si="361">(S3522-70.42522)/27.21274</f>
        <v>-2.5879503497259004</v>
      </c>
      <c r="AM3522" s="2">
        <f t="shared" ref="AM3522:AM3585" si="362">(T3522-0.252906)/0.020447</f>
        <v>-4.3970264586491909</v>
      </c>
      <c r="AN3522" s="2">
        <f t="shared" ref="AN3522:AN3585" si="363">(W3522-0.749104)/0.069803</f>
        <v>-4.8150366030113316</v>
      </c>
    </row>
    <row r="3523" spans="1:40" x14ac:dyDescent="0.2">
      <c r="A3523">
        <v>3522</v>
      </c>
      <c r="B3523" t="s">
        <v>7014</v>
      </c>
      <c r="D3523">
        <v>0</v>
      </c>
      <c r="E3523">
        <v>1</v>
      </c>
      <c r="F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T3523">
        <v>0.153</v>
      </c>
      <c r="U3523">
        <v>0.19600000000000001</v>
      </c>
      <c r="V3523">
        <v>0.251</v>
      </c>
      <c r="W3523">
        <v>0.44700000000000001</v>
      </c>
      <c r="X3523">
        <v>0.19400000000000001</v>
      </c>
      <c r="Z3523">
        <v>13</v>
      </c>
      <c r="AA3523">
        <v>0</v>
      </c>
      <c r="AB3523">
        <v>0</v>
      </c>
      <c r="AD3523">
        <v>-0.1</v>
      </c>
      <c r="AE3523">
        <v>0</v>
      </c>
      <c r="AF3523">
        <v>0</v>
      </c>
      <c r="AG3523" t="s">
        <v>7015</v>
      </c>
      <c r="AH3523" s="2">
        <f t="shared" si="359"/>
        <v>-15.839913588250793</v>
      </c>
      <c r="AJ3523" s="2">
        <f t="shared" si="358"/>
        <v>-2.5025539444631106</v>
      </c>
      <c r="AK3523" s="2">
        <f t="shared" si="360"/>
        <v>-1.535362013584342</v>
      </c>
      <c r="AL3523" s="2">
        <f t="shared" si="361"/>
        <v>-2.5879503497259004</v>
      </c>
      <c r="AM3523" s="2">
        <f t="shared" si="362"/>
        <v>-4.8860957597691606</v>
      </c>
      <c r="AN3523" s="2">
        <f t="shared" si="363"/>
        <v>-4.3279515207082788</v>
      </c>
    </row>
    <row r="3524" spans="1:40" x14ac:dyDescent="0.2">
      <c r="A3524">
        <v>3523</v>
      </c>
      <c r="B3524" t="s">
        <v>5021</v>
      </c>
      <c r="C3524" t="s">
        <v>45</v>
      </c>
      <c r="D3524">
        <v>0</v>
      </c>
      <c r="E3524">
        <v>1</v>
      </c>
      <c r="F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T3524">
        <v>0.16</v>
      </c>
      <c r="U3524">
        <v>0.19900000000000001</v>
      </c>
      <c r="V3524">
        <v>0.224</v>
      </c>
      <c r="W3524">
        <v>0.42299999999999999</v>
      </c>
      <c r="X3524">
        <v>0.186</v>
      </c>
      <c r="Z3524">
        <v>7</v>
      </c>
      <c r="AA3524">
        <v>0</v>
      </c>
      <c r="AB3524">
        <v>0</v>
      </c>
      <c r="AD3524">
        <v>-0.1</v>
      </c>
      <c r="AE3524">
        <v>0</v>
      </c>
      <c r="AF3524">
        <v>0</v>
      </c>
      <c r="AG3524" t="s">
        <v>5022</v>
      </c>
      <c r="AH3524" s="2">
        <f t="shared" si="359"/>
        <v>-15.841389841445441</v>
      </c>
      <c r="AJ3524" s="2">
        <f t="shared" si="358"/>
        <v>-2.5025539444631106</v>
      </c>
      <c r="AK3524" s="2">
        <f t="shared" si="360"/>
        <v>-1.535362013584342</v>
      </c>
      <c r="AL3524" s="2">
        <f t="shared" si="361"/>
        <v>-2.5879503497259004</v>
      </c>
      <c r="AM3524" s="2">
        <f t="shared" si="362"/>
        <v>-4.5437472489851825</v>
      </c>
      <c r="AN3524" s="2">
        <f t="shared" si="363"/>
        <v>-4.6717762846869046</v>
      </c>
    </row>
    <row r="3525" spans="1:40" x14ac:dyDescent="0.2">
      <c r="A3525">
        <v>3524</v>
      </c>
      <c r="B3525" t="s">
        <v>5285</v>
      </c>
      <c r="C3525" t="s">
        <v>51</v>
      </c>
      <c r="D3525">
        <v>0</v>
      </c>
      <c r="E3525">
        <v>1</v>
      </c>
      <c r="F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T3525">
        <v>0.16</v>
      </c>
      <c r="U3525">
        <v>0.19400000000000001</v>
      </c>
      <c r="V3525">
        <v>0.22900000000000001</v>
      </c>
      <c r="W3525">
        <v>0.42299999999999999</v>
      </c>
      <c r="X3525">
        <v>0.185</v>
      </c>
      <c r="Z3525">
        <v>9</v>
      </c>
      <c r="AA3525">
        <v>0</v>
      </c>
      <c r="AB3525">
        <v>0</v>
      </c>
      <c r="AD3525">
        <v>-0.1</v>
      </c>
      <c r="AE3525">
        <v>0</v>
      </c>
      <c r="AF3525">
        <v>0</v>
      </c>
      <c r="AG3525" t="s">
        <v>5286</v>
      </c>
      <c r="AH3525" s="2">
        <f t="shared" si="359"/>
        <v>-15.841389841445441</v>
      </c>
      <c r="AJ3525" s="2">
        <f t="shared" si="358"/>
        <v>-2.5025539444631106</v>
      </c>
      <c r="AK3525" s="2">
        <f t="shared" si="360"/>
        <v>-1.535362013584342</v>
      </c>
      <c r="AL3525" s="2">
        <f t="shared" si="361"/>
        <v>-2.5879503497259004</v>
      </c>
      <c r="AM3525" s="2">
        <f t="shared" si="362"/>
        <v>-4.5437472489851825</v>
      </c>
      <c r="AN3525" s="2">
        <f t="shared" si="363"/>
        <v>-4.6717762846869046</v>
      </c>
    </row>
    <row r="3526" spans="1:40" x14ac:dyDescent="0.2">
      <c r="A3526">
        <v>3525</v>
      </c>
      <c r="B3526" t="s">
        <v>6293</v>
      </c>
      <c r="D3526">
        <v>0</v>
      </c>
      <c r="E3526">
        <v>1</v>
      </c>
      <c r="F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T3526">
        <v>0.155</v>
      </c>
      <c r="U3526">
        <v>0.20100000000000001</v>
      </c>
      <c r="V3526">
        <v>0.23899999999999999</v>
      </c>
      <c r="W3526">
        <v>0.44</v>
      </c>
      <c r="X3526">
        <v>0.193</v>
      </c>
      <c r="Z3526">
        <v>12</v>
      </c>
      <c r="AA3526">
        <v>0</v>
      </c>
      <c r="AB3526">
        <v>0</v>
      </c>
      <c r="AD3526">
        <v>-0.1</v>
      </c>
      <c r="AE3526">
        <v>0</v>
      </c>
      <c r="AF3526">
        <v>0</v>
      </c>
      <c r="AG3526" t="s">
        <v>6294</v>
      </c>
      <c r="AH3526" s="2">
        <f t="shared" si="359"/>
        <v>-15.842381950853898</v>
      </c>
      <c r="AJ3526" s="2">
        <f t="shared" si="358"/>
        <v>-2.5025539444631106</v>
      </c>
      <c r="AK3526" s="2">
        <f t="shared" si="360"/>
        <v>-1.535362013584342</v>
      </c>
      <c r="AL3526" s="2">
        <f t="shared" si="361"/>
        <v>-2.5879503497259004</v>
      </c>
      <c r="AM3526" s="2">
        <f t="shared" si="362"/>
        <v>-4.7882818995451668</v>
      </c>
      <c r="AN3526" s="2">
        <f t="shared" si="363"/>
        <v>-4.4282337435353778</v>
      </c>
    </row>
    <row r="3527" spans="1:40" x14ac:dyDescent="0.2">
      <c r="A3527">
        <v>3526</v>
      </c>
      <c r="B3527" t="s">
        <v>6056</v>
      </c>
      <c r="C3527" t="s">
        <v>198</v>
      </c>
      <c r="D3527">
        <v>0</v>
      </c>
      <c r="E3527">
        <v>1</v>
      </c>
      <c r="F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0.159</v>
      </c>
      <c r="U3527">
        <v>0.19400000000000001</v>
      </c>
      <c r="V3527">
        <v>0.23200000000000001</v>
      </c>
      <c r="W3527">
        <v>0.42599999999999999</v>
      </c>
      <c r="X3527">
        <v>0.186</v>
      </c>
      <c r="Z3527">
        <v>7</v>
      </c>
      <c r="AA3527">
        <v>0</v>
      </c>
      <c r="AB3527">
        <v>0</v>
      </c>
      <c r="AD3527">
        <v>-0.1</v>
      </c>
      <c r="AE3527">
        <v>0</v>
      </c>
      <c r="AF3527">
        <v>0</v>
      </c>
      <c r="AG3527" t="s">
        <v>6057</v>
      </c>
      <c r="AH3527" s="2">
        <f t="shared" si="359"/>
        <v>-15.847318676060109</v>
      </c>
      <c r="AJ3527" s="2">
        <f t="shared" si="358"/>
        <v>-2.5025539444631106</v>
      </c>
      <c r="AK3527" s="2">
        <f t="shared" si="360"/>
        <v>-1.535362013584342</v>
      </c>
      <c r="AL3527" s="2">
        <f t="shared" si="361"/>
        <v>-2.5879503497259004</v>
      </c>
      <c r="AM3527" s="2">
        <f t="shared" si="362"/>
        <v>-4.5926541790971793</v>
      </c>
      <c r="AN3527" s="2">
        <f t="shared" si="363"/>
        <v>-4.6287981891895758</v>
      </c>
    </row>
    <row r="3528" spans="1:40" x14ac:dyDescent="0.2">
      <c r="A3528">
        <v>3527</v>
      </c>
      <c r="B3528" t="s">
        <v>6898</v>
      </c>
      <c r="C3528" t="s">
        <v>35</v>
      </c>
      <c r="D3528">
        <v>0</v>
      </c>
      <c r="E3528">
        <v>1</v>
      </c>
      <c r="F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T3528">
        <v>0.159</v>
      </c>
      <c r="U3528">
        <v>0.19</v>
      </c>
      <c r="V3528">
        <v>0.23599999999999999</v>
      </c>
      <c r="W3528">
        <v>0.42599999999999999</v>
      </c>
      <c r="X3528">
        <v>0.184</v>
      </c>
      <c r="Z3528">
        <v>3</v>
      </c>
      <c r="AA3528">
        <v>0</v>
      </c>
      <c r="AB3528">
        <v>0</v>
      </c>
      <c r="AD3528">
        <v>-0.1</v>
      </c>
      <c r="AE3528">
        <v>0</v>
      </c>
      <c r="AF3528">
        <v>0</v>
      </c>
      <c r="AG3528" t="s">
        <v>6899</v>
      </c>
      <c r="AH3528" s="2">
        <f t="shared" si="359"/>
        <v>-15.847318676060109</v>
      </c>
      <c r="AJ3528" s="2">
        <f t="shared" si="358"/>
        <v>-2.5025539444631106</v>
      </c>
      <c r="AK3528" s="2">
        <f t="shared" si="360"/>
        <v>-1.535362013584342</v>
      </c>
      <c r="AL3528" s="2">
        <f t="shared" si="361"/>
        <v>-2.5879503497259004</v>
      </c>
      <c r="AM3528" s="2">
        <f t="shared" si="362"/>
        <v>-4.5926541790971793</v>
      </c>
      <c r="AN3528" s="2">
        <f t="shared" si="363"/>
        <v>-4.6287981891895758</v>
      </c>
    </row>
    <row r="3529" spans="1:40" x14ac:dyDescent="0.2">
      <c r="A3529">
        <v>3528</v>
      </c>
      <c r="B3529" t="s">
        <v>4898</v>
      </c>
      <c r="C3529" t="s">
        <v>29</v>
      </c>
      <c r="D3529">
        <v>0</v>
      </c>
      <c r="E3529">
        <v>1</v>
      </c>
      <c r="F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T3529">
        <v>0.161</v>
      </c>
      <c r="U3529">
        <v>0.19400000000000001</v>
      </c>
      <c r="V3529">
        <v>0.22500000000000001</v>
      </c>
      <c r="W3529">
        <v>0.41899999999999998</v>
      </c>
      <c r="X3529">
        <v>0.183</v>
      </c>
      <c r="Z3529">
        <v>8</v>
      </c>
      <c r="AA3529">
        <v>0</v>
      </c>
      <c r="AB3529">
        <v>0</v>
      </c>
      <c r="AD3529">
        <v>-0.1</v>
      </c>
      <c r="AE3529">
        <v>0</v>
      </c>
      <c r="AF3529">
        <v>0</v>
      </c>
      <c r="AG3529" t="s">
        <v>4899</v>
      </c>
      <c r="AH3529" s="2">
        <f t="shared" si="359"/>
        <v>-15.849787038663212</v>
      </c>
      <c r="AJ3529" s="2">
        <f t="shared" si="358"/>
        <v>-2.5025539444631106</v>
      </c>
      <c r="AK3529" s="2">
        <f t="shared" si="360"/>
        <v>-1.535362013584342</v>
      </c>
      <c r="AL3529" s="2">
        <f t="shared" si="361"/>
        <v>-2.5879503497259004</v>
      </c>
      <c r="AM3529" s="2">
        <f t="shared" si="362"/>
        <v>-4.4948403188731847</v>
      </c>
      <c r="AN3529" s="2">
        <f t="shared" si="363"/>
        <v>-4.7290804120166756</v>
      </c>
    </row>
    <row r="3530" spans="1:40" x14ac:dyDescent="0.2">
      <c r="A3530">
        <v>3529</v>
      </c>
      <c r="B3530" t="s">
        <v>6664</v>
      </c>
      <c r="C3530" t="s">
        <v>125</v>
      </c>
      <c r="D3530">
        <v>0</v>
      </c>
      <c r="E3530">
        <v>1</v>
      </c>
      <c r="F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T3530">
        <v>0.158</v>
      </c>
      <c r="U3530">
        <v>0.2</v>
      </c>
      <c r="V3530">
        <v>0.22900000000000001</v>
      </c>
      <c r="W3530">
        <v>0.42899999999999999</v>
      </c>
      <c r="X3530">
        <v>0.189</v>
      </c>
      <c r="Z3530">
        <v>11</v>
      </c>
      <c r="AA3530">
        <v>0</v>
      </c>
      <c r="AB3530">
        <v>0</v>
      </c>
      <c r="AD3530">
        <v>-0.1</v>
      </c>
      <c r="AE3530">
        <v>0</v>
      </c>
      <c r="AF3530">
        <v>0</v>
      </c>
      <c r="AG3530" t="s">
        <v>6665</v>
      </c>
      <c r="AH3530" s="2">
        <f t="shared" si="359"/>
        <v>-15.853247510674777</v>
      </c>
      <c r="AJ3530" s="2">
        <f t="shared" si="358"/>
        <v>-2.5025539444631106</v>
      </c>
      <c r="AK3530" s="2">
        <f t="shared" si="360"/>
        <v>-1.535362013584342</v>
      </c>
      <c r="AL3530" s="2">
        <f t="shared" si="361"/>
        <v>-2.5879503497259004</v>
      </c>
      <c r="AM3530" s="2">
        <f t="shared" si="362"/>
        <v>-4.6415611092091762</v>
      </c>
      <c r="AN3530" s="2">
        <f t="shared" si="363"/>
        <v>-4.5858200936922477</v>
      </c>
    </row>
    <row r="3531" spans="1:40" x14ac:dyDescent="0.2">
      <c r="A3531">
        <v>3530</v>
      </c>
      <c r="B3531" t="s">
        <v>7406</v>
      </c>
      <c r="C3531" t="s">
        <v>103</v>
      </c>
      <c r="D3531">
        <v>0</v>
      </c>
      <c r="E3531">
        <v>1</v>
      </c>
      <c r="F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T3531">
        <v>0.158</v>
      </c>
      <c r="U3531">
        <v>0.19800000000000001</v>
      </c>
      <c r="V3531">
        <v>0.23100000000000001</v>
      </c>
      <c r="W3531">
        <v>0.42899999999999999</v>
      </c>
      <c r="X3531">
        <v>0.188</v>
      </c>
      <c r="Z3531">
        <v>0</v>
      </c>
      <c r="AA3531">
        <v>0</v>
      </c>
      <c r="AB3531">
        <v>0</v>
      </c>
      <c r="AD3531">
        <v>-0.1</v>
      </c>
      <c r="AE3531">
        <v>0</v>
      </c>
      <c r="AF3531">
        <v>0</v>
      </c>
      <c r="AG3531" t="s">
        <v>7407</v>
      </c>
      <c r="AH3531" s="2">
        <f t="shared" si="359"/>
        <v>-15.853247510674777</v>
      </c>
      <c r="AJ3531" s="2">
        <f t="shared" si="358"/>
        <v>-2.5025539444631106</v>
      </c>
      <c r="AK3531" s="2">
        <f t="shared" si="360"/>
        <v>-1.535362013584342</v>
      </c>
      <c r="AL3531" s="2">
        <f t="shared" si="361"/>
        <v>-2.5879503497259004</v>
      </c>
      <c r="AM3531" s="2">
        <f t="shared" si="362"/>
        <v>-4.6415611092091762</v>
      </c>
      <c r="AN3531" s="2">
        <f t="shared" si="363"/>
        <v>-4.5858200936922477</v>
      </c>
    </row>
    <row r="3532" spans="1:40" x14ac:dyDescent="0.2">
      <c r="A3532">
        <v>3531</v>
      </c>
      <c r="B3532" t="s">
        <v>6102</v>
      </c>
      <c r="C3532" t="s">
        <v>42</v>
      </c>
      <c r="D3532">
        <v>0</v>
      </c>
      <c r="E3532">
        <v>1</v>
      </c>
      <c r="F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T3532">
        <v>0.16</v>
      </c>
      <c r="U3532">
        <v>0.20599999999999999</v>
      </c>
      <c r="V3532">
        <v>0.216</v>
      </c>
      <c r="W3532">
        <v>0.42199999999999999</v>
      </c>
      <c r="X3532">
        <v>0.188</v>
      </c>
      <c r="Z3532">
        <v>12</v>
      </c>
      <c r="AA3532">
        <v>0</v>
      </c>
      <c r="AB3532">
        <v>0</v>
      </c>
      <c r="AD3532">
        <v>-0.1</v>
      </c>
      <c r="AE3532">
        <v>0</v>
      </c>
      <c r="AF3532">
        <v>0</v>
      </c>
      <c r="AG3532" t="s">
        <v>6103</v>
      </c>
      <c r="AH3532" s="2">
        <f t="shared" si="359"/>
        <v>-15.855715873277884</v>
      </c>
      <c r="AJ3532" s="2">
        <f t="shared" si="358"/>
        <v>-2.5025539444631106</v>
      </c>
      <c r="AK3532" s="2">
        <f t="shared" si="360"/>
        <v>-1.535362013584342</v>
      </c>
      <c r="AL3532" s="2">
        <f t="shared" si="361"/>
        <v>-2.5879503497259004</v>
      </c>
      <c r="AM3532" s="2">
        <f t="shared" si="362"/>
        <v>-4.5437472489851825</v>
      </c>
      <c r="AN3532" s="2">
        <f t="shared" si="363"/>
        <v>-4.6861023165193467</v>
      </c>
    </row>
    <row r="3533" spans="1:40" x14ac:dyDescent="0.2">
      <c r="A3533">
        <v>3532</v>
      </c>
      <c r="B3533" t="s">
        <v>6731</v>
      </c>
      <c r="C3533" t="s">
        <v>65</v>
      </c>
      <c r="D3533">
        <v>0</v>
      </c>
      <c r="E3533">
        <v>1</v>
      </c>
      <c r="F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T3533">
        <v>0.155</v>
      </c>
      <c r="U3533">
        <v>0.193</v>
      </c>
      <c r="V3533">
        <v>0.246</v>
      </c>
      <c r="W3533">
        <v>0.439</v>
      </c>
      <c r="X3533">
        <v>0.19</v>
      </c>
      <c r="Z3533">
        <v>10</v>
      </c>
      <c r="AA3533">
        <v>0</v>
      </c>
      <c r="AB3533">
        <v>0</v>
      </c>
      <c r="AD3533">
        <v>-0.1</v>
      </c>
      <c r="AE3533">
        <v>0</v>
      </c>
      <c r="AF3533">
        <v>0</v>
      </c>
      <c r="AG3533" t="s">
        <v>6732</v>
      </c>
      <c r="AH3533" s="2">
        <f t="shared" si="359"/>
        <v>-15.856707982686341</v>
      </c>
      <c r="AJ3533" s="2">
        <f t="shared" si="358"/>
        <v>-2.5025539444631106</v>
      </c>
      <c r="AK3533" s="2">
        <f t="shared" si="360"/>
        <v>-1.535362013584342</v>
      </c>
      <c r="AL3533" s="2">
        <f t="shared" si="361"/>
        <v>-2.5879503497259004</v>
      </c>
      <c r="AM3533" s="2">
        <f t="shared" si="362"/>
        <v>-4.7882818995451668</v>
      </c>
      <c r="AN3533" s="2">
        <f t="shared" si="363"/>
        <v>-4.4425597753678208</v>
      </c>
    </row>
    <row r="3534" spans="1:40" x14ac:dyDescent="0.2">
      <c r="A3534">
        <v>3533</v>
      </c>
      <c r="B3534" t="s">
        <v>6560</v>
      </c>
      <c r="C3534" t="s">
        <v>63</v>
      </c>
      <c r="D3534">
        <v>0</v>
      </c>
      <c r="E3534">
        <v>1</v>
      </c>
      <c r="F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T3534">
        <v>0.16200000000000001</v>
      </c>
      <c r="U3534">
        <v>0.20499999999999999</v>
      </c>
      <c r="V3534">
        <v>0.20899999999999999</v>
      </c>
      <c r="W3534">
        <v>0.41499999999999998</v>
      </c>
      <c r="X3534">
        <v>0.185</v>
      </c>
      <c r="Z3534">
        <v>6</v>
      </c>
      <c r="AA3534">
        <v>0</v>
      </c>
      <c r="AB3534">
        <v>0</v>
      </c>
      <c r="AD3534">
        <v>-0.1</v>
      </c>
      <c r="AE3534">
        <v>0</v>
      </c>
      <c r="AF3534">
        <v>0</v>
      </c>
      <c r="AG3534" t="s">
        <v>6561</v>
      </c>
      <c r="AH3534" s="2">
        <f t="shared" si="359"/>
        <v>-15.858184235880987</v>
      </c>
      <c r="AJ3534" s="2">
        <f t="shared" ref="AJ3534:AJ3597" si="364">(K3534-22.084)/8.824585</f>
        <v>-2.5025539444631106</v>
      </c>
      <c r="AK3534" s="2">
        <f t="shared" si="360"/>
        <v>-1.535362013584342</v>
      </c>
      <c r="AL3534" s="2">
        <f t="shared" si="361"/>
        <v>-2.5879503497259004</v>
      </c>
      <c r="AM3534" s="2">
        <f t="shared" si="362"/>
        <v>-4.4459333887611878</v>
      </c>
      <c r="AN3534" s="2">
        <f t="shared" si="363"/>
        <v>-4.7863845393464466</v>
      </c>
    </row>
    <row r="3535" spans="1:40" x14ac:dyDescent="0.2">
      <c r="A3535">
        <v>3534</v>
      </c>
      <c r="B3535" t="s">
        <v>4954</v>
      </c>
      <c r="D3535">
        <v>0</v>
      </c>
      <c r="E3535">
        <v>1</v>
      </c>
      <c r="F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T3535">
        <v>0.157</v>
      </c>
      <c r="U3535">
        <v>0.2</v>
      </c>
      <c r="V3535">
        <v>0.23300000000000001</v>
      </c>
      <c r="W3535">
        <v>0.432</v>
      </c>
      <c r="X3535">
        <v>0.19</v>
      </c>
      <c r="Z3535">
        <v>10</v>
      </c>
      <c r="AA3535">
        <v>0</v>
      </c>
      <c r="AB3535">
        <v>0</v>
      </c>
      <c r="AD3535">
        <v>-0.1</v>
      </c>
      <c r="AE3535">
        <v>0</v>
      </c>
      <c r="AF3535">
        <v>0</v>
      </c>
      <c r="AG3535" t="s">
        <v>4955</v>
      </c>
      <c r="AH3535" s="2">
        <f t="shared" si="359"/>
        <v>-15.859176345289447</v>
      </c>
      <c r="AJ3535" s="2">
        <f t="shared" si="364"/>
        <v>-2.5025539444631106</v>
      </c>
      <c r="AK3535" s="2">
        <f t="shared" si="360"/>
        <v>-1.535362013584342</v>
      </c>
      <c r="AL3535" s="2">
        <f t="shared" si="361"/>
        <v>-2.5879503497259004</v>
      </c>
      <c r="AM3535" s="2">
        <f t="shared" si="362"/>
        <v>-4.6904680393211731</v>
      </c>
      <c r="AN3535" s="2">
        <f t="shared" si="363"/>
        <v>-4.5428419981949197</v>
      </c>
    </row>
    <row r="3536" spans="1:40" x14ac:dyDescent="0.2">
      <c r="A3536">
        <v>3535</v>
      </c>
      <c r="B3536" t="s">
        <v>4973</v>
      </c>
      <c r="D3536">
        <v>0</v>
      </c>
      <c r="E3536">
        <v>1</v>
      </c>
      <c r="F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T3536">
        <v>0.157</v>
      </c>
      <c r="U3536">
        <v>0.19900000000000001</v>
      </c>
      <c r="V3536">
        <v>0.23300000000000001</v>
      </c>
      <c r="W3536">
        <v>0.432</v>
      </c>
      <c r="X3536">
        <v>0.189</v>
      </c>
      <c r="Z3536">
        <v>10</v>
      </c>
      <c r="AA3536">
        <v>0</v>
      </c>
      <c r="AB3536">
        <v>0</v>
      </c>
      <c r="AD3536">
        <v>-0.1</v>
      </c>
      <c r="AE3536">
        <v>0</v>
      </c>
      <c r="AF3536">
        <v>0</v>
      </c>
      <c r="AG3536" t="s">
        <v>4974</v>
      </c>
      <c r="AH3536" s="2">
        <f t="shared" si="359"/>
        <v>-15.859176345289447</v>
      </c>
      <c r="AJ3536" s="2">
        <f t="shared" si="364"/>
        <v>-2.5025539444631106</v>
      </c>
      <c r="AK3536" s="2">
        <f t="shared" si="360"/>
        <v>-1.535362013584342</v>
      </c>
      <c r="AL3536" s="2">
        <f t="shared" si="361"/>
        <v>-2.5879503497259004</v>
      </c>
      <c r="AM3536" s="2">
        <f t="shared" si="362"/>
        <v>-4.6904680393211731</v>
      </c>
      <c r="AN3536" s="2">
        <f t="shared" si="363"/>
        <v>-4.5428419981949197</v>
      </c>
    </row>
    <row r="3537" spans="1:40" x14ac:dyDescent="0.2">
      <c r="A3537">
        <v>3536</v>
      </c>
      <c r="B3537" t="s">
        <v>6511</v>
      </c>
      <c r="C3537" t="s">
        <v>83</v>
      </c>
      <c r="D3537">
        <v>0</v>
      </c>
      <c r="E3537">
        <v>1</v>
      </c>
      <c r="F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T3537">
        <v>0.159</v>
      </c>
      <c r="U3537">
        <v>0.193</v>
      </c>
      <c r="V3537">
        <v>0.23200000000000001</v>
      </c>
      <c r="W3537">
        <v>0.42499999999999999</v>
      </c>
      <c r="X3537">
        <v>0.184</v>
      </c>
      <c r="Z3537">
        <v>7</v>
      </c>
      <c r="AA3537">
        <v>0</v>
      </c>
      <c r="AB3537">
        <v>0</v>
      </c>
      <c r="AD3537">
        <v>-0.1</v>
      </c>
      <c r="AE3537">
        <v>0</v>
      </c>
      <c r="AF3537">
        <v>0</v>
      </c>
      <c r="AG3537" t="s">
        <v>6512</v>
      </c>
      <c r="AH3537" s="2">
        <f t="shared" si="359"/>
        <v>-15.861644707892552</v>
      </c>
      <c r="AJ3537" s="2">
        <f t="shared" si="364"/>
        <v>-2.5025539444631106</v>
      </c>
      <c r="AK3537" s="2">
        <f t="shared" si="360"/>
        <v>-1.535362013584342</v>
      </c>
      <c r="AL3537" s="2">
        <f t="shared" si="361"/>
        <v>-2.5879503497259004</v>
      </c>
      <c r="AM3537" s="2">
        <f t="shared" si="362"/>
        <v>-4.5926541790971793</v>
      </c>
      <c r="AN3537" s="2">
        <f t="shared" si="363"/>
        <v>-4.6431242210220187</v>
      </c>
    </row>
    <row r="3538" spans="1:40" x14ac:dyDescent="0.2">
      <c r="A3538">
        <v>3537</v>
      </c>
      <c r="B3538" t="s">
        <v>6620</v>
      </c>
      <c r="C3538" t="s">
        <v>45</v>
      </c>
      <c r="D3538">
        <v>0</v>
      </c>
      <c r="E3538">
        <v>1</v>
      </c>
      <c r="F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0.159</v>
      </c>
      <c r="U3538">
        <v>0.193</v>
      </c>
      <c r="V3538">
        <v>0.23200000000000001</v>
      </c>
      <c r="W3538">
        <v>0.42499999999999999</v>
      </c>
      <c r="X3538">
        <v>0.185</v>
      </c>
      <c r="Z3538">
        <v>6</v>
      </c>
      <c r="AA3538">
        <v>0</v>
      </c>
      <c r="AB3538">
        <v>0</v>
      </c>
      <c r="AD3538">
        <v>-0.1</v>
      </c>
      <c r="AE3538">
        <v>0</v>
      </c>
      <c r="AF3538">
        <v>0</v>
      </c>
      <c r="AG3538" t="s">
        <v>6621</v>
      </c>
      <c r="AH3538" s="2">
        <f t="shared" si="359"/>
        <v>-15.861644707892552</v>
      </c>
      <c r="AJ3538" s="2">
        <f t="shared" si="364"/>
        <v>-2.5025539444631106</v>
      </c>
      <c r="AK3538" s="2">
        <f t="shared" si="360"/>
        <v>-1.535362013584342</v>
      </c>
      <c r="AL3538" s="2">
        <f t="shared" si="361"/>
        <v>-2.5879503497259004</v>
      </c>
      <c r="AM3538" s="2">
        <f t="shared" si="362"/>
        <v>-4.5926541790971793</v>
      </c>
      <c r="AN3538" s="2">
        <f t="shared" si="363"/>
        <v>-4.6431242210220187</v>
      </c>
    </row>
    <row r="3539" spans="1:40" x14ac:dyDescent="0.2">
      <c r="A3539">
        <v>3538</v>
      </c>
      <c r="B3539" t="s">
        <v>5427</v>
      </c>
      <c r="C3539" t="s">
        <v>88</v>
      </c>
      <c r="D3539">
        <v>0</v>
      </c>
      <c r="E3539">
        <v>1</v>
      </c>
      <c r="F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T3539">
        <v>0.154</v>
      </c>
      <c r="U3539">
        <v>0.20300000000000001</v>
      </c>
      <c r="V3539">
        <v>0.23899999999999999</v>
      </c>
      <c r="W3539">
        <v>0.442</v>
      </c>
      <c r="X3539">
        <v>0.193</v>
      </c>
      <c r="Z3539">
        <v>18</v>
      </c>
      <c r="AA3539">
        <v>0</v>
      </c>
      <c r="AB3539">
        <v>0</v>
      </c>
      <c r="AD3539">
        <v>-0.1</v>
      </c>
      <c r="AE3539">
        <v>0</v>
      </c>
      <c r="AF3539">
        <v>0</v>
      </c>
      <c r="AG3539" t="s">
        <v>5428</v>
      </c>
      <c r="AH3539" s="2">
        <f t="shared" si="359"/>
        <v>-15.862636817301009</v>
      </c>
      <c r="AJ3539" s="2">
        <f t="shared" si="364"/>
        <v>-2.5025539444631106</v>
      </c>
      <c r="AK3539" s="2">
        <f t="shared" si="360"/>
        <v>-1.535362013584342</v>
      </c>
      <c r="AL3539" s="2">
        <f t="shared" si="361"/>
        <v>-2.5879503497259004</v>
      </c>
      <c r="AM3539" s="2">
        <f t="shared" si="362"/>
        <v>-4.8371888296571637</v>
      </c>
      <c r="AN3539" s="2">
        <f t="shared" si="363"/>
        <v>-4.3995816798704919</v>
      </c>
    </row>
    <row r="3540" spans="1:40" x14ac:dyDescent="0.2">
      <c r="A3540">
        <v>3539</v>
      </c>
      <c r="B3540" t="s">
        <v>6130</v>
      </c>
      <c r="C3540" t="s">
        <v>57</v>
      </c>
      <c r="D3540">
        <v>0</v>
      </c>
      <c r="E3540">
        <v>1</v>
      </c>
      <c r="F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T3540">
        <v>0.161</v>
      </c>
      <c r="U3540">
        <v>0.19400000000000001</v>
      </c>
      <c r="V3540">
        <v>0.224</v>
      </c>
      <c r="W3540">
        <v>0.41799999999999998</v>
      </c>
      <c r="X3540">
        <v>0.182</v>
      </c>
      <c r="Z3540">
        <v>6</v>
      </c>
      <c r="AA3540">
        <v>0</v>
      </c>
      <c r="AB3540">
        <v>0</v>
      </c>
      <c r="AD3540">
        <v>-0.1</v>
      </c>
      <c r="AE3540">
        <v>0</v>
      </c>
      <c r="AF3540">
        <v>0</v>
      </c>
      <c r="AG3540" t="s">
        <v>6131</v>
      </c>
      <c r="AH3540" s="2">
        <f t="shared" si="359"/>
        <v>-15.864113070495655</v>
      </c>
      <c r="AJ3540" s="2">
        <f t="shared" si="364"/>
        <v>-2.5025539444631106</v>
      </c>
      <c r="AK3540" s="2">
        <f t="shared" si="360"/>
        <v>-1.535362013584342</v>
      </c>
      <c r="AL3540" s="2">
        <f t="shared" si="361"/>
        <v>-2.5879503497259004</v>
      </c>
      <c r="AM3540" s="2">
        <f t="shared" si="362"/>
        <v>-4.4948403188731847</v>
      </c>
      <c r="AN3540" s="2">
        <f t="shared" si="363"/>
        <v>-4.7434064438491177</v>
      </c>
    </row>
    <row r="3541" spans="1:40" x14ac:dyDescent="0.2">
      <c r="A3541">
        <v>3540</v>
      </c>
      <c r="B3541" t="s">
        <v>5857</v>
      </c>
      <c r="C3541" t="s">
        <v>37</v>
      </c>
      <c r="D3541">
        <v>0</v>
      </c>
      <c r="E3541">
        <v>1</v>
      </c>
      <c r="F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T3541">
        <v>0.16300000000000001</v>
      </c>
      <c r="U3541">
        <v>0.19500000000000001</v>
      </c>
      <c r="V3541">
        <v>0.216</v>
      </c>
      <c r="W3541">
        <v>0.41099999999999998</v>
      </c>
      <c r="X3541">
        <v>0.18</v>
      </c>
      <c r="Z3541">
        <v>8</v>
      </c>
      <c r="AA3541">
        <v>0</v>
      </c>
      <c r="AB3541">
        <v>0</v>
      </c>
      <c r="AD3541">
        <v>-0.1</v>
      </c>
      <c r="AE3541">
        <v>0</v>
      </c>
      <c r="AF3541">
        <v>0</v>
      </c>
      <c r="AG3541" t="s">
        <v>5858</v>
      </c>
      <c r="AH3541" s="2">
        <f t="shared" si="359"/>
        <v>-15.866581433098762</v>
      </c>
      <c r="AJ3541" s="2">
        <f t="shared" si="364"/>
        <v>-2.5025539444631106</v>
      </c>
      <c r="AK3541" s="2">
        <f t="shared" si="360"/>
        <v>-1.535362013584342</v>
      </c>
      <c r="AL3541" s="2">
        <f t="shared" si="361"/>
        <v>-2.5879503497259004</v>
      </c>
      <c r="AM3541" s="2">
        <f t="shared" si="362"/>
        <v>-4.3970264586491909</v>
      </c>
      <c r="AN3541" s="2">
        <f t="shared" si="363"/>
        <v>-4.8436886666762176</v>
      </c>
    </row>
    <row r="3542" spans="1:40" x14ac:dyDescent="0.2">
      <c r="A3542">
        <v>3541</v>
      </c>
      <c r="B3542" t="s">
        <v>6394</v>
      </c>
      <c r="C3542" t="s">
        <v>88</v>
      </c>
      <c r="D3542">
        <v>0</v>
      </c>
      <c r="E3542">
        <v>1</v>
      </c>
      <c r="F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T3542">
        <v>0.158</v>
      </c>
      <c r="U3542">
        <v>0.19400000000000001</v>
      </c>
      <c r="V3542">
        <v>0.23400000000000001</v>
      </c>
      <c r="W3542">
        <v>0.42799999999999999</v>
      </c>
      <c r="X3542">
        <v>0.187</v>
      </c>
      <c r="Z3542">
        <v>14</v>
      </c>
      <c r="AA3542">
        <v>0</v>
      </c>
      <c r="AB3542">
        <v>0</v>
      </c>
      <c r="AD3542">
        <v>-0.1</v>
      </c>
      <c r="AE3542">
        <v>0</v>
      </c>
      <c r="AF3542">
        <v>0</v>
      </c>
      <c r="AG3542" t="s">
        <v>6395</v>
      </c>
      <c r="AH3542" s="2">
        <f t="shared" si="359"/>
        <v>-15.86757354250722</v>
      </c>
      <c r="AJ3542" s="2">
        <f t="shared" si="364"/>
        <v>-2.5025539444631106</v>
      </c>
      <c r="AK3542" s="2">
        <f t="shared" si="360"/>
        <v>-1.535362013584342</v>
      </c>
      <c r="AL3542" s="2">
        <f t="shared" si="361"/>
        <v>-2.5879503497259004</v>
      </c>
      <c r="AM3542" s="2">
        <f t="shared" si="362"/>
        <v>-4.6415611092091762</v>
      </c>
      <c r="AN3542" s="2">
        <f t="shared" si="363"/>
        <v>-4.6001461255246907</v>
      </c>
    </row>
    <row r="3543" spans="1:40" x14ac:dyDescent="0.2">
      <c r="A3543">
        <v>3542</v>
      </c>
      <c r="B3543" t="s">
        <v>6556</v>
      </c>
      <c r="C3543" t="s">
        <v>37</v>
      </c>
      <c r="D3543">
        <v>0</v>
      </c>
      <c r="E3543">
        <v>1</v>
      </c>
      <c r="F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T3543">
        <v>0.158</v>
      </c>
      <c r="U3543">
        <v>0.193</v>
      </c>
      <c r="V3543">
        <v>0.23499999999999999</v>
      </c>
      <c r="W3543">
        <v>0.42799999999999999</v>
      </c>
      <c r="X3543">
        <v>0.186</v>
      </c>
      <c r="Z3543">
        <v>12</v>
      </c>
      <c r="AA3543">
        <v>0</v>
      </c>
      <c r="AB3543">
        <v>0</v>
      </c>
      <c r="AD3543">
        <v>-0.1</v>
      </c>
      <c r="AE3543">
        <v>0</v>
      </c>
      <c r="AF3543">
        <v>0</v>
      </c>
      <c r="AG3543" t="s">
        <v>6557</v>
      </c>
      <c r="AH3543" s="2">
        <f t="shared" si="359"/>
        <v>-15.86757354250722</v>
      </c>
      <c r="AJ3543" s="2">
        <f t="shared" si="364"/>
        <v>-2.5025539444631106</v>
      </c>
      <c r="AK3543" s="2">
        <f t="shared" si="360"/>
        <v>-1.535362013584342</v>
      </c>
      <c r="AL3543" s="2">
        <f t="shared" si="361"/>
        <v>-2.5879503497259004</v>
      </c>
      <c r="AM3543" s="2">
        <f t="shared" si="362"/>
        <v>-4.6415611092091762</v>
      </c>
      <c r="AN3543" s="2">
        <f t="shared" si="363"/>
        <v>-4.6001461255246907</v>
      </c>
    </row>
    <row r="3544" spans="1:40" x14ac:dyDescent="0.2">
      <c r="A3544">
        <v>3543</v>
      </c>
      <c r="B3544" t="s">
        <v>6747</v>
      </c>
      <c r="C3544" t="s">
        <v>93</v>
      </c>
      <c r="D3544">
        <v>0</v>
      </c>
      <c r="E3544">
        <v>1</v>
      </c>
      <c r="F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T3544">
        <v>0.16</v>
      </c>
      <c r="U3544">
        <v>0.19500000000000001</v>
      </c>
      <c r="V3544">
        <v>0.22600000000000001</v>
      </c>
      <c r="W3544">
        <v>0.42099999999999999</v>
      </c>
      <c r="X3544">
        <v>0.184</v>
      </c>
      <c r="Z3544">
        <v>10</v>
      </c>
      <c r="AA3544">
        <v>0</v>
      </c>
      <c r="AB3544">
        <v>0</v>
      </c>
      <c r="AD3544">
        <v>-0.1</v>
      </c>
      <c r="AE3544">
        <v>0</v>
      </c>
      <c r="AF3544">
        <v>0</v>
      </c>
      <c r="AG3544" t="s">
        <v>6748</v>
      </c>
      <c r="AH3544" s="2">
        <f t="shared" si="359"/>
        <v>-15.870041905110327</v>
      </c>
      <c r="AJ3544" s="2">
        <f t="shared" si="364"/>
        <v>-2.5025539444631106</v>
      </c>
      <c r="AK3544" s="2">
        <f t="shared" si="360"/>
        <v>-1.535362013584342</v>
      </c>
      <c r="AL3544" s="2">
        <f t="shared" si="361"/>
        <v>-2.5879503497259004</v>
      </c>
      <c r="AM3544" s="2">
        <f t="shared" si="362"/>
        <v>-4.5437472489851825</v>
      </c>
      <c r="AN3544" s="2">
        <f t="shared" si="363"/>
        <v>-4.7004283483517897</v>
      </c>
    </row>
    <row r="3545" spans="1:40" x14ac:dyDescent="0.2">
      <c r="A3545">
        <v>3544</v>
      </c>
      <c r="B3545" t="s">
        <v>7276</v>
      </c>
      <c r="C3545" t="s">
        <v>144</v>
      </c>
      <c r="D3545">
        <v>0</v>
      </c>
      <c r="E3545">
        <v>1</v>
      </c>
      <c r="F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T3545">
        <v>0.16</v>
      </c>
      <c r="U3545">
        <v>0.19500000000000001</v>
      </c>
      <c r="V3545">
        <v>0.22600000000000001</v>
      </c>
      <c r="W3545">
        <v>0.42099999999999999</v>
      </c>
      <c r="X3545">
        <v>0.184</v>
      </c>
      <c r="Z3545">
        <v>11</v>
      </c>
      <c r="AA3545">
        <v>0</v>
      </c>
      <c r="AB3545">
        <v>0</v>
      </c>
      <c r="AD3545">
        <v>-0.1</v>
      </c>
      <c r="AE3545">
        <v>0</v>
      </c>
      <c r="AF3545">
        <v>0</v>
      </c>
      <c r="AG3545" t="s">
        <v>7277</v>
      </c>
      <c r="AH3545" s="2">
        <f t="shared" si="359"/>
        <v>-15.870041905110327</v>
      </c>
      <c r="AJ3545" s="2">
        <f t="shared" si="364"/>
        <v>-2.5025539444631106</v>
      </c>
      <c r="AK3545" s="2">
        <f t="shared" si="360"/>
        <v>-1.535362013584342</v>
      </c>
      <c r="AL3545" s="2">
        <f t="shared" si="361"/>
        <v>-2.5879503497259004</v>
      </c>
      <c r="AM3545" s="2">
        <f t="shared" si="362"/>
        <v>-4.5437472489851825</v>
      </c>
      <c r="AN3545" s="2">
        <f t="shared" si="363"/>
        <v>-4.7004283483517897</v>
      </c>
    </row>
    <row r="3546" spans="1:40" x14ac:dyDescent="0.2">
      <c r="A3546">
        <v>3545</v>
      </c>
      <c r="B3546" t="s">
        <v>4912</v>
      </c>
      <c r="C3546" t="s">
        <v>74</v>
      </c>
      <c r="D3546">
        <v>0</v>
      </c>
      <c r="E3546">
        <v>1</v>
      </c>
      <c r="F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T3546">
        <v>0.155</v>
      </c>
      <c r="U3546">
        <v>0.214</v>
      </c>
      <c r="V3546">
        <v>0.22500000000000001</v>
      </c>
      <c r="W3546">
        <v>0.438</v>
      </c>
      <c r="X3546">
        <v>0.19600000000000001</v>
      </c>
      <c r="Z3546">
        <v>14</v>
      </c>
      <c r="AA3546">
        <v>0</v>
      </c>
      <c r="AB3546">
        <v>0</v>
      </c>
      <c r="AD3546">
        <v>-0.1</v>
      </c>
      <c r="AE3546">
        <v>0</v>
      </c>
      <c r="AF3546">
        <v>0</v>
      </c>
      <c r="AG3546" t="s">
        <v>4913</v>
      </c>
      <c r="AH3546" s="2">
        <f t="shared" si="359"/>
        <v>-15.871034014518784</v>
      </c>
      <c r="AJ3546" s="2">
        <f t="shared" si="364"/>
        <v>-2.5025539444631106</v>
      </c>
      <c r="AK3546" s="2">
        <f t="shared" si="360"/>
        <v>-1.535362013584342</v>
      </c>
      <c r="AL3546" s="2">
        <f t="shared" si="361"/>
        <v>-2.5879503497259004</v>
      </c>
      <c r="AM3546" s="2">
        <f t="shared" si="362"/>
        <v>-4.7882818995451668</v>
      </c>
      <c r="AN3546" s="2">
        <f t="shared" si="363"/>
        <v>-4.4568858072002628</v>
      </c>
    </row>
    <row r="3547" spans="1:40" x14ac:dyDescent="0.2">
      <c r="A3547">
        <v>3546</v>
      </c>
      <c r="B3547" t="s">
        <v>6588</v>
      </c>
      <c r="D3547">
        <v>0</v>
      </c>
      <c r="E3547">
        <v>1</v>
      </c>
      <c r="F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T3547">
        <v>0.157</v>
      </c>
      <c r="U3547">
        <v>0.19500000000000001</v>
      </c>
      <c r="V3547">
        <v>0.23599999999999999</v>
      </c>
      <c r="W3547">
        <v>0.43099999999999999</v>
      </c>
      <c r="X3547">
        <v>0.188</v>
      </c>
      <c r="Z3547">
        <v>9</v>
      </c>
      <c r="AA3547">
        <v>0</v>
      </c>
      <c r="AB3547">
        <v>0</v>
      </c>
      <c r="AD3547">
        <v>-0.1</v>
      </c>
      <c r="AE3547">
        <v>0</v>
      </c>
      <c r="AF3547">
        <v>0</v>
      </c>
      <c r="AG3547" t="s">
        <v>6589</v>
      </c>
      <c r="AH3547" s="2">
        <f t="shared" si="359"/>
        <v>-15.873502377121889</v>
      </c>
      <c r="AJ3547" s="2">
        <f t="shared" si="364"/>
        <v>-2.5025539444631106</v>
      </c>
      <c r="AK3547" s="2">
        <f t="shared" si="360"/>
        <v>-1.535362013584342</v>
      </c>
      <c r="AL3547" s="2">
        <f t="shared" si="361"/>
        <v>-2.5879503497259004</v>
      </c>
      <c r="AM3547" s="2">
        <f t="shared" si="362"/>
        <v>-4.6904680393211731</v>
      </c>
      <c r="AN3547" s="2">
        <f t="shared" si="363"/>
        <v>-4.5571680300273627</v>
      </c>
    </row>
    <row r="3548" spans="1:40" x14ac:dyDescent="0.2">
      <c r="A3548">
        <v>3547</v>
      </c>
      <c r="B3548" t="s">
        <v>6146</v>
      </c>
      <c r="C3548" t="s">
        <v>176</v>
      </c>
      <c r="D3548">
        <v>0</v>
      </c>
      <c r="E3548">
        <v>1</v>
      </c>
      <c r="F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T3548">
        <v>0.159</v>
      </c>
      <c r="U3548">
        <v>0.19400000000000001</v>
      </c>
      <c r="V3548">
        <v>0.23</v>
      </c>
      <c r="W3548">
        <v>0.42399999999999999</v>
      </c>
      <c r="X3548">
        <v>0.185</v>
      </c>
      <c r="Z3548">
        <v>6</v>
      </c>
      <c r="AA3548">
        <v>0</v>
      </c>
      <c r="AB3548">
        <v>0</v>
      </c>
      <c r="AD3548">
        <v>-0.1</v>
      </c>
      <c r="AE3548">
        <v>0</v>
      </c>
      <c r="AF3548">
        <v>0</v>
      </c>
      <c r="AG3548" t="s">
        <v>6147</v>
      </c>
      <c r="AH3548" s="2">
        <f t="shared" si="359"/>
        <v>-15.875970739724995</v>
      </c>
      <c r="AJ3548" s="2">
        <f t="shared" si="364"/>
        <v>-2.5025539444631106</v>
      </c>
      <c r="AK3548" s="2">
        <f t="shared" si="360"/>
        <v>-1.535362013584342</v>
      </c>
      <c r="AL3548" s="2">
        <f t="shared" si="361"/>
        <v>-2.5879503497259004</v>
      </c>
      <c r="AM3548" s="2">
        <f t="shared" si="362"/>
        <v>-4.5926541790971793</v>
      </c>
      <c r="AN3548" s="2">
        <f t="shared" si="363"/>
        <v>-4.6574502528544617</v>
      </c>
    </row>
    <row r="3549" spans="1:40" x14ac:dyDescent="0.2">
      <c r="A3549">
        <v>3548</v>
      </c>
      <c r="B3549" t="s">
        <v>6064</v>
      </c>
      <c r="C3549" t="s">
        <v>42</v>
      </c>
      <c r="D3549">
        <v>0</v>
      </c>
      <c r="E3549">
        <v>1</v>
      </c>
      <c r="F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T3549">
        <v>0.158</v>
      </c>
      <c r="U3549">
        <v>0.20100000000000001</v>
      </c>
      <c r="V3549">
        <v>0.22600000000000001</v>
      </c>
      <c r="W3549">
        <v>0.42699999999999999</v>
      </c>
      <c r="X3549">
        <v>0.188</v>
      </c>
      <c r="Z3549">
        <v>13</v>
      </c>
      <c r="AA3549">
        <v>0</v>
      </c>
      <c r="AB3549">
        <v>0</v>
      </c>
      <c r="AD3549">
        <v>-0.1</v>
      </c>
      <c r="AE3549">
        <v>0</v>
      </c>
      <c r="AF3549">
        <v>0</v>
      </c>
      <c r="AG3549" t="s">
        <v>6065</v>
      </c>
      <c r="AH3549" s="2">
        <f t="shared" si="359"/>
        <v>-15.881899574339663</v>
      </c>
      <c r="AJ3549" s="2">
        <f t="shared" si="364"/>
        <v>-2.5025539444631106</v>
      </c>
      <c r="AK3549" s="2">
        <f t="shared" si="360"/>
        <v>-1.535362013584342</v>
      </c>
      <c r="AL3549" s="2">
        <f t="shared" si="361"/>
        <v>-2.5879503497259004</v>
      </c>
      <c r="AM3549" s="2">
        <f t="shared" si="362"/>
        <v>-4.6415611092091762</v>
      </c>
      <c r="AN3549" s="2">
        <f t="shared" si="363"/>
        <v>-4.6144721573571337</v>
      </c>
    </row>
    <row r="3550" spans="1:40" x14ac:dyDescent="0.2">
      <c r="A3550">
        <v>3549</v>
      </c>
      <c r="B3550" t="s">
        <v>7045</v>
      </c>
      <c r="C3550" t="s">
        <v>55</v>
      </c>
      <c r="D3550">
        <v>0</v>
      </c>
      <c r="E3550">
        <v>1</v>
      </c>
      <c r="F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T3550">
        <v>0.158</v>
      </c>
      <c r="U3550">
        <v>0.19800000000000001</v>
      </c>
      <c r="V3550">
        <v>0.23</v>
      </c>
      <c r="W3550">
        <v>0.42699999999999999</v>
      </c>
      <c r="X3550">
        <v>0.187</v>
      </c>
      <c r="Z3550">
        <v>6</v>
      </c>
      <c r="AA3550">
        <v>0</v>
      </c>
      <c r="AB3550">
        <v>0</v>
      </c>
      <c r="AD3550">
        <v>-0.1</v>
      </c>
      <c r="AE3550">
        <v>0</v>
      </c>
      <c r="AF3550">
        <v>0</v>
      </c>
      <c r="AG3550" t="s">
        <v>7046</v>
      </c>
      <c r="AH3550" s="2">
        <f t="shared" si="359"/>
        <v>-15.881899574339663</v>
      </c>
      <c r="AJ3550" s="2">
        <f t="shared" si="364"/>
        <v>-2.5025539444631106</v>
      </c>
      <c r="AK3550" s="2">
        <f t="shared" si="360"/>
        <v>-1.535362013584342</v>
      </c>
      <c r="AL3550" s="2">
        <f t="shared" si="361"/>
        <v>-2.5879503497259004</v>
      </c>
      <c r="AM3550" s="2">
        <f t="shared" si="362"/>
        <v>-4.6415611092091762</v>
      </c>
      <c r="AN3550" s="2">
        <f t="shared" si="363"/>
        <v>-4.6144721573571337</v>
      </c>
    </row>
    <row r="3551" spans="1:40" x14ac:dyDescent="0.2">
      <c r="A3551">
        <v>3550</v>
      </c>
      <c r="B3551" t="s">
        <v>6761</v>
      </c>
      <c r="C3551" t="s">
        <v>176</v>
      </c>
      <c r="D3551">
        <v>0</v>
      </c>
      <c r="E3551">
        <v>1</v>
      </c>
      <c r="F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0.16</v>
      </c>
      <c r="U3551">
        <v>0.19400000000000001</v>
      </c>
      <c r="V3551">
        <v>0.22700000000000001</v>
      </c>
      <c r="W3551">
        <v>0.42</v>
      </c>
      <c r="X3551">
        <v>0.184</v>
      </c>
      <c r="Z3551">
        <v>5</v>
      </c>
      <c r="AA3551">
        <v>0</v>
      </c>
      <c r="AB3551">
        <v>0</v>
      </c>
      <c r="AD3551">
        <v>-0.1</v>
      </c>
      <c r="AE3551">
        <v>0</v>
      </c>
      <c r="AF3551">
        <v>0</v>
      </c>
      <c r="AG3551" t="s">
        <v>6762</v>
      </c>
      <c r="AH3551" s="2">
        <f t="shared" si="359"/>
        <v>-15.88436793694277</v>
      </c>
      <c r="AJ3551" s="2">
        <f t="shared" si="364"/>
        <v>-2.5025539444631106</v>
      </c>
      <c r="AK3551" s="2">
        <f t="shared" si="360"/>
        <v>-1.535362013584342</v>
      </c>
      <c r="AL3551" s="2">
        <f t="shared" si="361"/>
        <v>-2.5879503497259004</v>
      </c>
      <c r="AM3551" s="2">
        <f t="shared" si="362"/>
        <v>-4.5437472489851825</v>
      </c>
      <c r="AN3551" s="2">
        <f t="shared" si="363"/>
        <v>-4.7147543801842327</v>
      </c>
    </row>
    <row r="3552" spans="1:40" x14ac:dyDescent="0.2">
      <c r="A3552">
        <v>3551</v>
      </c>
      <c r="B3552" t="s">
        <v>5094</v>
      </c>
      <c r="C3552" t="s">
        <v>198</v>
      </c>
      <c r="D3552">
        <v>0</v>
      </c>
      <c r="E3552">
        <v>1</v>
      </c>
      <c r="F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T3552">
        <v>0.16</v>
      </c>
      <c r="U3552">
        <v>0.193</v>
      </c>
      <c r="V3552">
        <v>0.22700000000000001</v>
      </c>
      <c r="W3552">
        <v>0.42</v>
      </c>
      <c r="X3552">
        <v>0.183</v>
      </c>
      <c r="Z3552">
        <v>5</v>
      </c>
      <c r="AA3552">
        <v>0</v>
      </c>
      <c r="AB3552">
        <v>0</v>
      </c>
      <c r="AD3552">
        <v>-0.1</v>
      </c>
      <c r="AE3552">
        <v>0</v>
      </c>
      <c r="AF3552">
        <v>0</v>
      </c>
      <c r="AG3552" t="s">
        <v>6763</v>
      </c>
      <c r="AH3552" s="2">
        <f t="shared" si="359"/>
        <v>-15.88436793694277</v>
      </c>
      <c r="AJ3552" s="2">
        <f t="shared" si="364"/>
        <v>-2.5025539444631106</v>
      </c>
      <c r="AK3552" s="2">
        <f t="shared" si="360"/>
        <v>-1.535362013584342</v>
      </c>
      <c r="AL3552" s="2">
        <f t="shared" si="361"/>
        <v>-2.5879503497259004</v>
      </c>
      <c r="AM3552" s="2">
        <f t="shared" si="362"/>
        <v>-4.5437472489851825</v>
      </c>
      <c r="AN3552" s="2">
        <f t="shared" si="363"/>
        <v>-4.7147543801842327</v>
      </c>
    </row>
    <row r="3553" spans="1:40" x14ac:dyDescent="0.2">
      <c r="A3553">
        <v>3552</v>
      </c>
      <c r="B3553" t="s">
        <v>5439</v>
      </c>
      <c r="C3553" t="s">
        <v>125</v>
      </c>
      <c r="D3553">
        <v>0</v>
      </c>
      <c r="E3553">
        <v>1</v>
      </c>
      <c r="F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T3553">
        <v>0.16200000000000001</v>
      </c>
      <c r="U3553">
        <v>0.19900000000000001</v>
      </c>
      <c r="V3553">
        <v>0.214</v>
      </c>
      <c r="W3553">
        <v>0.41299999999999998</v>
      </c>
      <c r="X3553">
        <v>0.182</v>
      </c>
      <c r="Z3553">
        <v>7</v>
      </c>
      <c r="AA3553">
        <v>0</v>
      </c>
      <c r="AB3553">
        <v>0</v>
      </c>
      <c r="AD3553">
        <v>-0.1</v>
      </c>
      <c r="AE3553">
        <v>0</v>
      </c>
      <c r="AF3553">
        <v>0</v>
      </c>
      <c r="AG3553" t="s">
        <v>5440</v>
      </c>
      <c r="AH3553" s="2">
        <f t="shared" si="359"/>
        <v>-15.886836299545873</v>
      </c>
      <c r="AJ3553" s="2">
        <f t="shared" si="364"/>
        <v>-2.5025539444631106</v>
      </c>
      <c r="AK3553" s="2">
        <f t="shared" si="360"/>
        <v>-1.535362013584342</v>
      </c>
      <c r="AL3553" s="2">
        <f t="shared" si="361"/>
        <v>-2.5879503497259004</v>
      </c>
      <c r="AM3553" s="2">
        <f t="shared" si="362"/>
        <v>-4.4459333887611878</v>
      </c>
      <c r="AN3553" s="2">
        <f t="shared" si="363"/>
        <v>-4.8150366030113316</v>
      </c>
    </row>
    <row r="3554" spans="1:40" x14ac:dyDescent="0.2">
      <c r="A3554">
        <v>3553</v>
      </c>
      <c r="B3554" t="s">
        <v>6386</v>
      </c>
      <c r="D3554">
        <v>0</v>
      </c>
      <c r="E3554">
        <v>1</v>
      </c>
      <c r="F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T3554">
        <v>0.16200000000000001</v>
      </c>
      <c r="U3554">
        <v>0.19800000000000001</v>
      </c>
      <c r="V3554">
        <v>0.214</v>
      </c>
      <c r="W3554">
        <v>0.41299999999999998</v>
      </c>
      <c r="X3554">
        <v>0.182</v>
      </c>
      <c r="Z3554">
        <v>5</v>
      </c>
      <c r="AA3554">
        <v>0</v>
      </c>
      <c r="AB3554">
        <v>0</v>
      </c>
      <c r="AD3554">
        <v>-0.1</v>
      </c>
      <c r="AE3554">
        <v>0</v>
      </c>
      <c r="AF3554">
        <v>0</v>
      </c>
      <c r="AG3554" t="s">
        <v>6387</v>
      </c>
      <c r="AH3554" s="2">
        <f t="shared" si="359"/>
        <v>-15.886836299545873</v>
      </c>
      <c r="AJ3554" s="2">
        <f t="shared" si="364"/>
        <v>-2.5025539444631106</v>
      </c>
      <c r="AK3554" s="2">
        <f t="shared" si="360"/>
        <v>-1.535362013584342</v>
      </c>
      <c r="AL3554" s="2">
        <f t="shared" si="361"/>
        <v>-2.5879503497259004</v>
      </c>
      <c r="AM3554" s="2">
        <f t="shared" si="362"/>
        <v>-4.4459333887611878</v>
      </c>
      <c r="AN3554" s="2">
        <f t="shared" si="363"/>
        <v>-4.8150366030113316</v>
      </c>
    </row>
    <row r="3555" spans="1:40" x14ac:dyDescent="0.2">
      <c r="A3555">
        <v>3554</v>
      </c>
      <c r="B3555" t="s">
        <v>6396</v>
      </c>
      <c r="C3555" t="s">
        <v>31</v>
      </c>
      <c r="D3555">
        <v>0</v>
      </c>
      <c r="E3555">
        <v>1</v>
      </c>
      <c r="F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T3555">
        <v>0.16200000000000001</v>
      </c>
      <c r="U3555">
        <v>0.20599999999999999</v>
      </c>
      <c r="V3555">
        <v>0.20599999999999999</v>
      </c>
      <c r="W3555">
        <v>0.41299999999999998</v>
      </c>
      <c r="X3555">
        <v>0.184</v>
      </c>
      <c r="Z3555">
        <v>2</v>
      </c>
      <c r="AA3555">
        <v>0</v>
      </c>
      <c r="AB3555">
        <v>0</v>
      </c>
      <c r="AD3555">
        <v>-0.1</v>
      </c>
      <c r="AE3555">
        <v>0</v>
      </c>
      <c r="AF3555">
        <v>0</v>
      </c>
      <c r="AG3555" t="s">
        <v>6397</v>
      </c>
      <c r="AH3555" s="2">
        <f t="shared" si="359"/>
        <v>-15.886836299545873</v>
      </c>
      <c r="AJ3555" s="2">
        <f t="shared" si="364"/>
        <v>-2.5025539444631106</v>
      </c>
      <c r="AK3555" s="2">
        <f t="shared" si="360"/>
        <v>-1.535362013584342</v>
      </c>
      <c r="AL3555" s="2">
        <f t="shared" si="361"/>
        <v>-2.5879503497259004</v>
      </c>
      <c r="AM3555" s="2">
        <f t="shared" si="362"/>
        <v>-4.4459333887611878</v>
      </c>
      <c r="AN3555" s="2">
        <f t="shared" si="363"/>
        <v>-4.8150366030113316</v>
      </c>
    </row>
    <row r="3556" spans="1:40" x14ac:dyDescent="0.2">
      <c r="A3556">
        <v>3555</v>
      </c>
      <c r="B3556" t="s">
        <v>4962</v>
      </c>
      <c r="C3556" t="s">
        <v>88</v>
      </c>
      <c r="D3556">
        <v>0</v>
      </c>
      <c r="E3556">
        <v>1</v>
      </c>
      <c r="F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T3556">
        <v>0.159</v>
      </c>
      <c r="U3556">
        <v>0.19700000000000001</v>
      </c>
      <c r="V3556">
        <v>0.22700000000000001</v>
      </c>
      <c r="W3556">
        <v>0.42299999999999999</v>
      </c>
      <c r="X3556">
        <v>0.186</v>
      </c>
      <c r="Z3556">
        <v>13</v>
      </c>
      <c r="AA3556">
        <v>0</v>
      </c>
      <c r="AB3556">
        <v>0</v>
      </c>
      <c r="AD3556">
        <v>-0.1</v>
      </c>
      <c r="AE3556">
        <v>0</v>
      </c>
      <c r="AF3556">
        <v>0</v>
      </c>
      <c r="AG3556" t="s">
        <v>4963</v>
      </c>
      <c r="AH3556" s="2">
        <f t="shared" si="359"/>
        <v>-15.890296771557438</v>
      </c>
      <c r="AJ3556" s="2">
        <f t="shared" si="364"/>
        <v>-2.5025539444631106</v>
      </c>
      <c r="AK3556" s="2">
        <f t="shared" si="360"/>
        <v>-1.535362013584342</v>
      </c>
      <c r="AL3556" s="2">
        <f t="shared" si="361"/>
        <v>-2.5879503497259004</v>
      </c>
      <c r="AM3556" s="2">
        <f t="shared" si="362"/>
        <v>-4.5926541790971793</v>
      </c>
      <c r="AN3556" s="2">
        <f t="shared" si="363"/>
        <v>-4.6717762846869046</v>
      </c>
    </row>
    <row r="3557" spans="1:40" x14ac:dyDescent="0.2">
      <c r="A3557">
        <v>3556</v>
      </c>
      <c r="B3557" t="s">
        <v>6338</v>
      </c>
      <c r="C3557" t="s">
        <v>88</v>
      </c>
      <c r="D3557">
        <v>0</v>
      </c>
      <c r="E3557">
        <v>1</v>
      </c>
      <c r="F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T3557">
        <v>0.156</v>
      </c>
      <c r="U3557">
        <v>0.19600000000000001</v>
      </c>
      <c r="V3557">
        <v>0.23599999999999999</v>
      </c>
      <c r="W3557">
        <v>0.433</v>
      </c>
      <c r="X3557">
        <v>0.188</v>
      </c>
      <c r="Z3557">
        <v>14</v>
      </c>
      <c r="AA3557">
        <v>0</v>
      </c>
      <c r="AB3557">
        <v>0</v>
      </c>
      <c r="AD3557">
        <v>-0.1</v>
      </c>
      <c r="AE3557">
        <v>0</v>
      </c>
      <c r="AF3557">
        <v>0</v>
      </c>
      <c r="AG3557" t="s">
        <v>6339</v>
      </c>
      <c r="AH3557" s="2">
        <f t="shared" si="359"/>
        <v>-15.893757243569</v>
      </c>
      <c r="AJ3557" s="2">
        <f t="shared" si="364"/>
        <v>-2.5025539444631106</v>
      </c>
      <c r="AK3557" s="2">
        <f t="shared" si="360"/>
        <v>-1.535362013584342</v>
      </c>
      <c r="AL3557" s="2">
        <f t="shared" si="361"/>
        <v>-2.5879503497259004</v>
      </c>
      <c r="AM3557" s="2">
        <f t="shared" si="362"/>
        <v>-4.7393749694331699</v>
      </c>
      <c r="AN3557" s="2">
        <f t="shared" si="363"/>
        <v>-4.5285159663624768</v>
      </c>
    </row>
    <row r="3558" spans="1:40" x14ac:dyDescent="0.2">
      <c r="A3558">
        <v>3557</v>
      </c>
      <c r="B3558" t="s">
        <v>6237</v>
      </c>
      <c r="C3558" t="s">
        <v>144</v>
      </c>
      <c r="D3558">
        <v>0</v>
      </c>
      <c r="E3558">
        <v>1</v>
      </c>
      <c r="F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T3558">
        <v>0.16300000000000001</v>
      </c>
      <c r="U3558">
        <v>0.20300000000000001</v>
      </c>
      <c r="V3558">
        <v>0.20599999999999999</v>
      </c>
      <c r="W3558">
        <v>0.40899999999999997</v>
      </c>
      <c r="X3558">
        <v>0.182</v>
      </c>
      <c r="Z3558">
        <v>10</v>
      </c>
      <c r="AA3558">
        <v>0</v>
      </c>
      <c r="AB3558">
        <v>0</v>
      </c>
      <c r="AD3558">
        <v>-0.1</v>
      </c>
      <c r="AE3558">
        <v>0</v>
      </c>
      <c r="AF3558">
        <v>0</v>
      </c>
      <c r="AG3558" t="s">
        <v>6238</v>
      </c>
      <c r="AH3558" s="2">
        <f t="shared" si="359"/>
        <v>-15.895233496763646</v>
      </c>
      <c r="AJ3558" s="2">
        <f t="shared" si="364"/>
        <v>-2.5025539444631106</v>
      </c>
      <c r="AK3558" s="2">
        <f t="shared" si="360"/>
        <v>-1.535362013584342</v>
      </c>
      <c r="AL3558" s="2">
        <f t="shared" si="361"/>
        <v>-2.5879503497259004</v>
      </c>
      <c r="AM3558" s="2">
        <f t="shared" si="362"/>
        <v>-4.3970264586491909</v>
      </c>
      <c r="AN3558" s="2">
        <f t="shared" si="363"/>
        <v>-4.8723407303411026</v>
      </c>
    </row>
    <row r="3559" spans="1:40" x14ac:dyDescent="0.2">
      <c r="A3559">
        <v>3558</v>
      </c>
      <c r="B3559" t="s">
        <v>5341</v>
      </c>
      <c r="C3559" t="s">
        <v>118</v>
      </c>
      <c r="D3559">
        <v>0</v>
      </c>
      <c r="E3559">
        <v>1</v>
      </c>
      <c r="F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T3559">
        <v>0.16200000000000001</v>
      </c>
      <c r="U3559">
        <v>0.19800000000000001</v>
      </c>
      <c r="V3559">
        <v>0.214</v>
      </c>
      <c r="W3559">
        <v>0.41199999999999998</v>
      </c>
      <c r="X3559">
        <v>0.182</v>
      </c>
      <c r="Z3559">
        <v>8</v>
      </c>
      <c r="AA3559">
        <v>0</v>
      </c>
      <c r="AB3559">
        <v>0</v>
      </c>
      <c r="AD3559">
        <v>-0.1</v>
      </c>
      <c r="AE3559">
        <v>0</v>
      </c>
      <c r="AF3559">
        <v>0</v>
      </c>
      <c r="AG3559" t="s">
        <v>5342</v>
      </c>
      <c r="AH3559" s="2">
        <f t="shared" si="359"/>
        <v>-15.901162331378316</v>
      </c>
      <c r="AJ3559" s="2">
        <f t="shared" si="364"/>
        <v>-2.5025539444631106</v>
      </c>
      <c r="AK3559" s="2">
        <f t="shared" si="360"/>
        <v>-1.535362013584342</v>
      </c>
      <c r="AL3559" s="2">
        <f t="shared" si="361"/>
        <v>-2.5879503497259004</v>
      </c>
      <c r="AM3559" s="2">
        <f t="shared" si="362"/>
        <v>-4.4459333887611878</v>
      </c>
      <c r="AN3559" s="2">
        <f t="shared" si="363"/>
        <v>-4.8293626348437746</v>
      </c>
    </row>
    <row r="3560" spans="1:40" x14ac:dyDescent="0.2">
      <c r="A3560">
        <v>3559</v>
      </c>
      <c r="B3560" t="s">
        <v>5323</v>
      </c>
      <c r="C3560" t="s">
        <v>125</v>
      </c>
      <c r="D3560">
        <v>0</v>
      </c>
      <c r="E3560">
        <v>1</v>
      </c>
      <c r="F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T3560">
        <v>0.159</v>
      </c>
      <c r="U3560">
        <v>0.19500000000000001</v>
      </c>
      <c r="V3560">
        <v>0.22700000000000001</v>
      </c>
      <c r="W3560">
        <v>0.42199999999999999</v>
      </c>
      <c r="X3560">
        <v>0.185</v>
      </c>
      <c r="Z3560">
        <v>9</v>
      </c>
      <c r="AA3560">
        <v>0</v>
      </c>
      <c r="AB3560">
        <v>0</v>
      </c>
      <c r="AD3560">
        <v>-0.1</v>
      </c>
      <c r="AE3560">
        <v>0</v>
      </c>
      <c r="AF3560">
        <v>0</v>
      </c>
      <c r="AG3560" t="s">
        <v>5324</v>
      </c>
      <c r="AH3560" s="2">
        <f t="shared" si="359"/>
        <v>-15.904622803389881</v>
      </c>
      <c r="AJ3560" s="2">
        <f t="shared" si="364"/>
        <v>-2.5025539444631106</v>
      </c>
      <c r="AK3560" s="2">
        <f t="shared" si="360"/>
        <v>-1.535362013584342</v>
      </c>
      <c r="AL3560" s="2">
        <f t="shared" si="361"/>
        <v>-2.5879503497259004</v>
      </c>
      <c r="AM3560" s="2">
        <f t="shared" si="362"/>
        <v>-4.5926541790971793</v>
      </c>
      <c r="AN3560" s="2">
        <f t="shared" si="363"/>
        <v>-4.6861023165193467</v>
      </c>
    </row>
    <row r="3561" spans="1:40" x14ac:dyDescent="0.2">
      <c r="A3561">
        <v>3560</v>
      </c>
      <c r="B3561" t="s">
        <v>5789</v>
      </c>
      <c r="C3561" t="s">
        <v>61</v>
      </c>
      <c r="D3561">
        <v>0</v>
      </c>
      <c r="E3561">
        <v>1</v>
      </c>
      <c r="F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T3561">
        <v>0.159</v>
      </c>
      <c r="U3561">
        <v>0.193</v>
      </c>
      <c r="V3561">
        <v>0.22900000000000001</v>
      </c>
      <c r="W3561">
        <v>0.42199999999999999</v>
      </c>
      <c r="X3561">
        <v>0.184</v>
      </c>
      <c r="Z3561">
        <v>9</v>
      </c>
      <c r="AA3561">
        <v>0</v>
      </c>
      <c r="AB3561">
        <v>0</v>
      </c>
      <c r="AD3561">
        <v>-0.1</v>
      </c>
      <c r="AE3561">
        <v>0</v>
      </c>
      <c r="AF3561">
        <v>0</v>
      </c>
      <c r="AG3561" t="s">
        <v>5790</v>
      </c>
      <c r="AH3561" s="2">
        <f t="shared" si="359"/>
        <v>-15.904622803389881</v>
      </c>
      <c r="AJ3561" s="2">
        <f t="shared" si="364"/>
        <v>-2.5025539444631106</v>
      </c>
      <c r="AK3561" s="2">
        <f t="shared" si="360"/>
        <v>-1.535362013584342</v>
      </c>
      <c r="AL3561" s="2">
        <f t="shared" si="361"/>
        <v>-2.5879503497259004</v>
      </c>
      <c r="AM3561" s="2">
        <f t="shared" si="362"/>
        <v>-4.5926541790971793</v>
      </c>
      <c r="AN3561" s="2">
        <f t="shared" si="363"/>
        <v>-4.6861023165193467</v>
      </c>
    </row>
    <row r="3562" spans="1:40" x14ac:dyDescent="0.2">
      <c r="A3562">
        <v>3561</v>
      </c>
      <c r="B3562" t="s">
        <v>7152</v>
      </c>
      <c r="C3562" t="s">
        <v>55</v>
      </c>
      <c r="D3562">
        <v>0</v>
      </c>
      <c r="E3562">
        <v>1</v>
      </c>
      <c r="F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0.159</v>
      </c>
      <c r="U3562">
        <v>0.191</v>
      </c>
      <c r="V3562">
        <v>0.23100000000000001</v>
      </c>
      <c r="W3562">
        <v>0.42199999999999999</v>
      </c>
      <c r="X3562">
        <v>0.183</v>
      </c>
      <c r="Z3562">
        <v>4</v>
      </c>
      <c r="AA3562">
        <v>0</v>
      </c>
      <c r="AB3562">
        <v>0</v>
      </c>
      <c r="AD3562">
        <v>-0.1</v>
      </c>
      <c r="AE3562">
        <v>0</v>
      </c>
      <c r="AF3562">
        <v>0</v>
      </c>
      <c r="AG3562" t="s">
        <v>7153</v>
      </c>
      <c r="AH3562" s="2">
        <f t="shared" si="359"/>
        <v>-15.904622803389881</v>
      </c>
      <c r="AJ3562" s="2">
        <f t="shared" si="364"/>
        <v>-2.5025539444631106</v>
      </c>
      <c r="AK3562" s="2">
        <f t="shared" si="360"/>
        <v>-1.535362013584342</v>
      </c>
      <c r="AL3562" s="2">
        <f t="shared" si="361"/>
        <v>-2.5879503497259004</v>
      </c>
      <c r="AM3562" s="2">
        <f t="shared" si="362"/>
        <v>-4.5926541790971793</v>
      </c>
      <c r="AN3562" s="2">
        <f t="shared" si="363"/>
        <v>-4.6861023165193467</v>
      </c>
    </row>
    <row r="3563" spans="1:40" x14ac:dyDescent="0.2">
      <c r="A3563">
        <v>3562</v>
      </c>
      <c r="B3563" t="s">
        <v>5145</v>
      </c>
      <c r="C3563" t="s">
        <v>125</v>
      </c>
      <c r="D3563">
        <v>0</v>
      </c>
      <c r="E3563">
        <v>1</v>
      </c>
      <c r="F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T3563">
        <v>0.158</v>
      </c>
      <c r="U3563">
        <v>0.20300000000000001</v>
      </c>
      <c r="V3563">
        <v>0.222</v>
      </c>
      <c r="W3563">
        <v>0.42499999999999999</v>
      </c>
      <c r="X3563">
        <v>0.188</v>
      </c>
      <c r="Z3563">
        <v>11</v>
      </c>
      <c r="AA3563">
        <v>0</v>
      </c>
      <c r="AB3563">
        <v>0</v>
      </c>
      <c r="AD3563">
        <v>-0.1</v>
      </c>
      <c r="AE3563">
        <v>0</v>
      </c>
      <c r="AF3563">
        <v>0</v>
      </c>
      <c r="AG3563" t="s">
        <v>5146</v>
      </c>
      <c r="AH3563" s="2">
        <f t="shared" si="359"/>
        <v>-15.910551638004549</v>
      </c>
      <c r="AJ3563" s="2">
        <f t="shared" si="364"/>
        <v>-2.5025539444631106</v>
      </c>
      <c r="AK3563" s="2">
        <f t="shared" si="360"/>
        <v>-1.535362013584342</v>
      </c>
      <c r="AL3563" s="2">
        <f t="shared" si="361"/>
        <v>-2.5879503497259004</v>
      </c>
      <c r="AM3563" s="2">
        <f t="shared" si="362"/>
        <v>-4.6415611092091762</v>
      </c>
      <c r="AN3563" s="2">
        <f t="shared" si="363"/>
        <v>-4.6431242210220187</v>
      </c>
    </row>
    <row r="3564" spans="1:40" x14ac:dyDescent="0.2">
      <c r="A3564">
        <v>3563</v>
      </c>
      <c r="B3564" t="s">
        <v>5445</v>
      </c>
      <c r="C3564" t="s">
        <v>90</v>
      </c>
      <c r="D3564">
        <v>0</v>
      </c>
      <c r="E3564">
        <v>1</v>
      </c>
      <c r="F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T3564">
        <v>0.158</v>
      </c>
      <c r="U3564">
        <v>0.19800000000000001</v>
      </c>
      <c r="V3564">
        <v>0.22700000000000001</v>
      </c>
      <c r="W3564">
        <v>0.42499999999999999</v>
      </c>
      <c r="X3564">
        <v>0.187</v>
      </c>
      <c r="Z3564">
        <v>12</v>
      </c>
      <c r="AA3564">
        <v>0</v>
      </c>
      <c r="AB3564">
        <v>0</v>
      </c>
      <c r="AD3564">
        <v>-0.1</v>
      </c>
      <c r="AE3564">
        <v>0</v>
      </c>
      <c r="AF3564">
        <v>0</v>
      </c>
      <c r="AG3564" t="s">
        <v>5446</v>
      </c>
      <c r="AH3564" s="2">
        <f t="shared" si="359"/>
        <v>-15.910551638004549</v>
      </c>
      <c r="AJ3564" s="2">
        <f t="shared" si="364"/>
        <v>-2.5025539444631106</v>
      </c>
      <c r="AK3564" s="2">
        <f t="shared" si="360"/>
        <v>-1.535362013584342</v>
      </c>
      <c r="AL3564" s="2">
        <f t="shared" si="361"/>
        <v>-2.5879503497259004</v>
      </c>
      <c r="AM3564" s="2">
        <f t="shared" si="362"/>
        <v>-4.6415611092091762</v>
      </c>
      <c r="AN3564" s="2">
        <f t="shared" si="363"/>
        <v>-4.6431242210220187</v>
      </c>
    </row>
    <row r="3565" spans="1:40" x14ac:dyDescent="0.2">
      <c r="A3565">
        <v>3564</v>
      </c>
      <c r="B3565" t="s">
        <v>7404</v>
      </c>
      <c r="C3565" t="s">
        <v>114</v>
      </c>
      <c r="D3565">
        <v>0</v>
      </c>
      <c r="E3565">
        <v>1</v>
      </c>
      <c r="F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T3565">
        <v>0.158</v>
      </c>
      <c r="U3565">
        <v>0.19600000000000001</v>
      </c>
      <c r="V3565">
        <v>0.22900000000000001</v>
      </c>
      <c r="W3565">
        <v>0.42499999999999999</v>
      </c>
      <c r="X3565">
        <v>0.186</v>
      </c>
      <c r="Z3565">
        <v>5</v>
      </c>
      <c r="AA3565">
        <v>0</v>
      </c>
      <c r="AB3565">
        <v>0</v>
      </c>
      <c r="AD3565">
        <v>-0.1</v>
      </c>
      <c r="AE3565">
        <v>0</v>
      </c>
      <c r="AF3565">
        <v>0</v>
      </c>
      <c r="AG3565" t="s">
        <v>7405</v>
      </c>
      <c r="AH3565" s="2">
        <f t="shared" si="359"/>
        <v>-15.910551638004549</v>
      </c>
      <c r="AJ3565" s="2">
        <f t="shared" si="364"/>
        <v>-2.5025539444631106</v>
      </c>
      <c r="AK3565" s="2">
        <f t="shared" si="360"/>
        <v>-1.535362013584342</v>
      </c>
      <c r="AL3565" s="2">
        <f t="shared" si="361"/>
        <v>-2.5879503497259004</v>
      </c>
      <c r="AM3565" s="2">
        <f t="shared" si="362"/>
        <v>-4.6415611092091762</v>
      </c>
      <c r="AN3565" s="2">
        <f t="shared" si="363"/>
        <v>-4.6431242210220187</v>
      </c>
    </row>
    <row r="3566" spans="1:40" x14ac:dyDescent="0.2">
      <c r="A3566">
        <v>3565</v>
      </c>
      <c r="B3566" t="s">
        <v>4946</v>
      </c>
      <c r="C3566" t="s">
        <v>33</v>
      </c>
      <c r="D3566">
        <v>0</v>
      </c>
      <c r="E3566">
        <v>1</v>
      </c>
      <c r="F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T3566">
        <v>0.157</v>
      </c>
      <c r="U3566">
        <v>0.20200000000000001</v>
      </c>
      <c r="V3566">
        <v>0.22600000000000001</v>
      </c>
      <c r="W3566">
        <v>0.42799999999999999</v>
      </c>
      <c r="X3566">
        <v>0.189</v>
      </c>
      <c r="Z3566">
        <v>13</v>
      </c>
      <c r="AA3566">
        <v>0</v>
      </c>
      <c r="AB3566">
        <v>0</v>
      </c>
      <c r="AD3566">
        <v>-0.1</v>
      </c>
      <c r="AE3566">
        <v>0</v>
      </c>
      <c r="AF3566">
        <v>0</v>
      </c>
      <c r="AG3566" t="s">
        <v>4947</v>
      </c>
      <c r="AH3566" s="2">
        <f t="shared" si="359"/>
        <v>-15.916480472619217</v>
      </c>
      <c r="AJ3566" s="2">
        <f t="shared" si="364"/>
        <v>-2.5025539444631106</v>
      </c>
      <c r="AK3566" s="2">
        <f t="shared" si="360"/>
        <v>-1.535362013584342</v>
      </c>
      <c r="AL3566" s="2">
        <f t="shared" si="361"/>
        <v>-2.5879503497259004</v>
      </c>
      <c r="AM3566" s="2">
        <f t="shared" si="362"/>
        <v>-4.6904680393211731</v>
      </c>
      <c r="AN3566" s="2">
        <f t="shared" si="363"/>
        <v>-4.6001461255246907</v>
      </c>
    </row>
    <row r="3567" spans="1:40" x14ac:dyDescent="0.2">
      <c r="A3567">
        <v>3566</v>
      </c>
      <c r="B3567" t="s">
        <v>4529</v>
      </c>
      <c r="C3567" t="s">
        <v>103</v>
      </c>
      <c r="D3567">
        <v>0</v>
      </c>
      <c r="E3567">
        <v>1</v>
      </c>
      <c r="F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T3567">
        <v>0.157</v>
      </c>
      <c r="U3567">
        <v>0.2</v>
      </c>
      <c r="V3567">
        <v>0.22800000000000001</v>
      </c>
      <c r="W3567">
        <v>0.42799999999999999</v>
      </c>
      <c r="X3567">
        <v>0.188</v>
      </c>
      <c r="Z3567">
        <v>0</v>
      </c>
      <c r="AA3567">
        <v>0</v>
      </c>
      <c r="AB3567">
        <v>0</v>
      </c>
      <c r="AD3567">
        <v>-0.1</v>
      </c>
      <c r="AE3567">
        <v>0</v>
      </c>
      <c r="AF3567">
        <v>0</v>
      </c>
      <c r="AG3567" t="s">
        <v>7074</v>
      </c>
      <c r="AH3567" s="2">
        <f t="shared" si="359"/>
        <v>-15.916480472619217</v>
      </c>
      <c r="AJ3567" s="2">
        <f t="shared" si="364"/>
        <v>-2.5025539444631106</v>
      </c>
      <c r="AK3567" s="2">
        <f t="shared" si="360"/>
        <v>-1.535362013584342</v>
      </c>
      <c r="AL3567" s="2">
        <f t="shared" si="361"/>
        <v>-2.5879503497259004</v>
      </c>
      <c r="AM3567" s="2">
        <f t="shared" si="362"/>
        <v>-4.6904680393211731</v>
      </c>
      <c r="AN3567" s="2">
        <f t="shared" si="363"/>
        <v>-4.6001461255246907</v>
      </c>
    </row>
    <row r="3568" spans="1:40" x14ac:dyDescent="0.2">
      <c r="A3568">
        <v>3567</v>
      </c>
      <c r="B3568" t="s">
        <v>6624</v>
      </c>
      <c r="C3568" t="s">
        <v>114</v>
      </c>
      <c r="D3568">
        <v>0</v>
      </c>
      <c r="E3568">
        <v>1</v>
      </c>
      <c r="F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T3568">
        <v>0.16300000000000001</v>
      </c>
      <c r="U3568">
        <v>0.193</v>
      </c>
      <c r="V3568">
        <v>0.214</v>
      </c>
      <c r="W3568">
        <v>0.40699999999999997</v>
      </c>
      <c r="X3568">
        <v>0.17799999999999999</v>
      </c>
      <c r="Z3568">
        <v>0</v>
      </c>
      <c r="AA3568">
        <v>0</v>
      </c>
      <c r="AB3568">
        <v>0</v>
      </c>
      <c r="AD3568">
        <v>-0.1</v>
      </c>
      <c r="AE3568">
        <v>0</v>
      </c>
      <c r="AF3568">
        <v>0</v>
      </c>
      <c r="AG3568" t="s">
        <v>6625</v>
      </c>
      <c r="AH3568" s="2">
        <f t="shared" si="359"/>
        <v>-15.923885560428532</v>
      </c>
      <c r="AJ3568" s="2">
        <f t="shared" si="364"/>
        <v>-2.5025539444631106</v>
      </c>
      <c r="AK3568" s="2">
        <f t="shared" si="360"/>
        <v>-1.535362013584342</v>
      </c>
      <c r="AL3568" s="2">
        <f t="shared" si="361"/>
        <v>-2.5879503497259004</v>
      </c>
      <c r="AM3568" s="2">
        <f t="shared" si="362"/>
        <v>-4.3970264586491909</v>
      </c>
      <c r="AN3568" s="2">
        <f t="shared" si="363"/>
        <v>-4.9009927940059885</v>
      </c>
    </row>
    <row r="3569" spans="1:40" x14ac:dyDescent="0.2">
      <c r="A3569">
        <v>3568</v>
      </c>
      <c r="B3569" t="s">
        <v>6243</v>
      </c>
      <c r="C3569" t="s">
        <v>35</v>
      </c>
      <c r="D3569">
        <v>0</v>
      </c>
      <c r="E3569">
        <v>1</v>
      </c>
      <c r="F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T3569">
        <v>0.158</v>
      </c>
      <c r="U3569">
        <v>0.19800000000000001</v>
      </c>
      <c r="V3569">
        <v>0.22600000000000001</v>
      </c>
      <c r="W3569">
        <v>0.42399999999999999</v>
      </c>
      <c r="X3569">
        <v>0.187</v>
      </c>
      <c r="Z3569">
        <v>4</v>
      </c>
      <c r="AA3569">
        <v>0</v>
      </c>
      <c r="AB3569">
        <v>0</v>
      </c>
      <c r="AD3569">
        <v>-0.1</v>
      </c>
      <c r="AE3569">
        <v>0</v>
      </c>
      <c r="AF3569">
        <v>0</v>
      </c>
      <c r="AG3569" t="s">
        <v>6244</v>
      </c>
      <c r="AH3569" s="2">
        <f t="shared" si="359"/>
        <v>-15.924877669836992</v>
      </c>
      <c r="AJ3569" s="2">
        <f t="shared" si="364"/>
        <v>-2.5025539444631106</v>
      </c>
      <c r="AK3569" s="2">
        <f t="shared" si="360"/>
        <v>-1.535362013584342</v>
      </c>
      <c r="AL3569" s="2">
        <f t="shared" si="361"/>
        <v>-2.5879503497259004</v>
      </c>
      <c r="AM3569" s="2">
        <f t="shared" si="362"/>
        <v>-4.6415611092091762</v>
      </c>
      <c r="AN3569" s="2">
        <f t="shared" si="363"/>
        <v>-4.6574502528544617</v>
      </c>
    </row>
    <row r="3570" spans="1:40" x14ac:dyDescent="0.2">
      <c r="A3570">
        <v>3569</v>
      </c>
      <c r="B3570" t="s">
        <v>5421</v>
      </c>
      <c r="C3570" t="s">
        <v>51</v>
      </c>
      <c r="D3570">
        <v>0</v>
      </c>
      <c r="E3570">
        <v>1</v>
      </c>
      <c r="F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T3570">
        <v>0.16200000000000001</v>
      </c>
      <c r="U3570">
        <v>0.20100000000000001</v>
      </c>
      <c r="V3570">
        <v>0.20899999999999999</v>
      </c>
      <c r="W3570">
        <v>0.41</v>
      </c>
      <c r="X3570">
        <v>0.182</v>
      </c>
      <c r="Z3570">
        <v>7</v>
      </c>
      <c r="AA3570">
        <v>0</v>
      </c>
      <c r="AB3570">
        <v>0</v>
      </c>
      <c r="AD3570">
        <v>-0.1</v>
      </c>
      <c r="AE3570">
        <v>0</v>
      </c>
      <c r="AF3570">
        <v>0</v>
      </c>
      <c r="AG3570" t="s">
        <v>5422</v>
      </c>
      <c r="AH3570" s="2">
        <f t="shared" si="359"/>
        <v>-15.9298143950432</v>
      </c>
      <c r="AJ3570" s="2">
        <f t="shared" si="364"/>
        <v>-2.5025539444631106</v>
      </c>
      <c r="AK3570" s="2">
        <f t="shared" si="360"/>
        <v>-1.535362013584342</v>
      </c>
      <c r="AL3570" s="2">
        <f t="shared" si="361"/>
        <v>-2.5879503497259004</v>
      </c>
      <c r="AM3570" s="2">
        <f t="shared" si="362"/>
        <v>-4.4459333887611878</v>
      </c>
      <c r="AN3570" s="2">
        <f t="shared" si="363"/>
        <v>-4.8580146985086596</v>
      </c>
    </row>
    <row r="3571" spans="1:40" x14ac:dyDescent="0.2">
      <c r="A3571">
        <v>3570</v>
      </c>
      <c r="B3571" t="s">
        <v>6578</v>
      </c>
      <c r="C3571" t="s">
        <v>63</v>
      </c>
      <c r="D3571">
        <v>0</v>
      </c>
      <c r="E3571">
        <v>1</v>
      </c>
      <c r="F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T3571">
        <v>0.159</v>
      </c>
      <c r="U3571">
        <v>0.19700000000000001</v>
      </c>
      <c r="V3571">
        <v>0.223</v>
      </c>
      <c r="W3571">
        <v>0.42</v>
      </c>
      <c r="X3571">
        <v>0.185</v>
      </c>
      <c r="Z3571">
        <v>6</v>
      </c>
      <c r="AA3571">
        <v>0</v>
      </c>
      <c r="AB3571">
        <v>0</v>
      </c>
      <c r="AD3571">
        <v>-0.1</v>
      </c>
      <c r="AE3571">
        <v>0</v>
      </c>
      <c r="AF3571">
        <v>0</v>
      </c>
      <c r="AG3571" t="s">
        <v>6579</v>
      </c>
      <c r="AH3571" s="2">
        <f t="shared" si="359"/>
        <v>-15.933274867054767</v>
      </c>
      <c r="AJ3571" s="2">
        <f t="shared" si="364"/>
        <v>-2.5025539444631106</v>
      </c>
      <c r="AK3571" s="2">
        <f t="shared" si="360"/>
        <v>-1.535362013584342</v>
      </c>
      <c r="AL3571" s="2">
        <f t="shared" si="361"/>
        <v>-2.5879503497259004</v>
      </c>
      <c r="AM3571" s="2">
        <f t="shared" si="362"/>
        <v>-4.5926541790971793</v>
      </c>
      <c r="AN3571" s="2">
        <f t="shared" si="363"/>
        <v>-4.7147543801842327</v>
      </c>
    </row>
    <row r="3572" spans="1:40" x14ac:dyDescent="0.2">
      <c r="A3572">
        <v>3571</v>
      </c>
      <c r="B3572" t="s">
        <v>6768</v>
      </c>
      <c r="D3572">
        <v>0</v>
      </c>
      <c r="E3572">
        <v>1</v>
      </c>
      <c r="F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T3572">
        <v>0.159</v>
      </c>
      <c r="U3572">
        <v>0.19900000000000001</v>
      </c>
      <c r="V3572">
        <v>0.221</v>
      </c>
      <c r="W3572">
        <v>0.42</v>
      </c>
      <c r="X3572">
        <v>0.185</v>
      </c>
      <c r="Z3572">
        <v>7</v>
      </c>
      <c r="AA3572">
        <v>0</v>
      </c>
      <c r="AB3572">
        <v>0</v>
      </c>
      <c r="AD3572">
        <v>-0.1</v>
      </c>
      <c r="AE3572">
        <v>0</v>
      </c>
      <c r="AF3572">
        <v>0</v>
      </c>
      <c r="AG3572" t="s">
        <v>6769</v>
      </c>
      <c r="AH3572" s="2">
        <f t="shared" si="359"/>
        <v>-15.933274867054767</v>
      </c>
      <c r="AJ3572" s="2">
        <f t="shared" si="364"/>
        <v>-2.5025539444631106</v>
      </c>
      <c r="AK3572" s="2">
        <f t="shared" si="360"/>
        <v>-1.535362013584342</v>
      </c>
      <c r="AL3572" s="2">
        <f t="shared" si="361"/>
        <v>-2.5879503497259004</v>
      </c>
      <c r="AM3572" s="2">
        <f t="shared" si="362"/>
        <v>-4.5926541790971793</v>
      </c>
      <c r="AN3572" s="2">
        <f t="shared" si="363"/>
        <v>-4.7147543801842327</v>
      </c>
    </row>
    <row r="3573" spans="1:40" x14ac:dyDescent="0.2">
      <c r="A3573">
        <v>3572</v>
      </c>
      <c r="B3573" t="s">
        <v>7261</v>
      </c>
      <c r="C3573" t="s">
        <v>125</v>
      </c>
      <c r="D3573">
        <v>0</v>
      </c>
      <c r="E3573">
        <v>1</v>
      </c>
      <c r="F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T3573">
        <v>0.155</v>
      </c>
      <c r="U3573">
        <v>0.19600000000000001</v>
      </c>
      <c r="V3573">
        <v>0.23699999999999999</v>
      </c>
      <c r="W3573">
        <v>0.433</v>
      </c>
      <c r="X3573">
        <v>0.188</v>
      </c>
      <c r="Z3573">
        <v>11</v>
      </c>
      <c r="AA3573">
        <v>0</v>
      </c>
      <c r="AB3573">
        <v>0</v>
      </c>
      <c r="AD3573">
        <v>-0.1</v>
      </c>
      <c r="AE3573">
        <v>0</v>
      </c>
      <c r="AF3573">
        <v>0</v>
      </c>
      <c r="AG3573" t="s">
        <v>7262</v>
      </c>
      <c r="AH3573" s="2">
        <f t="shared" si="359"/>
        <v>-15.942664173680997</v>
      </c>
      <c r="AJ3573" s="2">
        <f t="shared" si="364"/>
        <v>-2.5025539444631106</v>
      </c>
      <c r="AK3573" s="2">
        <f t="shared" si="360"/>
        <v>-1.535362013584342</v>
      </c>
      <c r="AL3573" s="2">
        <f t="shared" si="361"/>
        <v>-2.5879503497259004</v>
      </c>
      <c r="AM3573" s="2">
        <f t="shared" si="362"/>
        <v>-4.7882818995451668</v>
      </c>
      <c r="AN3573" s="2">
        <f t="shared" si="363"/>
        <v>-4.5285159663624768</v>
      </c>
    </row>
    <row r="3574" spans="1:40" x14ac:dyDescent="0.2">
      <c r="A3574">
        <v>3573</v>
      </c>
      <c r="B3574" t="s">
        <v>6400</v>
      </c>
      <c r="C3574" t="s">
        <v>47</v>
      </c>
      <c r="D3574">
        <v>0</v>
      </c>
      <c r="E3574">
        <v>1</v>
      </c>
      <c r="F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T3574">
        <v>0.157</v>
      </c>
      <c r="U3574">
        <v>0.19600000000000001</v>
      </c>
      <c r="V3574">
        <v>0.23</v>
      </c>
      <c r="W3574">
        <v>0.42599999999999999</v>
      </c>
      <c r="X3574">
        <v>0.186</v>
      </c>
      <c r="Z3574">
        <v>8</v>
      </c>
      <c r="AA3574">
        <v>0</v>
      </c>
      <c r="AB3574">
        <v>0</v>
      </c>
      <c r="AD3574">
        <v>-0.1</v>
      </c>
      <c r="AE3574">
        <v>0</v>
      </c>
      <c r="AF3574">
        <v>0</v>
      </c>
      <c r="AG3574" t="s">
        <v>6401</v>
      </c>
      <c r="AH3574" s="2">
        <f t="shared" si="359"/>
        <v>-15.945132536284103</v>
      </c>
      <c r="AJ3574" s="2">
        <f t="shared" si="364"/>
        <v>-2.5025539444631106</v>
      </c>
      <c r="AK3574" s="2">
        <f t="shared" si="360"/>
        <v>-1.535362013584342</v>
      </c>
      <c r="AL3574" s="2">
        <f t="shared" si="361"/>
        <v>-2.5879503497259004</v>
      </c>
      <c r="AM3574" s="2">
        <f t="shared" si="362"/>
        <v>-4.6904680393211731</v>
      </c>
      <c r="AN3574" s="2">
        <f t="shared" si="363"/>
        <v>-4.6287981891895758</v>
      </c>
    </row>
    <row r="3575" spans="1:40" x14ac:dyDescent="0.2">
      <c r="A3575">
        <v>3574</v>
      </c>
      <c r="B3575" t="s">
        <v>7041</v>
      </c>
      <c r="C3575" t="s">
        <v>65</v>
      </c>
      <c r="D3575">
        <v>0</v>
      </c>
      <c r="E3575">
        <v>1</v>
      </c>
      <c r="F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T3575">
        <v>0.157</v>
      </c>
      <c r="U3575">
        <v>0.189</v>
      </c>
      <c r="V3575">
        <v>0.23699999999999999</v>
      </c>
      <c r="W3575">
        <v>0.42599999999999999</v>
      </c>
      <c r="X3575">
        <v>0.184</v>
      </c>
      <c r="Z3575">
        <v>6</v>
      </c>
      <c r="AA3575">
        <v>0</v>
      </c>
      <c r="AB3575">
        <v>0</v>
      </c>
      <c r="AD3575">
        <v>-0.1</v>
      </c>
      <c r="AE3575">
        <v>0</v>
      </c>
      <c r="AF3575">
        <v>0</v>
      </c>
      <c r="AG3575" t="s">
        <v>7042</v>
      </c>
      <c r="AH3575" s="2">
        <f t="shared" si="359"/>
        <v>-15.945132536284103</v>
      </c>
      <c r="AJ3575" s="2">
        <f t="shared" si="364"/>
        <v>-2.5025539444631106</v>
      </c>
      <c r="AK3575" s="2">
        <f t="shared" si="360"/>
        <v>-1.535362013584342</v>
      </c>
      <c r="AL3575" s="2">
        <f t="shared" si="361"/>
        <v>-2.5879503497259004</v>
      </c>
      <c r="AM3575" s="2">
        <f t="shared" si="362"/>
        <v>-4.6904680393211731</v>
      </c>
      <c r="AN3575" s="2">
        <f t="shared" si="363"/>
        <v>-4.6287981891895758</v>
      </c>
    </row>
    <row r="3576" spans="1:40" x14ac:dyDescent="0.2">
      <c r="A3576">
        <v>3575</v>
      </c>
      <c r="B3576" t="s">
        <v>5759</v>
      </c>
      <c r="D3576">
        <v>0</v>
      </c>
      <c r="E3576">
        <v>1</v>
      </c>
      <c r="F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0.161</v>
      </c>
      <c r="U3576">
        <v>0.20499999999999999</v>
      </c>
      <c r="V3576">
        <v>0.20699999999999999</v>
      </c>
      <c r="W3576">
        <v>0.41199999999999998</v>
      </c>
      <c r="X3576">
        <v>0.184</v>
      </c>
      <c r="Z3576">
        <v>6</v>
      </c>
      <c r="AA3576">
        <v>0</v>
      </c>
      <c r="AB3576">
        <v>0</v>
      </c>
      <c r="AD3576">
        <v>-0.1</v>
      </c>
      <c r="AE3576">
        <v>0</v>
      </c>
      <c r="AF3576">
        <v>0</v>
      </c>
      <c r="AG3576" t="s">
        <v>5760</v>
      </c>
      <c r="AH3576" s="2">
        <f t="shared" si="359"/>
        <v>-15.950069261490313</v>
      </c>
      <c r="AJ3576" s="2">
        <f t="shared" si="364"/>
        <v>-2.5025539444631106</v>
      </c>
      <c r="AK3576" s="2">
        <f t="shared" si="360"/>
        <v>-1.535362013584342</v>
      </c>
      <c r="AL3576" s="2">
        <f t="shared" si="361"/>
        <v>-2.5879503497259004</v>
      </c>
      <c r="AM3576" s="2">
        <f t="shared" si="362"/>
        <v>-4.4948403188731847</v>
      </c>
      <c r="AN3576" s="2">
        <f t="shared" si="363"/>
        <v>-4.8293626348437746</v>
      </c>
    </row>
    <row r="3577" spans="1:40" x14ac:dyDescent="0.2">
      <c r="A3577">
        <v>3576</v>
      </c>
      <c r="B3577" t="s">
        <v>6974</v>
      </c>
      <c r="C3577" t="s">
        <v>114</v>
      </c>
      <c r="D3577">
        <v>0</v>
      </c>
      <c r="E3577">
        <v>1</v>
      </c>
      <c r="F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0.161</v>
      </c>
      <c r="U3577">
        <v>0.188</v>
      </c>
      <c r="V3577">
        <v>0.224</v>
      </c>
      <c r="W3577">
        <v>0.41199999999999998</v>
      </c>
      <c r="X3577">
        <v>0.17899999999999999</v>
      </c>
      <c r="Z3577">
        <v>1</v>
      </c>
      <c r="AA3577">
        <v>0</v>
      </c>
      <c r="AB3577">
        <v>0</v>
      </c>
      <c r="AD3577">
        <v>-0.1</v>
      </c>
      <c r="AE3577">
        <v>0</v>
      </c>
      <c r="AF3577">
        <v>0</v>
      </c>
      <c r="AG3577" t="s">
        <v>6975</v>
      </c>
      <c r="AH3577" s="2">
        <f t="shared" si="359"/>
        <v>-15.950069261490313</v>
      </c>
      <c r="AJ3577" s="2">
        <f t="shared" si="364"/>
        <v>-2.5025539444631106</v>
      </c>
      <c r="AK3577" s="2">
        <f t="shared" si="360"/>
        <v>-1.535362013584342</v>
      </c>
      <c r="AL3577" s="2">
        <f t="shared" si="361"/>
        <v>-2.5879503497259004</v>
      </c>
      <c r="AM3577" s="2">
        <f t="shared" si="362"/>
        <v>-4.4948403188731847</v>
      </c>
      <c r="AN3577" s="2">
        <f t="shared" si="363"/>
        <v>-4.8293626348437746</v>
      </c>
    </row>
    <row r="3578" spans="1:40" x14ac:dyDescent="0.2">
      <c r="A3578">
        <v>3577</v>
      </c>
      <c r="B3578" t="s">
        <v>6356</v>
      </c>
      <c r="C3578" t="s">
        <v>47</v>
      </c>
      <c r="D3578">
        <v>0</v>
      </c>
      <c r="E3578">
        <v>1</v>
      </c>
      <c r="F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T3578">
        <v>0.155</v>
      </c>
      <c r="U3578">
        <v>0.191</v>
      </c>
      <c r="V3578">
        <v>0.24</v>
      </c>
      <c r="W3578">
        <v>0.432</v>
      </c>
      <c r="X3578">
        <v>0.187</v>
      </c>
      <c r="Z3578">
        <v>9</v>
      </c>
      <c r="AA3578">
        <v>0</v>
      </c>
      <c r="AB3578">
        <v>0</v>
      </c>
      <c r="AD3578">
        <v>-0.1</v>
      </c>
      <c r="AE3578">
        <v>0</v>
      </c>
      <c r="AF3578">
        <v>0</v>
      </c>
      <c r="AG3578" t="s">
        <v>6357</v>
      </c>
      <c r="AH3578" s="2">
        <f t="shared" si="359"/>
        <v>-15.95699020551344</v>
      </c>
      <c r="AJ3578" s="2">
        <f t="shared" si="364"/>
        <v>-2.5025539444631106</v>
      </c>
      <c r="AK3578" s="2">
        <f t="shared" si="360"/>
        <v>-1.535362013584342</v>
      </c>
      <c r="AL3578" s="2">
        <f t="shared" si="361"/>
        <v>-2.5879503497259004</v>
      </c>
      <c r="AM3578" s="2">
        <f t="shared" si="362"/>
        <v>-4.7882818995451668</v>
      </c>
      <c r="AN3578" s="2">
        <f t="shared" si="363"/>
        <v>-4.5428419981949197</v>
      </c>
    </row>
    <row r="3579" spans="1:40" x14ac:dyDescent="0.2">
      <c r="A3579">
        <v>3578</v>
      </c>
      <c r="B3579" t="s">
        <v>6727</v>
      </c>
      <c r="C3579" t="s">
        <v>35</v>
      </c>
      <c r="D3579">
        <v>0</v>
      </c>
      <c r="E3579">
        <v>1</v>
      </c>
      <c r="F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T3579">
        <v>0.155</v>
      </c>
      <c r="U3579">
        <v>0.192</v>
      </c>
      <c r="V3579">
        <v>0.24</v>
      </c>
      <c r="W3579">
        <v>0.432</v>
      </c>
      <c r="X3579">
        <v>0.188</v>
      </c>
      <c r="Z3579">
        <v>5</v>
      </c>
      <c r="AA3579">
        <v>0</v>
      </c>
      <c r="AB3579">
        <v>0</v>
      </c>
      <c r="AD3579">
        <v>-0.1</v>
      </c>
      <c r="AE3579">
        <v>0</v>
      </c>
      <c r="AF3579">
        <v>0</v>
      </c>
      <c r="AG3579" t="s">
        <v>6728</v>
      </c>
      <c r="AH3579" s="2">
        <f t="shared" si="359"/>
        <v>-15.95699020551344</v>
      </c>
      <c r="AJ3579" s="2">
        <f t="shared" si="364"/>
        <v>-2.5025539444631106</v>
      </c>
      <c r="AK3579" s="2">
        <f t="shared" si="360"/>
        <v>-1.535362013584342</v>
      </c>
      <c r="AL3579" s="2">
        <f t="shared" si="361"/>
        <v>-2.5879503497259004</v>
      </c>
      <c r="AM3579" s="2">
        <f t="shared" si="362"/>
        <v>-4.7882818995451668</v>
      </c>
      <c r="AN3579" s="2">
        <f t="shared" si="363"/>
        <v>-4.5428419981949197</v>
      </c>
    </row>
    <row r="3580" spans="1:40" x14ac:dyDescent="0.2">
      <c r="A3580">
        <v>3579</v>
      </c>
      <c r="B3580" t="s">
        <v>6169</v>
      </c>
      <c r="C3580" t="s">
        <v>33</v>
      </c>
      <c r="D3580">
        <v>0</v>
      </c>
      <c r="E3580">
        <v>1</v>
      </c>
      <c r="F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T3580">
        <v>0.157</v>
      </c>
      <c r="U3580">
        <v>0.19700000000000001</v>
      </c>
      <c r="V3580">
        <v>0.22800000000000001</v>
      </c>
      <c r="W3580">
        <v>0.42499999999999999</v>
      </c>
      <c r="X3580">
        <v>0.186</v>
      </c>
      <c r="Z3580">
        <v>11</v>
      </c>
      <c r="AA3580">
        <v>0</v>
      </c>
      <c r="AB3580">
        <v>0</v>
      </c>
      <c r="AD3580">
        <v>-0.1</v>
      </c>
      <c r="AE3580">
        <v>0</v>
      </c>
      <c r="AF3580">
        <v>0</v>
      </c>
      <c r="AG3580" t="s">
        <v>6170</v>
      </c>
      <c r="AH3580" s="2">
        <f t="shared" si="359"/>
        <v>-15.959458568116546</v>
      </c>
      <c r="AJ3580" s="2">
        <f t="shared" si="364"/>
        <v>-2.5025539444631106</v>
      </c>
      <c r="AK3580" s="2">
        <f t="shared" si="360"/>
        <v>-1.535362013584342</v>
      </c>
      <c r="AL3580" s="2">
        <f t="shared" si="361"/>
        <v>-2.5879503497259004</v>
      </c>
      <c r="AM3580" s="2">
        <f t="shared" si="362"/>
        <v>-4.6904680393211731</v>
      </c>
      <c r="AN3580" s="2">
        <f t="shared" si="363"/>
        <v>-4.6431242210220187</v>
      </c>
    </row>
    <row r="3581" spans="1:40" x14ac:dyDescent="0.2">
      <c r="A3581">
        <v>3580</v>
      </c>
      <c r="B3581" t="s">
        <v>6691</v>
      </c>
      <c r="D3581">
        <v>0</v>
      </c>
      <c r="E3581">
        <v>1</v>
      </c>
      <c r="F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T3581">
        <v>0.157</v>
      </c>
      <c r="U3581">
        <v>0.19700000000000001</v>
      </c>
      <c r="V3581">
        <v>0.22800000000000001</v>
      </c>
      <c r="W3581">
        <v>0.42499999999999999</v>
      </c>
      <c r="X3581">
        <v>0.186</v>
      </c>
      <c r="Z3581">
        <v>8</v>
      </c>
      <c r="AA3581">
        <v>0</v>
      </c>
      <c r="AB3581">
        <v>0</v>
      </c>
      <c r="AD3581">
        <v>-0.1</v>
      </c>
      <c r="AE3581">
        <v>0</v>
      </c>
      <c r="AF3581">
        <v>0</v>
      </c>
      <c r="AG3581" t="s">
        <v>6692</v>
      </c>
      <c r="AH3581" s="2">
        <f t="shared" si="359"/>
        <v>-15.959458568116546</v>
      </c>
      <c r="AJ3581" s="2">
        <f t="shared" si="364"/>
        <v>-2.5025539444631106</v>
      </c>
      <c r="AK3581" s="2">
        <f t="shared" si="360"/>
        <v>-1.535362013584342</v>
      </c>
      <c r="AL3581" s="2">
        <f t="shared" si="361"/>
        <v>-2.5879503497259004</v>
      </c>
      <c r="AM3581" s="2">
        <f t="shared" si="362"/>
        <v>-4.6904680393211731</v>
      </c>
      <c r="AN3581" s="2">
        <f t="shared" si="363"/>
        <v>-4.6431242210220187</v>
      </c>
    </row>
    <row r="3582" spans="1:40" x14ac:dyDescent="0.2">
      <c r="A3582">
        <v>3581</v>
      </c>
      <c r="B3582" t="s">
        <v>6140</v>
      </c>
      <c r="C3582" t="s">
        <v>139</v>
      </c>
      <c r="D3582">
        <v>0</v>
      </c>
      <c r="E3582">
        <v>1</v>
      </c>
      <c r="F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T3582">
        <v>0.16400000000000001</v>
      </c>
      <c r="U3582">
        <v>0.19400000000000001</v>
      </c>
      <c r="V3582">
        <v>0.20699999999999999</v>
      </c>
      <c r="W3582">
        <v>0.40100000000000002</v>
      </c>
      <c r="X3582">
        <v>0.17699999999999999</v>
      </c>
      <c r="Z3582">
        <v>5</v>
      </c>
      <c r="AA3582">
        <v>0</v>
      </c>
      <c r="AB3582">
        <v>0</v>
      </c>
      <c r="AD3582">
        <v>-0.1</v>
      </c>
      <c r="AE3582">
        <v>0</v>
      </c>
      <c r="AF3582">
        <v>0</v>
      </c>
      <c r="AG3582" t="s">
        <v>6141</v>
      </c>
      <c r="AH3582" s="2">
        <f t="shared" si="359"/>
        <v>-15.960934821311191</v>
      </c>
      <c r="AJ3582" s="2">
        <f t="shared" si="364"/>
        <v>-2.5025539444631106</v>
      </c>
      <c r="AK3582" s="2">
        <f t="shared" si="360"/>
        <v>-1.535362013584342</v>
      </c>
      <c r="AL3582" s="2">
        <f t="shared" si="361"/>
        <v>-2.5879503497259004</v>
      </c>
      <c r="AM3582" s="2">
        <f t="shared" si="362"/>
        <v>-4.3481195285371941</v>
      </c>
      <c r="AN3582" s="2">
        <f t="shared" si="363"/>
        <v>-4.9869489850006437</v>
      </c>
    </row>
    <row r="3583" spans="1:40" x14ac:dyDescent="0.2">
      <c r="A3583">
        <v>3582</v>
      </c>
      <c r="B3583" t="s">
        <v>5080</v>
      </c>
      <c r="C3583" t="s">
        <v>88</v>
      </c>
      <c r="D3583">
        <v>0</v>
      </c>
      <c r="E3583">
        <v>1</v>
      </c>
      <c r="F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T3583">
        <v>0.159</v>
      </c>
      <c r="U3583">
        <v>0.193</v>
      </c>
      <c r="V3583">
        <v>0.22500000000000001</v>
      </c>
      <c r="W3583">
        <v>0.41799999999999998</v>
      </c>
      <c r="X3583">
        <v>0.183</v>
      </c>
      <c r="Z3583">
        <v>11</v>
      </c>
      <c r="AA3583">
        <v>0</v>
      </c>
      <c r="AB3583">
        <v>0</v>
      </c>
      <c r="AD3583">
        <v>-0.1</v>
      </c>
      <c r="AE3583">
        <v>0</v>
      </c>
      <c r="AF3583">
        <v>0</v>
      </c>
      <c r="AG3583" t="s">
        <v>5081</v>
      </c>
      <c r="AH3583" s="2">
        <f t="shared" si="359"/>
        <v>-15.961926930719651</v>
      </c>
      <c r="AJ3583" s="2">
        <f t="shared" si="364"/>
        <v>-2.5025539444631106</v>
      </c>
      <c r="AK3583" s="2">
        <f t="shared" si="360"/>
        <v>-1.535362013584342</v>
      </c>
      <c r="AL3583" s="2">
        <f t="shared" si="361"/>
        <v>-2.5879503497259004</v>
      </c>
      <c r="AM3583" s="2">
        <f t="shared" si="362"/>
        <v>-4.5926541790971793</v>
      </c>
      <c r="AN3583" s="2">
        <f t="shared" si="363"/>
        <v>-4.7434064438491177</v>
      </c>
    </row>
    <row r="3584" spans="1:40" x14ac:dyDescent="0.2">
      <c r="A3584">
        <v>3583</v>
      </c>
      <c r="B3584" t="s">
        <v>5914</v>
      </c>
      <c r="C3584" t="s">
        <v>139</v>
      </c>
      <c r="D3584">
        <v>0</v>
      </c>
      <c r="E3584">
        <v>1</v>
      </c>
      <c r="F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T3584">
        <v>0.156</v>
      </c>
      <c r="U3584">
        <v>0.20399999999999999</v>
      </c>
      <c r="V3584">
        <v>0.224</v>
      </c>
      <c r="W3584">
        <v>0.42799999999999999</v>
      </c>
      <c r="X3584">
        <v>0.189</v>
      </c>
      <c r="Z3584">
        <v>14</v>
      </c>
      <c r="AA3584">
        <v>0</v>
      </c>
      <c r="AB3584">
        <v>0</v>
      </c>
      <c r="AD3584">
        <v>-0.1</v>
      </c>
      <c r="AE3584">
        <v>0</v>
      </c>
      <c r="AF3584">
        <v>0</v>
      </c>
      <c r="AG3584" t="s">
        <v>5915</v>
      </c>
      <c r="AH3584" s="2">
        <f t="shared" si="359"/>
        <v>-15.965387402731213</v>
      </c>
      <c r="AJ3584" s="2">
        <f t="shared" si="364"/>
        <v>-2.5025539444631106</v>
      </c>
      <c r="AK3584" s="2">
        <f t="shared" si="360"/>
        <v>-1.535362013584342</v>
      </c>
      <c r="AL3584" s="2">
        <f t="shared" si="361"/>
        <v>-2.5879503497259004</v>
      </c>
      <c r="AM3584" s="2">
        <f t="shared" si="362"/>
        <v>-4.7393749694331699</v>
      </c>
      <c r="AN3584" s="2">
        <f t="shared" si="363"/>
        <v>-4.6001461255246907</v>
      </c>
    </row>
    <row r="3585" spans="1:40" x14ac:dyDescent="0.2">
      <c r="A3585">
        <v>3584</v>
      </c>
      <c r="B3585" t="s">
        <v>6183</v>
      </c>
      <c r="D3585">
        <v>0</v>
      </c>
      <c r="E3585">
        <v>1</v>
      </c>
      <c r="F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T3585">
        <v>0.16300000000000001</v>
      </c>
      <c r="U3585">
        <v>0.193</v>
      </c>
      <c r="V3585">
        <v>0.21199999999999999</v>
      </c>
      <c r="W3585">
        <v>0.40400000000000003</v>
      </c>
      <c r="X3585">
        <v>0.17699999999999999</v>
      </c>
      <c r="Z3585">
        <v>2</v>
      </c>
      <c r="AA3585">
        <v>0</v>
      </c>
      <c r="AB3585">
        <v>0</v>
      </c>
      <c r="AD3585">
        <v>-0.1</v>
      </c>
      <c r="AE3585">
        <v>0</v>
      </c>
      <c r="AF3585">
        <v>0</v>
      </c>
      <c r="AG3585" t="s">
        <v>6184</v>
      </c>
      <c r="AH3585" s="2">
        <f t="shared" si="359"/>
        <v>-15.966863655925859</v>
      </c>
      <c r="AJ3585" s="2">
        <f t="shared" si="364"/>
        <v>-2.5025539444631106</v>
      </c>
      <c r="AK3585" s="2">
        <f t="shared" si="360"/>
        <v>-1.535362013584342</v>
      </c>
      <c r="AL3585" s="2">
        <f t="shared" si="361"/>
        <v>-2.5879503497259004</v>
      </c>
      <c r="AM3585" s="2">
        <f t="shared" si="362"/>
        <v>-4.3970264586491909</v>
      </c>
      <c r="AN3585" s="2">
        <f t="shared" si="363"/>
        <v>-4.9439708895033156</v>
      </c>
    </row>
    <row r="3586" spans="1:40" x14ac:dyDescent="0.2">
      <c r="A3586">
        <v>3585</v>
      </c>
      <c r="B3586" t="s">
        <v>7093</v>
      </c>
      <c r="C3586" t="s">
        <v>88</v>
      </c>
      <c r="D3586">
        <v>0</v>
      </c>
      <c r="E3586">
        <v>1</v>
      </c>
      <c r="F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T3586">
        <v>0.153</v>
      </c>
      <c r="U3586">
        <v>0.189</v>
      </c>
      <c r="V3586">
        <v>0.249</v>
      </c>
      <c r="W3586">
        <v>0.438</v>
      </c>
      <c r="X3586">
        <v>0.188</v>
      </c>
      <c r="Z3586">
        <v>15</v>
      </c>
      <c r="AA3586">
        <v>0</v>
      </c>
      <c r="AB3586">
        <v>0</v>
      </c>
      <c r="AD3586">
        <v>-0.1</v>
      </c>
      <c r="AE3586">
        <v>0</v>
      </c>
      <c r="AF3586">
        <v>0</v>
      </c>
      <c r="AG3586" t="s">
        <v>7094</v>
      </c>
      <c r="AH3586" s="2">
        <f t="shared" ref="AH3586:AH3649" si="365">SUM(AI3586:AN3586)</f>
        <v>-15.968847874742778</v>
      </c>
      <c r="AJ3586" s="2">
        <f t="shared" si="364"/>
        <v>-2.5025539444631106</v>
      </c>
      <c r="AK3586" s="2">
        <f t="shared" ref="AK3586:AK3649" si="366">(M3586-46.609)/30.35701</f>
        <v>-1.535362013584342</v>
      </c>
      <c r="AL3586" s="2">
        <f t="shared" ref="AL3586:AL3649" si="367">(S3586-70.42522)/27.21274</f>
        <v>-2.5879503497259004</v>
      </c>
      <c r="AM3586" s="2">
        <f t="shared" ref="AM3586:AM3649" si="368">(T3586-0.252906)/0.020447</f>
        <v>-4.8860957597691606</v>
      </c>
      <c r="AN3586" s="2">
        <f t="shared" ref="AN3586:AN3649" si="369">(W3586-0.749104)/0.069803</f>
        <v>-4.4568858072002628</v>
      </c>
    </row>
    <row r="3587" spans="1:40" x14ac:dyDescent="0.2">
      <c r="A3587">
        <v>3586</v>
      </c>
      <c r="B3587" t="s">
        <v>5153</v>
      </c>
      <c r="D3587">
        <v>0</v>
      </c>
      <c r="E3587">
        <v>1</v>
      </c>
      <c r="F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T3587">
        <v>0.157</v>
      </c>
      <c r="U3587">
        <v>0.19700000000000001</v>
      </c>
      <c r="V3587">
        <v>0.22600000000000001</v>
      </c>
      <c r="W3587">
        <v>0.42399999999999999</v>
      </c>
      <c r="X3587">
        <v>0.186</v>
      </c>
      <c r="Z3587">
        <v>8</v>
      </c>
      <c r="AA3587">
        <v>0</v>
      </c>
      <c r="AB3587">
        <v>0</v>
      </c>
      <c r="AD3587">
        <v>-0.1</v>
      </c>
      <c r="AE3587">
        <v>0</v>
      </c>
      <c r="AF3587">
        <v>0</v>
      </c>
      <c r="AG3587" t="s">
        <v>5154</v>
      </c>
      <c r="AH3587" s="2">
        <f t="shared" si="365"/>
        <v>-15.973784599948988</v>
      </c>
      <c r="AJ3587" s="2">
        <f t="shared" si="364"/>
        <v>-2.5025539444631106</v>
      </c>
      <c r="AK3587" s="2">
        <f t="shared" si="366"/>
        <v>-1.535362013584342</v>
      </c>
      <c r="AL3587" s="2">
        <f t="shared" si="367"/>
        <v>-2.5879503497259004</v>
      </c>
      <c r="AM3587" s="2">
        <f t="shared" si="368"/>
        <v>-4.6904680393211731</v>
      </c>
      <c r="AN3587" s="2">
        <f t="shared" si="369"/>
        <v>-4.6574502528544617</v>
      </c>
    </row>
    <row r="3588" spans="1:40" x14ac:dyDescent="0.2">
      <c r="A3588">
        <v>3587</v>
      </c>
      <c r="B3588" t="s">
        <v>7070</v>
      </c>
      <c r="C3588" t="s">
        <v>57</v>
      </c>
      <c r="D3588">
        <v>0</v>
      </c>
      <c r="E3588">
        <v>1</v>
      </c>
      <c r="F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T3588">
        <v>0.158</v>
      </c>
      <c r="U3588">
        <v>0.19</v>
      </c>
      <c r="V3588">
        <v>0.23</v>
      </c>
      <c r="W3588">
        <v>0.42</v>
      </c>
      <c r="X3588">
        <v>0.183</v>
      </c>
      <c r="Z3588">
        <v>6</v>
      </c>
      <c r="AA3588">
        <v>0</v>
      </c>
      <c r="AB3588">
        <v>0</v>
      </c>
      <c r="AD3588">
        <v>-0.1</v>
      </c>
      <c r="AE3588">
        <v>0</v>
      </c>
      <c r="AF3588">
        <v>0</v>
      </c>
      <c r="AG3588" t="s">
        <v>7071</v>
      </c>
      <c r="AH3588" s="2">
        <f t="shared" si="365"/>
        <v>-15.982181797166763</v>
      </c>
      <c r="AJ3588" s="2">
        <f t="shared" si="364"/>
        <v>-2.5025539444631106</v>
      </c>
      <c r="AK3588" s="2">
        <f t="shared" si="366"/>
        <v>-1.535362013584342</v>
      </c>
      <c r="AL3588" s="2">
        <f t="shared" si="367"/>
        <v>-2.5879503497259004</v>
      </c>
      <c r="AM3588" s="2">
        <f t="shared" si="368"/>
        <v>-4.6415611092091762</v>
      </c>
      <c r="AN3588" s="2">
        <f t="shared" si="369"/>
        <v>-4.7147543801842327</v>
      </c>
    </row>
    <row r="3589" spans="1:40" x14ac:dyDescent="0.2">
      <c r="A3589">
        <v>3588</v>
      </c>
      <c r="B3589" t="s">
        <v>5319</v>
      </c>
      <c r="C3589" t="s">
        <v>33</v>
      </c>
      <c r="D3589">
        <v>0</v>
      </c>
      <c r="E3589">
        <v>1</v>
      </c>
      <c r="F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T3589">
        <v>0.16</v>
      </c>
      <c r="U3589">
        <v>0.19700000000000001</v>
      </c>
      <c r="V3589">
        <v>0.216</v>
      </c>
      <c r="W3589">
        <v>0.41299999999999998</v>
      </c>
      <c r="X3589">
        <v>0.182</v>
      </c>
      <c r="Z3589">
        <v>9</v>
      </c>
      <c r="AA3589">
        <v>0</v>
      </c>
      <c r="AB3589">
        <v>0</v>
      </c>
      <c r="AD3589">
        <v>-0.1</v>
      </c>
      <c r="AE3589">
        <v>0</v>
      </c>
      <c r="AF3589">
        <v>0</v>
      </c>
      <c r="AG3589" t="s">
        <v>5320</v>
      </c>
      <c r="AH3589" s="2">
        <f t="shared" si="365"/>
        <v>-15.984650159769867</v>
      </c>
      <c r="AJ3589" s="2">
        <f t="shared" si="364"/>
        <v>-2.5025539444631106</v>
      </c>
      <c r="AK3589" s="2">
        <f t="shared" si="366"/>
        <v>-1.535362013584342</v>
      </c>
      <c r="AL3589" s="2">
        <f t="shared" si="367"/>
        <v>-2.5879503497259004</v>
      </c>
      <c r="AM3589" s="2">
        <f t="shared" si="368"/>
        <v>-4.5437472489851825</v>
      </c>
      <c r="AN3589" s="2">
        <f t="shared" si="369"/>
        <v>-4.8150366030113316</v>
      </c>
    </row>
    <row r="3590" spans="1:40" x14ac:dyDescent="0.2">
      <c r="A3590">
        <v>3589</v>
      </c>
      <c r="B3590" t="s">
        <v>6972</v>
      </c>
      <c r="D3590">
        <v>0</v>
      </c>
      <c r="E3590">
        <v>1</v>
      </c>
      <c r="F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T3590">
        <v>0.16</v>
      </c>
      <c r="U3590">
        <v>0.193</v>
      </c>
      <c r="V3590">
        <v>0.22</v>
      </c>
      <c r="W3590">
        <v>0.41299999999999998</v>
      </c>
      <c r="X3590">
        <v>0.18099999999999999</v>
      </c>
      <c r="Z3590">
        <v>4</v>
      </c>
      <c r="AA3590">
        <v>0</v>
      </c>
      <c r="AB3590">
        <v>0</v>
      </c>
      <c r="AD3590">
        <v>-0.1</v>
      </c>
      <c r="AE3590">
        <v>0</v>
      </c>
      <c r="AF3590">
        <v>0</v>
      </c>
      <c r="AG3590" t="s">
        <v>6973</v>
      </c>
      <c r="AH3590" s="2">
        <f t="shared" si="365"/>
        <v>-15.984650159769867</v>
      </c>
      <c r="AJ3590" s="2">
        <f t="shared" si="364"/>
        <v>-2.5025539444631106</v>
      </c>
      <c r="AK3590" s="2">
        <f t="shared" si="366"/>
        <v>-1.535362013584342</v>
      </c>
      <c r="AL3590" s="2">
        <f t="shared" si="367"/>
        <v>-2.5879503497259004</v>
      </c>
      <c r="AM3590" s="2">
        <f t="shared" si="368"/>
        <v>-4.5437472489851825</v>
      </c>
      <c r="AN3590" s="2">
        <f t="shared" si="369"/>
        <v>-4.8150366030113316</v>
      </c>
    </row>
    <row r="3591" spans="1:40" x14ac:dyDescent="0.2">
      <c r="A3591">
        <v>3590</v>
      </c>
      <c r="B3591" t="s">
        <v>6430</v>
      </c>
      <c r="C3591" t="s">
        <v>47</v>
      </c>
      <c r="D3591">
        <v>0</v>
      </c>
      <c r="E3591">
        <v>1</v>
      </c>
      <c r="F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T3591">
        <v>0.157</v>
      </c>
      <c r="U3591">
        <v>0.19700000000000001</v>
      </c>
      <c r="V3591">
        <v>0.22600000000000001</v>
      </c>
      <c r="W3591">
        <v>0.42299999999999999</v>
      </c>
      <c r="X3591">
        <v>0.186</v>
      </c>
      <c r="Z3591">
        <v>8</v>
      </c>
      <c r="AA3591">
        <v>0</v>
      </c>
      <c r="AB3591">
        <v>0</v>
      </c>
      <c r="AD3591">
        <v>-0.1</v>
      </c>
      <c r="AE3591">
        <v>0</v>
      </c>
      <c r="AF3591">
        <v>0</v>
      </c>
      <c r="AG3591" t="s">
        <v>6431</v>
      </c>
      <c r="AH3591" s="2">
        <f t="shared" si="365"/>
        <v>-15.988110631781431</v>
      </c>
      <c r="AJ3591" s="2">
        <f t="shared" si="364"/>
        <v>-2.5025539444631106</v>
      </c>
      <c r="AK3591" s="2">
        <f t="shared" si="366"/>
        <v>-1.535362013584342</v>
      </c>
      <c r="AL3591" s="2">
        <f t="shared" si="367"/>
        <v>-2.5879503497259004</v>
      </c>
      <c r="AM3591" s="2">
        <f t="shared" si="368"/>
        <v>-4.6904680393211731</v>
      </c>
      <c r="AN3591" s="2">
        <f t="shared" si="369"/>
        <v>-4.6717762846869046</v>
      </c>
    </row>
    <row r="3592" spans="1:40" x14ac:dyDescent="0.2">
      <c r="A3592">
        <v>3591</v>
      </c>
      <c r="B3592" t="s">
        <v>6824</v>
      </c>
      <c r="C3592" t="s">
        <v>35</v>
      </c>
      <c r="D3592">
        <v>0</v>
      </c>
      <c r="E3592">
        <v>1</v>
      </c>
      <c r="F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T3592">
        <v>0.157</v>
      </c>
      <c r="U3592">
        <v>0.19700000000000001</v>
      </c>
      <c r="V3592">
        <v>0.22700000000000001</v>
      </c>
      <c r="W3592">
        <v>0.42299999999999999</v>
      </c>
      <c r="X3592">
        <v>0.186</v>
      </c>
      <c r="Z3592">
        <v>4</v>
      </c>
      <c r="AA3592">
        <v>0</v>
      </c>
      <c r="AB3592">
        <v>0</v>
      </c>
      <c r="AD3592">
        <v>-0.1</v>
      </c>
      <c r="AE3592">
        <v>0</v>
      </c>
      <c r="AF3592">
        <v>0</v>
      </c>
      <c r="AG3592" t="s">
        <v>6825</v>
      </c>
      <c r="AH3592" s="2">
        <f t="shared" si="365"/>
        <v>-15.988110631781431</v>
      </c>
      <c r="AJ3592" s="2">
        <f t="shared" si="364"/>
        <v>-2.5025539444631106</v>
      </c>
      <c r="AK3592" s="2">
        <f t="shared" si="366"/>
        <v>-1.535362013584342</v>
      </c>
      <c r="AL3592" s="2">
        <f t="shared" si="367"/>
        <v>-2.5879503497259004</v>
      </c>
      <c r="AM3592" s="2">
        <f t="shared" si="368"/>
        <v>-4.6904680393211731</v>
      </c>
      <c r="AN3592" s="2">
        <f t="shared" si="369"/>
        <v>-4.6717762846869046</v>
      </c>
    </row>
    <row r="3593" spans="1:40" x14ac:dyDescent="0.2">
      <c r="A3593">
        <v>3592</v>
      </c>
      <c r="B3593" t="s">
        <v>5701</v>
      </c>
      <c r="D3593">
        <v>0</v>
      </c>
      <c r="E3593">
        <v>1</v>
      </c>
      <c r="F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T3593">
        <v>0.152</v>
      </c>
      <c r="U3593">
        <v>0.20100000000000001</v>
      </c>
      <c r="V3593">
        <v>0.23899999999999999</v>
      </c>
      <c r="W3593">
        <v>0.44</v>
      </c>
      <c r="X3593">
        <v>0.193</v>
      </c>
      <c r="Z3593">
        <v>12</v>
      </c>
      <c r="AA3593">
        <v>0</v>
      </c>
      <c r="AB3593">
        <v>0</v>
      </c>
      <c r="AD3593">
        <v>-0.1</v>
      </c>
      <c r="AE3593">
        <v>0</v>
      </c>
      <c r="AF3593">
        <v>0</v>
      </c>
      <c r="AG3593" t="s">
        <v>5702</v>
      </c>
      <c r="AH3593" s="2">
        <f t="shared" si="365"/>
        <v>-15.989102741189889</v>
      </c>
      <c r="AJ3593" s="2">
        <f t="shared" si="364"/>
        <v>-2.5025539444631106</v>
      </c>
      <c r="AK3593" s="2">
        <f t="shared" si="366"/>
        <v>-1.535362013584342</v>
      </c>
      <c r="AL3593" s="2">
        <f t="shared" si="367"/>
        <v>-2.5879503497259004</v>
      </c>
      <c r="AM3593" s="2">
        <f t="shared" si="368"/>
        <v>-4.9350026898811574</v>
      </c>
      <c r="AN3593" s="2">
        <f t="shared" si="369"/>
        <v>-4.4282337435353778</v>
      </c>
    </row>
    <row r="3594" spans="1:40" x14ac:dyDescent="0.2">
      <c r="A3594">
        <v>3593</v>
      </c>
      <c r="B3594" t="s">
        <v>7016</v>
      </c>
      <c r="C3594" t="s">
        <v>83</v>
      </c>
      <c r="D3594">
        <v>0</v>
      </c>
      <c r="E3594">
        <v>1</v>
      </c>
      <c r="F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T3594">
        <v>0.154</v>
      </c>
      <c r="U3594">
        <v>0.19800000000000001</v>
      </c>
      <c r="V3594">
        <v>0.23499999999999999</v>
      </c>
      <c r="W3594">
        <v>0.433</v>
      </c>
      <c r="X3594">
        <v>0.19</v>
      </c>
      <c r="Z3594">
        <v>11</v>
      </c>
      <c r="AA3594">
        <v>0</v>
      </c>
      <c r="AB3594">
        <v>0</v>
      </c>
      <c r="AD3594">
        <v>-0.1</v>
      </c>
      <c r="AE3594">
        <v>0</v>
      </c>
      <c r="AF3594">
        <v>0</v>
      </c>
      <c r="AG3594" t="s">
        <v>7017</v>
      </c>
      <c r="AH3594" s="2">
        <f t="shared" si="365"/>
        <v>-15.991571103792994</v>
      </c>
      <c r="AJ3594" s="2">
        <f t="shared" si="364"/>
        <v>-2.5025539444631106</v>
      </c>
      <c r="AK3594" s="2">
        <f t="shared" si="366"/>
        <v>-1.535362013584342</v>
      </c>
      <c r="AL3594" s="2">
        <f t="shared" si="367"/>
        <v>-2.5879503497259004</v>
      </c>
      <c r="AM3594" s="2">
        <f t="shared" si="368"/>
        <v>-4.8371888296571637</v>
      </c>
      <c r="AN3594" s="2">
        <f t="shared" si="369"/>
        <v>-4.5285159663624768</v>
      </c>
    </row>
    <row r="3595" spans="1:40" x14ac:dyDescent="0.2">
      <c r="A3595">
        <v>3594</v>
      </c>
      <c r="B3595" t="s">
        <v>5753</v>
      </c>
      <c r="C3595" t="s">
        <v>47</v>
      </c>
      <c r="D3595">
        <v>0</v>
      </c>
      <c r="E3595">
        <v>1</v>
      </c>
      <c r="F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T3595">
        <v>0.161</v>
      </c>
      <c r="U3595">
        <v>0.19400000000000001</v>
      </c>
      <c r="V3595">
        <v>0.215</v>
      </c>
      <c r="W3595">
        <v>0.40899999999999997</v>
      </c>
      <c r="X3595">
        <v>0.18</v>
      </c>
      <c r="Z3595">
        <v>4</v>
      </c>
      <c r="AA3595">
        <v>0</v>
      </c>
      <c r="AB3595">
        <v>0</v>
      </c>
      <c r="AD3595">
        <v>-0.1</v>
      </c>
      <c r="AE3595">
        <v>0</v>
      </c>
      <c r="AF3595">
        <v>0</v>
      </c>
      <c r="AG3595" t="s">
        <v>5754</v>
      </c>
      <c r="AH3595" s="2">
        <f t="shared" si="365"/>
        <v>-15.99304735698764</v>
      </c>
      <c r="AJ3595" s="2">
        <f t="shared" si="364"/>
        <v>-2.5025539444631106</v>
      </c>
      <c r="AK3595" s="2">
        <f t="shared" si="366"/>
        <v>-1.535362013584342</v>
      </c>
      <c r="AL3595" s="2">
        <f t="shared" si="367"/>
        <v>-2.5879503497259004</v>
      </c>
      <c r="AM3595" s="2">
        <f t="shared" si="368"/>
        <v>-4.4948403188731847</v>
      </c>
      <c r="AN3595" s="2">
        <f t="shared" si="369"/>
        <v>-4.8723407303411026</v>
      </c>
    </row>
    <row r="3596" spans="1:40" x14ac:dyDescent="0.2">
      <c r="A3596">
        <v>3595</v>
      </c>
      <c r="B3596" t="s">
        <v>5985</v>
      </c>
      <c r="C3596" t="s">
        <v>93</v>
      </c>
      <c r="D3596">
        <v>0</v>
      </c>
      <c r="E3596">
        <v>1</v>
      </c>
      <c r="F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T3596">
        <v>0.161</v>
      </c>
      <c r="U3596">
        <v>0.19400000000000001</v>
      </c>
      <c r="V3596">
        <v>0.216</v>
      </c>
      <c r="W3596">
        <v>0.40899999999999997</v>
      </c>
      <c r="X3596">
        <v>0.18</v>
      </c>
      <c r="Z3596">
        <v>7</v>
      </c>
      <c r="AA3596">
        <v>0</v>
      </c>
      <c r="AB3596">
        <v>0</v>
      </c>
      <c r="AD3596">
        <v>-0.1</v>
      </c>
      <c r="AE3596">
        <v>0</v>
      </c>
      <c r="AF3596">
        <v>0</v>
      </c>
      <c r="AG3596" t="s">
        <v>5986</v>
      </c>
      <c r="AH3596" s="2">
        <f t="shared" si="365"/>
        <v>-15.99304735698764</v>
      </c>
      <c r="AJ3596" s="2">
        <f t="shared" si="364"/>
        <v>-2.5025539444631106</v>
      </c>
      <c r="AK3596" s="2">
        <f t="shared" si="366"/>
        <v>-1.535362013584342</v>
      </c>
      <c r="AL3596" s="2">
        <f t="shared" si="367"/>
        <v>-2.5879503497259004</v>
      </c>
      <c r="AM3596" s="2">
        <f t="shared" si="368"/>
        <v>-4.4948403188731847</v>
      </c>
      <c r="AN3596" s="2">
        <f t="shared" si="369"/>
        <v>-4.8723407303411026</v>
      </c>
    </row>
    <row r="3597" spans="1:40" x14ac:dyDescent="0.2">
      <c r="A3597">
        <v>3596</v>
      </c>
      <c r="B3597" t="s">
        <v>6080</v>
      </c>
      <c r="D3597">
        <v>0</v>
      </c>
      <c r="E3597">
        <v>1</v>
      </c>
      <c r="F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T3597">
        <v>0.161</v>
      </c>
      <c r="U3597">
        <v>0.193</v>
      </c>
      <c r="V3597">
        <v>0.216</v>
      </c>
      <c r="W3597">
        <v>0.40899999999999997</v>
      </c>
      <c r="X3597">
        <v>0.18</v>
      </c>
      <c r="Z3597">
        <v>4</v>
      </c>
      <c r="AA3597">
        <v>0</v>
      </c>
      <c r="AB3597">
        <v>0</v>
      </c>
      <c r="AD3597">
        <v>-0.1</v>
      </c>
      <c r="AE3597">
        <v>0</v>
      </c>
      <c r="AF3597">
        <v>0</v>
      </c>
      <c r="AG3597" t="s">
        <v>6081</v>
      </c>
      <c r="AH3597" s="2">
        <f t="shared" si="365"/>
        <v>-15.99304735698764</v>
      </c>
      <c r="AJ3597" s="2">
        <f t="shared" si="364"/>
        <v>-2.5025539444631106</v>
      </c>
      <c r="AK3597" s="2">
        <f t="shared" si="366"/>
        <v>-1.535362013584342</v>
      </c>
      <c r="AL3597" s="2">
        <f t="shared" si="367"/>
        <v>-2.5879503497259004</v>
      </c>
      <c r="AM3597" s="2">
        <f t="shared" si="368"/>
        <v>-4.4948403188731847</v>
      </c>
      <c r="AN3597" s="2">
        <f t="shared" si="369"/>
        <v>-4.8723407303411026</v>
      </c>
    </row>
    <row r="3598" spans="1:40" x14ac:dyDescent="0.2">
      <c r="A3598">
        <v>3597</v>
      </c>
      <c r="B3598" t="s">
        <v>5899</v>
      </c>
      <c r="C3598" t="s">
        <v>51</v>
      </c>
      <c r="D3598">
        <v>0</v>
      </c>
      <c r="E3598">
        <v>1</v>
      </c>
      <c r="F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T3598">
        <v>0.16300000000000001</v>
      </c>
      <c r="U3598">
        <v>0.19</v>
      </c>
      <c r="V3598">
        <v>0.21199999999999999</v>
      </c>
      <c r="W3598">
        <v>0.40200000000000002</v>
      </c>
      <c r="X3598">
        <v>0.17499999999999999</v>
      </c>
      <c r="Z3598">
        <v>2</v>
      </c>
      <c r="AA3598">
        <v>0</v>
      </c>
      <c r="AB3598">
        <v>0</v>
      </c>
      <c r="AD3598">
        <v>-0.1</v>
      </c>
      <c r="AE3598">
        <v>0</v>
      </c>
      <c r="AF3598">
        <v>0</v>
      </c>
      <c r="AG3598" t="s">
        <v>5900</v>
      </c>
      <c r="AH3598" s="2">
        <f t="shared" si="365"/>
        <v>-15.995515719590745</v>
      </c>
      <c r="AJ3598" s="2">
        <f t="shared" ref="AJ3598:AJ3661" si="370">(K3598-22.084)/8.824585</f>
        <v>-2.5025539444631106</v>
      </c>
      <c r="AK3598" s="2">
        <f t="shared" si="366"/>
        <v>-1.535362013584342</v>
      </c>
      <c r="AL3598" s="2">
        <f t="shared" si="367"/>
        <v>-2.5879503497259004</v>
      </c>
      <c r="AM3598" s="2">
        <f t="shared" si="368"/>
        <v>-4.3970264586491909</v>
      </c>
      <c r="AN3598" s="2">
        <f t="shared" si="369"/>
        <v>-4.9726229531682016</v>
      </c>
    </row>
    <row r="3599" spans="1:40" x14ac:dyDescent="0.2">
      <c r="A3599">
        <v>3598</v>
      </c>
      <c r="B3599" t="s">
        <v>6074</v>
      </c>
      <c r="C3599" t="s">
        <v>45</v>
      </c>
      <c r="D3599">
        <v>0</v>
      </c>
      <c r="E3599">
        <v>1</v>
      </c>
      <c r="F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T3599">
        <v>0.156</v>
      </c>
      <c r="U3599">
        <v>0.193</v>
      </c>
      <c r="V3599">
        <v>0.23100000000000001</v>
      </c>
      <c r="W3599">
        <v>0.42499999999999999</v>
      </c>
      <c r="X3599">
        <v>0.185</v>
      </c>
      <c r="Z3599">
        <v>6</v>
      </c>
      <c r="AA3599">
        <v>0</v>
      </c>
      <c r="AB3599">
        <v>0</v>
      </c>
      <c r="AD3599">
        <v>-0.1</v>
      </c>
      <c r="AE3599">
        <v>0</v>
      </c>
      <c r="AF3599">
        <v>0</v>
      </c>
      <c r="AG3599" t="s">
        <v>6075</v>
      </c>
      <c r="AH3599" s="2">
        <f t="shared" si="365"/>
        <v>-16.008365498228542</v>
      </c>
      <c r="AJ3599" s="2">
        <f t="shared" si="370"/>
        <v>-2.5025539444631106</v>
      </c>
      <c r="AK3599" s="2">
        <f t="shared" si="366"/>
        <v>-1.535362013584342</v>
      </c>
      <c r="AL3599" s="2">
        <f t="shared" si="367"/>
        <v>-2.5879503497259004</v>
      </c>
      <c r="AM3599" s="2">
        <f t="shared" si="368"/>
        <v>-4.7393749694331699</v>
      </c>
      <c r="AN3599" s="2">
        <f t="shared" si="369"/>
        <v>-4.6431242210220187</v>
      </c>
    </row>
    <row r="3600" spans="1:40" x14ac:dyDescent="0.2">
      <c r="A3600">
        <v>3599</v>
      </c>
      <c r="B3600" t="s">
        <v>6320</v>
      </c>
      <c r="C3600" t="s">
        <v>29</v>
      </c>
      <c r="D3600">
        <v>0</v>
      </c>
      <c r="E3600">
        <v>1</v>
      </c>
      <c r="F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T3600">
        <v>0.156</v>
      </c>
      <c r="U3600">
        <v>0.19</v>
      </c>
      <c r="V3600">
        <v>0.23499999999999999</v>
      </c>
      <c r="W3600">
        <v>0.42499999999999999</v>
      </c>
      <c r="X3600">
        <v>0.185</v>
      </c>
      <c r="Z3600">
        <v>9</v>
      </c>
      <c r="AA3600">
        <v>0</v>
      </c>
      <c r="AB3600">
        <v>0</v>
      </c>
      <c r="AD3600">
        <v>-0.1</v>
      </c>
      <c r="AE3600">
        <v>0</v>
      </c>
      <c r="AF3600">
        <v>0</v>
      </c>
      <c r="AG3600" t="s">
        <v>6321</v>
      </c>
      <c r="AH3600" s="2">
        <f t="shared" si="365"/>
        <v>-16.008365498228542</v>
      </c>
      <c r="AJ3600" s="2">
        <f t="shared" si="370"/>
        <v>-2.5025539444631106</v>
      </c>
      <c r="AK3600" s="2">
        <f t="shared" si="366"/>
        <v>-1.535362013584342</v>
      </c>
      <c r="AL3600" s="2">
        <f t="shared" si="367"/>
        <v>-2.5879503497259004</v>
      </c>
      <c r="AM3600" s="2">
        <f t="shared" si="368"/>
        <v>-4.7393749694331699</v>
      </c>
      <c r="AN3600" s="2">
        <f t="shared" si="369"/>
        <v>-4.6431242210220187</v>
      </c>
    </row>
    <row r="3601" spans="1:40" x14ac:dyDescent="0.2">
      <c r="A3601">
        <v>3600</v>
      </c>
      <c r="B3601" t="s">
        <v>6546</v>
      </c>
      <c r="D3601">
        <v>0</v>
      </c>
      <c r="E3601">
        <v>1</v>
      </c>
      <c r="F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T3601">
        <v>0.155</v>
      </c>
      <c r="U3601">
        <v>0.2</v>
      </c>
      <c r="V3601">
        <v>0.22900000000000001</v>
      </c>
      <c r="W3601">
        <v>0.42799999999999999</v>
      </c>
      <c r="X3601">
        <v>0.189</v>
      </c>
      <c r="Z3601">
        <v>10</v>
      </c>
      <c r="AA3601">
        <v>0</v>
      </c>
      <c r="AB3601">
        <v>0</v>
      </c>
      <c r="AD3601">
        <v>-0.1</v>
      </c>
      <c r="AE3601">
        <v>0</v>
      </c>
      <c r="AF3601">
        <v>0</v>
      </c>
      <c r="AG3601" t="s">
        <v>6547</v>
      </c>
      <c r="AH3601" s="2">
        <f t="shared" si="365"/>
        <v>-16.01429433284321</v>
      </c>
      <c r="AJ3601" s="2">
        <f t="shared" si="370"/>
        <v>-2.5025539444631106</v>
      </c>
      <c r="AK3601" s="2">
        <f t="shared" si="366"/>
        <v>-1.535362013584342</v>
      </c>
      <c r="AL3601" s="2">
        <f t="shared" si="367"/>
        <v>-2.5879503497259004</v>
      </c>
      <c r="AM3601" s="2">
        <f t="shared" si="368"/>
        <v>-4.7882818995451668</v>
      </c>
      <c r="AN3601" s="2">
        <f t="shared" si="369"/>
        <v>-4.6001461255246907</v>
      </c>
    </row>
    <row r="3602" spans="1:40" x14ac:dyDescent="0.2">
      <c r="A3602">
        <v>3601</v>
      </c>
      <c r="B3602" t="s">
        <v>4297</v>
      </c>
      <c r="C3602" t="s">
        <v>31</v>
      </c>
      <c r="D3602">
        <v>0</v>
      </c>
      <c r="E3602">
        <v>1</v>
      </c>
      <c r="F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T3602">
        <v>0.157</v>
      </c>
      <c r="U3602">
        <v>0.187</v>
      </c>
      <c r="V3602">
        <v>0.23400000000000001</v>
      </c>
      <c r="W3602">
        <v>0.42099999999999999</v>
      </c>
      <c r="X3602">
        <v>0.182</v>
      </c>
      <c r="Z3602">
        <v>1</v>
      </c>
      <c r="AA3602">
        <v>0</v>
      </c>
      <c r="AB3602">
        <v>0</v>
      </c>
      <c r="AD3602">
        <v>-0.1</v>
      </c>
      <c r="AE3602">
        <v>0</v>
      </c>
      <c r="AF3602">
        <v>0</v>
      </c>
      <c r="AG3602" t="s">
        <v>7389</v>
      </c>
      <c r="AH3602" s="2">
        <f t="shared" si="365"/>
        <v>-16.016762695446317</v>
      </c>
      <c r="AJ3602" s="2">
        <f t="shared" si="370"/>
        <v>-2.5025539444631106</v>
      </c>
      <c r="AK3602" s="2">
        <f t="shared" si="366"/>
        <v>-1.535362013584342</v>
      </c>
      <c r="AL3602" s="2">
        <f t="shared" si="367"/>
        <v>-2.5879503497259004</v>
      </c>
      <c r="AM3602" s="2">
        <f t="shared" si="368"/>
        <v>-4.6904680393211731</v>
      </c>
      <c r="AN3602" s="2">
        <f t="shared" si="369"/>
        <v>-4.7004283483517897</v>
      </c>
    </row>
    <row r="3603" spans="1:40" x14ac:dyDescent="0.2">
      <c r="A3603">
        <v>3602</v>
      </c>
      <c r="B3603" t="s">
        <v>5409</v>
      </c>
      <c r="C3603" t="s">
        <v>90</v>
      </c>
      <c r="D3603">
        <v>0</v>
      </c>
      <c r="E3603">
        <v>1</v>
      </c>
      <c r="F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T3603">
        <v>0.16</v>
      </c>
      <c r="U3603">
        <v>0.191</v>
      </c>
      <c r="V3603">
        <v>0.219</v>
      </c>
      <c r="W3603">
        <v>0.41</v>
      </c>
      <c r="X3603">
        <v>0.17899999999999999</v>
      </c>
      <c r="Z3603">
        <v>7</v>
      </c>
      <c r="AA3603">
        <v>0</v>
      </c>
      <c r="AB3603">
        <v>0</v>
      </c>
      <c r="AD3603">
        <v>-0.1</v>
      </c>
      <c r="AE3603">
        <v>0</v>
      </c>
      <c r="AF3603">
        <v>0</v>
      </c>
      <c r="AG3603" t="s">
        <v>5410</v>
      </c>
      <c r="AH3603" s="2">
        <f t="shared" si="365"/>
        <v>-16.027628255267196</v>
      </c>
      <c r="AJ3603" s="2">
        <f t="shared" si="370"/>
        <v>-2.5025539444631106</v>
      </c>
      <c r="AK3603" s="2">
        <f t="shared" si="366"/>
        <v>-1.535362013584342</v>
      </c>
      <c r="AL3603" s="2">
        <f t="shared" si="367"/>
        <v>-2.5879503497259004</v>
      </c>
      <c r="AM3603" s="2">
        <f t="shared" si="368"/>
        <v>-4.5437472489851825</v>
      </c>
      <c r="AN3603" s="2">
        <f t="shared" si="369"/>
        <v>-4.8580146985086596</v>
      </c>
    </row>
    <row r="3604" spans="1:40" x14ac:dyDescent="0.2">
      <c r="A3604">
        <v>3603</v>
      </c>
      <c r="B3604" t="s">
        <v>6862</v>
      </c>
      <c r="C3604" t="s">
        <v>31</v>
      </c>
      <c r="D3604">
        <v>0</v>
      </c>
      <c r="E3604">
        <v>1</v>
      </c>
      <c r="F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T3604">
        <v>0.155</v>
      </c>
      <c r="U3604">
        <v>0.19</v>
      </c>
      <c r="V3604">
        <v>0.23699999999999999</v>
      </c>
      <c r="W3604">
        <v>0.42699999999999999</v>
      </c>
      <c r="X3604">
        <v>0.186</v>
      </c>
      <c r="Z3604">
        <v>3</v>
      </c>
      <c r="AA3604">
        <v>0</v>
      </c>
      <c r="AB3604">
        <v>0</v>
      </c>
      <c r="AD3604">
        <v>-0.1</v>
      </c>
      <c r="AE3604">
        <v>0</v>
      </c>
      <c r="AF3604">
        <v>0</v>
      </c>
      <c r="AG3604" t="s">
        <v>6863</v>
      </c>
      <c r="AH3604" s="2">
        <f t="shared" si="365"/>
        <v>-16.028620364675653</v>
      </c>
      <c r="AJ3604" s="2">
        <f t="shared" si="370"/>
        <v>-2.5025539444631106</v>
      </c>
      <c r="AK3604" s="2">
        <f t="shared" si="366"/>
        <v>-1.535362013584342</v>
      </c>
      <c r="AL3604" s="2">
        <f t="shared" si="367"/>
        <v>-2.5879503497259004</v>
      </c>
      <c r="AM3604" s="2">
        <f t="shared" si="368"/>
        <v>-4.7882818995451668</v>
      </c>
      <c r="AN3604" s="2">
        <f t="shared" si="369"/>
        <v>-4.6144721573571337</v>
      </c>
    </row>
    <row r="3605" spans="1:40" x14ac:dyDescent="0.2">
      <c r="A3605">
        <v>3604</v>
      </c>
      <c r="B3605" t="s">
        <v>7241</v>
      </c>
      <c r="D3605">
        <v>0</v>
      </c>
      <c r="E3605">
        <v>1</v>
      </c>
      <c r="F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T3605">
        <v>0.155</v>
      </c>
      <c r="U3605">
        <v>0.19700000000000001</v>
      </c>
      <c r="V3605">
        <v>0.23100000000000001</v>
      </c>
      <c r="W3605">
        <v>0.42699999999999999</v>
      </c>
      <c r="X3605">
        <v>0.188</v>
      </c>
      <c r="Z3605">
        <v>9</v>
      </c>
      <c r="AA3605">
        <v>0</v>
      </c>
      <c r="AB3605">
        <v>0</v>
      </c>
      <c r="AD3605">
        <v>-0.1</v>
      </c>
      <c r="AE3605">
        <v>0</v>
      </c>
      <c r="AF3605">
        <v>0</v>
      </c>
      <c r="AG3605" t="s">
        <v>7242</v>
      </c>
      <c r="AH3605" s="2">
        <f t="shared" si="365"/>
        <v>-16.028620364675653</v>
      </c>
      <c r="AJ3605" s="2">
        <f t="shared" si="370"/>
        <v>-2.5025539444631106</v>
      </c>
      <c r="AK3605" s="2">
        <f t="shared" si="366"/>
        <v>-1.535362013584342</v>
      </c>
      <c r="AL3605" s="2">
        <f t="shared" si="367"/>
        <v>-2.5879503497259004</v>
      </c>
      <c r="AM3605" s="2">
        <f t="shared" si="368"/>
        <v>-4.7882818995451668</v>
      </c>
      <c r="AN3605" s="2">
        <f t="shared" si="369"/>
        <v>-4.6144721573571337</v>
      </c>
    </row>
    <row r="3606" spans="1:40" x14ac:dyDescent="0.2">
      <c r="A3606">
        <v>3605</v>
      </c>
      <c r="B3606" t="s">
        <v>7091</v>
      </c>
      <c r="C3606" t="s">
        <v>74</v>
      </c>
      <c r="D3606">
        <v>0</v>
      </c>
      <c r="E3606">
        <v>1</v>
      </c>
      <c r="F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T3606">
        <v>0.157</v>
      </c>
      <c r="U3606">
        <v>0.19400000000000001</v>
      </c>
      <c r="V3606">
        <v>0.22600000000000001</v>
      </c>
      <c r="W3606">
        <v>0.42</v>
      </c>
      <c r="X3606">
        <v>0.183</v>
      </c>
      <c r="Z3606">
        <v>6</v>
      </c>
      <c r="AA3606">
        <v>0</v>
      </c>
      <c r="AB3606">
        <v>0</v>
      </c>
      <c r="AD3606">
        <v>-0.1</v>
      </c>
      <c r="AE3606">
        <v>0</v>
      </c>
      <c r="AF3606">
        <v>0</v>
      </c>
      <c r="AG3606" t="s">
        <v>7092</v>
      </c>
      <c r="AH3606" s="2">
        <f t="shared" si="365"/>
        <v>-16.03108872727876</v>
      </c>
      <c r="AJ3606" s="2">
        <f t="shared" si="370"/>
        <v>-2.5025539444631106</v>
      </c>
      <c r="AK3606" s="2">
        <f t="shared" si="366"/>
        <v>-1.535362013584342</v>
      </c>
      <c r="AL3606" s="2">
        <f t="shared" si="367"/>
        <v>-2.5879503497259004</v>
      </c>
      <c r="AM3606" s="2">
        <f t="shared" si="368"/>
        <v>-4.6904680393211731</v>
      </c>
      <c r="AN3606" s="2">
        <f t="shared" si="369"/>
        <v>-4.7147543801842327</v>
      </c>
    </row>
    <row r="3607" spans="1:40" x14ac:dyDescent="0.2">
      <c r="A3607">
        <v>3606</v>
      </c>
      <c r="B3607" t="s">
        <v>6570</v>
      </c>
      <c r="C3607" t="s">
        <v>88</v>
      </c>
      <c r="D3607">
        <v>0</v>
      </c>
      <c r="E3607">
        <v>1</v>
      </c>
      <c r="F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T3607">
        <v>0.156</v>
      </c>
      <c r="U3607">
        <v>0.193</v>
      </c>
      <c r="V3607">
        <v>0.23</v>
      </c>
      <c r="W3607">
        <v>0.42299999999999999</v>
      </c>
      <c r="X3607">
        <v>0.184</v>
      </c>
      <c r="Z3607">
        <v>12</v>
      </c>
      <c r="AA3607">
        <v>0</v>
      </c>
      <c r="AB3607">
        <v>0</v>
      </c>
      <c r="AD3607">
        <v>-0.1</v>
      </c>
      <c r="AE3607">
        <v>0</v>
      </c>
      <c r="AF3607">
        <v>0</v>
      </c>
      <c r="AG3607" t="s">
        <v>6571</v>
      </c>
      <c r="AH3607" s="2">
        <f t="shared" si="365"/>
        <v>-16.037017561893428</v>
      </c>
      <c r="AJ3607" s="2">
        <f t="shared" si="370"/>
        <v>-2.5025539444631106</v>
      </c>
      <c r="AK3607" s="2">
        <f t="shared" si="366"/>
        <v>-1.535362013584342</v>
      </c>
      <c r="AL3607" s="2">
        <f t="shared" si="367"/>
        <v>-2.5879503497259004</v>
      </c>
      <c r="AM3607" s="2">
        <f t="shared" si="368"/>
        <v>-4.7393749694331699</v>
      </c>
      <c r="AN3607" s="2">
        <f t="shared" si="369"/>
        <v>-4.6717762846869046</v>
      </c>
    </row>
    <row r="3608" spans="1:40" x14ac:dyDescent="0.2">
      <c r="A3608">
        <v>3607</v>
      </c>
      <c r="B3608" t="s">
        <v>6666</v>
      </c>
      <c r="C3608" t="s">
        <v>39</v>
      </c>
      <c r="D3608">
        <v>0</v>
      </c>
      <c r="E3608">
        <v>1</v>
      </c>
      <c r="F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T3608">
        <v>0.16300000000000001</v>
      </c>
      <c r="U3608">
        <v>0.191</v>
      </c>
      <c r="V3608">
        <v>0.20899999999999999</v>
      </c>
      <c r="W3608">
        <v>0.39900000000000002</v>
      </c>
      <c r="X3608">
        <v>0.17499999999999999</v>
      </c>
      <c r="Z3608">
        <v>0</v>
      </c>
      <c r="AA3608">
        <v>0</v>
      </c>
      <c r="AB3608">
        <v>0</v>
      </c>
      <c r="AD3608">
        <v>-0.1</v>
      </c>
      <c r="AE3608">
        <v>0</v>
      </c>
      <c r="AF3608">
        <v>0</v>
      </c>
      <c r="AG3608" t="s">
        <v>6667</v>
      </c>
      <c r="AH3608" s="2">
        <f t="shared" si="365"/>
        <v>-16.038493815088074</v>
      </c>
      <c r="AJ3608" s="2">
        <f t="shared" si="370"/>
        <v>-2.5025539444631106</v>
      </c>
      <c r="AK3608" s="2">
        <f t="shared" si="366"/>
        <v>-1.535362013584342</v>
      </c>
      <c r="AL3608" s="2">
        <f t="shared" si="367"/>
        <v>-2.5879503497259004</v>
      </c>
      <c r="AM3608" s="2">
        <f t="shared" si="368"/>
        <v>-4.3970264586491909</v>
      </c>
      <c r="AN3608" s="2">
        <f t="shared" si="369"/>
        <v>-5.0156010486655296</v>
      </c>
    </row>
    <row r="3609" spans="1:40" x14ac:dyDescent="0.2">
      <c r="A3609">
        <v>3608</v>
      </c>
      <c r="B3609" t="s">
        <v>5847</v>
      </c>
      <c r="C3609" t="s">
        <v>29</v>
      </c>
      <c r="D3609">
        <v>0</v>
      </c>
      <c r="E3609">
        <v>1</v>
      </c>
      <c r="F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T3609">
        <v>0.16</v>
      </c>
      <c r="U3609">
        <v>0.20499999999999999</v>
      </c>
      <c r="V3609">
        <v>0.20499999999999999</v>
      </c>
      <c r="W3609">
        <v>0.40899999999999997</v>
      </c>
      <c r="X3609">
        <v>0.183</v>
      </c>
      <c r="Z3609">
        <v>8</v>
      </c>
      <c r="AA3609">
        <v>0</v>
      </c>
      <c r="AB3609">
        <v>0</v>
      </c>
      <c r="AD3609">
        <v>-0.1</v>
      </c>
      <c r="AE3609">
        <v>0</v>
      </c>
      <c r="AF3609">
        <v>0</v>
      </c>
      <c r="AG3609" t="s">
        <v>5848</v>
      </c>
      <c r="AH3609" s="2">
        <f t="shared" si="365"/>
        <v>-16.041954287099639</v>
      </c>
      <c r="AJ3609" s="2">
        <f t="shared" si="370"/>
        <v>-2.5025539444631106</v>
      </c>
      <c r="AK3609" s="2">
        <f t="shared" si="366"/>
        <v>-1.535362013584342</v>
      </c>
      <c r="AL3609" s="2">
        <f t="shared" si="367"/>
        <v>-2.5879503497259004</v>
      </c>
      <c r="AM3609" s="2">
        <f t="shared" si="368"/>
        <v>-4.5437472489851825</v>
      </c>
      <c r="AN3609" s="2">
        <f t="shared" si="369"/>
        <v>-4.8723407303411026</v>
      </c>
    </row>
    <row r="3610" spans="1:40" x14ac:dyDescent="0.2">
      <c r="A3610">
        <v>3609</v>
      </c>
      <c r="B3610" t="s">
        <v>5991</v>
      </c>
      <c r="C3610" t="s">
        <v>47</v>
      </c>
      <c r="D3610">
        <v>0</v>
      </c>
      <c r="E3610">
        <v>1</v>
      </c>
      <c r="F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T3610">
        <v>0.157</v>
      </c>
      <c r="U3610">
        <v>0.19600000000000001</v>
      </c>
      <c r="V3610">
        <v>0.223</v>
      </c>
      <c r="W3610">
        <v>0.41899999999999998</v>
      </c>
      <c r="X3610">
        <v>0.184</v>
      </c>
      <c r="Z3610">
        <v>7</v>
      </c>
      <c r="AA3610">
        <v>0</v>
      </c>
      <c r="AB3610">
        <v>0</v>
      </c>
      <c r="AD3610">
        <v>-0.1</v>
      </c>
      <c r="AE3610">
        <v>0</v>
      </c>
      <c r="AF3610">
        <v>0</v>
      </c>
      <c r="AG3610" t="s">
        <v>5992</v>
      </c>
      <c r="AH3610" s="2">
        <f t="shared" si="365"/>
        <v>-16.045414759111203</v>
      </c>
      <c r="AJ3610" s="2">
        <f t="shared" si="370"/>
        <v>-2.5025539444631106</v>
      </c>
      <c r="AK3610" s="2">
        <f t="shared" si="366"/>
        <v>-1.535362013584342</v>
      </c>
      <c r="AL3610" s="2">
        <f t="shared" si="367"/>
        <v>-2.5879503497259004</v>
      </c>
      <c r="AM3610" s="2">
        <f t="shared" si="368"/>
        <v>-4.6904680393211731</v>
      </c>
      <c r="AN3610" s="2">
        <f t="shared" si="369"/>
        <v>-4.7290804120166756</v>
      </c>
    </row>
    <row r="3611" spans="1:40" x14ac:dyDescent="0.2">
      <c r="A3611">
        <v>3610</v>
      </c>
      <c r="B3611" t="s">
        <v>7010</v>
      </c>
      <c r="C3611" t="s">
        <v>57</v>
      </c>
      <c r="D3611">
        <v>0</v>
      </c>
      <c r="E3611">
        <v>1</v>
      </c>
      <c r="F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0.157</v>
      </c>
      <c r="U3611">
        <v>0.19500000000000001</v>
      </c>
      <c r="V3611">
        <v>0.224</v>
      </c>
      <c r="W3611">
        <v>0.41899999999999998</v>
      </c>
      <c r="X3611">
        <v>0.184</v>
      </c>
      <c r="Z3611">
        <v>7</v>
      </c>
      <c r="AA3611">
        <v>0</v>
      </c>
      <c r="AB3611">
        <v>0</v>
      </c>
      <c r="AD3611">
        <v>-0.1</v>
      </c>
      <c r="AE3611">
        <v>0</v>
      </c>
      <c r="AF3611">
        <v>0</v>
      </c>
      <c r="AG3611" t="s">
        <v>7011</v>
      </c>
      <c r="AH3611" s="2">
        <f t="shared" si="365"/>
        <v>-16.045414759111203</v>
      </c>
      <c r="AJ3611" s="2">
        <f t="shared" si="370"/>
        <v>-2.5025539444631106</v>
      </c>
      <c r="AK3611" s="2">
        <f t="shared" si="366"/>
        <v>-1.535362013584342</v>
      </c>
      <c r="AL3611" s="2">
        <f t="shared" si="367"/>
        <v>-2.5879503497259004</v>
      </c>
      <c r="AM3611" s="2">
        <f t="shared" si="368"/>
        <v>-4.6904680393211731</v>
      </c>
      <c r="AN3611" s="2">
        <f t="shared" si="369"/>
        <v>-4.7290804120166756</v>
      </c>
    </row>
    <row r="3612" spans="1:40" x14ac:dyDescent="0.2">
      <c r="A3612">
        <v>3611</v>
      </c>
      <c r="B3612" t="s">
        <v>4769</v>
      </c>
      <c r="D3612">
        <v>0</v>
      </c>
      <c r="E3612">
        <v>1</v>
      </c>
      <c r="F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T3612">
        <v>0.152</v>
      </c>
      <c r="U3612">
        <v>0.20799999999999999</v>
      </c>
      <c r="V3612">
        <v>0.22800000000000001</v>
      </c>
      <c r="W3612">
        <v>0.436</v>
      </c>
      <c r="X3612">
        <v>0.19400000000000001</v>
      </c>
      <c r="Z3612">
        <v>13</v>
      </c>
      <c r="AA3612">
        <v>0</v>
      </c>
      <c r="AB3612">
        <v>0</v>
      </c>
      <c r="AD3612">
        <v>-0.1</v>
      </c>
      <c r="AE3612">
        <v>0</v>
      </c>
      <c r="AF3612">
        <v>0</v>
      </c>
      <c r="AG3612" t="s">
        <v>4770</v>
      </c>
      <c r="AH3612" s="2">
        <f t="shared" si="365"/>
        <v>-16.046406868519661</v>
      </c>
      <c r="AJ3612" s="2">
        <f t="shared" si="370"/>
        <v>-2.5025539444631106</v>
      </c>
      <c r="AK3612" s="2">
        <f t="shared" si="366"/>
        <v>-1.535362013584342</v>
      </c>
      <c r="AL3612" s="2">
        <f t="shared" si="367"/>
        <v>-2.5879503497259004</v>
      </c>
      <c r="AM3612" s="2">
        <f t="shared" si="368"/>
        <v>-4.9350026898811574</v>
      </c>
      <c r="AN3612" s="2">
        <f t="shared" si="369"/>
        <v>-4.4855378708651488</v>
      </c>
    </row>
    <row r="3613" spans="1:40" x14ac:dyDescent="0.2">
      <c r="A3613">
        <v>3612</v>
      </c>
      <c r="B3613" t="s">
        <v>6420</v>
      </c>
      <c r="D3613">
        <v>0</v>
      </c>
      <c r="E3613">
        <v>1</v>
      </c>
      <c r="F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T3613">
        <v>0.154</v>
      </c>
      <c r="U3613">
        <v>0.20499999999999999</v>
      </c>
      <c r="V3613">
        <v>0.224</v>
      </c>
      <c r="W3613">
        <v>0.42899999999999999</v>
      </c>
      <c r="X3613">
        <v>0.19</v>
      </c>
      <c r="Z3613">
        <v>11</v>
      </c>
      <c r="AA3613">
        <v>0</v>
      </c>
      <c r="AB3613">
        <v>0</v>
      </c>
      <c r="AD3613">
        <v>-0.1</v>
      </c>
      <c r="AE3613">
        <v>0</v>
      </c>
      <c r="AF3613">
        <v>0</v>
      </c>
      <c r="AG3613" t="s">
        <v>6421</v>
      </c>
      <c r="AH3613" s="2">
        <f t="shared" si="365"/>
        <v>-16.048875231122764</v>
      </c>
      <c r="AJ3613" s="2">
        <f t="shared" si="370"/>
        <v>-2.5025539444631106</v>
      </c>
      <c r="AK3613" s="2">
        <f t="shared" si="366"/>
        <v>-1.535362013584342</v>
      </c>
      <c r="AL3613" s="2">
        <f t="shared" si="367"/>
        <v>-2.5879503497259004</v>
      </c>
      <c r="AM3613" s="2">
        <f t="shared" si="368"/>
        <v>-4.8371888296571637</v>
      </c>
      <c r="AN3613" s="2">
        <f t="shared" si="369"/>
        <v>-4.5858200936922477</v>
      </c>
    </row>
    <row r="3614" spans="1:40" x14ac:dyDescent="0.2">
      <c r="A3614">
        <v>3613</v>
      </c>
      <c r="B3614" t="s">
        <v>7361</v>
      </c>
      <c r="C3614" t="s">
        <v>65</v>
      </c>
      <c r="D3614">
        <v>0</v>
      </c>
      <c r="E3614">
        <v>1</v>
      </c>
      <c r="F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T3614">
        <v>0.154</v>
      </c>
      <c r="U3614">
        <v>0.191</v>
      </c>
      <c r="V3614">
        <v>0.23899999999999999</v>
      </c>
      <c r="W3614">
        <v>0.42899999999999999</v>
      </c>
      <c r="X3614">
        <v>0.186</v>
      </c>
      <c r="Z3614">
        <v>8</v>
      </c>
      <c r="AA3614">
        <v>0</v>
      </c>
      <c r="AB3614">
        <v>0</v>
      </c>
      <c r="AD3614">
        <v>-0.1</v>
      </c>
      <c r="AE3614">
        <v>0</v>
      </c>
      <c r="AF3614">
        <v>0</v>
      </c>
      <c r="AG3614" t="s">
        <v>7362</v>
      </c>
      <c r="AH3614" s="2">
        <f t="shared" si="365"/>
        <v>-16.048875231122764</v>
      </c>
      <c r="AJ3614" s="2">
        <f t="shared" si="370"/>
        <v>-2.5025539444631106</v>
      </c>
      <c r="AK3614" s="2">
        <f t="shared" si="366"/>
        <v>-1.535362013584342</v>
      </c>
      <c r="AL3614" s="2">
        <f t="shared" si="367"/>
        <v>-2.5879503497259004</v>
      </c>
      <c r="AM3614" s="2">
        <f t="shared" si="368"/>
        <v>-4.8371888296571637</v>
      </c>
      <c r="AN3614" s="2">
        <f t="shared" si="369"/>
        <v>-4.5858200936922477</v>
      </c>
    </row>
    <row r="3615" spans="1:40" x14ac:dyDescent="0.2">
      <c r="A3615">
        <v>3614</v>
      </c>
      <c r="B3615" t="s">
        <v>5977</v>
      </c>
      <c r="C3615" t="s">
        <v>47</v>
      </c>
      <c r="D3615">
        <v>0</v>
      </c>
      <c r="E3615">
        <v>1</v>
      </c>
      <c r="F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T3615">
        <v>0.156</v>
      </c>
      <c r="U3615">
        <v>0.19400000000000001</v>
      </c>
      <c r="V3615">
        <v>0.22800000000000001</v>
      </c>
      <c r="W3615">
        <v>0.42199999999999999</v>
      </c>
      <c r="X3615">
        <v>0.184</v>
      </c>
      <c r="Z3615">
        <v>7</v>
      </c>
      <c r="AA3615">
        <v>0</v>
      </c>
      <c r="AB3615">
        <v>0</v>
      </c>
      <c r="AD3615">
        <v>-0.1</v>
      </c>
      <c r="AE3615">
        <v>0</v>
      </c>
      <c r="AF3615">
        <v>0</v>
      </c>
      <c r="AG3615" t="s">
        <v>5978</v>
      </c>
      <c r="AH3615" s="2">
        <f t="shared" si="365"/>
        <v>-16.051343593725871</v>
      </c>
      <c r="AJ3615" s="2">
        <f t="shared" si="370"/>
        <v>-2.5025539444631106</v>
      </c>
      <c r="AK3615" s="2">
        <f t="shared" si="366"/>
        <v>-1.535362013584342</v>
      </c>
      <c r="AL3615" s="2">
        <f t="shared" si="367"/>
        <v>-2.5879503497259004</v>
      </c>
      <c r="AM3615" s="2">
        <f t="shared" si="368"/>
        <v>-4.7393749694331699</v>
      </c>
      <c r="AN3615" s="2">
        <f t="shared" si="369"/>
        <v>-4.6861023165193467</v>
      </c>
    </row>
    <row r="3616" spans="1:40" x14ac:dyDescent="0.2">
      <c r="A3616">
        <v>3615</v>
      </c>
      <c r="B3616" t="s">
        <v>6822</v>
      </c>
      <c r="C3616" t="s">
        <v>35</v>
      </c>
      <c r="D3616">
        <v>0</v>
      </c>
      <c r="E3616">
        <v>1</v>
      </c>
      <c r="F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T3616">
        <v>0.156</v>
      </c>
      <c r="U3616">
        <v>0.19800000000000001</v>
      </c>
      <c r="V3616">
        <v>0.224</v>
      </c>
      <c r="W3616">
        <v>0.42199999999999999</v>
      </c>
      <c r="X3616">
        <v>0.186</v>
      </c>
      <c r="Z3616">
        <v>4</v>
      </c>
      <c r="AA3616">
        <v>0</v>
      </c>
      <c r="AB3616">
        <v>0</v>
      </c>
      <c r="AD3616">
        <v>-0.1</v>
      </c>
      <c r="AE3616">
        <v>0</v>
      </c>
      <c r="AF3616">
        <v>0</v>
      </c>
      <c r="AG3616" t="s">
        <v>6823</v>
      </c>
      <c r="AH3616" s="2">
        <f t="shared" si="365"/>
        <v>-16.051343593725871</v>
      </c>
      <c r="AJ3616" s="2">
        <f t="shared" si="370"/>
        <v>-2.5025539444631106</v>
      </c>
      <c r="AK3616" s="2">
        <f t="shared" si="366"/>
        <v>-1.535362013584342</v>
      </c>
      <c r="AL3616" s="2">
        <f t="shared" si="367"/>
        <v>-2.5879503497259004</v>
      </c>
      <c r="AM3616" s="2">
        <f t="shared" si="368"/>
        <v>-4.7393749694331699</v>
      </c>
      <c r="AN3616" s="2">
        <f t="shared" si="369"/>
        <v>-4.6861023165193467</v>
      </c>
    </row>
    <row r="3617" spans="1:40" x14ac:dyDescent="0.2">
      <c r="A3617">
        <v>3616</v>
      </c>
      <c r="B3617" t="s">
        <v>6090</v>
      </c>
      <c r="C3617" t="s">
        <v>35</v>
      </c>
      <c r="D3617">
        <v>0</v>
      </c>
      <c r="E3617">
        <v>1</v>
      </c>
      <c r="F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T3617">
        <v>0.151</v>
      </c>
      <c r="U3617">
        <v>0.189</v>
      </c>
      <c r="V3617">
        <v>0.249</v>
      </c>
      <c r="W3617">
        <v>0.439</v>
      </c>
      <c r="X3617">
        <v>0.19</v>
      </c>
      <c r="Z3617">
        <v>6</v>
      </c>
      <c r="AA3617">
        <v>0</v>
      </c>
      <c r="AB3617">
        <v>0</v>
      </c>
      <c r="AD3617">
        <v>-0.1</v>
      </c>
      <c r="AE3617">
        <v>0</v>
      </c>
      <c r="AF3617">
        <v>0</v>
      </c>
      <c r="AG3617" t="s">
        <v>6091</v>
      </c>
      <c r="AH3617" s="2">
        <f t="shared" si="365"/>
        <v>-16.052335703134329</v>
      </c>
      <c r="AJ3617" s="2">
        <f t="shared" si="370"/>
        <v>-2.5025539444631106</v>
      </c>
      <c r="AK3617" s="2">
        <f t="shared" si="366"/>
        <v>-1.535362013584342</v>
      </c>
      <c r="AL3617" s="2">
        <f t="shared" si="367"/>
        <v>-2.5879503497259004</v>
      </c>
      <c r="AM3617" s="2">
        <f t="shared" si="368"/>
        <v>-4.9839096199931543</v>
      </c>
      <c r="AN3617" s="2">
        <f t="shared" si="369"/>
        <v>-4.4425597753678208</v>
      </c>
    </row>
    <row r="3618" spans="1:40" x14ac:dyDescent="0.2">
      <c r="A3618">
        <v>3617</v>
      </c>
      <c r="B3618" t="s">
        <v>6160</v>
      </c>
      <c r="C3618" t="s">
        <v>47</v>
      </c>
      <c r="D3618">
        <v>0</v>
      </c>
      <c r="E3618">
        <v>1</v>
      </c>
      <c r="F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T3618">
        <v>0.153</v>
      </c>
      <c r="U3618">
        <v>0.20399999999999999</v>
      </c>
      <c r="V3618">
        <v>0.22800000000000001</v>
      </c>
      <c r="W3618">
        <v>0.432</v>
      </c>
      <c r="X3618">
        <v>0.191</v>
      </c>
      <c r="Z3618">
        <v>11</v>
      </c>
      <c r="AA3618">
        <v>0</v>
      </c>
      <c r="AB3618">
        <v>0</v>
      </c>
      <c r="AD3618">
        <v>-0.1</v>
      </c>
      <c r="AE3618">
        <v>0</v>
      </c>
      <c r="AF3618">
        <v>0</v>
      </c>
      <c r="AG3618" t="s">
        <v>6161</v>
      </c>
      <c r="AH3618" s="2">
        <f t="shared" si="365"/>
        <v>-16.054804065737436</v>
      </c>
      <c r="AJ3618" s="2">
        <f t="shared" si="370"/>
        <v>-2.5025539444631106</v>
      </c>
      <c r="AK3618" s="2">
        <f t="shared" si="366"/>
        <v>-1.535362013584342</v>
      </c>
      <c r="AL3618" s="2">
        <f t="shared" si="367"/>
        <v>-2.5879503497259004</v>
      </c>
      <c r="AM3618" s="2">
        <f t="shared" si="368"/>
        <v>-4.8860957597691606</v>
      </c>
      <c r="AN3618" s="2">
        <f t="shared" si="369"/>
        <v>-4.5428419981949197</v>
      </c>
    </row>
    <row r="3619" spans="1:40" x14ac:dyDescent="0.2">
      <c r="A3619">
        <v>3618</v>
      </c>
      <c r="B3619" t="s">
        <v>5867</v>
      </c>
      <c r="C3619" t="s">
        <v>47</v>
      </c>
      <c r="D3619">
        <v>0</v>
      </c>
      <c r="E3619">
        <v>1</v>
      </c>
      <c r="F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T3619">
        <v>0.16</v>
      </c>
      <c r="U3619">
        <v>0.188</v>
      </c>
      <c r="V3619">
        <v>0.22</v>
      </c>
      <c r="W3619">
        <v>0.40799999999999997</v>
      </c>
      <c r="X3619">
        <v>0.17799999999999999</v>
      </c>
      <c r="Z3619">
        <v>3</v>
      </c>
      <c r="AA3619">
        <v>0</v>
      </c>
      <c r="AB3619">
        <v>0</v>
      </c>
      <c r="AD3619">
        <v>-0.1</v>
      </c>
      <c r="AE3619">
        <v>0</v>
      </c>
      <c r="AF3619">
        <v>0</v>
      </c>
      <c r="AG3619" t="s">
        <v>5868</v>
      </c>
      <c r="AH3619" s="2">
        <f t="shared" si="365"/>
        <v>-16.056280318932082</v>
      </c>
      <c r="AJ3619" s="2">
        <f t="shared" si="370"/>
        <v>-2.5025539444631106</v>
      </c>
      <c r="AK3619" s="2">
        <f t="shared" si="366"/>
        <v>-1.535362013584342</v>
      </c>
      <c r="AL3619" s="2">
        <f t="shared" si="367"/>
        <v>-2.5879503497259004</v>
      </c>
      <c r="AM3619" s="2">
        <f t="shared" si="368"/>
        <v>-4.5437472489851825</v>
      </c>
      <c r="AN3619" s="2">
        <f t="shared" si="369"/>
        <v>-4.8866667621735456</v>
      </c>
    </row>
    <row r="3620" spans="1:40" x14ac:dyDescent="0.2">
      <c r="A3620">
        <v>3619</v>
      </c>
      <c r="B3620" t="s">
        <v>6024</v>
      </c>
      <c r="C3620" t="s">
        <v>61</v>
      </c>
      <c r="D3620">
        <v>0</v>
      </c>
      <c r="E3620">
        <v>1</v>
      </c>
      <c r="F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T3620">
        <v>0.16</v>
      </c>
      <c r="U3620">
        <v>0.19800000000000001</v>
      </c>
      <c r="V3620">
        <v>0.21</v>
      </c>
      <c r="W3620">
        <v>0.40799999999999997</v>
      </c>
      <c r="X3620">
        <v>0.18</v>
      </c>
      <c r="Z3620">
        <v>7</v>
      </c>
      <c r="AA3620">
        <v>0</v>
      </c>
      <c r="AB3620">
        <v>0</v>
      </c>
      <c r="AD3620">
        <v>-0.1</v>
      </c>
      <c r="AE3620">
        <v>0</v>
      </c>
      <c r="AF3620">
        <v>0</v>
      </c>
      <c r="AG3620" t="s">
        <v>6025</v>
      </c>
      <c r="AH3620" s="2">
        <f t="shared" si="365"/>
        <v>-16.056280318932082</v>
      </c>
      <c r="AJ3620" s="2">
        <f t="shared" si="370"/>
        <v>-2.5025539444631106</v>
      </c>
      <c r="AK3620" s="2">
        <f t="shared" si="366"/>
        <v>-1.535362013584342</v>
      </c>
      <c r="AL3620" s="2">
        <f t="shared" si="367"/>
        <v>-2.5879503497259004</v>
      </c>
      <c r="AM3620" s="2">
        <f t="shared" si="368"/>
        <v>-4.5437472489851825</v>
      </c>
      <c r="AN3620" s="2">
        <f t="shared" si="369"/>
        <v>-4.8866667621735456</v>
      </c>
    </row>
    <row r="3621" spans="1:40" x14ac:dyDescent="0.2">
      <c r="A3621">
        <v>3620</v>
      </c>
      <c r="B3621" t="s">
        <v>5233</v>
      </c>
      <c r="C3621" t="s">
        <v>35</v>
      </c>
      <c r="D3621">
        <v>0</v>
      </c>
      <c r="E3621">
        <v>1</v>
      </c>
      <c r="F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T3621">
        <v>0.155</v>
      </c>
      <c r="U3621">
        <v>0.19700000000000001</v>
      </c>
      <c r="V3621">
        <v>0.22800000000000001</v>
      </c>
      <c r="W3621">
        <v>0.42499999999999999</v>
      </c>
      <c r="X3621">
        <v>0.186</v>
      </c>
      <c r="Z3621">
        <v>4</v>
      </c>
      <c r="AA3621">
        <v>0</v>
      </c>
      <c r="AB3621">
        <v>0</v>
      </c>
      <c r="AD3621">
        <v>-0.1</v>
      </c>
      <c r="AE3621">
        <v>0</v>
      </c>
      <c r="AF3621">
        <v>0</v>
      </c>
      <c r="AG3621" t="s">
        <v>5234</v>
      </c>
      <c r="AH3621" s="2">
        <f t="shared" si="365"/>
        <v>-16.057272428340539</v>
      </c>
      <c r="AJ3621" s="2">
        <f t="shared" si="370"/>
        <v>-2.5025539444631106</v>
      </c>
      <c r="AK3621" s="2">
        <f t="shared" si="366"/>
        <v>-1.535362013584342</v>
      </c>
      <c r="AL3621" s="2">
        <f t="shared" si="367"/>
        <v>-2.5879503497259004</v>
      </c>
      <c r="AM3621" s="2">
        <f t="shared" si="368"/>
        <v>-4.7882818995451668</v>
      </c>
      <c r="AN3621" s="2">
        <f t="shared" si="369"/>
        <v>-4.6431242210220187</v>
      </c>
    </row>
    <row r="3622" spans="1:40" x14ac:dyDescent="0.2">
      <c r="A3622">
        <v>3621</v>
      </c>
      <c r="B3622" t="s">
        <v>5958</v>
      </c>
      <c r="C3622" t="s">
        <v>129</v>
      </c>
      <c r="D3622">
        <v>0</v>
      </c>
      <c r="E3622">
        <v>1</v>
      </c>
      <c r="F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T3622">
        <v>0.159</v>
      </c>
      <c r="U3622">
        <v>0.19500000000000001</v>
      </c>
      <c r="V3622">
        <v>0.216</v>
      </c>
      <c r="W3622">
        <v>0.41099999999999998</v>
      </c>
      <c r="X3622">
        <v>0.18</v>
      </c>
      <c r="Z3622">
        <v>2</v>
      </c>
      <c r="AA3622">
        <v>0</v>
      </c>
      <c r="AB3622">
        <v>0</v>
      </c>
      <c r="AD3622">
        <v>-0.1</v>
      </c>
      <c r="AE3622">
        <v>0</v>
      </c>
      <c r="AF3622">
        <v>0</v>
      </c>
      <c r="AG3622" t="s">
        <v>5959</v>
      </c>
      <c r="AH3622" s="2">
        <f t="shared" si="365"/>
        <v>-16.06220915354675</v>
      </c>
      <c r="AJ3622" s="2">
        <f t="shared" si="370"/>
        <v>-2.5025539444631106</v>
      </c>
      <c r="AK3622" s="2">
        <f t="shared" si="366"/>
        <v>-1.535362013584342</v>
      </c>
      <c r="AL3622" s="2">
        <f t="shared" si="367"/>
        <v>-2.5879503497259004</v>
      </c>
      <c r="AM3622" s="2">
        <f t="shared" si="368"/>
        <v>-4.5926541790971793</v>
      </c>
      <c r="AN3622" s="2">
        <f t="shared" si="369"/>
        <v>-4.8436886666762176</v>
      </c>
    </row>
    <row r="3623" spans="1:40" x14ac:dyDescent="0.2">
      <c r="A3623">
        <v>3622</v>
      </c>
      <c r="B3623" t="s">
        <v>6894</v>
      </c>
      <c r="D3623">
        <v>0</v>
      </c>
      <c r="E3623">
        <v>1</v>
      </c>
      <c r="F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0.158</v>
      </c>
      <c r="U3623">
        <v>0.19500000000000001</v>
      </c>
      <c r="V3623">
        <v>0.219</v>
      </c>
      <c r="W3623">
        <v>0.41399999999999998</v>
      </c>
      <c r="X3623">
        <v>0.182</v>
      </c>
      <c r="Z3623">
        <v>5</v>
      </c>
      <c r="AA3623">
        <v>0</v>
      </c>
      <c r="AB3623">
        <v>0</v>
      </c>
      <c r="AD3623">
        <v>-0.1</v>
      </c>
      <c r="AE3623">
        <v>0</v>
      </c>
      <c r="AF3623">
        <v>0</v>
      </c>
      <c r="AG3623" t="s">
        <v>6895</v>
      </c>
      <c r="AH3623" s="2">
        <f t="shared" si="365"/>
        <v>-16.068137988161418</v>
      </c>
      <c r="AJ3623" s="2">
        <f t="shared" si="370"/>
        <v>-2.5025539444631106</v>
      </c>
      <c r="AK3623" s="2">
        <f t="shared" si="366"/>
        <v>-1.535362013584342</v>
      </c>
      <c r="AL3623" s="2">
        <f t="shared" si="367"/>
        <v>-2.5879503497259004</v>
      </c>
      <c r="AM3623" s="2">
        <f t="shared" si="368"/>
        <v>-4.6415611092091762</v>
      </c>
      <c r="AN3623" s="2">
        <f t="shared" si="369"/>
        <v>-4.8007105711788887</v>
      </c>
    </row>
    <row r="3624" spans="1:40" x14ac:dyDescent="0.2">
      <c r="A3624">
        <v>3623</v>
      </c>
      <c r="B3624" t="s">
        <v>6380</v>
      </c>
      <c r="C3624" t="s">
        <v>129</v>
      </c>
      <c r="D3624">
        <v>0</v>
      </c>
      <c r="E3624">
        <v>1</v>
      </c>
      <c r="F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0.16</v>
      </c>
      <c r="U3624">
        <v>0.19800000000000001</v>
      </c>
      <c r="V3624">
        <v>0.20899999999999999</v>
      </c>
      <c r="W3624">
        <v>0.40699999999999997</v>
      </c>
      <c r="X3624">
        <v>0.18</v>
      </c>
      <c r="Z3624">
        <v>2</v>
      </c>
      <c r="AA3624">
        <v>0</v>
      </c>
      <c r="AB3624">
        <v>0</v>
      </c>
      <c r="AD3624">
        <v>-0.1</v>
      </c>
      <c r="AE3624">
        <v>0</v>
      </c>
      <c r="AF3624">
        <v>0</v>
      </c>
      <c r="AG3624" t="s">
        <v>6381</v>
      </c>
      <c r="AH3624" s="2">
        <f t="shared" si="365"/>
        <v>-16.070606350764525</v>
      </c>
      <c r="AJ3624" s="2">
        <f t="shared" si="370"/>
        <v>-2.5025539444631106</v>
      </c>
      <c r="AK3624" s="2">
        <f t="shared" si="366"/>
        <v>-1.535362013584342</v>
      </c>
      <c r="AL3624" s="2">
        <f t="shared" si="367"/>
        <v>-2.5879503497259004</v>
      </c>
      <c r="AM3624" s="2">
        <f t="shared" si="368"/>
        <v>-4.5437472489851825</v>
      </c>
      <c r="AN3624" s="2">
        <f t="shared" si="369"/>
        <v>-4.9009927940059885</v>
      </c>
    </row>
    <row r="3625" spans="1:40" x14ac:dyDescent="0.2">
      <c r="A3625">
        <v>3624</v>
      </c>
      <c r="B3625" t="s">
        <v>7221</v>
      </c>
      <c r="C3625" t="s">
        <v>144</v>
      </c>
      <c r="D3625">
        <v>0</v>
      </c>
      <c r="E3625">
        <v>1</v>
      </c>
      <c r="F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0.155</v>
      </c>
      <c r="U3625">
        <v>0.19400000000000001</v>
      </c>
      <c r="V3625">
        <v>0.22900000000000001</v>
      </c>
      <c r="W3625">
        <v>0.42399999999999999</v>
      </c>
      <c r="X3625">
        <v>0.186</v>
      </c>
      <c r="Z3625">
        <v>12</v>
      </c>
      <c r="AA3625">
        <v>0</v>
      </c>
      <c r="AB3625">
        <v>0</v>
      </c>
      <c r="AD3625">
        <v>-0.1</v>
      </c>
      <c r="AE3625">
        <v>0</v>
      </c>
      <c r="AF3625">
        <v>0</v>
      </c>
      <c r="AG3625" t="s">
        <v>7222</v>
      </c>
      <c r="AH3625" s="2">
        <f t="shared" si="365"/>
        <v>-16.071598460172982</v>
      </c>
      <c r="AJ3625" s="2">
        <f t="shared" si="370"/>
        <v>-2.5025539444631106</v>
      </c>
      <c r="AK3625" s="2">
        <f t="shared" si="366"/>
        <v>-1.535362013584342</v>
      </c>
      <c r="AL3625" s="2">
        <f t="shared" si="367"/>
        <v>-2.5879503497259004</v>
      </c>
      <c r="AM3625" s="2">
        <f t="shared" si="368"/>
        <v>-4.7882818995451668</v>
      </c>
      <c r="AN3625" s="2">
        <f t="shared" si="369"/>
        <v>-4.6574502528544617</v>
      </c>
    </row>
    <row r="3626" spans="1:40" x14ac:dyDescent="0.2">
      <c r="A3626">
        <v>3625</v>
      </c>
      <c r="B3626" t="s">
        <v>5897</v>
      </c>
      <c r="C3626" t="s">
        <v>47</v>
      </c>
      <c r="D3626">
        <v>0</v>
      </c>
      <c r="E3626">
        <v>1</v>
      </c>
      <c r="F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T3626">
        <v>0.161</v>
      </c>
      <c r="U3626">
        <v>0.19600000000000001</v>
      </c>
      <c r="V3626">
        <v>0.20699999999999999</v>
      </c>
      <c r="W3626">
        <v>0.40300000000000002</v>
      </c>
      <c r="X3626">
        <v>0.17799999999999999</v>
      </c>
      <c r="Z3626">
        <v>3</v>
      </c>
      <c r="AA3626">
        <v>0</v>
      </c>
      <c r="AB3626">
        <v>0</v>
      </c>
      <c r="AD3626">
        <v>-0.1</v>
      </c>
      <c r="AE3626">
        <v>0</v>
      </c>
      <c r="AF3626">
        <v>0</v>
      </c>
      <c r="AG3626" t="s">
        <v>5898</v>
      </c>
      <c r="AH3626" s="2">
        <f t="shared" si="365"/>
        <v>-16.079003547982296</v>
      </c>
      <c r="AJ3626" s="2">
        <f t="shared" si="370"/>
        <v>-2.5025539444631106</v>
      </c>
      <c r="AK3626" s="2">
        <f t="shared" si="366"/>
        <v>-1.535362013584342</v>
      </c>
      <c r="AL3626" s="2">
        <f t="shared" si="367"/>
        <v>-2.5879503497259004</v>
      </c>
      <c r="AM3626" s="2">
        <f t="shared" si="368"/>
        <v>-4.4948403188731847</v>
      </c>
      <c r="AN3626" s="2">
        <f t="shared" si="369"/>
        <v>-4.9582969213357586</v>
      </c>
    </row>
    <row r="3627" spans="1:40" x14ac:dyDescent="0.2">
      <c r="A3627">
        <v>3626</v>
      </c>
      <c r="B3627" t="s">
        <v>6040</v>
      </c>
      <c r="C3627" t="s">
        <v>198</v>
      </c>
      <c r="D3627">
        <v>0</v>
      </c>
      <c r="E3627">
        <v>1</v>
      </c>
      <c r="F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T3627">
        <v>0.161</v>
      </c>
      <c r="U3627">
        <v>0.19400000000000001</v>
      </c>
      <c r="V3627">
        <v>0.20899999999999999</v>
      </c>
      <c r="W3627">
        <v>0.40300000000000002</v>
      </c>
      <c r="X3627">
        <v>0.17799999999999999</v>
      </c>
      <c r="Z3627">
        <v>1</v>
      </c>
      <c r="AA3627">
        <v>0</v>
      </c>
      <c r="AB3627">
        <v>0</v>
      </c>
      <c r="AD3627">
        <v>-0.1</v>
      </c>
      <c r="AE3627">
        <v>0</v>
      </c>
      <c r="AF3627">
        <v>0</v>
      </c>
      <c r="AG3627" t="s">
        <v>6041</v>
      </c>
      <c r="AH3627" s="2">
        <f t="shared" si="365"/>
        <v>-16.079003547982296</v>
      </c>
      <c r="AJ3627" s="2">
        <f t="shared" si="370"/>
        <v>-2.5025539444631106</v>
      </c>
      <c r="AK3627" s="2">
        <f t="shared" si="366"/>
        <v>-1.535362013584342</v>
      </c>
      <c r="AL3627" s="2">
        <f t="shared" si="367"/>
        <v>-2.5879503497259004</v>
      </c>
      <c r="AM3627" s="2">
        <f t="shared" si="368"/>
        <v>-4.4948403188731847</v>
      </c>
      <c r="AN3627" s="2">
        <f t="shared" si="369"/>
        <v>-4.9582969213357586</v>
      </c>
    </row>
    <row r="3628" spans="1:40" x14ac:dyDescent="0.2">
      <c r="A3628">
        <v>3627</v>
      </c>
      <c r="B3628" t="s">
        <v>6794</v>
      </c>
      <c r="D3628">
        <v>0</v>
      </c>
      <c r="E3628">
        <v>1</v>
      </c>
      <c r="F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T3628">
        <v>0.156</v>
      </c>
      <c r="U3628">
        <v>0.19500000000000001</v>
      </c>
      <c r="V3628">
        <v>0.224</v>
      </c>
      <c r="W3628">
        <v>0.42</v>
      </c>
      <c r="X3628">
        <v>0.184</v>
      </c>
      <c r="Z3628">
        <v>7</v>
      </c>
      <c r="AA3628">
        <v>0</v>
      </c>
      <c r="AB3628">
        <v>0</v>
      </c>
      <c r="AD3628">
        <v>-0.1</v>
      </c>
      <c r="AE3628">
        <v>0</v>
      </c>
      <c r="AF3628">
        <v>0</v>
      </c>
      <c r="AG3628" t="s">
        <v>6795</v>
      </c>
      <c r="AH3628" s="2">
        <f t="shared" si="365"/>
        <v>-16.079995657390757</v>
      </c>
      <c r="AJ3628" s="2">
        <f t="shared" si="370"/>
        <v>-2.5025539444631106</v>
      </c>
      <c r="AK3628" s="2">
        <f t="shared" si="366"/>
        <v>-1.535362013584342</v>
      </c>
      <c r="AL3628" s="2">
        <f t="shared" si="367"/>
        <v>-2.5879503497259004</v>
      </c>
      <c r="AM3628" s="2">
        <f t="shared" si="368"/>
        <v>-4.7393749694331699</v>
      </c>
      <c r="AN3628" s="2">
        <f t="shared" si="369"/>
        <v>-4.7147543801842327</v>
      </c>
    </row>
    <row r="3629" spans="1:40" x14ac:dyDescent="0.2">
      <c r="A3629">
        <v>3628</v>
      </c>
      <c r="B3629" t="s">
        <v>5771</v>
      </c>
      <c r="C3629" t="s">
        <v>118</v>
      </c>
      <c r="D3629">
        <v>0</v>
      </c>
      <c r="E3629">
        <v>1</v>
      </c>
      <c r="F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T3629">
        <v>0.158</v>
      </c>
      <c r="U3629">
        <v>0.19900000000000001</v>
      </c>
      <c r="V3629">
        <v>0.214</v>
      </c>
      <c r="W3629">
        <v>0.41299999999999998</v>
      </c>
      <c r="X3629">
        <v>0.183</v>
      </c>
      <c r="Z3629">
        <v>9</v>
      </c>
      <c r="AA3629">
        <v>0</v>
      </c>
      <c r="AB3629">
        <v>0</v>
      </c>
      <c r="AD3629">
        <v>-0.1</v>
      </c>
      <c r="AE3629">
        <v>0</v>
      </c>
      <c r="AF3629">
        <v>0</v>
      </c>
      <c r="AG3629" t="s">
        <v>5772</v>
      </c>
      <c r="AH3629" s="2">
        <f t="shared" si="365"/>
        <v>-16.082464019993861</v>
      </c>
      <c r="AJ3629" s="2">
        <f t="shared" si="370"/>
        <v>-2.5025539444631106</v>
      </c>
      <c r="AK3629" s="2">
        <f t="shared" si="366"/>
        <v>-1.535362013584342</v>
      </c>
      <c r="AL3629" s="2">
        <f t="shared" si="367"/>
        <v>-2.5879503497259004</v>
      </c>
      <c r="AM3629" s="2">
        <f t="shared" si="368"/>
        <v>-4.6415611092091762</v>
      </c>
      <c r="AN3629" s="2">
        <f t="shared" si="369"/>
        <v>-4.8150366030113316</v>
      </c>
    </row>
    <row r="3630" spans="1:40" x14ac:dyDescent="0.2">
      <c r="A3630">
        <v>3629</v>
      </c>
      <c r="B3630" t="s">
        <v>6388</v>
      </c>
      <c r="D3630">
        <v>0</v>
      </c>
      <c r="E3630">
        <v>1</v>
      </c>
      <c r="F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T3630">
        <v>0.158</v>
      </c>
      <c r="U3630">
        <v>0.19500000000000001</v>
      </c>
      <c r="V3630">
        <v>0.218</v>
      </c>
      <c r="W3630">
        <v>0.41299999999999998</v>
      </c>
      <c r="X3630">
        <v>0.182</v>
      </c>
      <c r="Z3630">
        <v>5</v>
      </c>
      <c r="AA3630">
        <v>0</v>
      </c>
      <c r="AB3630">
        <v>0</v>
      </c>
      <c r="AD3630">
        <v>-0.1</v>
      </c>
      <c r="AE3630">
        <v>0</v>
      </c>
      <c r="AF3630">
        <v>0</v>
      </c>
      <c r="AG3630" t="s">
        <v>6389</v>
      </c>
      <c r="AH3630" s="2">
        <f t="shared" si="365"/>
        <v>-16.082464019993861</v>
      </c>
      <c r="AJ3630" s="2">
        <f t="shared" si="370"/>
        <v>-2.5025539444631106</v>
      </c>
      <c r="AK3630" s="2">
        <f t="shared" si="366"/>
        <v>-1.535362013584342</v>
      </c>
      <c r="AL3630" s="2">
        <f t="shared" si="367"/>
        <v>-2.5879503497259004</v>
      </c>
      <c r="AM3630" s="2">
        <f t="shared" si="368"/>
        <v>-4.6415611092091762</v>
      </c>
      <c r="AN3630" s="2">
        <f t="shared" si="369"/>
        <v>-4.8150366030113316</v>
      </c>
    </row>
    <row r="3631" spans="1:40" x14ac:dyDescent="0.2">
      <c r="A3631">
        <v>3630</v>
      </c>
      <c r="B3631" t="s">
        <v>6703</v>
      </c>
      <c r="C3631" t="s">
        <v>51</v>
      </c>
      <c r="D3631">
        <v>0</v>
      </c>
      <c r="E3631">
        <v>1</v>
      </c>
      <c r="F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T3631">
        <v>0.158</v>
      </c>
      <c r="U3631">
        <v>0.185</v>
      </c>
      <c r="V3631">
        <v>0.22800000000000001</v>
      </c>
      <c r="W3631">
        <v>0.41299999999999998</v>
      </c>
      <c r="X3631">
        <v>0.17899999999999999</v>
      </c>
      <c r="Z3631">
        <v>5</v>
      </c>
      <c r="AA3631">
        <v>0</v>
      </c>
      <c r="AB3631">
        <v>0</v>
      </c>
      <c r="AD3631">
        <v>-0.1</v>
      </c>
      <c r="AE3631">
        <v>0</v>
      </c>
      <c r="AF3631">
        <v>0</v>
      </c>
      <c r="AG3631" t="s">
        <v>6704</v>
      </c>
      <c r="AH3631" s="2">
        <f t="shared" si="365"/>
        <v>-16.082464019993861</v>
      </c>
      <c r="AJ3631" s="2">
        <f t="shared" si="370"/>
        <v>-2.5025539444631106</v>
      </c>
      <c r="AK3631" s="2">
        <f t="shared" si="366"/>
        <v>-1.535362013584342</v>
      </c>
      <c r="AL3631" s="2">
        <f t="shared" si="367"/>
        <v>-2.5879503497259004</v>
      </c>
      <c r="AM3631" s="2">
        <f t="shared" si="368"/>
        <v>-4.6415611092091762</v>
      </c>
      <c r="AN3631" s="2">
        <f t="shared" si="369"/>
        <v>-4.8150366030113316</v>
      </c>
    </row>
    <row r="3632" spans="1:40" x14ac:dyDescent="0.2">
      <c r="A3632">
        <v>3631</v>
      </c>
      <c r="B3632" t="s">
        <v>6671</v>
      </c>
      <c r="C3632" t="s">
        <v>35</v>
      </c>
      <c r="D3632">
        <v>0</v>
      </c>
      <c r="E3632">
        <v>1</v>
      </c>
      <c r="F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T3632">
        <v>0.153</v>
      </c>
      <c r="U3632">
        <v>0.19700000000000001</v>
      </c>
      <c r="V3632">
        <v>0.23300000000000001</v>
      </c>
      <c r="W3632">
        <v>0.43</v>
      </c>
      <c r="X3632">
        <v>0.189</v>
      </c>
      <c r="Z3632">
        <v>6</v>
      </c>
      <c r="AA3632">
        <v>0</v>
      </c>
      <c r="AB3632">
        <v>0</v>
      </c>
      <c r="AD3632">
        <v>-0.1</v>
      </c>
      <c r="AE3632">
        <v>0</v>
      </c>
      <c r="AF3632">
        <v>0</v>
      </c>
      <c r="AG3632" t="s">
        <v>6672</v>
      </c>
      <c r="AH3632" s="2">
        <f t="shared" si="365"/>
        <v>-16.083456129402318</v>
      </c>
      <c r="AJ3632" s="2">
        <f t="shared" si="370"/>
        <v>-2.5025539444631106</v>
      </c>
      <c r="AK3632" s="2">
        <f t="shared" si="366"/>
        <v>-1.535362013584342</v>
      </c>
      <c r="AL3632" s="2">
        <f t="shared" si="367"/>
        <v>-2.5879503497259004</v>
      </c>
      <c r="AM3632" s="2">
        <f t="shared" si="368"/>
        <v>-4.8860957597691606</v>
      </c>
      <c r="AN3632" s="2">
        <f t="shared" si="369"/>
        <v>-4.5714940618598048</v>
      </c>
    </row>
    <row r="3633" spans="1:40" x14ac:dyDescent="0.2">
      <c r="A3633">
        <v>3632</v>
      </c>
      <c r="B3633" t="s">
        <v>5908</v>
      </c>
      <c r="C3633" t="s">
        <v>129</v>
      </c>
      <c r="D3633">
        <v>0</v>
      </c>
      <c r="E3633">
        <v>1</v>
      </c>
      <c r="F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T3633">
        <v>0.159</v>
      </c>
      <c r="U3633">
        <v>0.19800000000000001</v>
      </c>
      <c r="V3633">
        <v>0.21199999999999999</v>
      </c>
      <c r="W3633">
        <v>0.40899999999999997</v>
      </c>
      <c r="X3633">
        <v>0.18</v>
      </c>
      <c r="Z3633">
        <v>2</v>
      </c>
      <c r="AA3633">
        <v>0</v>
      </c>
      <c r="AB3633">
        <v>0</v>
      </c>
      <c r="AD3633">
        <v>-0.1</v>
      </c>
      <c r="AE3633">
        <v>0</v>
      </c>
      <c r="AF3633">
        <v>0</v>
      </c>
      <c r="AG3633" t="s">
        <v>5909</v>
      </c>
      <c r="AH3633" s="2">
        <f t="shared" si="365"/>
        <v>-16.090861217211636</v>
      </c>
      <c r="AJ3633" s="2">
        <f t="shared" si="370"/>
        <v>-2.5025539444631106</v>
      </c>
      <c r="AK3633" s="2">
        <f t="shared" si="366"/>
        <v>-1.535362013584342</v>
      </c>
      <c r="AL3633" s="2">
        <f t="shared" si="367"/>
        <v>-2.5879503497259004</v>
      </c>
      <c r="AM3633" s="2">
        <f t="shared" si="368"/>
        <v>-4.5926541790971793</v>
      </c>
      <c r="AN3633" s="2">
        <f t="shared" si="369"/>
        <v>-4.8723407303411026</v>
      </c>
    </row>
    <row r="3634" spans="1:40" x14ac:dyDescent="0.2">
      <c r="A3634">
        <v>3633</v>
      </c>
      <c r="B3634" t="s">
        <v>7267</v>
      </c>
      <c r="C3634" t="s">
        <v>93</v>
      </c>
      <c r="D3634">
        <v>0</v>
      </c>
      <c r="E3634">
        <v>1</v>
      </c>
      <c r="F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T3634">
        <v>0.154</v>
      </c>
      <c r="U3634">
        <v>0.19400000000000001</v>
      </c>
      <c r="V3634">
        <v>0.23200000000000001</v>
      </c>
      <c r="W3634">
        <v>0.42599999999999999</v>
      </c>
      <c r="X3634">
        <v>0.186</v>
      </c>
      <c r="Z3634">
        <v>11</v>
      </c>
      <c r="AA3634">
        <v>0</v>
      </c>
      <c r="AB3634">
        <v>0</v>
      </c>
      <c r="AD3634">
        <v>-0.1</v>
      </c>
      <c r="AE3634">
        <v>0</v>
      </c>
      <c r="AF3634">
        <v>0</v>
      </c>
      <c r="AG3634" t="s">
        <v>7268</v>
      </c>
      <c r="AH3634" s="2">
        <f t="shared" si="365"/>
        <v>-16.091853326620093</v>
      </c>
      <c r="AJ3634" s="2">
        <f t="shared" si="370"/>
        <v>-2.5025539444631106</v>
      </c>
      <c r="AK3634" s="2">
        <f t="shared" si="366"/>
        <v>-1.535362013584342</v>
      </c>
      <c r="AL3634" s="2">
        <f t="shared" si="367"/>
        <v>-2.5879503497259004</v>
      </c>
      <c r="AM3634" s="2">
        <f t="shared" si="368"/>
        <v>-4.8371888296571637</v>
      </c>
      <c r="AN3634" s="2">
        <f t="shared" si="369"/>
        <v>-4.6287981891895758</v>
      </c>
    </row>
    <row r="3635" spans="1:40" x14ac:dyDescent="0.2">
      <c r="A3635">
        <v>3634</v>
      </c>
      <c r="B3635" t="s">
        <v>6804</v>
      </c>
      <c r="C3635" t="s">
        <v>37</v>
      </c>
      <c r="D3635">
        <v>0</v>
      </c>
      <c r="E3635">
        <v>1</v>
      </c>
      <c r="F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T3635">
        <v>0.156</v>
      </c>
      <c r="U3635">
        <v>0.188</v>
      </c>
      <c r="V3635">
        <v>0.23100000000000001</v>
      </c>
      <c r="W3635">
        <v>0.41899999999999998</v>
      </c>
      <c r="X3635">
        <v>0.182</v>
      </c>
      <c r="Z3635">
        <v>9</v>
      </c>
      <c r="AA3635">
        <v>0</v>
      </c>
      <c r="AB3635">
        <v>0</v>
      </c>
      <c r="AD3635">
        <v>-0.1</v>
      </c>
      <c r="AE3635">
        <v>0</v>
      </c>
      <c r="AF3635">
        <v>0</v>
      </c>
      <c r="AG3635" t="s">
        <v>6805</v>
      </c>
      <c r="AH3635" s="2">
        <f t="shared" si="365"/>
        <v>-16.0943216892232</v>
      </c>
      <c r="AJ3635" s="2">
        <f t="shared" si="370"/>
        <v>-2.5025539444631106</v>
      </c>
      <c r="AK3635" s="2">
        <f t="shared" si="366"/>
        <v>-1.535362013584342</v>
      </c>
      <c r="AL3635" s="2">
        <f t="shared" si="367"/>
        <v>-2.5879503497259004</v>
      </c>
      <c r="AM3635" s="2">
        <f t="shared" si="368"/>
        <v>-4.7393749694331699</v>
      </c>
      <c r="AN3635" s="2">
        <f t="shared" si="369"/>
        <v>-4.7290804120166756</v>
      </c>
    </row>
    <row r="3636" spans="1:40" x14ac:dyDescent="0.2">
      <c r="A3636">
        <v>3635</v>
      </c>
      <c r="B3636" t="s">
        <v>1622</v>
      </c>
      <c r="C3636" t="s">
        <v>65</v>
      </c>
      <c r="D3636">
        <v>0</v>
      </c>
      <c r="E3636">
        <v>1</v>
      </c>
      <c r="F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T3636">
        <v>0.158</v>
      </c>
      <c r="U3636">
        <v>0.19500000000000001</v>
      </c>
      <c r="V3636">
        <v>0.218</v>
      </c>
      <c r="W3636">
        <v>0.41199999999999998</v>
      </c>
      <c r="X3636">
        <v>0.18099999999999999</v>
      </c>
      <c r="Z3636">
        <v>4</v>
      </c>
      <c r="AA3636">
        <v>0</v>
      </c>
      <c r="AB3636">
        <v>0</v>
      </c>
      <c r="AD3636">
        <v>-0.1</v>
      </c>
      <c r="AE3636">
        <v>0</v>
      </c>
      <c r="AF3636">
        <v>0</v>
      </c>
      <c r="AG3636" t="s">
        <v>5710</v>
      </c>
      <c r="AH3636" s="2">
        <f t="shared" si="365"/>
        <v>-16.096790051826304</v>
      </c>
      <c r="AJ3636" s="2">
        <f t="shared" si="370"/>
        <v>-2.5025539444631106</v>
      </c>
      <c r="AK3636" s="2">
        <f t="shared" si="366"/>
        <v>-1.535362013584342</v>
      </c>
      <c r="AL3636" s="2">
        <f t="shared" si="367"/>
        <v>-2.5879503497259004</v>
      </c>
      <c r="AM3636" s="2">
        <f t="shared" si="368"/>
        <v>-4.6415611092091762</v>
      </c>
      <c r="AN3636" s="2">
        <f t="shared" si="369"/>
        <v>-4.8293626348437746</v>
      </c>
    </row>
    <row r="3637" spans="1:40" x14ac:dyDescent="0.2">
      <c r="A3637">
        <v>3636</v>
      </c>
      <c r="B3637" t="s">
        <v>6992</v>
      </c>
      <c r="C3637" t="s">
        <v>103</v>
      </c>
      <c r="D3637">
        <v>0</v>
      </c>
      <c r="E3637">
        <v>1</v>
      </c>
      <c r="F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T3637">
        <v>0.153</v>
      </c>
      <c r="U3637">
        <v>0.20200000000000001</v>
      </c>
      <c r="V3637">
        <v>0.22700000000000001</v>
      </c>
      <c r="W3637">
        <v>0.42899999999999999</v>
      </c>
      <c r="X3637">
        <v>0.19</v>
      </c>
      <c r="Z3637">
        <v>2</v>
      </c>
      <c r="AA3637">
        <v>0</v>
      </c>
      <c r="AB3637">
        <v>0</v>
      </c>
      <c r="AD3637">
        <v>-0.1</v>
      </c>
      <c r="AE3637">
        <v>0</v>
      </c>
      <c r="AF3637">
        <v>0</v>
      </c>
      <c r="AG3637" t="s">
        <v>6993</v>
      </c>
      <c r="AH3637" s="2">
        <f t="shared" si="365"/>
        <v>-16.097782161234761</v>
      </c>
      <c r="AJ3637" s="2">
        <f t="shared" si="370"/>
        <v>-2.5025539444631106</v>
      </c>
      <c r="AK3637" s="2">
        <f t="shared" si="366"/>
        <v>-1.535362013584342</v>
      </c>
      <c r="AL3637" s="2">
        <f t="shared" si="367"/>
        <v>-2.5879503497259004</v>
      </c>
      <c r="AM3637" s="2">
        <f t="shared" si="368"/>
        <v>-4.8860957597691606</v>
      </c>
      <c r="AN3637" s="2">
        <f t="shared" si="369"/>
        <v>-4.5858200936922477</v>
      </c>
    </row>
    <row r="3638" spans="1:40" x14ac:dyDescent="0.2">
      <c r="A3638">
        <v>3637</v>
      </c>
      <c r="B3638" t="s">
        <v>6608</v>
      </c>
      <c r="C3638" t="s">
        <v>37</v>
      </c>
      <c r="D3638">
        <v>0</v>
      </c>
      <c r="E3638">
        <v>1</v>
      </c>
      <c r="F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T3638">
        <v>0.155</v>
      </c>
      <c r="U3638">
        <v>0.19700000000000001</v>
      </c>
      <c r="V3638">
        <v>0.22500000000000001</v>
      </c>
      <c r="W3638">
        <v>0.42199999999999999</v>
      </c>
      <c r="X3638">
        <v>0.186</v>
      </c>
      <c r="Z3638">
        <v>12</v>
      </c>
      <c r="AA3638">
        <v>0</v>
      </c>
      <c r="AB3638">
        <v>0</v>
      </c>
      <c r="AD3638">
        <v>-0.1</v>
      </c>
      <c r="AE3638">
        <v>0</v>
      </c>
      <c r="AF3638">
        <v>0</v>
      </c>
      <c r="AG3638" t="s">
        <v>6609</v>
      </c>
      <c r="AH3638" s="2">
        <f t="shared" si="365"/>
        <v>-16.100250523837868</v>
      </c>
      <c r="AJ3638" s="2">
        <f t="shared" si="370"/>
        <v>-2.5025539444631106</v>
      </c>
      <c r="AK3638" s="2">
        <f t="shared" si="366"/>
        <v>-1.535362013584342</v>
      </c>
      <c r="AL3638" s="2">
        <f t="shared" si="367"/>
        <v>-2.5879503497259004</v>
      </c>
      <c r="AM3638" s="2">
        <f t="shared" si="368"/>
        <v>-4.7882818995451668</v>
      </c>
      <c r="AN3638" s="2">
        <f t="shared" si="369"/>
        <v>-4.6861023165193467</v>
      </c>
    </row>
    <row r="3639" spans="1:40" x14ac:dyDescent="0.2">
      <c r="A3639">
        <v>3638</v>
      </c>
      <c r="B3639" t="s">
        <v>7211</v>
      </c>
      <c r="C3639" t="s">
        <v>88</v>
      </c>
      <c r="D3639">
        <v>0</v>
      </c>
      <c r="E3639">
        <v>1</v>
      </c>
      <c r="F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T3639">
        <v>0.154</v>
      </c>
      <c r="U3639">
        <v>0.187</v>
      </c>
      <c r="V3639">
        <v>0.23799999999999999</v>
      </c>
      <c r="W3639">
        <v>0.42499999999999999</v>
      </c>
      <c r="X3639">
        <v>0.184</v>
      </c>
      <c r="Z3639">
        <v>12</v>
      </c>
      <c r="AA3639">
        <v>0</v>
      </c>
      <c r="AB3639">
        <v>0</v>
      </c>
      <c r="AD3639">
        <v>-0.1</v>
      </c>
      <c r="AE3639">
        <v>0</v>
      </c>
      <c r="AF3639">
        <v>0</v>
      </c>
      <c r="AG3639" t="s">
        <v>7212</v>
      </c>
      <c r="AH3639" s="2">
        <f t="shared" si="365"/>
        <v>-16.106179358452536</v>
      </c>
      <c r="AJ3639" s="2">
        <f t="shared" si="370"/>
        <v>-2.5025539444631106</v>
      </c>
      <c r="AK3639" s="2">
        <f t="shared" si="366"/>
        <v>-1.535362013584342</v>
      </c>
      <c r="AL3639" s="2">
        <f t="shared" si="367"/>
        <v>-2.5879503497259004</v>
      </c>
      <c r="AM3639" s="2">
        <f t="shared" si="368"/>
        <v>-4.8371888296571637</v>
      </c>
      <c r="AN3639" s="2">
        <f t="shared" si="369"/>
        <v>-4.6431242210220187</v>
      </c>
    </row>
    <row r="3640" spans="1:40" x14ac:dyDescent="0.2">
      <c r="A3640">
        <v>3639</v>
      </c>
      <c r="B3640" t="s">
        <v>6197</v>
      </c>
      <c r="C3640" t="s">
        <v>35</v>
      </c>
      <c r="D3640">
        <v>0</v>
      </c>
      <c r="E3640">
        <v>1</v>
      </c>
      <c r="F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T3640">
        <v>0.159</v>
      </c>
      <c r="U3640">
        <v>0.193</v>
      </c>
      <c r="V3640">
        <v>0.214</v>
      </c>
      <c r="W3640">
        <v>0.40699999999999997</v>
      </c>
      <c r="X3640">
        <v>0.17899999999999999</v>
      </c>
      <c r="Z3640">
        <v>-1</v>
      </c>
      <c r="AA3640">
        <v>0</v>
      </c>
      <c r="AB3640">
        <v>0</v>
      </c>
      <c r="AD3640">
        <v>-0.1</v>
      </c>
      <c r="AE3640">
        <v>0</v>
      </c>
      <c r="AF3640">
        <v>0</v>
      </c>
      <c r="AG3640" t="s">
        <v>6198</v>
      </c>
      <c r="AH3640" s="2">
        <f t="shared" si="365"/>
        <v>-16.119513280876522</v>
      </c>
      <c r="AJ3640" s="2">
        <f t="shared" si="370"/>
        <v>-2.5025539444631106</v>
      </c>
      <c r="AK3640" s="2">
        <f t="shared" si="366"/>
        <v>-1.535362013584342</v>
      </c>
      <c r="AL3640" s="2">
        <f t="shared" si="367"/>
        <v>-2.5879503497259004</v>
      </c>
      <c r="AM3640" s="2">
        <f t="shared" si="368"/>
        <v>-4.5926541790971793</v>
      </c>
      <c r="AN3640" s="2">
        <f t="shared" si="369"/>
        <v>-4.9009927940059885</v>
      </c>
    </row>
    <row r="3641" spans="1:40" x14ac:dyDescent="0.2">
      <c r="A3641">
        <v>3640</v>
      </c>
      <c r="B3641" t="s">
        <v>6001</v>
      </c>
      <c r="C3641" t="s">
        <v>33</v>
      </c>
      <c r="D3641">
        <v>0</v>
      </c>
      <c r="E3641">
        <v>1</v>
      </c>
      <c r="F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T3641">
        <v>0.153</v>
      </c>
      <c r="U3641">
        <v>0.20200000000000001</v>
      </c>
      <c r="V3641">
        <v>0.22500000000000001</v>
      </c>
      <c r="W3641">
        <v>0.42699999999999999</v>
      </c>
      <c r="X3641">
        <v>0.189</v>
      </c>
      <c r="Z3641">
        <v>13</v>
      </c>
      <c r="AA3641">
        <v>0</v>
      </c>
      <c r="AB3641">
        <v>0</v>
      </c>
      <c r="AD3641">
        <v>-0.1</v>
      </c>
      <c r="AE3641">
        <v>0</v>
      </c>
      <c r="AF3641">
        <v>0</v>
      </c>
      <c r="AG3641" t="s">
        <v>6002</v>
      </c>
      <c r="AH3641" s="2">
        <f t="shared" si="365"/>
        <v>-16.126434224899647</v>
      </c>
      <c r="AJ3641" s="2">
        <f t="shared" si="370"/>
        <v>-2.5025539444631106</v>
      </c>
      <c r="AK3641" s="2">
        <f t="shared" si="366"/>
        <v>-1.535362013584342</v>
      </c>
      <c r="AL3641" s="2">
        <f t="shared" si="367"/>
        <v>-2.5879503497259004</v>
      </c>
      <c r="AM3641" s="2">
        <f t="shared" si="368"/>
        <v>-4.8860957597691606</v>
      </c>
      <c r="AN3641" s="2">
        <f t="shared" si="369"/>
        <v>-4.6144721573571337</v>
      </c>
    </row>
    <row r="3642" spans="1:40" x14ac:dyDescent="0.2">
      <c r="A3642">
        <v>3641</v>
      </c>
      <c r="B3642" t="s">
        <v>6472</v>
      </c>
      <c r="C3642" t="s">
        <v>88</v>
      </c>
      <c r="D3642">
        <v>0</v>
      </c>
      <c r="E3642">
        <v>1</v>
      </c>
      <c r="F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T3642">
        <v>0.153</v>
      </c>
      <c r="U3642">
        <v>0.192</v>
      </c>
      <c r="V3642">
        <v>0.23400000000000001</v>
      </c>
      <c r="W3642">
        <v>0.42699999999999999</v>
      </c>
      <c r="X3642">
        <v>0.186</v>
      </c>
      <c r="Z3642">
        <v>13</v>
      </c>
      <c r="AA3642">
        <v>0</v>
      </c>
      <c r="AB3642">
        <v>0</v>
      </c>
      <c r="AD3642">
        <v>-0.1</v>
      </c>
      <c r="AE3642">
        <v>0</v>
      </c>
      <c r="AF3642">
        <v>0</v>
      </c>
      <c r="AG3642" t="s">
        <v>6473</v>
      </c>
      <c r="AH3642" s="2">
        <f t="shared" si="365"/>
        <v>-16.126434224899647</v>
      </c>
      <c r="AJ3642" s="2">
        <f t="shared" si="370"/>
        <v>-2.5025539444631106</v>
      </c>
      <c r="AK3642" s="2">
        <f t="shared" si="366"/>
        <v>-1.535362013584342</v>
      </c>
      <c r="AL3642" s="2">
        <f t="shared" si="367"/>
        <v>-2.5879503497259004</v>
      </c>
      <c r="AM3642" s="2">
        <f t="shared" si="368"/>
        <v>-4.8860957597691606</v>
      </c>
      <c r="AN3642" s="2">
        <f t="shared" si="369"/>
        <v>-4.6144721573571337</v>
      </c>
    </row>
    <row r="3643" spans="1:40" x14ac:dyDescent="0.2">
      <c r="A3643">
        <v>3642</v>
      </c>
      <c r="B3643" t="s">
        <v>6552</v>
      </c>
      <c r="C3643" t="s">
        <v>63</v>
      </c>
      <c r="D3643">
        <v>0</v>
      </c>
      <c r="E3643">
        <v>1</v>
      </c>
      <c r="F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T3643">
        <v>0.153</v>
      </c>
      <c r="U3643">
        <v>0.189</v>
      </c>
      <c r="V3643">
        <v>0.23799999999999999</v>
      </c>
      <c r="W3643">
        <v>0.42699999999999999</v>
      </c>
      <c r="X3643">
        <v>0.185</v>
      </c>
      <c r="Z3643">
        <v>6</v>
      </c>
      <c r="AA3643">
        <v>0</v>
      </c>
      <c r="AB3643">
        <v>0</v>
      </c>
      <c r="AD3643">
        <v>-0.1</v>
      </c>
      <c r="AE3643">
        <v>0</v>
      </c>
      <c r="AF3643">
        <v>0</v>
      </c>
      <c r="AG3643" t="s">
        <v>6553</v>
      </c>
      <c r="AH3643" s="2">
        <f t="shared" si="365"/>
        <v>-16.126434224899647</v>
      </c>
      <c r="AJ3643" s="2">
        <f t="shared" si="370"/>
        <v>-2.5025539444631106</v>
      </c>
      <c r="AK3643" s="2">
        <f t="shared" si="366"/>
        <v>-1.535362013584342</v>
      </c>
      <c r="AL3643" s="2">
        <f t="shared" si="367"/>
        <v>-2.5879503497259004</v>
      </c>
      <c r="AM3643" s="2">
        <f t="shared" si="368"/>
        <v>-4.8860957597691606</v>
      </c>
      <c r="AN3643" s="2">
        <f t="shared" si="369"/>
        <v>-4.6144721573571337</v>
      </c>
    </row>
    <row r="3644" spans="1:40" x14ac:dyDescent="0.2">
      <c r="A3644">
        <v>3643</v>
      </c>
      <c r="B3644" t="s">
        <v>6796</v>
      </c>
      <c r="C3644" t="s">
        <v>57</v>
      </c>
      <c r="D3644">
        <v>0</v>
      </c>
      <c r="E3644">
        <v>1</v>
      </c>
      <c r="F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T3644">
        <v>0.16</v>
      </c>
      <c r="U3644">
        <v>0.19700000000000001</v>
      </c>
      <c r="V3644">
        <v>0.20599999999999999</v>
      </c>
      <c r="W3644">
        <v>0.40300000000000002</v>
      </c>
      <c r="X3644">
        <v>0.17899999999999999</v>
      </c>
      <c r="Z3644">
        <v>3</v>
      </c>
      <c r="AA3644">
        <v>0</v>
      </c>
      <c r="AB3644">
        <v>0</v>
      </c>
      <c r="AD3644">
        <v>-0.1</v>
      </c>
      <c r="AE3644">
        <v>0</v>
      </c>
      <c r="AF3644">
        <v>0</v>
      </c>
      <c r="AG3644" t="s">
        <v>6797</v>
      </c>
      <c r="AH3644" s="2">
        <f t="shared" si="365"/>
        <v>-16.127910478094293</v>
      </c>
      <c r="AJ3644" s="2">
        <f t="shared" si="370"/>
        <v>-2.5025539444631106</v>
      </c>
      <c r="AK3644" s="2">
        <f t="shared" si="366"/>
        <v>-1.535362013584342</v>
      </c>
      <c r="AL3644" s="2">
        <f t="shared" si="367"/>
        <v>-2.5879503497259004</v>
      </c>
      <c r="AM3644" s="2">
        <f t="shared" si="368"/>
        <v>-4.5437472489851825</v>
      </c>
      <c r="AN3644" s="2">
        <f t="shared" si="369"/>
        <v>-4.9582969213357586</v>
      </c>
    </row>
    <row r="3645" spans="1:40" x14ac:dyDescent="0.2">
      <c r="A3645">
        <v>3644</v>
      </c>
      <c r="B3645" t="s">
        <v>828</v>
      </c>
      <c r="C3645" t="s">
        <v>37</v>
      </c>
      <c r="D3645">
        <v>0</v>
      </c>
      <c r="E3645">
        <v>1</v>
      </c>
      <c r="F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T3645">
        <v>0.157</v>
      </c>
      <c r="U3645">
        <v>0.19800000000000001</v>
      </c>
      <c r="V3645">
        <v>0.215</v>
      </c>
      <c r="W3645">
        <v>0.41299999999999998</v>
      </c>
      <c r="X3645">
        <v>0.183</v>
      </c>
      <c r="Z3645">
        <v>10</v>
      </c>
      <c r="AA3645">
        <v>0</v>
      </c>
      <c r="AB3645">
        <v>0</v>
      </c>
      <c r="AD3645">
        <v>-0.1</v>
      </c>
      <c r="AE3645">
        <v>0</v>
      </c>
      <c r="AF3645">
        <v>0</v>
      </c>
      <c r="AG3645" t="s">
        <v>5203</v>
      </c>
      <c r="AH3645" s="2">
        <f t="shared" si="365"/>
        <v>-16.131370950105858</v>
      </c>
      <c r="AJ3645" s="2">
        <f t="shared" si="370"/>
        <v>-2.5025539444631106</v>
      </c>
      <c r="AK3645" s="2">
        <f t="shared" si="366"/>
        <v>-1.535362013584342</v>
      </c>
      <c r="AL3645" s="2">
        <f t="shared" si="367"/>
        <v>-2.5879503497259004</v>
      </c>
      <c r="AM3645" s="2">
        <f t="shared" si="368"/>
        <v>-4.6904680393211731</v>
      </c>
      <c r="AN3645" s="2">
        <f t="shared" si="369"/>
        <v>-4.8150366030113316</v>
      </c>
    </row>
    <row r="3646" spans="1:40" x14ac:dyDescent="0.2">
      <c r="A3646">
        <v>3645</v>
      </c>
      <c r="B3646" t="s">
        <v>6888</v>
      </c>
      <c r="C3646" t="s">
        <v>129</v>
      </c>
      <c r="D3646">
        <v>0</v>
      </c>
      <c r="E3646">
        <v>1</v>
      </c>
      <c r="F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T3646">
        <v>0.157</v>
      </c>
      <c r="U3646">
        <v>0.192</v>
      </c>
      <c r="V3646">
        <v>0.221</v>
      </c>
      <c r="W3646">
        <v>0.41299999999999998</v>
      </c>
      <c r="X3646">
        <v>0.18099999999999999</v>
      </c>
      <c r="Z3646">
        <v>3</v>
      </c>
      <c r="AA3646">
        <v>0</v>
      </c>
      <c r="AB3646">
        <v>0</v>
      </c>
      <c r="AD3646">
        <v>-0.1</v>
      </c>
      <c r="AE3646">
        <v>0</v>
      </c>
      <c r="AF3646">
        <v>0</v>
      </c>
      <c r="AG3646" t="s">
        <v>6889</v>
      </c>
      <c r="AH3646" s="2">
        <f t="shared" si="365"/>
        <v>-16.131370950105858</v>
      </c>
      <c r="AJ3646" s="2">
        <f t="shared" si="370"/>
        <v>-2.5025539444631106</v>
      </c>
      <c r="AK3646" s="2">
        <f t="shared" si="366"/>
        <v>-1.535362013584342</v>
      </c>
      <c r="AL3646" s="2">
        <f t="shared" si="367"/>
        <v>-2.5879503497259004</v>
      </c>
      <c r="AM3646" s="2">
        <f t="shared" si="368"/>
        <v>-4.6904680393211731</v>
      </c>
      <c r="AN3646" s="2">
        <f t="shared" si="369"/>
        <v>-4.8150366030113316</v>
      </c>
    </row>
    <row r="3647" spans="1:40" x14ac:dyDescent="0.2">
      <c r="A3647">
        <v>3646</v>
      </c>
      <c r="B3647" t="s">
        <v>6267</v>
      </c>
      <c r="C3647" t="s">
        <v>35</v>
      </c>
      <c r="D3647">
        <v>0</v>
      </c>
      <c r="E3647">
        <v>1</v>
      </c>
      <c r="F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0.159</v>
      </c>
      <c r="U3647">
        <v>0.19</v>
      </c>
      <c r="V3647">
        <v>0.215</v>
      </c>
      <c r="W3647">
        <v>0.40600000000000003</v>
      </c>
      <c r="X3647">
        <v>0.17799999999999999</v>
      </c>
      <c r="Z3647">
        <v>-2</v>
      </c>
      <c r="AA3647">
        <v>0</v>
      </c>
      <c r="AB3647">
        <v>0</v>
      </c>
      <c r="AD3647">
        <v>-0.1</v>
      </c>
      <c r="AE3647">
        <v>0</v>
      </c>
      <c r="AF3647">
        <v>0</v>
      </c>
      <c r="AG3647" t="s">
        <v>6268</v>
      </c>
      <c r="AH3647" s="2">
        <f t="shared" si="365"/>
        <v>-16.133839312708965</v>
      </c>
      <c r="AJ3647" s="2">
        <f t="shared" si="370"/>
        <v>-2.5025539444631106</v>
      </c>
      <c r="AK3647" s="2">
        <f t="shared" si="366"/>
        <v>-1.535362013584342</v>
      </c>
      <c r="AL3647" s="2">
        <f t="shared" si="367"/>
        <v>-2.5879503497259004</v>
      </c>
      <c r="AM3647" s="2">
        <f t="shared" si="368"/>
        <v>-4.5926541790971793</v>
      </c>
      <c r="AN3647" s="2">
        <f t="shared" si="369"/>
        <v>-4.9153188258384306</v>
      </c>
    </row>
    <row r="3648" spans="1:40" x14ac:dyDescent="0.2">
      <c r="A3648">
        <v>3647</v>
      </c>
      <c r="B3648" t="s">
        <v>6458</v>
      </c>
      <c r="C3648" t="s">
        <v>93</v>
      </c>
      <c r="D3648">
        <v>0</v>
      </c>
      <c r="E3648">
        <v>1</v>
      </c>
      <c r="F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T3648">
        <v>0.159</v>
      </c>
      <c r="U3648">
        <v>0.19600000000000001</v>
      </c>
      <c r="V3648">
        <v>0.21</v>
      </c>
      <c r="W3648">
        <v>0.40600000000000003</v>
      </c>
      <c r="X3648">
        <v>0.18</v>
      </c>
      <c r="Z3648">
        <v>7</v>
      </c>
      <c r="AA3648">
        <v>0</v>
      </c>
      <c r="AB3648">
        <v>0</v>
      </c>
      <c r="AD3648">
        <v>-0.1</v>
      </c>
      <c r="AE3648">
        <v>0</v>
      </c>
      <c r="AF3648">
        <v>0</v>
      </c>
      <c r="AG3648" t="s">
        <v>6459</v>
      </c>
      <c r="AH3648" s="2">
        <f t="shared" si="365"/>
        <v>-16.133839312708965</v>
      </c>
      <c r="AJ3648" s="2">
        <f t="shared" si="370"/>
        <v>-2.5025539444631106</v>
      </c>
      <c r="AK3648" s="2">
        <f t="shared" si="366"/>
        <v>-1.535362013584342</v>
      </c>
      <c r="AL3648" s="2">
        <f t="shared" si="367"/>
        <v>-2.5879503497259004</v>
      </c>
      <c r="AM3648" s="2">
        <f t="shared" si="368"/>
        <v>-4.5926541790971793</v>
      </c>
      <c r="AN3648" s="2">
        <f t="shared" si="369"/>
        <v>-4.9153188258384306</v>
      </c>
    </row>
    <row r="3649" spans="1:40" x14ac:dyDescent="0.2">
      <c r="A3649">
        <v>3648</v>
      </c>
      <c r="B3649" t="s">
        <v>6454</v>
      </c>
      <c r="C3649" t="s">
        <v>125</v>
      </c>
      <c r="D3649">
        <v>0</v>
      </c>
      <c r="E3649">
        <v>1</v>
      </c>
      <c r="F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T3649">
        <v>0.161</v>
      </c>
      <c r="U3649">
        <v>0.191</v>
      </c>
      <c r="V3649">
        <v>0.20799999999999999</v>
      </c>
      <c r="W3649">
        <v>0.39900000000000002</v>
      </c>
      <c r="X3649">
        <v>0.17499999999999999</v>
      </c>
      <c r="Z3649">
        <v>2</v>
      </c>
      <c r="AA3649">
        <v>0</v>
      </c>
      <c r="AB3649">
        <v>0</v>
      </c>
      <c r="AD3649">
        <v>-0.1</v>
      </c>
      <c r="AE3649">
        <v>0</v>
      </c>
      <c r="AF3649">
        <v>0</v>
      </c>
      <c r="AG3649" t="s">
        <v>6455</v>
      </c>
      <c r="AH3649" s="2">
        <f t="shared" si="365"/>
        <v>-16.136307675312068</v>
      </c>
      <c r="AJ3649" s="2">
        <f t="shared" si="370"/>
        <v>-2.5025539444631106</v>
      </c>
      <c r="AK3649" s="2">
        <f t="shared" si="366"/>
        <v>-1.535362013584342</v>
      </c>
      <c r="AL3649" s="2">
        <f t="shared" si="367"/>
        <v>-2.5879503497259004</v>
      </c>
      <c r="AM3649" s="2">
        <f t="shared" si="368"/>
        <v>-4.4948403188731847</v>
      </c>
      <c r="AN3649" s="2">
        <f t="shared" si="369"/>
        <v>-5.0156010486655296</v>
      </c>
    </row>
    <row r="3650" spans="1:40" x14ac:dyDescent="0.2">
      <c r="A3650">
        <v>3649</v>
      </c>
      <c r="B3650" t="s">
        <v>6438</v>
      </c>
      <c r="C3650" t="s">
        <v>29</v>
      </c>
      <c r="D3650">
        <v>0</v>
      </c>
      <c r="E3650">
        <v>1</v>
      </c>
      <c r="F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T3650">
        <v>0.156</v>
      </c>
      <c r="U3650">
        <v>0.193</v>
      </c>
      <c r="V3650">
        <v>0.223</v>
      </c>
      <c r="W3650">
        <v>0.41599999999999998</v>
      </c>
      <c r="X3650">
        <v>0.182</v>
      </c>
      <c r="Z3650">
        <v>8</v>
      </c>
      <c r="AA3650">
        <v>0</v>
      </c>
      <c r="AB3650">
        <v>0</v>
      </c>
      <c r="AD3650">
        <v>-0.1</v>
      </c>
      <c r="AE3650">
        <v>0</v>
      </c>
      <c r="AF3650">
        <v>0</v>
      </c>
      <c r="AG3650" t="s">
        <v>6439</v>
      </c>
      <c r="AH3650" s="2">
        <f t="shared" ref="AH3650:AH3713" si="371">SUM(AI3650:AN3650)</f>
        <v>-16.137299784720526</v>
      </c>
      <c r="AJ3650" s="2">
        <f t="shared" si="370"/>
        <v>-2.5025539444631106</v>
      </c>
      <c r="AK3650" s="2">
        <f t="shared" ref="AK3650:AK3713" si="372">(M3650-46.609)/30.35701</f>
        <v>-1.535362013584342</v>
      </c>
      <c r="AL3650" s="2">
        <f t="shared" ref="AL3650:AL3713" si="373">(S3650-70.42522)/27.21274</f>
        <v>-2.5879503497259004</v>
      </c>
      <c r="AM3650" s="2">
        <f t="shared" ref="AM3650:AM3713" si="374">(T3650-0.252906)/0.020447</f>
        <v>-4.7393749694331699</v>
      </c>
      <c r="AN3650" s="2">
        <f t="shared" ref="AN3650:AN3713" si="375">(W3650-0.749104)/0.069803</f>
        <v>-4.7720585075140036</v>
      </c>
    </row>
    <row r="3651" spans="1:40" x14ac:dyDescent="0.2">
      <c r="A3651">
        <v>3650</v>
      </c>
      <c r="B3651" t="s">
        <v>7184</v>
      </c>
      <c r="C3651" t="s">
        <v>39</v>
      </c>
      <c r="D3651">
        <v>0</v>
      </c>
      <c r="E3651">
        <v>1</v>
      </c>
      <c r="F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T3651">
        <v>0.156</v>
      </c>
      <c r="U3651">
        <v>0.189</v>
      </c>
      <c r="V3651">
        <v>0.22700000000000001</v>
      </c>
      <c r="W3651">
        <v>0.41599999999999998</v>
      </c>
      <c r="X3651">
        <v>0.18099999999999999</v>
      </c>
      <c r="Z3651">
        <v>3</v>
      </c>
      <c r="AA3651">
        <v>0</v>
      </c>
      <c r="AB3651">
        <v>0</v>
      </c>
      <c r="AD3651">
        <v>-0.1</v>
      </c>
      <c r="AE3651">
        <v>0</v>
      </c>
      <c r="AF3651">
        <v>0</v>
      </c>
      <c r="AG3651" t="s">
        <v>7185</v>
      </c>
      <c r="AH3651" s="2">
        <f t="shared" si="371"/>
        <v>-16.137299784720526</v>
      </c>
      <c r="AJ3651" s="2">
        <f t="shared" si="370"/>
        <v>-2.5025539444631106</v>
      </c>
      <c r="AK3651" s="2">
        <f t="shared" si="372"/>
        <v>-1.535362013584342</v>
      </c>
      <c r="AL3651" s="2">
        <f t="shared" si="373"/>
        <v>-2.5879503497259004</v>
      </c>
      <c r="AM3651" s="2">
        <f t="shared" si="374"/>
        <v>-4.7393749694331699</v>
      </c>
      <c r="AN3651" s="2">
        <f t="shared" si="375"/>
        <v>-4.7720585075140036</v>
      </c>
    </row>
    <row r="3652" spans="1:40" x14ac:dyDescent="0.2">
      <c r="A3652">
        <v>3651</v>
      </c>
      <c r="B3652" t="s">
        <v>7247</v>
      </c>
      <c r="C3652" t="s">
        <v>55</v>
      </c>
      <c r="D3652">
        <v>0</v>
      </c>
      <c r="E3652">
        <v>1</v>
      </c>
      <c r="F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T3652">
        <v>0.156</v>
      </c>
      <c r="U3652">
        <v>0.191</v>
      </c>
      <c r="V3652">
        <v>0.22600000000000001</v>
      </c>
      <c r="W3652">
        <v>0.41599999999999998</v>
      </c>
      <c r="X3652">
        <v>0.18099999999999999</v>
      </c>
      <c r="Z3652">
        <v>2</v>
      </c>
      <c r="AA3652">
        <v>0</v>
      </c>
      <c r="AB3652">
        <v>0</v>
      </c>
      <c r="AD3652">
        <v>-0.1</v>
      </c>
      <c r="AE3652">
        <v>0</v>
      </c>
      <c r="AF3652">
        <v>0</v>
      </c>
      <c r="AG3652" t="s">
        <v>7248</v>
      </c>
      <c r="AH3652" s="2">
        <f t="shared" si="371"/>
        <v>-16.137299784720526</v>
      </c>
      <c r="AJ3652" s="2">
        <f t="shared" si="370"/>
        <v>-2.5025539444631106</v>
      </c>
      <c r="AK3652" s="2">
        <f t="shared" si="372"/>
        <v>-1.535362013584342</v>
      </c>
      <c r="AL3652" s="2">
        <f t="shared" si="373"/>
        <v>-2.5879503497259004</v>
      </c>
      <c r="AM3652" s="2">
        <f t="shared" si="374"/>
        <v>-4.7393749694331699</v>
      </c>
      <c r="AN3652" s="2">
        <f t="shared" si="375"/>
        <v>-4.7720585075140036</v>
      </c>
    </row>
    <row r="3653" spans="1:40" x14ac:dyDescent="0.2">
      <c r="A3653">
        <v>3652</v>
      </c>
      <c r="B3653" t="s">
        <v>6372</v>
      </c>
      <c r="D3653">
        <v>0</v>
      </c>
      <c r="E3653">
        <v>1</v>
      </c>
      <c r="F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T3653">
        <v>0.158</v>
      </c>
      <c r="U3653">
        <v>0.20100000000000001</v>
      </c>
      <c r="V3653">
        <v>0.20799999999999999</v>
      </c>
      <c r="W3653">
        <v>0.40899999999999997</v>
      </c>
      <c r="X3653">
        <v>0.182</v>
      </c>
      <c r="Z3653">
        <v>5</v>
      </c>
      <c r="AA3653">
        <v>0</v>
      </c>
      <c r="AB3653">
        <v>0</v>
      </c>
      <c r="AD3653">
        <v>-0.1</v>
      </c>
      <c r="AE3653">
        <v>0</v>
      </c>
      <c r="AF3653">
        <v>0</v>
      </c>
      <c r="AG3653" t="s">
        <v>6373</v>
      </c>
      <c r="AH3653" s="2">
        <f t="shared" si="371"/>
        <v>-16.139768147323633</v>
      </c>
      <c r="AJ3653" s="2">
        <f t="shared" si="370"/>
        <v>-2.5025539444631106</v>
      </c>
      <c r="AK3653" s="2">
        <f t="shared" si="372"/>
        <v>-1.535362013584342</v>
      </c>
      <c r="AL3653" s="2">
        <f t="shared" si="373"/>
        <v>-2.5879503497259004</v>
      </c>
      <c r="AM3653" s="2">
        <f t="shared" si="374"/>
        <v>-4.6415611092091762</v>
      </c>
      <c r="AN3653" s="2">
        <f t="shared" si="375"/>
        <v>-4.8723407303411026</v>
      </c>
    </row>
    <row r="3654" spans="1:40" x14ac:dyDescent="0.2">
      <c r="A3654">
        <v>3653</v>
      </c>
      <c r="B3654" t="s">
        <v>6576</v>
      </c>
      <c r="C3654" t="s">
        <v>37</v>
      </c>
      <c r="D3654">
        <v>0</v>
      </c>
      <c r="E3654">
        <v>1</v>
      </c>
      <c r="F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T3654">
        <v>0.153</v>
      </c>
      <c r="U3654">
        <v>0.193</v>
      </c>
      <c r="V3654">
        <v>0.23300000000000001</v>
      </c>
      <c r="W3654">
        <v>0.42599999999999999</v>
      </c>
      <c r="X3654">
        <v>0.186</v>
      </c>
      <c r="Z3654">
        <v>12</v>
      </c>
      <c r="AA3654">
        <v>0</v>
      </c>
      <c r="AB3654">
        <v>0</v>
      </c>
      <c r="AD3654">
        <v>-0.1</v>
      </c>
      <c r="AE3654">
        <v>0</v>
      </c>
      <c r="AF3654">
        <v>0</v>
      </c>
      <c r="AG3654" t="s">
        <v>6577</v>
      </c>
      <c r="AH3654" s="2">
        <f t="shared" si="371"/>
        <v>-16.14076025673209</v>
      </c>
      <c r="AJ3654" s="2">
        <f t="shared" si="370"/>
        <v>-2.5025539444631106</v>
      </c>
      <c r="AK3654" s="2">
        <f t="shared" si="372"/>
        <v>-1.535362013584342</v>
      </c>
      <c r="AL3654" s="2">
        <f t="shared" si="373"/>
        <v>-2.5879503497259004</v>
      </c>
      <c r="AM3654" s="2">
        <f t="shared" si="374"/>
        <v>-4.8860957597691606</v>
      </c>
      <c r="AN3654" s="2">
        <f t="shared" si="375"/>
        <v>-4.6287981891895758</v>
      </c>
    </row>
    <row r="3655" spans="1:40" x14ac:dyDescent="0.2">
      <c r="A3655">
        <v>3654</v>
      </c>
      <c r="B3655" t="s">
        <v>4864</v>
      </c>
      <c r="C3655" t="s">
        <v>42</v>
      </c>
      <c r="D3655">
        <v>0</v>
      </c>
      <c r="E3655">
        <v>1</v>
      </c>
      <c r="F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T3655">
        <v>0.155</v>
      </c>
      <c r="U3655">
        <v>0.19</v>
      </c>
      <c r="V3655">
        <v>0.22900000000000001</v>
      </c>
      <c r="W3655">
        <v>0.41899999999999998</v>
      </c>
      <c r="X3655">
        <v>0.182</v>
      </c>
      <c r="Z3655">
        <v>9</v>
      </c>
      <c r="AA3655">
        <v>0</v>
      </c>
      <c r="AB3655">
        <v>0</v>
      </c>
      <c r="AD3655">
        <v>-0.1</v>
      </c>
      <c r="AE3655">
        <v>0</v>
      </c>
      <c r="AF3655">
        <v>0</v>
      </c>
      <c r="AG3655" t="s">
        <v>4865</v>
      </c>
      <c r="AH3655" s="2">
        <f t="shared" si="371"/>
        <v>-16.143228619335197</v>
      </c>
      <c r="AJ3655" s="2">
        <f t="shared" si="370"/>
        <v>-2.5025539444631106</v>
      </c>
      <c r="AK3655" s="2">
        <f t="shared" si="372"/>
        <v>-1.535362013584342</v>
      </c>
      <c r="AL3655" s="2">
        <f t="shared" si="373"/>
        <v>-2.5879503497259004</v>
      </c>
      <c r="AM3655" s="2">
        <f t="shared" si="374"/>
        <v>-4.7882818995451668</v>
      </c>
      <c r="AN3655" s="2">
        <f t="shared" si="375"/>
        <v>-4.7290804120166756</v>
      </c>
    </row>
    <row r="3656" spans="1:40" x14ac:dyDescent="0.2">
      <c r="A3656">
        <v>3655</v>
      </c>
      <c r="B3656" t="s">
        <v>6872</v>
      </c>
      <c r="C3656" t="s">
        <v>114</v>
      </c>
      <c r="D3656">
        <v>0</v>
      </c>
      <c r="E3656">
        <v>1</v>
      </c>
      <c r="F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T3656">
        <v>0.155</v>
      </c>
      <c r="U3656">
        <v>0.185</v>
      </c>
      <c r="V3656">
        <v>0.23300000000000001</v>
      </c>
      <c r="W3656">
        <v>0.41899999999999998</v>
      </c>
      <c r="X3656">
        <v>0.18099999999999999</v>
      </c>
      <c r="Z3656">
        <v>2</v>
      </c>
      <c r="AA3656">
        <v>0</v>
      </c>
      <c r="AB3656">
        <v>0</v>
      </c>
      <c r="AD3656">
        <v>-0.1</v>
      </c>
      <c r="AE3656">
        <v>0</v>
      </c>
      <c r="AF3656">
        <v>0</v>
      </c>
      <c r="AG3656" t="s">
        <v>6873</v>
      </c>
      <c r="AH3656" s="2">
        <f t="shared" si="371"/>
        <v>-16.143228619335197</v>
      </c>
      <c r="AJ3656" s="2">
        <f t="shared" si="370"/>
        <v>-2.5025539444631106</v>
      </c>
      <c r="AK3656" s="2">
        <f t="shared" si="372"/>
        <v>-1.535362013584342</v>
      </c>
      <c r="AL3656" s="2">
        <f t="shared" si="373"/>
        <v>-2.5879503497259004</v>
      </c>
      <c r="AM3656" s="2">
        <f t="shared" si="374"/>
        <v>-4.7882818995451668</v>
      </c>
      <c r="AN3656" s="2">
        <f t="shared" si="375"/>
        <v>-4.7290804120166756</v>
      </c>
    </row>
    <row r="3657" spans="1:40" x14ac:dyDescent="0.2">
      <c r="A3657">
        <v>3656</v>
      </c>
      <c r="B3657" t="s">
        <v>5574</v>
      </c>
      <c r="C3657" t="s">
        <v>35</v>
      </c>
      <c r="D3657">
        <v>0</v>
      </c>
      <c r="E3657">
        <v>1</v>
      </c>
      <c r="F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T3657">
        <v>0.157</v>
      </c>
      <c r="U3657">
        <v>0.193</v>
      </c>
      <c r="V3657">
        <v>0.219</v>
      </c>
      <c r="W3657">
        <v>0.41199999999999998</v>
      </c>
      <c r="X3657">
        <v>0.18099999999999999</v>
      </c>
      <c r="Z3657">
        <v>0</v>
      </c>
      <c r="AA3657">
        <v>0</v>
      </c>
      <c r="AB3657">
        <v>0</v>
      </c>
      <c r="AD3657">
        <v>-0.1</v>
      </c>
      <c r="AE3657">
        <v>0</v>
      </c>
      <c r="AF3657">
        <v>0</v>
      </c>
      <c r="AG3657" t="s">
        <v>5575</v>
      </c>
      <c r="AH3657" s="2">
        <f t="shared" si="371"/>
        <v>-16.1456969819383</v>
      </c>
      <c r="AJ3657" s="2">
        <f t="shared" si="370"/>
        <v>-2.5025539444631106</v>
      </c>
      <c r="AK3657" s="2">
        <f t="shared" si="372"/>
        <v>-1.535362013584342</v>
      </c>
      <c r="AL3657" s="2">
        <f t="shared" si="373"/>
        <v>-2.5879503497259004</v>
      </c>
      <c r="AM3657" s="2">
        <f t="shared" si="374"/>
        <v>-4.6904680393211731</v>
      </c>
      <c r="AN3657" s="2">
        <f t="shared" si="375"/>
        <v>-4.8293626348437746</v>
      </c>
    </row>
    <row r="3658" spans="1:40" x14ac:dyDescent="0.2">
      <c r="A3658">
        <v>3657</v>
      </c>
      <c r="B3658" t="s">
        <v>6856</v>
      </c>
      <c r="C3658" t="s">
        <v>129</v>
      </c>
      <c r="D3658">
        <v>0</v>
      </c>
      <c r="E3658">
        <v>1</v>
      </c>
      <c r="F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T3658">
        <v>0.157</v>
      </c>
      <c r="U3658">
        <v>0.19600000000000001</v>
      </c>
      <c r="V3658">
        <v>0.216</v>
      </c>
      <c r="W3658">
        <v>0.41199999999999998</v>
      </c>
      <c r="X3658">
        <v>0.182</v>
      </c>
      <c r="Z3658">
        <v>3</v>
      </c>
      <c r="AA3658">
        <v>0</v>
      </c>
      <c r="AB3658">
        <v>0</v>
      </c>
      <c r="AD3658">
        <v>-0.1</v>
      </c>
      <c r="AE3658">
        <v>0</v>
      </c>
      <c r="AF3658">
        <v>0</v>
      </c>
      <c r="AG3658" t="s">
        <v>6857</v>
      </c>
      <c r="AH3658" s="2">
        <f t="shared" si="371"/>
        <v>-16.1456969819383</v>
      </c>
      <c r="AJ3658" s="2">
        <f t="shared" si="370"/>
        <v>-2.5025539444631106</v>
      </c>
      <c r="AK3658" s="2">
        <f t="shared" si="372"/>
        <v>-1.535362013584342</v>
      </c>
      <c r="AL3658" s="2">
        <f t="shared" si="373"/>
        <v>-2.5879503497259004</v>
      </c>
      <c r="AM3658" s="2">
        <f t="shared" si="374"/>
        <v>-4.6904680393211731</v>
      </c>
      <c r="AN3658" s="2">
        <f t="shared" si="375"/>
        <v>-4.8293626348437746</v>
      </c>
    </row>
    <row r="3659" spans="1:40" x14ac:dyDescent="0.2">
      <c r="A3659">
        <v>3658</v>
      </c>
      <c r="B3659" t="s">
        <v>6886</v>
      </c>
      <c r="C3659" t="s">
        <v>129</v>
      </c>
      <c r="D3659">
        <v>0</v>
      </c>
      <c r="E3659">
        <v>1</v>
      </c>
      <c r="F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T3659">
        <v>0.157</v>
      </c>
      <c r="U3659">
        <v>0.193</v>
      </c>
      <c r="V3659">
        <v>0.219</v>
      </c>
      <c r="W3659">
        <v>0.41199999999999998</v>
      </c>
      <c r="X3659">
        <v>0.18099999999999999</v>
      </c>
      <c r="Z3659">
        <v>3</v>
      </c>
      <c r="AA3659">
        <v>0</v>
      </c>
      <c r="AB3659">
        <v>0</v>
      </c>
      <c r="AD3659">
        <v>-0.1</v>
      </c>
      <c r="AE3659">
        <v>0</v>
      </c>
      <c r="AF3659">
        <v>0</v>
      </c>
      <c r="AG3659" t="s">
        <v>6887</v>
      </c>
      <c r="AH3659" s="2">
        <f t="shared" si="371"/>
        <v>-16.1456969819383</v>
      </c>
      <c r="AJ3659" s="2">
        <f t="shared" si="370"/>
        <v>-2.5025539444631106</v>
      </c>
      <c r="AK3659" s="2">
        <f t="shared" si="372"/>
        <v>-1.535362013584342</v>
      </c>
      <c r="AL3659" s="2">
        <f t="shared" si="373"/>
        <v>-2.5879503497259004</v>
      </c>
      <c r="AM3659" s="2">
        <f t="shared" si="374"/>
        <v>-4.6904680393211731</v>
      </c>
      <c r="AN3659" s="2">
        <f t="shared" si="375"/>
        <v>-4.8293626348437746</v>
      </c>
    </row>
    <row r="3660" spans="1:40" x14ac:dyDescent="0.2">
      <c r="A3660">
        <v>3659</v>
      </c>
      <c r="B3660" t="s">
        <v>6253</v>
      </c>
      <c r="C3660" t="s">
        <v>118</v>
      </c>
      <c r="D3660">
        <v>0</v>
      </c>
      <c r="E3660">
        <v>1</v>
      </c>
      <c r="F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T3660">
        <v>0.161</v>
      </c>
      <c r="U3660">
        <v>0.19</v>
      </c>
      <c r="V3660">
        <v>0.20799999999999999</v>
      </c>
      <c r="W3660">
        <v>0.39800000000000002</v>
      </c>
      <c r="X3660">
        <v>0.17499999999999999</v>
      </c>
      <c r="Z3660">
        <v>4</v>
      </c>
      <c r="AA3660">
        <v>0</v>
      </c>
      <c r="AB3660">
        <v>0</v>
      </c>
      <c r="AD3660">
        <v>-0.1</v>
      </c>
      <c r="AE3660">
        <v>0</v>
      </c>
      <c r="AF3660">
        <v>0</v>
      </c>
      <c r="AG3660" t="s">
        <v>6254</v>
      </c>
      <c r="AH3660" s="2">
        <f t="shared" si="371"/>
        <v>-16.150633707144511</v>
      </c>
      <c r="AJ3660" s="2">
        <f t="shared" si="370"/>
        <v>-2.5025539444631106</v>
      </c>
      <c r="AK3660" s="2">
        <f t="shared" si="372"/>
        <v>-1.535362013584342</v>
      </c>
      <c r="AL3660" s="2">
        <f t="shared" si="373"/>
        <v>-2.5879503497259004</v>
      </c>
      <c r="AM3660" s="2">
        <f t="shared" si="374"/>
        <v>-4.4948403188731847</v>
      </c>
      <c r="AN3660" s="2">
        <f t="shared" si="375"/>
        <v>-5.0299270804979725</v>
      </c>
    </row>
    <row r="3661" spans="1:40" x14ac:dyDescent="0.2">
      <c r="A3661">
        <v>3660</v>
      </c>
      <c r="B3661" t="s">
        <v>7140</v>
      </c>
      <c r="C3661" t="s">
        <v>65</v>
      </c>
      <c r="D3661">
        <v>0</v>
      </c>
      <c r="E3661">
        <v>1</v>
      </c>
      <c r="F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T3661">
        <v>0.156</v>
      </c>
      <c r="U3661">
        <v>0.19500000000000001</v>
      </c>
      <c r="V3661">
        <v>0.22</v>
      </c>
      <c r="W3661">
        <v>0.41499999999999998</v>
      </c>
      <c r="X3661">
        <v>0.182</v>
      </c>
      <c r="Z3661">
        <v>5</v>
      </c>
      <c r="AA3661">
        <v>0</v>
      </c>
      <c r="AB3661">
        <v>0</v>
      </c>
      <c r="AD3661">
        <v>-0.1</v>
      </c>
      <c r="AE3661">
        <v>0</v>
      </c>
      <c r="AF3661">
        <v>0</v>
      </c>
      <c r="AG3661" t="s">
        <v>7141</v>
      </c>
      <c r="AH3661" s="2">
        <f t="shared" si="371"/>
        <v>-16.151625816552972</v>
      </c>
      <c r="AJ3661" s="2">
        <f t="shared" si="370"/>
        <v>-2.5025539444631106</v>
      </c>
      <c r="AK3661" s="2">
        <f t="shared" si="372"/>
        <v>-1.535362013584342</v>
      </c>
      <c r="AL3661" s="2">
        <f t="shared" si="373"/>
        <v>-2.5879503497259004</v>
      </c>
      <c r="AM3661" s="2">
        <f t="shared" si="374"/>
        <v>-4.7393749694331699</v>
      </c>
      <c r="AN3661" s="2">
        <f t="shared" si="375"/>
        <v>-4.7863845393464466</v>
      </c>
    </row>
    <row r="3662" spans="1:40" x14ac:dyDescent="0.2">
      <c r="A3662">
        <v>3661</v>
      </c>
      <c r="B3662" t="s">
        <v>7375</v>
      </c>
      <c r="C3662" t="s">
        <v>93</v>
      </c>
      <c r="D3662">
        <v>0</v>
      </c>
      <c r="E3662">
        <v>1</v>
      </c>
      <c r="F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T3662">
        <v>0.156</v>
      </c>
      <c r="U3662">
        <v>0.185</v>
      </c>
      <c r="V3662">
        <v>0.22900000000000001</v>
      </c>
      <c r="W3662">
        <v>0.41499999999999998</v>
      </c>
      <c r="X3662">
        <v>0.17899999999999999</v>
      </c>
      <c r="Z3662">
        <v>7</v>
      </c>
      <c r="AA3662">
        <v>0</v>
      </c>
      <c r="AB3662">
        <v>0</v>
      </c>
      <c r="AD3662">
        <v>-0.1</v>
      </c>
      <c r="AE3662">
        <v>0</v>
      </c>
      <c r="AF3662">
        <v>0</v>
      </c>
      <c r="AG3662" t="s">
        <v>7376</v>
      </c>
      <c r="AH3662" s="2">
        <f t="shared" si="371"/>
        <v>-16.151625816552972</v>
      </c>
      <c r="AJ3662" s="2">
        <f t="shared" ref="AJ3662:AJ3725" si="376">(K3662-22.084)/8.824585</f>
        <v>-2.5025539444631106</v>
      </c>
      <c r="AK3662" s="2">
        <f t="shared" si="372"/>
        <v>-1.535362013584342</v>
      </c>
      <c r="AL3662" s="2">
        <f t="shared" si="373"/>
        <v>-2.5879503497259004</v>
      </c>
      <c r="AM3662" s="2">
        <f t="shared" si="374"/>
        <v>-4.7393749694331699</v>
      </c>
      <c r="AN3662" s="2">
        <f t="shared" si="375"/>
        <v>-4.7863845393464466</v>
      </c>
    </row>
    <row r="3663" spans="1:40" x14ac:dyDescent="0.2">
      <c r="A3663">
        <v>3662</v>
      </c>
      <c r="B3663" t="s">
        <v>6490</v>
      </c>
      <c r="C3663" t="s">
        <v>47</v>
      </c>
      <c r="D3663">
        <v>0</v>
      </c>
      <c r="E3663">
        <v>1</v>
      </c>
      <c r="F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T3663">
        <v>0.153</v>
      </c>
      <c r="U3663">
        <v>0.19</v>
      </c>
      <c r="V3663">
        <v>0.23499999999999999</v>
      </c>
      <c r="W3663">
        <v>0.42499999999999999</v>
      </c>
      <c r="X3663">
        <v>0.185</v>
      </c>
      <c r="Z3663">
        <v>7</v>
      </c>
      <c r="AA3663">
        <v>0</v>
      </c>
      <c r="AB3663">
        <v>0</v>
      </c>
      <c r="AD3663">
        <v>-0.1</v>
      </c>
      <c r="AE3663">
        <v>0</v>
      </c>
      <c r="AF3663">
        <v>0</v>
      </c>
      <c r="AG3663" t="s">
        <v>6491</v>
      </c>
      <c r="AH3663" s="2">
        <f t="shared" si="371"/>
        <v>-16.155086288564533</v>
      </c>
      <c r="AJ3663" s="2">
        <f t="shared" si="376"/>
        <v>-2.5025539444631106</v>
      </c>
      <c r="AK3663" s="2">
        <f t="shared" si="372"/>
        <v>-1.535362013584342</v>
      </c>
      <c r="AL3663" s="2">
        <f t="shared" si="373"/>
        <v>-2.5879503497259004</v>
      </c>
      <c r="AM3663" s="2">
        <f t="shared" si="374"/>
        <v>-4.8860957597691606</v>
      </c>
      <c r="AN3663" s="2">
        <f t="shared" si="375"/>
        <v>-4.6431242210220187</v>
      </c>
    </row>
    <row r="3664" spans="1:40" x14ac:dyDescent="0.2">
      <c r="A3664">
        <v>3663</v>
      </c>
      <c r="B3664" t="s">
        <v>7215</v>
      </c>
      <c r="C3664" t="s">
        <v>55</v>
      </c>
      <c r="D3664">
        <v>0</v>
      </c>
      <c r="E3664">
        <v>1</v>
      </c>
      <c r="F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T3664">
        <v>0.155</v>
      </c>
      <c r="U3664">
        <v>0.188</v>
      </c>
      <c r="V3664">
        <v>0.23</v>
      </c>
      <c r="W3664">
        <v>0.41799999999999998</v>
      </c>
      <c r="X3664">
        <v>0.182</v>
      </c>
      <c r="Z3664">
        <v>3</v>
      </c>
      <c r="AA3664">
        <v>0</v>
      </c>
      <c r="AB3664">
        <v>0</v>
      </c>
      <c r="AD3664">
        <v>-0.1</v>
      </c>
      <c r="AE3664">
        <v>0</v>
      </c>
      <c r="AF3664">
        <v>0</v>
      </c>
      <c r="AG3664" t="s">
        <v>7216</v>
      </c>
      <c r="AH3664" s="2">
        <f t="shared" si="371"/>
        <v>-16.157554651167636</v>
      </c>
      <c r="AJ3664" s="2">
        <f t="shared" si="376"/>
        <v>-2.5025539444631106</v>
      </c>
      <c r="AK3664" s="2">
        <f t="shared" si="372"/>
        <v>-1.535362013584342</v>
      </c>
      <c r="AL3664" s="2">
        <f t="shared" si="373"/>
        <v>-2.5879503497259004</v>
      </c>
      <c r="AM3664" s="2">
        <f t="shared" si="374"/>
        <v>-4.7882818995451668</v>
      </c>
      <c r="AN3664" s="2">
        <f t="shared" si="375"/>
        <v>-4.7434064438491177</v>
      </c>
    </row>
    <row r="3665" spans="1:40" x14ac:dyDescent="0.2">
      <c r="A3665">
        <v>3664</v>
      </c>
      <c r="B3665" t="s">
        <v>7018</v>
      </c>
      <c r="D3665">
        <v>0</v>
      </c>
      <c r="E3665">
        <v>1</v>
      </c>
      <c r="F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T3665">
        <v>0.157</v>
      </c>
      <c r="U3665">
        <v>0.192</v>
      </c>
      <c r="V3665">
        <v>0.22</v>
      </c>
      <c r="W3665">
        <v>0.41099999999999998</v>
      </c>
      <c r="X3665">
        <v>0.18</v>
      </c>
      <c r="Z3665">
        <v>4</v>
      </c>
      <c r="AA3665">
        <v>0</v>
      </c>
      <c r="AB3665">
        <v>0</v>
      </c>
      <c r="AD3665">
        <v>-0.1</v>
      </c>
      <c r="AE3665">
        <v>0</v>
      </c>
      <c r="AF3665">
        <v>0</v>
      </c>
      <c r="AG3665" t="s">
        <v>7019</v>
      </c>
      <c r="AH3665" s="2">
        <f t="shared" si="371"/>
        <v>-16.160023013770743</v>
      </c>
      <c r="AJ3665" s="2">
        <f t="shared" si="376"/>
        <v>-2.5025539444631106</v>
      </c>
      <c r="AK3665" s="2">
        <f t="shared" si="372"/>
        <v>-1.535362013584342</v>
      </c>
      <c r="AL3665" s="2">
        <f t="shared" si="373"/>
        <v>-2.5879503497259004</v>
      </c>
      <c r="AM3665" s="2">
        <f t="shared" si="374"/>
        <v>-4.6904680393211731</v>
      </c>
      <c r="AN3665" s="2">
        <f t="shared" si="375"/>
        <v>-4.8436886666762176</v>
      </c>
    </row>
    <row r="3666" spans="1:40" x14ac:dyDescent="0.2">
      <c r="A3666">
        <v>3665</v>
      </c>
      <c r="B3666" t="s">
        <v>5940</v>
      </c>
      <c r="D3666">
        <v>0</v>
      </c>
      <c r="E3666">
        <v>1</v>
      </c>
      <c r="F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T3666">
        <v>0.152</v>
      </c>
      <c r="U3666">
        <v>0.2</v>
      </c>
      <c r="V3666">
        <v>0.22800000000000001</v>
      </c>
      <c r="W3666">
        <v>0.42799999999999999</v>
      </c>
      <c r="X3666">
        <v>0.189</v>
      </c>
      <c r="Z3666">
        <v>14</v>
      </c>
      <c r="AA3666">
        <v>0</v>
      </c>
      <c r="AB3666">
        <v>0</v>
      </c>
      <c r="AD3666">
        <v>-0.1</v>
      </c>
      <c r="AE3666">
        <v>0</v>
      </c>
      <c r="AF3666">
        <v>0</v>
      </c>
      <c r="AG3666" t="s">
        <v>5941</v>
      </c>
      <c r="AH3666" s="2">
        <f t="shared" si="371"/>
        <v>-16.161015123179201</v>
      </c>
      <c r="AJ3666" s="2">
        <f t="shared" si="376"/>
        <v>-2.5025539444631106</v>
      </c>
      <c r="AK3666" s="2">
        <f t="shared" si="372"/>
        <v>-1.535362013584342</v>
      </c>
      <c r="AL3666" s="2">
        <f t="shared" si="373"/>
        <v>-2.5879503497259004</v>
      </c>
      <c r="AM3666" s="2">
        <f t="shared" si="374"/>
        <v>-4.9350026898811574</v>
      </c>
      <c r="AN3666" s="2">
        <f t="shared" si="375"/>
        <v>-4.6001461255246907</v>
      </c>
    </row>
    <row r="3667" spans="1:40" x14ac:dyDescent="0.2">
      <c r="A3667">
        <v>3666</v>
      </c>
      <c r="B3667" t="s">
        <v>7257</v>
      </c>
      <c r="D3667">
        <v>0</v>
      </c>
      <c r="E3667">
        <v>1</v>
      </c>
      <c r="F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T3667">
        <v>0.152</v>
      </c>
      <c r="U3667">
        <v>0.193</v>
      </c>
      <c r="V3667">
        <v>0.23499999999999999</v>
      </c>
      <c r="W3667">
        <v>0.42799999999999999</v>
      </c>
      <c r="X3667">
        <v>0.187</v>
      </c>
      <c r="Z3667">
        <v>9</v>
      </c>
      <c r="AA3667">
        <v>0</v>
      </c>
      <c r="AB3667">
        <v>0</v>
      </c>
      <c r="AD3667">
        <v>-0.1</v>
      </c>
      <c r="AE3667">
        <v>0</v>
      </c>
      <c r="AF3667">
        <v>0</v>
      </c>
      <c r="AG3667" t="s">
        <v>7258</v>
      </c>
      <c r="AH3667" s="2">
        <f t="shared" si="371"/>
        <v>-16.161015123179201</v>
      </c>
      <c r="AJ3667" s="2">
        <f t="shared" si="376"/>
        <v>-2.5025539444631106</v>
      </c>
      <c r="AK3667" s="2">
        <f t="shared" si="372"/>
        <v>-1.535362013584342</v>
      </c>
      <c r="AL3667" s="2">
        <f t="shared" si="373"/>
        <v>-2.5879503497259004</v>
      </c>
      <c r="AM3667" s="2">
        <f t="shared" si="374"/>
        <v>-4.9350026898811574</v>
      </c>
      <c r="AN3667" s="2">
        <f t="shared" si="375"/>
        <v>-4.6001461255246907</v>
      </c>
    </row>
    <row r="3668" spans="1:40" x14ac:dyDescent="0.2">
      <c r="A3668">
        <v>3667</v>
      </c>
      <c r="B3668" t="s">
        <v>6398</v>
      </c>
      <c r="C3668" t="s">
        <v>90</v>
      </c>
      <c r="D3668">
        <v>0</v>
      </c>
      <c r="E3668">
        <v>1</v>
      </c>
      <c r="F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T3668">
        <v>0.159</v>
      </c>
      <c r="U3668">
        <v>0.20100000000000001</v>
      </c>
      <c r="V3668">
        <v>0.20300000000000001</v>
      </c>
      <c r="W3668">
        <v>0.40400000000000003</v>
      </c>
      <c r="X3668">
        <v>0.18</v>
      </c>
      <c r="Z3668">
        <v>8</v>
      </c>
      <c r="AA3668">
        <v>0</v>
      </c>
      <c r="AB3668">
        <v>0</v>
      </c>
      <c r="AD3668">
        <v>-0.1</v>
      </c>
      <c r="AE3668">
        <v>0</v>
      </c>
      <c r="AF3668">
        <v>0</v>
      </c>
      <c r="AG3668" t="s">
        <v>6399</v>
      </c>
      <c r="AH3668" s="2">
        <f t="shared" si="371"/>
        <v>-16.16249137637385</v>
      </c>
      <c r="AJ3668" s="2">
        <f t="shared" si="376"/>
        <v>-2.5025539444631106</v>
      </c>
      <c r="AK3668" s="2">
        <f t="shared" si="372"/>
        <v>-1.535362013584342</v>
      </c>
      <c r="AL3668" s="2">
        <f t="shared" si="373"/>
        <v>-2.5879503497259004</v>
      </c>
      <c r="AM3668" s="2">
        <f t="shared" si="374"/>
        <v>-4.5926541790971793</v>
      </c>
      <c r="AN3668" s="2">
        <f t="shared" si="375"/>
        <v>-4.9439708895033156</v>
      </c>
    </row>
    <row r="3669" spans="1:40" x14ac:dyDescent="0.2">
      <c r="A3669">
        <v>3668</v>
      </c>
      <c r="B3669" t="s">
        <v>4908</v>
      </c>
      <c r="C3669" t="s">
        <v>47</v>
      </c>
      <c r="D3669">
        <v>0</v>
      </c>
      <c r="E3669">
        <v>1</v>
      </c>
      <c r="F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T3669">
        <v>0.154</v>
      </c>
      <c r="U3669">
        <v>0.20200000000000001</v>
      </c>
      <c r="V3669">
        <v>0.219</v>
      </c>
      <c r="W3669">
        <v>0.42099999999999999</v>
      </c>
      <c r="X3669">
        <v>0.186</v>
      </c>
      <c r="Z3669">
        <v>8</v>
      </c>
      <c r="AA3669">
        <v>0</v>
      </c>
      <c r="AB3669">
        <v>0</v>
      </c>
      <c r="AD3669">
        <v>-0.1</v>
      </c>
      <c r="AE3669">
        <v>0</v>
      </c>
      <c r="AF3669">
        <v>0</v>
      </c>
      <c r="AG3669" t="s">
        <v>4909</v>
      </c>
      <c r="AH3669" s="2">
        <f t="shared" si="371"/>
        <v>-16.163483485782308</v>
      </c>
      <c r="AJ3669" s="2">
        <f t="shared" si="376"/>
        <v>-2.5025539444631106</v>
      </c>
      <c r="AK3669" s="2">
        <f t="shared" si="372"/>
        <v>-1.535362013584342</v>
      </c>
      <c r="AL3669" s="2">
        <f t="shared" si="373"/>
        <v>-2.5879503497259004</v>
      </c>
      <c r="AM3669" s="2">
        <f t="shared" si="374"/>
        <v>-4.8371888296571637</v>
      </c>
      <c r="AN3669" s="2">
        <f t="shared" si="375"/>
        <v>-4.7004283483517897</v>
      </c>
    </row>
    <row r="3670" spans="1:40" x14ac:dyDescent="0.2">
      <c r="A3670">
        <v>3669</v>
      </c>
      <c r="B3670" t="s">
        <v>7412</v>
      </c>
      <c r="C3670" t="s">
        <v>63</v>
      </c>
      <c r="D3670">
        <v>0</v>
      </c>
      <c r="E3670">
        <v>1</v>
      </c>
      <c r="F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T3670">
        <v>0.154</v>
      </c>
      <c r="U3670">
        <v>0.188</v>
      </c>
      <c r="V3670">
        <v>0.23300000000000001</v>
      </c>
      <c r="W3670">
        <v>0.42099999999999999</v>
      </c>
      <c r="X3670">
        <v>0.183</v>
      </c>
      <c r="Z3670">
        <v>5</v>
      </c>
      <c r="AA3670">
        <v>0</v>
      </c>
      <c r="AB3670">
        <v>0</v>
      </c>
      <c r="AD3670">
        <v>-0.1</v>
      </c>
      <c r="AE3670">
        <v>0</v>
      </c>
      <c r="AF3670">
        <v>0</v>
      </c>
      <c r="AG3670" t="s">
        <v>7413</v>
      </c>
      <c r="AH3670" s="2">
        <f t="shared" si="371"/>
        <v>-16.163483485782308</v>
      </c>
      <c r="AJ3670" s="2">
        <f t="shared" si="376"/>
        <v>-2.5025539444631106</v>
      </c>
      <c r="AK3670" s="2">
        <f t="shared" si="372"/>
        <v>-1.535362013584342</v>
      </c>
      <c r="AL3670" s="2">
        <f t="shared" si="373"/>
        <v>-2.5879503497259004</v>
      </c>
      <c r="AM3670" s="2">
        <f t="shared" si="374"/>
        <v>-4.8371888296571637</v>
      </c>
      <c r="AN3670" s="2">
        <f t="shared" si="375"/>
        <v>-4.7004283483517897</v>
      </c>
    </row>
    <row r="3671" spans="1:40" x14ac:dyDescent="0.2">
      <c r="A3671">
        <v>3670</v>
      </c>
      <c r="B3671" t="s">
        <v>6241</v>
      </c>
      <c r="C3671" t="s">
        <v>83</v>
      </c>
      <c r="D3671">
        <v>0</v>
      </c>
      <c r="E3671">
        <v>1</v>
      </c>
      <c r="F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0.156</v>
      </c>
      <c r="U3671">
        <v>0.186</v>
      </c>
      <c r="V3671">
        <v>0.22800000000000001</v>
      </c>
      <c r="W3671">
        <v>0.41399999999999998</v>
      </c>
      <c r="X3671">
        <v>0.18</v>
      </c>
      <c r="Z3671">
        <v>4</v>
      </c>
      <c r="AA3671">
        <v>0</v>
      </c>
      <c r="AB3671">
        <v>0</v>
      </c>
      <c r="AD3671">
        <v>-0.1</v>
      </c>
      <c r="AE3671">
        <v>0</v>
      </c>
      <c r="AF3671">
        <v>0</v>
      </c>
      <c r="AG3671" t="s">
        <v>6242</v>
      </c>
      <c r="AH3671" s="2">
        <f t="shared" si="371"/>
        <v>-16.165951848385411</v>
      </c>
      <c r="AJ3671" s="2">
        <f t="shared" si="376"/>
        <v>-2.5025539444631106</v>
      </c>
      <c r="AK3671" s="2">
        <f t="shared" si="372"/>
        <v>-1.535362013584342</v>
      </c>
      <c r="AL3671" s="2">
        <f t="shared" si="373"/>
        <v>-2.5879503497259004</v>
      </c>
      <c r="AM3671" s="2">
        <f t="shared" si="374"/>
        <v>-4.7393749694331699</v>
      </c>
      <c r="AN3671" s="2">
        <f t="shared" si="375"/>
        <v>-4.8007105711788887</v>
      </c>
    </row>
    <row r="3672" spans="1:40" x14ac:dyDescent="0.2">
      <c r="A3672">
        <v>3671</v>
      </c>
      <c r="B3672" t="s">
        <v>7006</v>
      </c>
      <c r="C3672" t="s">
        <v>125</v>
      </c>
      <c r="D3672">
        <v>0</v>
      </c>
      <c r="E3672">
        <v>1</v>
      </c>
      <c r="F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T3672">
        <v>0.155</v>
      </c>
      <c r="U3672">
        <v>0.19</v>
      </c>
      <c r="V3672">
        <v>0.22600000000000001</v>
      </c>
      <c r="W3672">
        <v>0.41699999999999998</v>
      </c>
      <c r="X3672">
        <v>0.182</v>
      </c>
      <c r="Z3672">
        <v>7</v>
      </c>
      <c r="AA3672">
        <v>0</v>
      </c>
      <c r="AB3672">
        <v>0</v>
      </c>
      <c r="AD3672">
        <v>-0.1</v>
      </c>
      <c r="AE3672">
        <v>0</v>
      </c>
      <c r="AF3672">
        <v>0</v>
      </c>
      <c r="AG3672" t="s">
        <v>7007</v>
      </c>
      <c r="AH3672" s="2">
        <f t="shared" si="371"/>
        <v>-16.171880683000083</v>
      </c>
      <c r="AJ3672" s="2">
        <f t="shared" si="376"/>
        <v>-2.5025539444631106</v>
      </c>
      <c r="AK3672" s="2">
        <f t="shared" si="372"/>
        <v>-1.535362013584342</v>
      </c>
      <c r="AL3672" s="2">
        <f t="shared" si="373"/>
        <v>-2.5879503497259004</v>
      </c>
      <c r="AM3672" s="2">
        <f t="shared" si="374"/>
        <v>-4.7882818995451668</v>
      </c>
      <c r="AN3672" s="2">
        <f t="shared" si="375"/>
        <v>-4.7577324756815607</v>
      </c>
    </row>
    <row r="3673" spans="1:40" x14ac:dyDescent="0.2">
      <c r="A3673">
        <v>3672</v>
      </c>
      <c r="B3673" t="s">
        <v>5693</v>
      </c>
      <c r="C3673" t="s">
        <v>33</v>
      </c>
      <c r="D3673">
        <v>0</v>
      </c>
      <c r="E3673">
        <v>1</v>
      </c>
      <c r="F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T3673">
        <v>0.152</v>
      </c>
      <c r="U3673">
        <v>0.187</v>
      </c>
      <c r="V3673">
        <v>0.23899999999999999</v>
      </c>
      <c r="W3673">
        <v>0.42699999999999999</v>
      </c>
      <c r="X3673">
        <v>0.184</v>
      </c>
      <c r="Z3673">
        <v>10</v>
      </c>
      <c r="AA3673">
        <v>0</v>
      </c>
      <c r="AB3673">
        <v>0</v>
      </c>
      <c r="AD3673">
        <v>-0.1</v>
      </c>
      <c r="AE3673">
        <v>0</v>
      </c>
      <c r="AF3673">
        <v>0</v>
      </c>
      <c r="AG3673" t="s">
        <v>5694</v>
      </c>
      <c r="AH3673" s="2">
        <f t="shared" si="371"/>
        <v>-16.175341155011644</v>
      </c>
      <c r="AJ3673" s="2">
        <f t="shared" si="376"/>
        <v>-2.5025539444631106</v>
      </c>
      <c r="AK3673" s="2">
        <f t="shared" si="372"/>
        <v>-1.535362013584342</v>
      </c>
      <c r="AL3673" s="2">
        <f t="shared" si="373"/>
        <v>-2.5879503497259004</v>
      </c>
      <c r="AM3673" s="2">
        <f t="shared" si="374"/>
        <v>-4.9350026898811574</v>
      </c>
      <c r="AN3673" s="2">
        <f t="shared" si="375"/>
        <v>-4.6144721573571337</v>
      </c>
    </row>
    <row r="3674" spans="1:40" x14ac:dyDescent="0.2">
      <c r="A3674">
        <v>3673</v>
      </c>
      <c r="B3674" t="s">
        <v>6466</v>
      </c>
      <c r="C3674" t="s">
        <v>63</v>
      </c>
      <c r="D3674">
        <v>0</v>
      </c>
      <c r="E3674">
        <v>1</v>
      </c>
      <c r="F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T3674">
        <v>0.159</v>
      </c>
      <c r="U3674">
        <v>0.19500000000000001</v>
      </c>
      <c r="V3674">
        <v>0.20799999999999999</v>
      </c>
      <c r="W3674">
        <v>0.40300000000000002</v>
      </c>
      <c r="X3674">
        <v>0.17799999999999999</v>
      </c>
      <c r="Z3674">
        <v>2</v>
      </c>
      <c r="AA3674">
        <v>0</v>
      </c>
      <c r="AB3674">
        <v>0</v>
      </c>
      <c r="AD3674">
        <v>-0.1</v>
      </c>
      <c r="AE3674">
        <v>0</v>
      </c>
      <c r="AF3674">
        <v>0</v>
      </c>
      <c r="AG3674" t="s">
        <v>6467</v>
      </c>
      <c r="AH3674" s="2">
        <f t="shared" si="371"/>
        <v>-16.17681740820629</v>
      </c>
      <c r="AJ3674" s="2">
        <f t="shared" si="376"/>
        <v>-2.5025539444631106</v>
      </c>
      <c r="AK3674" s="2">
        <f t="shared" si="372"/>
        <v>-1.535362013584342</v>
      </c>
      <c r="AL3674" s="2">
        <f t="shared" si="373"/>
        <v>-2.5879503497259004</v>
      </c>
      <c r="AM3674" s="2">
        <f t="shared" si="374"/>
        <v>-4.5926541790971793</v>
      </c>
      <c r="AN3674" s="2">
        <f t="shared" si="375"/>
        <v>-4.9582969213357586</v>
      </c>
    </row>
    <row r="3675" spans="1:40" x14ac:dyDescent="0.2">
      <c r="A3675">
        <v>3674</v>
      </c>
      <c r="B3675" t="s">
        <v>7085</v>
      </c>
      <c r="C3675" t="s">
        <v>103</v>
      </c>
      <c r="D3675">
        <v>0</v>
      </c>
      <c r="E3675">
        <v>1</v>
      </c>
      <c r="F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T3675">
        <v>0.159</v>
      </c>
      <c r="U3675">
        <v>0.19700000000000001</v>
      </c>
      <c r="V3675">
        <v>0.20599999999999999</v>
      </c>
      <c r="W3675">
        <v>0.40300000000000002</v>
      </c>
      <c r="X3675">
        <v>0.17899999999999999</v>
      </c>
      <c r="Z3675">
        <v>-6</v>
      </c>
      <c r="AA3675">
        <v>0</v>
      </c>
      <c r="AB3675">
        <v>0</v>
      </c>
      <c r="AD3675">
        <v>-0.1</v>
      </c>
      <c r="AE3675">
        <v>0</v>
      </c>
      <c r="AF3675">
        <v>0</v>
      </c>
      <c r="AG3675" t="s">
        <v>7086</v>
      </c>
      <c r="AH3675" s="2">
        <f t="shared" si="371"/>
        <v>-16.17681740820629</v>
      </c>
      <c r="AJ3675" s="2">
        <f t="shared" si="376"/>
        <v>-2.5025539444631106</v>
      </c>
      <c r="AK3675" s="2">
        <f t="shared" si="372"/>
        <v>-1.535362013584342</v>
      </c>
      <c r="AL3675" s="2">
        <f t="shared" si="373"/>
        <v>-2.5879503497259004</v>
      </c>
      <c r="AM3675" s="2">
        <f t="shared" si="374"/>
        <v>-4.5926541790971793</v>
      </c>
      <c r="AN3675" s="2">
        <f t="shared" si="375"/>
        <v>-4.9582969213357586</v>
      </c>
    </row>
    <row r="3676" spans="1:40" x14ac:dyDescent="0.2">
      <c r="A3676">
        <v>3675</v>
      </c>
      <c r="B3676" t="s">
        <v>6028</v>
      </c>
      <c r="C3676" t="s">
        <v>47</v>
      </c>
      <c r="D3676">
        <v>0</v>
      </c>
      <c r="E3676">
        <v>1</v>
      </c>
      <c r="F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T3676">
        <v>0.154</v>
      </c>
      <c r="U3676">
        <v>0.192</v>
      </c>
      <c r="V3676">
        <v>0.22800000000000001</v>
      </c>
      <c r="W3676">
        <v>0.42</v>
      </c>
      <c r="X3676">
        <v>0.184</v>
      </c>
      <c r="Z3676">
        <v>7</v>
      </c>
      <c r="AA3676">
        <v>0</v>
      </c>
      <c r="AB3676">
        <v>0</v>
      </c>
      <c r="AD3676">
        <v>-0.1</v>
      </c>
      <c r="AE3676">
        <v>0</v>
      </c>
      <c r="AF3676">
        <v>0</v>
      </c>
      <c r="AG3676" t="s">
        <v>6029</v>
      </c>
      <c r="AH3676" s="2">
        <f t="shared" si="371"/>
        <v>-16.177809517614751</v>
      </c>
      <c r="AJ3676" s="2">
        <f t="shared" si="376"/>
        <v>-2.5025539444631106</v>
      </c>
      <c r="AK3676" s="2">
        <f t="shared" si="372"/>
        <v>-1.535362013584342</v>
      </c>
      <c r="AL3676" s="2">
        <f t="shared" si="373"/>
        <v>-2.5879503497259004</v>
      </c>
      <c r="AM3676" s="2">
        <f t="shared" si="374"/>
        <v>-4.8371888296571637</v>
      </c>
      <c r="AN3676" s="2">
        <f t="shared" si="375"/>
        <v>-4.7147543801842327</v>
      </c>
    </row>
    <row r="3677" spans="1:40" x14ac:dyDescent="0.2">
      <c r="A3677">
        <v>3676</v>
      </c>
      <c r="B3677" t="s">
        <v>6452</v>
      </c>
      <c r="C3677" t="s">
        <v>83</v>
      </c>
      <c r="D3677">
        <v>0</v>
      </c>
      <c r="E3677">
        <v>1</v>
      </c>
      <c r="F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T3677">
        <v>0.154</v>
      </c>
      <c r="U3677">
        <v>0.19800000000000001</v>
      </c>
      <c r="V3677">
        <v>0.221</v>
      </c>
      <c r="W3677">
        <v>0.42</v>
      </c>
      <c r="X3677">
        <v>0.185</v>
      </c>
      <c r="Z3677">
        <v>8</v>
      </c>
      <c r="AA3677">
        <v>0</v>
      </c>
      <c r="AB3677">
        <v>0</v>
      </c>
      <c r="AD3677">
        <v>-0.1</v>
      </c>
      <c r="AE3677">
        <v>0</v>
      </c>
      <c r="AF3677">
        <v>0</v>
      </c>
      <c r="AG3677" t="s">
        <v>6453</v>
      </c>
      <c r="AH3677" s="2">
        <f t="shared" si="371"/>
        <v>-16.177809517614751</v>
      </c>
      <c r="AJ3677" s="2">
        <f t="shared" si="376"/>
        <v>-2.5025539444631106</v>
      </c>
      <c r="AK3677" s="2">
        <f t="shared" si="372"/>
        <v>-1.535362013584342</v>
      </c>
      <c r="AL3677" s="2">
        <f t="shared" si="373"/>
        <v>-2.5879503497259004</v>
      </c>
      <c r="AM3677" s="2">
        <f t="shared" si="374"/>
        <v>-4.8371888296571637</v>
      </c>
      <c r="AN3677" s="2">
        <f t="shared" si="375"/>
        <v>-4.7147543801842327</v>
      </c>
    </row>
    <row r="3678" spans="1:40" x14ac:dyDescent="0.2">
      <c r="A3678">
        <v>3677</v>
      </c>
      <c r="B3678" t="s">
        <v>6812</v>
      </c>
      <c r="C3678" t="s">
        <v>114</v>
      </c>
      <c r="D3678">
        <v>0</v>
      </c>
      <c r="E3678">
        <v>1</v>
      </c>
      <c r="F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T3678">
        <v>0.154</v>
      </c>
      <c r="U3678">
        <v>0.187</v>
      </c>
      <c r="V3678">
        <v>0.23200000000000001</v>
      </c>
      <c r="W3678">
        <v>0.42</v>
      </c>
      <c r="X3678">
        <v>0.182</v>
      </c>
      <c r="Z3678">
        <v>3</v>
      </c>
      <c r="AA3678">
        <v>0</v>
      </c>
      <c r="AB3678">
        <v>0</v>
      </c>
      <c r="AD3678">
        <v>-0.1</v>
      </c>
      <c r="AE3678">
        <v>0</v>
      </c>
      <c r="AF3678">
        <v>0</v>
      </c>
      <c r="AG3678" t="s">
        <v>6813</v>
      </c>
      <c r="AH3678" s="2">
        <f t="shared" si="371"/>
        <v>-16.177809517614751</v>
      </c>
      <c r="AJ3678" s="2">
        <f t="shared" si="376"/>
        <v>-2.5025539444631106</v>
      </c>
      <c r="AK3678" s="2">
        <f t="shared" si="372"/>
        <v>-1.535362013584342</v>
      </c>
      <c r="AL3678" s="2">
        <f t="shared" si="373"/>
        <v>-2.5879503497259004</v>
      </c>
      <c r="AM3678" s="2">
        <f t="shared" si="374"/>
        <v>-4.8371888296571637</v>
      </c>
      <c r="AN3678" s="2">
        <f t="shared" si="375"/>
        <v>-4.7147543801842327</v>
      </c>
    </row>
    <row r="3679" spans="1:40" x14ac:dyDescent="0.2">
      <c r="A3679">
        <v>3678</v>
      </c>
      <c r="B3679" t="s">
        <v>5171</v>
      </c>
      <c r="C3679" t="s">
        <v>129</v>
      </c>
      <c r="D3679">
        <v>0</v>
      </c>
      <c r="E3679">
        <v>1</v>
      </c>
      <c r="F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T3679">
        <v>0.153</v>
      </c>
      <c r="U3679">
        <v>0.191</v>
      </c>
      <c r="V3679">
        <v>0.23200000000000001</v>
      </c>
      <c r="W3679">
        <v>0.42299999999999999</v>
      </c>
      <c r="X3679">
        <v>0.184</v>
      </c>
      <c r="Z3679">
        <v>5</v>
      </c>
      <c r="AA3679">
        <v>0</v>
      </c>
      <c r="AB3679">
        <v>0</v>
      </c>
      <c r="AD3679">
        <v>-0.1</v>
      </c>
      <c r="AE3679">
        <v>0</v>
      </c>
      <c r="AF3679">
        <v>0</v>
      </c>
      <c r="AG3679" t="s">
        <v>5172</v>
      </c>
      <c r="AH3679" s="2">
        <f t="shared" si="371"/>
        <v>-16.183738352229419</v>
      </c>
      <c r="AJ3679" s="2">
        <f t="shared" si="376"/>
        <v>-2.5025539444631106</v>
      </c>
      <c r="AK3679" s="2">
        <f t="shared" si="372"/>
        <v>-1.535362013584342</v>
      </c>
      <c r="AL3679" s="2">
        <f t="shared" si="373"/>
        <v>-2.5879503497259004</v>
      </c>
      <c r="AM3679" s="2">
        <f t="shared" si="374"/>
        <v>-4.8860957597691606</v>
      </c>
      <c r="AN3679" s="2">
        <f t="shared" si="375"/>
        <v>-4.6717762846869046</v>
      </c>
    </row>
    <row r="3680" spans="1:40" x14ac:dyDescent="0.2">
      <c r="A3680">
        <v>3679</v>
      </c>
      <c r="B3680" t="s">
        <v>6316</v>
      </c>
      <c r="C3680" t="s">
        <v>198</v>
      </c>
      <c r="D3680">
        <v>0</v>
      </c>
      <c r="E3680">
        <v>1</v>
      </c>
      <c r="F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T3680">
        <v>0.155</v>
      </c>
      <c r="U3680">
        <v>0.187</v>
      </c>
      <c r="V3680">
        <v>0.22900000000000001</v>
      </c>
      <c r="W3680">
        <v>0.41599999999999998</v>
      </c>
      <c r="X3680">
        <v>0.18099999999999999</v>
      </c>
      <c r="Z3680">
        <v>3</v>
      </c>
      <c r="AA3680">
        <v>0</v>
      </c>
      <c r="AB3680">
        <v>0</v>
      </c>
      <c r="AD3680">
        <v>-0.1</v>
      </c>
      <c r="AE3680">
        <v>0</v>
      </c>
      <c r="AF3680">
        <v>0</v>
      </c>
      <c r="AG3680" t="s">
        <v>6317</v>
      </c>
      <c r="AH3680" s="2">
        <f t="shared" si="371"/>
        <v>-16.186206714832522</v>
      </c>
      <c r="AJ3680" s="2">
        <f t="shared" si="376"/>
        <v>-2.5025539444631106</v>
      </c>
      <c r="AK3680" s="2">
        <f t="shared" si="372"/>
        <v>-1.535362013584342</v>
      </c>
      <c r="AL3680" s="2">
        <f t="shared" si="373"/>
        <v>-2.5879503497259004</v>
      </c>
      <c r="AM3680" s="2">
        <f t="shared" si="374"/>
        <v>-4.7882818995451668</v>
      </c>
      <c r="AN3680" s="2">
        <f t="shared" si="375"/>
        <v>-4.7720585075140036</v>
      </c>
    </row>
    <row r="3681" spans="1:40" x14ac:dyDescent="0.2">
      <c r="A3681">
        <v>3680</v>
      </c>
      <c r="B3681" t="s">
        <v>5967</v>
      </c>
      <c r="D3681">
        <v>0</v>
      </c>
      <c r="E3681">
        <v>1</v>
      </c>
      <c r="F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T3681">
        <v>0.157</v>
      </c>
      <c r="U3681">
        <v>0.19700000000000001</v>
      </c>
      <c r="V3681">
        <v>0.21099999999999999</v>
      </c>
      <c r="W3681">
        <v>0.40899999999999997</v>
      </c>
      <c r="X3681">
        <v>0.18099999999999999</v>
      </c>
      <c r="Z3681">
        <v>5</v>
      </c>
      <c r="AA3681">
        <v>0</v>
      </c>
      <c r="AB3681">
        <v>0</v>
      </c>
      <c r="AD3681">
        <v>-0.1</v>
      </c>
      <c r="AE3681">
        <v>0</v>
      </c>
      <c r="AF3681">
        <v>0</v>
      </c>
      <c r="AG3681" t="s">
        <v>5968</v>
      </c>
      <c r="AH3681" s="2">
        <f t="shared" si="371"/>
        <v>-16.188675077435629</v>
      </c>
      <c r="AJ3681" s="2">
        <f t="shared" si="376"/>
        <v>-2.5025539444631106</v>
      </c>
      <c r="AK3681" s="2">
        <f t="shared" si="372"/>
        <v>-1.535362013584342</v>
      </c>
      <c r="AL3681" s="2">
        <f t="shared" si="373"/>
        <v>-2.5879503497259004</v>
      </c>
      <c r="AM3681" s="2">
        <f t="shared" si="374"/>
        <v>-4.6904680393211731</v>
      </c>
      <c r="AN3681" s="2">
        <f t="shared" si="375"/>
        <v>-4.8723407303411026</v>
      </c>
    </row>
    <row r="3682" spans="1:40" x14ac:dyDescent="0.2">
      <c r="A3682">
        <v>3681</v>
      </c>
      <c r="B3682" t="s">
        <v>6444</v>
      </c>
      <c r="C3682" t="s">
        <v>47</v>
      </c>
      <c r="D3682">
        <v>0</v>
      </c>
      <c r="E3682">
        <v>1</v>
      </c>
      <c r="F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0.152</v>
      </c>
      <c r="U3682">
        <v>0.191</v>
      </c>
      <c r="V3682">
        <v>0.23499999999999999</v>
      </c>
      <c r="W3682">
        <v>0.42599999999999999</v>
      </c>
      <c r="X3682">
        <v>0.186</v>
      </c>
      <c r="Z3682">
        <v>8</v>
      </c>
      <c r="AA3682">
        <v>0</v>
      </c>
      <c r="AB3682">
        <v>0</v>
      </c>
      <c r="AD3682">
        <v>-0.1</v>
      </c>
      <c r="AE3682">
        <v>0</v>
      </c>
      <c r="AF3682">
        <v>0</v>
      </c>
      <c r="AG3682" t="s">
        <v>6445</v>
      </c>
      <c r="AH3682" s="2">
        <f t="shared" si="371"/>
        <v>-16.189667186844087</v>
      </c>
      <c r="AJ3682" s="2">
        <f t="shared" si="376"/>
        <v>-2.5025539444631106</v>
      </c>
      <c r="AK3682" s="2">
        <f t="shared" si="372"/>
        <v>-1.535362013584342</v>
      </c>
      <c r="AL3682" s="2">
        <f t="shared" si="373"/>
        <v>-2.5879503497259004</v>
      </c>
      <c r="AM3682" s="2">
        <f t="shared" si="374"/>
        <v>-4.9350026898811574</v>
      </c>
      <c r="AN3682" s="2">
        <f t="shared" si="375"/>
        <v>-4.6287981891895758</v>
      </c>
    </row>
    <row r="3683" spans="1:40" x14ac:dyDescent="0.2">
      <c r="A3683">
        <v>3682</v>
      </c>
      <c r="B3683" t="s">
        <v>7144</v>
      </c>
      <c r="C3683" t="s">
        <v>103</v>
      </c>
      <c r="D3683">
        <v>0</v>
      </c>
      <c r="E3683">
        <v>1</v>
      </c>
      <c r="F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0.152</v>
      </c>
      <c r="U3683">
        <v>0.193</v>
      </c>
      <c r="V3683">
        <v>0.23300000000000001</v>
      </c>
      <c r="W3683">
        <v>0.42599999999999999</v>
      </c>
      <c r="X3683">
        <v>0.186</v>
      </c>
      <c r="Z3683">
        <v>-1</v>
      </c>
      <c r="AA3683">
        <v>0</v>
      </c>
      <c r="AB3683">
        <v>0</v>
      </c>
      <c r="AD3683">
        <v>-0.1</v>
      </c>
      <c r="AE3683">
        <v>0</v>
      </c>
      <c r="AF3683">
        <v>0</v>
      </c>
      <c r="AG3683" t="s">
        <v>7145</v>
      </c>
      <c r="AH3683" s="2">
        <f t="shared" si="371"/>
        <v>-16.189667186844087</v>
      </c>
      <c r="AJ3683" s="2">
        <f t="shared" si="376"/>
        <v>-2.5025539444631106</v>
      </c>
      <c r="AK3683" s="2">
        <f t="shared" si="372"/>
        <v>-1.535362013584342</v>
      </c>
      <c r="AL3683" s="2">
        <f t="shared" si="373"/>
        <v>-2.5879503497259004</v>
      </c>
      <c r="AM3683" s="2">
        <f t="shared" si="374"/>
        <v>-4.9350026898811574</v>
      </c>
      <c r="AN3683" s="2">
        <f t="shared" si="375"/>
        <v>-4.6287981891895758</v>
      </c>
    </row>
    <row r="3684" spans="1:40" x14ac:dyDescent="0.2">
      <c r="A3684">
        <v>3683</v>
      </c>
      <c r="B3684" t="s">
        <v>6092</v>
      </c>
      <c r="C3684" t="s">
        <v>93</v>
      </c>
      <c r="D3684">
        <v>0</v>
      </c>
      <c r="E3684">
        <v>1</v>
      </c>
      <c r="F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0.159</v>
      </c>
      <c r="U3684">
        <v>0.19600000000000001</v>
      </c>
      <c r="V3684">
        <v>0.20599999999999999</v>
      </c>
      <c r="W3684">
        <v>0.40200000000000002</v>
      </c>
      <c r="X3684">
        <v>0.17799999999999999</v>
      </c>
      <c r="Z3684">
        <v>6</v>
      </c>
      <c r="AA3684">
        <v>0</v>
      </c>
      <c r="AB3684">
        <v>0</v>
      </c>
      <c r="AD3684">
        <v>-0.1</v>
      </c>
      <c r="AE3684">
        <v>0</v>
      </c>
      <c r="AF3684">
        <v>0</v>
      </c>
      <c r="AG3684" t="s">
        <v>6093</v>
      </c>
      <c r="AH3684" s="2">
        <f t="shared" si="371"/>
        <v>-16.191143440038736</v>
      </c>
      <c r="AJ3684" s="2">
        <f t="shared" si="376"/>
        <v>-2.5025539444631106</v>
      </c>
      <c r="AK3684" s="2">
        <f t="shared" si="372"/>
        <v>-1.535362013584342</v>
      </c>
      <c r="AL3684" s="2">
        <f t="shared" si="373"/>
        <v>-2.5879503497259004</v>
      </c>
      <c r="AM3684" s="2">
        <f t="shared" si="374"/>
        <v>-4.5926541790971793</v>
      </c>
      <c r="AN3684" s="2">
        <f t="shared" si="375"/>
        <v>-4.9726229531682016</v>
      </c>
    </row>
    <row r="3685" spans="1:40" x14ac:dyDescent="0.2">
      <c r="A3685">
        <v>3684</v>
      </c>
      <c r="B3685" t="s">
        <v>6152</v>
      </c>
      <c r="D3685">
        <v>0</v>
      </c>
      <c r="E3685">
        <v>1</v>
      </c>
      <c r="F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T3685">
        <v>0.159</v>
      </c>
      <c r="U3685">
        <v>0.19600000000000001</v>
      </c>
      <c r="V3685">
        <v>0.20599999999999999</v>
      </c>
      <c r="W3685">
        <v>0.40200000000000002</v>
      </c>
      <c r="X3685">
        <v>0.17799999999999999</v>
      </c>
      <c r="Z3685">
        <v>3</v>
      </c>
      <c r="AA3685">
        <v>0</v>
      </c>
      <c r="AB3685">
        <v>0</v>
      </c>
      <c r="AD3685">
        <v>-0.1</v>
      </c>
      <c r="AE3685">
        <v>0</v>
      </c>
      <c r="AF3685">
        <v>0</v>
      </c>
      <c r="AG3685" t="s">
        <v>6153</v>
      </c>
      <c r="AH3685" s="2">
        <f t="shared" si="371"/>
        <v>-16.191143440038736</v>
      </c>
      <c r="AJ3685" s="2">
        <f t="shared" si="376"/>
        <v>-2.5025539444631106</v>
      </c>
      <c r="AK3685" s="2">
        <f t="shared" si="372"/>
        <v>-1.535362013584342</v>
      </c>
      <c r="AL3685" s="2">
        <f t="shared" si="373"/>
        <v>-2.5879503497259004</v>
      </c>
      <c r="AM3685" s="2">
        <f t="shared" si="374"/>
        <v>-4.5926541790971793</v>
      </c>
      <c r="AN3685" s="2">
        <f t="shared" si="375"/>
        <v>-4.9726229531682016</v>
      </c>
    </row>
    <row r="3686" spans="1:40" x14ac:dyDescent="0.2">
      <c r="A3686">
        <v>3685</v>
      </c>
      <c r="B3686" t="s">
        <v>5648</v>
      </c>
      <c r="C3686" t="s">
        <v>39</v>
      </c>
      <c r="D3686">
        <v>0</v>
      </c>
      <c r="E3686">
        <v>1</v>
      </c>
      <c r="F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T3686">
        <v>0.154</v>
      </c>
      <c r="U3686">
        <v>0.19500000000000001</v>
      </c>
      <c r="V3686">
        <v>0.224</v>
      </c>
      <c r="W3686">
        <v>0.41899999999999998</v>
      </c>
      <c r="X3686">
        <v>0.184</v>
      </c>
      <c r="Z3686">
        <v>5</v>
      </c>
      <c r="AA3686">
        <v>0</v>
      </c>
      <c r="AB3686">
        <v>0</v>
      </c>
      <c r="AD3686">
        <v>-0.1</v>
      </c>
      <c r="AE3686">
        <v>0</v>
      </c>
      <c r="AF3686">
        <v>0</v>
      </c>
      <c r="AG3686" t="s">
        <v>5649</v>
      </c>
      <c r="AH3686" s="2">
        <f t="shared" si="371"/>
        <v>-16.192135549447194</v>
      </c>
      <c r="AJ3686" s="2">
        <f t="shared" si="376"/>
        <v>-2.5025539444631106</v>
      </c>
      <c r="AK3686" s="2">
        <f t="shared" si="372"/>
        <v>-1.535362013584342</v>
      </c>
      <c r="AL3686" s="2">
        <f t="shared" si="373"/>
        <v>-2.5879503497259004</v>
      </c>
      <c r="AM3686" s="2">
        <f t="shared" si="374"/>
        <v>-4.8371888296571637</v>
      </c>
      <c r="AN3686" s="2">
        <f t="shared" si="375"/>
        <v>-4.7290804120166756</v>
      </c>
    </row>
    <row r="3687" spans="1:40" x14ac:dyDescent="0.2">
      <c r="A3687">
        <v>3686</v>
      </c>
      <c r="B3687" t="s">
        <v>6295</v>
      </c>
      <c r="D3687">
        <v>0</v>
      </c>
      <c r="E3687">
        <v>1</v>
      </c>
      <c r="F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T3687">
        <v>0.16</v>
      </c>
      <c r="U3687">
        <v>0.192</v>
      </c>
      <c r="V3687">
        <v>0.20599999999999999</v>
      </c>
      <c r="W3687">
        <v>0.39800000000000002</v>
      </c>
      <c r="X3687">
        <v>0.17599999999999999</v>
      </c>
      <c r="Z3687">
        <v>1</v>
      </c>
      <c r="AA3687">
        <v>0</v>
      </c>
      <c r="AB3687">
        <v>0</v>
      </c>
      <c r="AD3687">
        <v>-0.1</v>
      </c>
      <c r="AE3687">
        <v>0</v>
      </c>
      <c r="AF3687">
        <v>0</v>
      </c>
      <c r="AG3687" t="s">
        <v>6296</v>
      </c>
      <c r="AH3687" s="2">
        <f t="shared" si="371"/>
        <v>-16.199540637256508</v>
      </c>
      <c r="AJ3687" s="2">
        <f t="shared" si="376"/>
        <v>-2.5025539444631106</v>
      </c>
      <c r="AK3687" s="2">
        <f t="shared" si="372"/>
        <v>-1.535362013584342</v>
      </c>
      <c r="AL3687" s="2">
        <f t="shared" si="373"/>
        <v>-2.5879503497259004</v>
      </c>
      <c r="AM3687" s="2">
        <f t="shared" si="374"/>
        <v>-4.5437472489851825</v>
      </c>
      <c r="AN3687" s="2">
        <f t="shared" si="375"/>
        <v>-5.0299270804979725</v>
      </c>
    </row>
    <row r="3688" spans="1:40" x14ac:dyDescent="0.2">
      <c r="A3688">
        <v>3687</v>
      </c>
      <c r="B3688" t="s">
        <v>6019</v>
      </c>
      <c r="C3688" t="s">
        <v>61</v>
      </c>
      <c r="D3688">
        <v>0</v>
      </c>
      <c r="E3688">
        <v>1</v>
      </c>
      <c r="F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T3688">
        <v>0.15</v>
      </c>
      <c r="U3688">
        <v>0.19800000000000001</v>
      </c>
      <c r="V3688">
        <v>0.23300000000000001</v>
      </c>
      <c r="W3688">
        <v>0.432</v>
      </c>
      <c r="X3688">
        <v>0.188</v>
      </c>
      <c r="Z3688">
        <v>12</v>
      </c>
      <c r="AA3688">
        <v>0</v>
      </c>
      <c r="AB3688">
        <v>0</v>
      </c>
      <c r="AD3688">
        <v>-0.1</v>
      </c>
      <c r="AE3688">
        <v>0</v>
      </c>
      <c r="AF3688">
        <v>0</v>
      </c>
      <c r="AG3688" t="s">
        <v>6020</v>
      </c>
      <c r="AH3688" s="2">
        <f t="shared" si="371"/>
        <v>-16.201524856073426</v>
      </c>
      <c r="AJ3688" s="2">
        <f t="shared" si="376"/>
        <v>-2.5025539444631106</v>
      </c>
      <c r="AK3688" s="2">
        <f t="shared" si="372"/>
        <v>-1.535362013584342</v>
      </c>
      <c r="AL3688" s="2">
        <f t="shared" si="373"/>
        <v>-2.5879503497259004</v>
      </c>
      <c r="AM3688" s="2">
        <f t="shared" si="374"/>
        <v>-5.0328165501051512</v>
      </c>
      <c r="AN3688" s="2">
        <f t="shared" si="375"/>
        <v>-4.5428419981949197</v>
      </c>
    </row>
    <row r="3689" spans="1:40" x14ac:dyDescent="0.2">
      <c r="A3689">
        <v>3688</v>
      </c>
      <c r="B3689" t="s">
        <v>6612</v>
      </c>
      <c r="C3689" t="s">
        <v>29</v>
      </c>
      <c r="D3689">
        <v>0</v>
      </c>
      <c r="E3689">
        <v>1</v>
      </c>
      <c r="F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T3689">
        <v>0.156</v>
      </c>
      <c r="U3689">
        <v>0.191</v>
      </c>
      <c r="V3689">
        <v>0.22</v>
      </c>
      <c r="W3689">
        <v>0.41099999999999998</v>
      </c>
      <c r="X3689">
        <v>0.18</v>
      </c>
      <c r="Z3689">
        <v>6</v>
      </c>
      <c r="AA3689">
        <v>0</v>
      </c>
      <c r="AB3689">
        <v>0</v>
      </c>
      <c r="AD3689">
        <v>-0.1</v>
      </c>
      <c r="AE3689">
        <v>0</v>
      </c>
      <c r="AF3689">
        <v>0</v>
      </c>
      <c r="AG3689" t="s">
        <v>6613</v>
      </c>
      <c r="AH3689" s="2">
        <f t="shared" si="371"/>
        <v>-16.20892994388274</v>
      </c>
      <c r="AJ3689" s="2">
        <f t="shared" si="376"/>
        <v>-2.5025539444631106</v>
      </c>
      <c r="AK3689" s="2">
        <f t="shared" si="372"/>
        <v>-1.535362013584342</v>
      </c>
      <c r="AL3689" s="2">
        <f t="shared" si="373"/>
        <v>-2.5879503497259004</v>
      </c>
      <c r="AM3689" s="2">
        <f t="shared" si="374"/>
        <v>-4.7393749694331699</v>
      </c>
      <c r="AN3689" s="2">
        <f t="shared" si="375"/>
        <v>-4.8436886666762176</v>
      </c>
    </row>
    <row r="3690" spans="1:40" x14ac:dyDescent="0.2">
      <c r="A3690">
        <v>3689</v>
      </c>
      <c r="B3690" t="s">
        <v>6265</v>
      </c>
      <c r="C3690" t="s">
        <v>42</v>
      </c>
      <c r="D3690">
        <v>0</v>
      </c>
      <c r="E3690">
        <v>1</v>
      </c>
      <c r="F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T3690">
        <v>0.152</v>
      </c>
      <c r="U3690">
        <v>0.188</v>
      </c>
      <c r="V3690">
        <v>0.23599999999999999</v>
      </c>
      <c r="W3690">
        <v>0.42399999999999999</v>
      </c>
      <c r="X3690">
        <v>0.184</v>
      </c>
      <c r="Z3690">
        <v>10</v>
      </c>
      <c r="AA3690">
        <v>0</v>
      </c>
      <c r="AB3690">
        <v>0</v>
      </c>
      <c r="AD3690">
        <v>-0.1</v>
      </c>
      <c r="AE3690">
        <v>0</v>
      </c>
      <c r="AF3690">
        <v>0</v>
      </c>
      <c r="AG3690" t="s">
        <v>6266</v>
      </c>
      <c r="AH3690" s="2">
        <f t="shared" si="371"/>
        <v>-16.218319250508973</v>
      </c>
      <c r="AJ3690" s="2">
        <f t="shared" si="376"/>
        <v>-2.5025539444631106</v>
      </c>
      <c r="AK3690" s="2">
        <f t="shared" si="372"/>
        <v>-1.535362013584342</v>
      </c>
      <c r="AL3690" s="2">
        <f t="shared" si="373"/>
        <v>-2.5879503497259004</v>
      </c>
      <c r="AM3690" s="2">
        <f t="shared" si="374"/>
        <v>-4.9350026898811574</v>
      </c>
      <c r="AN3690" s="2">
        <f t="shared" si="375"/>
        <v>-4.6574502528544617</v>
      </c>
    </row>
    <row r="3691" spans="1:40" x14ac:dyDescent="0.2">
      <c r="A3691">
        <v>3690</v>
      </c>
      <c r="B3691" t="s">
        <v>6723</v>
      </c>
      <c r="D3691">
        <v>0</v>
      </c>
      <c r="E3691">
        <v>1</v>
      </c>
      <c r="F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T3691">
        <v>0.152</v>
      </c>
      <c r="U3691">
        <v>0.19500000000000001</v>
      </c>
      <c r="V3691">
        <v>0.22900000000000001</v>
      </c>
      <c r="W3691">
        <v>0.42399999999999999</v>
      </c>
      <c r="X3691">
        <v>0.186</v>
      </c>
      <c r="Z3691">
        <v>8</v>
      </c>
      <c r="AA3691">
        <v>0</v>
      </c>
      <c r="AB3691">
        <v>0</v>
      </c>
      <c r="AD3691">
        <v>-0.1</v>
      </c>
      <c r="AE3691">
        <v>0</v>
      </c>
      <c r="AF3691">
        <v>0</v>
      </c>
      <c r="AG3691" t="s">
        <v>6724</v>
      </c>
      <c r="AH3691" s="2">
        <f t="shared" si="371"/>
        <v>-16.218319250508973</v>
      </c>
      <c r="AJ3691" s="2">
        <f t="shared" si="376"/>
        <v>-2.5025539444631106</v>
      </c>
      <c r="AK3691" s="2">
        <f t="shared" si="372"/>
        <v>-1.535362013584342</v>
      </c>
      <c r="AL3691" s="2">
        <f t="shared" si="373"/>
        <v>-2.5879503497259004</v>
      </c>
      <c r="AM3691" s="2">
        <f t="shared" si="374"/>
        <v>-4.9350026898811574</v>
      </c>
      <c r="AN3691" s="2">
        <f t="shared" si="375"/>
        <v>-4.6574502528544617</v>
      </c>
    </row>
    <row r="3692" spans="1:40" x14ac:dyDescent="0.2">
      <c r="A3692">
        <v>3691</v>
      </c>
      <c r="B3692" t="s">
        <v>7164</v>
      </c>
      <c r="C3692" t="s">
        <v>114</v>
      </c>
      <c r="D3692">
        <v>0</v>
      </c>
      <c r="E3692">
        <v>1</v>
      </c>
      <c r="F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T3692">
        <v>0.153</v>
      </c>
      <c r="U3692">
        <v>0.19</v>
      </c>
      <c r="V3692">
        <v>0.23</v>
      </c>
      <c r="W3692">
        <v>0.42</v>
      </c>
      <c r="X3692">
        <v>0.183</v>
      </c>
      <c r="Z3692">
        <v>4</v>
      </c>
      <c r="AA3692">
        <v>0</v>
      </c>
      <c r="AB3692">
        <v>0</v>
      </c>
      <c r="AD3692">
        <v>-0.1</v>
      </c>
      <c r="AE3692">
        <v>0</v>
      </c>
      <c r="AF3692">
        <v>0</v>
      </c>
      <c r="AG3692" t="s">
        <v>7165</v>
      </c>
      <c r="AH3692" s="2">
        <f t="shared" si="371"/>
        <v>-16.226716447726748</v>
      </c>
      <c r="AJ3692" s="2">
        <f t="shared" si="376"/>
        <v>-2.5025539444631106</v>
      </c>
      <c r="AK3692" s="2">
        <f t="shared" si="372"/>
        <v>-1.535362013584342</v>
      </c>
      <c r="AL3692" s="2">
        <f t="shared" si="373"/>
        <v>-2.5879503497259004</v>
      </c>
      <c r="AM3692" s="2">
        <f t="shared" si="374"/>
        <v>-4.8860957597691606</v>
      </c>
      <c r="AN3692" s="2">
        <f t="shared" si="375"/>
        <v>-4.7147543801842327</v>
      </c>
    </row>
    <row r="3693" spans="1:40" x14ac:dyDescent="0.2">
      <c r="A3693">
        <v>3692</v>
      </c>
      <c r="B3693" t="s">
        <v>6745</v>
      </c>
      <c r="C3693" t="s">
        <v>61</v>
      </c>
      <c r="D3693">
        <v>0</v>
      </c>
      <c r="E3693">
        <v>1</v>
      </c>
      <c r="F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T3693">
        <v>0.16</v>
      </c>
      <c r="U3693">
        <v>0.19600000000000001</v>
      </c>
      <c r="V3693">
        <v>0.20100000000000001</v>
      </c>
      <c r="W3693">
        <v>0.39600000000000002</v>
      </c>
      <c r="X3693">
        <v>0.17599999999999999</v>
      </c>
      <c r="Z3693">
        <v>4</v>
      </c>
      <c r="AA3693">
        <v>0</v>
      </c>
      <c r="AB3693">
        <v>0</v>
      </c>
      <c r="AD3693">
        <v>-0.1</v>
      </c>
      <c r="AE3693">
        <v>0</v>
      </c>
      <c r="AF3693">
        <v>0</v>
      </c>
      <c r="AG3693" t="s">
        <v>6746</v>
      </c>
      <c r="AH3693" s="2">
        <f t="shared" si="371"/>
        <v>-16.228192700921394</v>
      </c>
      <c r="AJ3693" s="2">
        <f t="shared" si="376"/>
        <v>-2.5025539444631106</v>
      </c>
      <c r="AK3693" s="2">
        <f t="shared" si="372"/>
        <v>-1.535362013584342</v>
      </c>
      <c r="AL3693" s="2">
        <f t="shared" si="373"/>
        <v>-2.5879503497259004</v>
      </c>
      <c r="AM3693" s="2">
        <f t="shared" si="374"/>
        <v>-4.5437472489851825</v>
      </c>
      <c r="AN3693" s="2">
        <f t="shared" si="375"/>
        <v>-5.0585791441628576</v>
      </c>
    </row>
    <row r="3694" spans="1:40" x14ac:dyDescent="0.2">
      <c r="A3694">
        <v>3693</v>
      </c>
      <c r="B3694" t="s">
        <v>6524</v>
      </c>
      <c r="C3694" t="s">
        <v>129</v>
      </c>
      <c r="D3694">
        <v>0</v>
      </c>
      <c r="E3694">
        <v>1</v>
      </c>
      <c r="F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0.157</v>
      </c>
      <c r="U3694">
        <v>0.191</v>
      </c>
      <c r="V3694">
        <v>0.216</v>
      </c>
      <c r="W3694">
        <v>0.40600000000000003</v>
      </c>
      <c r="X3694">
        <v>0.17799999999999999</v>
      </c>
      <c r="Z3694">
        <v>1</v>
      </c>
      <c r="AA3694">
        <v>0</v>
      </c>
      <c r="AB3694">
        <v>0</v>
      </c>
      <c r="AD3694">
        <v>-0.1</v>
      </c>
      <c r="AE3694">
        <v>0</v>
      </c>
      <c r="AF3694">
        <v>0</v>
      </c>
      <c r="AG3694" t="s">
        <v>6525</v>
      </c>
      <c r="AH3694" s="2">
        <f t="shared" si="371"/>
        <v>-16.231653172932958</v>
      </c>
      <c r="AJ3694" s="2">
        <f t="shared" si="376"/>
        <v>-2.5025539444631106</v>
      </c>
      <c r="AK3694" s="2">
        <f t="shared" si="372"/>
        <v>-1.535362013584342</v>
      </c>
      <c r="AL3694" s="2">
        <f t="shared" si="373"/>
        <v>-2.5879503497259004</v>
      </c>
      <c r="AM3694" s="2">
        <f t="shared" si="374"/>
        <v>-4.6904680393211731</v>
      </c>
      <c r="AN3694" s="2">
        <f t="shared" si="375"/>
        <v>-4.9153188258384306</v>
      </c>
    </row>
    <row r="3695" spans="1:40" x14ac:dyDescent="0.2">
      <c r="A3695">
        <v>3694</v>
      </c>
      <c r="B3695" t="s">
        <v>6792</v>
      </c>
      <c r="D3695">
        <v>0</v>
      </c>
      <c r="E3695">
        <v>1</v>
      </c>
      <c r="F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T3695">
        <v>0.152</v>
      </c>
      <c r="U3695">
        <v>0.19</v>
      </c>
      <c r="V3695">
        <v>0.23300000000000001</v>
      </c>
      <c r="W3695">
        <v>0.42299999999999999</v>
      </c>
      <c r="X3695">
        <v>0.184</v>
      </c>
      <c r="Z3695">
        <v>7</v>
      </c>
      <c r="AA3695">
        <v>0</v>
      </c>
      <c r="AB3695">
        <v>0</v>
      </c>
      <c r="AD3695">
        <v>-0.1</v>
      </c>
      <c r="AE3695">
        <v>0</v>
      </c>
      <c r="AF3695">
        <v>0</v>
      </c>
      <c r="AG3695" t="s">
        <v>6793</v>
      </c>
      <c r="AH3695" s="2">
        <f t="shared" si="371"/>
        <v>-16.232645282341416</v>
      </c>
      <c r="AJ3695" s="2">
        <f t="shared" si="376"/>
        <v>-2.5025539444631106</v>
      </c>
      <c r="AK3695" s="2">
        <f t="shared" si="372"/>
        <v>-1.535362013584342</v>
      </c>
      <c r="AL3695" s="2">
        <f t="shared" si="373"/>
        <v>-2.5879503497259004</v>
      </c>
      <c r="AM3695" s="2">
        <f t="shared" si="374"/>
        <v>-4.9350026898811574</v>
      </c>
      <c r="AN3695" s="2">
        <f t="shared" si="375"/>
        <v>-4.6717762846869046</v>
      </c>
    </row>
    <row r="3696" spans="1:40" x14ac:dyDescent="0.2">
      <c r="A3696">
        <v>3695</v>
      </c>
      <c r="B3696" t="s">
        <v>6650</v>
      </c>
      <c r="C3696" t="s">
        <v>114</v>
      </c>
      <c r="D3696">
        <v>0</v>
      </c>
      <c r="E3696">
        <v>1</v>
      </c>
      <c r="F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T3696">
        <v>0.14699999999999999</v>
      </c>
      <c r="U3696">
        <v>0.20499999999999999</v>
      </c>
      <c r="V3696">
        <v>0.23499999999999999</v>
      </c>
      <c r="W3696">
        <v>0.44</v>
      </c>
      <c r="X3696">
        <v>0.19500000000000001</v>
      </c>
      <c r="Z3696">
        <v>11</v>
      </c>
      <c r="AA3696">
        <v>0</v>
      </c>
      <c r="AB3696">
        <v>0</v>
      </c>
      <c r="AD3696">
        <v>-0.1</v>
      </c>
      <c r="AE3696">
        <v>0</v>
      </c>
      <c r="AF3696">
        <v>0</v>
      </c>
      <c r="AG3696" t="s">
        <v>6651</v>
      </c>
      <c r="AH3696" s="2">
        <f t="shared" si="371"/>
        <v>-16.233637391749873</v>
      </c>
      <c r="AJ3696" s="2">
        <f t="shared" si="376"/>
        <v>-2.5025539444631106</v>
      </c>
      <c r="AK3696" s="2">
        <f t="shared" si="372"/>
        <v>-1.535362013584342</v>
      </c>
      <c r="AL3696" s="2">
        <f t="shared" si="373"/>
        <v>-2.5879503497259004</v>
      </c>
      <c r="AM3696" s="2">
        <f t="shared" si="374"/>
        <v>-5.1795373404411418</v>
      </c>
      <c r="AN3696" s="2">
        <f t="shared" si="375"/>
        <v>-4.4282337435353778</v>
      </c>
    </row>
    <row r="3697" spans="1:40" x14ac:dyDescent="0.2">
      <c r="A3697">
        <v>3696</v>
      </c>
      <c r="B3697" t="s">
        <v>6424</v>
      </c>
      <c r="C3697" t="s">
        <v>118</v>
      </c>
      <c r="D3697">
        <v>0</v>
      </c>
      <c r="E3697">
        <v>1</v>
      </c>
      <c r="F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0.154</v>
      </c>
      <c r="U3697">
        <v>0.188</v>
      </c>
      <c r="V3697">
        <v>0.22800000000000001</v>
      </c>
      <c r="W3697">
        <v>0.41599999999999998</v>
      </c>
      <c r="X3697">
        <v>0.18099999999999999</v>
      </c>
      <c r="Z3697">
        <v>8</v>
      </c>
      <c r="AA3697">
        <v>0</v>
      </c>
      <c r="AB3697">
        <v>0</v>
      </c>
      <c r="AD3697">
        <v>-0.1</v>
      </c>
      <c r="AE3697">
        <v>0</v>
      </c>
      <c r="AF3697">
        <v>0</v>
      </c>
      <c r="AG3697" t="s">
        <v>6425</v>
      </c>
      <c r="AH3697" s="2">
        <f t="shared" si="371"/>
        <v>-16.235113644944519</v>
      </c>
      <c r="AJ3697" s="2">
        <f t="shared" si="376"/>
        <v>-2.5025539444631106</v>
      </c>
      <c r="AK3697" s="2">
        <f t="shared" si="372"/>
        <v>-1.535362013584342</v>
      </c>
      <c r="AL3697" s="2">
        <f t="shared" si="373"/>
        <v>-2.5879503497259004</v>
      </c>
      <c r="AM3697" s="2">
        <f t="shared" si="374"/>
        <v>-4.8371888296571637</v>
      </c>
      <c r="AN3697" s="2">
        <f t="shared" si="375"/>
        <v>-4.7720585075140036</v>
      </c>
    </row>
    <row r="3698" spans="1:40" x14ac:dyDescent="0.2">
      <c r="A3698">
        <v>3697</v>
      </c>
      <c r="B3698" t="s">
        <v>4847</v>
      </c>
      <c r="C3698" t="s">
        <v>83</v>
      </c>
      <c r="D3698">
        <v>0</v>
      </c>
      <c r="E3698">
        <v>1</v>
      </c>
      <c r="F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0.151</v>
      </c>
      <c r="U3698">
        <v>0.19600000000000001</v>
      </c>
      <c r="V3698">
        <v>0.23</v>
      </c>
      <c r="W3698">
        <v>0.42599999999999999</v>
      </c>
      <c r="X3698">
        <v>0.187</v>
      </c>
      <c r="Z3698">
        <v>9</v>
      </c>
      <c r="AA3698">
        <v>0</v>
      </c>
      <c r="AB3698">
        <v>0</v>
      </c>
      <c r="AD3698">
        <v>-0.1</v>
      </c>
      <c r="AE3698">
        <v>0</v>
      </c>
      <c r="AF3698">
        <v>0</v>
      </c>
      <c r="AG3698" t="s">
        <v>4848</v>
      </c>
      <c r="AH3698" s="2">
        <f t="shared" si="371"/>
        <v>-16.238574116956084</v>
      </c>
      <c r="AJ3698" s="2">
        <f t="shared" si="376"/>
        <v>-2.5025539444631106</v>
      </c>
      <c r="AK3698" s="2">
        <f t="shared" si="372"/>
        <v>-1.535362013584342</v>
      </c>
      <c r="AL3698" s="2">
        <f t="shared" si="373"/>
        <v>-2.5879503497259004</v>
      </c>
      <c r="AM3698" s="2">
        <f t="shared" si="374"/>
        <v>-4.9839096199931543</v>
      </c>
      <c r="AN3698" s="2">
        <f t="shared" si="375"/>
        <v>-4.6287981891895758</v>
      </c>
    </row>
    <row r="3699" spans="1:40" x14ac:dyDescent="0.2">
      <c r="A3699">
        <v>3698</v>
      </c>
      <c r="B3699" t="s">
        <v>5084</v>
      </c>
      <c r="D3699">
        <v>0</v>
      </c>
      <c r="E3699">
        <v>1</v>
      </c>
      <c r="F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0.151</v>
      </c>
      <c r="U3699">
        <v>0.19600000000000001</v>
      </c>
      <c r="V3699">
        <v>0.23</v>
      </c>
      <c r="W3699">
        <v>0.42599999999999999</v>
      </c>
      <c r="X3699">
        <v>0.187</v>
      </c>
      <c r="Z3699">
        <v>9</v>
      </c>
      <c r="AA3699">
        <v>0</v>
      </c>
      <c r="AB3699">
        <v>0</v>
      </c>
      <c r="AD3699">
        <v>-0.1</v>
      </c>
      <c r="AE3699">
        <v>0</v>
      </c>
      <c r="AF3699">
        <v>0</v>
      </c>
      <c r="AG3699" t="s">
        <v>5085</v>
      </c>
      <c r="AH3699" s="2">
        <f t="shared" si="371"/>
        <v>-16.238574116956084</v>
      </c>
      <c r="AJ3699" s="2">
        <f t="shared" si="376"/>
        <v>-2.5025539444631106</v>
      </c>
      <c r="AK3699" s="2">
        <f t="shared" si="372"/>
        <v>-1.535362013584342</v>
      </c>
      <c r="AL3699" s="2">
        <f t="shared" si="373"/>
        <v>-2.5879503497259004</v>
      </c>
      <c r="AM3699" s="2">
        <f t="shared" si="374"/>
        <v>-4.9839096199931543</v>
      </c>
      <c r="AN3699" s="2">
        <f t="shared" si="375"/>
        <v>-4.6287981891895758</v>
      </c>
    </row>
    <row r="3700" spans="1:40" x14ac:dyDescent="0.2">
      <c r="A3700">
        <v>3699</v>
      </c>
      <c r="B3700" t="s">
        <v>4511</v>
      </c>
      <c r="C3700" t="s">
        <v>37</v>
      </c>
      <c r="D3700">
        <v>0</v>
      </c>
      <c r="E3700">
        <v>1</v>
      </c>
      <c r="F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T3700">
        <v>0.158</v>
      </c>
      <c r="U3700">
        <v>0.19700000000000001</v>
      </c>
      <c r="V3700">
        <v>0.20499999999999999</v>
      </c>
      <c r="W3700">
        <v>0.40200000000000002</v>
      </c>
      <c r="X3700">
        <v>0.17899999999999999</v>
      </c>
      <c r="Z3700">
        <v>7</v>
      </c>
      <c r="AA3700">
        <v>0</v>
      </c>
      <c r="AB3700">
        <v>0</v>
      </c>
      <c r="AD3700">
        <v>-0.1</v>
      </c>
      <c r="AE3700">
        <v>0</v>
      </c>
      <c r="AF3700">
        <v>0</v>
      </c>
      <c r="AG3700" t="s">
        <v>5964</v>
      </c>
      <c r="AH3700" s="2">
        <f t="shared" si="371"/>
        <v>-16.240050370150733</v>
      </c>
      <c r="AJ3700" s="2">
        <f t="shared" si="376"/>
        <v>-2.5025539444631106</v>
      </c>
      <c r="AK3700" s="2">
        <f t="shared" si="372"/>
        <v>-1.535362013584342</v>
      </c>
      <c r="AL3700" s="2">
        <f t="shared" si="373"/>
        <v>-2.5879503497259004</v>
      </c>
      <c r="AM3700" s="2">
        <f t="shared" si="374"/>
        <v>-4.6415611092091762</v>
      </c>
      <c r="AN3700" s="2">
        <f t="shared" si="375"/>
        <v>-4.9726229531682016</v>
      </c>
    </row>
    <row r="3701" spans="1:40" x14ac:dyDescent="0.2">
      <c r="A3701">
        <v>3700</v>
      </c>
      <c r="B3701" t="s">
        <v>6144</v>
      </c>
      <c r="D3701">
        <v>0</v>
      </c>
      <c r="E3701">
        <v>1</v>
      </c>
      <c r="F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T3701">
        <v>0.157</v>
      </c>
      <c r="U3701">
        <v>0.193</v>
      </c>
      <c r="V3701">
        <v>0.21199999999999999</v>
      </c>
      <c r="W3701">
        <v>0.40500000000000003</v>
      </c>
      <c r="X3701">
        <v>0.17799999999999999</v>
      </c>
      <c r="Z3701">
        <v>3</v>
      </c>
      <c r="AA3701">
        <v>0</v>
      </c>
      <c r="AB3701">
        <v>0</v>
      </c>
      <c r="AD3701">
        <v>-0.1</v>
      </c>
      <c r="AE3701">
        <v>0</v>
      </c>
      <c r="AF3701">
        <v>0</v>
      </c>
      <c r="AG3701" t="s">
        <v>6145</v>
      </c>
      <c r="AH3701" s="2">
        <f t="shared" si="371"/>
        <v>-16.245979204765398</v>
      </c>
      <c r="AJ3701" s="2">
        <f t="shared" si="376"/>
        <v>-2.5025539444631106</v>
      </c>
      <c r="AK3701" s="2">
        <f t="shared" si="372"/>
        <v>-1.535362013584342</v>
      </c>
      <c r="AL3701" s="2">
        <f t="shared" si="373"/>
        <v>-2.5879503497259004</v>
      </c>
      <c r="AM3701" s="2">
        <f t="shared" si="374"/>
        <v>-4.6904680393211731</v>
      </c>
      <c r="AN3701" s="2">
        <f t="shared" si="375"/>
        <v>-4.9296448576708727</v>
      </c>
    </row>
    <row r="3702" spans="1:40" x14ac:dyDescent="0.2">
      <c r="A3702">
        <v>3701</v>
      </c>
      <c r="B3702" t="s">
        <v>6707</v>
      </c>
      <c r="D3702">
        <v>0</v>
      </c>
      <c r="E3702">
        <v>1</v>
      </c>
      <c r="F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T3702">
        <v>0.157</v>
      </c>
      <c r="U3702">
        <v>0.187</v>
      </c>
      <c r="V3702">
        <v>0.218</v>
      </c>
      <c r="W3702">
        <v>0.40500000000000003</v>
      </c>
      <c r="X3702">
        <v>0.17699999999999999</v>
      </c>
      <c r="Z3702">
        <v>2</v>
      </c>
      <c r="AA3702">
        <v>0</v>
      </c>
      <c r="AB3702">
        <v>0</v>
      </c>
      <c r="AD3702">
        <v>-0.1</v>
      </c>
      <c r="AE3702">
        <v>0</v>
      </c>
      <c r="AF3702">
        <v>0</v>
      </c>
      <c r="AG3702" t="s">
        <v>6708</v>
      </c>
      <c r="AH3702" s="2">
        <f t="shared" si="371"/>
        <v>-16.245979204765398</v>
      </c>
      <c r="AJ3702" s="2">
        <f t="shared" si="376"/>
        <v>-2.5025539444631106</v>
      </c>
      <c r="AK3702" s="2">
        <f t="shared" si="372"/>
        <v>-1.535362013584342</v>
      </c>
      <c r="AL3702" s="2">
        <f t="shared" si="373"/>
        <v>-2.5879503497259004</v>
      </c>
      <c r="AM3702" s="2">
        <f t="shared" si="374"/>
        <v>-4.6904680393211731</v>
      </c>
      <c r="AN3702" s="2">
        <f t="shared" si="375"/>
        <v>-4.9296448576708727</v>
      </c>
    </row>
    <row r="3703" spans="1:40" x14ac:dyDescent="0.2">
      <c r="A3703">
        <v>3702</v>
      </c>
      <c r="B3703" t="s">
        <v>7068</v>
      </c>
      <c r="C3703" t="s">
        <v>39</v>
      </c>
      <c r="D3703">
        <v>0</v>
      </c>
      <c r="E3703">
        <v>1</v>
      </c>
      <c r="F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T3703">
        <v>0.152</v>
      </c>
      <c r="U3703">
        <v>0.192</v>
      </c>
      <c r="V3703">
        <v>0.23</v>
      </c>
      <c r="W3703">
        <v>0.42199999999999999</v>
      </c>
      <c r="X3703">
        <v>0.185</v>
      </c>
      <c r="Z3703">
        <v>6</v>
      </c>
      <c r="AA3703">
        <v>0</v>
      </c>
      <c r="AB3703">
        <v>0</v>
      </c>
      <c r="AD3703">
        <v>-0.1</v>
      </c>
      <c r="AE3703">
        <v>0</v>
      </c>
      <c r="AF3703">
        <v>0</v>
      </c>
      <c r="AG3703" t="s">
        <v>7069</v>
      </c>
      <c r="AH3703" s="2">
        <f t="shared" si="371"/>
        <v>-16.246971314173859</v>
      </c>
      <c r="AJ3703" s="2">
        <f t="shared" si="376"/>
        <v>-2.5025539444631106</v>
      </c>
      <c r="AK3703" s="2">
        <f t="shared" si="372"/>
        <v>-1.535362013584342</v>
      </c>
      <c r="AL3703" s="2">
        <f t="shared" si="373"/>
        <v>-2.5879503497259004</v>
      </c>
      <c r="AM3703" s="2">
        <f t="shared" si="374"/>
        <v>-4.9350026898811574</v>
      </c>
      <c r="AN3703" s="2">
        <f t="shared" si="375"/>
        <v>-4.6861023165193467</v>
      </c>
    </row>
    <row r="3704" spans="1:40" x14ac:dyDescent="0.2">
      <c r="A3704">
        <v>3703</v>
      </c>
      <c r="B3704" t="s">
        <v>7192</v>
      </c>
      <c r="C3704" t="s">
        <v>103</v>
      </c>
      <c r="D3704">
        <v>0</v>
      </c>
      <c r="E3704">
        <v>1</v>
      </c>
      <c r="F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T3704">
        <v>0.152</v>
      </c>
      <c r="U3704">
        <v>0.191</v>
      </c>
      <c r="V3704">
        <v>0.23</v>
      </c>
      <c r="W3704">
        <v>0.42199999999999999</v>
      </c>
      <c r="X3704">
        <v>0.184</v>
      </c>
      <c r="Z3704">
        <v>-2</v>
      </c>
      <c r="AA3704">
        <v>0</v>
      </c>
      <c r="AB3704">
        <v>0</v>
      </c>
      <c r="AD3704">
        <v>-0.1</v>
      </c>
      <c r="AE3704">
        <v>0</v>
      </c>
      <c r="AF3704">
        <v>0</v>
      </c>
      <c r="AG3704" t="s">
        <v>7193</v>
      </c>
      <c r="AH3704" s="2">
        <f t="shared" si="371"/>
        <v>-16.246971314173859</v>
      </c>
      <c r="AJ3704" s="2">
        <f t="shared" si="376"/>
        <v>-2.5025539444631106</v>
      </c>
      <c r="AK3704" s="2">
        <f t="shared" si="372"/>
        <v>-1.535362013584342</v>
      </c>
      <c r="AL3704" s="2">
        <f t="shared" si="373"/>
        <v>-2.5879503497259004</v>
      </c>
      <c r="AM3704" s="2">
        <f t="shared" si="374"/>
        <v>-4.9350026898811574</v>
      </c>
      <c r="AN3704" s="2">
        <f t="shared" si="375"/>
        <v>-4.6861023165193467</v>
      </c>
    </row>
    <row r="3705" spans="1:40" x14ac:dyDescent="0.2">
      <c r="A3705">
        <v>3704</v>
      </c>
      <c r="B3705" t="s">
        <v>6044</v>
      </c>
      <c r="C3705" t="s">
        <v>51</v>
      </c>
      <c r="D3705">
        <v>0</v>
      </c>
      <c r="E3705">
        <v>1</v>
      </c>
      <c r="F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T3705">
        <v>0.154</v>
      </c>
      <c r="U3705">
        <v>0.188</v>
      </c>
      <c r="V3705">
        <v>0.22700000000000001</v>
      </c>
      <c r="W3705">
        <v>0.41499999999999998</v>
      </c>
      <c r="X3705">
        <v>0.18099999999999999</v>
      </c>
      <c r="Z3705">
        <v>7</v>
      </c>
      <c r="AA3705">
        <v>0</v>
      </c>
      <c r="AB3705">
        <v>0</v>
      </c>
      <c r="AD3705">
        <v>-0.1</v>
      </c>
      <c r="AE3705">
        <v>0</v>
      </c>
      <c r="AF3705">
        <v>0</v>
      </c>
      <c r="AG3705" t="s">
        <v>6045</v>
      </c>
      <c r="AH3705" s="2">
        <f t="shared" si="371"/>
        <v>-16.249439676776966</v>
      </c>
      <c r="AJ3705" s="2">
        <f t="shared" si="376"/>
        <v>-2.5025539444631106</v>
      </c>
      <c r="AK3705" s="2">
        <f t="shared" si="372"/>
        <v>-1.535362013584342</v>
      </c>
      <c r="AL3705" s="2">
        <f t="shared" si="373"/>
        <v>-2.5879503497259004</v>
      </c>
      <c r="AM3705" s="2">
        <f t="shared" si="374"/>
        <v>-4.8371888296571637</v>
      </c>
      <c r="AN3705" s="2">
        <f t="shared" si="375"/>
        <v>-4.7863845393464466</v>
      </c>
    </row>
    <row r="3706" spans="1:40" x14ac:dyDescent="0.2">
      <c r="A3706">
        <v>3705</v>
      </c>
      <c r="B3706" t="s">
        <v>6245</v>
      </c>
      <c r="D3706">
        <v>0</v>
      </c>
      <c r="E3706">
        <v>1</v>
      </c>
      <c r="F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0.158</v>
      </c>
      <c r="U3706">
        <v>0.19</v>
      </c>
      <c r="V3706">
        <v>0.21099999999999999</v>
      </c>
      <c r="W3706">
        <v>0.40100000000000002</v>
      </c>
      <c r="X3706">
        <v>0.17599999999999999</v>
      </c>
      <c r="Z3706">
        <v>1</v>
      </c>
      <c r="AA3706">
        <v>0</v>
      </c>
      <c r="AB3706">
        <v>0</v>
      </c>
      <c r="AD3706">
        <v>-0.1</v>
      </c>
      <c r="AE3706">
        <v>0</v>
      </c>
      <c r="AF3706">
        <v>0</v>
      </c>
      <c r="AG3706" t="s">
        <v>6246</v>
      </c>
      <c r="AH3706" s="2">
        <f t="shared" si="371"/>
        <v>-16.254376401983173</v>
      </c>
      <c r="AJ3706" s="2">
        <f t="shared" si="376"/>
        <v>-2.5025539444631106</v>
      </c>
      <c r="AK3706" s="2">
        <f t="shared" si="372"/>
        <v>-1.535362013584342</v>
      </c>
      <c r="AL3706" s="2">
        <f t="shared" si="373"/>
        <v>-2.5879503497259004</v>
      </c>
      <c r="AM3706" s="2">
        <f t="shared" si="374"/>
        <v>-4.6415611092091762</v>
      </c>
      <c r="AN3706" s="2">
        <f t="shared" si="375"/>
        <v>-4.9869489850006437</v>
      </c>
    </row>
    <row r="3707" spans="1:40" x14ac:dyDescent="0.2">
      <c r="A3707">
        <v>3706</v>
      </c>
      <c r="B3707" t="s">
        <v>6522</v>
      </c>
      <c r="C3707" t="s">
        <v>51</v>
      </c>
      <c r="D3707">
        <v>0</v>
      </c>
      <c r="E3707">
        <v>1</v>
      </c>
      <c r="F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T3707">
        <v>0.153</v>
      </c>
      <c r="U3707">
        <v>0.187</v>
      </c>
      <c r="V3707">
        <v>0.23</v>
      </c>
      <c r="W3707">
        <v>0.41799999999999998</v>
      </c>
      <c r="X3707">
        <v>0.182</v>
      </c>
      <c r="Z3707">
        <v>7</v>
      </c>
      <c r="AA3707">
        <v>0</v>
      </c>
      <c r="AB3707">
        <v>0</v>
      </c>
      <c r="AD3707">
        <v>-0.1</v>
      </c>
      <c r="AE3707">
        <v>0</v>
      </c>
      <c r="AF3707">
        <v>0</v>
      </c>
      <c r="AG3707" t="s">
        <v>6523</v>
      </c>
      <c r="AH3707" s="2">
        <f t="shared" si="371"/>
        <v>-16.25536851139163</v>
      </c>
      <c r="AJ3707" s="2">
        <f t="shared" si="376"/>
        <v>-2.5025539444631106</v>
      </c>
      <c r="AK3707" s="2">
        <f t="shared" si="372"/>
        <v>-1.535362013584342</v>
      </c>
      <c r="AL3707" s="2">
        <f t="shared" si="373"/>
        <v>-2.5879503497259004</v>
      </c>
      <c r="AM3707" s="2">
        <f t="shared" si="374"/>
        <v>-4.8860957597691606</v>
      </c>
      <c r="AN3707" s="2">
        <f t="shared" si="375"/>
        <v>-4.7434064438491177</v>
      </c>
    </row>
    <row r="3708" spans="1:40" x14ac:dyDescent="0.2">
      <c r="A3708">
        <v>3707</v>
      </c>
      <c r="B3708" t="s">
        <v>6572</v>
      </c>
      <c r="C3708" t="s">
        <v>29</v>
      </c>
      <c r="D3708">
        <v>0</v>
      </c>
      <c r="E3708">
        <v>1</v>
      </c>
      <c r="F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T3708">
        <v>0.155</v>
      </c>
      <c r="U3708">
        <v>0.19500000000000001</v>
      </c>
      <c r="V3708">
        <v>0.216</v>
      </c>
      <c r="W3708">
        <v>0.41099999999999998</v>
      </c>
      <c r="X3708">
        <v>0.18099999999999999</v>
      </c>
      <c r="Z3708">
        <v>7</v>
      </c>
      <c r="AA3708">
        <v>0</v>
      </c>
      <c r="AB3708">
        <v>0</v>
      </c>
      <c r="AD3708">
        <v>-0.1</v>
      </c>
      <c r="AE3708">
        <v>0</v>
      </c>
      <c r="AF3708">
        <v>0</v>
      </c>
      <c r="AG3708" t="s">
        <v>6573</v>
      </c>
      <c r="AH3708" s="2">
        <f t="shared" si="371"/>
        <v>-16.257836873994737</v>
      </c>
      <c r="AJ3708" s="2">
        <f t="shared" si="376"/>
        <v>-2.5025539444631106</v>
      </c>
      <c r="AK3708" s="2">
        <f t="shared" si="372"/>
        <v>-1.535362013584342</v>
      </c>
      <c r="AL3708" s="2">
        <f t="shared" si="373"/>
        <v>-2.5879503497259004</v>
      </c>
      <c r="AM3708" s="2">
        <f t="shared" si="374"/>
        <v>-4.7882818995451668</v>
      </c>
      <c r="AN3708" s="2">
        <f t="shared" si="375"/>
        <v>-4.8436886666762176</v>
      </c>
    </row>
    <row r="3709" spans="1:40" x14ac:dyDescent="0.2">
      <c r="A3709">
        <v>3708</v>
      </c>
      <c r="B3709" t="s">
        <v>6660</v>
      </c>
      <c r="C3709" t="s">
        <v>29</v>
      </c>
      <c r="D3709">
        <v>0</v>
      </c>
      <c r="E3709">
        <v>1</v>
      </c>
      <c r="F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T3709">
        <v>0.155</v>
      </c>
      <c r="U3709">
        <v>0.189</v>
      </c>
      <c r="V3709">
        <v>0.221</v>
      </c>
      <c r="W3709">
        <v>0.41099999999999998</v>
      </c>
      <c r="X3709">
        <v>0.17899999999999999</v>
      </c>
      <c r="Z3709">
        <v>6</v>
      </c>
      <c r="AA3709">
        <v>0</v>
      </c>
      <c r="AB3709">
        <v>0</v>
      </c>
      <c r="AD3709">
        <v>-0.1</v>
      </c>
      <c r="AE3709">
        <v>0</v>
      </c>
      <c r="AF3709">
        <v>0</v>
      </c>
      <c r="AG3709" t="s">
        <v>6661</v>
      </c>
      <c r="AH3709" s="2">
        <f t="shared" si="371"/>
        <v>-16.257836873994737</v>
      </c>
      <c r="AJ3709" s="2">
        <f t="shared" si="376"/>
        <v>-2.5025539444631106</v>
      </c>
      <c r="AK3709" s="2">
        <f t="shared" si="372"/>
        <v>-1.535362013584342</v>
      </c>
      <c r="AL3709" s="2">
        <f t="shared" si="373"/>
        <v>-2.5879503497259004</v>
      </c>
      <c r="AM3709" s="2">
        <f t="shared" si="374"/>
        <v>-4.7882818995451668</v>
      </c>
      <c r="AN3709" s="2">
        <f t="shared" si="375"/>
        <v>-4.8436886666762176</v>
      </c>
    </row>
    <row r="3710" spans="1:40" x14ac:dyDescent="0.2">
      <c r="A3710">
        <v>3709</v>
      </c>
      <c r="B3710" t="s">
        <v>6084</v>
      </c>
      <c r="C3710" t="s">
        <v>88</v>
      </c>
      <c r="D3710">
        <v>0</v>
      </c>
      <c r="E3710">
        <v>1</v>
      </c>
      <c r="F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T3710">
        <v>0.159</v>
      </c>
      <c r="U3710">
        <v>0.19400000000000001</v>
      </c>
      <c r="V3710">
        <v>0.20300000000000001</v>
      </c>
      <c r="W3710">
        <v>0.39700000000000002</v>
      </c>
      <c r="X3710">
        <v>0.17499999999999999</v>
      </c>
      <c r="Z3710">
        <v>6</v>
      </c>
      <c r="AA3710">
        <v>0</v>
      </c>
      <c r="AB3710">
        <v>0</v>
      </c>
      <c r="AD3710">
        <v>-0.1</v>
      </c>
      <c r="AE3710">
        <v>0</v>
      </c>
      <c r="AF3710">
        <v>0</v>
      </c>
      <c r="AG3710" t="s">
        <v>6085</v>
      </c>
      <c r="AH3710" s="2">
        <f t="shared" si="371"/>
        <v>-16.262773599200948</v>
      </c>
      <c r="AJ3710" s="2">
        <f t="shared" si="376"/>
        <v>-2.5025539444631106</v>
      </c>
      <c r="AK3710" s="2">
        <f t="shared" si="372"/>
        <v>-1.535362013584342</v>
      </c>
      <c r="AL3710" s="2">
        <f t="shared" si="373"/>
        <v>-2.5879503497259004</v>
      </c>
      <c r="AM3710" s="2">
        <f t="shared" si="374"/>
        <v>-4.5926541790971793</v>
      </c>
      <c r="AN3710" s="2">
        <f t="shared" si="375"/>
        <v>-5.0442531123304146</v>
      </c>
    </row>
    <row r="3711" spans="1:40" x14ac:dyDescent="0.2">
      <c r="A3711">
        <v>3710</v>
      </c>
      <c r="B3711" t="s">
        <v>6330</v>
      </c>
      <c r="D3711">
        <v>0</v>
      </c>
      <c r="E3711">
        <v>1</v>
      </c>
      <c r="F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T3711">
        <v>0.159</v>
      </c>
      <c r="U3711">
        <v>0.191</v>
      </c>
      <c r="V3711">
        <v>0.20499999999999999</v>
      </c>
      <c r="W3711">
        <v>0.39700000000000002</v>
      </c>
      <c r="X3711">
        <v>0.17499999999999999</v>
      </c>
      <c r="Z3711">
        <v>0</v>
      </c>
      <c r="AA3711">
        <v>0</v>
      </c>
      <c r="AB3711">
        <v>0</v>
      </c>
      <c r="AD3711">
        <v>-0.1</v>
      </c>
      <c r="AE3711">
        <v>0</v>
      </c>
      <c r="AF3711">
        <v>0</v>
      </c>
      <c r="AG3711" t="s">
        <v>6331</v>
      </c>
      <c r="AH3711" s="2">
        <f t="shared" si="371"/>
        <v>-16.262773599200948</v>
      </c>
      <c r="AJ3711" s="2">
        <f t="shared" si="376"/>
        <v>-2.5025539444631106</v>
      </c>
      <c r="AK3711" s="2">
        <f t="shared" si="372"/>
        <v>-1.535362013584342</v>
      </c>
      <c r="AL3711" s="2">
        <f t="shared" si="373"/>
        <v>-2.5879503497259004</v>
      </c>
      <c r="AM3711" s="2">
        <f t="shared" si="374"/>
        <v>-4.5926541790971793</v>
      </c>
      <c r="AN3711" s="2">
        <f t="shared" si="375"/>
        <v>-5.0442531123304146</v>
      </c>
    </row>
    <row r="3712" spans="1:40" x14ac:dyDescent="0.2">
      <c r="A3712">
        <v>3711</v>
      </c>
      <c r="B3712" t="s">
        <v>6302</v>
      </c>
      <c r="C3712" t="s">
        <v>45</v>
      </c>
      <c r="D3712">
        <v>0</v>
      </c>
      <c r="E3712">
        <v>1</v>
      </c>
      <c r="F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T3712">
        <v>0.154</v>
      </c>
      <c r="U3712">
        <v>0.189</v>
      </c>
      <c r="V3712">
        <v>0.224</v>
      </c>
      <c r="W3712">
        <v>0.41399999999999998</v>
      </c>
      <c r="X3712">
        <v>0.18099999999999999</v>
      </c>
      <c r="Z3712">
        <v>3</v>
      </c>
      <c r="AA3712">
        <v>0</v>
      </c>
      <c r="AB3712">
        <v>0</v>
      </c>
      <c r="AD3712">
        <v>-0.1</v>
      </c>
      <c r="AE3712">
        <v>0</v>
      </c>
      <c r="AF3712">
        <v>0</v>
      </c>
      <c r="AG3712" t="s">
        <v>6303</v>
      </c>
      <c r="AH3712" s="2">
        <f t="shared" si="371"/>
        <v>-16.263765708609405</v>
      </c>
      <c r="AJ3712" s="2">
        <f t="shared" si="376"/>
        <v>-2.5025539444631106</v>
      </c>
      <c r="AK3712" s="2">
        <f t="shared" si="372"/>
        <v>-1.535362013584342</v>
      </c>
      <c r="AL3712" s="2">
        <f t="shared" si="373"/>
        <v>-2.5879503497259004</v>
      </c>
      <c r="AM3712" s="2">
        <f t="shared" si="374"/>
        <v>-4.8371888296571637</v>
      </c>
      <c r="AN3712" s="2">
        <f t="shared" si="375"/>
        <v>-4.8007105711788887</v>
      </c>
    </row>
    <row r="3713" spans="1:40" x14ac:dyDescent="0.2">
      <c r="A3713">
        <v>3712</v>
      </c>
      <c r="B3713" t="s">
        <v>5441</v>
      </c>
      <c r="C3713" t="s">
        <v>176</v>
      </c>
      <c r="D3713">
        <v>0</v>
      </c>
      <c r="E3713">
        <v>1</v>
      </c>
      <c r="F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T3713">
        <v>0.156</v>
      </c>
      <c r="U3713">
        <v>0.193</v>
      </c>
      <c r="V3713">
        <v>0.21299999999999999</v>
      </c>
      <c r="W3713">
        <v>0.40699999999999997</v>
      </c>
      <c r="X3713">
        <v>0.17899999999999999</v>
      </c>
      <c r="Z3713">
        <v>2</v>
      </c>
      <c r="AA3713">
        <v>0</v>
      </c>
      <c r="AB3713">
        <v>0</v>
      </c>
      <c r="AD3713">
        <v>-0.1</v>
      </c>
      <c r="AE3713">
        <v>0</v>
      </c>
      <c r="AF3713">
        <v>0</v>
      </c>
      <c r="AG3713" t="s">
        <v>5442</v>
      </c>
      <c r="AH3713" s="2">
        <f t="shared" si="371"/>
        <v>-16.266234071212512</v>
      </c>
      <c r="AJ3713" s="2">
        <f t="shared" si="376"/>
        <v>-2.5025539444631106</v>
      </c>
      <c r="AK3713" s="2">
        <f t="shared" si="372"/>
        <v>-1.535362013584342</v>
      </c>
      <c r="AL3713" s="2">
        <f t="shared" si="373"/>
        <v>-2.5879503497259004</v>
      </c>
      <c r="AM3713" s="2">
        <f t="shared" si="374"/>
        <v>-4.7393749694331699</v>
      </c>
      <c r="AN3713" s="2">
        <f t="shared" si="375"/>
        <v>-4.9009927940059885</v>
      </c>
    </row>
    <row r="3714" spans="1:40" x14ac:dyDescent="0.2">
      <c r="A3714">
        <v>3713</v>
      </c>
      <c r="B3714" t="s">
        <v>6350</v>
      </c>
      <c r="C3714" t="s">
        <v>35</v>
      </c>
      <c r="D3714">
        <v>0</v>
      </c>
      <c r="E3714">
        <v>1</v>
      </c>
      <c r="F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T3714">
        <v>0.158</v>
      </c>
      <c r="U3714">
        <v>0.192</v>
      </c>
      <c r="V3714">
        <v>0.20799999999999999</v>
      </c>
      <c r="W3714">
        <v>0.4</v>
      </c>
      <c r="X3714">
        <v>0.17699999999999999</v>
      </c>
      <c r="Z3714">
        <v>-2</v>
      </c>
      <c r="AA3714">
        <v>0</v>
      </c>
      <c r="AB3714">
        <v>0</v>
      </c>
      <c r="AD3714">
        <v>-0.1</v>
      </c>
      <c r="AE3714">
        <v>0</v>
      </c>
      <c r="AF3714">
        <v>0</v>
      </c>
      <c r="AG3714" t="s">
        <v>6351</v>
      </c>
      <c r="AH3714" s="2">
        <f t="shared" ref="AH3714:AH3777" si="377">SUM(AI3714:AN3714)</f>
        <v>-16.268702433815616</v>
      </c>
      <c r="AJ3714" s="2">
        <f t="shared" si="376"/>
        <v>-2.5025539444631106</v>
      </c>
      <c r="AK3714" s="2">
        <f t="shared" ref="AK3714:AK3777" si="378">(M3714-46.609)/30.35701</f>
        <v>-1.535362013584342</v>
      </c>
      <c r="AL3714" s="2">
        <f t="shared" ref="AL3714:AL3777" si="379">(S3714-70.42522)/27.21274</f>
        <v>-2.5879503497259004</v>
      </c>
      <c r="AM3714" s="2">
        <f t="shared" ref="AM3714:AM3777" si="380">(T3714-0.252906)/0.020447</f>
        <v>-4.6415611092091762</v>
      </c>
      <c r="AN3714" s="2">
        <f t="shared" ref="AN3714:AN3777" si="381">(W3714-0.749104)/0.069803</f>
        <v>-5.0012750168330866</v>
      </c>
    </row>
    <row r="3715" spans="1:40" x14ac:dyDescent="0.2">
      <c r="A3715">
        <v>3714</v>
      </c>
      <c r="B3715" t="s">
        <v>6540</v>
      </c>
      <c r="C3715" t="s">
        <v>37</v>
      </c>
      <c r="D3715">
        <v>0</v>
      </c>
      <c r="E3715">
        <v>1</v>
      </c>
      <c r="F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T3715">
        <v>0.15</v>
      </c>
      <c r="U3715">
        <v>0.192</v>
      </c>
      <c r="V3715">
        <v>0.23599999999999999</v>
      </c>
      <c r="W3715">
        <v>0.42699999999999999</v>
      </c>
      <c r="X3715">
        <v>0.186</v>
      </c>
      <c r="Z3715">
        <v>12</v>
      </c>
      <c r="AA3715">
        <v>0</v>
      </c>
      <c r="AB3715">
        <v>0</v>
      </c>
      <c r="AD3715">
        <v>-0.1</v>
      </c>
      <c r="AE3715">
        <v>0</v>
      </c>
      <c r="AF3715">
        <v>0</v>
      </c>
      <c r="AG3715" t="s">
        <v>6541</v>
      </c>
      <c r="AH3715" s="2">
        <f t="shared" si="377"/>
        <v>-16.273155015235638</v>
      </c>
      <c r="AJ3715" s="2">
        <f t="shared" si="376"/>
        <v>-2.5025539444631106</v>
      </c>
      <c r="AK3715" s="2">
        <f t="shared" si="378"/>
        <v>-1.535362013584342</v>
      </c>
      <c r="AL3715" s="2">
        <f t="shared" si="379"/>
        <v>-2.5879503497259004</v>
      </c>
      <c r="AM3715" s="2">
        <f t="shared" si="380"/>
        <v>-5.0328165501051512</v>
      </c>
      <c r="AN3715" s="2">
        <f t="shared" si="381"/>
        <v>-4.6144721573571337</v>
      </c>
    </row>
    <row r="3716" spans="1:40" x14ac:dyDescent="0.2">
      <c r="A3716">
        <v>3715</v>
      </c>
      <c r="B3716" t="s">
        <v>7109</v>
      </c>
      <c r="C3716" t="s">
        <v>65</v>
      </c>
      <c r="D3716">
        <v>0</v>
      </c>
      <c r="E3716">
        <v>1</v>
      </c>
      <c r="F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T3716">
        <v>0.152</v>
      </c>
      <c r="U3716">
        <v>0.188</v>
      </c>
      <c r="V3716">
        <v>0.23200000000000001</v>
      </c>
      <c r="W3716">
        <v>0.42</v>
      </c>
      <c r="X3716">
        <v>0.183</v>
      </c>
      <c r="Z3716">
        <v>5</v>
      </c>
      <c r="AA3716">
        <v>0</v>
      </c>
      <c r="AB3716">
        <v>0</v>
      </c>
      <c r="AD3716">
        <v>-0.1</v>
      </c>
      <c r="AE3716">
        <v>0</v>
      </c>
      <c r="AF3716">
        <v>0</v>
      </c>
      <c r="AG3716" t="s">
        <v>7110</v>
      </c>
      <c r="AH3716" s="2">
        <f t="shared" si="377"/>
        <v>-16.275623377838745</v>
      </c>
      <c r="AJ3716" s="2">
        <f t="shared" si="376"/>
        <v>-2.5025539444631106</v>
      </c>
      <c r="AK3716" s="2">
        <f t="shared" si="378"/>
        <v>-1.535362013584342</v>
      </c>
      <c r="AL3716" s="2">
        <f t="shared" si="379"/>
        <v>-2.5879503497259004</v>
      </c>
      <c r="AM3716" s="2">
        <f t="shared" si="380"/>
        <v>-4.9350026898811574</v>
      </c>
      <c r="AN3716" s="2">
        <f t="shared" si="381"/>
        <v>-4.7147543801842327</v>
      </c>
    </row>
    <row r="3717" spans="1:40" x14ac:dyDescent="0.2">
      <c r="A3717">
        <v>3716</v>
      </c>
      <c r="B3717" t="s">
        <v>5389</v>
      </c>
      <c r="D3717">
        <v>0</v>
      </c>
      <c r="E3717">
        <v>1</v>
      </c>
      <c r="F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T3717">
        <v>0.154</v>
      </c>
      <c r="U3717">
        <v>0.193</v>
      </c>
      <c r="V3717">
        <v>0.22</v>
      </c>
      <c r="W3717">
        <v>0.41299999999999998</v>
      </c>
      <c r="X3717">
        <v>0.182</v>
      </c>
      <c r="Z3717">
        <v>5</v>
      </c>
      <c r="AA3717">
        <v>0</v>
      </c>
      <c r="AB3717">
        <v>0</v>
      </c>
      <c r="AD3717">
        <v>-0.1</v>
      </c>
      <c r="AE3717">
        <v>0</v>
      </c>
      <c r="AF3717">
        <v>0</v>
      </c>
      <c r="AG3717" t="s">
        <v>5390</v>
      </c>
      <c r="AH3717" s="2">
        <f t="shared" si="377"/>
        <v>-16.278091740441848</v>
      </c>
      <c r="AJ3717" s="2">
        <f t="shared" si="376"/>
        <v>-2.5025539444631106</v>
      </c>
      <c r="AK3717" s="2">
        <f t="shared" si="378"/>
        <v>-1.535362013584342</v>
      </c>
      <c r="AL3717" s="2">
        <f t="shared" si="379"/>
        <v>-2.5879503497259004</v>
      </c>
      <c r="AM3717" s="2">
        <f t="shared" si="380"/>
        <v>-4.8371888296571637</v>
      </c>
      <c r="AN3717" s="2">
        <f t="shared" si="381"/>
        <v>-4.8150366030113316</v>
      </c>
    </row>
    <row r="3718" spans="1:40" x14ac:dyDescent="0.2">
      <c r="A3718">
        <v>3717</v>
      </c>
      <c r="B3718" t="s">
        <v>6998</v>
      </c>
      <c r="C3718" t="s">
        <v>61</v>
      </c>
      <c r="D3718">
        <v>0</v>
      </c>
      <c r="E3718">
        <v>1</v>
      </c>
      <c r="F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T3718">
        <v>0.154</v>
      </c>
      <c r="U3718">
        <v>0.189</v>
      </c>
      <c r="V3718">
        <v>0.224</v>
      </c>
      <c r="W3718">
        <v>0.41299999999999998</v>
      </c>
      <c r="X3718">
        <v>0.18</v>
      </c>
      <c r="Z3718">
        <v>7</v>
      </c>
      <c r="AA3718">
        <v>0</v>
      </c>
      <c r="AB3718">
        <v>0</v>
      </c>
      <c r="AD3718">
        <v>-0.1</v>
      </c>
      <c r="AE3718">
        <v>0</v>
      </c>
      <c r="AF3718">
        <v>0</v>
      </c>
      <c r="AG3718" t="s">
        <v>6999</v>
      </c>
      <c r="AH3718" s="2">
        <f t="shared" si="377"/>
        <v>-16.278091740441848</v>
      </c>
      <c r="AJ3718" s="2">
        <f t="shared" si="376"/>
        <v>-2.5025539444631106</v>
      </c>
      <c r="AK3718" s="2">
        <f t="shared" si="378"/>
        <v>-1.535362013584342</v>
      </c>
      <c r="AL3718" s="2">
        <f t="shared" si="379"/>
        <v>-2.5879503497259004</v>
      </c>
      <c r="AM3718" s="2">
        <f t="shared" si="380"/>
        <v>-4.8371888296571637</v>
      </c>
      <c r="AN3718" s="2">
        <f t="shared" si="381"/>
        <v>-4.8150366030113316</v>
      </c>
    </row>
    <row r="3719" spans="1:40" x14ac:dyDescent="0.2">
      <c r="A3719">
        <v>3718</v>
      </c>
      <c r="B3719" t="s">
        <v>5560</v>
      </c>
      <c r="D3719">
        <v>0</v>
      </c>
      <c r="E3719">
        <v>1</v>
      </c>
      <c r="F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T3719">
        <v>0.156</v>
      </c>
      <c r="U3719">
        <v>0.19400000000000001</v>
      </c>
      <c r="V3719">
        <v>0.21199999999999999</v>
      </c>
      <c r="W3719">
        <v>0.40600000000000003</v>
      </c>
      <c r="X3719">
        <v>0.17899999999999999</v>
      </c>
      <c r="Z3719">
        <v>3</v>
      </c>
      <c r="AA3719">
        <v>0</v>
      </c>
      <c r="AB3719">
        <v>0</v>
      </c>
      <c r="AD3719">
        <v>-0.1</v>
      </c>
      <c r="AE3719">
        <v>0</v>
      </c>
      <c r="AF3719">
        <v>0</v>
      </c>
      <c r="AG3719" t="s">
        <v>5561</v>
      </c>
      <c r="AH3719" s="2">
        <f t="shared" si="377"/>
        <v>-16.280560103044955</v>
      </c>
      <c r="AJ3719" s="2">
        <f t="shared" si="376"/>
        <v>-2.5025539444631106</v>
      </c>
      <c r="AK3719" s="2">
        <f t="shared" si="378"/>
        <v>-1.535362013584342</v>
      </c>
      <c r="AL3719" s="2">
        <f t="shared" si="379"/>
        <v>-2.5879503497259004</v>
      </c>
      <c r="AM3719" s="2">
        <f t="shared" si="380"/>
        <v>-4.7393749694331699</v>
      </c>
      <c r="AN3719" s="2">
        <f t="shared" si="381"/>
        <v>-4.9153188258384306</v>
      </c>
    </row>
    <row r="3720" spans="1:40" x14ac:dyDescent="0.2">
      <c r="A3720">
        <v>3719</v>
      </c>
      <c r="B3720" t="s">
        <v>5843</v>
      </c>
      <c r="C3720" t="s">
        <v>90</v>
      </c>
      <c r="D3720">
        <v>0</v>
      </c>
      <c r="E3720">
        <v>1</v>
      </c>
      <c r="F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0.156</v>
      </c>
      <c r="U3720">
        <v>0.19800000000000001</v>
      </c>
      <c r="V3720">
        <v>0.20899999999999999</v>
      </c>
      <c r="W3720">
        <v>0.40600000000000003</v>
      </c>
      <c r="X3720">
        <v>0.18099999999999999</v>
      </c>
      <c r="Z3720">
        <v>8</v>
      </c>
      <c r="AA3720">
        <v>0</v>
      </c>
      <c r="AB3720">
        <v>0</v>
      </c>
      <c r="AD3720">
        <v>-0.1</v>
      </c>
      <c r="AE3720">
        <v>0</v>
      </c>
      <c r="AF3720">
        <v>0</v>
      </c>
      <c r="AG3720" t="s">
        <v>5844</v>
      </c>
      <c r="AH3720" s="2">
        <f t="shared" si="377"/>
        <v>-16.280560103044955</v>
      </c>
      <c r="AJ3720" s="2">
        <f t="shared" si="376"/>
        <v>-2.5025539444631106</v>
      </c>
      <c r="AK3720" s="2">
        <f t="shared" si="378"/>
        <v>-1.535362013584342</v>
      </c>
      <c r="AL3720" s="2">
        <f t="shared" si="379"/>
        <v>-2.5879503497259004</v>
      </c>
      <c r="AM3720" s="2">
        <f t="shared" si="380"/>
        <v>-4.7393749694331699</v>
      </c>
      <c r="AN3720" s="2">
        <f t="shared" si="381"/>
        <v>-4.9153188258384306</v>
      </c>
    </row>
    <row r="3721" spans="1:40" x14ac:dyDescent="0.2">
      <c r="A3721">
        <v>3720</v>
      </c>
      <c r="B3721" t="s">
        <v>5029</v>
      </c>
      <c r="C3721" t="s">
        <v>144</v>
      </c>
      <c r="D3721">
        <v>0</v>
      </c>
      <c r="E3721">
        <v>1</v>
      </c>
      <c r="F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T3721">
        <v>0.151</v>
      </c>
      <c r="U3721">
        <v>0.19500000000000001</v>
      </c>
      <c r="V3721">
        <v>0.22800000000000001</v>
      </c>
      <c r="W3721">
        <v>0.42299999999999999</v>
      </c>
      <c r="X3721">
        <v>0.186</v>
      </c>
      <c r="Z3721">
        <v>12</v>
      </c>
      <c r="AA3721">
        <v>0</v>
      </c>
      <c r="AB3721">
        <v>0</v>
      </c>
      <c r="AD3721">
        <v>-0.1</v>
      </c>
      <c r="AE3721">
        <v>0</v>
      </c>
      <c r="AF3721">
        <v>0</v>
      </c>
      <c r="AG3721" t="s">
        <v>5030</v>
      </c>
      <c r="AH3721" s="2">
        <f t="shared" si="377"/>
        <v>-16.281552212453413</v>
      </c>
      <c r="AJ3721" s="2">
        <f t="shared" si="376"/>
        <v>-2.5025539444631106</v>
      </c>
      <c r="AK3721" s="2">
        <f t="shared" si="378"/>
        <v>-1.535362013584342</v>
      </c>
      <c r="AL3721" s="2">
        <f t="shared" si="379"/>
        <v>-2.5879503497259004</v>
      </c>
      <c r="AM3721" s="2">
        <f t="shared" si="380"/>
        <v>-4.9839096199931543</v>
      </c>
      <c r="AN3721" s="2">
        <f t="shared" si="381"/>
        <v>-4.6717762846869046</v>
      </c>
    </row>
    <row r="3722" spans="1:40" x14ac:dyDescent="0.2">
      <c r="A3722">
        <v>3721</v>
      </c>
      <c r="B3722" t="s">
        <v>6739</v>
      </c>
      <c r="D3722">
        <v>0</v>
      </c>
      <c r="E3722">
        <v>1</v>
      </c>
      <c r="F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T3722">
        <v>0.151</v>
      </c>
      <c r="U3722">
        <v>0.19400000000000001</v>
      </c>
      <c r="V3722">
        <v>0.23</v>
      </c>
      <c r="W3722">
        <v>0.42299999999999999</v>
      </c>
      <c r="X3722">
        <v>0.185</v>
      </c>
      <c r="Z3722">
        <v>8</v>
      </c>
      <c r="AA3722">
        <v>0</v>
      </c>
      <c r="AB3722">
        <v>0</v>
      </c>
      <c r="AD3722">
        <v>-0.1</v>
      </c>
      <c r="AE3722">
        <v>0</v>
      </c>
      <c r="AF3722">
        <v>0</v>
      </c>
      <c r="AG3722" t="s">
        <v>6740</v>
      </c>
      <c r="AH3722" s="2">
        <f t="shared" si="377"/>
        <v>-16.281552212453413</v>
      </c>
      <c r="AJ3722" s="2">
        <f t="shared" si="376"/>
        <v>-2.5025539444631106</v>
      </c>
      <c r="AK3722" s="2">
        <f t="shared" si="378"/>
        <v>-1.535362013584342</v>
      </c>
      <c r="AL3722" s="2">
        <f t="shared" si="379"/>
        <v>-2.5879503497259004</v>
      </c>
      <c r="AM3722" s="2">
        <f t="shared" si="380"/>
        <v>-4.9839096199931543</v>
      </c>
      <c r="AN3722" s="2">
        <f t="shared" si="381"/>
        <v>-4.6717762846869046</v>
      </c>
    </row>
    <row r="3723" spans="1:40" x14ac:dyDescent="0.2">
      <c r="A3723">
        <v>3722</v>
      </c>
      <c r="B3723" t="s">
        <v>5920</v>
      </c>
      <c r="C3723" t="s">
        <v>88</v>
      </c>
      <c r="D3723">
        <v>0</v>
      </c>
      <c r="E3723">
        <v>1</v>
      </c>
      <c r="F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T3723">
        <v>0.158</v>
      </c>
      <c r="U3723">
        <v>0.19600000000000001</v>
      </c>
      <c r="V3723">
        <v>0.20300000000000001</v>
      </c>
      <c r="W3723">
        <v>0.39900000000000002</v>
      </c>
      <c r="X3723">
        <v>0.17699999999999999</v>
      </c>
      <c r="Z3723">
        <v>7</v>
      </c>
      <c r="AA3723">
        <v>0</v>
      </c>
      <c r="AB3723">
        <v>0</v>
      </c>
      <c r="AD3723">
        <v>-0.1</v>
      </c>
      <c r="AE3723">
        <v>0</v>
      </c>
      <c r="AF3723">
        <v>0</v>
      </c>
      <c r="AG3723" t="s">
        <v>5921</v>
      </c>
      <c r="AH3723" s="2">
        <f t="shared" si="377"/>
        <v>-16.283028465648059</v>
      </c>
      <c r="AJ3723" s="2">
        <f t="shared" si="376"/>
        <v>-2.5025539444631106</v>
      </c>
      <c r="AK3723" s="2">
        <f t="shared" si="378"/>
        <v>-1.535362013584342</v>
      </c>
      <c r="AL3723" s="2">
        <f t="shared" si="379"/>
        <v>-2.5879503497259004</v>
      </c>
      <c r="AM3723" s="2">
        <f t="shared" si="380"/>
        <v>-4.6415611092091762</v>
      </c>
      <c r="AN3723" s="2">
        <f t="shared" si="381"/>
        <v>-5.0156010486655296</v>
      </c>
    </row>
    <row r="3724" spans="1:40" x14ac:dyDescent="0.2">
      <c r="A3724">
        <v>3723</v>
      </c>
      <c r="B3724" t="s">
        <v>6852</v>
      </c>
      <c r="C3724" t="s">
        <v>93</v>
      </c>
      <c r="D3724">
        <v>0</v>
      </c>
      <c r="E3724">
        <v>1</v>
      </c>
      <c r="F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T3724">
        <v>0.153</v>
      </c>
      <c r="U3724">
        <v>0.192</v>
      </c>
      <c r="V3724">
        <v>0.224</v>
      </c>
      <c r="W3724">
        <v>0.41599999999999998</v>
      </c>
      <c r="X3724">
        <v>0.182</v>
      </c>
      <c r="Z3724">
        <v>9</v>
      </c>
      <c r="AA3724">
        <v>0</v>
      </c>
      <c r="AB3724">
        <v>0</v>
      </c>
      <c r="AD3724">
        <v>-0.1</v>
      </c>
      <c r="AE3724">
        <v>0</v>
      </c>
      <c r="AF3724">
        <v>0</v>
      </c>
      <c r="AG3724" t="s">
        <v>6853</v>
      </c>
      <c r="AH3724" s="2">
        <f t="shared" si="377"/>
        <v>-16.284020575056516</v>
      </c>
      <c r="AJ3724" s="2">
        <f t="shared" si="376"/>
        <v>-2.5025539444631106</v>
      </c>
      <c r="AK3724" s="2">
        <f t="shared" si="378"/>
        <v>-1.535362013584342</v>
      </c>
      <c r="AL3724" s="2">
        <f t="shared" si="379"/>
        <v>-2.5879503497259004</v>
      </c>
      <c r="AM3724" s="2">
        <f t="shared" si="380"/>
        <v>-4.8860957597691606</v>
      </c>
      <c r="AN3724" s="2">
        <f t="shared" si="381"/>
        <v>-4.7720585075140036</v>
      </c>
    </row>
    <row r="3725" spans="1:40" x14ac:dyDescent="0.2">
      <c r="A3725">
        <v>3724</v>
      </c>
      <c r="B3725" t="s">
        <v>6866</v>
      </c>
      <c r="C3725" t="s">
        <v>93</v>
      </c>
      <c r="D3725">
        <v>0</v>
      </c>
      <c r="E3725">
        <v>1</v>
      </c>
      <c r="F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T3725">
        <v>0.153</v>
      </c>
      <c r="U3725">
        <v>0.191</v>
      </c>
      <c r="V3725">
        <v>0.22500000000000001</v>
      </c>
      <c r="W3725">
        <v>0.41599999999999998</v>
      </c>
      <c r="X3725">
        <v>0.182</v>
      </c>
      <c r="Z3725">
        <v>8</v>
      </c>
      <c r="AA3725">
        <v>0</v>
      </c>
      <c r="AB3725">
        <v>0</v>
      </c>
      <c r="AD3725">
        <v>-0.1</v>
      </c>
      <c r="AE3725">
        <v>0</v>
      </c>
      <c r="AF3725">
        <v>0</v>
      </c>
      <c r="AG3725" t="s">
        <v>6867</v>
      </c>
      <c r="AH3725" s="2">
        <f t="shared" si="377"/>
        <v>-16.284020575056516</v>
      </c>
      <c r="AJ3725" s="2">
        <f t="shared" si="376"/>
        <v>-2.5025539444631106</v>
      </c>
      <c r="AK3725" s="2">
        <f t="shared" si="378"/>
        <v>-1.535362013584342</v>
      </c>
      <c r="AL3725" s="2">
        <f t="shared" si="379"/>
        <v>-2.5879503497259004</v>
      </c>
      <c r="AM3725" s="2">
        <f t="shared" si="380"/>
        <v>-4.8860957597691606</v>
      </c>
      <c r="AN3725" s="2">
        <f t="shared" si="381"/>
        <v>-4.7720585075140036</v>
      </c>
    </row>
    <row r="3726" spans="1:40" x14ac:dyDescent="0.2">
      <c r="A3726">
        <v>3725</v>
      </c>
      <c r="B3726" t="s">
        <v>7363</v>
      </c>
      <c r="D3726">
        <v>0</v>
      </c>
      <c r="E3726">
        <v>1</v>
      </c>
      <c r="F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T3726">
        <v>0.153</v>
      </c>
      <c r="U3726">
        <v>0.189</v>
      </c>
      <c r="V3726">
        <v>0.22800000000000001</v>
      </c>
      <c r="W3726">
        <v>0.41599999999999998</v>
      </c>
      <c r="X3726">
        <v>0.182</v>
      </c>
      <c r="Z3726">
        <v>5</v>
      </c>
      <c r="AA3726">
        <v>0</v>
      </c>
      <c r="AB3726">
        <v>0</v>
      </c>
      <c r="AD3726">
        <v>-0.1</v>
      </c>
      <c r="AE3726">
        <v>0</v>
      </c>
      <c r="AF3726">
        <v>0</v>
      </c>
      <c r="AG3726" t="s">
        <v>7364</v>
      </c>
      <c r="AH3726" s="2">
        <f t="shared" si="377"/>
        <v>-16.284020575056516</v>
      </c>
      <c r="AJ3726" s="2">
        <f t="shared" ref="AJ3726:AJ3789" si="382">(K3726-22.084)/8.824585</f>
        <v>-2.5025539444631106</v>
      </c>
      <c r="AK3726" s="2">
        <f t="shared" si="378"/>
        <v>-1.535362013584342</v>
      </c>
      <c r="AL3726" s="2">
        <f t="shared" si="379"/>
        <v>-2.5879503497259004</v>
      </c>
      <c r="AM3726" s="2">
        <f t="shared" si="380"/>
        <v>-4.8860957597691606</v>
      </c>
      <c r="AN3726" s="2">
        <f t="shared" si="381"/>
        <v>-4.7720585075140036</v>
      </c>
    </row>
    <row r="3727" spans="1:40" x14ac:dyDescent="0.2">
      <c r="A3727">
        <v>3726</v>
      </c>
      <c r="B3727" t="s">
        <v>6654</v>
      </c>
      <c r="C3727" t="s">
        <v>57</v>
      </c>
      <c r="D3727">
        <v>0</v>
      </c>
      <c r="E3727">
        <v>1</v>
      </c>
      <c r="F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T3727">
        <v>0.155</v>
      </c>
      <c r="U3727">
        <v>0.19900000000000001</v>
      </c>
      <c r="V3727">
        <v>0.21</v>
      </c>
      <c r="W3727">
        <v>0.40899999999999997</v>
      </c>
      <c r="X3727">
        <v>0.182</v>
      </c>
      <c r="Z3727">
        <v>5</v>
      </c>
      <c r="AA3727">
        <v>0</v>
      </c>
      <c r="AB3727">
        <v>0</v>
      </c>
      <c r="AD3727">
        <v>-0.1</v>
      </c>
      <c r="AE3727">
        <v>0</v>
      </c>
      <c r="AF3727">
        <v>0</v>
      </c>
      <c r="AG3727" t="s">
        <v>6655</v>
      </c>
      <c r="AH3727" s="2">
        <f t="shared" si="377"/>
        <v>-16.286488937659623</v>
      </c>
      <c r="AJ3727" s="2">
        <f t="shared" si="382"/>
        <v>-2.5025539444631106</v>
      </c>
      <c r="AK3727" s="2">
        <f t="shared" si="378"/>
        <v>-1.535362013584342</v>
      </c>
      <c r="AL3727" s="2">
        <f t="shared" si="379"/>
        <v>-2.5879503497259004</v>
      </c>
      <c r="AM3727" s="2">
        <f t="shared" si="380"/>
        <v>-4.7882818995451668</v>
      </c>
      <c r="AN3727" s="2">
        <f t="shared" si="381"/>
        <v>-4.8723407303411026</v>
      </c>
    </row>
    <row r="3728" spans="1:40" x14ac:dyDescent="0.2">
      <c r="A3728">
        <v>3727</v>
      </c>
      <c r="B3728" t="s">
        <v>6892</v>
      </c>
      <c r="C3728" t="s">
        <v>144</v>
      </c>
      <c r="D3728">
        <v>0</v>
      </c>
      <c r="E3728">
        <v>1</v>
      </c>
      <c r="F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T3728">
        <v>0.155</v>
      </c>
      <c r="U3728">
        <v>0.192</v>
      </c>
      <c r="V3728">
        <v>0.217</v>
      </c>
      <c r="W3728">
        <v>0.40899999999999997</v>
      </c>
      <c r="X3728">
        <v>0.18</v>
      </c>
      <c r="Z3728">
        <v>8</v>
      </c>
      <c r="AA3728">
        <v>0</v>
      </c>
      <c r="AB3728">
        <v>0</v>
      </c>
      <c r="AD3728">
        <v>-0.1</v>
      </c>
      <c r="AE3728">
        <v>0</v>
      </c>
      <c r="AF3728">
        <v>0</v>
      </c>
      <c r="AG3728" t="s">
        <v>6893</v>
      </c>
      <c r="AH3728" s="2">
        <f t="shared" si="377"/>
        <v>-16.286488937659623</v>
      </c>
      <c r="AJ3728" s="2">
        <f t="shared" si="382"/>
        <v>-2.5025539444631106</v>
      </c>
      <c r="AK3728" s="2">
        <f t="shared" si="378"/>
        <v>-1.535362013584342</v>
      </c>
      <c r="AL3728" s="2">
        <f t="shared" si="379"/>
        <v>-2.5879503497259004</v>
      </c>
      <c r="AM3728" s="2">
        <f t="shared" si="380"/>
        <v>-4.7882818995451668</v>
      </c>
      <c r="AN3728" s="2">
        <f t="shared" si="381"/>
        <v>-4.8723407303411026</v>
      </c>
    </row>
    <row r="3729" spans="1:40" x14ac:dyDescent="0.2">
      <c r="A3729">
        <v>3728</v>
      </c>
      <c r="B3729" t="s">
        <v>7282</v>
      </c>
      <c r="C3729" t="s">
        <v>74</v>
      </c>
      <c r="D3729">
        <v>0</v>
      </c>
      <c r="E3729">
        <v>1</v>
      </c>
      <c r="F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T3729">
        <v>0.155</v>
      </c>
      <c r="U3729">
        <v>0.185</v>
      </c>
      <c r="V3729">
        <v>0.224</v>
      </c>
      <c r="W3729">
        <v>0.40899999999999997</v>
      </c>
      <c r="X3729">
        <v>0.17699999999999999</v>
      </c>
      <c r="Z3729">
        <v>1</v>
      </c>
      <c r="AA3729">
        <v>0</v>
      </c>
      <c r="AB3729">
        <v>0</v>
      </c>
      <c r="AD3729">
        <v>-0.1</v>
      </c>
      <c r="AE3729">
        <v>0</v>
      </c>
      <c r="AF3729">
        <v>0</v>
      </c>
      <c r="AG3729" t="s">
        <v>7283</v>
      </c>
      <c r="AH3729" s="2">
        <f t="shared" si="377"/>
        <v>-16.286488937659623</v>
      </c>
      <c r="AJ3729" s="2">
        <f t="shared" si="382"/>
        <v>-2.5025539444631106</v>
      </c>
      <c r="AK3729" s="2">
        <f t="shared" si="378"/>
        <v>-1.535362013584342</v>
      </c>
      <c r="AL3729" s="2">
        <f t="shared" si="379"/>
        <v>-2.5879503497259004</v>
      </c>
      <c r="AM3729" s="2">
        <f t="shared" si="380"/>
        <v>-4.7882818995451668</v>
      </c>
      <c r="AN3729" s="2">
        <f t="shared" si="381"/>
        <v>-4.8723407303411026</v>
      </c>
    </row>
    <row r="3730" spans="1:40" x14ac:dyDescent="0.2">
      <c r="A3730">
        <v>3729</v>
      </c>
      <c r="B3730" t="s">
        <v>6592</v>
      </c>
      <c r="C3730" t="s">
        <v>90</v>
      </c>
      <c r="D3730">
        <v>0</v>
      </c>
      <c r="E3730">
        <v>1</v>
      </c>
      <c r="F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T3730">
        <v>0.157</v>
      </c>
      <c r="U3730">
        <v>0.19</v>
      </c>
      <c r="V3730">
        <v>0.21199999999999999</v>
      </c>
      <c r="W3730">
        <v>0.40200000000000002</v>
      </c>
      <c r="X3730">
        <v>0.17699999999999999</v>
      </c>
      <c r="Z3730">
        <v>6</v>
      </c>
      <c r="AA3730">
        <v>0</v>
      </c>
      <c r="AB3730">
        <v>0</v>
      </c>
      <c r="AD3730">
        <v>-0.1</v>
      </c>
      <c r="AE3730">
        <v>0</v>
      </c>
      <c r="AF3730">
        <v>0</v>
      </c>
      <c r="AG3730" t="s">
        <v>6593</v>
      </c>
      <c r="AH3730" s="2">
        <f t="shared" si="377"/>
        <v>-16.28895730026273</v>
      </c>
      <c r="AJ3730" s="2">
        <f t="shared" si="382"/>
        <v>-2.5025539444631106</v>
      </c>
      <c r="AK3730" s="2">
        <f t="shared" si="378"/>
        <v>-1.535362013584342</v>
      </c>
      <c r="AL3730" s="2">
        <f t="shared" si="379"/>
        <v>-2.5879503497259004</v>
      </c>
      <c r="AM3730" s="2">
        <f t="shared" si="380"/>
        <v>-4.6904680393211731</v>
      </c>
      <c r="AN3730" s="2">
        <f t="shared" si="381"/>
        <v>-4.9726229531682016</v>
      </c>
    </row>
    <row r="3731" spans="1:40" x14ac:dyDescent="0.2">
      <c r="A3731">
        <v>3730</v>
      </c>
      <c r="B3731" t="s">
        <v>6970</v>
      </c>
      <c r="C3731" t="s">
        <v>37</v>
      </c>
      <c r="D3731">
        <v>0</v>
      </c>
      <c r="E3731">
        <v>1</v>
      </c>
      <c r="F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0.154</v>
      </c>
      <c r="U3731">
        <v>0.186</v>
      </c>
      <c r="V3731">
        <v>0.22500000000000001</v>
      </c>
      <c r="W3731">
        <v>0.41199999999999998</v>
      </c>
      <c r="X3731">
        <v>0.17899999999999999</v>
      </c>
      <c r="Z3731">
        <v>7</v>
      </c>
      <c r="AA3731">
        <v>0</v>
      </c>
      <c r="AB3731">
        <v>0</v>
      </c>
      <c r="AD3731">
        <v>-0.1</v>
      </c>
      <c r="AE3731">
        <v>0</v>
      </c>
      <c r="AF3731">
        <v>0</v>
      </c>
      <c r="AG3731" t="s">
        <v>6971</v>
      </c>
      <c r="AH3731" s="2">
        <f t="shared" si="377"/>
        <v>-16.292417772274291</v>
      </c>
      <c r="AJ3731" s="2">
        <f t="shared" si="382"/>
        <v>-2.5025539444631106</v>
      </c>
      <c r="AK3731" s="2">
        <f t="shared" si="378"/>
        <v>-1.535362013584342</v>
      </c>
      <c r="AL3731" s="2">
        <f t="shared" si="379"/>
        <v>-2.5879503497259004</v>
      </c>
      <c r="AM3731" s="2">
        <f t="shared" si="380"/>
        <v>-4.8371888296571637</v>
      </c>
      <c r="AN3731" s="2">
        <f t="shared" si="381"/>
        <v>-4.8293626348437746</v>
      </c>
    </row>
    <row r="3732" spans="1:40" x14ac:dyDescent="0.2">
      <c r="A3732">
        <v>3731</v>
      </c>
      <c r="B3732" t="s">
        <v>5066</v>
      </c>
      <c r="C3732" t="s">
        <v>33</v>
      </c>
      <c r="D3732">
        <v>0</v>
      </c>
      <c r="E3732">
        <v>1</v>
      </c>
      <c r="F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T3732">
        <v>0.156</v>
      </c>
      <c r="U3732">
        <v>0.193</v>
      </c>
      <c r="V3732">
        <v>0.21199999999999999</v>
      </c>
      <c r="W3732">
        <v>0.40500000000000003</v>
      </c>
      <c r="X3732">
        <v>0.17799999999999999</v>
      </c>
      <c r="Z3732">
        <v>6</v>
      </c>
      <c r="AA3732">
        <v>0</v>
      </c>
      <c r="AB3732">
        <v>0</v>
      </c>
      <c r="AD3732">
        <v>-0.1</v>
      </c>
      <c r="AE3732">
        <v>0</v>
      </c>
      <c r="AF3732">
        <v>0</v>
      </c>
      <c r="AG3732" t="s">
        <v>5067</v>
      </c>
      <c r="AH3732" s="2">
        <f t="shared" si="377"/>
        <v>-16.294886134877395</v>
      </c>
      <c r="AJ3732" s="2">
        <f t="shared" si="382"/>
        <v>-2.5025539444631106</v>
      </c>
      <c r="AK3732" s="2">
        <f t="shared" si="378"/>
        <v>-1.535362013584342</v>
      </c>
      <c r="AL3732" s="2">
        <f t="shared" si="379"/>
        <v>-2.5879503497259004</v>
      </c>
      <c r="AM3732" s="2">
        <f t="shared" si="380"/>
        <v>-4.7393749694331699</v>
      </c>
      <c r="AN3732" s="2">
        <f t="shared" si="381"/>
        <v>-4.9296448576708727</v>
      </c>
    </row>
    <row r="3733" spans="1:40" x14ac:dyDescent="0.2">
      <c r="A3733">
        <v>3732</v>
      </c>
      <c r="B3733" t="s">
        <v>5761</v>
      </c>
      <c r="C3733" t="s">
        <v>33</v>
      </c>
      <c r="D3733">
        <v>0</v>
      </c>
      <c r="E3733">
        <v>1</v>
      </c>
      <c r="F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T3733">
        <v>0.158</v>
      </c>
      <c r="U3733">
        <v>0.191</v>
      </c>
      <c r="V3733">
        <v>0.20699999999999999</v>
      </c>
      <c r="W3733">
        <v>0.39800000000000002</v>
      </c>
      <c r="X3733">
        <v>0.17499999999999999</v>
      </c>
      <c r="Z3733">
        <v>4</v>
      </c>
      <c r="AA3733">
        <v>0</v>
      </c>
      <c r="AB3733">
        <v>0</v>
      </c>
      <c r="AD3733">
        <v>-0.1</v>
      </c>
      <c r="AE3733">
        <v>0</v>
      </c>
      <c r="AF3733">
        <v>0</v>
      </c>
      <c r="AG3733" t="s">
        <v>5762</v>
      </c>
      <c r="AH3733" s="2">
        <f t="shared" si="377"/>
        <v>-16.297354497480502</v>
      </c>
      <c r="AJ3733" s="2">
        <f t="shared" si="382"/>
        <v>-2.5025539444631106</v>
      </c>
      <c r="AK3733" s="2">
        <f t="shared" si="378"/>
        <v>-1.535362013584342</v>
      </c>
      <c r="AL3733" s="2">
        <f t="shared" si="379"/>
        <v>-2.5879503497259004</v>
      </c>
      <c r="AM3733" s="2">
        <f t="shared" si="380"/>
        <v>-4.6415611092091762</v>
      </c>
      <c r="AN3733" s="2">
        <f t="shared" si="381"/>
        <v>-5.0299270804979725</v>
      </c>
    </row>
    <row r="3734" spans="1:40" x14ac:dyDescent="0.2">
      <c r="A3734">
        <v>3733</v>
      </c>
      <c r="B3734" t="s">
        <v>6261</v>
      </c>
      <c r="D3734">
        <v>0</v>
      </c>
      <c r="E3734">
        <v>1</v>
      </c>
      <c r="F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T3734">
        <v>0.158</v>
      </c>
      <c r="U3734">
        <v>0.192</v>
      </c>
      <c r="V3734">
        <v>0.20599999999999999</v>
      </c>
      <c r="W3734">
        <v>0.39800000000000002</v>
      </c>
      <c r="X3734">
        <v>0.17599999999999999</v>
      </c>
      <c r="Z3734">
        <v>1</v>
      </c>
      <c r="AA3734">
        <v>0</v>
      </c>
      <c r="AB3734">
        <v>0</v>
      </c>
      <c r="AD3734">
        <v>-0.1</v>
      </c>
      <c r="AE3734">
        <v>0</v>
      </c>
      <c r="AF3734">
        <v>0</v>
      </c>
      <c r="AG3734" t="s">
        <v>6262</v>
      </c>
      <c r="AH3734" s="2">
        <f t="shared" si="377"/>
        <v>-16.297354497480502</v>
      </c>
      <c r="AJ3734" s="2">
        <f t="shared" si="382"/>
        <v>-2.5025539444631106</v>
      </c>
      <c r="AK3734" s="2">
        <f t="shared" si="378"/>
        <v>-1.535362013584342</v>
      </c>
      <c r="AL3734" s="2">
        <f t="shared" si="379"/>
        <v>-2.5879503497259004</v>
      </c>
      <c r="AM3734" s="2">
        <f t="shared" si="380"/>
        <v>-4.6415611092091762</v>
      </c>
      <c r="AN3734" s="2">
        <f t="shared" si="381"/>
        <v>-5.0299270804979725</v>
      </c>
    </row>
    <row r="3735" spans="1:40" x14ac:dyDescent="0.2">
      <c r="A3735">
        <v>3734</v>
      </c>
      <c r="B3735" t="s">
        <v>7154</v>
      </c>
      <c r="C3735" t="s">
        <v>63</v>
      </c>
      <c r="D3735">
        <v>0</v>
      </c>
      <c r="E3735">
        <v>1</v>
      </c>
      <c r="F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T3735">
        <v>0.153</v>
      </c>
      <c r="U3735">
        <v>0.191</v>
      </c>
      <c r="V3735">
        <v>0.224</v>
      </c>
      <c r="W3735">
        <v>0.41499999999999998</v>
      </c>
      <c r="X3735">
        <v>0.182</v>
      </c>
      <c r="Z3735">
        <v>4</v>
      </c>
      <c r="AA3735">
        <v>0</v>
      </c>
      <c r="AB3735">
        <v>0</v>
      </c>
      <c r="AD3735">
        <v>-0.1</v>
      </c>
      <c r="AE3735">
        <v>0</v>
      </c>
      <c r="AF3735">
        <v>0</v>
      </c>
      <c r="AG3735" t="s">
        <v>7155</v>
      </c>
      <c r="AH3735" s="2">
        <f t="shared" si="377"/>
        <v>-16.298346606888963</v>
      </c>
      <c r="AJ3735" s="2">
        <f t="shared" si="382"/>
        <v>-2.5025539444631106</v>
      </c>
      <c r="AK3735" s="2">
        <f t="shared" si="378"/>
        <v>-1.535362013584342</v>
      </c>
      <c r="AL3735" s="2">
        <f t="shared" si="379"/>
        <v>-2.5879503497259004</v>
      </c>
      <c r="AM3735" s="2">
        <f t="shared" si="380"/>
        <v>-4.8860957597691606</v>
      </c>
      <c r="AN3735" s="2">
        <f t="shared" si="381"/>
        <v>-4.7863845393464466</v>
      </c>
    </row>
    <row r="3736" spans="1:40" x14ac:dyDescent="0.2">
      <c r="A3736">
        <v>3735</v>
      </c>
      <c r="B3736" t="s">
        <v>6189</v>
      </c>
      <c r="C3736" t="s">
        <v>114</v>
      </c>
      <c r="D3736">
        <v>0</v>
      </c>
      <c r="E3736">
        <v>1</v>
      </c>
      <c r="F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T3736">
        <v>0.156</v>
      </c>
      <c r="U3736">
        <v>0.189</v>
      </c>
      <c r="V3736">
        <v>0.215</v>
      </c>
      <c r="W3736">
        <v>0.40400000000000003</v>
      </c>
      <c r="X3736">
        <v>0.17699999999999999</v>
      </c>
      <c r="Z3736">
        <v>0</v>
      </c>
      <c r="AA3736">
        <v>0</v>
      </c>
      <c r="AB3736">
        <v>0</v>
      </c>
      <c r="AD3736">
        <v>-0.1</v>
      </c>
      <c r="AE3736">
        <v>0</v>
      </c>
      <c r="AF3736">
        <v>0</v>
      </c>
      <c r="AG3736" t="s">
        <v>6190</v>
      </c>
      <c r="AH3736" s="2">
        <f t="shared" si="377"/>
        <v>-16.309212166709841</v>
      </c>
      <c r="AJ3736" s="2">
        <f t="shared" si="382"/>
        <v>-2.5025539444631106</v>
      </c>
      <c r="AK3736" s="2">
        <f t="shared" si="378"/>
        <v>-1.535362013584342</v>
      </c>
      <c r="AL3736" s="2">
        <f t="shared" si="379"/>
        <v>-2.5879503497259004</v>
      </c>
      <c r="AM3736" s="2">
        <f t="shared" si="380"/>
        <v>-4.7393749694331699</v>
      </c>
      <c r="AN3736" s="2">
        <f t="shared" si="381"/>
        <v>-4.9439708895033156</v>
      </c>
    </row>
    <row r="3737" spans="1:40" x14ac:dyDescent="0.2">
      <c r="A3737">
        <v>3736</v>
      </c>
      <c r="B3737" t="s">
        <v>6828</v>
      </c>
      <c r="D3737">
        <v>0</v>
      </c>
      <c r="E3737">
        <v>1</v>
      </c>
      <c r="F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T3737">
        <v>0.151</v>
      </c>
      <c r="U3737">
        <v>0.192</v>
      </c>
      <c r="V3737">
        <v>0.22900000000000001</v>
      </c>
      <c r="W3737">
        <v>0.42099999999999999</v>
      </c>
      <c r="X3737">
        <v>0.184</v>
      </c>
      <c r="Z3737">
        <v>6</v>
      </c>
      <c r="AA3737">
        <v>0</v>
      </c>
      <c r="AB3737">
        <v>0</v>
      </c>
      <c r="AD3737">
        <v>-0.1</v>
      </c>
      <c r="AE3737">
        <v>0</v>
      </c>
      <c r="AF3737">
        <v>0</v>
      </c>
      <c r="AG3737" t="s">
        <v>6829</v>
      </c>
      <c r="AH3737" s="2">
        <f t="shared" si="377"/>
        <v>-16.310204276118299</v>
      </c>
      <c r="AJ3737" s="2">
        <f t="shared" si="382"/>
        <v>-2.5025539444631106</v>
      </c>
      <c r="AK3737" s="2">
        <f t="shared" si="378"/>
        <v>-1.535362013584342</v>
      </c>
      <c r="AL3737" s="2">
        <f t="shared" si="379"/>
        <v>-2.5879503497259004</v>
      </c>
      <c r="AM3737" s="2">
        <f t="shared" si="380"/>
        <v>-4.9839096199931543</v>
      </c>
      <c r="AN3737" s="2">
        <f t="shared" si="381"/>
        <v>-4.7004283483517897</v>
      </c>
    </row>
    <row r="3738" spans="1:40" x14ac:dyDescent="0.2">
      <c r="A3738">
        <v>3737</v>
      </c>
      <c r="B3738" t="s">
        <v>7278</v>
      </c>
      <c r="C3738" t="s">
        <v>103</v>
      </c>
      <c r="D3738">
        <v>0</v>
      </c>
      <c r="E3738">
        <v>1</v>
      </c>
      <c r="F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T3738">
        <v>0.153</v>
      </c>
      <c r="U3738">
        <v>0.192</v>
      </c>
      <c r="V3738">
        <v>0.221</v>
      </c>
      <c r="W3738">
        <v>0.41399999999999998</v>
      </c>
      <c r="X3738">
        <v>0.182</v>
      </c>
      <c r="Z3738">
        <v>-4</v>
      </c>
      <c r="AA3738">
        <v>0</v>
      </c>
      <c r="AB3738">
        <v>0</v>
      </c>
      <c r="AD3738">
        <v>-0.1</v>
      </c>
      <c r="AE3738">
        <v>0</v>
      </c>
      <c r="AF3738">
        <v>0</v>
      </c>
      <c r="AG3738" t="s">
        <v>7279</v>
      </c>
      <c r="AH3738" s="2">
        <f t="shared" si="377"/>
        <v>-16.312672638721402</v>
      </c>
      <c r="AJ3738" s="2">
        <f t="shared" si="382"/>
        <v>-2.5025539444631106</v>
      </c>
      <c r="AK3738" s="2">
        <f t="shared" si="378"/>
        <v>-1.535362013584342</v>
      </c>
      <c r="AL3738" s="2">
        <f t="shared" si="379"/>
        <v>-2.5879503497259004</v>
      </c>
      <c r="AM3738" s="2">
        <f t="shared" si="380"/>
        <v>-4.8860957597691606</v>
      </c>
      <c r="AN3738" s="2">
        <f t="shared" si="381"/>
        <v>-4.8007105711788887</v>
      </c>
    </row>
    <row r="3739" spans="1:40" x14ac:dyDescent="0.2">
      <c r="A3739">
        <v>3738</v>
      </c>
      <c r="B3739" t="s">
        <v>6632</v>
      </c>
      <c r="C3739" t="s">
        <v>118</v>
      </c>
      <c r="D3739">
        <v>0</v>
      </c>
      <c r="E3739">
        <v>1</v>
      </c>
      <c r="F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T3739">
        <v>0.155</v>
      </c>
      <c r="U3739">
        <v>0.189</v>
      </c>
      <c r="V3739">
        <v>0.217</v>
      </c>
      <c r="W3739">
        <v>0.40699999999999997</v>
      </c>
      <c r="X3739">
        <v>0.17799999999999999</v>
      </c>
      <c r="Z3739">
        <v>6</v>
      </c>
      <c r="AA3739">
        <v>0</v>
      </c>
      <c r="AB3739">
        <v>0</v>
      </c>
      <c r="AD3739">
        <v>-0.1</v>
      </c>
      <c r="AE3739">
        <v>0</v>
      </c>
      <c r="AF3739">
        <v>0</v>
      </c>
      <c r="AG3739" t="s">
        <v>6633</v>
      </c>
      <c r="AH3739" s="2">
        <f t="shared" si="377"/>
        <v>-16.315141001324509</v>
      </c>
      <c r="AJ3739" s="2">
        <f t="shared" si="382"/>
        <v>-2.5025539444631106</v>
      </c>
      <c r="AK3739" s="2">
        <f t="shared" si="378"/>
        <v>-1.535362013584342</v>
      </c>
      <c r="AL3739" s="2">
        <f t="shared" si="379"/>
        <v>-2.5879503497259004</v>
      </c>
      <c r="AM3739" s="2">
        <f t="shared" si="380"/>
        <v>-4.7882818995451668</v>
      </c>
      <c r="AN3739" s="2">
        <f t="shared" si="381"/>
        <v>-4.9009927940059885</v>
      </c>
    </row>
    <row r="3740" spans="1:40" x14ac:dyDescent="0.2">
      <c r="A3740">
        <v>3739</v>
      </c>
      <c r="B3740" t="s">
        <v>6906</v>
      </c>
      <c r="C3740" t="s">
        <v>61</v>
      </c>
      <c r="D3740">
        <v>0</v>
      </c>
      <c r="E3740">
        <v>1</v>
      </c>
      <c r="F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T3740">
        <v>0.152</v>
      </c>
      <c r="U3740">
        <v>0.189</v>
      </c>
      <c r="V3740">
        <v>0.22800000000000001</v>
      </c>
      <c r="W3740">
        <v>0.41699999999999998</v>
      </c>
      <c r="X3740">
        <v>0.182</v>
      </c>
      <c r="Z3740">
        <v>8</v>
      </c>
      <c r="AA3740">
        <v>0</v>
      </c>
      <c r="AB3740">
        <v>0</v>
      </c>
      <c r="AD3740">
        <v>-0.1</v>
      </c>
      <c r="AE3740">
        <v>0</v>
      </c>
      <c r="AF3740">
        <v>0</v>
      </c>
      <c r="AG3740" t="s">
        <v>6907</v>
      </c>
      <c r="AH3740" s="2">
        <f t="shared" si="377"/>
        <v>-16.318601473336074</v>
      </c>
      <c r="AJ3740" s="2">
        <f t="shared" si="382"/>
        <v>-2.5025539444631106</v>
      </c>
      <c r="AK3740" s="2">
        <f t="shared" si="378"/>
        <v>-1.535362013584342</v>
      </c>
      <c r="AL3740" s="2">
        <f t="shared" si="379"/>
        <v>-2.5879503497259004</v>
      </c>
      <c r="AM3740" s="2">
        <f t="shared" si="380"/>
        <v>-4.9350026898811574</v>
      </c>
      <c r="AN3740" s="2">
        <f t="shared" si="381"/>
        <v>-4.7577324756815607</v>
      </c>
    </row>
    <row r="3741" spans="1:40" x14ac:dyDescent="0.2">
      <c r="A3741">
        <v>3740</v>
      </c>
      <c r="B3741" t="s">
        <v>5650</v>
      </c>
      <c r="C3741" t="s">
        <v>103</v>
      </c>
      <c r="D3741">
        <v>0</v>
      </c>
      <c r="E3741">
        <v>1</v>
      </c>
      <c r="F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T3741">
        <v>0.151</v>
      </c>
      <c r="U3741">
        <v>0.20300000000000001</v>
      </c>
      <c r="V3741">
        <v>0.216</v>
      </c>
      <c r="W3741">
        <v>0.42</v>
      </c>
      <c r="X3741">
        <v>0.187</v>
      </c>
      <c r="Z3741">
        <v>0</v>
      </c>
      <c r="AA3741">
        <v>0</v>
      </c>
      <c r="AB3741">
        <v>0</v>
      </c>
      <c r="AD3741">
        <v>-0.1</v>
      </c>
      <c r="AE3741">
        <v>0</v>
      </c>
      <c r="AF3741">
        <v>0</v>
      </c>
      <c r="AG3741" t="s">
        <v>5651</v>
      </c>
      <c r="AH3741" s="2">
        <f t="shared" si="377"/>
        <v>-16.324530307950742</v>
      </c>
      <c r="AJ3741" s="2">
        <f t="shared" si="382"/>
        <v>-2.5025539444631106</v>
      </c>
      <c r="AK3741" s="2">
        <f t="shared" si="378"/>
        <v>-1.535362013584342</v>
      </c>
      <c r="AL3741" s="2">
        <f t="shared" si="379"/>
        <v>-2.5879503497259004</v>
      </c>
      <c r="AM3741" s="2">
        <f t="shared" si="380"/>
        <v>-4.9839096199931543</v>
      </c>
      <c r="AN3741" s="2">
        <f t="shared" si="381"/>
        <v>-4.7147543801842327</v>
      </c>
    </row>
    <row r="3742" spans="1:40" x14ac:dyDescent="0.2">
      <c r="A3742">
        <v>3741</v>
      </c>
      <c r="B3742" t="s">
        <v>6538</v>
      </c>
      <c r="C3742" t="s">
        <v>29</v>
      </c>
      <c r="D3742">
        <v>0</v>
      </c>
      <c r="E3742">
        <v>1</v>
      </c>
      <c r="F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T3742">
        <v>0.153</v>
      </c>
      <c r="U3742">
        <v>0.193</v>
      </c>
      <c r="V3742">
        <v>0.221</v>
      </c>
      <c r="W3742">
        <v>0.41299999999999998</v>
      </c>
      <c r="X3742">
        <v>0.18099999999999999</v>
      </c>
      <c r="Z3742">
        <v>7</v>
      </c>
      <c r="AA3742">
        <v>0</v>
      </c>
      <c r="AB3742">
        <v>0</v>
      </c>
      <c r="AD3742">
        <v>-0.1</v>
      </c>
      <c r="AE3742">
        <v>0</v>
      </c>
      <c r="AF3742">
        <v>0</v>
      </c>
      <c r="AG3742" t="s">
        <v>6539</v>
      </c>
      <c r="AH3742" s="2">
        <f t="shared" si="377"/>
        <v>-16.326998670553845</v>
      </c>
      <c r="AJ3742" s="2">
        <f t="shared" si="382"/>
        <v>-2.5025539444631106</v>
      </c>
      <c r="AK3742" s="2">
        <f t="shared" si="378"/>
        <v>-1.535362013584342</v>
      </c>
      <c r="AL3742" s="2">
        <f t="shared" si="379"/>
        <v>-2.5879503497259004</v>
      </c>
      <c r="AM3742" s="2">
        <f t="shared" si="380"/>
        <v>-4.8860957597691606</v>
      </c>
      <c r="AN3742" s="2">
        <f t="shared" si="381"/>
        <v>-4.8150366030113316</v>
      </c>
    </row>
    <row r="3743" spans="1:40" x14ac:dyDescent="0.2">
      <c r="A3743">
        <v>3742</v>
      </c>
      <c r="B3743" t="s">
        <v>5845</v>
      </c>
      <c r="C3743" t="s">
        <v>74</v>
      </c>
      <c r="D3743">
        <v>0</v>
      </c>
      <c r="E3743">
        <v>1</v>
      </c>
      <c r="F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T3743">
        <v>0.155</v>
      </c>
      <c r="U3743">
        <v>0.19600000000000001</v>
      </c>
      <c r="V3743">
        <v>0.21099999999999999</v>
      </c>
      <c r="W3743">
        <v>0.40600000000000003</v>
      </c>
      <c r="X3743">
        <v>0.18</v>
      </c>
      <c r="Z3743">
        <v>3</v>
      </c>
      <c r="AA3743">
        <v>0</v>
      </c>
      <c r="AB3743">
        <v>0</v>
      </c>
      <c r="AD3743">
        <v>-0.1</v>
      </c>
      <c r="AE3743">
        <v>0</v>
      </c>
      <c r="AF3743">
        <v>0</v>
      </c>
      <c r="AG3743" t="s">
        <v>5846</v>
      </c>
      <c r="AH3743" s="2">
        <f t="shared" si="377"/>
        <v>-16.329467033156952</v>
      </c>
      <c r="AJ3743" s="2">
        <f t="shared" si="382"/>
        <v>-2.5025539444631106</v>
      </c>
      <c r="AK3743" s="2">
        <f t="shared" si="378"/>
        <v>-1.535362013584342</v>
      </c>
      <c r="AL3743" s="2">
        <f t="shared" si="379"/>
        <v>-2.5879503497259004</v>
      </c>
      <c r="AM3743" s="2">
        <f t="shared" si="380"/>
        <v>-4.7882818995451668</v>
      </c>
      <c r="AN3743" s="2">
        <f t="shared" si="381"/>
        <v>-4.9153188258384306</v>
      </c>
    </row>
    <row r="3744" spans="1:40" x14ac:dyDescent="0.2">
      <c r="A3744">
        <v>3743</v>
      </c>
      <c r="B3744" t="s">
        <v>6009</v>
      </c>
      <c r="C3744" t="s">
        <v>65</v>
      </c>
      <c r="D3744">
        <v>0</v>
      </c>
      <c r="E3744">
        <v>1</v>
      </c>
      <c r="F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T3744">
        <v>0.155</v>
      </c>
      <c r="U3744">
        <v>0.188</v>
      </c>
      <c r="V3744">
        <v>0.218</v>
      </c>
      <c r="W3744">
        <v>0.40600000000000003</v>
      </c>
      <c r="X3744">
        <v>0.17699999999999999</v>
      </c>
      <c r="Z3744">
        <v>2</v>
      </c>
      <c r="AA3744">
        <v>0</v>
      </c>
      <c r="AB3744">
        <v>0</v>
      </c>
      <c r="AD3744">
        <v>-0.1</v>
      </c>
      <c r="AE3744">
        <v>0</v>
      </c>
      <c r="AF3744">
        <v>0</v>
      </c>
      <c r="AG3744" t="s">
        <v>6010</v>
      </c>
      <c r="AH3744" s="2">
        <f t="shared" si="377"/>
        <v>-16.329467033156952</v>
      </c>
      <c r="AJ3744" s="2">
        <f t="shared" si="382"/>
        <v>-2.5025539444631106</v>
      </c>
      <c r="AK3744" s="2">
        <f t="shared" si="378"/>
        <v>-1.535362013584342</v>
      </c>
      <c r="AL3744" s="2">
        <f t="shared" si="379"/>
        <v>-2.5879503497259004</v>
      </c>
      <c r="AM3744" s="2">
        <f t="shared" si="380"/>
        <v>-4.7882818995451668</v>
      </c>
      <c r="AN3744" s="2">
        <f t="shared" si="381"/>
        <v>-4.9153188258384306</v>
      </c>
    </row>
    <row r="3745" spans="1:40" x14ac:dyDescent="0.2">
      <c r="A3745">
        <v>3744</v>
      </c>
      <c r="B3745" t="s">
        <v>7385</v>
      </c>
      <c r="C3745" t="s">
        <v>39</v>
      </c>
      <c r="D3745">
        <v>0</v>
      </c>
      <c r="E3745">
        <v>1</v>
      </c>
      <c r="F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0.15</v>
      </c>
      <c r="U3745">
        <v>0.193</v>
      </c>
      <c r="V3745">
        <v>0.23100000000000001</v>
      </c>
      <c r="W3745">
        <v>0.42299999999999999</v>
      </c>
      <c r="X3745">
        <v>0.185</v>
      </c>
      <c r="Z3745">
        <v>6</v>
      </c>
      <c r="AA3745">
        <v>0</v>
      </c>
      <c r="AB3745">
        <v>0</v>
      </c>
      <c r="AD3745">
        <v>-0.1</v>
      </c>
      <c r="AE3745">
        <v>0</v>
      </c>
      <c r="AF3745">
        <v>0</v>
      </c>
      <c r="AG3745" t="s">
        <v>7386</v>
      </c>
      <c r="AH3745" s="2">
        <f t="shared" si="377"/>
        <v>-16.33045914256541</v>
      </c>
      <c r="AJ3745" s="2">
        <f t="shared" si="382"/>
        <v>-2.5025539444631106</v>
      </c>
      <c r="AK3745" s="2">
        <f t="shared" si="378"/>
        <v>-1.535362013584342</v>
      </c>
      <c r="AL3745" s="2">
        <f t="shared" si="379"/>
        <v>-2.5879503497259004</v>
      </c>
      <c r="AM3745" s="2">
        <f t="shared" si="380"/>
        <v>-5.0328165501051512</v>
      </c>
      <c r="AN3745" s="2">
        <f t="shared" si="381"/>
        <v>-4.6717762846869046</v>
      </c>
    </row>
    <row r="3746" spans="1:40" x14ac:dyDescent="0.2">
      <c r="A3746">
        <v>3745</v>
      </c>
      <c r="B3746" t="s">
        <v>6960</v>
      </c>
      <c r="C3746" t="s">
        <v>47</v>
      </c>
      <c r="D3746">
        <v>0</v>
      </c>
      <c r="E3746">
        <v>1</v>
      </c>
      <c r="F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T3746">
        <v>0.14699999999999999</v>
      </c>
      <c r="U3746">
        <v>0.19800000000000001</v>
      </c>
      <c r="V3746">
        <v>0.23599999999999999</v>
      </c>
      <c r="W3746">
        <v>0.433</v>
      </c>
      <c r="X3746">
        <v>0.191</v>
      </c>
      <c r="Z3746">
        <v>11</v>
      </c>
      <c r="AA3746">
        <v>0</v>
      </c>
      <c r="AB3746">
        <v>0</v>
      </c>
      <c r="AD3746">
        <v>-0.1</v>
      </c>
      <c r="AE3746">
        <v>0</v>
      </c>
      <c r="AF3746">
        <v>0</v>
      </c>
      <c r="AG3746" t="s">
        <v>6961</v>
      </c>
      <c r="AH3746" s="2">
        <f t="shared" si="377"/>
        <v>-16.333919614576971</v>
      </c>
      <c r="AJ3746" s="2">
        <f t="shared" si="382"/>
        <v>-2.5025539444631106</v>
      </c>
      <c r="AK3746" s="2">
        <f t="shared" si="378"/>
        <v>-1.535362013584342</v>
      </c>
      <c r="AL3746" s="2">
        <f t="shared" si="379"/>
        <v>-2.5879503497259004</v>
      </c>
      <c r="AM3746" s="2">
        <f t="shared" si="380"/>
        <v>-5.1795373404411418</v>
      </c>
      <c r="AN3746" s="2">
        <f t="shared" si="381"/>
        <v>-4.5285159663624768</v>
      </c>
    </row>
    <row r="3747" spans="1:40" x14ac:dyDescent="0.2">
      <c r="A3747">
        <v>3746</v>
      </c>
      <c r="B3747" t="s">
        <v>5105</v>
      </c>
      <c r="C3747" t="s">
        <v>42</v>
      </c>
      <c r="D3747">
        <v>0</v>
      </c>
      <c r="E3747">
        <v>1</v>
      </c>
      <c r="F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T3747">
        <v>0.156</v>
      </c>
      <c r="U3747">
        <v>0.193</v>
      </c>
      <c r="V3747">
        <v>0.20899999999999999</v>
      </c>
      <c r="W3747">
        <v>0.40200000000000002</v>
      </c>
      <c r="X3747">
        <v>0.17799999999999999</v>
      </c>
      <c r="Z3747">
        <v>6</v>
      </c>
      <c r="AA3747">
        <v>0</v>
      </c>
      <c r="AB3747">
        <v>0</v>
      </c>
      <c r="AD3747">
        <v>-0.1</v>
      </c>
      <c r="AE3747">
        <v>0</v>
      </c>
      <c r="AF3747">
        <v>0</v>
      </c>
      <c r="AG3747" t="s">
        <v>5106</v>
      </c>
      <c r="AH3747" s="2">
        <f t="shared" si="377"/>
        <v>-16.337864230374727</v>
      </c>
      <c r="AJ3747" s="2">
        <f t="shared" si="382"/>
        <v>-2.5025539444631106</v>
      </c>
      <c r="AK3747" s="2">
        <f t="shared" si="378"/>
        <v>-1.535362013584342</v>
      </c>
      <c r="AL3747" s="2">
        <f t="shared" si="379"/>
        <v>-2.5879503497259004</v>
      </c>
      <c r="AM3747" s="2">
        <f t="shared" si="380"/>
        <v>-4.7393749694331699</v>
      </c>
      <c r="AN3747" s="2">
        <f t="shared" si="381"/>
        <v>-4.9726229531682016</v>
      </c>
    </row>
    <row r="3748" spans="1:40" x14ac:dyDescent="0.2">
      <c r="A3748">
        <v>3747</v>
      </c>
      <c r="B3748" t="s">
        <v>6562</v>
      </c>
      <c r="D3748">
        <v>0</v>
      </c>
      <c r="E3748">
        <v>1</v>
      </c>
      <c r="F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T3748">
        <v>0.152</v>
      </c>
      <c r="U3748">
        <v>0.182</v>
      </c>
      <c r="V3748">
        <v>0.23300000000000001</v>
      </c>
      <c r="W3748">
        <v>0.41499999999999998</v>
      </c>
      <c r="X3748">
        <v>0.17899999999999999</v>
      </c>
      <c r="Z3748">
        <v>3</v>
      </c>
      <c r="AA3748">
        <v>0</v>
      </c>
      <c r="AB3748">
        <v>0</v>
      </c>
      <c r="AD3748">
        <v>-0.1</v>
      </c>
      <c r="AE3748">
        <v>0</v>
      </c>
      <c r="AF3748">
        <v>0</v>
      </c>
      <c r="AG3748" t="s">
        <v>6563</v>
      </c>
      <c r="AH3748" s="2">
        <f t="shared" si="377"/>
        <v>-16.34725353700096</v>
      </c>
      <c r="AJ3748" s="2">
        <f t="shared" si="382"/>
        <v>-2.5025539444631106</v>
      </c>
      <c r="AK3748" s="2">
        <f t="shared" si="378"/>
        <v>-1.535362013584342</v>
      </c>
      <c r="AL3748" s="2">
        <f t="shared" si="379"/>
        <v>-2.5879503497259004</v>
      </c>
      <c r="AM3748" s="2">
        <f t="shared" si="380"/>
        <v>-4.9350026898811574</v>
      </c>
      <c r="AN3748" s="2">
        <f t="shared" si="381"/>
        <v>-4.7863845393464466</v>
      </c>
    </row>
    <row r="3749" spans="1:40" x14ac:dyDescent="0.2">
      <c r="A3749">
        <v>3748</v>
      </c>
      <c r="B3749" t="s">
        <v>6838</v>
      </c>
      <c r="C3749" t="s">
        <v>93</v>
      </c>
      <c r="D3749">
        <v>0</v>
      </c>
      <c r="E3749">
        <v>1</v>
      </c>
      <c r="F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T3749">
        <v>0.152</v>
      </c>
      <c r="U3749">
        <v>0.19400000000000001</v>
      </c>
      <c r="V3749">
        <v>0.221</v>
      </c>
      <c r="W3749">
        <v>0.41499999999999998</v>
      </c>
      <c r="X3749">
        <v>0.183</v>
      </c>
      <c r="Z3749">
        <v>9</v>
      </c>
      <c r="AA3749">
        <v>0</v>
      </c>
      <c r="AB3749">
        <v>0</v>
      </c>
      <c r="AD3749">
        <v>-0.1</v>
      </c>
      <c r="AE3749">
        <v>0</v>
      </c>
      <c r="AF3749">
        <v>0</v>
      </c>
      <c r="AG3749" t="s">
        <v>6839</v>
      </c>
      <c r="AH3749" s="2">
        <f t="shared" si="377"/>
        <v>-16.34725353700096</v>
      </c>
      <c r="AJ3749" s="2">
        <f t="shared" si="382"/>
        <v>-2.5025539444631106</v>
      </c>
      <c r="AK3749" s="2">
        <f t="shared" si="378"/>
        <v>-1.535362013584342</v>
      </c>
      <c r="AL3749" s="2">
        <f t="shared" si="379"/>
        <v>-2.5879503497259004</v>
      </c>
      <c r="AM3749" s="2">
        <f t="shared" si="380"/>
        <v>-4.9350026898811574</v>
      </c>
      <c r="AN3749" s="2">
        <f t="shared" si="381"/>
        <v>-4.7863845393464466</v>
      </c>
    </row>
    <row r="3750" spans="1:40" x14ac:dyDescent="0.2">
      <c r="A3750">
        <v>3749</v>
      </c>
      <c r="B3750" t="s">
        <v>6956</v>
      </c>
      <c r="D3750">
        <v>0</v>
      </c>
      <c r="E3750">
        <v>1</v>
      </c>
      <c r="F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T3750">
        <v>0.159</v>
      </c>
      <c r="U3750">
        <v>0.188</v>
      </c>
      <c r="V3750">
        <v>0.20200000000000001</v>
      </c>
      <c r="W3750">
        <v>0.39100000000000001</v>
      </c>
      <c r="X3750">
        <v>0.17199999999999999</v>
      </c>
      <c r="Z3750">
        <v>-1</v>
      </c>
      <c r="AA3750">
        <v>0</v>
      </c>
      <c r="AB3750">
        <v>0</v>
      </c>
      <c r="AD3750">
        <v>-0.1</v>
      </c>
      <c r="AE3750">
        <v>0</v>
      </c>
      <c r="AF3750">
        <v>0</v>
      </c>
      <c r="AG3750" t="s">
        <v>6957</v>
      </c>
      <c r="AH3750" s="2">
        <f t="shared" si="377"/>
        <v>-16.348729790195605</v>
      </c>
      <c r="AJ3750" s="2">
        <f t="shared" si="382"/>
        <v>-2.5025539444631106</v>
      </c>
      <c r="AK3750" s="2">
        <f t="shared" si="378"/>
        <v>-1.535362013584342</v>
      </c>
      <c r="AL3750" s="2">
        <f t="shared" si="379"/>
        <v>-2.5879503497259004</v>
      </c>
      <c r="AM3750" s="2">
        <f t="shared" si="380"/>
        <v>-4.5926541790971793</v>
      </c>
      <c r="AN3750" s="2">
        <f t="shared" si="381"/>
        <v>-5.1302093033250715</v>
      </c>
    </row>
    <row r="3751" spans="1:40" x14ac:dyDescent="0.2">
      <c r="A3751">
        <v>3750</v>
      </c>
      <c r="B3751" t="s">
        <v>6982</v>
      </c>
      <c r="C3751" t="s">
        <v>37</v>
      </c>
      <c r="D3751">
        <v>0</v>
      </c>
      <c r="E3751">
        <v>1</v>
      </c>
      <c r="F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T3751">
        <v>0.154</v>
      </c>
      <c r="U3751">
        <v>0.188</v>
      </c>
      <c r="V3751">
        <v>0.219</v>
      </c>
      <c r="W3751">
        <v>0.40799999999999997</v>
      </c>
      <c r="X3751">
        <v>0.17899999999999999</v>
      </c>
      <c r="Z3751">
        <v>7</v>
      </c>
      <c r="AA3751">
        <v>0</v>
      </c>
      <c r="AB3751">
        <v>0</v>
      </c>
      <c r="AD3751">
        <v>-0.1</v>
      </c>
      <c r="AE3751">
        <v>0</v>
      </c>
      <c r="AF3751">
        <v>0</v>
      </c>
      <c r="AG3751" t="s">
        <v>6983</v>
      </c>
      <c r="AH3751" s="2">
        <f t="shared" si="377"/>
        <v>-16.349721899604063</v>
      </c>
      <c r="AJ3751" s="2">
        <f t="shared" si="382"/>
        <v>-2.5025539444631106</v>
      </c>
      <c r="AK3751" s="2">
        <f t="shared" si="378"/>
        <v>-1.535362013584342</v>
      </c>
      <c r="AL3751" s="2">
        <f t="shared" si="379"/>
        <v>-2.5879503497259004</v>
      </c>
      <c r="AM3751" s="2">
        <f t="shared" si="380"/>
        <v>-4.8371888296571637</v>
      </c>
      <c r="AN3751" s="2">
        <f t="shared" si="381"/>
        <v>-4.8866667621735456</v>
      </c>
    </row>
    <row r="3752" spans="1:40" x14ac:dyDescent="0.2">
      <c r="A3752">
        <v>3751</v>
      </c>
      <c r="B3752" t="s">
        <v>4989</v>
      </c>
      <c r="C3752" t="s">
        <v>37</v>
      </c>
      <c r="D3752">
        <v>0</v>
      </c>
      <c r="E3752">
        <v>1</v>
      </c>
      <c r="F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T3752">
        <v>0.14899999999999999</v>
      </c>
      <c r="U3752">
        <v>0.19600000000000001</v>
      </c>
      <c r="V3752">
        <v>0.23</v>
      </c>
      <c r="W3752">
        <v>0.42499999999999999</v>
      </c>
      <c r="X3752">
        <v>0.187</v>
      </c>
      <c r="Z3752">
        <v>13</v>
      </c>
      <c r="AA3752">
        <v>0</v>
      </c>
      <c r="AB3752">
        <v>0</v>
      </c>
      <c r="AD3752">
        <v>-0.1</v>
      </c>
      <c r="AE3752">
        <v>0</v>
      </c>
      <c r="AF3752">
        <v>0</v>
      </c>
      <c r="AG3752" t="s">
        <v>4990</v>
      </c>
      <c r="AH3752" s="2">
        <f t="shared" si="377"/>
        <v>-16.35071400901252</v>
      </c>
      <c r="AJ3752" s="2">
        <f t="shared" si="382"/>
        <v>-2.5025539444631106</v>
      </c>
      <c r="AK3752" s="2">
        <f t="shared" si="378"/>
        <v>-1.535362013584342</v>
      </c>
      <c r="AL3752" s="2">
        <f t="shared" si="379"/>
        <v>-2.5879503497259004</v>
      </c>
      <c r="AM3752" s="2">
        <f t="shared" si="380"/>
        <v>-5.081723480217148</v>
      </c>
      <c r="AN3752" s="2">
        <f t="shared" si="381"/>
        <v>-4.6431242210220187</v>
      </c>
    </row>
    <row r="3753" spans="1:40" x14ac:dyDescent="0.2">
      <c r="A3753">
        <v>3752</v>
      </c>
      <c r="B3753" t="s">
        <v>6255</v>
      </c>
      <c r="C3753" t="s">
        <v>83</v>
      </c>
      <c r="D3753">
        <v>0</v>
      </c>
      <c r="E3753">
        <v>1</v>
      </c>
      <c r="F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T3753">
        <v>0.14899999999999999</v>
      </c>
      <c r="U3753">
        <v>0.20300000000000001</v>
      </c>
      <c r="V3753">
        <v>0.222</v>
      </c>
      <c r="W3753">
        <v>0.42499999999999999</v>
      </c>
      <c r="X3753">
        <v>0.189</v>
      </c>
      <c r="Z3753">
        <v>10</v>
      </c>
      <c r="AA3753">
        <v>0</v>
      </c>
      <c r="AB3753">
        <v>0</v>
      </c>
      <c r="AD3753">
        <v>-0.1</v>
      </c>
      <c r="AE3753">
        <v>0</v>
      </c>
      <c r="AF3753">
        <v>0</v>
      </c>
      <c r="AG3753" t="s">
        <v>6256</v>
      </c>
      <c r="AH3753" s="2">
        <f t="shared" si="377"/>
        <v>-16.35071400901252</v>
      </c>
      <c r="AJ3753" s="2">
        <f t="shared" si="382"/>
        <v>-2.5025539444631106</v>
      </c>
      <c r="AK3753" s="2">
        <f t="shared" si="378"/>
        <v>-1.535362013584342</v>
      </c>
      <c r="AL3753" s="2">
        <f t="shared" si="379"/>
        <v>-2.5879503497259004</v>
      </c>
      <c r="AM3753" s="2">
        <f t="shared" si="380"/>
        <v>-5.081723480217148</v>
      </c>
      <c r="AN3753" s="2">
        <f t="shared" si="381"/>
        <v>-4.6431242210220187</v>
      </c>
    </row>
    <row r="3754" spans="1:40" x14ac:dyDescent="0.2">
      <c r="A3754">
        <v>3753</v>
      </c>
      <c r="B3754" t="s">
        <v>5887</v>
      </c>
      <c r="C3754" t="s">
        <v>139</v>
      </c>
      <c r="D3754">
        <v>0</v>
      </c>
      <c r="E3754">
        <v>1</v>
      </c>
      <c r="F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T3754">
        <v>0.153</v>
      </c>
      <c r="U3754">
        <v>0.193</v>
      </c>
      <c r="V3754">
        <v>0.218</v>
      </c>
      <c r="W3754">
        <v>0.41099999999999998</v>
      </c>
      <c r="X3754">
        <v>0.18</v>
      </c>
      <c r="Z3754">
        <v>8</v>
      </c>
      <c r="AA3754">
        <v>0</v>
      </c>
      <c r="AB3754">
        <v>0</v>
      </c>
      <c r="AD3754">
        <v>-0.1</v>
      </c>
      <c r="AE3754">
        <v>0</v>
      </c>
      <c r="AF3754">
        <v>0</v>
      </c>
      <c r="AG3754" t="s">
        <v>5888</v>
      </c>
      <c r="AH3754" s="2">
        <f t="shared" si="377"/>
        <v>-16.355650734218731</v>
      </c>
      <c r="AJ3754" s="2">
        <f t="shared" si="382"/>
        <v>-2.5025539444631106</v>
      </c>
      <c r="AK3754" s="2">
        <f t="shared" si="378"/>
        <v>-1.535362013584342</v>
      </c>
      <c r="AL3754" s="2">
        <f t="shared" si="379"/>
        <v>-2.5879503497259004</v>
      </c>
      <c r="AM3754" s="2">
        <f t="shared" si="380"/>
        <v>-4.8860957597691606</v>
      </c>
      <c r="AN3754" s="2">
        <f t="shared" si="381"/>
        <v>-4.8436886666762176</v>
      </c>
    </row>
    <row r="3755" spans="1:40" x14ac:dyDescent="0.2">
      <c r="A3755">
        <v>3754</v>
      </c>
      <c r="B3755" t="s">
        <v>6534</v>
      </c>
      <c r="D3755">
        <v>0</v>
      </c>
      <c r="E3755">
        <v>1</v>
      </c>
      <c r="F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T3755">
        <v>0.153</v>
      </c>
      <c r="U3755">
        <v>0.188</v>
      </c>
      <c r="V3755">
        <v>0.223</v>
      </c>
      <c r="W3755">
        <v>0.41099999999999998</v>
      </c>
      <c r="X3755">
        <v>0.17899999999999999</v>
      </c>
      <c r="Z3755">
        <v>4</v>
      </c>
      <c r="AA3755">
        <v>0</v>
      </c>
      <c r="AB3755">
        <v>0</v>
      </c>
      <c r="AD3755">
        <v>-0.1</v>
      </c>
      <c r="AE3755">
        <v>0</v>
      </c>
      <c r="AF3755">
        <v>0</v>
      </c>
      <c r="AG3755" t="s">
        <v>6535</v>
      </c>
      <c r="AH3755" s="2">
        <f t="shared" si="377"/>
        <v>-16.355650734218731</v>
      </c>
      <c r="AJ3755" s="2">
        <f t="shared" si="382"/>
        <v>-2.5025539444631106</v>
      </c>
      <c r="AK3755" s="2">
        <f t="shared" si="378"/>
        <v>-1.535362013584342</v>
      </c>
      <c r="AL3755" s="2">
        <f t="shared" si="379"/>
        <v>-2.5879503497259004</v>
      </c>
      <c r="AM3755" s="2">
        <f t="shared" si="380"/>
        <v>-4.8860957597691606</v>
      </c>
      <c r="AN3755" s="2">
        <f t="shared" si="381"/>
        <v>-4.8436886666762176</v>
      </c>
    </row>
    <row r="3756" spans="1:40" x14ac:dyDescent="0.2">
      <c r="A3756">
        <v>3755</v>
      </c>
      <c r="B3756" t="s">
        <v>6446</v>
      </c>
      <c r="C3756" t="s">
        <v>129</v>
      </c>
      <c r="D3756">
        <v>0</v>
      </c>
      <c r="E3756">
        <v>1</v>
      </c>
      <c r="F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T3756">
        <v>0.159</v>
      </c>
      <c r="U3756">
        <v>0.187</v>
      </c>
      <c r="V3756">
        <v>0.20300000000000001</v>
      </c>
      <c r="W3756">
        <v>0.39</v>
      </c>
      <c r="X3756">
        <v>0.17100000000000001</v>
      </c>
      <c r="Z3756">
        <v>-4</v>
      </c>
      <c r="AA3756">
        <v>0</v>
      </c>
      <c r="AB3756">
        <v>0</v>
      </c>
      <c r="AD3756">
        <v>-0.1</v>
      </c>
      <c r="AE3756">
        <v>0</v>
      </c>
      <c r="AF3756">
        <v>0</v>
      </c>
      <c r="AG3756" t="s">
        <v>6447</v>
      </c>
      <c r="AH3756" s="2">
        <f t="shared" si="377"/>
        <v>-16.363055822028048</v>
      </c>
      <c r="AJ3756" s="2">
        <f t="shared" si="382"/>
        <v>-2.5025539444631106</v>
      </c>
      <c r="AK3756" s="2">
        <f t="shared" si="378"/>
        <v>-1.535362013584342</v>
      </c>
      <c r="AL3756" s="2">
        <f t="shared" si="379"/>
        <v>-2.5879503497259004</v>
      </c>
      <c r="AM3756" s="2">
        <f t="shared" si="380"/>
        <v>-4.5926541790971793</v>
      </c>
      <c r="AN3756" s="2">
        <f t="shared" si="381"/>
        <v>-5.1445353351575145</v>
      </c>
    </row>
    <row r="3757" spans="1:40" x14ac:dyDescent="0.2">
      <c r="A3757">
        <v>3756</v>
      </c>
      <c r="B3757" t="s">
        <v>6870</v>
      </c>
      <c r="C3757" t="s">
        <v>37</v>
      </c>
      <c r="D3757">
        <v>0</v>
      </c>
      <c r="E3757">
        <v>1</v>
      </c>
      <c r="F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T3757">
        <v>0.159</v>
      </c>
      <c r="U3757">
        <v>0.187</v>
      </c>
      <c r="V3757">
        <v>0.20300000000000001</v>
      </c>
      <c r="W3757">
        <v>0.39</v>
      </c>
      <c r="X3757">
        <v>0.17100000000000001</v>
      </c>
      <c r="Z3757">
        <v>2</v>
      </c>
      <c r="AA3757">
        <v>0</v>
      </c>
      <c r="AB3757">
        <v>0</v>
      </c>
      <c r="AD3757">
        <v>-0.1</v>
      </c>
      <c r="AE3757">
        <v>0</v>
      </c>
      <c r="AF3757">
        <v>0</v>
      </c>
      <c r="AG3757" t="s">
        <v>6871</v>
      </c>
      <c r="AH3757" s="2">
        <f t="shared" si="377"/>
        <v>-16.363055822028048</v>
      </c>
      <c r="AJ3757" s="2">
        <f t="shared" si="382"/>
        <v>-2.5025539444631106</v>
      </c>
      <c r="AK3757" s="2">
        <f t="shared" si="378"/>
        <v>-1.535362013584342</v>
      </c>
      <c r="AL3757" s="2">
        <f t="shared" si="379"/>
        <v>-2.5879503497259004</v>
      </c>
      <c r="AM3757" s="2">
        <f t="shared" si="380"/>
        <v>-4.5926541790971793</v>
      </c>
      <c r="AN3757" s="2">
        <f t="shared" si="381"/>
        <v>-5.1445353351575145</v>
      </c>
    </row>
    <row r="3758" spans="1:40" x14ac:dyDescent="0.2">
      <c r="A3758">
        <v>3757</v>
      </c>
      <c r="B3758" t="s">
        <v>7002</v>
      </c>
      <c r="C3758" t="s">
        <v>129</v>
      </c>
      <c r="D3758">
        <v>0</v>
      </c>
      <c r="E3758">
        <v>1</v>
      </c>
      <c r="F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T3758">
        <v>0.154</v>
      </c>
      <c r="U3758">
        <v>0.191</v>
      </c>
      <c r="V3758">
        <v>0.217</v>
      </c>
      <c r="W3758">
        <v>0.40699999999999997</v>
      </c>
      <c r="X3758">
        <v>0.17899999999999999</v>
      </c>
      <c r="Z3758">
        <v>1</v>
      </c>
      <c r="AA3758">
        <v>0</v>
      </c>
      <c r="AB3758">
        <v>0</v>
      </c>
      <c r="AD3758">
        <v>-0.1</v>
      </c>
      <c r="AE3758">
        <v>0</v>
      </c>
      <c r="AF3758">
        <v>0</v>
      </c>
      <c r="AG3758" t="s">
        <v>7003</v>
      </c>
      <c r="AH3758" s="2">
        <f t="shared" si="377"/>
        <v>-16.364047931436506</v>
      </c>
      <c r="AJ3758" s="2">
        <f t="shared" si="382"/>
        <v>-2.5025539444631106</v>
      </c>
      <c r="AK3758" s="2">
        <f t="shared" si="378"/>
        <v>-1.535362013584342</v>
      </c>
      <c r="AL3758" s="2">
        <f t="shared" si="379"/>
        <v>-2.5879503497259004</v>
      </c>
      <c r="AM3758" s="2">
        <f t="shared" si="380"/>
        <v>-4.8371888296571637</v>
      </c>
      <c r="AN3758" s="2">
        <f t="shared" si="381"/>
        <v>-4.9009927940059885</v>
      </c>
    </row>
    <row r="3759" spans="1:40" x14ac:dyDescent="0.2">
      <c r="A3759">
        <v>3758</v>
      </c>
      <c r="B3759" t="s">
        <v>6711</v>
      </c>
      <c r="C3759" t="s">
        <v>47</v>
      </c>
      <c r="D3759">
        <v>0</v>
      </c>
      <c r="E3759">
        <v>1</v>
      </c>
      <c r="F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T3759">
        <v>0.151</v>
      </c>
      <c r="U3759">
        <v>0.189</v>
      </c>
      <c r="V3759">
        <v>0.22800000000000001</v>
      </c>
      <c r="W3759">
        <v>0.41699999999999998</v>
      </c>
      <c r="X3759">
        <v>0.182</v>
      </c>
      <c r="Z3759">
        <v>5</v>
      </c>
      <c r="AA3759">
        <v>0</v>
      </c>
      <c r="AB3759">
        <v>0</v>
      </c>
      <c r="AD3759">
        <v>-0.1</v>
      </c>
      <c r="AE3759">
        <v>0</v>
      </c>
      <c r="AF3759">
        <v>0</v>
      </c>
      <c r="AG3759" t="s">
        <v>6712</v>
      </c>
      <c r="AH3759" s="2">
        <f t="shared" si="377"/>
        <v>-16.36750840344807</v>
      </c>
      <c r="AJ3759" s="2">
        <f t="shared" si="382"/>
        <v>-2.5025539444631106</v>
      </c>
      <c r="AK3759" s="2">
        <f t="shared" si="378"/>
        <v>-1.535362013584342</v>
      </c>
      <c r="AL3759" s="2">
        <f t="shared" si="379"/>
        <v>-2.5879503497259004</v>
      </c>
      <c r="AM3759" s="2">
        <f t="shared" si="380"/>
        <v>-4.9839096199931543</v>
      </c>
      <c r="AN3759" s="2">
        <f t="shared" si="381"/>
        <v>-4.7577324756815607</v>
      </c>
    </row>
    <row r="3760" spans="1:40" x14ac:dyDescent="0.2">
      <c r="A3760">
        <v>3759</v>
      </c>
      <c r="B3760" t="s">
        <v>6914</v>
      </c>
      <c r="D3760">
        <v>0</v>
      </c>
      <c r="E3760">
        <v>1</v>
      </c>
      <c r="F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T3760">
        <v>0.158</v>
      </c>
      <c r="U3760">
        <v>0.187</v>
      </c>
      <c r="V3760">
        <v>0.20599999999999999</v>
      </c>
      <c r="W3760">
        <v>0.39300000000000002</v>
      </c>
      <c r="X3760">
        <v>0.17299999999999999</v>
      </c>
      <c r="Z3760">
        <v>-1</v>
      </c>
      <c r="AA3760">
        <v>0</v>
      </c>
      <c r="AB3760">
        <v>0</v>
      </c>
      <c r="AD3760">
        <v>-0.1</v>
      </c>
      <c r="AE3760">
        <v>0</v>
      </c>
      <c r="AF3760">
        <v>0</v>
      </c>
      <c r="AG3760" t="s">
        <v>6915</v>
      </c>
      <c r="AH3760" s="2">
        <f t="shared" si="377"/>
        <v>-16.368984656642716</v>
      </c>
      <c r="AJ3760" s="2">
        <f t="shared" si="382"/>
        <v>-2.5025539444631106</v>
      </c>
      <c r="AK3760" s="2">
        <f t="shared" si="378"/>
        <v>-1.535362013584342</v>
      </c>
      <c r="AL3760" s="2">
        <f t="shared" si="379"/>
        <v>-2.5879503497259004</v>
      </c>
      <c r="AM3760" s="2">
        <f t="shared" si="380"/>
        <v>-4.6415611092091762</v>
      </c>
      <c r="AN3760" s="2">
        <f t="shared" si="381"/>
        <v>-5.1015572396601856</v>
      </c>
    </row>
    <row r="3761" spans="1:40" x14ac:dyDescent="0.2">
      <c r="A3761">
        <v>3760</v>
      </c>
      <c r="B3761" t="s">
        <v>6402</v>
      </c>
      <c r="D3761">
        <v>0</v>
      </c>
      <c r="E3761">
        <v>1</v>
      </c>
      <c r="F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T3761">
        <v>0.152</v>
      </c>
      <c r="U3761">
        <v>0.192</v>
      </c>
      <c r="V3761">
        <v>0.221</v>
      </c>
      <c r="W3761">
        <v>0.41299999999999998</v>
      </c>
      <c r="X3761">
        <v>0.18099999999999999</v>
      </c>
      <c r="Z3761">
        <v>5</v>
      </c>
      <c r="AA3761">
        <v>0</v>
      </c>
      <c r="AB3761">
        <v>0</v>
      </c>
      <c r="AD3761">
        <v>-0.1</v>
      </c>
      <c r="AE3761">
        <v>0</v>
      </c>
      <c r="AF3761">
        <v>0</v>
      </c>
      <c r="AG3761" t="s">
        <v>6403</v>
      </c>
      <c r="AH3761" s="2">
        <f t="shared" si="377"/>
        <v>-16.375905600665842</v>
      </c>
      <c r="AJ3761" s="2">
        <f t="shared" si="382"/>
        <v>-2.5025539444631106</v>
      </c>
      <c r="AK3761" s="2">
        <f t="shared" si="378"/>
        <v>-1.535362013584342</v>
      </c>
      <c r="AL3761" s="2">
        <f t="shared" si="379"/>
        <v>-2.5879503497259004</v>
      </c>
      <c r="AM3761" s="2">
        <f t="shared" si="380"/>
        <v>-4.9350026898811574</v>
      </c>
      <c r="AN3761" s="2">
        <f t="shared" si="381"/>
        <v>-4.8150366030113316</v>
      </c>
    </row>
    <row r="3762" spans="1:40" x14ac:dyDescent="0.2">
      <c r="A3762">
        <v>3761</v>
      </c>
      <c r="B3762" t="s">
        <v>6908</v>
      </c>
      <c r="C3762" t="s">
        <v>93</v>
      </c>
      <c r="D3762">
        <v>0</v>
      </c>
      <c r="E3762">
        <v>1</v>
      </c>
      <c r="F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T3762">
        <v>0.152</v>
      </c>
      <c r="U3762">
        <v>0.191</v>
      </c>
      <c r="V3762">
        <v>0.222</v>
      </c>
      <c r="W3762">
        <v>0.41299999999999998</v>
      </c>
      <c r="X3762">
        <v>0.18099999999999999</v>
      </c>
      <c r="Z3762">
        <v>8</v>
      </c>
      <c r="AA3762">
        <v>0</v>
      </c>
      <c r="AB3762">
        <v>0</v>
      </c>
      <c r="AD3762">
        <v>-0.1</v>
      </c>
      <c r="AE3762">
        <v>0</v>
      </c>
      <c r="AF3762">
        <v>0</v>
      </c>
      <c r="AG3762" t="s">
        <v>6909</v>
      </c>
      <c r="AH3762" s="2">
        <f t="shared" si="377"/>
        <v>-16.375905600665842</v>
      </c>
      <c r="AJ3762" s="2">
        <f t="shared" si="382"/>
        <v>-2.5025539444631106</v>
      </c>
      <c r="AK3762" s="2">
        <f t="shared" si="378"/>
        <v>-1.535362013584342</v>
      </c>
      <c r="AL3762" s="2">
        <f t="shared" si="379"/>
        <v>-2.5879503497259004</v>
      </c>
      <c r="AM3762" s="2">
        <f t="shared" si="380"/>
        <v>-4.9350026898811574</v>
      </c>
      <c r="AN3762" s="2">
        <f t="shared" si="381"/>
        <v>-4.8150366030113316</v>
      </c>
    </row>
    <row r="3763" spans="1:40" x14ac:dyDescent="0.2">
      <c r="A3763">
        <v>3762</v>
      </c>
      <c r="B3763" t="s">
        <v>7428</v>
      </c>
      <c r="C3763" t="s">
        <v>74</v>
      </c>
      <c r="D3763">
        <v>0</v>
      </c>
      <c r="E3763">
        <v>1</v>
      </c>
      <c r="F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T3763">
        <v>0.152</v>
      </c>
      <c r="U3763">
        <v>0.184</v>
      </c>
      <c r="V3763">
        <v>0.22800000000000001</v>
      </c>
      <c r="W3763">
        <v>0.41299999999999998</v>
      </c>
      <c r="X3763">
        <v>0.17899999999999999</v>
      </c>
      <c r="Z3763">
        <v>3</v>
      </c>
      <c r="AA3763">
        <v>0</v>
      </c>
      <c r="AB3763">
        <v>0</v>
      </c>
      <c r="AD3763">
        <v>-0.1</v>
      </c>
      <c r="AE3763">
        <v>0</v>
      </c>
      <c r="AF3763">
        <v>0</v>
      </c>
      <c r="AG3763" t="s">
        <v>7429</v>
      </c>
      <c r="AH3763" s="2">
        <f t="shared" si="377"/>
        <v>-16.375905600665842</v>
      </c>
      <c r="AJ3763" s="2">
        <f t="shared" si="382"/>
        <v>-2.5025539444631106</v>
      </c>
      <c r="AK3763" s="2">
        <f t="shared" si="378"/>
        <v>-1.535362013584342</v>
      </c>
      <c r="AL3763" s="2">
        <f t="shared" si="379"/>
        <v>-2.5879503497259004</v>
      </c>
      <c r="AM3763" s="2">
        <f t="shared" si="380"/>
        <v>-4.9350026898811574</v>
      </c>
      <c r="AN3763" s="2">
        <f t="shared" si="381"/>
        <v>-4.8150366030113316</v>
      </c>
    </row>
    <row r="3764" spans="1:40" x14ac:dyDescent="0.2">
      <c r="A3764">
        <v>3763</v>
      </c>
      <c r="B3764" t="s">
        <v>6520</v>
      </c>
      <c r="C3764" t="s">
        <v>47</v>
      </c>
      <c r="D3764">
        <v>0</v>
      </c>
      <c r="E3764">
        <v>1</v>
      </c>
      <c r="F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T3764">
        <v>0.14899999999999999</v>
      </c>
      <c r="U3764">
        <v>0.19</v>
      </c>
      <c r="V3764">
        <v>0.23200000000000001</v>
      </c>
      <c r="W3764">
        <v>0.42299999999999999</v>
      </c>
      <c r="X3764">
        <v>0.185</v>
      </c>
      <c r="Z3764">
        <v>7</v>
      </c>
      <c r="AA3764">
        <v>0</v>
      </c>
      <c r="AB3764">
        <v>0</v>
      </c>
      <c r="AD3764">
        <v>-0.1</v>
      </c>
      <c r="AE3764">
        <v>0</v>
      </c>
      <c r="AF3764">
        <v>0</v>
      </c>
      <c r="AG3764" t="s">
        <v>6521</v>
      </c>
      <c r="AH3764" s="2">
        <f t="shared" si="377"/>
        <v>-16.379366072677406</v>
      </c>
      <c r="AJ3764" s="2">
        <f t="shared" si="382"/>
        <v>-2.5025539444631106</v>
      </c>
      <c r="AK3764" s="2">
        <f t="shared" si="378"/>
        <v>-1.535362013584342</v>
      </c>
      <c r="AL3764" s="2">
        <f t="shared" si="379"/>
        <v>-2.5879503497259004</v>
      </c>
      <c r="AM3764" s="2">
        <f t="shared" si="380"/>
        <v>-5.081723480217148</v>
      </c>
      <c r="AN3764" s="2">
        <f t="shared" si="381"/>
        <v>-4.6717762846869046</v>
      </c>
    </row>
    <row r="3765" spans="1:40" x14ac:dyDescent="0.2">
      <c r="A3765">
        <v>3764</v>
      </c>
      <c r="B3765" t="s">
        <v>4652</v>
      </c>
      <c r="C3765" t="s">
        <v>61</v>
      </c>
      <c r="D3765">
        <v>0</v>
      </c>
      <c r="E3765">
        <v>1</v>
      </c>
      <c r="F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T3765">
        <v>0.157</v>
      </c>
      <c r="U3765">
        <v>0.19500000000000001</v>
      </c>
      <c r="V3765">
        <v>0.2</v>
      </c>
      <c r="W3765">
        <v>0.39500000000000002</v>
      </c>
      <c r="X3765">
        <v>0.17499999999999999</v>
      </c>
      <c r="Z3765">
        <v>4</v>
      </c>
      <c r="AA3765">
        <v>0</v>
      </c>
      <c r="AB3765">
        <v>0</v>
      </c>
      <c r="AD3765">
        <v>-0.1</v>
      </c>
      <c r="AE3765">
        <v>0</v>
      </c>
      <c r="AF3765">
        <v>0</v>
      </c>
      <c r="AG3765" t="s">
        <v>6297</v>
      </c>
      <c r="AH3765" s="2">
        <f t="shared" si="377"/>
        <v>-16.389239523089827</v>
      </c>
      <c r="AJ3765" s="2">
        <f t="shared" si="382"/>
        <v>-2.5025539444631106</v>
      </c>
      <c r="AK3765" s="2">
        <f t="shared" si="378"/>
        <v>-1.535362013584342</v>
      </c>
      <c r="AL3765" s="2">
        <f t="shared" si="379"/>
        <v>-2.5879503497259004</v>
      </c>
      <c r="AM3765" s="2">
        <f t="shared" si="380"/>
        <v>-4.6904680393211731</v>
      </c>
      <c r="AN3765" s="2">
        <f t="shared" si="381"/>
        <v>-5.0729051759953006</v>
      </c>
    </row>
    <row r="3766" spans="1:40" x14ac:dyDescent="0.2">
      <c r="A3766">
        <v>3765</v>
      </c>
      <c r="B3766" t="s">
        <v>7004</v>
      </c>
      <c r="D3766">
        <v>0</v>
      </c>
      <c r="E3766">
        <v>1</v>
      </c>
      <c r="F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T3766">
        <v>0.152</v>
      </c>
      <c r="U3766">
        <v>0.191</v>
      </c>
      <c r="V3766">
        <v>0.22</v>
      </c>
      <c r="W3766">
        <v>0.41199999999999998</v>
      </c>
      <c r="X3766">
        <v>0.18</v>
      </c>
      <c r="Z3766">
        <v>4</v>
      </c>
      <c r="AA3766">
        <v>0</v>
      </c>
      <c r="AB3766">
        <v>0</v>
      </c>
      <c r="AD3766">
        <v>-0.1</v>
      </c>
      <c r="AE3766">
        <v>0</v>
      </c>
      <c r="AF3766">
        <v>0</v>
      </c>
      <c r="AG3766" t="s">
        <v>7005</v>
      </c>
      <c r="AH3766" s="2">
        <f t="shared" si="377"/>
        <v>-16.390231632498285</v>
      </c>
      <c r="AJ3766" s="2">
        <f t="shared" si="382"/>
        <v>-2.5025539444631106</v>
      </c>
      <c r="AK3766" s="2">
        <f t="shared" si="378"/>
        <v>-1.535362013584342</v>
      </c>
      <c r="AL3766" s="2">
        <f t="shared" si="379"/>
        <v>-2.5879503497259004</v>
      </c>
      <c r="AM3766" s="2">
        <f t="shared" si="380"/>
        <v>-4.9350026898811574</v>
      </c>
      <c r="AN3766" s="2">
        <f t="shared" si="381"/>
        <v>-4.8293626348437746</v>
      </c>
    </row>
    <row r="3767" spans="1:40" x14ac:dyDescent="0.2">
      <c r="A3767">
        <v>3766</v>
      </c>
      <c r="B3767" t="s">
        <v>5137</v>
      </c>
      <c r="C3767" t="s">
        <v>118</v>
      </c>
      <c r="D3767">
        <v>0</v>
      </c>
      <c r="E3767">
        <v>1</v>
      </c>
      <c r="F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0.154</v>
      </c>
      <c r="U3767">
        <v>0.186</v>
      </c>
      <c r="V3767">
        <v>0.218</v>
      </c>
      <c r="W3767">
        <v>0.40500000000000003</v>
      </c>
      <c r="X3767">
        <v>0.17699999999999999</v>
      </c>
      <c r="Z3767">
        <v>5</v>
      </c>
      <c r="AA3767">
        <v>0</v>
      </c>
      <c r="AB3767">
        <v>0</v>
      </c>
      <c r="AD3767">
        <v>-0.1</v>
      </c>
      <c r="AE3767">
        <v>0</v>
      </c>
      <c r="AF3767">
        <v>0</v>
      </c>
      <c r="AG3767" t="s">
        <v>5138</v>
      </c>
      <c r="AH3767" s="2">
        <f t="shared" si="377"/>
        <v>-16.392699995101388</v>
      </c>
      <c r="AJ3767" s="2">
        <f t="shared" si="382"/>
        <v>-2.5025539444631106</v>
      </c>
      <c r="AK3767" s="2">
        <f t="shared" si="378"/>
        <v>-1.535362013584342</v>
      </c>
      <c r="AL3767" s="2">
        <f t="shared" si="379"/>
        <v>-2.5879503497259004</v>
      </c>
      <c r="AM3767" s="2">
        <f t="shared" si="380"/>
        <v>-4.8371888296571637</v>
      </c>
      <c r="AN3767" s="2">
        <f t="shared" si="381"/>
        <v>-4.9296448576708727</v>
      </c>
    </row>
    <row r="3768" spans="1:40" x14ac:dyDescent="0.2">
      <c r="A3768">
        <v>3767</v>
      </c>
      <c r="B3768" t="s">
        <v>7213</v>
      </c>
      <c r="C3768" t="s">
        <v>114</v>
      </c>
      <c r="D3768">
        <v>0</v>
      </c>
      <c r="E3768">
        <v>1</v>
      </c>
      <c r="F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T3768">
        <v>0.151</v>
      </c>
      <c r="U3768">
        <v>0.193</v>
      </c>
      <c r="V3768">
        <v>0.221</v>
      </c>
      <c r="W3768">
        <v>0.41499999999999998</v>
      </c>
      <c r="X3768">
        <v>0.182</v>
      </c>
      <c r="Z3768">
        <v>3</v>
      </c>
      <c r="AA3768">
        <v>0</v>
      </c>
      <c r="AB3768">
        <v>0</v>
      </c>
      <c r="AD3768">
        <v>-0.1</v>
      </c>
      <c r="AE3768">
        <v>0</v>
      </c>
      <c r="AF3768">
        <v>0</v>
      </c>
      <c r="AG3768" t="s">
        <v>7214</v>
      </c>
      <c r="AH3768" s="2">
        <f t="shared" si="377"/>
        <v>-16.396160467112956</v>
      </c>
      <c r="AJ3768" s="2">
        <f t="shared" si="382"/>
        <v>-2.5025539444631106</v>
      </c>
      <c r="AK3768" s="2">
        <f t="shared" si="378"/>
        <v>-1.535362013584342</v>
      </c>
      <c r="AL3768" s="2">
        <f t="shared" si="379"/>
        <v>-2.5879503497259004</v>
      </c>
      <c r="AM3768" s="2">
        <f t="shared" si="380"/>
        <v>-4.9839096199931543</v>
      </c>
      <c r="AN3768" s="2">
        <f t="shared" si="381"/>
        <v>-4.7863845393464466</v>
      </c>
    </row>
    <row r="3769" spans="1:40" x14ac:dyDescent="0.2">
      <c r="A3769">
        <v>3768</v>
      </c>
      <c r="B3769" t="s">
        <v>6640</v>
      </c>
      <c r="C3769" t="s">
        <v>31</v>
      </c>
      <c r="D3769">
        <v>0</v>
      </c>
      <c r="E3769">
        <v>1</v>
      </c>
      <c r="F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0.158</v>
      </c>
      <c r="U3769">
        <v>0.19</v>
      </c>
      <c r="V3769">
        <v>0.20100000000000001</v>
      </c>
      <c r="W3769">
        <v>0.39100000000000001</v>
      </c>
      <c r="X3769">
        <v>0.17299999999999999</v>
      </c>
      <c r="Z3769">
        <v>-5</v>
      </c>
      <c r="AA3769">
        <v>0</v>
      </c>
      <c r="AB3769">
        <v>0</v>
      </c>
      <c r="AD3769">
        <v>-0.1</v>
      </c>
      <c r="AE3769">
        <v>0</v>
      </c>
      <c r="AF3769">
        <v>0</v>
      </c>
      <c r="AG3769" t="s">
        <v>6641</v>
      </c>
      <c r="AH3769" s="2">
        <f t="shared" si="377"/>
        <v>-16.397636720307602</v>
      </c>
      <c r="AJ3769" s="2">
        <f t="shared" si="382"/>
        <v>-2.5025539444631106</v>
      </c>
      <c r="AK3769" s="2">
        <f t="shared" si="378"/>
        <v>-1.535362013584342</v>
      </c>
      <c r="AL3769" s="2">
        <f t="shared" si="379"/>
        <v>-2.5879503497259004</v>
      </c>
      <c r="AM3769" s="2">
        <f t="shared" si="380"/>
        <v>-4.6415611092091762</v>
      </c>
      <c r="AN3769" s="2">
        <f t="shared" si="381"/>
        <v>-5.1302093033250715</v>
      </c>
    </row>
    <row r="3770" spans="1:40" x14ac:dyDescent="0.2">
      <c r="A3770">
        <v>3769</v>
      </c>
      <c r="B3770" t="s">
        <v>6848</v>
      </c>
      <c r="C3770" t="s">
        <v>74</v>
      </c>
      <c r="D3770">
        <v>0</v>
      </c>
      <c r="E3770">
        <v>1</v>
      </c>
      <c r="F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T3770">
        <v>0.153</v>
      </c>
      <c r="U3770">
        <v>0.188</v>
      </c>
      <c r="V3770">
        <v>0.22</v>
      </c>
      <c r="W3770">
        <v>0.40799999999999997</v>
      </c>
      <c r="X3770">
        <v>0.17899999999999999</v>
      </c>
      <c r="Z3770">
        <v>3</v>
      </c>
      <c r="AA3770">
        <v>0</v>
      </c>
      <c r="AB3770">
        <v>0</v>
      </c>
      <c r="AD3770">
        <v>-0.1</v>
      </c>
      <c r="AE3770">
        <v>0</v>
      </c>
      <c r="AF3770">
        <v>0</v>
      </c>
      <c r="AG3770" t="s">
        <v>6849</v>
      </c>
      <c r="AH3770" s="2">
        <f t="shared" si="377"/>
        <v>-16.39862882971606</v>
      </c>
      <c r="AJ3770" s="2">
        <f t="shared" si="382"/>
        <v>-2.5025539444631106</v>
      </c>
      <c r="AK3770" s="2">
        <f t="shared" si="378"/>
        <v>-1.535362013584342</v>
      </c>
      <c r="AL3770" s="2">
        <f t="shared" si="379"/>
        <v>-2.5879503497259004</v>
      </c>
      <c r="AM3770" s="2">
        <f t="shared" si="380"/>
        <v>-4.8860957597691606</v>
      </c>
      <c r="AN3770" s="2">
        <f t="shared" si="381"/>
        <v>-4.8866667621735456</v>
      </c>
    </row>
    <row r="3771" spans="1:40" x14ac:dyDescent="0.2">
      <c r="A3771">
        <v>3770</v>
      </c>
      <c r="B3771" t="s">
        <v>7115</v>
      </c>
      <c r="C3771" t="s">
        <v>61</v>
      </c>
      <c r="D3771">
        <v>0</v>
      </c>
      <c r="E3771">
        <v>1</v>
      </c>
      <c r="F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T3771">
        <v>0.153</v>
      </c>
      <c r="U3771">
        <v>0.187</v>
      </c>
      <c r="V3771">
        <v>0.221</v>
      </c>
      <c r="W3771">
        <v>0.40799999999999997</v>
      </c>
      <c r="X3771">
        <v>0.17799999999999999</v>
      </c>
      <c r="Z3771">
        <v>5</v>
      </c>
      <c r="AA3771">
        <v>0</v>
      </c>
      <c r="AB3771">
        <v>0</v>
      </c>
      <c r="AD3771">
        <v>-0.1</v>
      </c>
      <c r="AE3771">
        <v>0</v>
      </c>
      <c r="AF3771">
        <v>0</v>
      </c>
      <c r="AG3771" t="s">
        <v>7116</v>
      </c>
      <c r="AH3771" s="2">
        <f t="shared" si="377"/>
        <v>-16.39862882971606</v>
      </c>
      <c r="AJ3771" s="2">
        <f t="shared" si="382"/>
        <v>-2.5025539444631106</v>
      </c>
      <c r="AK3771" s="2">
        <f t="shared" si="378"/>
        <v>-1.535362013584342</v>
      </c>
      <c r="AL3771" s="2">
        <f t="shared" si="379"/>
        <v>-2.5879503497259004</v>
      </c>
      <c r="AM3771" s="2">
        <f t="shared" si="380"/>
        <v>-4.8860957597691606</v>
      </c>
      <c r="AN3771" s="2">
        <f t="shared" si="381"/>
        <v>-4.8866667621735456</v>
      </c>
    </row>
    <row r="3772" spans="1:40" x14ac:dyDescent="0.2">
      <c r="A3772">
        <v>3771</v>
      </c>
      <c r="B3772" t="s">
        <v>6966</v>
      </c>
      <c r="C3772" t="s">
        <v>35</v>
      </c>
      <c r="D3772">
        <v>0</v>
      </c>
      <c r="E3772">
        <v>1</v>
      </c>
      <c r="F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T3772">
        <v>0.157</v>
      </c>
      <c r="U3772">
        <v>0.19</v>
      </c>
      <c r="V3772">
        <v>0.20399999999999999</v>
      </c>
      <c r="W3772">
        <v>0.39400000000000002</v>
      </c>
      <c r="X3772">
        <v>0.17399999999999999</v>
      </c>
      <c r="Z3772">
        <v>-4</v>
      </c>
      <c r="AA3772">
        <v>0</v>
      </c>
      <c r="AB3772">
        <v>0</v>
      </c>
      <c r="AD3772">
        <v>-0.1</v>
      </c>
      <c r="AE3772">
        <v>0</v>
      </c>
      <c r="AF3772">
        <v>0</v>
      </c>
      <c r="AG3772" t="s">
        <v>6967</v>
      </c>
      <c r="AH3772" s="2">
        <f t="shared" si="377"/>
        <v>-16.40356555492227</v>
      </c>
      <c r="AJ3772" s="2">
        <f t="shared" si="382"/>
        <v>-2.5025539444631106</v>
      </c>
      <c r="AK3772" s="2">
        <f t="shared" si="378"/>
        <v>-1.535362013584342</v>
      </c>
      <c r="AL3772" s="2">
        <f t="shared" si="379"/>
        <v>-2.5879503497259004</v>
      </c>
      <c r="AM3772" s="2">
        <f t="shared" si="380"/>
        <v>-4.6904680393211731</v>
      </c>
      <c r="AN3772" s="2">
        <f t="shared" si="381"/>
        <v>-5.0872312078277435</v>
      </c>
    </row>
    <row r="3773" spans="1:40" x14ac:dyDescent="0.2">
      <c r="A3773">
        <v>3772</v>
      </c>
      <c r="B3773" t="s">
        <v>6432</v>
      </c>
      <c r="C3773" t="s">
        <v>176</v>
      </c>
      <c r="D3773">
        <v>0</v>
      </c>
      <c r="E3773">
        <v>1</v>
      </c>
      <c r="F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T3773">
        <v>0.152</v>
      </c>
      <c r="U3773">
        <v>0.188</v>
      </c>
      <c r="V3773">
        <v>0.223</v>
      </c>
      <c r="W3773">
        <v>0.41099999999999998</v>
      </c>
      <c r="X3773">
        <v>0.18</v>
      </c>
      <c r="Z3773">
        <v>2</v>
      </c>
      <c r="AA3773">
        <v>0</v>
      </c>
      <c r="AB3773">
        <v>0</v>
      </c>
      <c r="AD3773">
        <v>-0.1</v>
      </c>
      <c r="AE3773">
        <v>0</v>
      </c>
      <c r="AF3773">
        <v>0</v>
      </c>
      <c r="AG3773" t="s">
        <v>6433</v>
      </c>
      <c r="AH3773" s="2">
        <f t="shared" si="377"/>
        <v>-16.404557664330728</v>
      </c>
      <c r="AJ3773" s="2">
        <f t="shared" si="382"/>
        <v>-2.5025539444631106</v>
      </c>
      <c r="AK3773" s="2">
        <f t="shared" si="378"/>
        <v>-1.535362013584342</v>
      </c>
      <c r="AL3773" s="2">
        <f t="shared" si="379"/>
        <v>-2.5879503497259004</v>
      </c>
      <c r="AM3773" s="2">
        <f t="shared" si="380"/>
        <v>-4.9350026898811574</v>
      </c>
      <c r="AN3773" s="2">
        <f t="shared" si="381"/>
        <v>-4.8436886666762176</v>
      </c>
    </row>
    <row r="3774" spans="1:40" x14ac:dyDescent="0.2">
      <c r="A3774">
        <v>3773</v>
      </c>
      <c r="B3774" t="s">
        <v>7329</v>
      </c>
      <c r="C3774" t="s">
        <v>83</v>
      </c>
      <c r="D3774">
        <v>0</v>
      </c>
      <c r="E3774">
        <v>1</v>
      </c>
      <c r="F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T3774">
        <v>0.152</v>
      </c>
      <c r="U3774">
        <v>0.186</v>
      </c>
      <c r="V3774">
        <v>0.224</v>
      </c>
      <c r="W3774">
        <v>0.41099999999999998</v>
      </c>
      <c r="X3774">
        <v>0.17899999999999999</v>
      </c>
      <c r="Z3774">
        <v>3</v>
      </c>
      <c r="AA3774">
        <v>0</v>
      </c>
      <c r="AB3774">
        <v>0</v>
      </c>
      <c r="AD3774">
        <v>-0.1</v>
      </c>
      <c r="AE3774">
        <v>0</v>
      </c>
      <c r="AF3774">
        <v>0</v>
      </c>
      <c r="AG3774" t="s">
        <v>7330</v>
      </c>
      <c r="AH3774" s="2">
        <f t="shared" si="377"/>
        <v>-16.404557664330728</v>
      </c>
      <c r="AJ3774" s="2">
        <f t="shared" si="382"/>
        <v>-2.5025539444631106</v>
      </c>
      <c r="AK3774" s="2">
        <f t="shared" si="378"/>
        <v>-1.535362013584342</v>
      </c>
      <c r="AL3774" s="2">
        <f t="shared" si="379"/>
        <v>-2.5879503497259004</v>
      </c>
      <c r="AM3774" s="2">
        <f t="shared" si="380"/>
        <v>-4.9350026898811574</v>
      </c>
      <c r="AN3774" s="2">
        <f t="shared" si="381"/>
        <v>-4.8436886666762176</v>
      </c>
    </row>
    <row r="3775" spans="1:40" x14ac:dyDescent="0.2">
      <c r="A3775">
        <v>3774</v>
      </c>
      <c r="B3775" t="s">
        <v>6709</v>
      </c>
      <c r="C3775" t="s">
        <v>114</v>
      </c>
      <c r="D3775">
        <v>0</v>
      </c>
      <c r="E3775">
        <v>1</v>
      </c>
      <c r="F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T3775">
        <v>0.154</v>
      </c>
      <c r="U3775">
        <v>0.188</v>
      </c>
      <c r="V3775">
        <v>0.216</v>
      </c>
      <c r="W3775">
        <v>0.40400000000000003</v>
      </c>
      <c r="X3775">
        <v>0.17599999999999999</v>
      </c>
      <c r="Z3775">
        <v>-1</v>
      </c>
      <c r="AA3775">
        <v>0</v>
      </c>
      <c r="AB3775">
        <v>0</v>
      </c>
      <c r="AD3775">
        <v>-0.1</v>
      </c>
      <c r="AE3775">
        <v>0</v>
      </c>
      <c r="AF3775">
        <v>0</v>
      </c>
      <c r="AG3775" t="s">
        <v>6710</v>
      </c>
      <c r="AH3775" s="2">
        <f t="shared" si="377"/>
        <v>-16.407026026933835</v>
      </c>
      <c r="AJ3775" s="2">
        <f t="shared" si="382"/>
        <v>-2.5025539444631106</v>
      </c>
      <c r="AK3775" s="2">
        <f t="shared" si="378"/>
        <v>-1.535362013584342</v>
      </c>
      <c r="AL3775" s="2">
        <f t="shared" si="379"/>
        <v>-2.5879503497259004</v>
      </c>
      <c r="AM3775" s="2">
        <f t="shared" si="380"/>
        <v>-4.8371888296571637</v>
      </c>
      <c r="AN3775" s="2">
        <f t="shared" si="381"/>
        <v>-4.9439708895033156</v>
      </c>
    </row>
    <row r="3776" spans="1:40" x14ac:dyDescent="0.2">
      <c r="A3776">
        <v>3775</v>
      </c>
      <c r="B3776" t="s">
        <v>6677</v>
      </c>
      <c r="C3776" t="s">
        <v>65</v>
      </c>
      <c r="D3776">
        <v>0</v>
      </c>
      <c r="E3776">
        <v>1</v>
      </c>
      <c r="F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T3776">
        <v>0.156</v>
      </c>
      <c r="U3776">
        <v>0.186</v>
      </c>
      <c r="V3776">
        <v>0.21</v>
      </c>
      <c r="W3776">
        <v>0.39700000000000002</v>
      </c>
      <c r="X3776">
        <v>0.17399999999999999</v>
      </c>
      <c r="Z3776">
        <v>0</v>
      </c>
      <c r="AA3776">
        <v>0</v>
      </c>
      <c r="AB3776">
        <v>0</v>
      </c>
      <c r="AD3776">
        <v>-0.1</v>
      </c>
      <c r="AE3776">
        <v>0</v>
      </c>
      <c r="AF3776">
        <v>0</v>
      </c>
      <c r="AG3776" t="s">
        <v>6678</v>
      </c>
      <c r="AH3776" s="2">
        <f t="shared" si="377"/>
        <v>-16.409494389536938</v>
      </c>
      <c r="AJ3776" s="2">
        <f t="shared" si="382"/>
        <v>-2.5025539444631106</v>
      </c>
      <c r="AK3776" s="2">
        <f t="shared" si="378"/>
        <v>-1.535362013584342</v>
      </c>
      <c r="AL3776" s="2">
        <f t="shared" si="379"/>
        <v>-2.5879503497259004</v>
      </c>
      <c r="AM3776" s="2">
        <f t="shared" si="380"/>
        <v>-4.7393749694331699</v>
      </c>
      <c r="AN3776" s="2">
        <f t="shared" si="381"/>
        <v>-5.0442531123304146</v>
      </c>
    </row>
    <row r="3777" spans="1:40" x14ac:dyDescent="0.2">
      <c r="A3777">
        <v>3776</v>
      </c>
      <c r="B3777" t="s">
        <v>7298</v>
      </c>
      <c r="D3777">
        <v>0</v>
      </c>
      <c r="E3777">
        <v>1</v>
      </c>
      <c r="F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T3777">
        <v>0.14799999999999999</v>
      </c>
      <c r="U3777">
        <v>0.191</v>
      </c>
      <c r="V3777">
        <v>0.23300000000000001</v>
      </c>
      <c r="W3777">
        <v>0.42399999999999999</v>
      </c>
      <c r="X3777">
        <v>0.185</v>
      </c>
      <c r="Z3777">
        <v>7</v>
      </c>
      <c r="AA3777">
        <v>0</v>
      </c>
      <c r="AB3777">
        <v>0</v>
      </c>
      <c r="AD3777">
        <v>-0.1</v>
      </c>
      <c r="AE3777">
        <v>0</v>
      </c>
      <c r="AF3777">
        <v>0</v>
      </c>
      <c r="AG3777" t="s">
        <v>7299</v>
      </c>
      <c r="AH3777" s="2">
        <f t="shared" si="377"/>
        <v>-16.41394697095696</v>
      </c>
      <c r="AJ3777" s="2">
        <f t="shared" si="382"/>
        <v>-2.5025539444631106</v>
      </c>
      <c r="AK3777" s="2">
        <f t="shared" si="378"/>
        <v>-1.535362013584342</v>
      </c>
      <c r="AL3777" s="2">
        <f t="shared" si="379"/>
        <v>-2.5879503497259004</v>
      </c>
      <c r="AM3777" s="2">
        <f t="shared" si="380"/>
        <v>-5.1306304103291449</v>
      </c>
      <c r="AN3777" s="2">
        <f t="shared" si="381"/>
        <v>-4.6574502528544617</v>
      </c>
    </row>
    <row r="3778" spans="1:40" x14ac:dyDescent="0.2">
      <c r="A3778">
        <v>3777</v>
      </c>
      <c r="B3778" t="s">
        <v>5928</v>
      </c>
      <c r="C3778" t="s">
        <v>42</v>
      </c>
      <c r="D3778">
        <v>0</v>
      </c>
      <c r="E3778">
        <v>1</v>
      </c>
      <c r="F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T3778">
        <v>0.157</v>
      </c>
      <c r="U3778">
        <v>0.186</v>
      </c>
      <c r="V3778">
        <v>0.20599999999999999</v>
      </c>
      <c r="W3778">
        <v>0.39300000000000002</v>
      </c>
      <c r="X3778">
        <v>0.17199999999999999</v>
      </c>
      <c r="Z3778">
        <v>2</v>
      </c>
      <c r="AA3778">
        <v>0</v>
      </c>
      <c r="AB3778">
        <v>0</v>
      </c>
      <c r="AD3778">
        <v>-0.1</v>
      </c>
      <c r="AE3778">
        <v>0</v>
      </c>
      <c r="AF3778">
        <v>0</v>
      </c>
      <c r="AG3778" t="s">
        <v>5929</v>
      </c>
      <c r="AH3778" s="2">
        <f t="shared" ref="AH3778:AH3841" si="383">SUM(AI3778:AN3778)</f>
        <v>-16.417891586754713</v>
      </c>
      <c r="AJ3778" s="2">
        <f t="shared" si="382"/>
        <v>-2.5025539444631106</v>
      </c>
      <c r="AK3778" s="2">
        <f t="shared" ref="AK3778:AK3841" si="384">(M3778-46.609)/30.35701</f>
        <v>-1.535362013584342</v>
      </c>
      <c r="AL3778" s="2">
        <f t="shared" ref="AL3778:AL3841" si="385">(S3778-70.42522)/27.21274</f>
        <v>-2.5879503497259004</v>
      </c>
      <c r="AM3778" s="2">
        <f t="shared" ref="AM3778:AM3841" si="386">(T3778-0.252906)/0.020447</f>
        <v>-4.6904680393211731</v>
      </c>
      <c r="AN3778" s="2">
        <f t="shared" ref="AN3778:AN3841" si="387">(W3778-0.749104)/0.069803</f>
        <v>-5.1015572396601856</v>
      </c>
    </row>
    <row r="3779" spans="1:40" x14ac:dyDescent="0.2">
      <c r="A3779">
        <v>3778</v>
      </c>
      <c r="B3779" t="s">
        <v>6418</v>
      </c>
      <c r="C3779" t="s">
        <v>88</v>
      </c>
      <c r="D3779">
        <v>0</v>
      </c>
      <c r="E3779">
        <v>1</v>
      </c>
      <c r="F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T3779">
        <v>0.154</v>
      </c>
      <c r="U3779">
        <v>0.189</v>
      </c>
      <c r="V3779">
        <v>0.214</v>
      </c>
      <c r="W3779">
        <v>0.40300000000000002</v>
      </c>
      <c r="X3779">
        <v>0.17699999999999999</v>
      </c>
      <c r="Z3779">
        <v>7</v>
      </c>
      <c r="AA3779">
        <v>0</v>
      </c>
      <c r="AB3779">
        <v>0</v>
      </c>
      <c r="AD3779">
        <v>-0.1</v>
      </c>
      <c r="AE3779">
        <v>0</v>
      </c>
      <c r="AF3779">
        <v>0</v>
      </c>
      <c r="AG3779" t="s">
        <v>6419</v>
      </c>
      <c r="AH3779" s="2">
        <f t="shared" si="383"/>
        <v>-16.421352058766274</v>
      </c>
      <c r="AJ3779" s="2">
        <f t="shared" si="382"/>
        <v>-2.5025539444631106</v>
      </c>
      <c r="AK3779" s="2">
        <f t="shared" si="384"/>
        <v>-1.535362013584342</v>
      </c>
      <c r="AL3779" s="2">
        <f t="shared" si="385"/>
        <v>-2.5879503497259004</v>
      </c>
      <c r="AM3779" s="2">
        <f t="shared" si="386"/>
        <v>-4.8371888296571637</v>
      </c>
      <c r="AN3779" s="2">
        <f t="shared" si="387"/>
        <v>-4.9582969213357586</v>
      </c>
    </row>
    <row r="3780" spans="1:40" x14ac:dyDescent="0.2">
      <c r="A3780">
        <v>3779</v>
      </c>
      <c r="B3780" t="s">
        <v>6392</v>
      </c>
      <c r="D3780">
        <v>0</v>
      </c>
      <c r="E3780">
        <v>1</v>
      </c>
      <c r="F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T3780">
        <v>0.156</v>
      </c>
      <c r="U3780">
        <v>0.188</v>
      </c>
      <c r="V3780">
        <v>0.20699999999999999</v>
      </c>
      <c r="W3780">
        <v>0.39600000000000002</v>
      </c>
      <c r="X3780">
        <v>0.17399999999999999</v>
      </c>
      <c r="Z3780">
        <v>0</v>
      </c>
      <c r="AA3780">
        <v>0</v>
      </c>
      <c r="AB3780">
        <v>0</v>
      </c>
      <c r="AD3780">
        <v>-0.1</v>
      </c>
      <c r="AE3780">
        <v>0</v>
      </c>
      <c r="AF3780">
        <v>0</v>
      </c>
      <c r="AG3780" t="s">
        <v>6393</v>
      </c>
      <c r="AH3780" s="2">
        <f t="shared" si="383"/>
        <v>-16.423820421369381</v>
      </c>
      <c r="AJ3780" s="2">
        <f t="shared" si="382"/>
        <v>-2.5025539444631106</v>
      </c>
      <c r="AK3780" s="2">
        <f t="shared" si="384"/>
        <v>-1.535362013584342</v>
      </c>
      <c r="AL3780" s="2">
        <f t="shared" si="385"/>
        <v>-2.5879503497259004</v>
      </c>
      <c r="AM3780" s="2">
        <f t="shared" si="386"/>
        <v>-4.7393749694331699</v>
      </c>
      <c r="AN3780" s="2">
        <f t="shared" si="387"/>
        <v>-5.0585791441628576</v>
      </c>
    </row>
    <row r="3781" spans="1:40" x14ac:dyDescent="0.2">
      <c r="A3781">
        <v>3780</v>
      </c>
      <c r="B3781" t="s">
        <v>6850</v>
      </c>
      <c r="D3781">
        <v>0</v>
      </c>
      <c r="E3781">
        <v>1</v>
      </c>
      <c r="F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T3781">
        <v>0.156</v>
      </c>
      <c r="U3781">
        <v>0.188</v>
      </c>
      <c r="V3781">
        <v>0.20799999999999999</v>
      </c>
      <c r="W3781">
        <v>0.39600000000000002</v>
      </c>
      <c r="X3781">
        <v>0.17399999999999999</v>
      </c>
      <c r="Z3781">
        <v>0</v>
      </c>
      <c r="AA3781">
        <v>0</v>
      </c>
      <c r="AB3781">
        <v>0</v>
      </c>
      <c r="AD3781">
        <v>-0.1</v>
      </c>
      <c r="AE3781">
        <v>0</v>
      </c>
      <c r="AF3781">
        <v>0</v>
      </c>
      <c r="AG3781" t="s">
        <v>6851</v>
      </c>
      <c r="AH3781" s="2">
        <f t="shared" si="383"/>
        <v>-16.423820421369381</v>
      </c>
      <c r="AJ3781" s="2">
        <f t="shared" si="382"/>
        <v>-2.5025539444631106</v>
      </c>
      <c r="AK3781" s="2">
        <f t="shared" si="384"/>
        <v>-1.535362013584342</v>
      </c>
      <c r="AL3781" s="2">
        <f t="shared" si="385"/>
        <v>-2.5879503497259004</v>
      </c>
      <c r="AM3781" s="2">
        <f t="shared" si="386"/>
        <v>-4.7393749694331699</v>
      </c>
      <c r="AN3781" s="2">
        <f t="shared" si="387"/>
        <v>-5.0585791441628576</v>
      </c>
    </row>
    <row r="3782" spans="1:40" x14ac:dyDescent="0.2">
      <c r="A3782">
        <v>3781</v>
      </c>
      <c r="B3782" t="s">
        <v>5993</v>
      </c>
      <c r="C3782" t="s">
        <v>118</v>
      </c>
      <c r="D3782">
        <v>0</v>
      </c>
      <c r="E3782">
        <v>1</v>
      </c>
      <c r="F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T3782">
        <v>0.158</v>
      </c>
      <c r="U3782">
        <v>0.188</v>
      </c>
      <c r="V3782">
        <v>0.20100000000000001</v>
      </c>
      <c r="W3782">
        <v>0.38900000000000001</v>
      </c>
      <c r="X3782">
        <v>0.17100000000000001</v>
      </c>
      <c r="Z3782">
        <v>1</v>
      </c>
      <c r="AA3782">
        <v>0</v>
      </c>
      <c r="AB3782">
        <v>0</v>
      </c>
      <c r="AD3782">
        <v>-0.1</v>
      </c>
      <c r="AE3782">
        <v>0</v>
      </c>
      <c r="AF3782">
        <v>0</v>
      </c>
      <c r="AG3782" t="s">
        <v>5994</v>
      </c>
      <c r="AH3782" s="2">
        <f t="shared" si="383"/>
        <v>-16.426288783972488</v>
      </c>
      <c r="AJ3782" s="2">
        <f t="shared" si="382"/>
        <v>-2.5025539444631106</v>
      </c>
      <c r="AK3782" s="2">
        <f t="shared" si="384"/>
        <v>-1.535362013584342</v>
      </c>
      <c r="AL3782" s="2">
        <f t="shared" si="385"/>
        <v>-2.5879503497259004</v>
      </c>
      <c r="AM3782" s="2">
        <f t="shared" si="386"/>
        <v>-4.6415611092091762</v>
      </c>
      <c r="AN3782" s="2">
        <f t="shared" si="387"/>
        <v>-5.1588613669899566</v>
      </c>
    </row>
    <row r="3783" spans="1:40" x14ac:dyDescent="0.2">
      <c r="A3783">
        <v>3782</v>
      </c>
      <c r="B3783" t="s">
        <v>6416</v>
      </c>
      <c r="C3783" t="s">
        <v>37</v>
      </c>
      <c r="D3783">
        <v>0</v>
      </c>
      <c r="E3783">
        <v>1</v>
      </c>
      <c r="F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T3783">
        <v>0.158</v>
      </c>
      <c r="U3783">
        <v>0.185</v>
      </c>
      <c r="V3783">
        <v>0.20399999999999999</v>
      </c>
      <c r="W3783">
        <v>0.38900000000000001</v>
      </c>
      <c r="X3783">
        <v>0.17100000000000001</v>
      </c>
      <c r="Z3783">
        <v>2</v>
      </c>
      <c r="AA3783">
        <v>0</v>
      </c>
      <c r="AB3783">
        <v>0</v>
      </c>
      <c r="AD3783">
        <v>-0.1</v>
      </c>
      <c r="AE3783">
        <v>0</v>
      </c>
      <c r="AF3783">
        <v>0</v>
      </c>
      <c r="AG3783" t="s">
        <v>6417</v>
      </c>
      <c r="AH3783" s="2">
        <f t="shared" si="383"/>
        <v>-16.426288783972488</v>
      </c>
      <c r="AJ3783" s="2">
        <f t="shared" si="382"/>
        <v>-2.5025539444631106</v>
      </c>
      <c r="AK3783" s="2">
        <f t="shared" si="384"/>
        <v>-1.535362013584342</v>
      </c>
      <c r="AL3783" s="2">
        <f t="shared" si="385"/>
        <v>-2.5879503497259004</v>
      </c>
      <c r="AM3783" s="2">
        <f t="shared" si="386"/>
        <v>-4.6415611092091762</v>
      </c>
      <c r="AN3783" s="2">
        <f t="shared" si="387"/>
        <v>-5.1588613669899566</v>
      </c>
    </row>
    <row r="3784" spans="1:40" x14ac:dyDescent="0.2">
      <c r="A3784">
        <v>3783</v>
      </c>
      <c r="B3784" t="s">
        <v>6755</v>
      </c>
      <c r="C3784" t="s">
        <v>125</v>
      </c>
      <c r="D3784">
        <v>0</v>
      </c>
      <c r="E3784">
        <v>1</v>
      </c>
      <c r="F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T3784">
        <v>0.153</v>
      </c>
      <c r="U3784">
        <v>0.189</v>
      </c>
      <c r="V3784">
        <v>0.216</v>
      </c>
      <c r="W3784">
        <v>0.40600000000000003</v>
      </c>
      <c r="X3784">
        <v>0.17799999999999999</v>
      </c>
      <c r="Z3784">
        <v>4</v>
      </c>
      <c r="AA3784">
        <v>0</v>
      </c>
      <c r="AB3784">
        <v>0</v>
      </c>
      <c r="AD3784">
        <v>-0.1</v>
      </c>
      <c r="AE3784">
        <v>0</v>
      </c>
      <c r="AF3784">
        <v>0</v>
      </c>
      <c r="AG3784" t="s">
        <v>6756</v>
      </c>
      <c r="AH3784" s="2">
        <f t="shared" si="383"/>
        <v>-16.427280893380946</v>
      </c>
      <c r="AJ3784" s="2">
        <f t="shared" si="382"/>
        <v>-2.5025539444631106</v>
      </c>
      <c r="AK3784" s="2">
        <f t="shared" si="384"/>
        <v>-1.535362013584342</v>
      </c>
      <c r="AL3784" s="2">
        <f t="shared" si="385"/>
        <v>-2.5879503497259004</v>
      </c>
      <c r="AM3784" s="2">
        <f t="shared" si="386"/>
        <v>-4.8860957597691606</v>
      </c>
      <c r="AN3784" s="2">
        <f t="shared" si="387"/>
        <v>-4.9153188258384306</v>
      </c>
    </row>
    <row r="3785" spans="1:40" x14ac:dyDescent="0.2">
      <c r="A3785">
        <v>3784</v>
      </c>
      <c r="B3785" t="s">
        <v>7119</v>
      </c>
      <c r="C3785" t="s">
        <v>39</v>
      </c>
      <c r="D3785">
        <v>0</v>
      </c>
      <c r="E3785">
        <v>1</v>
      </c>
      <c r="F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T3785">
        <v>0.14799999999999999</v>
      </c>
      <c r="U3785">
        <v>0.187</v>
      </c>
      <c r="V3785">
        <v>0.23599999999999999</v>
      </c>
      <c r="W3785">
        <v>0.42299999999999999</v>
      </c>
      <c r="X3785">
        <v>0.183</v>
      </c>
      <c r="Z3785">
        <v>5</v>
      </c>
      <c r="AA3785">
        <v>0</v>
      </c>
      <c r="AB3785">
        <v>0</v>
      </c>
      <c r="AD3785">
        <v>-0.1</v>
      </c>
      <c r="AE3785">
        <v>0</v>
      </c>
      <c r="AF3785">
        <v>0</v>
      </c>
      <c r="AG3785" t="s">
        <v>7120</v>
      </c>
      <c r="AH3785" s="2">
        <f t="shared" si="383"/>
        <v>-16.428273002789403</v>
      </c>
      <c r="AJ3785" s="2">
        <f t="shared" si="382"/>
        <v>-2.5025539444631106</v>
      </c>
      <c r="AK3785" s="2">
        <f t="shared" si="384"/>
        <v>-1.535362013584342</v>
      </c>
      <c r="AL3785" s="2">
        <f t="shared" si="385"/>
        <v>-2.5879503497259004</v>
      </c>
      <c r="AM3785" s="2">
        <f t="shared" si="386"/>
        <v>-5.1306304103291449</v>
      </c>
      <c r="AN3785" s="2">
        <f t="shared" si="387"/>
        <v>-4.6717762846869046</v>
      </c>
    </row>
    <row r="3786" spans="1:40" x14ac:dyDescent="0.2">
      <c r="A3786">
        <v>3785</v>
      </c>
      <c r="B3786" t="s">
        <v>7156</v>
      </c>
      <c r="C3786" t="s">
        <v>74</v>
      </c>
      <c r="D3786">
        <v>0</v>
      </c>
      <c r="E3786">
        <v>1</v>
      </c>
      <c r="F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T3786">
        <v>0.152</v>
      </c>
      <c r="U3786">
        <v>0.19400000000000001</v>
      </c>
      <c r="V3786">
        <v>0.216</v>
      </c>
      <c r="W3786">
        <v>0.40899999999999997</v>
      </c>
      <c r="X3786">
        <v>0.18099999999999999</v>
      </c>
      <c r="Z3786">
        <v>4</v>
      </c>
      <c r="AA3786">
        <v>0</v>
      </c>
      <c r="AB3786">
        <v>0</v>
      </c>
      <c r="AD3786">
        <v>-0.1</v>
      </c>
      <c r="AE3786">
        <v>0</v>
      </c>
      <c r="AF3786">
        <v>0</v>
      </c>
      <c r="AG3786" t="s">
        <v>7157</v>
      </c>
      <c r="AH3786" s="2">
        <f t="shared" si="383"/>
        <v>-16.433209727995614</v>
      </c>
      <c r="AJ3786" s="2">
        <f t="shared" si="382"/>
        <v>-2.5025539444631106</v>
      </c>
      <c r="AK3786" s="2">
        <f t="shared" si="384"/>
        <v>-1.535362013584342</v>
      </c>
      <c r="AL3786" s="2">
        <f t="shared" si="385"/>
        <v>-2.5879503497259004</v>
      </c>
      <c r="AM3786" s="2">
        <f t="shared" si="386"/>
        <v>-4.9350026898811574</v>
      </c>
      <c r="AN3786" s="2">
        <f t="shared" si="387"/>
        <v>-4.8723407303411026</v>
      </c>
    </row>
    <row r="3787" spans="1:40" x14ac:dyDescent="0.2">
      <c r="A3787">
        <v>3786</v>
      </c>
      <c r="B3787" t="s">
        <v>5243</v>
      </c>
      <c r="C3787" t="s">
        <v>51</v>
      </c>
      <c r="D3787">
        <v>0</v>
      </c>
      <c r="E3787">
        <v>1</v>
      </c>
      <c r="F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T3787">
        <v>0.154</v>
      </c>
      <c r="U3787">
        <v>0.192</v>
      </c>
      <c r="V3787">
        <v>0.21099999999999999</v>
      </c>
      <c r="W3787">
        <v>0.40200000000000002</v>
      </c>
      <c r="X3787">
        <v>0.17699999999999999</v>
      </c>
      <c r="Z3787">
        <v>4</v>
      </c>
      <c r="AA3787">
        <v>0</v>
      </c>
      <c r="AB3787">
        <v>0</v>
      </c>
      <c r="AD3787">
        <v>-0.1</v>
      </c>
      <c r="AE3787">
        <v>0</v>
      </c>
      <c r="AF3787">
        <v>0</v>
      </c>
      <c r="AG3787" t="s">
        <v>5244</v>
      </c>
      <c r="AH3787" s="2">
        <f t="shared" si="383"/>
        <v>-16.435678090598721</v>
      </c>
      <c r="AJ3787" s="2">
        <f t="shared" si="382"/>
        <v>-2.5025539444631106</v>
      </c>
      <c r="AK3787" s="2">
        <f t="shared" si="384"/>
        <v>-1.535362013584342</v>
      </c>
      <c r="AL3787" s="2">
        <f t="shared" si="385"/>
        <v>-2.5879503497259004</v>
      </c>
      <c r="AM3787" s="2">
        <f t="shared" si="386"/>
        <v>-4.8371888296571637</v>
      </c>
      <c r="AN3787" s="2">
        <f t="shared" si="387"/>
        <v>-4.9726229531682016</v>
      </c>
    </row>
    <row r="3788" spans="1:40" x14ac:dyDescent="0.2">
      <c r="A3788">
        <v>3787</v>
      </c>
      <c r="B3788" t="s">
        <v>5592</v>
      </c>
      <c r="C3788" t="s">
        <v>198</v>
      </c>
      <c r="D3788">
        <v>0</v>
      </c>
      <c r="E3788">
        <v>1</v>
      </c>
      <c r="F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T3788">
        <v>0.154</v>
      </c>
      <c r="U3788">
        <v>0.189</v>
      </c>
      <c r="V3788">
        <v>0.21299999999999999</v>
      </c>
      <c r="W3788">
        <v>0.40200000000000002</v>
      </c>
      <c r="X3788">
        <v>0.17599999999999999</v>
      </c>
      <c r="Z3788">
        <v>0</v>
      </c>
      <c r="AA3788">
        <v>0</v>
      </c>
      <c r="AB3788">
        <v>0</v>
      </c>
      <c r="AD3788">
        <v>-0.1</v>
      </c>
      <c r="AE3788">
        <v>0</v>
      </c>
      <c r="AF3788">
        <v>0</v>
      </c>
      <c r="AG3788" t="s">
        <v>5593</v>
      </c>
      <c r="AH3788" s="2">
        <f t="shared" si="383"/>
        <v>-16.435678090598721</v>
      </c>
      <c r="AJ3788" s="2">
        <f t="shared" si="382"/>
        <v>-2.5025539444631106</v>
      </c>
      <c r="AK3788" s="2">
        <f t="shared" si="384"/>
        <v>-1.535362013584342</v>
      </c>
      <c r="AL3788" s="2">
        <f t="shared" si="385"/>
        <v>-2.5879503497259004</v>
      </c>
      <c r="AM3788" s="2">
        <f t="shared" si="386"/>
        <v>-4.8371888296571637</v>
      </c>
      <c r="AN3788" s="2">
        <f t="shared" si="387"/>
        <v>-4.9726229531682016</v>
      </c>
    </row>
    <row r="3789" spans="1:40" x14ac:dyDescent="0.2">
      <c r="A3789">
        <v>3788</v>
      </c>
      <c r="B3789" t="s">
        <v>5691</v>
      </c>
      <c r="C3789" t="s">
        <v>93</v>
      </c>
      <c r="D3789">
        <v>0</v>
      </c>
      <c r="E3789">
        <v>1</v>
      </c>
      <c r="F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T3789">
        <v>0.154</v>
      </c>
      <c r="U3789">
        <v>0.187</v>
      </c>
      <c r="V3789">
        <v>0.215</v>
      </c>
      <c r="W3789">
        <v>0.40200000000000002</v>
      </c>
      <c r="X3789">
        <v>0.17599999999999999</v>
      </c>
      <c r="Z3789">
        <v>5</v>
      </c>
      <c r="AA3789">
        <v>0</v>
      </c>
      <c r="AB3789">
        <v>0</v>
      </c>
      <c r="AD3789">
        <v>-0.1</v>
      </c>
      <c r="AE3789">
        <v>0</v>
      </c>
      <c r="AF3789">
        <v>0</v>
      </c>
      <c r="AG3789" t="s">
        <v>5692</v>
      </c>
      <c r="AH3789" s="2">
        <f t="shared" si="383"/>
        <v>-16.435678090598721</v>
      </c>
      <c r="AJ3789" s="2">
        <f t="shared" si="382"/>
        <v>-2.5025539444631106</v>
      </c>
      <c r="AK3789" s="2">
        <f t="shared" si="384"/>
        <v>-1.535362013584342</v>
      </c>
      <c r="AL3789" s="2">
        <f t="shared" si="385"/>
        <v>-2.5879503497259004</v>
      </c>
      <c r="AM3789" s="2">
        <f t="shared" si="386"/>
        <v>-4.8371888296571637</v>
      </c>
      <c r="AN3789" s="2">
        <f t="shared" si="387"/>
        <v>-4.9726229531682016</v>
      </c>
    </row>
    <row r="3790" spans="1:40" x14ac:dyDescent="0.2">
      <c r="A3790">
        <v>3789</v>
      </c>
      <c r="B3790" t="s">
        <v>6996</v>
      </c>
      <c r="C3790" t="s">
        <v>39</v>
      </c>
      <c r="D3790">
        <v>0</v>
      </c>
      <c r="E3790">
        <v>1</v>
      </c>
      <c r="F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T3790">
        <v>0.153</v>
      </c>
      <c r="U3790">
        <v>0.188</v>
      </c>
      <c r="V3790">
        <v>0.217</v>
      </c>
      <c r="W3790">
        <v>0.40500000000000003</v>
      </c>
      <c r="X3790">
        <v>0.17699999999999999</v>
      </c>
      <c r="Z3790">
        <v>1</v>
      </c>
      <c r="AA3790">
        <v>0</v>
      </c>
      <c r="AB3790">
        <v>0</v>
      </c>
      <c r="AD3790">
        <v>-0.1</v>
      </c>
      <c r="AE3790">
        <v>0</v>
      </c>
      <c r="AF3790">
        <v>0</v>
      </c>
      <c r="AG3790" t="s">
        <v>6997</v>
      </c>
      <c r="AH3790" s="2">
        <f t="shared" si="383"/>
        <v>-16.441606925213385</v>
      </c>
      <c r="AJ3790" s="2">
        <f t="shared" ref="AJ3790:AJ3853" si="388">(K3790-22.084)/8.824585</f>
        <v>-2.5025539444631106</v>
      </c>
      <c r="AK3790" s="2">
        <f t="shared" si="384"/>
        <v>-1.535362013584342</v>
      </c>
      <c r="AL3790" s="2">
        <f t="shared" si="385"/>
        <v>-2.5879503497259004</v>
      </c>
      <c r="AM3790" s="2">
        <f t="shared" si="386"/>
        <v>-4.8860957597691606</v>
      </c>
      <c r="AN3790" s="2">
        <f t="shared" si="387"/>
        <v>-4.9296448576708727</v>
      </c>
    </row>
    <row r="3791" spans="1:40" x14ac:dyDescent="0.2">
      <c r="A3791">
        <v>3790</v>
      </c>
      <c r="B3791" t="s">
        <v>7033</v>
      </c>
      <c r="C3791" t="s">
        <v>93</v>
      </c>
      <c r="D3791">
        <v>0</v>
      </c>
      <c r="E3791">
        <v>1</v>
      </c>
      <c r="F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0.153</v>
      </c>
      <c r="U3791">
        <v>0.192</v>
      </c>
      <c r="V3791">
        <v>0.21299999999999999</v>
      </c>
      <c r="W3791">
        <v>0.40500000000000003</v>
      </c>
      <c r="X3791">
        <v>0.17899999999999999</v>
      </c>
      <c r="Z3791">
        <v>6</v>
      </c>
      <c r="AA3791">
        <v>0</v>
      </c>
      <c r="AB3791">
        <v>0</v>
      </c>
      <c r="AD3791">
        <v>-0.1</v>
      </c>
      <c r="AE3791">
        <v>0</v>
      </c>
      <c r="AF3791">
        <v>0</v>
      </c>
      <c r="AG3791" t="s">
        <v>7034</v>
      </c>
      <c r="AH3791" s="2">
        <f t="shared" si="383"/>
        <v>-16.441606925213385</v>
      </c>
      <c r="AJ3791" s="2">
        <f t="shared" si="388"/>
        <v>-2.5025539444631106</v>
      </c>
      <c r="AK3791" s="2">
        <f t="shared" si="384"/>
        <v>-1.535362013584342</v>
      </c>
      <c r="AL3791" s="2">
        <f t="shared" si="385"/>
        <v>-2.5879503497259004</v>
      </c>
      <c r="AM3791" s="2">
        <f t="shared" si="386"/>
        <v>-4.8860957597691606</v>
      </c>
      <c r="AN3791" s="2">
        <f t="shared" si="387"/>
        <v>-4.9296448576708727</v>
      </c>
    </row>
    <row r="3792" spans="1:40" x14ac:dyDescent="0.2">
      <c r="A3792">
        <v>3791</v>
      </c>
      <c r="B3792" t="s">
        <v>6360</v>
      </c>
      <c r="C3792" t="s">
        <v>47</v>
      </c>
      <c r="D3792">
        <v>0</v>
      </c>
      <c r="E3792">
        <v>1</v>
      </c>
      <c r="F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0.14799999999999999</v>
      </c>
      <c r="U3792">
        <v>0.2</v>
      </c>
      <c r="V3792">
        <v>0.222</v>
      </c>
      <c r="W3792">
        <v>0.42199999999999999</v>
      </c>
      <c r="X3792">
        <v>0.187</v>
      </c>
      <c r="Z3792">
        <v>9</v>
      </c>
      <c r="AA3792">
        <v>0</v>
      </c>
      <c r="AB3792">
        <v>0</v>
      </c>
      <c r="AD3792">
        <v>-0.1</v>
      </c>
      <c r="AE3792">
        <v>0</v>
      </c>
      <c r="AF3792">
        <v>0</v>
      </c>
      <c r="AG3792" t="s">
        <v>6361</v>
      </c>
      <c r="AH3792" s="2">
        <f t="shared" si="383"/>
        <v>-16.442599034621846</v>
      </c>
      <c r="AJ3792" s="2">
        <f t="shared" si="388"/>
        <v>-2.5025539444631106</v>
      </c>
      <c r="AK3792" s="2">
        <f t="shared" si="384"/>
        <v>-1.535362013584342</v>
      </c>
      <c r="AL3792" s="2">
        <f t="shared" si="385"/>
        <v>-2.5879503497259004</v>
      </c>
      <c r="AM3792" s="2">
        <f t="shared" si="386"/>
        <v>-5.1306304103291449</v>
      </c>
      <c r="AN3792" s="2">
        <f t="shared" si="387"/>
        <v>-4.6861023165193467</v>
      </c>
    </row>
    <row r="3793" spans="1:40" x14ac:dyDescent="0.2">
      <c r="A3793">
        <v>3792</v>
      </c>
      <c r="B3793" t="s">
        <v>7148</v>
      </c>
      <c r="C3793" t="s">
        <v>103</v>
      </c>
      <c r="D3793">
        <v>0</v>
      </c>
      <c r="E3793">
        <v>1</v>
      </c>
      <c r="F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T3793">
        <v>0.155</v>
      </c>
      <c r="U3793">
        <v>0.19400000000000001</v>
      </c>
      <c r="V3793">
        <v>0.20399999999999999</v>
      </c>
      <c r="W3793">
        <v>0.39800000000000002</v>
      </c>
      <c r="X3793">
        <v>0.17699999999999999</v>
      </c>
      <c r="Z3793">
        <v>-7</v>
      </c>
      <c r="AA3793">
        <v>0</v>
      </c>
      <c r="AB3793">
        <v>0</v>
      </c>
      <c r="AD3793">
        <v>-0.1</v>
      </c>
      <c r="AE3793">
        <v>0</v>
      </c>
      <c r="AF3793">
        <v>0</v>
      </c>
      <c r="AG3793" t="s">
        <v>7149</v>
      </c>
      <c r="AH3793" s="2">
        <f t="shared" si="383"/>
        <v>-16.444075287816492</v>
      </c>
      <c r="AJ3793" s="2">
        <f t="shared" si="388"/>
        <v>-2.5025539444631106</v>
      </c>
      <c r="AK3793" s="2">
        <f t="shared" si="384"/>
        <v>-1.535362013584342</v>
      </c>
      <c r="AL3793" s="2">
        <f t="shared" si="385"/>
        <v>-2.5879503497259004</v>
      </c>
      <c r="AM3793" s="2">
        <f t="shared" si="386"/>
        <v>-4.7882818995451668</v>
      </c>
      <c r="AN3793" s="2">
        <f t="shared" si="387"/>
        <v>-5.0299270804979725</v>
      </c>
    </row>
    <row r="3794" spans="1:40" x14ac:dyDescent="0.2">
      <c r="A3794">
        <v>3793</v>
      </c>
      <c r="B3794" t="s">
        <v>6558</v>
      </c>
      <c r="C3794" t="s">
        <v>118</v>
      </c>
      <c r="D3794">
        <v>0</v>
      </c>
      <c r="E3794">
        <v>1</v>
      </c>
      <c r="F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T3794">
        <v>0.152</v>
      </c>
      <c r="U3794">
        <v>0.189</v>
      </c>
      <c r="V3794">
        <v>0.219</v>
      </c>
      <c r="W3794">
        <v>0.40799999999999997</v>
      </c>
      <c r="X3794">
        <v>0.17899999999999999</v>
      </c>
      <c r="Z3794">
        <v>7</v>
      </c>
      <c r="AA3794">
        <v>0</v>
      </c>
      <c r="AB3794">
        <v>0</v>
      </c>
      <c r="AD3794">
        <v>-0.1</v>
      </c>
      <c r="AE3794">
        <v>0</v>
      </c>
      <c r="AF3794">
        <v>0</v>
      </c>
      <c r="AG3794" t="s">
        <v>6559</v>
      </c>
      <c r="AH3794" s="2">
        <f t="shared" si="383"/>
        <v>-16.447535759828057</v>
      </c>
      <c r="AJ3794" s="2">
        <f t="shared" si="388"/>
        <v>-2.5025539444631106</v>
      </c>
      <c r="AK3794" s="2">
        <f t="shared" si="384"/>
        <v>-1.535362013584342</v>
      </c>
      <c r="AL3794" s="2">
        <f t="shared" si="385"/>
        <v>-2.5879503497259004</v>
      </c>
      <c r="AM3794" s="2">
        <f t="shared" si="386"/>
        <v>-4.9350026898811574</v>
      </c>
      <c r="AN3794" s="2">
        <f t="shared" si="387"/>
        <v>-4.8866667621735456</v>
      </c>
    </row>
    <row r="3795" spans="1:40" x14ac:dyDescent="0.2">
      <c r="A3795">
        <v>3794</v>
      </c>
      <c r="B3795" t="s">
        <v>7271</v>
      </c>
      <c r="C3795" t="s">
        <v>63</v>
      </c>
      <c r="D3795">
        <v>0</v>
      </c>
      <c r="E3795">
        <v>1</v>
      </c>
      <c r="F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T3795">
        <v>0.152</v>
      </c>
      <c r="U3795">
        <v>0.187</v>
      </c>
      <c r="V3795">
        <v>0.22</v>
      </c>
      <c r="W3795">
        <v>0.40799999999999997</v>
      </c>
      <c r="X3795">
        <v>0.17799999999999999</v>
      </c>
      <c r="Z3795">
        <v>2</v>
      </c>
      <c r="AA3795">
        <v>0</v>
      </c>
      <c r="AB3795">
        <v>0</v>
      </c>
      <c r="AD3795">
        <v>-0.1</v>
      </c>
      <c r="AE3795">
        <v>0</v>
      </c>
      <c r="AF3795">
        <v>0</v>
      </c>
      <c r="AG3795" t="s">
        <v>7272</v>
      </c>
      <c r="AH3795" s="2">
        <f t="shared" si="383"/>
        <v>-16.447535759828057</v>
      </c>
      <c r="AJ3795" s="2">
        <f t="shared" si="388"/>
        <v>-2.5025539444631106</v>
      </c>
      <c r="AK3795" s="2">
        <f t="shared" si="384"/>
        <v>-1.535362013584342</v>
      </c>
      <c r="AL3795" s="2">
        <f t="shared" si="385"/>
        <v>-2.5879503497259004</v>
      </c>
      <c r="AM3795" s="2">
        <f t="shared" si="386"/>
        <v>-4.9350026898811574</v>
      </c>
      <c r="AN3795" s="2">
        <f t="shared" si="387"/>
        <v>-4.8866667621735456</v>
      </c>
    </row>
    <row r="3796" spans="1:40" x14ac:dyDescent="0.2">
      <c r="A3796">
        <v>3795</v>
      </c>
      <c r="B3796" t="s">
        <v>6816</v>
      </c>
      <c r="C3796" t="s">
        <v>37</v>
      </c>
      <c r="D3796">
        <v>0</v>
      </c>
      <c r="E3796">
        <v>1</v>
      </c>
      <c r="F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T3796">
        <v>0.151</v>
      </c>
      <c r="U3796">
        <v>0.19500000000000001</v>
      </c>
      <c r="V3796">
        <v>0.216</v>
      </c>
      <c r="W3796">
        <v>0.41099999999999998</v>
      </c>
      <c r="X3796">
        <v>0.182</v>
      </c>
      <c r="Z3796">
        <v>9</v>
      </c>
      <c r="AA3796">
        <v>0</v>
      </c>
      <c r="AB3796">
        <v>0</v>
      </c>
      <c r="AD3796">
        <v>-0.1</v>
      </c>
      <c r="AE3796">
        <v>0</v>
      </c>
      <c r="AF3796">
        <v>0</v>
      </c>
      <c r="AG3796" t="s">
        <v>6817</v>
      </c>
      <c r="AH3796" s="2">
        <f t="shared" si="383"/>
        <v>-16.453464594442725</v>
      </c>
      <c r="AJ3796" s="2">
        <f t="shared" si="388"/>
        <v>-2.5025539444631106</v>
      </c>
      <c r="AK3796" s="2">
        <f t="shared" si="384"/>
        <v>-1.535362013584342</v>
      </c>
      <c r="AL3796" s="2">
        <f t="shared" si="385"/>
        <v>-2.5879503497259004</v>
      </c>
      <c r="AM3796" s="2">
        <f t="shared" si="386"/>
        <v>-4.9839096199931543</v>
      </c>
      <c r="AN3796" s="2">
        <f t="shared" si="387"/>
        <v>-4.8436886666762176</v>
      </c>
    </row>
    <row r="3797" spans="1:40" x14ac:dyDescent="0.2">
      <c r="A3797">
        <v>3796</v>
      </c>
      <c r="B3797" t="s">
        <v>7062</v>
      </c>
      <c r="C3797" t="s">
        <v>37</v>
      </c>
      <c r="D3797">
        <v>0</v>
      </c>
      <c r="E3797">
        <v>1</v>
      </c>
      <c r="F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T3797">
        <v>0.153</v>
      </c>
      <c r="U3797">
        <v>0.189</v>
      </c>
      <c r="V3797">
        <v>0.215</v>
      </c>
      <c r="W3797">
        <v>0.40400000000000003</v>
      </c>
      <c r="X3797">
        <v>0.17699999999999999</v>
      </c>
      <c r="Z3797">
        <v>6</v>
      </c>
      <c r="AA3797">
        <v>0</v>
      </c>
      <c r="AB3797">
        <v>0</v>
      </c>
      <c r="AD3797">
        <v>-0.1</v>
      </c>
      <c r="AE3797">
        <v>0</v>
      </c>
      <c r="AF3797">
        <v>0</v>
      </c>
      <c r="AG3797" t="s">
        <v>7063</v>
      </c>
      <c r="AH3797" s="2">
        <f t="shared" si="383"/>
        <v>-16.455932957045832</v>
      </c>
      <c r="AJ3797" s="2">
        <f t="shared" si="388"/>
        <v>-2.5025539444631106</v>
      </c>
      <c r="AK3797" s="2">
        <f t="shared" si="384"/>
        <v>-1.535362013584342</v>
      </c>
      <c r="AL3797" s="2">
        <f t="shared" si="385"/>
        <v>-2.5879503497259004</v>
      </c>
      <c r="AM3797" s="2">
        <f t="shared" si="386"/>
        <v>-4.8860957597691606</v>
      </c>
      <c r="AN3797" s="2">
        <f t="shared" si="387"/>
        <v>-4.9439708895033156</v>
      </c>
    </row>
    <row r="3798" spans="1:40" x14ac:dyDescent="0.2">
      <c r="A3798">
        <v>3797</v>
      </c>
      <c r="B3798" t="s">
        <v>6598</v>
      </c>
      <c r="C3798" t="s">
        <v>65</v>
      </c>
      <c r="D3798">
        <v>0</v>
      </c>
      <c r="E3798">
        <v>1</v>
      </c>
      <c r="F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T3798">
        <v>0.155</v>
      </c>
      <c r="U3798">
        <v>0.19</v>
      </c>
      <c r="V3798">
        <v>0.20799999999999999</v>
      </c>
      <c r="W3798">
        <v>0.39700000000000002</v>
      </c>
      <c r="X3798">
        <v>0.17499999999999999</v>
      </c>
      <c r="Z3798">
        <v>0</v>
      </c>
      <c r="AA3798">
        <v>0</v>
      </c>
      <c r="AB3798">
        <v>0</v>
      </c>
      <c r="AD3798">
        <v>-0.1</v>
      </c>
      <c r="AE3798">
        <v>0</v>
      </c>
      <c r="AF3798">
        <v>0</v>
      </c>
      <c r="AG3798" t="s">
        <v>6599</v>
      </c>
      <c r="AH3798" s="2">
        <f t="shared" si="383"/>
        <v>-16.458401319648935</v>
      </c>
      <c r="AJ3798" s="2">
        <f t="shared" si="388"/>
        <v>-2.5025539444631106</v>
      </c>
      <c r="AK3798" s="2">
        <f t="shared" si="384"/>
        <v>-1.535362013584342</v>
      </c>
      <c r="AL3798" s="2">
        <f t="shared" si="385"/>
        <v>-2.5879503497259004</v>
      </c>
      <c r="AM3798" s="2">
        <f t="shared" si="386"/>
        <v>-4.7882818995451668</v>
      </c>
      <c r="AN3798" s="2">
        <f t="shared" si="387"/>
        <v>-5.0442531123304146</v>
      </c>
    </row>
    <row r="3799" spans="1:40" x14ac:dyDescent="0.2">
      <c r="A3799">
        <v>3798</v>
      </c>
      <c r="B3799" t="s">
        <v>5208</v>
      </c>
      <c r="C3799" t="s">
        <v>118</v>
      </c>
      <c r="D3799">
        <v>0</v>
      </c>
      <c r="E3799">
        <v>1</v>
      </c>
      <c r="F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T3799">
        <v>0.15</v>
      </c>
      <c r="U3799">
        <v>0.19700000000000001</v>
      </c>
      <c r="V3799">
        <v>0.217</v>
      </c>
      <c r="W3799">
        <v>0.41399999999999998</v>
      </c>
      <c r="X3799">
        <v>0.184</v>
      </c>
      <c r="Z3799">
        <v>10</v>
      </c>
      <c r="AA3799">
        <v>0</v>
      </c>
      <c r="AB3799">
        <v>0</v>
      </c>
      <c r="AD3799">
        <v>-0.1</v>
      </c>
      <c r="AE3799">
        <v>0</v>
      </c>
      <c r="AF3799">
        <v>0</v>
      </c>
      <c r="AG3799" t="s">
        <v>5209</v>
      </c>
      <c r="AH3799" s="2">
        <f t="shared" si="383"/>
        <v>-16.459393429057393</v>
      </c>
      <c r="AJ3799" s="2">
        <f t="shared" si="388"/>
        <v>-2.5025539444631106</v>
      </c>
      <c r="AK3799" s="2">
        <f t="shared" si="384"/>
        <v>-1.535362013584342</v>
      </c>
      <c r="AL3799" s="2">
        <f t="shared" si="385"/>
        <v>-2.5879503497259004</v>
      </c>
      <c r="AM3799" s="2">
        <f t="shared" si="386"/>
        <v>-5.0328165501051512</v>
      </c>
      <c r="AN3799" s="2">
        <f t="shared" si="387"/>
        <v>-4.8007105711788887</v>
      </c>
    </row>
    <row r="3800" spans="1:40" x14ac:dyDescent="0.2">
      <c r="A3800">
        <v>3799</v>
      </c>
      <c r="B3800" t="s">
        <v>7345</v>
      </c>
      <c r="C3800" t="s">
        <v>103</v>
      </c>
      <c r="D3800">
        <v>0</v>
      </c>
      <c r="E3800">
        <v>1</v>
      </c>
      <c r="F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T3800">
        <v>0.152</v>
      </c>
      <c r="U3800">
        <v>0.187</v>
      </c>
      <c r="V3800">
        <v>0.22</v>
      </c>
      <c r="W3800">
        <v>0.40699999999999997</v>
      </c>
      <c r="X3800">
        <v>0.17799999999999999</v>
      </c>
      <c r="Z3800">
        <v>-6</v>
      </c>
      <c r="AA3800">
        <v>0</v>
      </c>
      <c r="AB3800">
        <v>0</v>
      </c>
      <c r="AD3800">
        <v>-0.1</v>
      </c>
      <c r="AE3800">
        <v>0</v>
      </c>
      <c r="AF3800">
        <v>0</v>
      </c>
      <c r="AG3800" t="s">
        <v>7346</v>
      </c>
      <c r="AH3800" s="2">
        <f t="shared" si="383"/>
        <v>-16.4618617916605</v>
      </c>
      <c r="AJ3800" s="2">
        <f t="shared" si="388"/>
        <v>-2.5025539444631106</v>
      </c>
      <c r="AK3800" s="2">
        <f t="shared" si="384"/>
        <v>-1.535362013584342</v>
      </c>
      <c r="AL3800" s="2">
        <f t="shared" si="385"/>
        <v>-2.5879503497259004</v>
      </c>
      <c r="AM3800" s="2">
        <f t="shared" si="386"/>
        <v>-4.9350026898811574</v>
      </c>
      <c r="AN3800" s="2">
        <f t="shared" si="387"/>
        <v>-4.9009927940059885</v>
      </c>
    </row>
    <row r="3801" spans="1:40" x14ac:dyDescent="0.2">
      <c r="A3801">
        <v>3800</v>
      </c>
      <c r="B3801" t="s">
        <v>6324</v>
      </c>
      <c r="D3801">
        <v>0</v>
      </c>
      <c r="E3801">
        <v>1</v>
      </c>
      <c r="F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T3801">
        <v>0.156</v>
      </c>
      <c r="U3801">
        <v>0.193</v>
      </c>
      <c r="V3801">
        <v>0.2</v>
      </c>
      <c r="W3801">
        <v>0.39300000000000002</v>
      </c>
      <c r="X3801">
        <v>0.17499999999999999</v>
      </c>
      <c r="Z3801">
        <v>1</v>
      </c>
      <c r="AA3801">
        <v>0</v>
      </c>
      <c r="AB3801">
        <v>0</v>
      </c>
      <c r="AD3801">
        <v>-0.1</v>
      </c>
      <c r="AE3801">
        <v>0</v>
      </c>
      <c r="AF3801">
        <v>0</v>
      </c>
      <c r="AG3801" t="s">
        <v>6325</v>
      </c>
      <c r="AH3801" s="2">
        <f t="shared" si="383"/>
        <v>-16.46679851686671</v>
      </c>
      <c r="AJ3801" s="2">
        <f t="shared" si="388"/>
        <v>-2.5025539444631106</v>
      </c>
      <c r="AK3801" s="2">
        <f t="shared" si="384"/>
        <v>-1.535362013584342</v>
      </c>
      <c r="AL3801" s="2">
        <f t="shared" si="385"/>
        <v>-2.5879503497259004</v>
      </c>
      <c r="AM3801" s="2">
        <f t="shared" si="386"/>
        <v>-4.7393749694331699</v>
      </c>
      <c r="AN3801" s="2">
        <f t="shared" si="387"/>
        <v>-5.1015572396601856</v>
      </c>
    </row>
    <row r="3802" spans="1:40" x14ac:dyDescent="0.2">
      <c r="A3802">
        <v>3801</v>
      </c>
      <c r="B3802" t="s">
        <v>7101</v>
      </c>
      <c r="C3802" t="s">
        <v>114</v>
      </c>
      <c r="D3802">
        <v>0</v>
      </c>
      <c r="E3802">
        <v>1</v>
      </c>
      <c r="F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T3802">
        <v>0.14599999999999999</v>
      </c>
      <c r="U3802">
        <v>0.19</v>
      </c>
      <c r="V3802">
        <v>0.23699999999999999</v>
      </c>
      <c r="W3802">
        <v>0.42699999999999999</v>
      </c>
      <c r="X3802">
        <v>0.186</v>
      </c>
      <c r="Z3802">
        <v>5</v>
      </c>
      <c r="AA3802">
        <v>0</v>
      </c>
      <c r="AB3802">
        <v>0</v>
      </c>
      <c r="AD3802">
        <v>-0.1</v>
      </c>
      <c r="AE3802">
        <v>0</v>
      </c>
      <c r="AF3802">
        <v>0</v>
      </c>
      <c r="AG3802" t="s">
        <v>7102</v>
      </c>
      <c r="AH3802" s="2">
        <f t="shared" si="383"/>
        <v>-16.468782735683625</v>
      </c>
      <c r="AJ3802" s="2">
        <f t="shared" si="388"/>
        <v>-2.5025539444631106</v>
      </c>
      <c r="AK3802" s="2">
        <f t="shared" si="384"/>
        <v>-1.535362013584342</v>
      </c>
      <c r="AL3802" s="2">
        <f t="shared" si="385"/>
        <v>-2.5879503497259004</v>
      </c>
      <c r="AM3802" s="2">
        <f t="shared" si="386"/>
        <v>-5.2284442705531387</v>
      </c>
      <c r="AN3802" s="2">
        <f t="shared" si="387"/>
        <v>-4.6144721573571337</v>
      </c>
    </row>
    <row r="3803" spans="1:40" x14ac:dyDescent="0.2">
      <c r="A3803">
        <v>3802</v>
      </c>
      <c r="B3803" t="s">
        <v>6778</v>
      </c>
      <c r="C3803" t="s">
        <v>118</v>
      </c>
      <c r="D3803">
        <v>0</v>
      </c>
      <c r="E3803">
        <v>1</v>
      </c>
      <c r="F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T3803">
        <v>0.153</v>
      </c>
      <c r="U3803">
        <v>0.183</v>
      </c>
      <c r="V3803">
        <v>0.22</v>
      </c>
      <c r="W3803">
        <v>0.40300000000000002</v>
      </c>
      <c r="X3803">
        <v>0.17499999999999999</v>
      </c>
      <c r="Z3803">
        <v>4</v>
      </c>
      <c r="AA3803">
        <v>0</v>
      </c>
      <c r="AB3803">
        <v>0</v>
      </c>
      <c r="AD3803">
        <v>-0.1</v>
      </c>
      <c r="AE3803">
        <v>0</v>
      </c>
      <c r="AF3803">
        <v>0</v>
      </c>
      <c r="AG3803" t="s">
        <v>6779</v>
      </c>
      <c r="AH3803" s="2">
        <f t="shared" si="383"/>
        <v>-16.470258988878271</v>
      </c>
      <c r="AJ3803" s="2">
        <f t="shared" si="388"/>
        <v>-2.5025539444631106</v>
      </c>
      <c r="AK3803" s="2">
        <f t="shared" si="384"/>
        <v>-1.535362013584342</v>
      </c>
      <c r="AL3803" s="2">
        <f t="shared" si="385"/>
        <v>-2.5879503497259004</v>
      </c>
      <c r="AM3803" s="2">
        <f t="shared" si="386"/>
        <v>-4.8860957597691606</v>
      </c>
      <c r="AN3803" s="2">
        <f t="shared" si="387"/>
        <v>-4.9582969213357586</v>
      </c>
    </row>
    <row r="3804" spans="1:40" x14ac:dyDescent="0.2">
      <c r="A3804">
        <v>3803</v>
      </c>
      <c r="B3804" t="s">
        <v>7030</v>
      </c>
      <c r="C3804" t="s">
        <v>176</v>
      </c>
      <c r="D3804">
        <v>0</v>
      </c>
      <c r="E3804">
        <v>1</v>
      </c>
      <c r="F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T3804">
        <v>0.152</v>
      </c>
      <c r="U3804">
        <v>0.189</v>
      </c>
      <c r="V3804">
        <v>0.217</v>
      </c>
      <c r="W3804">
        <v>0.40600000000000003</v>
      </c>
      <c r="X3804">
        <v>0.17799999999999999</v>
      </c>
      <c r="Z3804">
        <v>1</v>
      </c>
      <c r="AA3804">
        <v>0</v>
      </c>
      <c r="AB3804">
        <v>0</v>
      </c>
      <c r="AD3804">
        <v>-0.1</v>
      </c>
      <c r="AE3804">
        <v>0</v>
      </c>
      <c r="AF3804">
        <v>0</v>
      </c>
      <c r="AG3804" t="s">
        <v>7031</v>
      </c>
      <c r="AH3804" s="2">
        <f t="shared" si="383"/>
        <v>-16.476187823492943</v>
      </c>
      <c r="AJ3804" s="2">
        <f t="shared" si="388"/>
        <v>-2.5025539444631106</v>
      </c>
      <c r="AK3804" s="2">
        <f t="shared" si="384"/>
        <v>-1.535362013584342</v>
      </c>
      <c r="AL3804" s="2">
        <f t="shared" si="385"/>
        <v>-2.5879503497259004</v>
      </c>
      <c r="AM3804" s="2">
        <f t="shared" si="386"/>
        <v>-4.9350026898811574</v>
      </c>
      <c r="AN3804" s="2">
        <f t="shared" si="387"/>
        <v>-4.9153188258384306</v>
      </c>
    </row>
    <row r="3805" spans="1:40" x14ac:dyDescent="0.2">
      <c r="A3805">
        <v>3804</v>
      </c>
      <c r="B3805" t="s">
        <v>6802</v>
      </c>
      <c r="D3805">
        <v>0</v>
      </c>
      <c r="E3805">
        <v>1</v>
      </c>
      <c r="F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T3805">
        <v>0.14699999999999999</v>
      </c>
      <c r="U3805">
        <v>0.19</v>
      </c>
      <c r="V3805">
        <v>0.23300000000000001</v>
      </c>
      <c r="W3805">
        <v>0.42299999999999999</v>
      </c>
      <c r="X3805">
        <v>0.184</v>
      </c>
      <c r="Z3805">
        <v>7</v>
      </c>
      <c r="AA3805">
        <v>0</v>
      </c>
      <c r="AB3805">
        <v>0</v>
      </c>
      <c r="AD3805">
        <v>-0.1</v>
      </c>
      <c r="AE3805">
        <v>0</v>
      </c>
      <c r="AF3805">
        <v>0</v>
      </c>
      <c r="AG3805" t="s">
        <v>6803</v>
      </c>
      <c r="AH3805" s="2">
        <f t="shared" si="383"/>
        <v>-16.4771799329014</v>
      </c>
      <c r="AJ3805" s="2">
        <f t="shared" si="388"/>
        <v>-2.5025539444631106</v>
      </c>
      <c r="AK3805" s="2">
        <f t="shared" si="384"/>
        <v>-1.535362013584342</v>
      </c>
      <c r="AL3805" s="2">
        <f t="shared" si="385"/>
        <v>-2.5879503497259004</v>
      </c>
      <c r="AM3805" s="2">
        <f t="shared" si="386"/>
        <v>-5.1795373404411418</v>
      </c>
      <c r="AN3805" s="2">
        <f t="shared" si="387"/>
        <v>-4.6717762846869046</v>
      </c>
    </row>
    <row r="3806" spans="1:40" x14ac:dyDescent="0.2">
      <c r="A3806">
        <v>3805</v>
      </c>
      <c r="B3806" t="s">
        <v>5942</v>
      </c>
      <c r="C3806" t="s">
        <v>31</v>
      </c>
      <c r="D3806">
        <v>0</v>
      </c>
      <c r="E3806">
        <v>1</v>
      </c>
      <c r="F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T3806">
        <v>0.154</v>
      </c>
      <c r="U3806">
        <v>0.189</v>
      </c>
      <c r="V3806">
        <v>0.21</v>
      </c>
      <c r="W3806">
        <v>0.39900000000000002</v>
      </c>
      <c r="X3806">
        <v>0.17599999999999999</v>
      </c>
      <c r="Z3806">
        <v>-3</v>
      </c>
      <c r="AA3806">
        <v>0</v>
      </c>
      <c r="AB3806">
        <v>0</v>
      </c>
      <c r="AD3806">
        <v>-0.1</v>
      </c>
      <c r="AE3806">
        <v>0</v>
      </c>
      <c r="AF3806">
        <v>0</v>
      </c>
      <c r="AG3806" t="s">
        <v>5943</v>
      </c>
      <c r="AH3806" s="2">
        <f t="shared" si="383"/>
        <v>-16.478656186096046</v>
      </c>
      <c r="AJ3806" s="2">
        <f t="shared" si="388"/>
        <v>-2.5025539444631106</v>
      </c>
      <c r="AK3806" s="2">
        <f t="shared" si="384"/>
        <v>-1.535362013584342</v>
      </c>
      <c r="AL3806" s="2">
        <f t="shared" si="385"/>
        <v>-2.5879503497259004</v>
      </c>
      <c r="AM3806" s="2">
        <f t="shared" si="386"/>
        <v>-4.8371888296571637</v>
      </c>
      <c r="AN3806" s="2">
        <f t="shared" si="387"/>
        <v>-5.0156010486655296</v>
      </c>
    </row>
    <row r="3807" spans="1:40" x14ac:dyDescent="0.2">
      <c r="A3807">
        <v>3806</v>
      </c>
      <c r="B3807" t="s">
        <v>6926</v>
      </c>
      <c r="D3807">
        <v>0</v>
      </c>
      <c r="E3807">
        <v>1</v>
      </c>
      <c r="F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T3807">
        <v>0.14899999999999999</v>
      </c>
      <c r="U3807">
        <v>0.188</v>
      </c>
      <c r="V3807">
        <v>0.22800000000000001</v>
      </c>
      <c r="W3807">
        <v>0.41599999999999998</v>
      </c>
      <c r="X3807">
        <v>0.182</v>
      </c>
      <c r="Z3807">
        <v>5</v>
      </c>
      <c r="AA3807">
        <v>0</v>
      </c>
      <c r="AB3807">
        <v>0</v>
      </c>
      <c r="AD3807">
        <v>-0.1</v>
      </c>
      <c r="AE3807">
        <v>0</v>
      </c>
      <c r="AF3807">
        <v>0</v>
      </c>
      <c r="AG3807" t="s">
        <v>6927</v>
      </c>
      <c r="AH3807" s="2">
        <f t="shared" si="383"/>
        <v>-16.479648295504504</v>
      </c>
      <c r="AJ3807" s="2">
        <f t="shared" si="388"/>
        <v>-2.5025539444631106</v>
      </c>
      <c r="AK3807" s="2">
        <f t="shared" si="384"/>
        <v>-1.535362013584342</v>
      </c>
      <c r="AL3807" s="2">
        <f t="shared" si="385"/>
        <v>-2.5879503497259004</v>
      </c>
      <c r="AM3807" s="2">
        <f t="shared" si="386"/>
        <v>-5.081723480217148</v>
      </c>
      <c r="AN3807" s="2">
        <f t="shared" si="387"/>
        <v>-4.7720585075140036</v>
      </c>
    </row>
    <row r="3808" spans="1:40" x14ac:dyDescent="0.2">
      <c r="A3808">
        <v>3807</v>
      </c>
      <c r="B3808" t="s">
        <v>6920</v>
      </c>
      <c r="C3808" t="s">
        <v>37</v>
      </c>
      <c r="D3808">
        <v>0</v>
      </c>
      <c r="E3808">
        <v>1</v>
      </c>
      <c r="F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T3808">
        <v>0.151</v>
      </c>
      <c r="U3808">
        <v>0.19</v>
      </c>
      <c r="V3808">
        <v>0.219</v>
      </c>
      <c r="W3808">
        <v>0.40899999999999997</v>
      </c>
      <c r="X3808">
        <v>0.18</v>
      </c>
      <c r="Z3808">
        <v>8</v>
      </c>
      <c r="AA3808">
        <v>0</v>
      </c>
      <c r="AB3808">
        <v>0</v>
      </c>
      <c r="AD3808">
        <v>-0.1</v>
      </c>
      <c r="AE3808">
        <v>0</v>
      </c>
      <c r="AF3808">
        <v>0</v>
      </c>
      <c r="AG3808" t="s">
        <v>6921</v>
      </c>
      <c r="AH3808" s="2">
        <f t="shared" si="383"/>
        <v>-16.482116658107611</v>
      </c>
      <c r="AJ3808" s="2">
        <f t="shared" si="388"/>
        <v>-2.5025539444631106</v>
      </c>
      <c r="AK3808" s="2">
        <f t="shared" si="384"/>
        <v>-1.535362013584342</v>
      </c>
      <c r="AL3808" s="2">
        <f t="shared" si="385"/>
        <v>-2.5879503497259004</v>
      </c>
      <c r="AM3808" s="2">
        <f t="shared" si="386"/>
        <v>-4.9839096199931543</v>
      </c>
      <c r="AN3808" s="2">
        <f t="shared" si="387"/>
        <v>-4.8723407303411026</v>
      </c>
    </row>
    <row r="3809" spans="1:40" x14ac:dyDescent="0.2">
      <c r="A3809">
        <v>3808</v>
      </c>
      <c r="B3809" t="s">
        <v>6988</v>
      </c>
      <c r="C3809" t="s">
        <v>88</v>
      </c>
      <c r="D3809">
        <v>0</v>
      </c>
      <c r="E3809">
        <v>1</v>
      </c>
      <c r="F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T3809">
        <v>0.153</v>
      </c>
      <c r="U3809">
        <v>0.188</v>
      </c>
      <c r="V3809">
        <v>0.214</v>
      </c>
      <c r="W3809">
        <v>0.40200000000000002</v>
      </c>
      <c r="X3809">
        <v>0.17599999999999999</v>
      </c>
      <c r="Z3809">
        <v>7</v>
      </c>
      <c r="AA3809">
        <v>0</v>
      </c>
      <c r="AB3809">
        <v>0</v>
      </c>
      <c r="AD3809">
        <v>-0.1</v>
      </c>
      <c r="AE3809">
        <v>0</v>
      </c>
      <c r="AF3809">
        <v>0</v>
      </c>
      <c r="AG3809" t="s">
        <v>6989</v>
      </c>
      <c r="AH3809" s="2">
        <f t="shared" si="383"/>
        <v>-16.484585020710718</v>
      </c>
      <c r="AJ3809" s="2">
        <f t="shared" si="388"/>
        <v>-2.5025539444631106</v>
      </c>
      <c r="AK3809" s="2">
        <f t="shared" si="384"/>
        <v>-1.535362013584342</v>
      </c>
      <c r="AL3809" s="2">
        <f t="shared" si="385"/>
        <v>-2.5879503497259004</v>
      </c>
      <c r="AM3809" s="2">
        <f t="shared" si="386"/>
        <v>-4.8860957597691606</v>
      </c>
      <c r="AN3809" s="2">
        <f t="shared" si="387"/>
        <v>-4.9726229531682016</v>
      </c>
    </row>
    <row r="3810" spans="1:40" x14ac:dyDescent="0.2">
      <c r="A3810">
        <v>3809</v>
      </c>
      <c r="B3810" t="s">
        <v>7227</v>
      </c>
      <c r="C3810" t="s">
        <v>57</v>
      </c>
      <c r="D3810">
        <v>0</v>
      </c>
      <c r="E3810">
        <v>1</v>
      </c>
      <c r="F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T3810">
        <v>0.153</v>
      </c>
      <c r="U3810">
        <v>0.192</v>
      </c>
      <c r="V3810">
        <v>0.21099999999999999</v>
      </c>
      <c r="W3810">
        <v>0.40200000000000002</v>
      </c>
      <c r="X3810">
        <v>0.17799999999999999</v>
      </c>
      <c r="Z3810">
        <v>3</v>
      </c>
      <c r="AA3810">
        <v>0</v>
      </c>
      <c r="AB3810">
        <v>0</v>
      </c>
      <c r="AD3810">
        <v>-0.1</v>
      </c>
      <c r="AE3810">
        <v>0</v>
      </c>
      <c r="AF3810">
        <v>0</v>
      </c>
      <c r="AG3810" t="s">
        <v>7228</v>
      </c>
      <c r="AH3810" s="2">
        <f t="shared" si="383"/>
        <v>-16.484585020710718</v>
      </c>
      <c r="AJ3810" s="2">
        <f t="shared" si="388"/>
        <v>-2.5025539444631106</v>
      </c>
      <c r="AK3810" s="2">
        <f t="shared" si="384"/>
        <v>-1.535362013584342</v>
      </c>
      <c r="AL3810" s="2">
        <f t="shared" si="385"/>
        <v>-2.5879503497259004</v>
      </c>
      <c r="AM3810" s="2">
        <f t="shared" si="386"/>
        <v>-4.8860957597691606</v>
      </c>
      <c r="AN3810" s="2">
        <f t="shared" si="387"/>
        <v>-4.9726229531682016</v>
      </c>
    </row>
    <row r="3811" spans="1:40" x14ac:dyDescent="0.2">
      <c r="A3811">
        <v>3810</v>
      </c>
      <c r="B3811" t="s">
        <v>6717</v>
      </c>
      <c r="C3811" t="s">
        <v>65</v>
      </c>
      <c r="D3811">
        <v>0</v>
      </c>
      <c r="E3811">
        <v>1</v>
      </c>
      <c r="F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T3811">
        <v>0.155</v>
      </c>
      <c r="U3811">
        <v>0.186</v>
      </c>
      <c r="V3811">
        <v>0.20899999999999999</v>
      </c>
      <c r="W3811">
        <v>0.39500000000000002</v>
      </c>
      <c r="X3811">
        <v>0.17299999999999999</v>
      </c>
      <c r="Z3811">
        <v>-1</v>
      </c>
      <c r="AA3811">
        <v>0</v>
      </c>
      <c r="AB3811">
        <v>0</v>
      </c>
      <c r="AD3811">
        <v>-0.1</v>
      </c>
      <c r="AE3811">
        <v>0</v>
      </c>
      <c r="AF3811">
        <v>0</v>
      </c>
      <c r="AG3811" t="s">
        <v>6718</v>
      </c>
      <c r="AH3811" s="2">
        <f t="shared" si="383"/>
        <v>-16.487053383313821</v>
      </c>
      <c r="AJ3811" s="2">
        <f t="shared" si="388"/>
        <v>-2.5025539444631106</v>
      </c>
      <c r="AK3811" s="2">
        <f t="shared" si="384"/>
        <v>-1.535362013584342</v>
      </c>
      <c r="AL3811" s="2">
        <f t="shared" si="385"/>
        <v>-2.5879503497259004</v>
      </c>
      <c r="AM3811" s="2">
        <f t="shared" si="386"/>
        <v>-4.7882818995451668</v>
      </c>
      <c r="AN3811" s="2">
        <f t="shared" si="387"/>
        <v>-5.0729051759953006</v>
      </c>
    </row>
    <row r="3812" spans="1:40" x14ac:dyDescent="0.2">
      <c r="A3812">
        <v>3811</v>
      </c>
      <c r="B3812" t="s">
        <v>6314</v>
      </c>
      <c r="C3812" t="s">
        <v>37</v>
      </c>
      <c r="D3812">
        <v>0</v>
      </c>
      <c r="E3812">
        <v>1</v>
      </c>
      <c r="F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T3812">
        <v>0.15</v>
      </c>
      <c r="U3812">
        <v>0.19</v>
      </c>
      <c r="V3812">
        <v>0.222</v>
      </c>
      <c r="W3812">
        <v>0.41199999999999998</v>
      </c>
      <c r="X3812">
        <v>0.18099999999999999</v>
      </c>
      <c r="Z3812">
        <v>9</v>
      </c>
      <c r="AA3812">
        <v>0</v>
      </c>
      <c r="AB3812">
        <v>0</v>
      </c>
      <c r="AD3812">
        <v>-0.1</v>
      </c>
      <c r="AE3812">
        <v>0</v>
      </c>
      <c r="AF3812">
        <v>0</v>
      </c>
      <c r="AG3812" t="s">
        <v>6315</v>
      </c>
      <c r="AH3812" s="2">
        <f t="shared" si="383"/>
        <v>-16.488045492722279</v>
      </c>
      <c r="AJ3812" s="2">
        <f t="shared" si="388"/>
        <v>-2.5025539444631106</v>
      </c>
      <c r="AK3812" s="2">
        <f t="shared" si="384"/>
        <v>-1.535362013584342</v>
      </c>
      <c r="AL3812" s="2">
        <f t="shared" si="385"/>
        <v>-2.5879503497259004</v>
      </c>
      <c r="AM3812" s="2">
        <f t="shared" si="386"/>
        <v>-5.0328165501051512</v>
      </c>
      <c r="AN3812" s="2">
        <f t="shared" si="387"/>
        <v>-4.8293626348437746</v>
      </c>
    </row>
    <row r="3813" spans="1:40" x14ac:dyDescent="0.2">
      <c r="A3813">
        <v>3812</v>
      </c>
      <c r="B3813" t="s">
        <v>1777</v>
      </c>
      <c r="C3813" t="s">
        <v>57</v>
      </c>
      <c r="D3813">
        <v>0</v>
      </c>
      <c r="E3813">
        <v>1</v>
      </c>
      <c r="F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T3813">
        <v>0.15</v>
      </c>
      <c r="U3813">
        <v>0.184</v>
      </c>
      <c r="V3813">
        <v>0.22800000000000001</v>
      </c>
      <c r="W3813">
        <v>0.41199999999999998</v>
      </c>
      <c r="X3813">
        <v>0.17899999999999999</v>
      </c>
      <c r="Z3813">
        <v>3</v>
      </c>
      <c r="AA3813">
        <v>0</v>
      </c>
      <c r="AB3813">
        <v>0</v>
      </c>
      <c r="AD3813">
        <v>-0.1</v>
      </c>
      <c r="AE3813">
        <v>0</v>
      </c>
      <c r="AF3813">
        <v>0</v>
      </c>
      <c r="AG3813" t="s">
        <v>7202</v>
      </c>
      <c r="AH3813" s="2">
        <f t="shared" si="383"/>
        <v>-16.488045492722279</v>
      </c>
      <c r="AJ3813" s="2">
        <f t="shared" si="388"/>
        <v>-2.5025539444631106</v>
      </c>
      <c r="AK3813" s="2">
        <f t="shared" si="384"/>
        <v>-1.535362013584342</v>
      </c>
      <c r="AL3813" s="2">
        <f t="shared" si="385"/>
        <v>-2.5879503497259004</v>
      </c>
      <c r="AM3813" s="2">
        <f t="shared" si="386"/>
        <v>-5.0328165501051512</v>
      </c>
      <c r="AN3813" s="2">
        <f t="shared" si="387"/>
        <v>-4.8293626348437746</v>
      </c>
    </row>
    <row r="3814" spans="1:40" x14ac:dyDescent="0.2">
      <c r="A3814">
        <v>3813</v>
      </c>
      <c r="B3814" t="s">
        <v>6818</v>
      </c>
      <c r="C3814" t="s">
        <v>61</v>
      </c>
      <c r="D3814">
        <v>0</v>
      </c>
      <c r="E3814">
        <v>1</v>
      </c>
      <c r="F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T3814">
        <v>0.14699999999999999</v>
      </c>
      <c r="U3814">
        <v>0.189</v>
      </c>
      <c r="V3814">
        <v>0.23300000000000001</v>
      </c>
      <c r="W3814">
        <v>0.42199999999999999</v>
      </c>
      <c r="X3814">
        <v>0.184</v>
      </c>
      <c r="Z3814">
        <v>9</v>
      </c>
      <c r="AA3814">
        <v>0</v>
      </c>
      <c r="AB3814">
        <v>0</v>
      </c>
      <c r="AD3814">
        <v>-0.1</v>
      </c>
      <c r="AE3814">
        <v>0</v>
      </c>
      <c r="AF3814">
        <v>0</v>
      </c>
      <c r="AG3814" t="s">
        <v>6819</v>
      </c>
      <c r="AH3814" s="2">
        <f t="shared" si="383"/>
        <v>-16.491505964733843</v>
      </c>
      <c r="AJ3814" s="2">
        <f t="shared" si="388"/>
        <v>-2.5025539444631106</v>
      </c>
      <c r="AK3814" s="2">
        <f t="shared" si="384"/>
        <v>-1.535362013584342</v>
      </c>
      <c r="AL3814" s="2">
        <f t="shared" si="385"/>
        <v>-2.5879503497259004</v>
      </c>
      <c r="AM3814" s="2">
        <f t="shared" si="386"/>
        <v>-5.1795373404411418</v>
      </c>
      <c r="AN3814" s="2">
        <f t="shared" si="387"/>
        <v>-4.6861023165193467</v>
      </c>
    </row>
    <row r="3815" spans="1:40" x14ac:dyDescent="0.2">
      <c r="A3815">
        <v>3814</v>
      </c>
      <c r="B3815" t="s">
        <v>6930</v>
      </c>
      <c r="C3815" t="s">
        <v>51</v>
      </c>
      <c r="D3815">
        <v>0</v>
      </c>
      <c r="E3815">
        <v>1</v>
      </c>
      <c r="F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T3815">
        <v>0.153</v>
      </c>
      <c r="U3815">
        <v>0.183</v>
      </c>
      <c r="V3815">
        <v>0.218</v>
      </c>
      <c r="W3815">
        <v>0.40100000000000002</v>
      </c>
      <c r="X3815">
        <v>0.17499999999999999</v>
      </c>
      <c r="Z3815">
        <v>2</v>
      </c>
      <c r="AA3815">
        <v>0</v>
      </c>
      <c r="AB3815">
        <v>0</v>
      </c>
      <c r="AD3815">
        <v>-0.1</v>
      </c>
      <c r="AE3815">
        <v>0</v>
      </c>
      <c r="AF3815">
        <v>0</v>
      </c>
      <c r="AG3815" t="s">
        <v>6931</v>
      </c>
      <c r="AH3815" s="2">
        <f t="shared" si="383"/>
        <v>-16.498911052543157</v>
      </c>
      <c r="AJ3815" s="2">
        <f t="shared" si="388"/>
        <v>-2.5025539444631106</v>
      </c>
      <c r="AK3815" s="2">
        <f t="shared" si="384"/>
        <v>-1.535362013584342</v>
      </c>
      <c r="AL3815" s="2">
        <f t="shared" si="385"/>
        <v>-2.5879503497259004</v>
      </c>
      <c r="AM3815" s="2">
        <f t="shared" si="386"/>
        <v>-4.8860957597691606</v>
      </c>
      <c r="AN3815" s="2">
        <f t="shared" si="387"/>
        <v>-4.9869489850006437</v>
      </c>
    </row>
    <row r="3816" spans="1:40" x14ac:dyDescent="0.2">
      <c r="A3816">
        <v>3815</v>
      </c>
      <c r="B3816" t="s">
        <v>6484</v>
      </c>
      <c r="C3816" t="s">
        <v>118</v>
      </c>
      <c r="D3816">
        <v>0</v>
      </c>
      <c r="E3816">
        <v>1</v>
      </c>
      <c r="F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T3816">
        <v>0.15</v>
      </c>
      <c r="U3816">
        <v>0.189</v>
      </c>
      <c r="V3816">
        <v>0.222</v>
      </c>
      <c r="W3816">
        <v>0.41099999999999998</v>
      </c>
      <c r="X3816">
        <v>0.18</v>
      </c>
      <c r="Z3816">
        <v>7</v>
      </c>
      <c r="AA3816">
        <v>0</v>
      </c>
      <c r="AB3816">
        <v>0</v>
      </c>
      <c r="AD3816">
        <v>-0.1</v>
      </c>
      <c r="AE3816">
        <v>0</v>
      </c>
      <c r="AF3816">
        <v>0</v>
      </c>
      <c r="AG3816" t="s">
        <v>6485</v>
      </c>
      <c r="AH3816" s="2">
        <f t="shared" si="383"/>
        <v>-16.502371524554722</v>
      </c>
      <c r="AJ3816" s="2">
        <f t="shared" si="388"/>
        <v>-2.5025539444631106</v>
      </c>
      <c r="AK3816" s="2">
        <f t="shared" si="384"/>
        <v>-1.535362013584342</v>
      </c>
      <c r="AL3816" s="2">
        <f t="shared" si="385"/>
        <v>-2.5879503497259004</v>
      </c>
      <c r="AM3816" s="2">
        <f t="shared" si="386"/>
        <v>-5.0328165501051512</v>
      </c>
      <c r="AN3816" s="2">
        <f t="shared" si="387"/>
        <v>-4.8436886666762176</v>
      </c>
    </row>
    <row r="3817" spans="1:40" x14ac:dyDescent="0.2">
      <c r="A3817">
        <v>3816</v>
      </c>
      <c r="B3817" t="s">
        <v>7444</v>
      </c>
      <c r="C3817" t="s">
        <v>114</v>
      </c>
      <c r="D3817">
        <v>0</v>
      </c>
      <c r="E3817">
        <v>1</v>
      </c>
      <c r="F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T3817">
        <v>0.15</v>
      </c>
      <c r="U3817">
        <v>0.18099999999999999</v>
      </c>
      <c r="V3817">
        <v>0.23</v>
      </c>
      <c r="W3817">
        <v>0.41099999999999998</v>
      </c>
      <c r="X3817">
        <v>0.17699999999999999</v>
      </c>
      <c r="Z3817">
        <v>0</v>
      </c>
      <c r="AA3817">
        <v>0</v>
      </c>
      <c r="AB3817">
        <v>0</v>
      </c>
      <c r="AD3817">
        <v>-0.1</v>
      </c>
      <c r="AE3817">
        <v>0</v>
      </c>
      <c r="AF3817">
        <v>0</v>
      </c>
      <c r="AG3817" t="s">
        <v>7445</v>
      </c>
      <c r="AH3817" s="2">
        <f t="shared" si="383"/>
        <v>-16.502371524554722</v>
      </c>
      <c r="AJ3817" s="2">
        <f t="shared" si="388"/>
        <v>-2.5025539444631106</v>
      </c>
      <c r="AK3817" s="2">
        <f t="shared" si="384"/>
        <v>-1.535362013584342</v>
      </c>
      <c r="AL3817" s="2">
        <f t="shared" si="385"/>
        <v>-2.5879503497259004</v>
      </c>
      <c r="AM3817" s="2">
        <f t="shared" si="386"/>
        <v>-5.0328165501051512</v>
      </c>
      <c r="AN3817" s="2">
        <f t="shared" si="387"/>
        <v>-4.8436886666762176</v>
      </c>
    </row>
    <row r="3818" spans="1:40" x14ac:dyDescent="0.2">
      <c r="A3818">
        <v>3817</v>
      </c>
      <c r="B3818" t="s">
        <v>5831</v>
      </c>
      <c r="C3818" t="s">
        <v>57</v>
      </c>
      <c r="D3818">
        <v>0</v>
      </c>
      <c r="E3818">
        <v>1</v>
      </c>
      <c r="F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T3818">
        <v>0.152</v>
      </c>
      <c r="U3818">
        <v>0.192</v>
      </c>
      <c r="V3818">
        <v>0.21199999999999999</v>
      </c>
      <c r="W3818">
        <v>0.40400000000000003</v>
      </c>
      <c r="X3818">
        <v>0.17799999999999999</v>
      </c>
      <c r="Z3818">
        <v>3</v>
      </c>
      <c r="AA3818">
        <v>0</v>
      </c>
      <c r="AB3818">
        <v>0</v>
      </c>
      <c r="AD3818">
        <v>-0.1</v>
      </c>
      <c r="AE3818">
        <v>0</v>
      </c>
      <c r="AF3818">
        <v>0</v>
      </c>
      <c r="AG3818" t="s">
        <v>5832</v>
      </c>
      <c r="AH3818" s="2">
        <f t="shared" si="383"/>
        <v>-16.504839887157829</v>
      </c>
      <c r="AJ3818" s="2">
        <f t="shared" si="388"/>
        <v>-2.5025539444631106</v>
      </c>
      <c r="AK3818" s="2">
        <f t="shared" si="384"/>
        <v>-1.535362013584342</v>
      </c>
      <c r="AL3818" s="2">
        <f t="shared" si="385"/>
        <v>-2.5879503497259004</v>
      </c>
      <c r="AM3818" s="2">
        <f t="shared" si="386"/>
        <v>-4.9350026898811574</v>
      </c>
      <c r="AN3818" s="2">
        <f t="shared" si="387"/>
        <v>-4.9439708895033156</v>
      </c>
    </row>
    <row r="3819" spans="1:40" x14ac:dyDescent="0.2">
      <c r="A3819">
        <v>3818</v>
      </c>
      <c r="B3819" t="s">
        <v>6114</v>
      </c>
      <c r="C3819" t="s">
        <v>29</v>
      </c>
      <c r="D3819">
        <v>0</v>
      </c>
      <c r="E3819">
        <v>1</v>
      </c>
      <c r="F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T3819">
        <v>0.156</v>
      </c>
      <c r="U3819">
        <v>0.189</v>
      </c>
      <c r="V3819">
        <v>0.20100000000000001</v>
      </c>
      <c r="W3819">
        <v>0.39</v>
      </c>
      <c r="X3819">
        <v>0.17199999999999999</v>
      </c>
      <c r="Z3819">
        <v>1</v>
      </c>
      <c r="AA3819">
        <v>0</v>
      </c>
      <c r="AB3819">
        <v>0</v>
      </c>
      <c r="AD3819">
        <v>-0.1</v>
      </c>
      <c r="AE3819">
        <v>0</v>
      </c>
      <c r="AF3819">
        <v>0</v>
      </c>
      <c r="AG3819" t="s">
        <v>6115</v>
      </c>
      <c r="AH3819" s="2">
        <f t="shared" si="383"/>
        <v>-16.509776612364039</v>
      </c>
      <c r="AJ3819" s="2">
        <f t="shared" si="388"/>
        <v>-2.5025539444631106</v>
      </c>
      <c r="AK3819" s="2">
        <f t="shared" si="384"/>
        <v>-1.535362013584342</v>
      </c>
      <c r="AL3819" s="2">
        <f t="shared" si="385"/>
        <v>-2.5879503497259004</v>
      </c>
      <c r="AM3819" s="2">
        <f t="shared" si="386"/>
        <v>-4.7393749694331699</v>
      </c>
      <c r="AN3819" s="2">
        <f t="shared" si="387"/>
        <v>-5.1445353351575145</v>
      </c>
    </row>
    <row r="3820" spans="1:40" x14ac:dyDescent="0.2">
      <c r="A3820">
        <v>3819</v>
      </c>
      <c r="B3820" t="s">
        <v>6858</v>
      </c>
      <c r="C3820" t="s">
        <v>65</v>
      </c>
      <c r="D3820">
        <v>0</v>
      </c>
      <c r="E3820">
        <v>1</v>
      </c>
      <c r="F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T3820">
        <v>0.153</v>
      </c>
      <c r="U3820">
        <v>0.19600000000000001</v>
      </c>
      <c r="V3820">
        <v>0.20399999999999999</v>
      </c>
      <c r="W3820">
        <v>0.4</v>
      </c>
      <c r="X3820">
        <v>0.17799999999999999</v>
      </c>
      <c r="Z3820">
        <v>2</v>
      </c>
      <c r="AA3820">
        <v>0</v>
      </c>
      <c r="AB3820">
        <v>0</v>
      </c>
      <c r="AD3820">
        <v>-0.1</v>
      </c>
      <c r="AE3820">
        <v>0</v>
      </c>
      <c r="AF3820">
        <v>0</v>
      </c>
      <c r="AG3820" t="s">
        <v>6859</v>
      </c>
      <c r="AH3820" s="2">
        <f t="shared" si="383"/>
        <v>-16.5132370843756</v>
      </c>
      <c r="AJ3820" s="2">
        <f t="shared" si="388"/>
        <v>-2.5025539444631106</v>
      </c>
      <c r="AK3820" s="2">
        <f t="shared" si="384"/>
        <v>-1.535362013584342</v>
      </c>
      <c r="AL3820" s="2">
        <f t="shared" si="385"/>
        <v>-2.5879503497259004</v>
      </c>
      <c r="AM3820" s="2">
        <f t="shared" si="386"/>
        <v>-4.8860957597691606</v>
      </c>
      <c r="AN3820" s="2">
        <f t="shared" si="387"/>
        <v>-5.0012750168330866</v>
      </c>
    </row>
    <row r="3821" spans="1:40" x14ac:dyDescent="0.2">
      <c r="A3821">
        <v>3820</v>
      </c>
      <c r="B3821" t="s">
        <v>7138</v>
      </c>
      <c r="C3821" t="s">
        <v>65</v>
      </c>
      <c r="D3821">
        <v>0</v>
      </c>
      <c r="E3821">
        <v>1</v>
      </c>
      <c r="F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T3821">
        <v>0.15</v>
      </c>
      <c r="U3821">
        <v>0.19400000000000001</v>
      </c>
      <c r="V3821">
        <v>0.216</v>
      </c>
      <c r="W3821">
        <v>0.41</v>
      </c>
      <c r="X3821">
        <v>0.18099999999999999</v>
      </c>
      <c r="Z3821">
        <v>4</v>
      </c>
      <c r="AA3821">
        <v>0</v>
      </c>
      <c r="AB3821">
        <v>0</v>
      </c>
      <c r="AD3821">
        <v>-0.1</v>
      </c>
      <c r="AE3821">
        <v>0</v>
      </c>
      <c r="AF3821">
        <v>0</v>
      </c>
      <c r="AG3821" t="s">
        <v>7139</v>
      </c>
      <c r="AH3821" s="2">
        <f t="shared" si="383"/>
        <v>-16.516697556387165</v>
      </c>
      <c r="AJ3821" s="2">
        <f t="shared" si="388"/>
        <v>-2.5025539444631106</v>
      </c>
      <c r="AK3821" s="2">
        <f t="shared" si="384"/>
        <v>-1.535362013584342</v>
      </c>
      <c r="AL3821" s="2">
        <f t="shared" si="385"/>
        <v>-2.5879503497259004</v>
      </c>
      <c r="AM3821" s="2">
        <f t="shared" si="386"/>
        <v>-5.0328165501051512</v>
      </c>
      <c r="AN3821" s="2">
        <f t="shared" si="387"/>
        <v>-4.8580146985086596</v>
      </c>
    </row>
    <row r="3822" spans="1:40" x14ac:dyDescent="0.2">
      <c r="A3822">
        <v>3821</v>
      </c>
      <c r="B3822" t="s">
        <v>5717</v>
      </c>
      <c r="D3822">
        <v>0</v>
      </c>
      <c r="E3822">
        <v>1</v>
      </c>
      <c r="F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T3822">
        <v>0.152</v>
      </c>
      <c r="U3822">
        <v>0.186</v>
      </c>
      <c r="V3822">
        <v>0.218</v>
      </c>
      <c r="W3822">
        <v>0.40300000000000002</v>
      </c>
      <c r="X3822">
        <v>0.17599999999999999</v>
      </c>
      <c r="Z3822">
        <v>2</v>
      </c>
      <c r="AA3822">
        <v>0</v>
      </c>
      <c r="AB3822">
        <v>0</v>
      </c>
      <c r="AD3822">
        <v>-0.1</v>
      </c>
      <c r="AE3822">
        <v>0</v>
      </c>
      <c r="AF3822">
        <v>0</v>
      </c>
      <c r="AG3822" t="s">
        <v>5718</v>
      </c>
      <c r="AH3822" s="2">
        <f t="shared" si="383"/>
        <v>-16.519165918990268</v>
      </c>
      <c r="AJ3822" s="2">
        <f t="shared" si="388"/>
        <v>-2.5025539444631106</v>
      </c>
      <c r="AK3822" s="2">
        <f t="shared" si="384"/>
        <v>-1.535362013584342</v>
      </c>
      <c r="AL3822" s="2">
        <f t="shared" si="385"/>
        <v>-2.5879503497259004</v>
      </c>
      <c r="AM3822" s="2">
        <f t="shared" si="386"/>
        <v>-4.9350026898811574</v>
      </c>
      <c r="AN3822" s="2">
        <f t="shared" si="387"/>
        <v>-4.9582969213357586</v>
      </c>
    </row>
    <row r="3823" spans="1:40" x14ac:dyDescent="0.2">
      <c r="A3823">
        <v>3822</v>
      </c>
      <c r="B3823" t="s">
        <v>7302</v>
      </c>
      <c r="C3823" t="s">
        <v>74</v>
      </c>
      <c r="D3823">
        <v>0</v>
      </c>
      <c r="E3823">
        <v>1</v>
      </c>
      <c r="F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T3823">
        <v>0.152</v>
      </c>
      <c r="U3823">
        <v>0.185</v>
      </c>
      <c r="V3823">
        <v>0.217</v>
      </c>
      <c r="W3823">
        <v>0.40300000000000002</v>
      </c>
      <c r="X3823">
        <v>0.17599999999999999</v>
      </c>
      <c r="Z3823">
        <v>1</v>
      </c>
      <c r="AA3823">
        <v>0</v>
      </c>
      <c r="AB3823">
        <v>0</v>
      </c>
      <c r="AD3823">
        <v>-0.1</v>
      </c>
      <c r="AE3823">
        <v>0</v>
      </c>
      <c r="AF3823">
        <v>0</v>
      </c>
      <c r="AG3823" t="s">
        <v>7303</v>
      </c>
      <c r="AH3823" s="2">
        <f t="shared" si="383"/>
        <v>-16.519165918990268</v>
      </c>
      <c r="AJ3823" s="2">
        <f t="shared" si="388"/>
        <v>-2.5025539444631106</v>
      </c>
      <c r="AK3823" s="2">
        <f t="shared" si="384"/>
        <v>-1.535362013584342</v>
      </c>
      <c r="AL3823" s="2">
        <f t="shared" si="385"/>
        <v>-2.5879503497259004</v>
      </c>
      <c r="AM3823" s="2">
        <f t="shared" si="386"/>
        <v>-4.9350026898811574</v>
      </c>
      <c r="AN3823" s="2">
        <f t="shared" si="387"/>
        <v>-4.9582969213357586</v>
      </c>
    </row>
    <row r="3824" spans="1:40" x14ac:dyDescent="0.2">
      <c r="A3824">
        <v>3823</v>
      </c>
      <c r="B3824" t="s">
        <v>5189</v>
      </c>
      <c r="C3824" t="s">
        <v>29</v>
      </c>
      <c r="D3824">
        <v>0</v>
      </c>
      <c r="E3824">
        <v>1</v>
      </c>
      <c r="F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T3824">
        <v>0.14899999999999999</v>
      </c>
      <c r="U3824">
        <v>0.20499999999999999</v>
      </c>
      <c r="V3824">
        <v>0.20899999999999999</v>
      </c>
      <c r="W3824">
        <v>0.41299999999999998</v>
      </c>
      <c r="X3824">
        <v>0.186</v>
      </c>
      <c r="Z3824">
        <v>10</v>
      </c>
      <c r="AA3824">
        <v>0</v>
      </c>
      <c r="AB3824">
        <v>0</v>
      </c>
      <c r="AD3824">
        <v>-0.1</v>
      </c>
      <c r="AE3824">
        <v>0</v>
      </c>
      <c r="AF3824">
        <v>0</v>
      </c>
      <c r="AG3824" t="s">
        <v>5190</v>
      </c>
      <c r="AH3824" s="2">
        <f t="shared" si="383"/>
        <v>-16.522626391001833</v>
      </c>
      <c r="AJ3824" s="2">
        <f t="shared" si="388"/>
        <v>-2.5025539444631106</v>
      </c>
      <c r="AK3824" s="2">
        <f t="shared" si="384"/>
        <v>-1.535362013584342</v>
      </c>
      <c r="AL3824" s="2">
        <f t="shared" si="385"/>
        <v>-2.5879503497259004</v>
      </c>
      <c r="AM3824" s="2">
        <f t="shared" si="386"/>
        <v>-5.081723480217148</v>
      </c>
      <c r="AN3824" s="2">
        <f t="shared" si="387"/>
        <v>-4.8150366030113316</v>
      </c>
    </row>
    <row r="3825" spans="1:40" x14ac:dyDescent="0.2">
      <c r="A3825">
        <v>3824</v>
      </c>
      <c r="B3825" t="s">
        <v>7022</v>
      </c>
      <c r="C3825" t="s">
        <v>45</v>
      </c>
      <c r="D3825">
        <v>0</v>
      </c>
      <c r="E3825">
        <v>1</v>
      </c>
      <c r="F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T3825">
        <v>0.151</v>
      </c>
      <c r="U3825">
        <v>0.186</v>
      </c>
      <c r="V3825">
        <v>0.22</v>
      </c>
      <c r="W3825">
        <v>0.40600000000000003</v>
      </c>
      <c r="X3825">
        <v>0.17699999999999999</v>
      </c>
      <c r="Z3825">
        <v>1</v>
      </c>
      <c r="AA3825">
        <v>0</v>
      </c>
      <c r="AB3825">
        <v>0</v>
      </c>
      <c r="AD3825">
        <v>-0.1</v>
      </c>
      <c r="AE3825">
        <v>0</v>
      </c>
      <c r="AF3825">
        <v>0</v>
      </c>
      <c r="AG3825" t="s">
        <v>7023</v>
      </c>
      <c r="AH3825" s="2">
        <f t="shared" si="383"/>
        <v>-16.52509475360494</v>
      </c>
      <c r="AJ3825" s="2">
        <f t="shared" si="388"/>
        <v>-2.5025539444631106</v>
      </c>
      <c r="AK3825" s="2">
        <f t="shared" si="384"/>
        <v>-1.535362013584342</v>
      </c>
      <c r="AL3825" s="2">
        <f t="shared" si="385"/>
        <v>-2.5879503497259004</v>
      </c>
      <c r="AM3825" s="2">
        <f t="shared" si="386"/>
        <v>-4.9839096199931543</v>
      </c>
      <c r="AN3825" s="2">
        <f t="shared" si="387"/>
        <v>-4.9153188258384306</v>
      </c>
    </row>
    <row r="3826" spans="1:40" x14ac:dyDescent="0.2">
      <c r="A3826">
        <v>3825</v>
      </c>
      <c r="B3826" t="s">
        <v>5763</v>
      </c>
      <c r="D3826">
        <v>0</v>
      </c>
      <c r="E3826">
        <v>1</v>
      </c>
      <c r="F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T3826">
        <v>0.153</v>
      </c>
      <c r="U3826">
        <v>0.189</v>
      </c>
      <c r="V3826">
        <v>0.21</v>
      </c>
      <c r="W3826">
        <v>0.39900000000000002</v>
      </c>
      <c r="X3826">
        <v>0.17599999999999999</v>
      </c>
      <c r="Z3826">
        <v>1</v>
      </c>
      <c r="AA3826">
        <v>0</v>
      </c>
      <c r="AB3826">
        <v>0</v>
      </c>
      <c r="AD3826">
        <v>-0.1</v>
      </c>
      <c r="AE3826">
        <v>0</v>
      </c>
      <c r="AF3826">
        <v>0</v>
      </c>
      <c r="AG3826" t="s">
        <v>5764</v>
      </c>
      <c r="AH3826" s="2">
        <f t="shared" si="383"/>
        <v>-16.527563116208043</v>
      </c>
      <c r="AJ3826" s="2">
        <f t="shared" si="388"/>
        <v>-2.5025539444631106</v>
      </c>
      <c r="AK3826" s="2">
        <f t="shared" si="384"/>
        <v>-1.535362013584342</v>
      </c>
      <c r="AL3826" s="2">
        <f t="shared" si="385"/>
        <v>-2.5879503497259004</v>
      </c>
      <c r="AM3826" s="2">
        <f t="shared" si="386"/>
        <v>-4.8860957597691606</v>
      </c>
      <c r="AN3826" s="2">
        <f t="shared" si="387"/>
        <v>-5.0156010486655296</v>
      </c>
    </row>
    <row r="3827" spans="1:40" x14ac:dyDescent="0.2">
      <c r="A3827">
        <v>3826</v>
      </c>
      <c r="B3827" t="s">
        <v>7373</v>
      </c>
      <c r="D3827">
        <v>0</v>
      </c>
      <c r="E3827">
        <v>1</v>
      </c>
      <c r="F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T3827">
        <v>0.14799999999999999</v>
      </c>
      <c r="U3827">
        <v>0.184</v>
      </c>
      <c r="V3827">
        <v>0.23200000000000001</v>
      </c>
      <c r="W3827">
        <v>0.41599999999999998</v>
      </c>
      <c r="X3827">
        <v>0.18</v>
      </c>
      <c r="Z3827">
        <v>4</v>
      </c>
      <c r="AA3827">
        <v>0</v>
      </c>
      <c r="AB3827">
        <v>0</v>
      </c>
      <c r="AD3827">
        <v>-0.1</v>
      </c>
      <c r="AE3827">
        <v>0</v>
      </c>
      <c r="AF3827">
        <v>0</v>
      </c>
      <c r="AG3827" t="s">
        <v>7374</v>
      </c>
      <c r="AH3827" s="2">
        <f t="shared" si="383"/>
        <v>-16.5285552256165</v>
      </c>
      <c r="AJ3827" s="2">
        <f t="shared" si="388"/>
        <v>-2.5025539444631106</v>
      </c>
      <c r="AK3827" s="2">
        <f t="shared" si="384"/>
        <v>-1.535362013584342</v>
      </c>
      <c r="AL3827" s="2">
        <f t="shared" si="385"/>
        <v>-2.5879503497259004</v>
      </c>
      <c r="AM3827" s="2">
        <f t="shared" si="386"/>
        <v>-5.1306304103291449</v>
      </c>
      <c r="AN3827" s="2">
        <f t="shared" si="387"/>
        <v>-4.7720585075140036</v>
      </c>
    </row>
    <row r="3828" spans="1:40" x14ac:dyDescent="0.2">
      <c r="A3828">
        <v>3827</v>
      </c>
      <c r="B3828" t="s">
        <v>6271</v>
      </c>
      <c r="C3828" t="s">
        <v>144</v>
      </c>
      <c r="D3828">
        <v>0</v>
      </c>
      <c r="E3828">
        <v>1</v>
      </c>
      <c r="F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T3828">
        <v>0.155</v>
      </c>
      <c r="U3828">
        <v>0.189</v>
      </c>
      <c r="V3828">
        <v>0.20200000000000001</v>
      </c>
      <c r="W3828">
        <v>0.39200000000000002</v>
      </c>
      <c r="X3828">
        <v>0.17299999999999999</v>
      </c>
      <c r="Z3828">
        <v>4</v>
      </c>
      <c r="AA3828">
        <v>0</v>
      </c>
      <c r="AB3828">
        <v>0</v>
      </c>
      <c r="AD3828">
        <v>-0.1</v>
      </c>
      <c r="AE3828">
        <v>0</v>
      </c>
      <c r="AF3828">
        <v>0</v>
      </c>
      <c r="AG3828" t="s">
        <v>6272</v>
      </c>
      <c r="AH3828" s="2">
        <f t="shared" si="383"/>
        <v>-16.53003147881115</v>
      </c>
      <c r="AJ3828" s="2">
        <f t="shared" si="388"/>
        <v>-2.5025539444631106</v>
      </c>
      <c r="AK3828" s="2">
        <f t="shared" si="384"/>
        <v>-1.535362013584342</v>
      </c>
      <c r="AL3828" s="2">
        <f t="shared" si="385"/>
        <v>-2.5879503497259004</v>
      </c>
      <c r="AM3828" s="2">
        <f t="shared" si="386"/>
        <v>-4.7882818995451668</v>
      </c>
      <c r="AN3828" s="2">
        <f t="shared" si="387"/>
        <v>-5.1158832714926286</v>
      </c>
    </row>
    <row r="3829" spans="1:40" x14ac:dyDescent="0.2">
      <c r="A3829">
        <v>3828</v>
      </c>
      <c r="B3829" t="s">
        <v>6774</v>
      </c>
      <c r="C3829" t="s">
        <v>144</v>
      </c>
      <c r="D3829">
        <v>0</v>
      </c>
      <c r="E3829">
        <v>1</v>
      </c>
      <c r="F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T3829">
        <v>0.154</v>
      </c>
      <c r="U3829">
        <v>0.185</v>
      </c>
      <c r="V3829">
        <v>0.21</v>
      </c>
      <c r="W3829">
        <v>0.39500000000000002</v>
      </c>
      <c r="X3829">
        <v>0.17299999999999999</v>
      </c>
      <c r="Z3829">
        <v>4</v>
      </c>
      <c r="AA3829">
        <v>0</v>
      </c>
      <c r="AB3829">
        <v>0</v>
      </c>
      <c r="AD3829">
        <v>-0.1</v>
      </c>
      <c r="AE3829">
        <v>0</v>
      </c>
      <c r="AF3829">
        <v>0</v>
      </c>
      <c r="AG3829" t="s">
        <v>6775</v>
      </c>
      <c r="AH3829" s="2">
        <f t="shared" si="383"/>
        <v>-16.535960313425818</v>
      </c>
      <c r="AJ3829" s="2">
        <f t="shared" si="388"/>
        <v>-2.5025539444631106</v>
      </c>
      <c r="AK3829" s="2">
        <f t="shared" si="384"/>
        <v>-1.535362013584342</v>
      </c>
      <c r="AL3829" s="2">
        <f t="shared" si="385"/>
        <v>-2.5879503497259004</v>
      </c>
      <c r="AM3829" s="2">
        <f t="shared" si="386"/>
        <v>-4.8371888296571637</v>
      </c>
      <c r="AN3829" s="2">
        <f t="shared" si="387"/>
        <v>-5.0729051759953006</v>
      </c>
    </row>
    <row r="3830" spans="1:40" x14ac:dyDescent="0.2">
      <c r="A3830">
        <v>3829</v>
      </c>
      <c r="B3830" t="s">
        <v>6340</v>
      </c>
      <c r="C3830" t="s">
        <v>57</v>
      </c>
      <c r="D3830">
        <v>0</v>
      </c>
      <c r="E3830">
        <v>1</v>
      </c>
      <c r="F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T3830">
        <v>0.151</v>
      </c>
      <c r="U3830">
        <v>0.189</v>
      </c>
      <c r="V3830">
        <v>0.216</v>
      </c>
      <c r="W3830">
        <v>0.40500000000000003</v>
      </c>
      <c r="X3830">
        <v>0.17799999999999999</v>
      </c>
      <c r="Z3830">
        <v>3</v>
      </c>
      <c r="AA3830">
        <v>0</v>
      </c>
      <c r="AB3830">
        <v>0</v>
      </c>
      <c r="AD3830">
        <v>-0.1</v>
      </c>
      <c r="AE3830">
        <v>0</v>
      </c>
      <c r="AF3830">
        <v>0</v>
      </c>
      <c r="AG3830" t="s">
        <v>6341</v>
      </c>
      <c r="AH3830" s="2">
        <f t="shared" si="383"/>
        <v>-16.539420785437379</v>
      </c>
      <c r="AJ3830" s="2">
        <f t="shared" si="388"/>
        <v>-2.5025539444631106</v>
      </c>
      <c r="AK3830" s="2">
        <f t="shared" si="384"/>
        <v>-1.535362013584342</v>
      </c>
      <c r="AL3830" s="2">
        <f t="shared" si="385"/>
        <v>-2.5879503497259004</v>
      </c>
      <c r="AM3830" s="2">
        <f t="shared" si="386"/>
        <v>-4.9839096199931543</v>
      </c>
      <c r="AN3830" s="2">
        <f t="shared" si="387"/>
        <v>-4.9296448576708727</v>
      </c>
    </row>
    <row r="3831" spans="1:40" x14ac:dyDescent="0.2">
      <c r="A3831">
        <v>3830</v>
      </c>
      <c r="B3831" t="s">
        <v>6408</v>
      </c>
      <c r="C3831" t="s">
        <v>47</v>
      </c>
      <c r="D3831">
        <v>0</v>
      </c>
      <c r="E3831">
        <v>1</v>
      </c>
      <c r="F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T3831">
        <v>0.151</v>
      </c>
      <c r="U3831">
        <v>0.185</v>
      </c>
      <c r="V3831">
        <v>0.22</v>
      </c>
      <c r="W3831">
        <v>0.40500000000000003</v>
      </c>
      <c r="X3831">
        <v>0.17699999999999999</v>
      </c>
      <c r="Z3831">
        <v>2</v>
      </c>
      <c r="AA3831">
        <v>0</v>
      </c>
      <c r="AB3831">
        <v>0</v>
      </c>
      <c r="AD3831">
        <v>-0.1</v>
      </c>
      <c r="AE3831">
        <v>0</v>
      </c>
      <c r="AF3831">
        <v>0</v>
      </c>
      <c r="AG3831" t="s">
        <v>6409</v>
      </c>
      <c r="AH3831" s="2">
        <f t="shared" si="383"/>
        <v>-16.539420785437379</v>
      </c>
      <c r="AJ3831" s="2">
        <f t="shared" si="388"/>
        <v>-2.5025539444631106</v>
      </c>
      <c r="AK3831" s="2">
        <f t="shared" si="384"/>
        <v>-1.535362013584342</v>
      </c>
      <c r="AL3831" s="2">
        <f t="shared" si="385"/>
        <v>-2.5879503497259004</v>
      </c>
      <c r="AM3831" s="2">
        <f t="shared" si="386"/>
        <v>-4.9839096199931543</v>
      </c>
      <c r="AN3831" s="2">
        <f t="shared" si="387"/>
        <v>-4.9296448576708727</v>
      </c>
    </row>
    <row r="3832" spans="1:40" x14ac:dyDescent="0.2">
      <c r="A3832">
        <v>3831</v>
      </c>
      <c r="B3832" t="s">
        <v>7331</v>
      </c>
      <c r="C3832" t="s">
        <v>114</v>
      </c>
      <c r="D3832">
        <v>0</v>
      </c>
      <c r="E3832">
        <v>1</v>
      </c>
      <c r="F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T3832">
        <v>0.151</v>
      </c>
      <c r="U3832">
        <v>0.185</v>
      </c>
      <c r="V3832">
        <v>0.22</v>
      </c>
      <c r="W3832">
        <v>0.40500000000000003</v>
      </c>
      <c r="X3832">
        <v>0.17699999999999999</v>
      </c>
      <c r="Z3832">
        <v>0</v>
      </c>
      <c r="AA3832">
        <v>0</v>
      </c>
      <c r="AB3832">
        <v>0</v>
      </c>
      <c r="AD3832">
        <v>-0.1</v>
      </c>
      <c r="AE3832">
        <v>0</v>
      </c>
      <c r="AF3832">
        <v>0</v>
      </c>
      <c r="AG3832" t="s">
        <v>7332</v>
      </c>
      <c r="AH3832" s="2">
        <f t="shared" si="383"/>
        <v>-16.539420785437379</v>
      </c>
      <c r="AJ3832" s="2">
        <f t="shared" si="388"/>
        <v>-2.5025539444631106</v>
      </c>
      <c r="AK3832" s="2">
        <f t="shared" si="384"/>
        <v>-1.535362013584342</v>
      </c>
      <c r="AL3832" s="2">
        <f t="shared" si="385"/>
        <v>-2.5879503497259004</v>
      </c>
      <c r="AM3832" s="2">
        <f t="shared" si="386"/>
        <v>-4.9839096199931543</v>
      </c>
      <c r="AN3832" s="2">
        <f t="shared" si="387"/>
        <v>-4.9296448576708727</v>
      </c>
    </row>
    <row r="3833" spans="1:40" x14ac:dyDescent="0.2">
      <c r="A3833">
        <v>3832</v>
      </c>
      <c r="B3833" t="s">
        <v>5725</v>
      </c>
      <c r="C3833" t="s">
        <v>129</v>
      </c>
      <c r="D3833">
        <v>0</v>
      </c>
      <c r="E3833">
        <v>1</v>
      </c>
      <c r="F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T3833">
        <v>0.153</v>
      </c>
      <c r="U3833">
        <v>0.189</v>
      </c>
      <c r="V3833">
        <v>0.20899999999999999</v>
      </c>
      <c r="W3833">
        <v>0.39800000000000002</v>
      </c>
      <c r="X3833">
        <v>0.17499999999999999</v>
      </c>
      <c r="Z3833">
        <v>-1</v>
      </c>
      <c r="AA3833">
        <v>0</v>
      </c>
      <c r="AB3833">
        <v>0</v>
      </c>
      <c r="AD3833">
        <v>-0.1</v>
      </c>
      <c r="AE3833">
        <v>0</v>
      </c>
      <c r="AF3833">
        <v>0</v>
      </c>
      <c r="AG3833" t="s">
        <v>5726</v>
      </c>
      <c r="AH3833" s="2">
        <f t="shared" si="383"/>
        <v>-16.541889148040486</v>
      </c>
      <c r="AJ3833" s="2">
        <f t="shared" si="388"/>
        <v>-2.5025539444631106</v>
      </c>
      <c r="AK3833" s="2">
        <f t="shared" si="384"/>
        <v>-1.535362013584342</v>
      </c>
      <c r="AL3833" s="2">
        <f t="shared" si="385"/>
        <v>-2.5879503497259004</v>
      </c>
      <c r="AM3833" s="2">
        <f t="shared" si="386"/>
        <v>-4.8860957597691606</v>
      </c>
      <c r="AN3833" s="2">
        <f t="shared" si="387"/>
        <v>-5.0299270804979725</v>
      </c>
    </row>
    <row r="3834" spans="1:40" x14ac:dyDescent="0.2">
      <c r="A3834">
        <v>3833</v>
      </c>
      <c r="B3834" t="s">
        <v>5737</v>
      </c>
      <c r="C3834" t="s">
        <v>33</v>
      </c>
      <c r="D3834">
        <v>0</v>
      </c>
      <c r="E3834">
        <v>1</v>
      </c>
      <c r="F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T3834">
        <v>0.14699999999999999</v>
      </c>
      <c r="U3834">
        <v>0.191</v>
      </c>
      <c r="V3834">
        <v>0.22700000000000001</v>
      </c>
      <c r="W3834">
        <v>0.41799999999999998</v>
      </c>
      <c r="X3834">
        <v>0.183</v>
      </c>
      <c r="Z3834">
        <v>9</v>
      </c>
      <c r="AA3834">
        <v>0</v>
      </c>
      <c r="AB3834">
        <v>0</v>
      </c>
      <c r="AD3834">
        <v>-0.1</v>
      </c>
      <c r="AE3834">
        <v>0</v>
      </c>
      <c r="AF3834">
        <v>0</v>
      </c>
      <c r="AG3834" t="s">
        <v>5738</v>
      </c>
      <c r="AH3834" s="2">
        <f t="shared" si="383"/>
        <v>-16.548810092063611</v>
      </c>
      <c r="AJ3834" s="2">
        <f t="shared" si="388"/>
        <v>-2.5025539444631106</v>
      </c>
      <c r="AK3834" s="2">
        <f t="shared" si="384"/>
        <v>-1.535362013584342</v>
      </c>
      <c r="AL3834" s="2">
        <f t="shared" si="385"/>
        <v>-2.5879503497259004</v>
      </c>
      <c r="AM3834" s="2">
        <f t="shared" si="386"/>
        <v>-5.1795373404411418</v>
      </c>
      <c r="AN3834" s="2">
        <f t="shared" si="387"/>
        <v>-4.7434064438491177</v>
      </c>
    </row>
    <row r="3835" spans="1:40" x14ac:dyDescent="0.2">
      <c r="A3835">
        <v>3834</v>
      </c>
      <c r="B3835" t="s">
        <v>6177</v>
      </c>
      <c r="C3835" t="s">
        <v>47</v>
      </c>
      <c r="D3835">
        <v>0</v>
      </c>
      <c r="E3835">
        <v>1</v>
      </c>
      <c r="F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T3835">
        <v>0.154</v>
      </c>
      <c r="U3835">
        <v>0.186</v>
      </c>
      <c r="V3835">
        <v>0.20799999999999999</v>
      </c>
      <c r="W3835">
        <v>0.39400000000000002</v>
      </c>
      <c r="X3835">
        <v>0.17299999999999999</v>
      </c>
      <c r="Z3835">
        <v>-1</v>
      </c>
      <c r="AA3835">
        <v>0</v>
      </c>
      <c r="AB3835">
        <v>0</v>
      </c>
      <c r="AD3835">
        <v>-0.1</v>
      </c>
      <c r="AE3835">
        <v>0</v>
      </c>
      <c r="AF3835">
        <v>0</v>
      </c>
      <c r="AG3835" t="s">
        <v>6178</v>
      </c>
      <c r="AH3835" s="2">
        <f t="shared" si="383"/>
        <v>-16.550286345258261</v>
      </c>
      <c r="AJ3835" s="2">
        <f t="shared" si="388"/>
        <v>-2.5025539444631106</v>
      </c>
      <c r="AK3835" s="2">
        <f t="shared" si="384"/>
        <v>-1.535362013584342</v>
      </c>
      <c r="AL3835" s="2">
        <f t="shared" si="385"/>
        <v>-2.5879503497259004</v>
      </c>
      <c r="AM3835" s="2">
        <f t="shared" si="386"/>
        <v>-4.8371888296571637</v>
      </c>
      <c r="AN3835" s="2">
        <f t="shared" si="387"/>
        <v>-5.0872312078277435</v>
      </c>
    </row>
    <row r="3836" spans="1:40" x14ac:dyDescent="0.2">
      <c r="A3836">
        <v>3835</v>
      </c>
      <c r="B3836" t="s">
        <v>6980</v>
      </c>
      <c r="C3836" t="s">
        <v>35</v>
      </c>
      <c r="D3836">
        <v>0</v>
      </c>
      <c r="E3836">
        <v>1</v>
      </c>
      <c r="F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T3836">
        <v>0.154</v>
      </c>
      <c r="U3836">
        <v>0.188</v>
      </c>
      <c r="V3836">
        <v>0.20599999999999999</v>
      </c>
      <c r="W3836">
        <v>0.39400000000000002</v>
      </c>
      <c r="X3836">
        <v>0.17399999999999999</v>
      </c>
      <c r="Z3836">
        <v>-4</v>
      </c>
      <c r="AA3836">
        <v>0</v>
      </c>
      <c r="AB3836">
        <v>0</v>
      </c>
      <c r="AD3836">
        <v>-0.1</v>
      </c>
      <c r="AE3836">
        <v>0</v>
      </c>
      <c r="AF3836">
        <v>0</v>
      </c>
      <c r="AG3836" t="s">
        <v>6981</v>
      </c>
      <c r="AH3836" s="2">
        <f t="shared" si="383"/>
        <v>-16.550286345258261</v>
      </c>
      <c r="AJ3836" s="2">
        <f t="shared" si="388"/>
        <v>-2.5025539444631106</v>
      </c>
      <c r="AK3836" s="2">
        <f t="shared" si="384"/>
        <v>-1.535362013584342</v>
      </c>
      <c r="AL3836" s="2">
        <f t="shared" si="385"/>
        <v>-2.5879503497259004</v>
      </c>
      <c r="AM3836" s="2">
        <f t="shared" si="386"/>
        <v>-4.8371888296571637</v>
      </c>
      <c r="AN3836" s="2">
        <f t="shared" si="387"/>
        <v>-5.0872312078277435</v>
      </c>
    </row>
    <row r="3837" spans="1:40" x14ac:dyDescent="0.2">
      <c r="A3837">
        <v>3836</v>
      </c>
      <c r="B3837" t="s">
        <v>5823</v>
      </c>
      <c r="C3837" t="s">
        <v>83</v>
      </c>
      <c r="D3837">
        <v>0</v>
      </c>
      <c r="E3837">
        <v>1</v>
      </c>
      <c r="F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T3837">
        <v>0.151</v>
      </c>
      <c r="U3837">
        <v>0.192</v>
      </c>
      <c r="V3837">
        <v>0.21299999999999999</v>
      </c>
      <c r="W3837">
        <v>0.40400000000000003</v>
      </c>
      <c r="X3837">
        <v>0.17799999999999999</v>
      </c>
      <c r="Z3837">
        <v>3</v>
      </c>
      <c r="AA3837">
        <v>0</v>
      </c>
      <c r="AB3837">
        <v>0</v>
      </c>
      <c r="AD3837">
        <v>-0.1</v>
      </c>
      <c r="AE3837">
        <v>0</v>
      </c>
      <c r="AF3837">
        <v>0</v>
      </c>
      <c r="AG3837" t="s">
        <v>5824</v>
      </c>
      <c r="AH3837" s="2">
        <f t="shared" si="383"/>
        <v>-16.553746817269825</v>
      </c>
      <c r="AJ3837" s="2">
        <f t="shared" si="388"/>
        <v>-2.5025539444631106</v>
      </c>
      <c r="AK3837" s="2">
        <f t="shared" si="384"/>
        <v>-1.535362013584342</v>
      </c>
      <c r="AL3837" s="2">
        <f t="shared" si="385"/>
        <v>-2.5879503497259004</v>
      </c>
      <c r="AM3837" s="2">
        <f t="shared" si="386"/>
        <v>-4.9839096199931543</v>
      </c>
      <c r="AN3837" s="2">
        <f t="shared" si="387"/>
        <v>-4.9439708895033156</v>
      </c>
    </row>
    <row r="3838" spans="1:40" x14ac:dyDescent="0.2">
      <c r="A3838">
        <v>3837</v>
      </c>
      <c r="B3838" t="s">
        <v>5934</v>
      </c>
      <c r="C3838" t="s">
        <v>65</v>
      </c>
      <c r="D3838">
        <v>0</v>
      </c>
      <c r="E3838">
        <v>1</v>
      </c>
      <c r="F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T3838">
        <v>0.151</v>
      </c>
      <c r="U3838">
        <v>0.189</v>
      </c>
      <c r="V3838">
        <v>0.216</v>
      </c>
      <c r="W3838">
        <v>0.40400000000000003</v>
      </c>
      <c r="X3838">
        <v>0.17799999999999999</v>
      </c>
      <c r="Z3838">
        <v>2</v>
      </c>
      <c r="AA3838">
        <v>0</v>
      </c>
      <c r="AB3838">
        <v>0</v>
      </c>
      <c r="AD3838">
        <v>-0.1</v>
      </c>
      <c r="AE3838">
        <v>0</v>
      </c>
      <c r="AF3838">
        <v>0</v>
      </c>
      <c r="AG3838" t="s">
        <v>5935</v>
      </c>
      <c r="AH3838" s="2">
        <f t="shared" si="383"/>
        <v>-16.553746817269825</v>
      </c>
      <c r="AJ3838" s="2">
        <f t="shared" si="388"/>
        <v>-2.5025539444631106</v>
      </c>
      <c r="AK3838" s="2">
        <f t="shared" si="384"/>
        <v>-1.535362013584342</v>
      </c>
      <c r="AL3838" s="2">
        <f t="shared" si="385"/>
        <v>-2.5879503497259004</v>
      </c>
      <c r="AM3838" s="2">
        <f t="shared" si="386"/>
        <v>-4.9839096199931543</v>
      </c>
      <c r="AN3838" s="2">
        <f t="shared" si="387"/>
        <v>-4.9439708895033156</v>
      </c>
    </row>
    <row r="3839" spans="1:40" x14ac:dyDescent="0.2">
      <c r="A3839">
        <v>3838</v>
      </c>
      <c r="B3839" t="s">
        <v>6934</v>
      </c>
      <c r="C3839" t="s">
        <v>83</v>
      </c>
      <c r="D3839">
        <v>0</v>
      </c>
      <c r="E3839">
        <v>1</v>
      </c>
      <c r="F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T3839">
        <v>0.151</v>
      </c>
      <c r="U3839">
        <v>0.188</v>
      </c>
      <c r="V3839">
        <v>0.216</v>
      </c>
      <c r="W3839">
        <v>0.40400000000000003</v>
      </c>
      <c r="X3839">
        <v>0.17699999999999999</v>
      </c>
      <c r="Z3839">
        <v>2</v>
      </c>
      <c r="AA3839">
        <v>0</v>
      </c>
      <c r="AB3839">
        <v>0</v>
      </c>
      <c r="AD3839">
        <v>-0.1</v>
      </c>
      <c r="AE3839">
        <v>0</v>
      </c>
      <c r="AF3839">
        <v>0</v>
      </c>
      <c r="AG3839" t="s">
        <v>6935</v>
      </c>
      <c r="AH3839" s="2">
        <f t="shared" si="383"/>
        <v>-16.553746817269825</v>
      </c>
      <c r="AJ3839" s="2">
        <f t="shared" si="388"/>
        <v>-2.5025539444631106</v>
      </c>
      <c r="AK3839" s="2">
        <f t="shared" si="384"/>
        <v>-1.535362013584342</v>
      </c>
      <c r="AL3839" s="2">
        <f t="shared" si="385"/>
        <v>-2.5879503497259004</v>
      </c>
      <c r="AM3839" s="2">
        <f t="shared" si="386"/>
        <v>-4.9839096199931543</v>
      </c>
      <c r="AN3839" s="2">
        <f t="shared" si="387"/>
        <v>-4.9439708895033156</v>
      </c>
    </row>
    <row r="3840" spans="1:40" x14ac:dyDescent="0.2">
      <c r="A3840">
        <v>3839</v>
      </c>
      <c r="B3840" t="s">
        <v>7274</v>
      </c>
      <c r="C3840" t="s">
        <v>114</v>
      </c>
      <c r="D3840">
        <v>0</v>
      </c>
      <c r="E3840">
        <v>1</v>
      </c>
      <c r="F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T3840">
        <v>0.155</v>
      </c>
      <c r="U3840">
        <v>0.183</v>
      </c>
      <c r="V3840">
        <v>0.20799999999999999</v>
      </c>
      <c r="W3840">
        <v>0.39</v>
      </c>
      <c r="X3840">
        <v>0.17100000000000001</v>
      </c>
      <c r="Z3840">
        <v>-4</v>
      </c>
      <c r="AA3840">
        <v>0</v>
      </c>
      <c r="AB3840">
        <v>0</v>
      </c>
      <c r="AD3840">
        <v>-0.1</v>
      </c>
      <c r="AE3840">
        <v>0</v>
      </c>
      <c r="AF3840">
        <v>0</v>
      </c>
      <c r="AG3840" t="s">
        <v>7275</v>
      </c>
      <c r="AH3840" s="2">
        <f t="shared" si="383"/>
        <v>-16.558683542476036</v>
      </c>
      <c r="AJ3840" s="2">
        <f t="shared" si="388"/>
        <v>-2.5025539444631106</v>
      </c>
      <c r="AK3840" s="2">
        <f t="shared" si="384"/>
        <v>-1.535362013584342</v>
      </c>
      <c r="AL3840" s="2">
        <f t="shared" si="385"/>
        <v>-2.5879503497259004</v>
      </c>
      <c r="AM3840" s="2">
        <f t="shared" si="386"/>
        <v>-4.7882818995451668</v>
      </c>
      <c r="AN3840" s="2">
        <f t="shared" si="387"/>
        <v>-5.1445353351575145</v>
      </c>
    </row>
    <row r="3841" spans="1:40" x14ac:dyDescent="0.2">
      <c r="A3841">
        <v>3840</v>
      </c>
      <c r="B3841" t="s">
        <v>5261</v>
      </c>
      <c r="C3841" t="s">
        <v>33</v>
      </c>
      <c r="D3841">
        <v>0</v>
      </c>
      <c r="E3841">
        <v>1</v>
      </c>
      <c r="F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0.152</v>
      </c>
      <c r="U3841">
        <v>0.187</v>
      </c>
      <c r="V3841">
        <v>0.21299999999999999</v>
      </c>
      <c r="W3841">
        <v>0.4</v>
      </c>
      <c r="X3841">
        <v>0.17499999999999999</v>
      </c>
      <c r="Z3841">
        <v>4</v>
      </c>
      <c r="AA3841">
        <v>0</v>
      </c>
      <c r="AB3841">
        <v>0</v>
      </c>
      <c r="AD3841">
        <v>-0.1</v>
      </c>
      <c r="AE3841">
        <v>0</v>
      </c>
      <c r="AF3841">
        <v>0</v>
      </c>
      <c r="AG3841" t="s">
        <v>5262</v>
      </c>
      <c r="AH3841" s="2">
        <f t="shared" si="383"/>
        <v>-16.562144014487597</v>
      </c>
      <c r="AJ3841" s="2">
        <f t="shared" si="388"/>
        <v>-2.5025539444631106</v>
      </c>
      <c r="AK3841" s="2">
        <f t="shared" si="384"/>
        <v>-1.535362013584342</v>
      </c>
      <c r="AL3841" s="2">
        <f t="shared" si="385"/>
        <v>-2.5879503497259004</v>
      </c>
      <c r="AM3841" s="2">
        <f t="shared" si="386"/>
        <v>-4.9350026898811574</v>
      </c>
      <c r="AN3841" s="2">
        <f t="shared" si="387"/>
        <v>-5.0012750168330866</v>
      </c>
    </row>
    <row r="3842" spans="1:40" x14ac:dyDescent="0.2">
      <c r="A3842">
        <v>3841</v>
      </c>
      <c r="B3842" t="s">
        <v>7020</v>
      </c>
      <c r="D3842">
        <v>0</v>
      </c>
      <c r="E3842">
        <v>1</v>
      </c>
      <c r="F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0.14899999999999999</v>
      </c>
      <c r="U3842">
        <v>0.191</v>
      </c>
      <c r="V3842">
        <v>0.219</v>
      </c>
      <c r="W3842">
        <v>0.41</v>
      </c>
      <c r="X3842">
        <v>0.18</v>
      </c>
      <c r="Z3842">
        <v>4</v>
      </c>
      <c r="AA3842">
        <v>0</v>
      </c>
      <c r="AB3842">
        <v>0</v>
      </c>
      <c r="AD3842">
        <v>-0.1</v>
      </c>
      <c r="AE3842">
        <v>0</v>
      </c>
      <c r="AF3842">
        <v>0</v>
      </c>
      <c r="AG3842" t="s">
        <v>7021</v>
      </c>
      <c r="AH3842" s="2">
        <f t="shared" ref="AH3842:AH3905" si="389">SUM(AI3842:AN3842)</f>
        <v>-16.565604486499161</v>
      </c>
      <c r="AJ3842" s="2">
        <f t="shared" si="388"/>
        <v>-2.5025539444631106</v>
      </c>
      <c r="AK3842" s="2">
        <f t="shared" ref="AK3842:AK3905" si="390">(M3842-46.609)/30.35701</f>
        <v>-1.535362013584342</v>
      </c>
      <c r="AL3842" s="2">
        <f t="shared" ref="AL3842:AL3905" si="391">(S3842-70.42522)/27.21274</f>
        <v>-2.5879503497259004</v>
      </c>
      <c r="AM3842" s="2">
        <f t="shared" ref="AM3842:AM3905" si="392">(T3842-0.252906)/0.020447</f>
        <v>-5.081723480217148</v>
      </c>
      <c r="AN3842" s="2">
        <f t="shared" ref="AN3842:AN3905" si="393">(W3842-0.749104)/0.069803</f>
        <v>-4.8580146985086596</v>
      </c>
    </row>
    <row r="3843" spans="1:40" x14ac:dyDescent="0.2">
      <c r="A3843">
        <v>3842</v>
      </c>
      <c r="B3843" t="s">
        <v>6513</v>
      </c>
      <c r="C3843" t="s">
        <v>61</v>
      </c>
      <c r="D3843">
        <v>0</v>
      </c>
      <c r="E3843">
        <v>1</v>
      </c>
      <c r="F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T3843">
        <v>0.155</v>
      </c>
      <c r="U3843">
        <v>0.189</v>
      </c>
      <c r="V3843">
        <v>0.2</v>
      </c>
      <c r="W3843">
        <v>0.38900000000000001</v>
      </c>
      <c r="X3843">
        <v>0.17199999999999999</v>
      </c>
      <c r="Z3843">
        <v>1</v>
      </c>
      <c r="AA3843">
        <v>0</v>
      </c>
      <c r="AB3843">
        <v>0</v>
      </c>
      <c r="AD3843">
        <v>-0.1</v>
      </c>
      <c r="AE3843">
        <v>0</v>
      </c>
      <c r="AF3843">
        <v>0</v>
      </c>
      <c r="AG3843" t="s">
        <v>6514</v>
      </c>
      <c r="AH3843" s="2">
        <f t="shared" si="389"/>
        <v>-16.573009574308479</v>
      </c>
      <c r="AJ3843" s="2">
        <f t="shared" si="388"/>
        <v>-2.5025539444631106</v>
      </c>
      <c r="AK3843" s="2">
        <f t="shared" si="390"/>
        <v>-1.535362013584342</v>
      </c>
      <c r="AL3843" s="2">
        <f t="shared" si="391"/>
        <v>-2.5879503497259004</v>
      </c>
      <c r="AM3843" s="2">
        <f t="shared" si="392"/>
        <v>-4.7882818995451668</v>
      </c>
      <c r="AN3843" s="2">
        <f t="shared" si="393"/>
        <v>-5.1588613669899566</v>
      </c>
    </row>
    <row r="3844" spans="1:40" x14ac:dyDescent="0.2">
      <c r="A3844">
        <v>3843</v>
      </c>
      <c r="B3844" t="s">
        <v>6566</v>
      </c>
      <c r="C3844" t="s">
        <v>125</v>
      </c>
      <c r="D3844">
        <v>0</v>
      </c>
      <c r="E3844">
        <v>1</v>
      </c>
      <c r="F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T3844">
        <v>0.155</v>
      </c>
      <c r="U3844">
        <v>0.19</v>
      </c>
      <c r="V3844">
        <v>0.19900000000000001</v>
      </c>
      <c r="W3844">
        <v>0.38900000000000001</v>
      </c>
      <c r="X3844">
        <v>0.17299999999999999</v>
      </c>
      <c r="Z3844">
        <v>1</v>
      </c>
      <c r="AA3844">
        <v>0</v>
      </c>
      <c r="AB3844">
        <v>0</v>
      </c>
      <c r="AD3844">
        <v>-0.1</v>
      </c>
      <c r="AE3844">
        <v>0</v>
      </c>
      <c r="AF3844">
        <v>0</v>
      </c>
      <c r="AG3844" t="s">
        <v>6567</v>
      </c>
      <c r="AH3844" s="2">
        <f t="shared" si="389"/>
        <v>-16.573009574308479</v>
      </c>
      <c r="AJ3844" s="2">
        <f t="shared" si="388"/>
        <v>-2.5025539444631106</v>
      </c>
      <c r="AK3844" s="2">
        <f t="shared" si="390"/>
        <v>-1.535362013584342</v>
      </c>
      <c r="AL3844" s="2">
        <f t="shared" si="391"/>
        <v>-2.5879503497259004</v>
      </c>
      <c r="AM3844" s="2">
        <f t="shared" si="392"/>
        <v>-4.7882818995451668</v>
      </c>
      <c r="AN3844" s="2">
        <f t="shared" si="393"/>
        <v>-5.1588613669899566</v>
      </c>
    </row>
    <row r="3845" spans="1:40" x14ac:dyDescent="0.2">
      <c r="A3845">
        <v>3844</v>
      </c>
      <c r="B3845" t="s">
        <v>7162</v>
      </c>
      <c r="C3845" t="s">
        <v>57</v>
      </c>
      <c r="D3845">
        <v>0</v>
      </c>
      <c r="E3845">
        <v>1</v>
      </c>
      <c r="F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T3845">
        <v>0.15</v>
      </c>
      <c r="U3845">
        <v>0.193</v>
      </c>
      <c r="V3845">
        <v>0.21299999999999999</v>
      </c>
      <c r="W3845">
        <v>0.40600000000000003</v>
      </c>
      <c r="X3845">
        <v>0.18</v>
      </c>
      <c r="Z3845">
        <v>4</v>
      </c>
      <c r="AA3845">
        <v>0</v>
      </c>
      <c r="AB3845">
        <v>0</v>
      </c>
      <c r="AD3845">
        <v>-0.1</v>
      </c>
      <c r="AE3845">
        <v>0</v>
      </c>
      <c r="AF3845">
        <v>0</v>
      </c>
      <c r="AG3845" t="s">
        <v>7163</v>
      </c>
      <c r="AH3845" s="2">
        <f t="shared" si="389"/>
        <v>-16.574001683716936</v>
      </c>
      <c r="AJ3845" s="2">
        <f t="shared" si="388"/>
        <v>-2.5025539444631106</v>
      </c>
      <c r="AK3845" s="2">
        <f t="shared" si="390"/>
        <v>-1.535362013584342</v>
      </c>
      <c r="AL3845" s="2">
        <f t="shared" si="391"/>
        <v>-2.5879503497259004</v>
      </c>
      <c r="AM3845" s="2">
        <f t="shared" si="392"/>
        <v>-5.0328165501051512</v>
      </c>
      <c r="AN3845" s="2">
        <f t="shared" si="393"/>
        <v>-4.9153188258384306</v>
      </c>
    </row>
    <row r="3846" spans="1:40" x14ac:dyDescent="0.2">
      <c r="A3846">
        <v>3845</v>
      </c>
      <c r="B3846" t="s">
        <v>6568</v>
      </c>
      <c r="D3846">
        <v>0</v>
      </c>
      <c r="E3846">
        <v>1</v>
      </c>
      <c r="F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T3846">
        <v>0.152</v>
      </c>
      <c r="U3846">
        <v>0.193</v>
      </c>
      <c r="V3846">
        <v>0.20499999999999999</v>
      </c>
      <c r="W3846">
        <v>0.39900000000000002</v>
      </c>
      <c r="X3846">
        <v>0.17599999999999999</v>
      </c>
      <c r="Z3846">
        <v>6</v>
      </c>
      <c r="AA3846">
        <v>0</v>
      </c>
      <c r="AB3846">
        <v>0</v>
      </c>
      <c r="AD3846">
        <v>-0.1</v>
      </c>
      <c r="AE3846">
        <v>0</v>
      </c>
      <c r="AF3846">
        <v>0</v>
      </c>
      <c r="AG3846" t="s">
        <v>6569</v>
      </c>
      <c r="AH3846" s="2">
        <f t="shared" si="389"/>
        <v>-16.57647004632004</v>
      </c>
      <c r="AJ3846" s="2">
        <f t="shared" si="388"/>
        <v>-2.5025539444631106</v>
      </c>
      <c r="AK3846" s="2">
        <f t="shared" si="390"/>
        <v>-1.535362013584342</v>
      </c>
      <c r="AL3846" s="2">
        <f t="shared" si="391"/>
        <v>-2.5879503497259004</v>
      </c>
      <c r="AM3846" s="2">
        <f t="shared" si="392"/>
        <v>-4.9350026898811574</v>
      </c>
      <c r="AN3846" s="2">
        <f t="shared" si="393"/>
        <v>-5.0156010486655296</v>
      </c>
    </row>
    <row r="3847" spans="1:40" x14ac:dyDescent="0.2">
      <c r="A3847">
        <v>3846</v>
      </c>
      <c r="B3847" t="s">
        <v>6410</v>
      </c>
      <c r="D3847">
        <v>0</v>
      </c>
      <c r="E3847">
        <v>1</v>
      </c>
      <c r="F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T3847">
        <v>0.154</v>
      </c>
      <c r="U3847">
        <v>0.19400000000000001</v>
      </c>
      <c r="V3847">
        <v>0.19800000000000001</v>
      </c>
      <c r="W3847">
        <v>0.39200000000000002</v>
      </c>
      <c r="X3847">
        <v>0.17499999999999999</v>
      </c>
      <c r="Z3847">
        <v>0</v>
      </c>
      <c r="AA3847">
        <v>0</v>
      </c>
      <c r="AB3847">
        <v>0</v>
      </c>
      <c r="AD3847">
        <v>-0.1</v>
      </c>
      <c r="AE3847">
        <v>0</v>
      </c>
      <c r="AF3847">
        <v>0</v>
      </c>
      <c r="AG3847" t="s">
        <v>6411</v>
      </c>
      <c r="AH3847" s="2">
        <f t="shared" si="389"/>
        <v>-16.578938408923147</v>
      </c>
      <c r="AJ3847" s="2">
        <f t="shared" si="388"/>
        <v>-2.5025539444631106</v>
      </c>
      <c r="AK3847" s="2">
        <f t="shared" si="390"/>
        <v>-1.535362013584342</v>
      </c>
      <c r="AL3847" s="2">
        <f t="shared" si="391"/>
        <v>-2.5879503497259004</v>
      </c>
      <c r="AM3847" s="2">
        <f t="shared" si="392"/>
        <v>-4.8371888296571637</v>
      </c>
      <c r="AN3847" s="2">
        <f t="shared" si="393"/>
        <v>-5.1158832714926286</v>
      </c>
    </row>
    <row r="3848" spans="1:40" x14ac:dyDescent="0.2">
      <c r="A3848">
        <v>3847</v>
      </c>
      <c r="B3848" t="s">
        <v>6902</v>
      </c>
      <c r="C3848" t="s">
        <v>93</v>
      </c>
      <c r="D3848">
        <v>0</v>
      </c>
      <c r="E3848">
        <v>1</v>
      </c>
      <c r="F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T3848">
        <v>0.14899999999999999</v>
      </c>
      <c r="U3848">
        <v>0.19600000000000001</v>
      </c>
      <c r="V3848">
        <v>0.21299999999999999</v>
      </c>
      <c r="W3848">
        <v>0.40899999999999997</v>
      </c>
      <c r="X3848">
        <v>0.18099999999999999</v>
      </c>
      <c r="Z3848">
        <v>8</v>
      </c>
      <c r="AA3848">
        <v>0</v>
      </c>
      <c r="AB3848">
        <v>0</v>
      </c>
      <c r="AD3848">
        <v>-0.1</v>
      </c>
      <c r="AE3848">
        <v>0</v>
      </c>
      <c r="AF3848">
        <v>0</v>
      </c>
      <c r="AG3848" t="s">
        <v>6903</v>
      </c>
      <c r="AH3848" s="2">
        <f t="shared" si="389"/>
        <v>-16.579930518331604</v>
      </c>
      <c r="AJ3848" s="2">
        <f t="shared" si="388"/>
        <v>-2.5025539444631106</v>
      </c>
      <c r="AK3848" s="2">
        <f t="shared" si="390"/>
        <v>-1.535362013584342</v>
      </c>
      <c r="AL3848" s="2">
        <f t="shared" si="391"/>
        <v>-2.5879503497259004</v>
      </c>
      <c r="AM3848" s="2">
        <f t="shared" si="392"/>
        <v>-5.081723480217148</v>
      </c>
      <c r="AN3848" s="2">
        <f t="shared" si="393"/>
        <v>-4.8723407303411026</v>
      </c>
    </row>
    <row r="3849" spans="1:40" x14ac:dyDescent="0.2">
      <c r="A3849">
        <v>3848</v>
      </c>
      <c r="B3849" t="s">
        <v>5891</v>
      </c>
      <c r="C3849" t="s">
        <v>47</v>
      </c>
      <c r="D3849">
        <v>0</v>
      </c>
      <c r="E3849">
        <v>1</v>
      </c>
      <c r="F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T3849">
        <v>0.151</v>
      </c>
      <c r="U3849">
        <v>0.191</v>
      </c>
      <c r="V3849">
        <v>0.21099999999999999</v>
      </c>
      <c r="W3849">
        <v>0.40200000000000002</v>
      </c>
      <c r="X3849">
        <v>0.17799999999999999</v>
      </c>
      <c r="Z3849">
        <v>3</v>
      </c>
      <c r="AA3849">
        <v>0</v>
      </c>
      <c r="AB3849">
        <v>0</v>
      </c>
      <c r="AD3849">
        <v>-0.1</v>
      </c>
      <c r="AE3849">
        <v>0</v>
      </c>
      <c r="AF3849">
        <v>0</v>
      </c>
      <c r="AG3849" t="s">
        <v>5892</v>
      </c>
      <c r="AH3849" s="2">
        <f t="shared" si="389"/>
        <v>-16.582398880934711</v>
      </c>
      <c r="AJ3849" s="2">
        <f t="shared" si="388"/>
        <v>-2.5025539444631106</v>
      </c>
      <c r="AK3849" s="2">
        <f t="shared" si="390"/>
        <v>-1.535362013584342</v>
      </c>
      <c r="AL3849" s="2">
        <f t="shared" si="391"/>
        <v>-2.5879503497259004</v>
      </c>
      <c r="AM3849" s="2">
        <f t="shared" si="392"/>
        <v>-4.9839096199931543</v>
      </c>
      <c r="AN3849" s="2">
        <f t="shared" si="393"/>
        <v>-4.9726229531682016</v>
      </c>
    </row>
    <row r="3850" spans="1:40" x14ac:dyDescent="0.2">
      <c r="A3850">
        <v>3849</v>
      </c>
      <c r="B3850" t="s">
        <v>7058</v>
      </c>
      <c r="C3850" t="s">
        <v>39</v>
      </c>
      <c r="D3850">
        <v>0</v>
      </c>
      <c r="E3850">
        <v>1</v>
      </c>
      <c r="F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T3850">
        <v>0.151</v>
      </c>
      <c r="U3850">
        <v>0.189</v>
      </c>
      <c r="V3850">
        <v>0.21299999999999999</v>
      </c>
      <c r="W3850">
        <v>0.40200000000000002</v>
      </c>
      <c r="X3850">
        <v>0.17699999999999999</v>
      </c>
      <c r="Z3850">
        <v>1</v>
      </c>
      <c r="AA3850">
        <v>0</v>
      </c>
      <c r="AB3850">
        <v>0</v>
      </c>
      <c r="AD3850">
        <v>-0.1</v>
      </c>
      <c r="AE3850">
        <v>0</v>
      </c>
      <c r="AF3850">
        <v>0</v>
      </c>
      <c r="AG3850" t="s">
        <v>7059</v>
      </c>
      <c r="AH3850" s="2">
        <f t="shared" si="389"/>
        <v>-16.582398880934711</v>
      </c>
      <c r="AJ3850" s="2">
        <f t="shared" si="388"/>
        <v>-2.5025539444631106</v>
      </c>
      <c r="AK3850" s="2">
        <f t="shared" si="390"/>
        <v>-1.535362013584342</v>
      </c>
      <c r="AL3850" s="2">
        <f t="shared" si="391"/>
        <v>-2.5879503497259004</v>
      </c>
      <c r="AM3850" s="2">
        <f t="shared" si="392"/>
        <v>-4.9839096199931543</v>
      </c>
      <c r="AN3850" s="2">
        <f t="shared" si="393"/>
        <v>-4.9726229531682016</v>
      </c>
    </row>
    <row r="3851" spans="1:40" x14ac:dyDescent="0.2">
      <c r="A3851">
        <v>3850</v>
      </c>
      <c r="B3851" t="s">
        <v>6209</v>
      </c>
      <c r="C3851" t="s">
        <v>37</v>
      </c>
      <c r="D3851">
        <v>0</v>
      </c>
      <c r="E3851">
        <v>1</v>
      </c>
      <c r="F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T3851">
        <v>0.153</v>
      </c>
      <c r="U3851">
        <v>0.19</v>
      </c>
      <c r="V3851">
        <v>0.20499999999999999</v>
      </c>
      <c r="W3851">
        <v>0.39500000000000002</v>
      </c>
      <c r="X3851">
        <v>0.17499999999999999</v>
      </c>
      <c r="Z3851">
        <v>5</v>
      </c>
      <c r="AA3851">
        <v>0</v>
      </c>
      <c r="AB3851">
        <v>0</v>
      </c>
      <c r="AD3851">
        <v>-0.1</v>
      </c>
      <c r="AE3851">
        <v>0</v>
      </c>
      <c r="AF3851">
        <v>0</v>
      </c>
      <c r="AG3851" t="s">
        <v>6210</v>
      </c>
      <c r="AH3851" s="2">
        <f t="shared" si="389"/>
        <v>-16.584867243537815</v>
      </c>
      <c r="AJ3851" s="2">
        <f t="shared" si="388"/>
        <v>-2.5025539444631106</v>
      </c>
      <c r="AK3851" s="2">
        <f t="shared" si="390"/>
        <v>-1.535362013584342</v>
      </c>
      <c r="AL3851" s="2">
        <f t="shared" si="391"/>
        <v>-2.5879503497259004</v>
      </c>
      <c r="AM3851" s="2">
        <f t="shared" si="392"/>
        <v>-4.8860957597691606</v>
      </c>
      <c r="AN3851" s="2">
        <f t="shared" si="393"/>
        <v>-5.0729051759953006</v>
      </c>
    </row>
    <row r="3852" spans="1:40" x14ac:dyDescent="0.2">
      <c r="A3852">
        <v>3851</v>
      </c>
      <c r="B3852" t="s">
        <v>7365</v>
      </c>
      <c r="C3852" t="s">
        <v>198</v>
      </c>
      <c r="D3852">
        <v>0</v>
      </c>
      <c r="E3852">
        <v>1</v>
      </c>
      <c r="F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T3852">
        <v>0.14799999999999999</v>
      </c>
      <c r="U3852">
        <v>0.185</v>
      </c>
      <c r="V3852">
        <v>0.22700000000000001</v>
      </c>
      <c r="W3852">
        <v>0.41199999999999998</v>
      </c>
      <c r="X3852">
        <v>0.17899999999999999</v>
      </c>
      <c r="Z3852">
        <v>2</v>
      </c>
      <c r="AA3852">
        <v>0</v>
      </c>
      <c r="AB3852">
        <v>0</v>
      </c>
      <c r="AD3852">
        <v>-0.1</v>
      </c>
      <c r="AE3852">
        <v>0</v>
      </c>
      <c r="AF3852">
        <v>0</v>
      </c>
      <c r="AG3852" t="s">
        <v>7366</v>
      </c>
      <c r="AH3852" s="2">
        <f t="shared" si="389"/>
        <v>-16.585859352946272</v>
      </c>
      <c r="AJ3852" s="2">
        <f t="shared" si="388"/>
        <v>-2.5025539444631106</v>
      </c>
      <c r="AK3852" s="2">
        <f t="shared" si="390"/>
        <v>-1.535362013584342</v>
      </c>
      <c r="AL3852" s="2">
        <f t="shared" si="391"/>
        <v>-2.5879503497259004</v>
      </c>
      <c r="AM3852" s="2">
        <f t="shared" si="392"/>
        <v>-5.1306304103291449</v>
      </c>
      <c r="AN3852" s="2">
        <f t="shared" si="393"/>
        <v>-4.8293626348437746</v>
      </c>
    </row>
    <row r="3853" spans="1:40" x14ac:dyDescent="0.2">
      <c r="A3853">
        <v>3852</v>
      </c>
      <c r="B3853" t="s">
        <v>6005</v>
      </c>
      <c r="C3853" t="s">
        <v>118</v>
      </c>
      <c r="D3853">
        <v>0</v>
      </c>
      <c r="E3853">
        <v>1</v>
      </c>
      <c r="F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T3853">
        <v>0.155</v>
      </c>
      <c r="U3853">
        <v>0.19</v>
      </c>
      <c r="V3853">
        <v>0.19800000000000001</v>
      </c>
      <c r="W3853">
        <v>0.38800000000000001</v>
      </c>
      <c r="X3853">
        <v>0.17199999999999999</v>
      </c>
      <c r="Z3853">
        <v>2</v>
      </c>
      <c r="AA3853">
        <v>0</v>
      </c>
      <c r="AB3853">
        <v>0</v>
      </c>
      <c r="AD3853">
        <v>-0.1</v>
      </c>
      <c r="AE3853">
        <v>0</v>
      </c>
      <c r="AF3853">
        <v>0</v>
      </c>
      <c r="AG3853" t="s">
        <v>6006</v>
      </c>
      <c r="AH3853" s="2">
        <f t="shared" si="389"/>
        <v>-16.587335606140918</v>
      </c>
      <c r="AJ3853" s="2">
        <f t="shared" si="388"/>
        <v>-2.5025539444631106</v>
      </c>
      <c r="AK3853" s="2">
        <f t="shared" si="390"/>
        <v>-1.535362013584342</v>
      </c>
      <c r="AL3853" s="2">
        <f t="shared" si="391"/>
        <v>-2.5879503497259004</v>
      </c>
      <c r="AM3853" s="2">
        <f t="shared" si="392"/>
        <v>-4.7882818995451668</v>
      </c>
      <c r="AN3853" s="2">
        <f t="shared" si="393"/>
        <v>-5.1731873988223995</v>
      </c>
    </row>
    <row r="3854" spans="1:40" x14ac:dyDescent="0.2">
      <c r="A3854">
        <v>3853</v>
      </c>
      <c r="B3854" t="s">
        <v>6574</v>
      </c>
      <c r="C3854" t="s">
        <v>176</v>
      </c>
      <c r="D3854">
        <v>0</v>
      </c>
      <c r="E3854">
        <v>1</v>
      </c>
      <c r="F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T3854">
        <v>0.155</v>
      </c>
      <c r="U3854">
        <v>0.182</v>
      </c>
      <c r="V3854">
        <v>0.20599999999999999</v>
      </c>
      <c r="W3854">
        <v>0.38800000000000001</v>
      </c>
      <c r="X3854">
        <v>0.17</v>
      </c>
      <c r="Z3854">
        <v>-5</v>
      </c>
      <c r="AA3854">
        <v>0</v>
      </c>
      <c r="AB3854">
        <v>0</v>
      </c>
      <c r="AD3854">
        <v>-0.1</v>
      </c>
      <c r="AE3854">
        <v>0</v>
      </c>
      <c r="AF3854">
        <v>0</v>
      </c>
      <c r="AG3854" t="s">
        <v>6575</v>
      </c>
      <c r="AH3854" s="2">
        <f t="shared" si="389"/>
        <v>-16.587335606140918</v>
      </c>
      <c r="AJ3854" s="2">
        <f t="shared" ref="AJ3854:AJ3917" si="394">(K3854-22.084)/8.824585</f>
        <v>-2.5025539444631106</v>
      </c>
      <c r="AK3854" s="2">
        <f t="shared" si="390"/>
        <v>-1.535362013584342</v>
      </c>
      <c r="AL3854" s="2">
        <f t="shared" si="391"/>
        <v>-2.5879503497259004</v>
      </c>
      <c r="AM3854" s="2">
        <f t="shared" si="392"/>
        <v>-4.7882818995451668</v>
      </c>
      <c r="AN3854" s="2">
        <f t="shared" si="393"/>
        <v>-5.1731873988223995</v>
      </c>
    </row>
    <row r="3855" spans="1:40" x14ac:dyDescent="0.2">
      <c r="A3855">
        <v>3854</v>
      </c>
      <c r="B3855" t="s">
        <v>5749</v>
      </c>
      <c r="C3855" t="s">
        <v>118</v>
      </c>
      <c r="D3855">
        <v>0</v>
      </c>
      <c r="E3855">
        <v>1</v>
      </c>
      <c r="F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T3855">
        <v>0.152</v>
      </c>
      <c r="U3855">
        <v>0.187</v>
      </c>
      <c r="V3855">
        <v>0.21099999999999999</v>
      </c>
      <c r="W3855">
        <v>0.39800000000000002</v>
      </c>
      <c r="X3855">
        <v>0.17499999999999999</v>
      </c>
      <c r="Z3855">
        <v>4</v>
      </c>
      <c r="AA3855">
        <v>0</v>
      </c>
      <c r="AB3855">
        <v>0</v>
      </c>
      <c r="AD3855">
        <v>-0.1</v>
      </c>
      <c r="AE3855">
        <v>0</v>
      </c>
      <c r="AF3855">
        <v>0</v>
      </c>
      <c r="AG3855" t="s">
        <v>5750</v>
      </c>
      <c r="AH3855" s="2">
        <f t="shared" si="389"/>
        <v>-16.590796078152483</v>
      </c>
      <c r="AJ3855" s="2">
        <f t="shared" si="394"/>
        <v>-2.5025539444631106</v>
      </c>
      <c r="AK3855" s="2">
        <f t="shared" si="390"/>
        <v>-1.535362013584342</v>
      </c>
      <c r="AL3855" s="2">
        <f t="shared" si="391"/>
        <v>-2.5879503497259004</v>
      </c>
      <c r="AM3855" s="2">
        <f t="shared" si="392"/>
        <v>-4.9350026898811574</v>
      </c>
      <c r="AN3855" s="2">
        <f t="shared" si="393"/>
        <v>-5.0299270804979725</v>
      </c>
    </row>
    <row r="3856" spans="1:40" x14ac:dyDescent="0.2">
      <c r="A3856">
        <v>3855</v>
      </c>
      <c r="B3856" t="s">
        <v>6187</v>
      </c>
      <c r="C3856" t="s">
        <v>37</v>
      </c>
      <c r="D3856">
        <v>0</v>
      </c>
      <c r="E3856">
        <v>1</v>
      </c>
      <c r="F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T3856">
        <v>0.152</v>
      </c>
      <c r="U3856">
        <v>0.188</v>
      </c>
      <c r="V3856">
        <v>0.21</v>
      </c>
      <c r="W3856">
        <v>0.39800000000000002</v>
      </c>
      <c r="X3856">
        <v>0.17499999999999999</v>
      </c>
      <c r="Z3856">
        <v>5</v>
      </c>
      <c r="AA3856">
        <v>0</v>
      </c>
      <c r="AB3856">
        <v>0</v>
      </c>
      <c r="AD3856">
        <v>-0.1</v>
      </c>
      <c r="AE3856">
        <v>0</v>
      </c>
      <c r="AF3856">
        <v>0</v>
      </c>
      <c r="AG3856" t="s">
        <v>6188</v>
      </c>
      <c r="AH3856" s="2">
        <f t="shared" si="389"/>
        <v>-16.590796078152483</v>
      </c>
      <c r="AJ3856" s="2">
        <f t="shared" si="394"/>
        <v>-2.5025539444631106</v>
      </c>
      <c r="AK3856" s="2">
        <f t="shared" si="390"/>
        <v>-1.535362013584342</v>
      </c>
      <c r="AL3856" s="2">
        <f t="shared" si="391"/>
        <v>-2.5879503497259004</v>
      </c>
      <c r="AM3856" s="2">
        <f t="shared" si="392"/>
        <v>-4.9350026898811574</v>
      </c>
      <c r="AN3856" s="2">
        <f t="shared" si="393"/>
        <v>-5.0299270804979725</v>
      </c>
    </row>
    <row r="3857" spans="1:40" x14ac:dyDescent="0.2">
      <c r="A3857">
        <v>3856</v>
      </c>
      <c r="B3857" t="s">
        <v>6904</v>
      </c>
      <c r="C3857" t="s">
        <v>125</v>
      </c>
      <c r="D3857">
        <v>0</v>
      </c>
      <c r="E3857">
        <v>1</v>
      </c>
      <c r="F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T3857">
        <v>0.154</v>
      </c>
      <c r="U3857">
        <v>0.19400000000000001</v>
      </c>
      <c r="V3857">
        <v>0.19800000000000001</v>
      </c>
      <c r="W3857">
        <v>0.39100000000000001</v>
      </c>
      <c r="X3857">
        <v>0.17399999999999999</v>
      </c>
      <c r="Z3857">
        <v>2</v>
      </c>
      <c r="AA3857">
        <v>0</v>
      </c>
      <c r="AB3857">
        <v>0</v>
      </c>
      <c r="AD3857">
        <v>-0.1</v>
      </c>
      <c r="AE3857">
        <v>0</v>
      </c>
      <c r="AF3857">
        <v>0</v>
      </c>
      <c r="AG3857" t="s">
        <v>6905</v>
      </c>
      <c r="AH3857" s="2">
        <f t="shared" si="389"/>
        <v>-16.59326444075559</v>
      </c>
      <c r="AJ3857" s="2">
        <f t="shared" si="394"/>
        <v>-2.5025539444631106</v>
      </c>
      <c r="AK3857" s="2">
        <f t="shared" si="390"/>
        <v>-1.535362013584342</v>
      </c>
      <c r="AL3857" s="2">
        <f t="shared" si="391"/>
        <v>-2.5879503497259004</v>
      </c>
      <c r="AM3857" s="2">
        <f t="shared" si="392"/>
        <v>-4.8371888296571637</v>
      </c>
      <c r="AN3857" s="2">
        <f t="shared" si="393"/>
        <v>-5.1302093033250715</v>
      </c>
    </row>
    <row r="3858" spans="1:40" x14ac:dyDescent="0.2">
      <c r="A3858">
        <v>3857</v>
      </c>
      <c r="B3858" t="s">
        <v>6550</v>
      </c>
      <c r="C3858" t="s">
        <v>118</v>
      </c>
      <c r="D3858">
        <v>0</v>
      </c>
      <c r="E3858">
        <v>1</v>
      </c>
      <c r="F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T3858">
        <v>0.14899999999999999</v>
      </c>
      <c r="U3858">
        <v>0.189</v>
      </c>
      <c r="V3858">
        <v>0.218</v>
      </c>
      <c r="W3858">
        <v>0.40799999999999997</v>
      </c>
      <c r="X3858">
        <v>0.17899999999999999</v>
      </c>
      <c r="Z3858">
        <v>7</v>
      </c>
      <c r="AA3858">
        <v>0</v>
      </c>
      <c r="AB3858">
        <v>0</v>
      </c>
      <c r="AD3858">
        <v>-0.1</v>
      </c>
      <c r="AE3858">
        <v>0</v>
      </c>
      <c r="AF3858">
        <v>0</v>
      </c>
      <c r="AG3858" t="s">
        <v>6551</v>
      </c>
      <c r="AH3858" s="2">
        <f t="shared" si="389"/>
        <v>-16.594256550164047</v>
      </c>
      <c r="AJ3858" s="2">
        <f t="shared" si="394"/>
        <v>-2.5025539444631106</v>
      </c>
      <c r="AK3858" s="2">
        <f t="shared" si="390"/>
        <v>-1.535362013584342</v>
      </c>
      <c r="AL3858" s="2">
        <f t="shared" si="391"/>
        <v>-2.5879503497259004</v>
      </c>
      <c r="AM3858" s="2">
        <f t="shared" si="392"/>
        <v>-5.081723480217148</v>
      </c>
      <c r="AN3858" s="2">
        <f t="shared" si="393"/>
        <v>-4.8866667621735456</v>
      </c>
    </row>
    <row r="3859" spans="1:40" x14ac:dyDescent="0.2">
      <c r="A3859">
        <v>3858</v>
      </c>
      <c r="B3859" t="s">
        <v>7060</v>
      </c>
      <c r="C3859" t="s">
        <v>90</v>
      </c>
      <c r="D3859">
        <v>0</v>
      </c>
      <c r="E3859">
        <v>1</v>
      </c>
      <c r="F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T3859">
        <v>0.151</v>
      </c>
      <c r="U3859">
        <v>0.191</v>
      </c>
      <c r="V3859">
        <v>0.20899999999999999</v>
      </c>
      <c r="W3859">
        <v>0.40100000000000002</v>
      </c>
      <c r="X3859">
        <v>0.17699999999999999</v>
      </c>
      <c r="Z3859">
        <v>6</v>
      </c>
      <c r="AA3859">
        <v>0</v>
      </c>
      <c r="AB3859">
        <v>0</v>
      </c>
      <c r="AD3859">
        <v>-0.1</v>
      </c>
      <c r="AE3859">
        <v>0</v>
      </c>
      <c r="AF3859">
        <v>0</v>
      </c>
      <c r="AG3859" t="s">
        <v>7061</v>
      </c>
      <c r="AH3859" s="2">
        <f t="shared" si="389"/>
        <v>-16.596724912767151</v>
      </c>
      <c r="AJ3859" s="2">
        <f t="shared" si="394"/>
        <v>-2.5025539444631106</v>
      </c>
      <c r="AK3859" s="2">
        <f t="shared" si="390"/>
        <v>-1.535362013584342</v>
      </c>
      <c r="AL3859" s="2">
        <f t="shared" si="391"/>
        <v>-2.5879503497259004</v>
      </c>
      <c r="AM3859" s="2">
        <f t="shared" si="392"/>
        <v>-4.9839096199931543</v>
      </c>
      <c r="AN3859" s="2">
        <f t="shared" si="393"/>
        <v>-4.9869489850006437</v>
      </c>
    </row>
    <row r="3860" spans="1:40" x14ac:dyDescent="0.2">
      <c r="A3860">
        <v>3859</v>
      </c>
      <c r="B3860" t="s">
        <v>7136</v>
      </c>
      <c r="C3860" t="s">
        <v>37</v>
      </c>
      <c r="D3860">
        <v>0</v>
      </c>
      <c r="E3860">
        <v>1</v>
      </c>
      <c r="F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T3860">
        <v>0.151</v>
      </c>
      <c r="U3860">
        <v>0.186</v>
      </c>
      <c r="V3860">
        <v>0.215</v>
      </c>
      <c r="W3860">
        <v>0.40100000000000002</v>
      </c>
      <c r="X3860">
        <v>0.17499999999999999</v>
      </c>
      <c r="Z3860">
        <v>5</v>
      </c>
      <c r="AA3860">
        <v>0</v>
      </c>
      <c r="AB3860">
        <v>0</v>
      </c>
      <c r="AD3860">
        <v>-0.1</v>
      </c>
      <c r="AE3860">
        <v>0</v>
      </c>
      <c r="AF3860">
        <v>0</v>
      </c>
      <c r="AG3860" t="s">
        <v>7137</v>
      </c>
      <c r="AH3860" s="2">
        <f t="shared" si="389"/>
        <v>-16.596724912767151</v>
      </c>
      <c r="AJ3860" s="2">
        <f t="shared" si="394"/>
        <v>-2.5025539444631106</v>
      </c>
      <c r="AK3860" s="2">
        <f t="shared" si="390"/>
        <v>-1.535362013584342</v>
      </c>
      <c r="AL3860" s="2">
        <f t="shared" si="391"/>
        <v>-2.5879503497259004</v>
      </c>
      <c r="AM3860" s="2">
        <f t="shared" si="392"/>
        <v>-4.9839096199931543</v>
      </c>
      <c r="AN3860" s="2">
        <f t="shared" si="393"/>
        <v>-4.9869489850006437</v>
      </c>
    </row>
    <row r="3861" spans="1:40" x14ac:dyDescent="0.2">
      <c r="A3861">
        <v>3860</v>
      </c>
      <c r="B3861" t="s">
        <v>6544</v>
      </c>
      <c r="C3861" t="s">
        <v>35</v>
      </c>
      <c r="D3861">
        <v>0</v>
      </c>
      <c r="E3861">
        <v>1</v>
      </c>
      <c r="F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T3861">
        <v>0.153</v>
      </c>
      <c r="U3861">
        <v>0.187</v>
      </c>
      <c r="V3861">
        <v>0.20699999999999999</v>
      </c>
      <c r="W3861">
        <v>0.39400000000000002</v>
      </c>
      <c r="X3861">
        <v>0.17399999999999999</v>
      </c>
      <c r="Z3861">
        <v>-5</v>
      </c>
      <c r="AA3861">
        <v>0</v>
      </c>
      <c r="AB3861">
        <v>0</v>
      </c>
      <c r="AD3861">
        <v>-0.1</v>
      </c>
      <c r="AE3861">
        <v>0</v>
      </c>
      <c r="AF3861">
        <v>0</v>
      </c>
      <c r="AG3861" t="s">
        <v>6545</v>
      </c>
      <c r="AH3861" s="2">
        <f t="shared" si="389"/>
        <v>-16.599193275370258</v>
      </c>
      <c r="AJ3861" s="2">
        <f t="shared" si="394"/>
        <v>-2.5025539444631106</v>
      </c>
      <c r="AK3861" s="2">
        <f t="shared" si="390"/>
        <v>-1.535362013584342</v>
      </c>
      <c r="AL3861" s="2">
        <f t="shared" si="391"/>
        <v>-2.5879503497259004</v>
      </c>
      <c r="AM3861" s="2">
        <f t="shared" si="392"/>
        <v>-4.8860957597691606</v>
      </c>
      <c r="AN3861" s="2">
        <f t="shared" si="393"/>
        <v>-5.0872312078277435</v>
      </c>
    </row>
    <row r="3862" spans="1:40" x14ac:dyDescent="0.2">
      <c r="A3862">
        <v>3861</v>
      </c>
      <c r="B3862" t="s">
        <v>7047</v>
      </c>
      <c r="C3862" t="s">
        <v>37</v>
      </c>
      <c r="D3862">
        <v>0</v>
      </c>
      <c r="E3862">
        <v>1</v>
      </c>
      <c r="F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T3862">
        <v>0.15</v>
      </c>
      <c r="U3862">
        <v>0.189</v>
      </c>
      <c r="V3862">
        <v>0.215</v>
      </c>
      <c r="W3862">
        <v>0.40400000000000003</v>
      </c>
      <c r="X3862">
        <v>0.17699999999999999</v>
      </c>
      <c r="Z3862">
        <v>6</v>
      </c>
      <c r="AA3862">
        <v>0</v>
      </c>
      <c r="AB3862">
        <v>0</v>
      </c>
      <c r="AD3862">
        <v>-0.1</v>
      </c>
      <c r="AE3862">
        <v>0</v>
      </c>
      <c r="AF3862">
        <v>0</v>
      </c>
      <c r="AG3862" t="s">
        <v>7048</v>
      </c>
      <c r="AH3862" s="2">
        <f t="shared" si="389"/>
        <v>-16.602653747381822</v>
      </c>
      <c r="AJ3862" s="2">
        <f t="shared" si="394"/>
        <v>-2.5025539444631106</v>
      </c>
      <c r="AK3862" s="2">
        <f t="shared" si="390"/>
        <v>-1.535362013584342</v>
      </c>
      <c r="AL3862" s="2">
        <f t="shared" si="391"/>
        <v>-2.5879503497259004</v>
      </c>
      <c r="AM3862" s="2">
        <f t="shared" si="392"/>
        <v>-5.0328165501051512</v>
      </c>
      <c r="AN3862" s="2">
        <f t="shared" si="393"/>
        <v>-4.9439708895033156</v>
      </c>
    </row>
    <row r="3863" spans="1:40" x14ac:dyDescent="0.2">
      <c r="A3863">
        <v>3862</v>
      </c>
      <c r="B3863" t="s">
        <v>6156</v>
      </c>
      <c r="C3863" t="s">
        <v>51</v>
      </c>
      <c r="D3863">
        <v>0</v>
      </c>
      <c r="E3863">
        <v>1</v>
      </c>
      <c r="F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0.14899999999999999</v>
      </c>
      <c r="U3863">
        <v>0.188</v>
      </c>
      <c r="V3863">
        <v>0.219</v>
      </c>
      <c r="W3863">
        <v>0.40699999999999997</v>
      </c>
      <c r="X3863">
        <v>0.17899999999999999</v>
      </c>
      <c r="Z3863">
        <v>5</v>
      </c>
      <c r="AA3863">
        <v>0</v>
      </c>
      <c r="AB3863">
        <v>0</v>
      </c>
      <c r="AD3863">
        <v>-0.1</v>
      </c>
      <c r="AE3863">
        <v>0</v>
      </c>
      <c r="AF3863">
        <v>0</v>
      </c>
      <c r="AG3863" t="s">
        <v>6157</v>
      </c>
      <c r="AH3863" s="2">
        <f t="shared" si="389"/>
        <v>-16.60858258199649</v>
      </c>
      <c r="AJ3863" s="2">
        <f t="shared" si="394"/>
        <v>-2.5025539444631106</v>
      </c>
      <c r="AK3863" s="2">
        <f t="shared" si="390"/>
        <v>-1.535362013584342</v>
      </c>
      <c r="AL3863" s="2">
        <f t="shared" si="391"/>
        <v>-2.5879503497259004</v>
      </c>
      <c r="AM3863" s="2">
        <f t="shared" si="392"/>
        <v>-5.081723480217148</v>
      </c>
      <c r="AN3863" s="2">
        <f t="shared" si="393"/>
        <v>-4.9009927940059885</v>
      </c>
    </row>
    <row r="3864" spans="1:40" x14ac:dyDescent="0.2">
      <c r="A3864">
        <v>3863</v>
      </c>
      <c r="B3864" t="s">
        <v>6468</v>
      </c>
      <c r="C3864" t="s">
        <v>129</v>
      </c>
      <c r="D3864">
        <v>0</v>
      </c>
      <c r="E3864">
        <v>1</v>
      </c>
      <c r="F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0.155</v>
      </c>
      <c r="U3864">
        <v>0.189</v>
      </c>
      <c r="V3864">
        <v>0.19700000000000001</v>
      </c>
      <c r="W3864">
        <v>0.38600000000000001</v>
      </c>
      <c r="X3864">
        <v>0.17100000000000001</v>
      </c>
      <c r="Z3864">
        <v>-4</v>
      </c>
      <c r="AA3864">
        <v>0</v>
      </c>
      <c r="AB3864">
        <v>0</v>
      </c>
      <c r="AD3864">
        <v>-0.1</v>
      </c>
      <c r="AE3864">
        <v>0</v>
      </c>
      <c r="AF3864">
        <v>0</v>
      </c>
      <c r="AG3864" t="s">
        <v>6469</v>
      </c>
      <c r="AH3864" s="2">
        <f t="shared" si="389"/>
        <v>-16.615987669805804</v>
      </c>
      <c r="AJ3864" s="2">
        <f t="shared" si="394"/>
        <v>-2.5025539444631106</v>
      </c>
      <c r="AK3864" s="2">
        <f t="shared" si="390"/>
        <v>-1.535362013584342</v>
      </c>
      <c r="AL3864" s="2">
        <f t="shared" si="391"/>
        <v>-2.5879503497259004</v>
      </c>
      <c r="AM3864" s="2">
        <f t="shared" si="392"/>
        <v>-4.7882818995451668</v>
      </c>
      <c r="AN3864" s="2">
        <f t="shared" si="393"/>
        <v>-5.2018394624872855</v>
      </c>
    </row>
    <row r="3865" spans="1:40" x14ac:dyDescent="0.2">
      <c r="A3865">
        <v>3864</v>
      </c>
      <c r="B3865" t="s">
        <v>5407</v>
      </c>
      <c r="C3865" t="s">
        <v>88</v>
      </c>
      <c r="D3865">
        <v>0</v>
      </c>
      <c r="E3865">
        <v>1</v>
      </c>
      <c r="F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T3865">
        <v>0.151</v>
      </c>
      <c r="U3865">
        <v>0.19500000000000001</v>
      </c>
      <c r="V3865">
        <v>0.20399999999999999</v>
      </c>
      <c r="W3865">
        <v>0.39900000000000002</v>
      </c>
      <c r="X3865">
        <v>0.17699999999999999</v>
      </c>
      <c r="Z3865">
        <v>7</v>
      </c>
      <c r="AA3865">
        <v>0</v>
      </c>
      <c r="AB3865">
        <v>0</v>
      </c>
      <c r="AD3865">
        <v>-0.1</v>
      </c>
      <c r="AE3865">
        <v>0</v>
      </c>
      <c r="AF3865">
        <v>0</v>
      </c>
      <c r="AG3865" t="s">
        <v>5408</v>
      </c>
      <c r="AH3865" s="2">
        <f t="shared" si="389"/>
        <v>-16.625376976432037</v>
      </c>
      <c r="AJ3865" s="2">
        <f t="shared" si="394"/>
        <v>-2.5025539444631106</v>
      </c>
      <c r="AK3865" s="2">
        <f t="shared" si="390"/>
        <v>-1.535362013584342</v>
      </c>
      <c r="AL3865" s="2">
        <f t="shared" si="391"/>
        <v>-2.5879503497259004</v>
      </c>
      <c r="AM3865" s="2">
        <f t="shared" si="392"/>
        <v>-4.9839096199931543</v>
      </c>
      <c r="AN3865" s="2">
        <f t="shared" si="393"/>
        <v>-5.0156010486655296</v>
      </c>
    </row>
    <row r="3866" spans="1:40" x14ac:dyDescent="0.2">
      <c r="A3866">
        <v>3865</v>
      </c>
      <c r="B3866" t="s">
        <v>5598</v>
      </c>
      <c r="C3866" t="s">
        <v>45</v>
      </c>
      <c r="D3866">
        <v>0</v>
      </c>
      <c r="E3866">
        <v>1</v>
      </c>
      <c r="F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T3866">
        <v>0.151</v>
      </c>
      <c r="U3866">
        <v>0.188</v>
      </c>
      <c r="V3866">
        <v>0.21</v>
      </c>
      <c r="W3866">
        <v>0.39900000000000002</v>
      </c>
      <c r="X3866">
        <v>0.17599999999999999</v>
      </c>
      <c r="Z3866">
        <v>0</v>
      </c>
      <c r="AA3866">
        <v>0</v>
      </c>
      <c r="AB3866">
        <v>0</v>
      </c>
      <c r="AD3866">
        <v>-0.1</v>
      </c>
      <c r="AE3866">
        <v>0</v>
      </c>
      <c r="AF3866">
        <v>0</v>
      </c>
      <c r="AG3866" t="s">
        <v>5599</v>
      </c>
      <c r="AH3866" s="2">
        <f t="shared" si="389"/>
        <v>-16.625376976432037</v>
      </c>
      <c r="AJ3866" s="2">
        <f t="shared" si="394"/>
        <v>-2.5025539444631106</v>
      </c>
      <c r="AK3866" s="2">
        <f t="shared" si="390"/>
        <v>-1.535362013584342</v>
      </c>
      <c r="AL3866" s="2">
        <f t="shared" si="391"/>
        <v>-2.5879503497259004</v>
      </c>
      <c r="AM3866" s="2">
        <f t="shared" si="392"/>
        <v>-4.9839096199931543</v>
      </c>
      <c r="AN3866" s="2">
        <f t="shared" si="393"/>
        <v>-5.0156010486655296</v>
      </c>
    </row>
    <row r="3867" spans="1:40" x14ac:dyDescent="0.2">
      <c r="A3867">
        <v>3866</v>
      </c>
      <c r="B3867" t="s">
        <v>6474</v>
      </c>
      <c r="D3867">
        <v>0</v>
      </c>
      <c r="E3867">
        <v>1</v>
      </c>
      <c r="F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T3867">
        <v>0.14799999999999999</v>
      </c>
      <c r="U3867">
        <v>0.192</v>
      </c>
      <c r="V3867">
        <v>0.217</v>
      </c>
      <c r="W3867">
        <v>0.40899999999999997</v>
      </c>
      <c r="X3867">
        <v>0.18099999999999999</v>
      </c>
      <c r="Z3867">
        <v>4</v>
      </c>
      <c r="AA3867">
        <v>0</v>
      </c>
      <c r="AB3867">
        <v>0</v>
      </c>
      <c r="AD3867">
        <v>-0.1</v>
      </c>
      <c r="AE3867">
        <v>0</v>
      </c>
      <c r="AF3867">
        <v>0</v>
      </c>
      <c r="AG3867" t="s">
        <v>6475</v>
      </c>
      <c r="AH3867" s="2">
        <f t="shared" si="389"/>
        <v>-16.628837448443601</v>
      </c>
      <c r="AJ3867" s="2">
        <f t="shared" si="394"/>
        <v>-2.5025539444631106</v>
      </c>
      <c r="AK3867" s="2">
        <f t="shared" si="390"/>
        <v>-1.535362013584342</v>
      </c>
      <c r="AL3867" s="2">
        <f t="shared" si="391"/>
        <v>-2.5879503497259004</v>
      </c>
      <c r="AM3867" s="2">
        <f t="shared" si="392"/>
        <v>-5.1306304103291449</v>
      </c>
      <c r="AN3867" s="2">
        <f t="shared" si="393"/>
        <v>-4.8723407303411026</v>
      </c>
    </row>
    <row r="3868" spans="1:40" x14ac:dyDescent="0.2">
      <c r="A3868">
        <v>3867</v>
      </c>
      <c r="B3868" t="s">
        <v>5562</v>
      </c>
      <c r="D3868">
        <v>0</v>
      </c>
      <c r="E3868">
        <v>1</v>
      </c>
      <c r="F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T3868">
        <v>0.14899999999999999</v>
      </c>
      <c r="U3868">
        <v>0.192</v>
      </c>
      <c r="V3868">
        <v>0.21199999999999999</v>
      </c>
      <c r="W3868">
        <v>0.40500000000000003</v>
      </c>
      <c r="X3868">
        <v>0.17899999999999999</v>
      </c>
      <c r="Z3868">
        <v>3</v>
      </c>
      <c r="AA3868">
        <v>0</v>
      </c>
      <c r="AB3868">
        <v>0</v>
      </c>
      <c r="AD3868">
        <v>-0.1</v>
      </c>
      <c r="AE3868">
        <v>0</v>
      </c>
      <c r="AF3868">
        <v>0</v>
      </c>
      <c r="AG3868" t="s">
        <v>5563</v>
      </c>
      <c r="AH3868" s="2">
        <f t="shared" si="389"/>
        <v>-16.637234645661373</v>
      </c>
      <c r="AJ3868" s="2">
        <f t="shared" si="394"/>
        <v>-2.5025539444631106</v>
      </c>
      <c r="AK3868" s="2">
        <f t="shared" si="390"/>
        <v>-1.535362013584342</v>
      </c>
      <c r="AL3868" s="2">
        <f t="shared" si="391"/>
        <v>-2.5879503497259004</v>
      </c>
      <c r="AM3868" s="2">
        <f t="shared" si="392"/>
        <v>-5.081723480217148</v>
      </c>
      <c r="AN3868" s="2">
        <f t="shared" si="393"/>
        <v>-4.9296448576708727</v>
      </c>
    </row>
    <row r="3869" spans="1:40" x14ac:dyDescent="0.2">
      <c r="A3869">
        <v>3868</v>
      </c>
      <c r="B3869" t="s">
        <v>7253</v>
      </c>
      <c r="C3869" t="s">
        <v>63</v>
      </c>
      <c r="D3869">
        <v>0</v>
      </c>
      <c r="E3869">
        <v>1</v>
      </c>
      <c r="F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T3869">
        <v>0.14799999999999999</v>
      </c>
      <c r="U3869">
        <v>0.188</v>
      </c>
      <c r="V3869">
        <v>0.22</v>
      </c>
      <c r="W3869">
        <v>0.40799999999999997</v>
      </c>
      <c r="X3869">
        <v>0.17899999999999999</v>
      </c>
      <c r="Z3869">
        <v>2</v>
      </c>
      <c r="AA3869">
        <v>0</v>
      </c>
      <c r="AB3869">
        <v>0</v>
      </c>
      <c r="AD3869">
        <v>-0.1</v>
      </c>
      <c r="AE3869">
        <v>0</v>
      </c>
      <c r="AF3869">
        <v>0</v>
      </c>
      <c r="AG3869" t="s">
        <v>7254</v>
      </c>
      <c r="AH3869" s="2">
        <f t="shared" si="389"/>
        <v>-16.643163480276044</v>
      </c>
      <c r="AJ3869" s="2">
        <f t="shared" si="394"/>
        <v>-2.5025539444631106</v>
      </c>
      <c r="AK3869" s="2">
        <f t="shared" si="390"/>
        <v>-1.535362013584342</v>
      </c>
      <c r="AL3869" s="2">
        <f t="shared" si="391"/>
        <v>-2.5879503497259004</v>
      </c>
      <c r="AM3869" s="2">
        <f t="shared" si="392"/>
        <v>-5.1306304103291449</v>
      </c>
      <c r="AN3869" s="2">
        <f t="shared" si="393"/>
        <v>-4.8866667621735456</v>
      </c>
    </row>
    <row r="3870" spans="1:40" x14ac:dyDescent="0.2">
      <c r="A3870">
        <v>3869</v>
      </c>
      <c r="B3870" t="s">
        <v>6964</v>
      </c>
      <c r="C3870" t="s">
        <v>88</v>
      </c>
      <c r="D3870">
        <v>0</v>
      </c>
      <c r="E3870">
        <v>1</v>
      </c>
      <c r="F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T3870">
        <v>0.15</v>
      </c>
      <c r="U3870">
        <v>0.188</v>
      </c>
      <c r="V3870">
        <v>0.21299999999999999</v>
      </c>
      <c r="W3870">
        <v>0.40100000000000002</v>
      </c>
      <c r="X3870">
        <v>0.17699999999999999</v>
      </c>
      <c r="Z3870">
        <v>7</v>
      </c>
      <c r="AA3870">
        <v>0</v>
      </c>
      <c r="AB3870">
        <v>0</v>
      </c>
      <c r="AD3870">
        <v>-0.1</v>
      </c>
      <c r="AE3870">
        <v>0</v>
      </c>
      <c r="AF3870">
        <v>0</v>
      </c>
      <c r="AG3870" t="s">
        <v>6965</v>
      </c>
      <c r="AH3870" s="2">
        <f t="shared" si="389"/>
        <v>-16.645631842879148</v>
      </c>
      <c r="AJ3870" s="2">
        <f t="shared" si="394"/>
        <v>-2.5025539444631106</v>
      </c>
      <c r="AK3870" s="2">
        <f t="shared" si="390"/>
        <v>-1.535362013584342</v>
      </c>
      <c r="AL3870" s="2">
        <f t="shared" si="391"/>
        <v>-2.5879503497259004</v>
      </c>
      <c r="AM3870" s="2">
        <f t="shared" si="392"/>
        <v>-5.0328165501051512</v>
      </c>
      <c r="AN3870" s="2">
        <f t="shared" si="393"/>
        <v>-4.9869489850006437</v>
      </c>
    </row>
    <row r="3871" spans="1:40" x14ac:dyDescent="0.2">
      <c r="A3871">
        <v>3870</v>
      </c>
      <c r="B3871" t="s">
        <v>5654</v>
      </c>
      <c r="C3871" t="s">
        <v>29</v>
      </c>
      <c r="D3871">
        <v>0</v>
      </c>
      <c r="E3871">
        <v>1</v>
      </c>
      <c r="F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T3871">
        <v>0.14699999999999999</v>
      </c>
      <c r="U3871">
        <v>0.18099999999999999</v>
      </c>
      <c r="V3871">
        <v>0.23</v>
      </c>
      <c r="W3871">
        <v>0.41099999999999998</v>
      </c>
      <c r="X3871">
        <v>0.17799999999999999</v>
      </c>
      <c r="Z3871">
        <v>5</v>
      </c>
      <c r="AA3871">
        <v>0</v>
      </c>
      <c r="AB3871">
        <v>0</v>
      </c>
      <c r="AD3871">
        <v>-0.1</v>
      </c>
      <c r="AE3871">
        <v>0</v>
      </c>
      <c r="AF3871">
        <v>0</v>
      </c>
      <c r="AG3871" t="s">
        <v>5655</v>
      </c>
      <c r="AH3871" s="2">
        <f t="shared" si="389"/>
        <v>-16.649092314890712</v>
      </c>
      <c r="AJ3871" s="2">
        <f t="shared" si="394"/>
        <v>-2.5025539444631106</v>
      </c>
      <c r="AK3871" s="2">
        <f t="shared" si="390"/>
        <v>-1.535362013584342</v>
      </c>
      <c r="AL3871" s="2">
        <f t="shared" si="391"/>
        <v>-2.5879503497259004</v>
      </c>
      <c r="AM3871" s="2">
        <f t="shared" si="392"/>
        <v>-5.1795373404411418</v>
      </c>
      <c r="AN3871" s="2">
        <f t="shared" si="393"/>
        <v>-4.8436886666762176</v>
      </c>
    </row>
    <row r="3872" spans="1:40" x14ac:dyDescent="0.2">
      <c r="A3872">
        <v>3871</v>
      </c>
      <c r="B3872" t="s">
        <v>7024</v>
      </c>
      <c r="D3872">
        <v>0</v>
      </c>
      <c r="E3872">
        <v>1</v>
      </c>
      <c r="F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T3872">
        <v>0.154</v>
      </c>
      <c r="U3872">
        <v>0.186</v>
      </c>
      <c r="V3872">
        <v>0.20100000000000001</v>
      </c>
      <c r="W3872">
        <v>0.38700000000000001</v>
      </c>
      <c r="X3872">
        <v>0.17100000000000001</v>
      </c>
      <c r="Z3872">
        <v>-2</v>
      </c>
      <c r="AA3872">
        <v>0</v>
      </c>
      <c r="AB3872">
        <v>0</v>
      </c>
      <c r="AD3872">
        <v>-0.1</v>
      </c>
      <c r="AE3872">
        <v>0</v>
      </c>
      <c r="AF3872">
        <v>0</v>
      </c>
      <c r="AG3872" t="s">
        <v>7025</v>
      </c>
      <c r="AH3872" s="2">
        <f t="shared" si="389"/>
        <v>-16.650568568085362</v>
      </c>
      <c r="AJ3872" s="2">
        <f t="shared" si="394"/>
        <v>-2.5025539444631106</v>
      </c>
      <c r="AK3872" s="2">
        <f t="shared" si="390"/>
        <v>-1.535362013584342</v>
      </c>
      <c r="AL3872" s="2">
        <f t="shared" si="391"/>
        <v>-2.5879503497259004</v>
      </c>
      <c r="AM3872" s="2">
        <f t="shared" si="392"/>
        <v>-4.8371888296571637</v>
      </c>
      <c r="AN3872" s="2">
        <f t="shared" si="393"/>
        <v>-5.1875134306548425</v>
      </c>
    </row>
    <row r="3873" spans="1:40" x14ac:dyDescent="0.2">
      <c r="A3873">
        <v>3872</v>
      </c>
      <c r="B3873" t="s">
        <v>5799</v>
      </c>
      <c r="C3873" t="s">
        <v>74</v>
      </c>
      <c r="D3873">
        <v>0</v>
      </c>
      <c r="E3873">
        <v>1</v>
      </c>
      <c r="F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T3873">
        <v>0.14899999999999999</v>
      </c>
      <c r="U3873">
        <v>0.19700000000000001</v>
      </c>
      <c r="V3873">
        <v>0.20699999999999999</v>
      </c>
      <c r="W3873">
        <v>0.40400000000000003</v>
      </c>
      <c r="X3873">
        <v>0.18</v>
      </c>
      <c r="Z3873">
        <v>4</v>
      </c>
      <c r="AA3873">
        <v>0</v>
      </c>
      <c r="AB3873">
        <v>0</v>
      </c>
      <c r="AD3873">
        <v>-0.1</v>
      </c>
      <c r="AE3873">
        <v>0</v>
      </c>
      <c r="AF3873">
        <v>0</v>
      </c>
      <c r="AG3873" t="s">
        <v>5800</v>
      </c>
      <c r="AH3873" s="2">
        <f t="shared" si="389"/>
        <v>-16.651560677493819</v>
      </c>
      <c r="AJ3873" s="2">
        <f t="shared" si="394"/>
        <v>-2.5025539444631106</v>
      </c>
      <c r="AK3873" s="2">
        <f t="shared" si="390"/>
        <v>-1.535362013584342</v>
      </c>
      <c r="AL3873" s="2">
        <f t="shared" si="391"/>
        <v>-2.5879503497259004</v>
      </c>
      <c r="AM3873" s="2">
        <f t="shared" si="392"/>
        <v>-5.081723480217148</v>
      </c>
      <c r="AN3873" s="2">
        <f t="shared" si="393"/>
        <v>-4.9439708895033156</v>
      </c>
    </row>
    <row r="3874" spans="1:40" x14ac:dyDescent="0.2">
      <c r="A3874">
        <v>3873</v>
      </c>
      <c r="B3874" t="s">
        <v>5711</v>
      </c>
      <c r="C3874" t="s">
        <v>42</v>
      </c>
      <c r="D3874">
        <v>0</v>
      </c>
      <c r="E3874">
        <v>1</v>
      </c>
      <c r="F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0.151</v>
      </c>
      <c r="U3874">
        <v>0.19</v>
      </c>
      <c r="V3874">
        <v>0.20699999999999999</v>
      </c>
      <c r="W3874">
        <v>0.39700000000000002</v>
      </c>
      <c r="X3874">
        <v>0.17599999999999999</v>
      </c>
      <c r="Z3874">
        <v>4</v>
      </c>
      <c r="AA3874">
        <v>0</v>
      </c>
      <c r="AB3874">
        <v>0</v>
      </c>
      <c r="AD3874">
        <v>-0.1</v>
      </c>
      <c r="AE3874">
        <v>0</v>
      </c>
      <c r="AF3874">
        <v>0</v>
      </c>
      <c r="AG3874" t="s">
        <v>5712</v>
      </c>
      <c r="AH3874" s="2">
        <f t="shared" si="389"/>
        <v>-16.654029040096923</v>
      </c>
      <c r="AJ3874" s="2">
        <f t="shared" si="394"/>
        <v>-2.5025539444631106</v>
      </c>
      <c r="AK3874" s="2">
        <f t="shared" si="390"/>
        <v>-1.535362013584342</v>
      </c>
      <c r="AL3874" s="2">
        <f t="shared" si="391"/>
        <v>-2.5879503497259004</v>
      </c>
      <c r="AM3874" s="2">
        <f t="shared" si="392"/>
        <v>-4.9839096199931543</v>
      </c>
      <c r="AN3874" s="2">
        <f t="shared" si="393"/>
        <v>-5.0442531123304146</v>
      </c>
    </row>
    <row r="3875" spans="1:40" x14ac:dyDescent="0.2">
      <c r="A3875">
        <v>3874</v>
      </c>
      <c r="B3875" t="s">
        <v>6251</v>
      </c>
      <c r="C3875" t="s">
        <v>39</v>
      </c>
      <c r="D3875">
        <v>0</v>
      </c>
      <c r="E3875">
        <v>1</v>
      </c>
      <c r="F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T3875">
        <v>0.151</v>
      </c>
      <c r="U3875">
        <v>0.184</v>
      </c>
      <c r="V3875">
        <v>0.214</v>
      </c>
      <c r="W3875">
        <v>0.39700000000000002</v>
      </c>
      <c r="X3875">
        <v>0.17399999999999999</v>
      </c>
      <c r="Z3875">
        <v>-1</v>
      </c>
      <c r="AA3875">
        <v>0</v>
      </c>
      <c r="AB3875">
        <v>0</v>
      </c>
      <c r="AD3875">
        <v>-0.1</v>
      </c>
      <c r="AE3875">
        <v>0</v>
      </c>
      <c r="AF3875">
        <v>0</v>
      </c>
      <c r="AG3875" t="s">
        <v>6252</v>
      </c>
      <c r="AH3875" s="2">
        <f t="shared" si="389"/>
        <v>-16.654029040096923</v>
      </c>
      <c r="AJ3875" s="2">
        <f t="shared" si="394"/>
        <v>-2.5025539444631106</v>
      </c>
      <c r="AK3875" s="2">
        <f t="shared" si="390"/>
        <v>-1.535362013584342</v>
      </c>
      <c r="AL3875" s="2">
        <f t="shared" si="391"/>
        <v>-2.5879503497259004</v>
      </c>
      <c r="AM3875" s="2">
        <f t="shared" si="392"/>
        <v>-4.9839096199931543</v>
      </c>
      <c r="AN3875" s="2">
        <f t="shared" si="393"/>
        <v>-5.0442531123304146</v>
      </c>
    </row>
    <row r="3876" spans="1:40" x14ac:dyDescent="0.2">
      <c r="A3876">
        <v>3875</v>
      </c>
      <c r="B3876" t="s">
        <v>6679</v>
      </c>
      <c r="C3876" t="s">
        <v>47</v>
      </c>
      <c r="D3876">
        <v>0</v>
      </c>
      <c r="E3876">
        <v>1</v>
      </c>
      <c r="F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T3876">
        <v>0.153</v>
      </c>
      <c r="U3876">
        <v>0.189</v>
      </c>
      <c r="V3876">
        <v>0.20100000000000001</v>
      </c>
      <c r="W3876">
        <v>0.39</v>
      </c>
      <c r="X3876">
        <v>0.17299999999999999</v>
      </c>
      <c r="Z3876">
        <v>-1</v>
      </c>
      <c r="AA3876">
        <v>0</v>
      </c>
      <c r="AB3876">
        <v>0</v>
      </c>
      <c r="AD3876">
        <v>-0.1</v>
      </c>
      <c r="AE3876">
        <v>0</v>
      </c>
      <c r="AF3876">
        <v>0</v>
      </c>
      <c r="AG3876" t="s">
        <v>6680</v>
      </c>
      <c r="AH3876" s="2">
        <f t="shared" si="389"/>
        <v>-16.65649740270003</v>
      </c>
      <c r="AJ3876" s="2">
        <f t="shared" si="394"/>
        <v>-2.5025539444631106</v>
      </c>
      <c r="AK3876" s="2">
        <f t="shared" si="390"/>
        <v>-1.535362013584342</v>
      </c>
      <c r="AL3876" s="2">
        <f t="shared" si="391"/>
        <v>-2.5879503497259004</v>
      </c>
      <c r="AM3876" s="2">
        <f t="shared" si="392"/>
        <v>-4.8860957597691606</v>
      </c>
      <c r="AN3876" s="2">
        <f t="shared" si="393"/>
        <v>-5.1445353351575145</v>
      </c>
    </row>
    <row r="3877" spans="1:40" x14ac:dyDescent="0.2">
      <c r="A3877">
        <v>3876</v>
      </c>
      <c r="B3877" t="s">
        <v>4906</v>
      </c>
      <c r="C3877" t="s">
        <v>118</v>
      </c>
      <c r="D3877">
        <v>0</v>
      </c>
      <c r="E3877">
        <v>1</v>
      </c>
      <c r="F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T3877">
        <v>0.14799999999999999</v>
      </c>
      <c r="U3877">
        <v>0.19900000000000001</v>
      </c>
      <c r="V3877">
        <v>0.20799999999999999</v>
      </c>
      <c r="W3877">
        <v>0.40699999999999997</v>
      </c>
      <c r="X3877">
        <v>0.18099999999999999</v>
      </c>
      <c r="Z3877">
        <v>8</v>
      </c>
      <c r="AA3877">
        <v>0</v>
      </c>
      <c r="AB3877">
        <v>0</v>
      </c>
      <c r="AD3877">
        <v>-0.1</v>
      </c>
      <c r="AE3877">
        <v>0</v>
      </c>
      <c r="AF3877">
        <v>0</v>
      </c>
      <c r="AG3877" t="s">
        <v>4907</v>
      </c>
      <c r="AH3877" s="2">
        <f t="shared" si="389"/>
        <v>-16.657489512108487</v>
      </c>
      <c r="AJ3877" s="2">
        <f t="shared" si="394"/>
        <v>-2.5025539444631106</v>
      </c>
      <c r="AK3877" s="2">
        <f t="shared" si="390"/>
        <v>-1.535362013584342</v>
      </c>
      <c r="AL3877" s="2">
        <f t="shared" si="391"/>
        <v>-2.5879503497259004</v>
      </c>
      <c r="AM3877" s="2">
        <f t="shared" si="392"/>
        <v>-5.1306304103291449</v>
      </c>
      <c r="AN3877" s="2">
        <f t="shared" si="393"/>
        <v>-4.9009927940059885</v>
      </c>
    </row>
    <row r="3878" spans="1:40" x14ac:dyDescent="0.2">
      <c r="A3878">
        <v>3877</v>
      </c>
      <c r="B3878" t="s">
        <v>6770</v>
      </c>
      <c r="C3878" t="s">
        <v>57</v>
      </c>
      <c r="D3878">
        <v>0</v>
      </c>
      <c r="E3878">
        <v>1</v>
      </c>
      <c r="F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T3878">
        <v>0.14799999999999999</v>
      </c>
      <c r="U3878">
        <v>0.19</v>
      </c>
      <c r="V3878">
        <v>0.217</v>
      </c>
      <c r="W3878">
        <v>0.40699999999999997</v>
      </c>
      <c r="X3878">
        <v>0.17899999999999999</v>
      </c>
      <c r="Z3878">
        <v>4</v>
      </c>
      <c r="AA3878">
        <v>0</v>
      </c>
      <c r="AB3878">
        <v>0</v>
      </c>
      <c r="AD3878">
        <v>-0.1</v>
      </c>
      <c r="AE3878">
        <v>0</v>
      </c>
      <c r="AF3878">
        <v>0</v>
      </c>
      <c r="AG3878" t="s">
        <v>6771</v>
      </c>
      <c r="AH3878" s="2">
        <f t="shared" si="389"/>
        <v>-16.657489512108487</v>
      </c>
      <c r="AJ3878" s="2">
        <f t="shared" si="394"/>
        <v>-2.5025539444631106</v>
      </c>
      <c r="AK3878" s="2">
        <f t="shared" si="390"/>
        <v>-1.535362013584342</v>
      </c>
      <c r="AL3878" s="2">
        <f t="shared" si="391"/>
        <v>-2.5879503497259004</v>
      </c>
      <c r="AM3878" s="2">
        <f t="shared" si="392"/>
        <v>-5.1306304103291449</v>
      </c>
      <c r="AN3878" s="2">
        <f t="shared" si="393"/>
        <v>-4.9009927940059885</v>
      </c>
    </row>
    <row r="3879" spans="1:40" x14ac:dyDescent="0.2">
      <c r="A3879">
        <v>3878</v>
      </c>
      <c r="B3879" t="s">
        <v>5936</v>
      </c>
      <c r="C3879" t="s">
        <v>42</v>
      </c>
      <c r="D3879">
        <v>0</v>
      </c>
      <c r="E3879">
        <v>1</v>
      </c>
      <c r="F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T3879">
        <v>0.153</v>
      </c>
      <c r="U3879">
        <v>0.188</v>
      </c>
      <c r="V3879">
        <v>0.20100000000000001</v>
      </c>
      <c r="W3879">
        <v>0.38900000000000001</v>
      </c>
      <c r="X3879">
        <v>0.17199999999999999</v>
      </c>
      <c r="Z3879">
        <v>2</v>
      </c>
      <c r="AA3879">
        <v>0</v>
      </c>
      <c r="AB3879">
        <v>0</v>
      </c>
      <c r="AD3879">
        <v>-0.1</v>
      </c>
      <c r="AE3879">
        <v>0</v>
      </c>
      <c r="AF3879">
        <v>0</v>
      </c>
      <c r="AG3879" t="s">
        <v>5937</v>
      </c>
      <c r="AH3879" s="2">
        <f t="shared" si="389"/>
        <v>-16.670823434532473</v>
      </c>
      <c r="AJ3879" s="2">
        <f t="shared" si="394"/>
        <v>-2.5025539444631106</v>
      </c>
      <c r="AK3879" s="2">
        <f t="shared" si="390"/>
        <v>-1.535362013584342</v>
      </c>
      <c r="AL3879" s="2">
        <f t="shared" si="391"/>
        <v>-2.5879503497259004</v>
      </c>
      <c r="AM3879" s="2">
        <f t="shared" si="392"/>
        <v>-4.8860957597691606</v>
      </c>
      <c r="AN3879" s="2">
        <f t="shared" si="393"/>
        <v>-5.1588613669899566</v>
      </c>
    </row>
    <row r="3880" spans="1:40" x14ac:dyDescent="0.2">
      <c r="A3880">
        <v>3879</v>
      </c>
      <c r="B3880" t="s">
        <v>5015</v>
      </c>
      <c r="C3880" t="s">
        <v>33</v>
      </c>
      <c r="D3880">
        <v>0</v>
      </c>
      <c r="E3880">
        <v>1</v>
      </c>
      <c r="F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T3880">
        <v>0.14799999999999999</v>
      </c>
      <c r="U3880">
        <v>0.192</v>
      </c>
      <c r="V3880">
        <v>0.214</v>
      </c>
      <c r="W3880">
        <v>0.40600000000000003</v>
      </c>
      <c r="X3880">
        <v>0.18</v>
      </c>
      <c r="Z3880">
        <v>7</v>
      </c>
      <c r="AA3880">
        <v>0</v>
      </c>
      <c r="AB3880">
        <v>0</v>
      </c>
      <c r="AD3880">
        <v>-0.1</v>
      </c>
      <c r="AE3880">
        <v>0</v>
      </c>
      <c r="AF3880">
        <v>0</v>
      </c>
      <c r="AG3880" t="s">
        <v>5016</v>
      </c>
      <c r="AH3880" s="2">
        <f t="shared" si="389"/>
        <v>-16.67181554394093</v>
      </c>
      <c r="AJ3880" s="2">
        <f t="shared" si="394"/>
        <v>-2.5025539444631106</v>
      </c>
      <c r="AK3880" s="2">
        <f t="shared" si="390"/>
        <v>-1.535362013584342</v>
      </c>
      <c r="AL3880" s="2">
        <f t="shared" si="391"/>
        <v>-2.5879503497259004</v>
      </c>
      <c r="AM3880" s="2">
        <f t="shared" si="392"/>
        <v>-5.1306304103291449</v>
      </c>
      <c r="AN3880" s="2">
        <f t="shared" si="393"/>
        <v>-4.9153188258384306</v>
      </c>
    </row>
    <row r="3881" spans="1:40" x14ac:dyDescent="0.2">
      <c r="A3881">
        <v>3880</v>
      </c>
      <c r="B3881" t="s">
        <v>6683</v>
      </c>
      <c r="C3881" t="s">
        <v>114</v>
      </c>
      <c r="D3881">
        <v>0</v>
      </c>
      <c r="E3881">
        <v>1</v>
      </c>
      <c r="F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T3881">
        <v>0.15</v>
      </c>
      <c r="U3881">
        <v>0.191</v>
      </c>
      <c r="V3881">
        <v>0.20799999999999999</v>
      </c>
      <c r="W3881">
        <v>0.39900000000000002</v>
      </c>
      <c r="X3881">
        <v>0.17699999999999999</v>
      </c>
      <c r="Z3881">
        <v>-1</v>
      </c>
      <c r="AA3881">
        <v>0</v>
      </c>
      <c r="AB3881">
        <v>0</v>
      </c>
      <c r="AD3881">
        <v>-0.1</v>
      </c>
      <c r="AE3881">
        <v>0</v>
      </c>
      <c r="AF3881">
        <v>0</v>
      </c>
      <c r="AG3881" t="s">
        <v>6684</v>
      </c>
      <c r="AH3881" s="2">
        <f t="shared" si="389"/>
        <v>-16.674283906544034</v>
      </c>
      <c r="AJ3881" s="2">
        <f t="shared" si="394"/>
        <v>-2.5025539444631106</v>
      </c>
      <c r="AK3881" s="2">
        <f t="shared" si="390"/>
        <v>-1.535362013584342</v>
      </c>
      <c r="AL3881" s="2">
        <f t="shared" si="391"/>
        <v>-2.5879503497259004</v>
      </c>
      <c r="AM3881" s="2">
        <f t="shared" si="392"/>
        <v>-5.0328165501051512</v>
      </c>
      <c r="AN3881" s="2">
        <f t="shared" si="393"/>
        <v>-5.0156010486655296</v>
      </c>
    </row>
    <row r="3882" spans="1:40" x14ac:dyDescent="0.2">
      <c r="A3882">
        <v>3881</v>
      </c>
      <c r="B3882" t="s">
        <v>5337</v>
      </c>
      <c r="C3882" t="s">
        <v>88</v>
      </c>
      <c r="D3882">
        <v>0</v>
      </c>
      <c r="E3882">
        <v>1</v>
      </c>
      <c r="F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T3882">
        <v>0.14799999999999999</v>
      </c>
      <c r="U3882">
        <v>0.19</v>
      </c>
      <c r="V3882">
        <v>0.216</v>
      </c>
      <c r="W3882">
        <v>0.40500000000000003</v>
      </c>
      <c r="X3882">
        <v>0.17899999999999999</v>
      </c>
      <c r="Z3882">
        <v>8</v>
      </c>
      <c r="AA3882">
        <v>0</v>
      </c>
      <c r="AB3882">
        <v>0</v>
      </c>
      <c r="AD3882">
        <v>-0.1</v>
      </c>
      <c r="AE3882">
        <v>0</v>
      </c>
      <c r="AF3882">
        <v>0</v>
      </c>
      <c r="AG3882" t="s">
        <v>5338</v>
      </c>
      <c r="AH3882" s="2">
        <f t="shared" si="389"/>
        <v>-16.68614157577337</v>
      </c>
      <c r="AJ3882" s="2">
        <f t="shared" si="394"/>
        <v>-2.5025539444631106</v>
      </c>
      <c r="AK3882" s="2">
        <f t="shared" si="390"/>
        <v>-1.535362013584342</v>
      </c>
      <c r="AL3882" s="2">
        <f t="shared" si="391"/>
        <v>-2.5879503497259004</v>
      </c>
      <c r="AM3882" s="2">
        <f t="shared" si="392"/>
        <v>-5.1306304103291449</v>
      </c>
      <c r="AN3882" s="2">
        <f t="shared" si="393"/>
        <v>-4.9296448576708727</v>
      </c>
    </row>
    <row r="3883" spans="1:40" x14ac:dyDescent="0.2">
      <c r="A3883">
        <v>3882</v>
      </c>
      <c r="B3883" t="s">
        <v>7292</v>
      </c>
      <c r="C3883" t="s">
        <v>114</v>
      </c>
      <c r="D3883">
        <v>0</v>
      </c>
      <c r="E3883">
        <v>1</v>
      </c>
      <c r="F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T3883">
        <v>0.14799999999999999</v>
      </c>
      <c r="U3883">
        <v>0.191</v>
      </c>
      <c r="V3883">
        <v>0.214</v>
      </c>
      <c r="W3883">
        <v>0.40500000000000003</v>
      </c>
      <c r="X3883">
        <v>0.17899999999999999</v>
      </c>
      <c r="Z3883">
        <v>1</v>
      </c>
      <c r="AA3883">
        <v>0</v>
      </c>
      <c r="AB3883">
        <v>0</v>
      </c>
      <c r="AD3883">
        <v>-0.1</v>
      </c>
      <c r="AE3883">
        <v>0</v>
      </c>
      <c r="AF3883">
        <v>0</v>
      </c>
      <c r="AG3883" t="s">
        <v>7293</v>
      </c>
      <c r="AH3883" s="2">
        <f t="shared" si="389"/>
        <v>-16.68614157577337</v>
      </c>
      <c r="AJ3883" s="2">
        <f t="shared" si="394"/>
        <v>-2.5025539444631106</v>
      </c>
      <c r="AK3883" s="2">
        <f t="shared" si="390"/>
        <v>-1.535362013584342</v>
      </c>
      <c r="AL3883" s="2">
        <f t="shared" si="391"/>
        <v>-2.5879503497259004</v>
      </c>
      <c r="AM3883" s="2">
        <f t="shared" si="392"/>
        <v>-5.1306304103291449</v>
      </c>
      <c r="AN3883" s="2">
        <f t="shared" si="393"/>
        <v>-4.9296448576708727</v>
      </c>
    </row>
    <row r="3884" spans="1:40" x14ac:dyDescent="0.2">
      <c r="A3884">
        <v>3883</v>
      </c>
      <c r="B3884" t="s">
        <v>6669</v>
      </c>
      <c r="C3884" t="s">
        <v>47</v>
      </c>
      <c r="D3884">
        <v>0</v>
      </c>
      <c r="E3884">
        <v>1</v>
      </c>
      <c r="F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T3884">
        <v>0.14499999999999999</v>
      </c>
      <c r="U3884">
        <v>0.189</v>
      </c>
      <c r="V3884">
        <v>0.22500000000000001</v>
      </c>
      <c r="W3884">
        <v>0.41499999999999998</v>
      </c>
      <c r="X3884">
        <v>0.182</v>
      </c>
      <c r="Z3884">
        <v>6</v>
      </c>
      <c r="AA3884">
        <v>0</v>
      </c>
      <c r="AB3884">
        <v>0</v>
      </c>
      <c r="AD3884">
        <v>-0.1</v>
      </c>
      <c r="AE3884">
        <v>0</v>
      </c>
      <c r="AF3884">
        <v>0</v>
      </c>
      <c r="AG3884" t="s">
        <v>6670</v>
      </c>
      <c r="AH3884" s="2">
        <f t="shared" si="389"/>
        <v>-16.689602047784938</v>
      </c>
      <c r="AJ3884" s="2">
        <f t="shared" si="394"/>
        <v>-2.5025539444631106</v>
      </c>
      <c r="AK3884" s="2">
        <f t="shared" si="390"/>
        <v>-1.535362013584342</v>
      </c>
      <c r="AL3884" s="2">
        <f t="shared" si="391"/>
        <v>-2.5879503497259004</v>
      </c>
      <c r="AM3884" s="2">
        <f t="shared" si="392"/>
        <v>-5.2773512006651355</v>
      </c>
      <c r="AN3884" s="2">
        <f t="shared" si="393"/>
        <v>-4.7863845393464466</v>
      </c>
    </row>
    <row r="3885" spans="1:40" x14ac:dyDescent="0.2">
      <c r="A3885">
        <v>3884</v>
      </c>
      <c r="B3885" t="s">
        <v>7012</v>
      </c>
      <c r="C3885" t="s">
        <v>47</v>
      </c>
      <c r="D3885">
        <v>0</v>
      </c>
      <c r="E3885">
        <v>1</v>
      </c>
      <c r="F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T3885">
        <v>0.14899999999999999</v>
      </c>
      <c r="U3885">
        <v>0.185</v>
      </c>
      <c r="V3885">
        <v>0.216</v>
      </c>
      <c r="W3885">
        <v>0.40100000000000002</v>
      </c>
      <c r="X3885">
        <v>0.17599999999999999</v>
      </c>
      <c r="Z3885">
        <v>1</v>
      </c>
      <c r="AA3885">
        <v>0</v>
      </c>
      <c r="AB3885">
        <v>0</v>
      </c>
      <c r="AD3885">
        <v>-0.1</v>
      </c>
      <c r="AE3885">
        <v>0</v>
      </c>
      <c r="AF3885">
        <v>0</v>
      </c>
      <c r="AG3885" t="s">
        <v>7013</v>
      </c>
      <c r="AH3885" s="2">
        <f t="shared" si="389"/>
        <v>-16.694538772991145</v>
      </c>
      <c r="AJ3885" s="2">
        <f t="shared" si="394"/>
        <v>-2.5025539444631106</v>
      </c>
      <c r="AK3885" s="2">
        <f t="shared" si="390"/>
        <v>-1.535362013584342</v>
      </c>
      <c r="AL3885" s="2">
        <f t="shared" si="391"/>
        <v>-2.5879503497259004</v>
      </c>
      <c r="AM3885" s="2">
        <f t="shared" si="392"/>
        <v>-5.081723480217148</v>
      </c>
      <c r="AN3885" s="2">
        <f t="shared" si="393"/>
        <v>-4.9869489850006437</v>
      </c>
    </row>
    <row r="3886" spans="1:40" x14ac:dyDescent="0.2">
      <c r="A3886">
        <v>3885</v>
      </c>
      <c r="B3886" t="s">
        <v>6606</v>
      </c>
      <c r="C3886" t="s">
        <v>35</v>
      </c>
      <c r="D3886">
        <v>0</v>
      </c>
      <c r="E3886">
        <v>1</v>
      </c>
      <c r="F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T3886">
        <v>0.14599999999999999</v>
      </c>
      <c r="U3886">
        <v>0.189</v>
      </c>
      <c r="V3886">
        <v>0.221</v>
      </c>
      <c r="W3886">
        <v>0.41099999999999998</v>
      </c>
      <c r="X3886">
        <v>0.18099999999999999</v>
      </c>
      <c r="Z3886">
        <v>0</v>
      </c>
      <c r="AA3886">
        <v>0</v>
      </c>
      <c r="AB3886">
        <v>0</v>
      </c>
      <c r="AD3886">
        <v>-0.1</v>
      </c>
      <c r="AE3886">
        <v>0</v>
      </c>
      <c r="AF3886">
        <v>0</v>
      </c>
      <c r="AG3886" t="s">
        <v>6607</v>
      </c>
      <c r="AH3886" s="2">
        <f t="shared" si="389"/>
        <v>-16.697999245002709</v>
      </c>
      <c r="AJ3886" s="2">
        <f t="shared" si="394"/>
        <v>-2.5025539444631106</v>
      </c>
      <c r="AK3886" s="2">
        <f t="shared" si="390"/>
        <v>-1.535362013584342</v>
      </c>
      <c r="AL3886" s="2">
        <f t="shared" si="391"/>
        <v>-2.5879503497259004</v>
      </c>
      <c r="AM3886" s="2">
        <f t="shared" si="392"/>
        <v>-5.2284442705531387</v>
      </c>
      <c r="AN3886" s="2">
        <f t="shared" si="393"/>
        <v>-4.8436886666762176</v>
      </c>
    </row>
    <row r="3887" spans="1:40" x14ac:dyDescent="0.2">
      <c r="A3887">
        <v>3886</v>
      </c>
      <c r="B3887" t="s">
        <v>7422</v>
      </c>
      <c r="C3887" t="s">
        <v>53</v>
      </c>
      <c r="D3887">
        <v>0</v>
      </c>
      <c r="E3887">
        <v>1</v>
      </c>
      <c r="F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T3887">
        <v>0.14599999999999999</v>
      </c>
      <c r="U3887">
        <v>0.182</v>
      </c>
      <c r="V3887">
        <v>0.23</v>
      </c>
      <c r="W3887">
        <v>0.41099999999999998</v>
      </c>
      <c r="X3887">
        <v>0.17799999999999999</v>
      </c>
      <c r="Z3887">
        <v>-12</v>
      </c>
      <c r="AA3887">
        <v>0</v>
      </c>
      <c r="AB3887">
        <v>0</v>
      </c>
      <c r="AD3887">
        <v>-0.1</v>
      </c>
      <c r="AE3887">
        <v>0</v>
      </c>
      <c r="AF3887">
        <v>0</v>
      </c>
      <c r="AG3887" t="s">
        <v>7423</v>
      </c>
      <c r="AH3887" s="2">
        <f t="shared" si="389"/>
        <v>-16.697999245002709</v>
      </c>
      <c r="AJ3887" s="2">
        <f t="shared" si="394"/>
        <v>-2.5025539444631106</v>
      </c>
      <c r="AK3887" s="2">
        <f t="shared" si="390"/>
        <v>-1.535362013584342</v>
      </c>
      <c r="AL3887" s="2">
        <f t="shared" si="391"/>
        <v>-2.5879503497259004</v>
      </c>
      <c r="AM3887" s="2">
        <f t="shared" si="392"/>
        <v>-5.2284442705531387</v>
      </c>
      <c r="AN3887" s="2">
        <f t="shared" si="393"/>
        <v>-4.8436886666762176</v>
      </c>
    </row>
    <row r="3888" spans="1:40" x14ac:dyDescent="0.2">
      <c r="A3888">
        <v>3887</v>
      </c>
      <c r="B3888" t="s">
        <v>6743</v>
      </c>
      <c r="C3888" t="s">
        <v>90</v>
      </c>
      <c r="D3888">
        <v>0</v>
      </c>
      <c r="E3888">
        <v>1</v>
      </c>
      <c r="F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T3888">
        <v>0.15</v>
      </c>
      <c r="U3888">
        <v>0.185</v>
      </c>
      <c r="V3888">
        <v>0.21199999999999999</v>
      </c>
      <c r="W3888">
        <v>0.39700000000000002</v>
      </c>
      <c r="X3888">
        <v>0.17399999999999999</v>
      </c>
      <c r="Z3888">
        <v>4</v>
      </c>
      <c r="AA3888">
        <v>0</v>
      </c>
      <c r="AB3888">
        <v>0</v>
      </c>
      <c r="AD3888">
        <v>-0.1</v>
      </c>
      <c r="AE3888">
        <v>0</v>
      </c>
      <c r="AF3888">
        <v>0</v>
      </c>
      <c r="AG3888" t="s">
        <v>6744</v>
      </c>
      <c r="AH3888" s="2">
        <f t="shared" si="389"/>
        <v>-16.70293597020892</v>
      </c>
      <c r="AJ3888" s="2">
        <f t="shared" si="394"/>
        <v>-2.5025539444631106</v>
      </c>
      <c r="AK3888" s="2">
        <f t="shared" si="390"/>
        <v>-1.535362013584342</v>
      </c>
      <c r="AL3888" s="2">
        <f t="shared" si="391"/>
        <v>-2.5879503497259004</v>
      </c>
      <c r="AM3888" s="2">
        <f t="shared" si="392"/>
        <v>-5.0328165501051512</v>
      </c>
      <c r="AN3888" s="2">
        <f t="shared" si="393"/>
        <v>-5.0442531123304146</v>
      </c>
    </row>
    <row r="3889" spans="1:40" x14ac:dyDescent="0.2">
      <c r="A3889">
        <v>3888</v>
      </c>
      <c r="B3889" t="s">
        <v>6687</v>
      </c>
      <c r="C3889" t="s">
        <v>57</v>
      </c>
      <c r="D3889">
        <v>0</v>
      </c>
      <c r="E3889">
        <v>1</v>
      </c>
      <c r="F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0.152</v>
      </c>
      <c r="U3889">
        <v>0.188</v>
      </c>
      <c r="V3889">
        <v>0.20200000000000001</v>
      </c>
      <c r="W3889">
        <v>0.39</v>
      </c>
      <c r="X3889">
        <v>0.17299999999999999</v>
      </c>
      <c r="Z3889">
        <v>-1</v>
      </c>
      <c r="AA3889">
        <v>0</v>
      </c>
      <c r="AB3889">
        <v>0</v>
      </c>
      <c r="AD3889">
        <v>-0.1</v>
      </c>
      <c r="AE3889">
        <v>0</v>
      </c>
      <c r="AF3889">
        <v>0</v>
      </c>
      <c r="AG3889" t="s">
        <v>6688</v>
      </c>
      <c r="AH3889" s="2">
        <f t="shared" si="389"/>
        <v>-16.705404332812027</v>
      </c>
      <c r="AJ3889" s="2">
        <f t="shared" si="394"/>
        <v>-2.5025539444631106</v>
      </c>
      <c r="AK3889" s="2">
        <f t="shared" si="390"/>
        <v>-1.535362013584342</v>
      </c>
      <c r="AL3889" s="2">
        <f t="shared" si="391"/>
        <v>-2.5879503497259004</v>
      </c>
      <c r="AM3889" s="2">
        <f t="shared" si="392"/>
        <v>-4.9350026898811574</v>
      </c>
      <c r="AN3889" s="2">
        <f t="shared" si="393"/>
        <v>-5.1445353351575145</v>
      </c>
    </row>
    <row r="3890" spans="1:40" x14ac:dyDescent="0.2">
      <c r="A3890">
        <v>3889</v>
      </c>
      <c r="B3890" t="s">
        <v>6798</v>
      </c>
      <c r="C3890" t="s">
        <v>63</v>
      </c>
      <c r="D3890">
        <v>0</v>
      </c>
      <c r="E3890">
        <v>1</v>
      </c>
      <c r="F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T3890">
        <v>0.152</v>
      </c>
      <c r="U3890">
        <v>0.188</v>
      </c>
      <c r="V3890">
        <v>0.20200000000000001</v>
      </c>
      <c r="W3890">
        <v>0.39</v>
      </c>
      <c r="X3890">
        <v>0.17299999999999999</v>
      </c>
      <c r="Z3890">
        <v>-2</v>
      </c>
      <c r="AA3890">
        <v>0</v>
      </c>
      <c r="AB3890">
        <v>0</v>
      </c>
      <c r="AD3890">
        <v>-0.1</v>
      </c>
      <c r="AE3890">
        <v>0</v>
      </c>
      <c r="AF3890">
        <v>0</v>
      </c>
      <c r="AG3890" t="s">
        <v>6799</v>
      </c>
      <c r="AH3890" s="2">
        <f t="shared" si="389"/>
        <v>-16.705404332812027</v>
      </c>
      <c r="AJ3890" s="2">
        <f t="shared" si="394"/>
        <v>-2.5025539444631106</v>
      </c>
      <c r="AK3890" s="2">
        <f t="shared" si="390"/>
        <v>-1.535362013584342</v>
      </c>
      <c r="AL3890" s="2">
        <f t="shared" si="391"/>
        <v>-2.5879503497259004</v>
      </c>
      <c r="AM3890" s="2">
        <f t="shared" si="392"/>
        <v>-4.9350026898811574</v>
      </c>
      <c r="AN3890" s="2">
        <f t="shared" si="393"/>
        <v>-5.1445353351575145</v>
      </c>
    </row>
    <row r="3891" spans="1:40" x14ac:dyDescent="0.2">
      <c r="A3891">
        <v>3890</v>
      </c>
      <c r="B3891" t="s">
        <v>6846</v>
      </c>
      <c r="C3891" t="s">
        <v>37</v>
      </c>
      <c r="D3891">
        <v>0</v>
      </c>
      <c r="E3891">
        <v>1</v>
      </c>
      <c r="F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T3891">
        <v>0.152</v>
      </c>
      <c r="U3891">
        <v>0.185</v>
      </c>
      <c r="V3891">
        <v>0.20499999999999999</v>
      </c>
      <c r="W3891">
        <v>0.39</v>
      </c>
      <c r="X3891">
        <v>0.17199999999999999</v>
      </c>
      <c r="Z3891">
        <v>3</v>
      </c>
      <c r="AA3891">
        <v>0</v>
      </c>
      <c r="AB3891">
        <v>0</v>
      </c>
      <c r="AD3891">
        <v>-0.1</v>
      </c>
      <c r="AE3891">
        <v>0</v>
      </c>
      <c r="AF3891">
        <v>0</v>
      </c>
      <c r="AG3891" t="s">
        <v>6847</v>
      </c>
      <c r="AH3891" s="2">
        <f t="shared" si="389"/>
        <v>-16.705404332812027</v>
      </c>
      <c r="AJ3891" s="2">
        <f t="shared" si="394"/>
        <v>-2.5025539444631106</v>
      </c>
      <c r="AK3891" s="2">
        <f t="shared" si="390"/>
        <v>-1.535362013584342</v>
      </c>
      <c r="AL3891" s="2">
        <f t="shared" si="391"/>
        <v>-2.5879503497259004</v>
      </c>
      <c r="AM3891" s="2">
        <f t="shared" si="392"/>
        <v>-4.9350026898811574</v>
      </c>
      <c r="AN3891" s="2">
        <f t="shared" si="393"/>
        <v>-5.1445353351575145</v>
      </c>
    </row>
    <row r="3892" spans="1:40" x14ac:dyDescent="0.2">
      <c r="A3892">
        <v>3891</v>
      </c>
      <c r="B3892" t="s">
        <v>6528</v>
      </c>
      <c r="C3892" t="s">
        <v>90</v>
      </c>
      <c r="D3892">
        <v>0</v>
      </c>
      <c r="E3892">
        <v>1</v>
      </c>
      <c r="F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T3892">
        <v>0.14899999999999999</v>
      </c>
      <c r="U3892">
        <v>0.192</v>
      </c>
      <c r="V3892">
        <v>0.20699999999999999</v>
      </c>
      <c r="W3892">
        <v>0.4</v>
      </c>
      <c r="X3892">
        <v>0.17699999999999999</v>
      </c>
      <c r="Z3892">
        <v>6</v>
      </c>
      <c r="AA3892">
        <v>0</v>
      </c>
      <c r="AB3892">
        <v>0</v>
      </c>
      <c r="AD3892">
        <v>-0.1</v>
      </c>
      <c r="AE3892">
        <v>0</v>
      </c>
      <c r="AF3892">
        <v>0</v>
      </c>
      <c r="AG3892" t="s">
        <v>6529</v>
      </c>
      <c r="AH3892" s="2">
        <f t="shared" si="389"/>
        <v>-16.708864804823587</v>
      </c>
      <c r="AJ3892" s="2">
        <f t="shared" si="394"/>
        <v>-2.5025539444631106</v>
      </c>
      <c r="AK3892" s="2">
        <f t="shared" si="390"/>
        <v>-1.535362013584342</v>
      </c>
      <c r="AL3892" s="2">
        <f t="shared" si="391"/>
        <v>-2.5879503497259004</v>
      </c>
      <c r="AM3892" s="2">
        <f t="shared" si="392"/>
        <v>-5.081723480217148</v>
      </c>
      <c r="AN3892" s="2">
        <f t="shared" si="393"/>
        <v>-5.0012750168330866</v>
      </c>
    </row>
    <row r="3893" spans="1:40" x14ac:dyDescent="0.2">
      <c r="A3893">
        <v>3892</v>
      </c>
      <c r="B3893" t="s">
        <v>7049</v>
      </c>
      <c r="D3893">
        <v>0</v>
      </c>
      <c r="E3893">
        <v>1</v>
      </c>
      <c r="F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T3893">
        <v>0.153</v>
      </c>
      <c r="U3893">
        <v>0.186</v>
      </c>
      <c r="V3893">
        <v>0.2</v>
      </c>
      <c r="W3893">
        <v>0.38600000000000001</v>
      </c>
      <c r="X3893">
        <v>0.17</v>
      </c>
      <c r="Z3893">
        <v>-3</v>
      </c>
      <c r="AA3893">
        <v>0</v>
      </c>
      <c r="AB3893">
        <v>0</v>
      </c>
      <c r="AD3893">
        <v>-0.1</v>
      </c>
      <c r="AE3893">
        <v>0</v>
      </c>
      <c r="AF3893">
        <v>0</v>
      </c>
      <c r="AG3893" t="s">
        <v>7050</v>
      </c>
      <c r="AH3893" s="2">
        <f t="shared" si="389"/>
        <v>-16.713801530029798</v>
      </c>
      <c r="AJ3893" s="2">
        <f t="shared" si="394"/>
        <v>-2.5025539444631106</v>
      </c>
      <c r="AK3893" s="2">
        <f t="shared" si="390"/>
        <v>-1.535362013584342</v>
      </c>
      <c r="AL3893" s="2">
        <f t="shared" si="391"/>
        <v>-2.5879503497259004</v>
      </c>
      <c r="AM3893" s="2">
        <f t="shared" si="392"/>
        <v>-4.8860957597691606</v>
      </c>
      <c r="AN3893" s="2">
        <f t="shared" si="393"/>
        <v>-5.2018394624872855</v>
      </c>
    </row>
    <row r="3894" spans="1:40" x14ac:dyDescent="0.2">
      <c r="A3894">
        <v>3893</v>
      </c>
      <c r="B3894" t="s">
        <v>7190</v>
      </c>
      <c r="C3894" t="s">
        <v>65</v>
      </c>
      <c r="D3894">
        <v>0</v>
      </c>
      <c r="E3894">
        <v>1</v>
      </c>
      <c r="F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T3894">
        <v>0.153</v>
      </c>
      <c r="U3894">
        <v>0.185</v>
      </c>
      <c r="V3894">
        <v>0.20100000000000001</v>
      </c>
      <c r="W3894">
        <v>0.38600000000000001</v>
      </c>
      <c r="X3894">
        <v>0.17</v>
      </c>
      <c r="Z3894">
        <v>-3</v>
      </c>
      <c r="AA3894">
        <v>0</v>
      </c>
      <c r="AB3894">
        <v>0</v>
      </c>
      <c r="AD3894">
        <v>-0.1</v>
      </c>
      <c r="AE3894">
        <v>0</v>
      </c>
      <c r="AF3894">
        <v>0</v>
      </c>
      <c r="AG3894" t="s">
        <v>7191</v>
      </c>
      <c r="AH3894" s="2">
        <f t="shared" si="389"/>
        <v>-16.713801530029798</v>
      </c>
      <c r="AJ3894" s="2">
        <f t="shared" si="394"/>
        <v>-2.5025539444631106</v>
      </c>
      <c r="AK3894" s="2">
        <f t="shared" si="390"/>
        <v>-1.535362013584342</v>
      </c>
      <c r="AL3894" s="2">
        <f t="shared" si="391"/>
        <v>-2.5879503497259004</v>
      </c>
      <c r="AM3894" s="2">
        <f t="shared" si="392"/>
        <v>-4.8860957597691606</v>
      </c>
      <c r="AN3894" s="2">
        <f t="shared" si="393"/>
        <v>-5.2018394624872855</v>
      </c>
    </row>
    <row r="3895" spans="1:40" x14ac:dyDescent="0.2">
      <c r="A3895">
        <v>3894</v>
      </c>
      <c r="B3895" t="s">
        <v>6864</v>
      </c>
      <c r="D3895">
        <v>0</v>
      </c>
      <c r="E3895">
        <v>1</v>
      </c>
      <c r="F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T3895">
        <v>0.14899999999999999</v>
      </c>
      <c r="U3895">
        <v>0.18</v>
      </c>
      <c r="V3895">
        <v>0.218</v>
      </c>
      <c r="W3895">
        <v>0.39900000000000002</v>
      </c>
      <c r="X3895">
        <v>0.17399999999999999</v>
      </c>
      <c r="Z3895">
        <v>0</v>
      </c>
      <c r="AA3895">
        <v>0</v>
      </c>
      <c r="AB3895">
        <v>0</v>
      </c>
      <c r="AD3895">
        <v>-0.1</v>
      </c>
      <c r="AE3895">
        <v>0</v>
      </c>
      <c r="AF3895">
        <v>0</v>
      </c>
      <c r="AG3895" t="s">
        <v>6865</v>
      </c>
      <c r="AH3895" s="2">
        <f t="shared" si="389"/>
        <v>-16.72319083665603</v>
      </c>
      <c r="AJ3895" s="2">
        <f t="shared" si="394"/>
        <v>-2.5025539444631106</v>
      </c>
      <c r="AK3895" s="2">
        <f t="shared" si="390"/>
        <v>-1.535362013584342</v>
      </c>
      <c r="AL3895" s="2">
        <f t="shared" si="391"/>
        <v>-2.5879503497259004</v>
      </c>
      <c r="AM3895" s="2">
        <f t="shared" si="392"/>
        <v>-5.081723480217148</v>
      </c>
      <c r="AN3895" s="2">
        <f t="shared" si="393"/>
        <v>-5.0156010486655296</v>
      </c>
    </row>
    <row r="3896" spans="1:40" x14ac:dyDescent="0.2">
      <c r="A3896">
        <v>3895</v>
      </c>
      <c r="B3896" t="s">
        <v>6868</v>
      </c>
      <c r="C3896" t="s">
        <v>33</v>
      </c>
      <c r="D3896">
        <v>0</v>
      </c>
      <c r="E3896">
        <v>1</v>
      </c>
      <c r="F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T3896">
        <v>0.14899999999999999</v>
      </c>
      <c r="U3896">
        <v>0.18099999999999999</v>
      </c>
      <c r="V3896">
        <v>0.218</v>
      </c>
      <c r="W3896">
        <v>0.39900000000000002</v>
      </c>
      <c r="X3896">
        <v>0.17399999999999999</v>
      </c>
      <c r="Z3896">
        <v>3</v>
      </c>
      <c r="AA3896">
        <v>0</v>
      </c>
      <c r="AB3896">
        <v>0</v>
      </c>
      <c r="AD3896">
        <v>-0.1</v>
      </c>
      <c r="AE3896">
        <v>0</v>
      </c>
      <c r="AF3896">
        <v>0</v>
      </c>
      <c r="AG3896" t="s">
        <v>6869</v>
      </c>
      <c r="AH3896" s="2">
        <f t="shared" si="389"/>
        <v>-16.72319083665603</v>
      </c>
      <c r="AJ3896" s="2">
        <f t="shared" si="394"/>
        <v>-2.5025539444631106</v>
      </c>
      <c r="AK3896" s="2">
        <f t="shared" si="390"/>
        <v>-1.535362013584342</v>
      </c>
      <c r="AL3896" s="2">
        <f t="shared" si="391"/>
        <v>-2.5879503497259004</v>
      </c>
      <c r="AM3896" s="2">
        <f t="shared" si="392"/>
        <v>-5.081723480217148</v>
      </c>
      <c r="AN3896" s="2">
        <f t="shared" si="393"/>
        <v>-5.0156010486655296</v>
      </c>
    </row>
    <row r="3897" spans="1:40" x14ac:dyDescent="0.2">
      <c r="A3897">
        <v>3896</v>
      </c>
      <c r="B3897" t="s">
        <v>6275</v>
      </c>
      <c r="C3897" t="s">
        <v>103</v>
      </c>
      <c r="D3897">
        <v>0</v>
      </c>
      <c r="E3897">
        <v>1</v>
      </c>
      <c r="F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T3897">
        <v>0.14799999999999999</v>
      </c>
      <c r="U3897">
        <v>0.188</v>
      </c>
      <c r="V3897">
        <v>0.214</v>
      </c>
      <c r="W3897">
        <v>0.40200000000000002</v>
      </c>
      <c r="X3897">
        <v>0.17699999999999999</v>
      </c>
      <c r="Z3897">
        <v>-7</v>
      </c>
      <c r="AA3897">
        <v>0</v>
      </c>
      <c r="AB3897">
        <v>0</v>
      </c>
      <c r="AD3897">
        <v>-0.1</v>
      </c>
      <c r="AE3897">
        <v>0</v>
      </c>
      <c r="AF3897">
        <v>0</v>
      </c>
      <c r="AG3897" t="s">
        <v>6276</v>
      </c>
      <c r="AH3897" s="2">
        <f t="shared" si="389"/>
        <v>-16.729119671270702</v>
      </c>
      <c r="AJ3897" s="2">
        <f t="shared" si="394"/>
        <v>-2.5025539444631106</v>
      </c>
      <c r="AK3897" s="2">
        <f t="shared" si="390"/>
        <v>-1.535362013584342</v>
      </c>
      <c r="AL3897" s="2">
        <f t="shared" si="391"/>
        <v>-2.5879503497259004</v>
      </c>
      <c r="AM3897" s="2">
        <f t="shared" si="392"/>
        <v>-5.1306304103291449</v>
      </c>
      <c r="AN3897" s="2">
        <f t="shared" si="393"/>
        <v>-4.9726229531682016</v>
      </c>
    </row>
    <row r="3898" spans="1:40" x14ac:dyDescent="0.2">
      <c r="A3898">
        <v>3897</v>
      </c>
      <c r="B3898" t="s">
        <v>6814</v>
      </c>
      <c r="C3898" t="s">
        <v>33</v>
      </c>
      <c r="D3898">
        <v>0</v>
      </c>
      <c r="E3898">
        <v>1</v>
      </c>
      <c r="F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0.14799999999999999</v>
      </c>
      <c r="U3898">
        <v>0.18</v>
      </c>
      <c r="V3898">
        <v>0.222</v>
      </c>
      <c r="W3898">
        <v>0.40200000000000002</v>
      </c>
      <c r="X3898">
        <v>0.17499999999999999</v>
      </c>
      <c r="Z3898">
        <v>4</v>
      </c>
      <c r="AA3898">
        <v>0</v>
      </c>
      <c r="AB3898">
        <v>0</v>
      </c>
      <c r="AD3898">
        <v>-0.1</v>
      </c>
      <c r="AE3898">
        <v>0</v>
      </c>
      <c r="AF3898">
        <v>0</v>
      </c>
      <c r="AG3898" t="s">
        <v>6815</v>
      </c>
      <c r="AH3898" s="2">
        <f t="shared" si="389"/>
        <v>-16.729119671270702</v>
      </c>
      <c r="AJ3898" s="2">
        <f t="shared" si="394"/>
        <v>-2.5025539444631106</v>
      </c>
      <c r="AK3898" s="2">
        <f t="shared" si="390"/>
        <v>-1.535362013584342</v>
      </c>
      <c r="AL3898" s="2">
        <f t="shared" si="391"/>
        <v>-2.5879503497259004</v>
      </c>
      <c r="AM3898" s="2">
        <f t="shared" si="392"/>
        <v>-5.1306304103291449</v>
      </c>
      <c r="AN3898" s="2">
        <f t="shared" si="393"/>
        <v>-4.9726229531682016</v>
      </c>
    </row>
    <row r="3899" spans="1:40" x14ac:dyDescent="0.2">
      <c r="A3899">
        <v>3898</v>
      </c>
      <c r="B3899" t="s">
        <v>6968</v>
      </c>
      <c r="C3899" t="s">
        <v>88</v>
      </c>
      <c r="D3899">
        <v>0</v>
      </c>
      <c r="E3899">
        <v>1</v>
      </c>
      <c r="F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T3899">
        <v>0.14799999999999999</v>
      </c>
      <c r="U3899">
        <v>0.187</v>
      </c>
      <c r="V3899">
        <v>0.215</v>
      </c>
      <c r="W3899">
        <v>0.40200000000000002</v>
      </c>
      <c r="X3899">
        <v>0.17699999999999999</v>
      </c>
      <c r="Z3899">
        <v>7</v>
      </c>
      <c r="AA3899">
        <v>0</v>
      </c>
      <c r="AB3899">
        <v>0</v>
      </c>
      <c r="AD3899">
        <v>-0.1</v>
      </c>
      <c r="AE3899">
        <v>0</v>
      </c>
      <c r="AF3899">
        <v>0</v>
      </c>
      <c r="AG3899" t="s">
        <v>6969</v>
      </c>
      <c r="AH3899" s="2">
        <f t="shared" si="389"/>
        <v>-16.729119671270702</v>
      </c>
      <c r="AJ3899" s="2">
        <f t="shared" si="394"/>
        <v>-2.5025539444631106</v>
      </c>
      <c r="AK3899" s="2">
        <f t="shared" si="390"/>
        <v>-1.535362013584342</v>
      </c>
      <c r="AL3899" s="2">
        <f t="shared" si="391"/>
        <v>-2.5879503497259004</v>
      </c>
      <c r="AM3899" s="2">
        <f t="shared" si="392"/>
        <v>-5.1306304103291449</v>
      </c>
      <c r="AN3899" s="2">
        <f t="shared" si="393"/>
        <v>-4.9726229531682016</v>
      </c>
    </row>
    <row r="3900" spans="1:40" x14ac:dyDescent="0.2">
      <c r="A3900">
        <v>3899</v>
      </c>
      <c r="B3900" t="s">
        <v>5287</v>
      </c>
      <c r="C3900" t="s">
        <v>42</v>
      </c>
      <c r="D3900">
        <v>0</v>
      </c>
      <c r="E3900">
        <v>1</v>
      </c>
      <c r="F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T3900">
        <v>0.15</v>
      </c>
      <c r="U3900">
        <v>0.188</v>
      </c>
      <c r="V3900">
        <v>0.20599999999999999</v>
      </c>
      <c r="W3900">
        <v>0.39500000000000002</v>
      </c>
      <c r="X3900">
        <v>0.17499999999999999</v>
      </c>
      <c r="Z3900">
        <v>4</v>
      </c>
      <c r="AA3900">
        <v>0</v>
      </c>
      <c r="AB3900">
        <v>0</v>
      </c>
      <c r="AD3900">
        <v>-0.1</v>
      </c>
      <c r="AE3900">
        <v>0</v>
      </c>
      <c r="AF3900">
        <v>0</v>
      </c>
      <c r="AG3900" t="s">
        <v>5288</v>
      </c>
      <c r="AH3900" s="2">
        <f t="shared" si="389"/>
        <v>-16.731588033873805</v>
      </c>
      <c r="AJ3900" s="2">
        <f t="shared" si="394"/>
        <v>-2.5025539444631106</v>
      </c>
      <c r="AK3900" s="2">
        <f t="shared" si="390"/>
        <v>-1.535362013584342</v>
      </c>
      <c r="AL3900" s="2">
        <f t="shared" si="391"/>
        <v>-2.5879503497259004</v>
      </c>
      <c r="AM3900" s="2">
        <f t="shared" si="392"/>
        <v>-5.0328165501051512</v>
      </c>
      <c r="AN3900" s="2">
        <f t="shared" si="393"/>
        <v>-5.0729051759953006</v>
      </c>
    </row>
    <row r="3901" spans="1:40" x14ac:dyDescent="0.2">
      <c r="A3901">
        <v>3900</v>
      </c>
      <c r="B3901" t="s">
        <v>7172</v>
      </c>
      <c r="C3901" t="s">
        <v>63</v>
      </c>
      <c r="D3901">
        <v>0</v>
      </c>
      <c r="E3901">
        <v>1</v>
      </c>
      <c r="F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T3901">
        <v>0.15</v>
      </c>
      <c r="U3901">
        <v>0.17899999999999999</v>
      </c>
      <c r="V3901">
        <v>0.216</v>
      </c>
      <c r="W3901">
        <v>0.39500000000000002</v>
      </c>
      <c r="X3901">
        <v>0.17199999999999999</v>
      </c>
      <c r="Z3901">
        <v>-2</v>
      </c>
      <c r="AA3901">
        <v>0</v>
      </c>
      <c r="AB3901">
        <v>0</v>
      </c>
      <c r="AD3901">
        <v>-0.1</v>
      </c>
      <c r="AE3901">
        <v>0</v>
      </c>
      <c r="AF3901">
        <v>0</v>
      </c>
      <c r="AG3901" t="s">
        <v>7173</v>
      </c>
      <c r="AH3901" s="2">
        <f t="shared" si="389"/>
        <v>-16.731588033873805</v>
      </c>
      <c r="AJ3901" s="2">
        <f t="shared" si="394"/>
        <v>-2.5025539444631106</v>
      </c>
      <c r="AK3901" s="2">
        <f t="shared" si="390"/>
        <v>-1.535362013584342</v>
      </c>
      <c r="AL3901" s="2">
        <f t="shared" si="391"/>
        <v>-2.5879503497259004</v>
      </c>
      <c r="AM3901" s="2">
        <f t="shared" si="392"/>
        <v>-5.0328165501051512</v>
      </c>
      <c r="AN3901" s="2">
        <f t="shared" si="393"/>
        <v>-5.0729051759953006</v>
      </c>
    </row>
    <row r="3902" spans="1:40" x14ac:dyDescent="0.2">
      <c r="A3902">
        <v>3901</v>
      </c>
      <c r="B3902" t="s">
        <v>7343</v>
      </c>
      <c r="C3902" t="s">
        <v>57</v>
      </c>
      <c r="D3902">
        <v>0</v>
      </c>
      <c r="E3902">
        <v>1</v>
      </c>
      <c r="F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T3902">
        <v>0.15</v>
      </c>
      <c r="U3902">
        <v>0.182</v>
      </c>
      <c r="V3902">
        <v>0.21299999999999999</v>
      </c>
      <c r="W3902">
        <v>0.39500000000000002</v>
      </c>
      <c r="X3902">
        <v>0.17299999999999999</v>
      </c>
      <c r="Z3902">
        <v>-1</v>
      </c>
      <c r="AA3902">
        <v>0</v>
      </c>
      <c r="AB3902">
        <v>0</v>
      </c>
      <c r="AD3902">
        <v>-0.1</v>
      </c>
      <c r="AE3902">
        <v>0</v>
      </c>
      <c r="AF3902">
        <v>0</v>
      </c>
      <c r="AG3902" t="s">
        <v>7344</v>
      </c>
      <c r="AH3902" s="2">
        <f t="shared" si="389"/>
        <v>-16.731588033873805</v>
      </c>
      <c r="AJ3902" s="2">
        <f t="shared" si="394"/>
        <v>-2.5025539444631106</v>
      </c>
      <c r="AK3902" s="2">
        <f t="shared" si="390"/>
        <v>-1.535362013584342</v>
      </c>
      <c r="AL3902" s="2">
        <f t="shared" si="391"/>
        <v>-2.5879503497259004</v>
      </c>
      <c r="AM3902" s="2">
        <f t="shared" si="392"/>
        <v>-5.0328165501051512</v>
      </c>
      <c r="AN3902" s="2">
        <f t="shared" si="393"/>
        <v>-5.0729051759953006</v>
      </c>
    </row>
    <row r="3903" spans="1:40" x14ac:dyDescent="0.2">
      <c r="A3903">
        <v>3902</v>
      </c>
      <c r="B3903" t="s">
        <v>7436</v>
      </c>
      <c r="D3903">
        <v>0</v>
      </c>
      <c r="E3903">
        <v>1</v>
      </c>
      <c r="F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T3903">
        <v>0.14899999999999999</v>
      </c>
      <c r="U3903">
        <v>0.17899999999999999</v>
      </c>
      <c r="V3903">
        <v>0.219</v>
      </c>
      <c r="W3903">
        <v>0.39800000000000002</v>
      </c>
      <c r="X3903">
        <v>0.17299999999999999</v>
      </c>
      <c r="Z3903">
        <v>-1</v>
      </c>
      <c r="AA3903">
        <v>0</v>
      </c>
      <c r="AB3903">
        <v>0</v>
      </c>
      <c r="AD3903">
        <v>-0.1</v>
      </c>
      <c r="AE3903">
        <v>0</v>
      </c>
      <c r="AF3903">
        <v>0</v>
      </c>
      <c r="AG3903" t="s">
        <v>7437</v>
      </c>
      <c r="AH3903" s="2">
        <f t="shared" si="389"/>
        <v>-16.737516868488473</v>
      </c>
      <c r="AJ3903" s="2">
        <f t="shared" si="394"/>
        <v>-2.5025539444631106</v>
      </c>
      <c r="AK3903" s="2">
        <f t="shared" si="390"/>
        <v>-1.535362013584342</v>
      </c>
      <c r="AL3903" s="2">
        <f t="shared" si="391"/>
        <v>-2.5879503497259004</v>
      </c>
      <c r="AM3903" s="2">
        <f t="shared" si="392"/>
        <v>-5.081723480217148</v>
      </c>
      <c r="AN3903" s="2">
        <f t="shared" si="393"/>
        <v>-5.0299270804979725</v>
      </c>
    </row>
    <row r="3904" spans="1:40" x14ac:dyDescent="0.2">
      <c r="A3904">
        <v>3903</v>
      </c>
      <c r="B3904" t="s">
        <v>7255</v>
      </c>
      <c r="C3904" t="s">
        <v>74</v>
      </c>
      <c r="D3904">
        <v>0</v>
      </c>
      <c r="E3904">
        <v>1</v>
      </c>
      <c r="F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T3904">
        <v>0.14599999999999999</v>
      </c>
      <c r="U3904">
        <v>0.184</v>
      </c>
      <c r="V3904">
        <v>0.224</v>
      </c>
      <c r="W3904">
        <v>0.40799999999999997</v>
      </c>
      <c r="X3904">
        <v>0.17799999999999999</v>
      </c>
      <c r="Z3904">
        <v>2</v>
      </c>
      <c r="AA3904">
        <v>0</v>
      </c>
      <c r="AB3904">
        <v>0</v>
      </c>
      <c r="AD3904">
        <v>-0.1</v>
      </c>
      <c r="AE3904">
        <v>0</v>
      </c>
      <c r="AF3904">
        <v>0</v>
      </c>
      <c r="AG3904" t="s">
        <v>7256</v>
      </c>
      <c r="AH3904" s="2">
        <f t="shared" si="389"/>
        <v>-16.740977340500038</v>
      </c>
      <c r="AJ3904" s="2">
        <f t="shared" si="394"/>
        <v>-2.5025539444631106</v>
      </c>
      <c r="AK3904" s="2">
        <f t="shared" si="390"/>
        <v>-1.535362013584342</v>
      </c>
      <c r="AL3904" s="2">
        <f t="shared" si="391"/>
        <v>-2.5879503497259004</v>
      </c>
      <c r="AM3904" s="2">
        <f t="shared" si="392"/>
        <v>-5.2284442705531387</v>
      </c>
      <c r="AN3904" s="2">
        <f t="shared" si="393"/>
        <v>-4.8866667621735456</v>
      </c>
    </row>
    <row r="3905" spans="1:40" x14ac:dyDescent="0.2">
      <c r="A3905">
        <v>3904</v>
      </c>
      <c r="B3905" t="s">
        <v>7176</v>
      </c>
      <c r="C3905" t="s">
        <v>57</v>
      </c>
      <c r="D3905">
        <v>0</v>
      </c>
      <c r="E3905">
        <v>1</v>
      </c>
      <c r="F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T3905">
        <v>0.14499999999999999</v>
      </c>
      <c r="U3905">
        <v>0.187</v>
      </c>
      <c r="V3905">
        <v>0.224</v>
      </c>
      <c r="W3905">
        <v>0.41099999999999998</v>
      </c>
      <c r="X3905">
        <v>0.17899999999999999</v>
      </c>
      <c r="Z3905">
        <v>4</v>
      </c>
      <c r="AA3905">
        <v>0</v>
      </c>
      <c r="AB3905">
        <v>0</v>
      </c>
      <c r="AD3905">
        <v>-0.1</v>
      </c>
      <c r="AE3905">
        <v>0</v>
      </c>
      <c r="AF3905">
        <v>0</v>
      </c>
      <c r="AG3905" t="s">
        <v>7177</v>
      </c>
      <c r="AH3905" s="2">
        <f t="shared" si="389"/>
        <v>-16.746906175114706</v>
      </c>
      <c r="AJ3905" s="2">
        <f t="shared" si="394"/>
        <v>-2.5025539444631106</v>
      </c>
      <c r="AK3905" s="2">
        <f t="shared" si="390"/>
        <v>-1.535362013584342</v>
      </c>
      <c r="AL3905" s="2">
        <f t="shared" si="391"/>
        <v>-2.5879503497259004</v>
      </c>
      <c r="AM3905" s="2">
        <f t="shared" si="392"/>
        <v>-5.2773512006651355</v>
      </c>
      <c r="AN3905" s="2">
        <f t="shared" si="393"/>
        <v>-4.8436886666762176</v>
      </c>
    </row>
    <row r="3906" spans="1:40" x14ac:dyDescent="0.2">
      <c r="A3906">
        <v>3905</v>
      </c>
      <c r="B3906" t="s">
        <v>7008</v>
      </c>
      <c r="C3906" t="s">
        <v>45</v>
      </c>
      <c r="D3906">
        <v>0</v>
      </c>
      <c r="E3906">
        <v>1</v>
      </c>
      <c r="F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T3906">
        <v>0.14599999999999999</v>
      </c>
      <c r="U3906">
        <v>0.183</v>
      </c>
      <c r="V3906">
        <v>0.22500000000000001</v>
      </c>
      <c r="W3906">
        <v>0.40699999999999997</v>
      </c>
      <c r="X3906">
        <v>0.17699999999999999</v>
      </c>
      <c r="Z3906">
        <v>1</v>
      </c>
      <c r="AA3906">
        <v>0</v>
      </c>
      <c r="AB3906">
        <v>0</v>
      </c>
      <c r="AD3906">
        <v>-0.1</v>
      </c>
      <c r="AE3906">
        <v>0</v>
      </c>
      <c r="AF3906">
        <v>0</v>
      </c>
      <c r="AG3906" t="s">
        <v>7009</v>
      </c>
      <c r="AH3906" s="2">
        <f t="shared" ref="AH3906:AH3969" si="395">SUM(AI3906:AN3906)</f>
        <v>-16.755303372332481</v>
      </c>
      <c r="AJ3906" s="2">
        <f t="shared" si="394"/>
        <v>-2.5025539444631106</v>
      </c>
      <c r="AK3906" s="2">
        <f t="shared" ref="AK3906:AK3969" si="396">(M3906-46.609)/30.35701</f>
        <v>-1.535362013584342</v>
      </c>
      <c r="AL3906" s="2">
        <f t="shared" ref="AL3906:AL3969" si="397">(S3906-70.42522)/27.21274</f>
        <v>-2.5879503497259004</v>
      </c>
      <c r="AM3906" s="2">
        <f t="shared" ref="AM3906:AM3969" si="398">(T3906-0.252906)/0.020447</f>
        <v>-5.2284442705531387</v>
      </c>
      <c r="AN3906" s="2">
        <f t="shared" ref="AN3906:AN3969" si="399">(W3906-0.749104)/0.069803</f>
        <v>-4.9009927940059885</v>
      </c>
    </row>
    <row r="3907" spans="1:40" x14ac:dyDescent="0.2">
      <c r="A3907">
        <v>3906</v>
      </c>
      <c r="B3907" t="s">
        <v>7394</v>
      </c>
      <c r="C3907" t="s">
        <v>61</v>
      </c>
      <c r="D3907">
        <v>0</v>
      </c>
      <c r="E3907">
        <v>1</v>
      </c>
      <c r="F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T3907">
        <v>0.14599999999999999</v>
      </c>
      <c r="U3907">
        <v>0.189</v>
      </c>
      <c r="V3907">
        <v>0.218</v>
      </c>
      <c r="W3907">
        <v>0.40699999999999997</v>
      </c>
      <c r="X3907">
        <v>0.17899999999999999</v>
      </c>
      <c r="Z3907">
        <v>6</v>
      </c>
      <c r="AA3907">
        <v>0</v>
      </c>
      <c r="AB3907">
        <v>0</v>
      </c>
      <c r="AD3907">
        <v>-0.1</v>
      </c>
      <c r="AE3907">
        <v>0</v>
      </c>
      <c r="AF3907">
        <v>0</v>
      </c>
      <c r="AG3907" t="s">
        <v>7395</v>
      </c>
      <c r="AH3907" s="2">
        <f t="shared" si="395"/>
        <v>-16.755303372332481</v>
      </c>
      <c r="AJ3907" s="2">
        <f t="shared" si="394"/>
        <v>-2.5025539444631106</v>
      </c>
      <c r="AK3907" s="2">
        <f t="shared" si="396"/>
        <v>-1.535362013584342</v>
      </c>
      <c r="AL3907" s="2">
        <f t="shared" si="397"/>
        <v>-2.5879503497259004</v>
      </c>
      <c r="AM3907" s="2">
        <f t="shared" si="398"/>
        <v>-5.2284442705531387</v>
      </c>
      <c r="AN3907" s="2">
        <f t="shared" si="399"/>
        <v>-4.9009927940059885</v>
      </c>
    </row>
    <row r="3908" spans="1:40" x14ac:dyDescent="0.2">
      <c r="A3908">
        <v>3907</v>
      </c>
      <c r="B3908" t="s">
        <v>5508</v>
      </c>
      <c r="D3908">
        <v>0</v>
      </c>
      <c r="E3908">
        <v>1</v>
      </c>
      <c r="F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T3908">
        <v>0.153</v>
      </c>
      <c r="U3908">
        <v>0.185</v>
      </c>
      <c r="V3908">
        <v>0.19800000000000001</v>
      </c>
      <c r="W3908">
        <v>0.38300000000000001</v>
      </c>
      <c r="X3908">
        <v>0.16900000000000001</v>
      </c>
      <c r="Z3908">
        <v>-3</v>
      </c>
      <c r="AA3908">
        <v>0</v>
      </c>
      <c r="AB3908">
        <v>0</v>
      </c>
      <c r="AD3908">
        <v>-0.1</v>
      </c>
      <c r="AE3908">
        <v>0</v>
      </c>
      <c r="AF3908">
        <v>0</v>
      </c>
      <c r="AG3908" t="s">
        <v>6668</v>
      </c>
      <c r="AH3908" s="2">
        <f t="shared" si="395"/>
        <v>-16.756779625527127</v>
      </c>
      <c r="AJ3908" s="2">
        <f t="shared" si="394"/>
        <v>-2.5025539444631106</v>
      </c>
      <c r="AK3908" s="2">
        <f t="shared" si="396"/>
        <v>-1.535362013584342</v>
      </c>
      <c r="AL3908" s="2">
        <f t="shared" si="397"/>
        <v>-2.5879503497259004</v>
      </c>
      <c r="AM3908" s="2">
        <f t="shared" si="398"/>
        <v>-4.8860957597691606</v>
      </c>
      <c r="AN3908" s="2">
        <f t="shared" si="399"/>
        <v>-5.2448175579846135</v>
      </c>
    </row>
    <row r="3909" spans="1:40" x14ac:dyDescent="0.2">
      <c r="A3909">
        <v>3908</v>
      </c>
      <c r="B3909" t="s">
        <v>7371</v>
      </c>
      <c r="C3909" t="s">
        <v>114</v>
      </c>
      <c r="D3909">
        <v>0</v>
      </c>
      <c r="E3909">
        <v>1</v>
      </c>
      <c r="F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T3909">
        <v>0.14799999999999999</v>
      </c>
      <c r="U3909">
        <v>0.18099999999999999</v>
      </c>
      <c r="V3909">
        <v>0.219</v>
      </c>
      <c r="W3909">
        <v>0.4</v>
      </c>
      <c r="X3909">
        <v>0.17399999999999999</v>
      </c>
      <c r="Z3909">
        <v>-2</v>
      </c>
      <c r="AA3909">
        <v>0</v>
      </c>
      <c r="AB3909">
        <v>0</v>
      </c>
      <c r="AD3909">
        <v>-0.1</v>
      </c>
      <c r="AE3909">
        <v>0</v>
      </c>
      <c r="AF3909">
        <v>0</v>
      </c>
      <c r="AG3909" t="s">
        <v>7372</v>
      </c>
      <c r="AH3909" s="2">
        <f t="shared" si="395"/>
        <v>-16.757771734935584</v>
      </c>
      <c r="AJ3909" s="2">
        <f t="shared" si="394"/>
        <v>-2.5025539444631106</v>
      </c>
      <c r="AK3909" s="2">
        <f t="shared" si="396"/>
        <v>-1.535362013584342</v>
      </c>
      <c r="AL3909" s="2">
        <f t="shared" si="397"/>
        <v>-2.5879503497259004</v>
      </c>
      <c r="AM3909" s="2">
        <f t="shared" si="398"/>
        <v>-5.1306304103291449</v>
      </c>
      <c r="AN3909" s="2">
        <f t="shared" si="399"/>
        <v>-5.0012750168330866</v>
      </c>
    </row>
    <row r="3910" spans="1:40" x14ac:dyDescent="0.2">
      <c r="A3910">
        <v>3909</v>
      </c>
      <c r="B3910" t="s">
        <v>7125</v>
      </c>
      <c r="C3910" t="s">
        <v>88</v>
      </c>
      <c r="D3910">
        <v>0</v>
      </c>
      <c r="E3910">
        <v>1</v>
      </c>
      <c r="F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T3910">
        <v>0.15</v>
      </c>
      <c r="U3910">
        <v>0.186</v>
      </c>
      <c r="V3910">
        <v>0.20699999999999999</v>
      </c>
      <c r="W3910">
        <v>0.39300000000000002</v>
      </c>
      <c r="X3910">
        <v>0.17299999999999999</v>
      </c>
      <c r="Z3910">
        <v>5</v>
      </c>
      <c r="AA3910">
        <v>0</v>
      </c>
      <c r="AB3910">
        <v>0</v>
      </c>
      <c r="AD3910">
        <v>-0.1</v>
      </c>
      <c r="AE3910">
        <v>0</v>
      </c>
      <c r="AF3910">
        <v>0</v>
      </c>
      <c r="AG3910" t="s">
        <v>7126</v>
      </c>
      <c r="AH3910" s="2">
        <f t="shared" si="395"/>
        <v>-16.760240097538691</v>
      </c>
      <c r="AJ3910" s="2">
        <f t="shared" si="394"/>
        <v>-2.5025539444631106</v>
      </c>
      <c r="AK3910" s="2">
        <f t="shared" si="396"/>
        <v>-1.535362013584342</v>
      </c>
      <c r="AL3910" s="2">
        <f t="shared" si="397"/>
        <v>-2.5879503497259004</v>
      </c>
      <c r="AM3910" s="2">
        <f t="shared" si="398"/>
        <v>-5.0328165501051512</v>
      </c>
      <c r="AN3910" s="2">
        <f t="shared" si="399"/>
        <v>-5.1015572396601856</v>
      </c>
    </row>
    <row r="3911" spans="1:40" x14ac:dyDescent="0.2">
      <c r="A3911">
        <v>3910</v>
      </c>
      <c r="B3911" t="s">
        <v>5564</v>
      </c>
      <c r="C3911" t="s">
        <v>118</v>
      </c>
      <c r="D3911">
        <v>0</v>
      </c>
      <c r="E3911">
        <v>1</v>
      </c>
      <c r="F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T3911">
        <v>0.152</v>
      </c>
      <c r="U3911">
        <v>0.183</v>
      </c>
      <c r="V3911">
        <v>0.20300000000000001</v>
      </c>
      <c r="W3911">
        <v>0.38600000000000001</v>
      </c>
      <c r="X3911">
        <v>0.17</v>
      </c>
      <c r="Z3911">
        <v>1</v>
      </c>
      <c r="AA3911">
        <v>0</v>
      </c>
      <c r="AB3911">
        <v>0</v>
      </c>
      <c r="AD3911">
        <v>-0.1</v>
      </c>
      <c r="AE3911">
        <v>0</v>
      </c>
      <c r="AF3911">
        <v>0</v>
      </c>
      <c r="AG3911" t="s">
        <v>5565</v>
      </c>
      <c r="AH3911" s="2">
        <f t="shared" si="395"/>
        <v>-16.762708460141795</v>
      </c>
      <c r="AJ3911" s="2">
        <f t="shared" si="394"/>
        <v>-2.5025539444631106</v>
      </c>
      <c r="AK3911" s="2">
        <f t="shared" si="396"/>
        <v>-1.535362013584342</v>
      </c>
      <c r="AL3911" s="2">
        <f t="shared" si="397"/>
        <v>-2.5879503497259004</v>
      </c>
      <c r="AM3911" s="2">
        <f t="shared" si="398"/>
        <v>-4.9350026898811574</v>
      </c>
      <c r="AN3911" s="2">
        <f t="shared" si="399"/>
        <v>-5.2018394624872855</v>
      </c>
    </row>
    <row r="3912" spans="1:40" x14ac:dyDescent="0.2">
      <c r="A3912">
        <v>3911</v>
      </c>
      <c r="B3912" t="s">
        <v>6548</v>
      </c>
      <c r="C3912" t="s">
        <v>144</v>
      </c>
      <c r="D3912">
        <v>0</v>
      </c>
      <c r="E3912">
        <v>1</v>
      </c>
      <c r="F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0.14699999999999999</v>
      </c>
      <c r="U3912">
        <v>0.186</v>
      </c>
      <c r="V3912">
        <v>0.217</v>
      </c>
      <c r="W3912">
        <v>0.40300000000000002</v>
      </c>
      <c r="X3912">
        <v>0.17699999999999999</v>
      </c>
      <c r="Z3912">
        <v>6</v>
      </c>
      <c r="AA3912">
        <v>0</v>
      </c>
      <c r="AB3912">
        <v>0</v>
      </c>
      <c r="AD3912">
        <v>-0.1</v>
      </c>
      <c r="AE3912">
        <v>0</v>
      </c>
      <c r="AF3912">
        <v>0</v>
      </c>
      <c r="AG3912" t="s">
        <v>6549</v>
      </c>
      <c r="AH3912" s="2">
        <f t="shared" si="395"/>
        <v>-16.763700569550252</v>
      </c>
      <c r="AJ3912" s="2">
        <f t="shared" si="394"/>
        <v>-2.5025539444631106</v>
      </c>
      <c r="AK3912" s="2">
        <f t="shared" si="396"/>
        <v>-1.535362013584342</v>
      </c>
      <c r="AL3912" s="2">
        <f t="shared" si="397"/>
        <v>-2.5879503497259004</v>
      </c>
      <c r="AM3912" s="2">
        <f t="shared" si="398"/>
        <v>-5.1795373404411418</v>
      </c>
      <c r="AN3912" s="2">
        <f t="shared" si="399"/>
        <v>-4.9582969213357586</v>
      </c>
    </row>
    <row r="3913" spans="1:40" x14ac:dyDescent="0.2">
      <c r="A3913">
        <v>3912</v>
      </c>
      <c r="B3913" t="s">
        <v>4916</v>
      </c>
      <c r="C3913" t="s">
        <v>42</v>
      </c>
      <c r="D3913">
        <v>0</v>
      </c>
      <c r="E3913">
        <v>1</v>
      </c>
      <c r="F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0.14399999999999999</v>
      </c>
      <c r="U3913">
        <v>0.191</v>
      </c>
      <c r="V3913">
        <v>0.222</v>
      </c>
      <c r="W3913">
        <v>0.41299999999999998</v>
      </c>
      <c r="X3913">
        <v>0.18099999999999999</v>
      </c>
      <c r="Z3913">
        <v>8</v>
      </c>
      <c r="AA3913">
        <v>0</v>
      </c>
      <c r="AB3913">
        <v>0</v>
      </c>
      <c r="AD3913">
        <v>-0.1</v>
      </c>
      <c r="AE3913">
        <v>0</v>
      </c>
      <c r="AF3913">
        <v>0</v>
      </c>
      <c r="AG3913" t="s">
        <v>4917</v>
      </c>
      <c r="AH3913" s="2">
        <f t="shared" si="395"/>
        <v>-16.767161041561817</v>
      </c>
      <c r="AJ3913" s="2">
        <f t="shared" si="394"/>
        <v>-2.5025539444631106</v>
      </c>
      <c r="AK3913" s="2">
        <f t="shared" si="396"/>
        <v>-1.535362013584342</v>
      </c>
      <c r="AL3913" s="2">
        <f t="shared" si="397"/>
        <v>-2.5879503497259004</v>
      </c>
      <c r="AM3913" s="2">
        <f t="shared" si="398"/>
        <v>-5.3262581307771324</v>
      </c>
      <c r="AN3913" s="2">
        <f t="shared" si="399"/>
        <v>-4.8150366030113316</v>
      </c>
    </row>
    <row r="3914" spans="1:40" x14ac:dyDescent="0.2">
      <c r="A3914">
        <v>3913</v>
      </c>
      <c r="B3914" t="s">
        <v>7200</v>
      </c>
      <c r="C3914" t="s">
        <v>63</v>
      </c>
      <c r="D3914">
        <v>0</v>
      </c>
      <c r="E3914">
        <v>1</v>
      </c>
      <c r="F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0.151</v>
      </c>
      <c r="U3914">
        <v>0.185</v>
      </c>
      <c r="V3914">
        <v>0.20399999999999999</v>
      </c>
      <c r="W3914">
        <v>0.38900000000000001</v>
      </c>
      <c r="X3914">
        <v>0.17100000000000001</v>
      </c>
      <c r="Z3914">
        <v>-3</v>
      </c>
      <c r="AA3914">
        <v>0</v>
      </c>
      <c r="AB3914">
        <v>0</v>
      </c>
      <c r="AD3914">
        <v>-0.1</v>
      </c>
      <c r="AE3914">
        <v>0</v>
      </c>
      <c r="AF3914">
        <v>0</v>
      </c>
      <c r="AG3914" t="s">
        <v>7201</v>
      </c>
      <c r="AH3914" s="2">
        <f t="shared" si="395"/>
        <v>-16.768637294756466</v>
      </c>
      <c r="AJ3914" s="2">
        <f t="shared" si="394"/>
        <v>-2.5025539444631106</v>
      </c>
      <c r="AK3914" s="2">
        <f t="shared" si="396"/>
        <v>-1.535362013584342</v>
      </c>
      <c r="AL3914" s="2">
        <f t="shared" si="397"/>
        <v>-2.5879503497259004</v>
      </c>
      <c r="AM3914" s="2">
        <f t="shared" si="398"/>
        <v>-4.9839096199931543</v>
      </c>
      <c r="AN3914" s="2">
        <f t="shared" si="399"/>
        <v>-5.1588613669899566</v>
      </c>
    </row>
    <row r="3915" spans="1:40" x14ac:dyDescent="0.2">
      <c r="A3915">
        <v>3914</v>
      </c>
      <c r="B3915" t="s">
        <v>5875</v>
      </c>
      <c r="C3915" t="s">
        <v>61</v>
      </c>
      <c r="D3915">
        <v>0</v>
      </c>
      <c r="E3915">
        <v>1</v>
      </c>
      <c r="F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T3915">
        <v>0.14899999999999999</v>
      </c>
      <c r="U3915">
        <v>0.188</v>
      </c>
      <c r="V3915">
        <v>0.20599999999999999</v>
      </c>
      <c r="W3915">
        <v>0.39500000000000002</v>
      </c>
      <c r="X3915">
        <v>0.17399999999999999</v>
      </c>
      <c r="Z3915">
        <v>3</v>
      </c>
      <c r="AA3915">
        <v>0</v>
      </c>
      <c r="AB3915">
        <v>0</v>
      </c>
      <c r="AD3915">
        <v>-0.1</v>
      </c>
      <c r="AE3915">
        <v>0</v>
      </c>
      <c r="AF3915">
        <v>0</v>
      </c>
      <c r="AG3915" t="s">
        <v>5876</v>
      </c>
      <c r="AH3915" s="2">
        <f t="shared" si="395"/>
        <v>-16.780494963985802</v>
      </c>
      <c r="AJ3915" s="2">
        <f t="shared" si="394"/>
        <v>-2.5025539444631106</v>
      </c>
      <c r="AK3915" s="2">
        <f t="shared" si="396"/>
        <v>-1.535362013584342</v>
      </c>
      <c r="AL3915" s="2">
        <f t="shared" si="397"/>
        <v>-2.5879503497259004</v>
      </c>
      <c r="AM3915" s="2">
        <f t="shared" si="398"/>
        <v>-5.081723480217148</v>
      </c>
      <c r="AN3915" s="2">
        <f t="shared" si="399"/>
        <v>-5.0729051759953006</v>
      </c>
    </row>
    <row r="3916" spans="1:40" x14ac:dyDescent="0.2">
      <c r="A3916">
        <v>3915</v>
      </c>
      <c r="B3916" t="s">
        <v>7207</v>
      </c>
      <c r="C3916" t="s">
        <v>114</v>
      </c>
      <c r="D3916">
        <v>0</v>
      </c>
      <c r="E3916">
        <v>1</v>
      </c>
      <c r="F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T3916">
        <v>0.15</v>
      </c>
      <c r="U3916">
        <v>0.188</v>
      </c>
      <c r="V3916">
        <v>0.20300000000000001</v>
      </c>
      <c r="W3916">
        <v>0.39100000000000001</v>
      </c>
      <c r="X3916">
        <v>0.17299999999999999</v>
      </c>
      <c r="Z3916">
        <v>-3</v>
      </c>
      <c r="AA3916">
        <v>0</v>
      </c>
      <c r="AB3916">
        <v>0</v>
      </c>
      <c r="AD3916">
        <v>-0.1</v>
      </c>
      <c r="AE3916">
        <v>0</v>
      </c>
      <c r="AF3916">
        <v>0</v>
      </c>
      <c r="AG3916" t="s">
        <v>7208</v>
      </c>
      <c r="AH3916" s="2">
        <f t="shared" si="395"/>
        <v>-16.788892161203577</v>
      </c>
      <c r="AJ3916" s="2">
        <f t="shared" si="394"/>
        <v>-2.5025539444631106</v>
      </c>
      <c r="AK3916" s="2">
        <f t="shared" si="396"/>
        <v>-1.535362013584342</v>
      </c>
      <c r="AL3916" s="2">
        <f t="shared" si="397"/>
        <v>-2.5879503497259004</v>
      </c>
      <c r="AM3916" s="2">
        <f t="shared" si="398"/>
        <v>-5.0328165501051512</v>
      </c>
      <c r="AN3916" s="2">
        <f t="shared" si="399"/>
        <v>-5.1302093033250715</v>
      </c>
    </row>
    <row r="3917" spans="1:40" x14ac:dyDescent="0.2">
      <c r="A3917">
        <v>3916</v>
      </c>
      <c r="B3917" t="s">
        <v>6199</v>
      </c>
      <c r="C3917" t="s">
        <v>74</v>
      </c>
      <c r="D3917">
        <v>0</v>
      </c>
      <c r="E3917">
        <v>1</v>
      </c>
      <c r="F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T3917">
        <v>0.14899999999999999</v>
      </c>
      <c r="U3917">
        <v>0.186</v>
      </c>
      <c r="V3917">
        <v>0.20799999999999999</v>
      </c>
      <c r="W3917">
        <v>0.39400000000000002</v>
      </c>
      <c r="X3917">
        <v>0.17399999999999999</v>
      </c>
      <c r="Z3917">
        <v>-1</v>
      </c>
      <c r="AA3917">
        <v>0</v>
      </c>
      <c r="AB3917">
        <v>0</v>
      </c>
      <c r="AD3917">
        <v>-0.1</v>
      </c>
      <c r="AE3917">
        <v>0</v>
      </c>
      <c r="AF3917">
        <v>0</v>
      </c>
      <c r="AG3917" t="s">
        <v>6200</v>
      </c>
      <c r="AH3917" s="2">
        <f t="shared" si="395"/>
        <v>-16.794820995818245</v>
      </c>
      <c r="AJ3917" s="2">
        <f t="shared" si="394"/>
        <v>-2.5025539444631106</v>
      </c>
      <c r="AK3917" s="2">
        <f t="shared" si="396"/>
        <v>-1.535362013584342</v>
      </c>
      <c r="AL3917" s="2">
        <f t="shared" si="397"/>
        <v>-2.5879503497259004</v>
      </c>
      <c r="AM3917" s="2">
        <f t="shared" si="398"/>
        <v>-5.081723480217148</v>
      </c>
      <c r="AN3917" s="2">
        <f t="shared" si="399"/>
        <v>-5.0872312078277435</v>
      </c>
    </row>
    <row r="3918" spans="1:40" x14ac:dyDescent="0.2">
      <c r="A3918">
        <v>3917</v>
      </c>
      <c r="B3918" t="s">
        <v>6854</v>
      </c>
      <c r="C3918" t="s">
        <v>83</v>
      </c>
      <c r="D3918">
        <v>0</v>
      </c>
      <c r="E3918">
        <v>1</v>
      </c>
      <c r="F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T3918">
        <v>0.14599999999999999</v>
      </c>
      <c r="U3918">
        <v>0.191</v>
      </c>
      <c r="V3918">
        <v>0.21299999999999999</v>
      </c>
      <c r="W3918">
        <v>0.40400000000000003</v>
      </c>
      <c r="X3918">
        <v>0.17899999999999999</v>
      </c>
      <c r="Z3918">
        <v>3</v>
      </c>
      <c r="AA3918">
        <v>0</v>
      </c>
      <c r="AB3918">
        <v>0</v>
      </c>
      <c r="AD3918">
        <v>-0.1</v>
      </c>
      <c r="AE3918">
        <v>0</v>
      </c>
      <c r="AF3918">
        <v>0</v>
      </c>
      <c r="AG3918" t="s">
        <v>6855</v>
      </c>
      <c r="AH3918" s="2">
        <f t="shared" si="395"/>
        <v>-16.79828146782981</v>
      </c>
      <c r="AJ3918" s="2">
        <f t="shared" ref="AJ3918:AJ3981" si="400">(K3918-22.084)/8.824585</f>
        <v>-2.5025539444631106</v>
      </c>
      <c r="AK3918" s="2">
        <f t="shared" si="396"/>
        <v>-1.535362013584342</v>
      </c>
      <c r="AL3918" s="2">
        <f t="shared" si="397"/>
        <v>-2.5879503497259004</v>
      </c>
      <c r="AM3918" s="2">
        <f t="shared" si="398"/>
        <v>-5.2284442705531387</v>
      </c>
      <c r="AN3918" s="2">
        <f t="shared" si="399"/>
        <v>-4.9439708895033156</v>
      </c>
    </row>
    <row r="3919" spans="1:40" x14ac:dyDescent="0.2">
      <c r="A3919">
        <v>3918</v>
      </c>
      <c r="B3919" t="s">
        <v>5681</v>
      </c>
      <c r="C3919" t="s">
        <v>61</v>
      </c>
      <c r="D3919">
        <v>0</v>
      </c>
      <c r="E3919">
        <v>1</v>
      </c>
      <c r="F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T3919">
        <v>0.14799999999999999</v>
      </c>
      <c r="U3919">
        <v>0.19400000000000001</v>
      </c>
      <c r="V3919">
        <v>0.20300000000000001</v>
      </c>
      <c r="W3919">
        <v>0.39700000000000002</v>
      </c>
      <c r="X3919">
        <v>0.17699999999999999</v>
      </c>
      <c r="Z3919">
        <v>5</v>
      </c>
      <c r="AA3919">
        <v>0</v>
      </c>
      <c r="AB3919">
        <v>0</v>
      </c>
      <c r="AD3919">
        <v>-0.1</v>
      </c>
      <c r="AE3919">
        <v>0</v>
      </c>
      <c r="AF3919">
        <v>0</v>
      </c>
      <c r="AG3919" t="s">
        <v>5682</v>
      </c>
      <c r="AH3919" s="2">
        <f t="shared" si="395"/>
        <v>-16.800749830432913</v>
      </c>
      <c r="AJ3919" s="2">
        <f t="shared" si="400"/>
        <v>-2.5025539444631106</v>
      </c>
      <c r="AK3919" s="2">
        <f t="shared" si="396"/>
        <v>-1.535362013584342</v>
      </c>
      <c r="AL3919" s="2">
        <f t="shared" si="397"/>
        <v>-2.5879503497259004</v>
      </c>
      <c r="AM3919" s="2">
        <f t="shared" si="398"/>
        <v>-5.1306304103291449</v>
      </c>
      <c r="AN3919" s="2">
        <f t="shared" si="399"/>
        <v>-5.0442531123304146</v>
      </c>
    </row>
    <row r="3920" spans="1:40" x14ac:dyDescent="0.2">
      <c r="A3920">
        <v>3919</v>
      </c>
      <c r="B3920" t="s">
        <v>6638</v>
      </c>
      <c r="C3920" t="s">
        <v>42</v>
      </c>
      <c r="D3920">
        <v>0</v>
      </c>
      <c r="E3920">
        <v>1</v>
      </c>
      <c r="F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T3920">
        <v>0.152</v>
      </c>
      <c r="U3920">
        <v>0.184</v>
      </c>
      <c r="V3920">
        <v>0.19900000000000001</v>
      </c>
      <c r="W3920">
        <v>0.38300000000000001</v>
      </c>
      <c r="X3920">
        <v>0.16900000000000001</v>
      </c>
      <c r="Z3920">
        <v>0</v>
      </c>
      <c r="AA3920">
        <v>0</v>
      </c>
      <c r="AB3920">
        <v>0</v>
      </c>
      <c r="AD3920">
        <v>-0.1</v>
      </c>
      <c r="AE3920">
        <v>0</v>
      </c>
      <c r="AF3920">
        <v>0</v>
      </c>
      <c r="AG3920" t="s">
        <v>6639</v>
      </c>
      <c r="AH3920" s="2">
        <f t="shared" si="395"/>
        <v>-16.805686555639124</v>
      </c>
      <c r="AJ3920" s="2">
        <f t="shared" si="400"/>
        <v>-2.5025539444631106</v>
      </c>
      <c r="AK3920" s="2">
        <f t="shared" si="396"/>
        <v>-1.535362013584342</v>
      </c>
      <c r="AL3920" s="2">
        <f t="shared" si="397"/>
        <v>-2.5879503497259004</v>
      </c>
      <c r="AM3920" s="2">
        <f t="shared" si="398"/>
        <v>-4.9350026898811574</v>
      </c>
      <c r="AN3920" s="2">
        <f t="shared" si="399"/>
        <v>-5.2448175579846135</v>
      </c>
    </row>
    <row r="3921" spans="1:40" x14ac:dyDescent="0.2">
      <c r="A3921">
        <v>3920</v>
      </c>
      <c r="B3921" t="s">
        <v>4419</v>
      </c>
      <c r="C3921" t="s">
        <v>29</v>
      </c>
      <c r="D3921">
        <v>0</v>
      </c>
      <c r="E3921">
        <v>1</v>
      </c>
      <c r="F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T3921">
        <v>0.13700000000000001</v>
      </c>
      <c r="U3921">
        <v>0.2</v>
      </c>
      <c r="V3921">
        <v>0.23400000000000001</v>
      </c>
      <c r="W3921">
        <v>0.434</v>
      </c>
      <c r="X3921">
        <v>0.192</v>
      </c>
      <c r="Z3921">
        <v>15</v>
      </c>
      <c r="AA3921">
        <v>0</v>
      </c>
      <c r="AB3921">
        <v>0</v>
      </c>
      <c r="AD3921">
        <v>-0.1</v>
      </c>
      <c r="AE3921">
        <v>0</v>
      </c>
      <c r="AF3921">
        <v>0</v>
      </c>
      <c r="AG3921" t="s">
        <v>4420</v>
      </c>
      <c r="AH3921" s="2">
        <f t="shared" si="395"/>
        <v>-16.808662883864496</v>
      </c>
      <c r="AJ3921" s="2">
        <f t="shared" si="400"/>
        <v>-2.5025539444631106</v>
      </c>
      <c r="AK3921" s="2">
        <f t="shared" si="396"/>
        <v>-1.535362013584342</v>
      </c>
      <c r="AL3921" s="2">
        <f t="shared" si="397"/>
        <v>-2.5879503497259004</v>
      </c>
      <c r="AM3921" s="2">
        <f t="shared" si="398"/>
        <v>-5.6686066415611096</v>
      </c>
      <c r="AN3921" s="2">
        <f t="shared" si="399"/>
        <v>-4.5141899345300338</v>
      </c>
    </row>
    <row r="3922" spans="1:40" x14ac:dyDescent="0.2">
      <c r="A3922">
        <v>3921</v>
      </c>
      <c r="B3922" t="s">
        <v>5473</v>
      </c>
      <c r="C3922" t="s">
        <v>61</v>
      </c>
      <c r="D3922">
        <v>0</v>
      </c>
      <c r="E3922">
        <v>1</v>
      </c>
      <c r="F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T3922">
        <v>0.14299999999999999</v>
      </c>
      <c r="U3922">
        <v>0.184</v>
      </c>
      <c r="V3922">
        <v>0.22900000000000001</v>
      </c>
      <c r="W3922">
        <v>0.41299999999999998</v>
      </c>
      <c r="X3922">
        <v>0.18</v>
      </c>
      <c r="Z3922">
        <v>7</v>
      </c>
      <c r="AA3922">
        <v>0</v>
      </c>
      <c r="AB3922">
        <v>0</v>
      </c>
      <c r="AD3922">
        <v>-0.1</v>
      </c>
      <c r="AE3922">
        <v>0</v>
      </c>
      <c r="AF3922">
        <v>0</v>
      </c>
      <c r="AG3922" t="s">
        <v>5474</v>
      </c>
      <c r="AH3922" s="2">
        <f t="shared" si="395"/>
        <v>-16.816067971673814</v>
      </c>
      <c r="AJ3922" s="2">
        <f t="shared" si="400"/>
        <v>-2.5025539444631106</v>
      </c>
      <c r="AK3922" s="2">
        <f t="shared" si="396"/>
        <v>-1.535362013584342</v>
      </c>
      <c r="AL3922" s="2">
        <f t="shared" si="397"/>
        <v>-2.5879503497259004</v>
      </c>
      <c r="AM3922" s="2">
        <f t="shared" si="398"/>
        <v>-5.3751650608891293</v>
      </c>
      <c r="AN3922" s="2">
        <f t="shared" si="399"/>
        <v>-4.8150366030113316</v>
      </c>
    </row>
    <row r="3923" spans="1:40" x14ac:dyDescent="0.2">
      <c r="A3923">
        <v>3922</v>
      </c>
      <c r="B3923" t="s">
        <v>6046</v>
      </c>
      <c r="C3923" t="s">
        <v>93</v>
      </c>
      <c r="D3923">
        <v>0</v>
      </c>
      <c r="E3923">
        <v>1</v>
      </c>
      <c r="F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T3923">
        <v>0.15</v>
      </c>
      <c r="U3923">
        <v>0.183</v>
      </c>
      <c r="V3923">
        <v>0.20599999999999999</v>
      </c>
      <c r="W3923">
        <v>0.38900000000000001</v>
      </c>
      <c r="X3923">
        <v>0.17100000000000001</v>
      </c>
      <c r="Z3923">
        <v>1</v>
      </c>
      <c r="AA3923">
        <v>0</v>
      </c>
      <c r="AB3923">
        <v>0</v>
      </c>
      <c r="AD3923">
        <v>-0.1</v>
      </c>
      <c r="AE3923">
        <v>0</v>
      </c>
      <c r="AF3923">
        <v>0</v>
      </c>
      <c r="AG3923" t="s">
        <v>6047</v>
      </c>
      <c r="AH3923" s="2">
        <f t="shared" si="395"/>
        <v>-16.817544224868463</v>
      </c>
      <c r="AJ3923" s="2">
        <f t="shared" si="400"/>
        <v>-2.5025539444631106</v>
      </c>
      <c r="AK3923" s="2">
        <f t="shared" si="396"/>
        <v>-1.535362013584342</v>
      </c>
      <c r="AL3923" s="2">
        <f t="shared" si="397"/>
        <v>-2.5879503497259004</v>
      </c>
      <c r="AM3923" s="2">
        <f t="shared" si="398"/>
        <v>-5.0328165501051512</v>
      </c>
      <c r="AN3923" s="2">
        <f t="shared" si="399"/>
        <v>-5.1588613669899566</v>
      </c>
    </row>
    <row r="3924" spans="1:40" x14ac:dyDescent="0.2">
      <c r="A3924">
        <v>3923</v>
      </c>
      <c r="B3924" t="s">
        <v>6118</v>
      </c>
      <c r="C3924" t="s">
        <v>114</v>
      </c>
      <c r="D3924">
        <v>0</v>
      </c>
      <c r="E3924">
        <v>1</v>
      </c>
      <c r="F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T3924">
        <v>0.14599999999999999</v>
      </c>
      <c r="U3924">
        <v>0.191</v>
      </c>
      <c r="V3924">
        <v>0.21199999999999999</v>
      </c>
      <c r="W3924">
        <v>0.40200000000000002</v>
      </c>
      <c r="X3924">
        <v>0.17799999999999999</v>
      </c>
      <c r="Z3924">
        <v>1</v>
      </c>
      <c r="AA3924">
        <v>0</v>
      </c>
      <c r="AB3924">
        <v>0</v>
      </c>
      <c r="AD3924">
        <v>-0.1</v>
      </c>
      <c r="AE3924">
        <v>0</v>
      </c>
      <c r="AF3924">
        <v>0</v>
      </c>
      <c r="AG3924" t="s">
        <v>6119</v>
      </c>
      <c r="AH3924" s="2">
        <f t="shared" si="395"/>
        <v>-16.826933531494696</v>
      </c>
      <c r="AJ3924" s="2">
        <f t="shared" si="400"/>
        <v>-2.5025539444631106</v>
      </c>
      <c r="AK3924" s="2">
        <f t="shared" si="396"/>
        <v>-1.535362013584342</v>
      </c>
      <c r="AL3924" s="2">
        <f t="shared" si="397"/>
        <v>-2.5879503497259004</v>
      </c>
      <c r="AM3924" s="2">
        <f t="shared" si="398"/>
        <v>-5.2284442705531387</v>
      </c>
      <c r="AN3924" s="2">
        <f t="shared" si="399"/>
        <v>-4.9726229531682016</v>
      </c>
    </row>
    <row r="3925" spans="1:40" x14ac:dyDescent="0.2">
      <c r="A3925">
        <v>3924</v>
      </c>
      <c r="B3925" t="s">
        <v>7414</v>
      </c>
      <c r="C3925" t="s">
        <v>93</v>
      </c>
      <c r="D3925">
        <v>0</v>
      </c>
      <c r="E3925">
        <v>1</v>
      </c>
      <c r="F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T3925">
        <v>0.14599999999999999</v>
      </c>
      <c r="U3925">
        <v>0.182</v>
      </c>
      <c r="V3925">
        <v>0.221</v>
      </c>
      <c r="W3925">
        <v>0.40200000000000002</v>
      </c>
      <c r="X3925">
        <v>0.17599999999999999</v>
      </c>
      <c r="Z3925">
        <v>4</v>
      </c>
      <c r="AA3925">
        <v>0</v>
      </c>
      <c r="AB3925">
        <v>0</v>
      </c>
      <c r="AD3925">
        <v>-0.1</v>
      </c>
      <c r="AE3925">
        <v>0</v>
      </c>
      <c r="AF3925">
        <v>0</v>
      </c>
      <c r="AG3925" t="s">
        <v>7415</v>
      </c>
      <c r="AH3925" s="2">
        <f t="shared" si="395"/>
        <v>-16.826933531494696</v>
      </c>
      <c r="AJ3925" s="2">
        <f t="shared" si="400"/>
        <v>-2.5025539444631106</v>
      </c>
      <c r="AK3925" s="2">
        <f t="shared" si="396"/>
        <v>-1.535362013584342</v>
      </c>
      <c r="AL3925" s="2">
        <f t="shared" si="397"/>
        <v>-2.5879503497259004</v>
      </c>
      <c r="AM3925" s="2">
        <f t="shared" si="398"/>
        <v>-5.2284442705531387</v>
      </c>
      <c r="AN3925" s="2">
        <f t="shared" si="399"/>
        <v>-4.9726229531682016</v>
      </c>
    </row>
    <row r="3926" spans="1:40" x14ac:dyDescent="0.2">
      <c r="A3926">
        <v>3925</v>
      </c>
      <c r="B3926" t="s">
        <v>6938</v>
      </c>
      <c r="C3926" t="s">
        <v>176</v>
      </c>
      <c r="D3926">
        <v>0</v>
      </c>
      <c r="E3926">
        <v>1</v>
      </c>
      <c r="F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T3926">
        <v>0.14299999999999999</v>
      </c>
      <c r="U3926">
        <v>0.185</v>
      </c>
      <c r="V3926">
        <v>0.22600000000000001</v>
      </c>
      <c r="W3926">
        <v>0.41199999999999998</v>
      </c>
      <c r="X3926">
        <v>0.18</v>
      </c>
      <c r="Z3926">
        <v>2</v>
      </c>
      <c r="AA3926">
        <v>0</v>
      </c>
      <c r="AB3926">
        <v>0</v>
      </c>
      <c r="AD3926">
        <v>-0.1</v>
      </c>
      <c r="AE3926">
        <v>0</v>
      </c>
      <c r="AF3926">
        <v>0</v>
      </c>
      <c r="AG3926" t="s">
        <v>6939</v>
      </c>
      <c r="AH3926" s="2">
        <f t="shared" si="395"/>
        <v>-16.830394003506257</v>
      </c>
      <c r="AJ3926" s="2">
        <f t="shared" si="400"/>
        <v>-2.5025539444631106</v>
      </c>
      <c r="AK3926" s="2">
        <f t="shared" si="396"/>
        <v>-1.535362013584342</v>
      </c>
      <c r="AL3926" s="2">
        <f t="shared" si="397"/>
        <v>-2.5879503497259004</v>
      </c>
      <c r="AM3926" s="2">
        <f t="shared" si="398"/>
        <v>-5.3751650608891293</v>
      </c>
      <c r="AN3926" s="2">
        <f t="shared" si="399"/>
        <v>-4.8293626348437746</v>
      </c>
    </row>
    <row r="3927" spans="1:40" x14ac:dyDescent="0.2">
      <c r="A3927">
        <v>3926</v>
      </c>
      <c r="B3927" t="s">
        <v>6697</v>
      </c>
      <c r="C3927" t="s">
        <v>33</v>
      </c>
      <c r="D3927">
        <v>0</v>
      </c>
      <c r="E3927">
        <v>1</v>
      </c>
      <c r="F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T3927">
        <v>0.14599999999999999</v>
      </c>
      <c r="U3927">
        <v>0.188</v>
      </c>
      <c r="V3927">
        <v>0.21299999999999999</v>
      </c>
      <c r="W3927">
        <v>0.40100000000000002</v>
      </c>
      <c r="X3927">
        <v>0.17699999999999999</v>
      </c>
      <c r="Z3927">
        <v>5</v>
      </c>
      <c r="AA3927">
        <v>0</v>
      </c>
      <c r="AB3927">
        <v>0</v>
      </c>
      <c r="AD3927">
        <v>-0.1</v>
      </c>
      <c r="AE3927">
        <v>0</v>
      </c>
      <c r="AF3927">
        <v>0</v>
      </c>
      <c r="AG3927" t="s">
        <v>6698</v>
      </c>
      <c r="AH3927" s="2">
        <f t="shared" si="395"/>
        <v>-16.841259563327135</v>
      </c>
      <c r="AJ3927" s="2">
        <f t="shared" si="400"/>
        <v>-2.5025539444631106</v>
      </c>
      <c r="AK3927" s="2">
        <f t="shared" si="396"/>
        <v>-1.535362013584342</v>
      </c>
      <c r="AL3927" s="2">
        <f t="shared" si="397"/>
        <v>-2.5879503497259004</v>
      </c>
      <c r="AM3927" s="2">
        <f t="shared" si="398"/>
        <v>-5.2284442705531387</v>
      </c>
      <c r="AN3927" s="2">
        <f t="shared" si="399"/>
        <v>-4.9869489850006437</v>
      </c>
    </row>
    <row r="3928" spans="1:40" x14ac:dyDescent="0.2">
      <c r="A3928">
        <v>3927</v>
      </c>
      <c r="B3928" t="s">
        <v>6148</v>
      </c>
      <c r="C3928" t="s">
        <v>57</v>
      </c>
      <c r="D3928">
        <v>0</v>
      </c>
      <c r="E3928">
        <v>1</v>
      </c>
      <c r="F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T3928">
        <v>0.14799999999999999</v>
      </c>
      <c r="U3928">
        <v>0.186</v>
      </c>
      <c r="V3928">
        <v>0.20799999999999999</v>
      </c>
      <c r="W3928">
        <v>0.39400000000000002</v>
      </c>
      <c r="X3928">
        <v>0.17399999999999999</v>
      </c>
      <c r="Z3928">
        <v>0</v>
      </c>
      <c r="AA3928">
        <v>0</v>
      </c>
      <c r="AB3928">
        <v>0</v>
      </c>
      <c r="AD3928">
        <v>-0.1</v>
      </c>
      <c r="AE3928">
        <v>0</v>
      </c>
      <c r="AF3928">
        <v>0</v>
      </c>
      <c r="AG3928" t="s">
        <v>6149</v>
      </c>
      <c r="AH3928" s="2">
        <f t="shared" si="395"/>
        <v>-16.843727925930242</v>
      </c>
      <c r="AJ3928" s="2">
        <f t="shared" si="400"/>
        <v>-2.5025539444631106</v>
      </c>
      <c r="AK3928" s="2">
        <f t="shared" si="396"/>
        <v>-1.535362013584342</v>
      </c>
      <c r="AL3928" s="2">
        <f t="shared" si="397"/>
        <v>-2.5879503497259004</v>
      </c>
      <c r="AM3928" s="2">
        <f t="shared" si="398"/>
        <v>-5.1306304103291449</v>
      </c>
      <c r="AN3928" s="2">
        <f t="shared" si="399"/>
        <v>-5.0872312078277435</v>
      </c>
    </row>
    <row r="3929" spans="1:40" x14ac:dyDescent="0.2">
      <c r="A3929">
        <v>3928</v>
      </c>
      <c r="B3929" t="s">
        <v>7188</v>
      </c>
      <c r="C3929" t="s">
        <v>63</v>
      </c>
      <c r="D3929">
        <v>0</v>
      </c>
      <c r="E3929">
        <v>1</v>
      </c>
      <c r="F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T3929">
        <v>0.14799999999999999</v>
      </c>
      <c r="U3929">
        <v>0.18</v>
      </c>
      <c r="V3929">
        <v>0.21299999999999999</v>
      </c>
      <c r="W3929">
        <v>0.39400000000000002</v>
      </c>
      <c r="X3929">
        <v>0.17199999999999999</v>
      </c>
      <c r="Z3929">
        <v>-3</v>
      </c>
      <c r="AA3929">
        <v>0</v>
      </c>
      <c r="AB3929">
        <v>0</v>
      </c>
      <c r="AD3929">
        <v>-0.1</v>
      </c>
      <c r="AE3929">
        <v>0</v>
      </c>
      <c r="AF3929">
        <v>0</v>
      </c>
      <c r="AG3929" t="s">
        <v>7189</v>
      </c>
      <c r="AH3929" s="2">
        <f t="shared" si="395"/>
        <v>-16.843727925930242</v>
      </c>
      <c r="AJ3929" s="2">
        <f t="shared" si="400"/>
        <v>-2.5025539444631106</v>
      </c>
      <c r="AK3929" s="2">
        <f t="shared" si="396"/>
        <v>-1.535362013584342</v>
      </c>
      <c r="AL3929" s="2">
        <f t="shared" si="397"/>
        <v>-2.5879503497259004</v>
      </c>
      <c r="AM3929" s="2">
        <f t="shared" si="398"/>
        <v>-5.1306304103291449</v>
      </c>
      <c r="AN3929" s="2">
        <f t="shared" si="399"/>
        <v>-5.0872312078277435</v>
      </c>
    </row>
    <row r="3930" spans="1:40" x14ac:dyDescent="0.2">
      <c r="A3930">
        <v>3929</v>
      </c>
      <c r="B3930" t="s">
        <v>6223</v>
      </c>
      <c r="C3930" t="s">
        <v>83</v>
      </c>
      <c r="D3930">
        <v>0</v>
      </c>
      <c r="E3930">
        <v>1</v>
      </c>
      <c r="F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T3930">
        <v>0.14299999999999999</v>
      </c>
      <c r="U3930">
        <v>0.187</v>
      </c>
      <c r="V3930">
        <v>0.224</v>
      </c>
      <c r="W3930">
        <v>0.41099999999999998</v>
      </c>
      <c r="X3930">
        <v>0.18</v>
      </c>
      <c r="Z3930">
        <v>4</v>
      </c>
      <c r="AA3930">
        <v>0</v>
      </c>
      <c r="AB3930">
        <v>0</v>
      </c>
      <c r="AD3930">
        <v>-0.1</v>
      </c>
      <c r="AE3930">
        <v>0</v>
      </c>
      <c r="AF3930">
        <v>0</v>
      </c>
      <c r="AG3930" t="s">
        <v>6224</v>
      </c>
      <c r="AH3930" s="2">
        <f t="shared" si="395"/>
        <v>-16.8447200353387</v>
      </c>
      <c r="AJ3930" s="2">
        <f t="shared" si="400"/>
        <v>-2.5025539444631106</v>
      </c>
      <c r="AK3930" s="2">
        <f t="shared" si="396"/>
        <v>-1.535362013584342</v>
      </c>
      <c r="AL3930" s="2">
        <f t="shared" si="397"/>
        <v>-2.5879503497259004</v>
      </c>
      <c r="AM3930" s="2">
        <f t="shared" si="398"/>
        <v>-5.3751650608891293</v>
      </c>
      <c r="AN3930" s="2">
        <f t="shared" si="399"/>
        <v>-4.8436886666762176</v>
      </c>
    </row>
    <row r="3931" spans="1:40" x14ac:dyDescent="0.2">
      <c r="A3931">
        <v>3930</v>
      </c>
      <c r="B3931" t="s">
        <v>5997</v>
      </c>
      <c r="C3931" t="s">
        <v>33</v>
      </c>
      <c r="D3931">
        <v>0</v>
      </c>
      <c r="E3931">
        <v>1</v>
      </c>
      <c r="F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T3931">
        <v>0.15</v>
      </c>
      <c r="U3931">
        <v>0.188</v>
      </c>
      <c r="V3931">
        <v>0.19900000000000001</v>
      </c>
      <c r="W3931">
        <v>0.38700000000000001</v>
      </c>
      <c r="X3931">
        <v>0.17199999999999999</v>
      </c>
      <c r="Z3931">
        <v>1</v>
      </c>
      <c r="AA3931">
        <v>0</v>
      </c>
      <c r="AB3931">
        <v>0</v>
      </c>
      <c r="AD3931">
        <v>-0.1</v>
      </c>
      <c r="AE3931">
        <v>0</v>
      </c>
      <c r="AF3931">
        <v>0</v>
      </c>
      <c r="AG3931" t="s">
        <v>5998</v>
      </c>
      <c r="AH3931" s="2">
        <f t="shared" si="395"/>
        <v>-16.846196288533349</v>
      </c>
      <c r="AJ3931" s="2">
        <f t="shared" si="400"/>
        <v>-2.5025539444631106</v>
      </c>
      <c r="AK3931" s="2">
        <f t="shared" si="396"/>
        <v>-1.535362013584342</v>
      </c>
      <c r="AL3931" s="2">
        <f t="shared" si="397"/>
        <v>-2.5879503497259004</v>
      </c>
      <c r="AM3931" s="2">
        <f t="shared" si="398"/>
        <v>-5.0328165501051512</v>
      </c>
      <c r="AN3931" s="2">
        <f t="shared" si="399"/>
        <v>-5.1875134306548425</v>
      </c>
    </row>
    <row r="3932" spans="1:40" x14ac:dyDescent="0.2">
      <c r="A3932">
        <v>3931</v>
      </c>
      <c r="B3932" t="s">
        <v>5751</v>
      </c>
      <c r="D3932">
        <v>0</v>
      </c>
      <c r="E3932">
        <v>1</v>
      </c>
      <c r="F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T3932">
        <v>0.14699999999999999</v>
      </c>
      <c r="U3932">
        <v>0.19</v>
      </c>
      <c r="V3932">
        <v>0.20699999999999999</v>
      </c>
      <c r="W3932">
        <v>0.39700000000000002</v>
      </c>
      <c r="X3932">
        <v>0.17599999999999999</v>
      </c>
      <c r="Z3932">
        <v>1</v>
      </c>
      <c r="AA3932">
        <v>0</v>
      </c>
      <c r="AB3932">
        <v>0</v>
      </c>
      <c r="AD3932">
        <v>-0.1</v>
      </c>
      <c r="AE3932">
        <v>0</v>
      </c>
      <c r="AF3932">
        <v>0</v>
      </c>
      <c r="AG3932" t="s">
        <v>5752</v>
      </c>
      <c r="AH3932" s="2">
        <f t="shared" si="395"/>
        <v>-16.84965676054491</v>
      </c>
      <c r="AJ3932" s="2">
        <f t="shared" si="400"/>
        <v>-2.5025539444631106</v>
      </c>
      <c r="AK3932" s="2">
        <f t="shared" si="396"/>
        <v>-1.535362013584342</v>
      </c>
      <c r="AL3932" s="2">
        <f t="shared" si="397"/>
        <v>-2.5879503497259004</v>
      </c>
      <c r="AM3932" s="2">
        <f t="shared" si="398"/>
        <v>-5.1795373404411418</v>
      </c>
      <c r="AN3932" s="2">
        <f t="shared" si="399"/>
        <v>-5.0442531123304146</v>
      </c>
    </row>
    <row r="3933" spans="1:40" x14ac:dyDescent="0.2">
      <c r="A3933">
        <v>3932</v>
      </c>
      <c r="B3933" t="s">
        <v>4718</v>
      </c>
      <c r="C3933" t="s">
        <v>139</v>
      </c>
      <c r="D3933">
        <v>0</v>
      </c>
      <c r="E3933">
        <v>1</v>
      </c>
      <c r="F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T3933">
        <v>0.14199999999999999</v>
      </c>
      <c r="U3933">
        <v>0.19900000000000001</v>
      </c>
      <c r="V3933">
        <v>0.215</v>
      </c>
      <c r="W3933">
        <v>0.41399999999999998</v>
      </c>
      <c r="X3933">
        <v>0.185</v>
      </c>
      <c r="Z3933">
        <v>11</v>
      </c>
      <c r="AA3933">
        <v>0</v>
      </c>
      <c r="AB3933">
        <v>0</v>
      </c>
      <c r="AD3933">
        <v>-0.1</v>
      </c>
      <c r="AE3933">
        <v>0</v>
      </c>
      <c r="AF3933">
        <v>0</v>
      </c>
      <c r="AG3933" t="s">
        <v>4719</v>
      </c>
      <c r="AH3933" s="2">
        <f t="shared" si="395"/>
        <v>-16.850648869953368</v>
      </c>
      <c r="AJ3933" s="2">
        <f t="shared" si="400"/>
        <v>-2.5025539444631106</v>
      </c>
      <c r="AK3933" s="2">
        <f t="shared" si="396"/>
        <v>-1.535362013584342</v>
      </c>
      <c r="AL3933" s="2">
        <f t="shared" si="397"/>
        <v>-2.5879503497259004</v>
      </c>
      <c r="AM3933" s="2">
        <f t="shared" si="398"/>
        <v>-5.4240719910011261</v>
      </c>
      <c r="AN3933" s="2">
        <f t="shared" si="399"/>
        <v>-4.8007105711788887</v>
      </c>
    </row>
    <row r="3934" spans="1:40" x14ac:dyDescent="0.2">
      <c r="A3934">
        <v>3933</v>
      </c>
      <c r="B3934" t="s">
        <v>7039</v>
      </c>
      <c r="C3934" t="s">
        <v>144</v>
      </c>
      <c r="D3934">
        <v>0</v>
      </c>
      <c r="E3934">
        <v>1</v>
      </c>
      <c r="F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T3934">
        <v>0.13600000000000001</v>
      </c>
      <c r="U3934">
        <v>0.19600000000000001</v>
      </c>
      <c r="V3934">
        <v>0.23899999999999999</v>
      </c>
      <c r="W3934">
        <v>0.434</v>
      </c>
      <c r="X3934">
        <v>0.191</v>
      </c>
      <c r="Z3934">
        <v>15</v>
      </c>
      <c r="AA3934">
        <v>0</v>
      </c>
      <c r="AB3934">
        <v>0</v>
      </c>
      <c r="AD3934">
        <v>-0.1</v>
      </c>
      <c r="AE3934">
        <v>0</v>
      </c>
      <c r="AF3934">
        <v>0</v>
      </c>
      <c r="AG3934" t="s">
        <v>7040</v>
      </c>
      <c r="AH3934" s="2">
        <f t="shared" si="395"/>
        <v>-16.857569813976493</v>
      </c>
      <c r="AJ3934" s="2">
        <f t="shared" si="400"/>
        <v>-2.5025539444631106</v>
      </c>
      <c r="AK3934" s="2">
        <f t="shared" si="396"/>
        <v>-1.535362013584342</v>
      </c>
      <c r="AL3934" s="2">
        <f t="shared" si="397"/>
        <v>-2.5879503497259004</v>
      </c>
      <c r="AM3934" s="2">
        <f t="shared" si="398"/>
        <v>-5.7175135716731065</v>
      </c>
      <c r="AN3934" s="2">
        <f t="shared" si="399"/>
        <v>-4.5141899345300338</v>
      </c>
    </row>
    <row r="3935" spans="1:40" x14ac:dyDescent="0.2">
      <c r="A3935">
        <v>3934</v>
      </c>
      <c r="B3935" t="s">
        <v>6644</v>
      </c>
      <c r="D3935">
        <v>0</v>
      </c>
      <c r="E3935">
        <v>1</v>
      </c>
      <c r="F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T3935">
        <v>0.14499999999999999</v>
      </c>
      <c r="U3935">
        <v>0.188</v>
      </c>
      <c r="V3935">
        <v>0.215</v>
      </c>
      <c r="W3935">
        <v>0.40300000000000002</v>
      </c>
      <c r="X3935">
        <v>0.17799999999999999</v>
      </c>
      <c r="Z3935">
        <v>3</v>
      </c>
      <c r="AA3935">
        <v>0</v>
      </c>
      <c r="AB3935">
        <v>0</v>
      </c>
      <c r="AD3935">
        <v>-0.1</v>
      </c>
      <c r="AE3935">
        <v>0</v>
      </c>
      <c r="AF3935">
        <v>0</v>
      </c>
      <c r="AG3935" t="s">
        <v>6645</v>
      </c>
      <c r="AH3935" s="2">
        <f t="shared" si="395"/>
        <v>-16.861514429774246</v>
      </c>
      <c r="AJ3935" s="2">
        <f t="shared" si="400"/>
        <v>-2.5025539444631106</v>
      </c>
      <c r="AK3935" s="2">
        <f t="shared" si="396"/>
        <v>-1.535362013584342</v>
      </c>
      <c r="AL3935" s="2">
        <f t="shared" si="397"/>
        <v>-2.5879503497259004</v>
      </c>
      <c r="AM3935" s="2">
        <f t="shared" si="398"/>
        <v>-5.2773512006651355</v>
      </c>
      <c r="AN3935" s="2">
        <f t="shared" si="399"/>
        <v>-4.9582969213357586</v>
      </c>
    </row>
    <row r="3936" spans="1:40" x14ac:dyDescent="0.2">
      <c r="A3936">
        <v>3935</v>
      </c>
      <c r="B3936" t="s">
        <v>7095</v>
      </c>
      <c r="C3936" t="s">
        <v>93</v>
      </c>
      <c r="D3936">
        <v>0</v>
      </c>
      <c r="E3936">
        <v>1</v>
      </c>
      <c r="F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T3936">
        <v>0.14499999999999999</v>
      </c>
      <c r="U3936">
        <v>0.187</v>
      </c>
      <c r="V3936">
        <v>0.216</v>
      </c>
      <c r="W3936">
        <v>0.40300000000000002</v>
      </c>
      <c r="X3936">
        <v>0.17799999999999999</v>
      </c>
      <c r="Z3936">
        <v>6</v>
      </c>
      <c r="AA3936">
        <v>0</v>
      </c>
      <c r="AB3936">
        <v>0</v>
      </c>
      <c r="AD3936">
        <v>-0.1</v>
      </c>
      <c r="AE3936">
        <v>0</v>
      </c>
      <c r="AF3936">
        <v>0</v>
      </c>
      <c r="AG3936" t="s">
        <v>7096</v>
      </c>
      <c r="AH3936" s="2">
        <f t="shared" si="395"/>
        <v>-16.861514429774246</v>
      </c>
      <c r="AJ3936" s="2">
        <f t="shared" si="400"/>
        <v>-2.5025539444631106</v>
      </c>
      <c r="AK3936" s="2">
        <f t="shared" si="396"/>
        <v>-1.535362013584342</v>
      </c>
      <c r="AL3936" s="2">
        <f t="shared" si="397"/>
        <v>-2.5879503497259004</v>
      </c>
      <c r="AM3936" s="2">
        <f t="shared" si="398"/>
        <v>-5.2773512006651355</v>
      </c>
      <c r="AN3936" s="2">
        <f t="shared" si="399"/>
        <v>-4.9582969213357586</v>
      </c>
    </row>
    <row r="3937" spans="1:40" x14ac:dyDescent="0.2">
      <c r="A3937">
        <v>3936</v>
      </c>
      <c r="B3937" t="s">
        <v>6878</v>
      </c>
      <c r="C3937" t="s">
        <v>39</v>
      </c>
      <c r="D3937">
        <v>0</v>
      </c>
      <c r="E3937">
        <v>1</v>
      </c>
      <c r="F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T3937">
        <v>0.14399999999999999</v>
      </c>
      <c r="U3937">
        <v>0.188</v>
      </c>
      <c r="V3937">
        <v>0.218</v>
      </c>
      <c r="W3937">
        <v>0.40600000000000003</v>
      </c>
      <c r="X3937">
        <v>0.17899999999999999</v>
      </c>
      <c r="Z3937">
        <v>2</v>
      </c>
      <c r="AA3937">
        <v>0</v>
      </c>
      <c r="AB3937">
        <v>0</v>
      </c>
      <c r="AD3937">
        <v>-0.1</v>
      </c>
      <c r="AE3937">
        <v>0</v>
      </c>
      <c r="AF3937">
        <v>0</v>
      </c>
      <c r="AG3937" t="s">
        <v>6879</v>
      </c>
      <c r="AH3937" s="2">
        <f t="shared" si="395"/>
        <v>-16.867443264388918</v>
      </c>
      <c r="AJ3937" s="2">
        <f t="shared" si="400"/>
        <v>-2.5025539444631106</v>
      </c>
      <c r="AK3937" s="2">
        <f t="shared" si="396"/>
        <v>-1.535362013584342</v>
      </c>
      <c r="AL3937" s="2">
        <f t="shared" si="397"/>
        <v>-2.5879503497259004</v>
      </c>
      <c r="AM3937" s="2">
        <f t="shared" si="398"/>
        <v>-5.3262581307771324</v>
      </c>
      <c r="AN3937" s="2">
        <f t="shared" si="399"/>
        <v>-4.9153188258384306</v>
      </c>
    </row>
    <row r="3938" spans="1:40" x14ac:dyDescent="0.2">
      <c r="A3938">
        <v>3937</v>
      </c>
      <c r="B3938" t="s">
        <v>7231</v>
      </c>
      <c r="C3938" t="s">
        <v>57</v>
      </c>
      <c r="D3938">
        <v>0</v>
      </c>
      <c r="E3938">
        <v>1</v>
      </c>
      <c r="F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0.14399999999999999</v>
      </c>
      <c r="U3938">
        <v>0.184</v>
      </c>
      <c r="V3938">
        <v>0.222</v>
      </c>
      <c r="W3938">
        <v>0.40600000000000003</v>
      </c>
      <c r="X3938">
        <v>0.17799999999999999</v>
      </c>
      <c r="Z3938">
        <v>3</v>
      </c>
      <c r="AA3938">
        <v>0</v>
      </c>
      <c r="AB3938">
        <v>0</v>
      </c>
      <c r="AD3938">
        <v>-0.1</v>
      </c>
      <c r="AE3938">
        <v>0</v>
      </c>
      <c r="AF3938">
        <v>0</v>
      </c>
      <c r="AG3938" t="s">
        <v>7232</v>
      </c>
      <c r="AH3938" s="2">
        <f t="shared" si="395"/>
        <v>-16.867443264388918</v>
      </c>
      <c r="AJ3938" s="2">
        <f t="shared" si="400"/>
        <v>-2.5025539444631106</v>
      </c>
      <c r="AK3938" s="2">
        <f t="shared" si="396"/>
        <v>-1.535362013584342</v>
      </c>
      <c r="AL3938" s="2">
        <f t="shared" si="397"/>
        <v>-2.5879503497259004</v>
      </c>
      <c r="AM3938" s="2">
        <f t="shared" si="398"/>
        <v>-5.3262581307771324</v>
      </c>
      <c r="AN3938" s="2">
        <f t="shared" si="399"/>
        <v>-4.9153188258384306</v>
      </c>
    </row>
    <row r="3939" spans="1:40" x14ac:dyDescent="0.2">
      <c r="A3939">
        <v>3938</v>
      </c>
      <c r="B3939" t="s">
        <v>7450</v>
      </c>
      <c r="C3939" t="s">
        <v>114</v>
      </c>
      <c r="D3939">
        <v>0</v>
      </c>
      <c r="E3939">
        <v>1</v>
      </c>
      <c r="F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T3939">
        <v>0.14399999999999999</v>
      </c>
      <c r="U3939">
        <v>0.17899999999999999</v>
      </c>
      <c r="V3939">
        <v>0.22600000000000001</v>
      </c>
      <c r="W3939">
        <v>0.40500000000000003</v>
      </c>
      <c r="X3939">
        <v>0.17499999999999999</v>
      </c>
      <c r="Z3939">
        <v>-2</v>
      </c>
      <c r="AA3939">
        <v>0</v>
      </c>
      <c r="AB3939">
        <v>0</v>
      </c>
      <c r="AD3939">
        <v>-0.1</v>
      </c>
      <c r="AE3939">
        <v>0</v>
      </c>
      <c r="AF3939">
        <v>0</v>
      </c>
      <c r="AG3939" t="s">
        <v>7451</v>
      </c>
      <c r="AH3939" s="2">
        <f t="shared" si="395"/>
        <v>-16.881769296221357</v>
      </c>
      <c r="AJ3939" s="2">
        <f t="shared" si="400"/>
        <v>-2.5025539444631106</v>
      </c>
      <c r="AK3939" s="2">
        <f t="shared" si="396"/>
        <v>-1.535362013584342</v>
      </c>
      <c r="AL3939" s="2">
        <f t="shared" si="397"/>
        <v>-2.5879503497259004</v>
      </c>
      <c r="AM3939" s="2">
        <f t="shared" si="398"/>
        <v>-5.3262581307771324</v>
      </c>
      <c r="AN3939" s="2">
        <f t="shared" si="399"/>
        <v>-4.9296448576708727</v>
      </c>
    </row>
    <row r="3940" spans="1:40" x14ac:dyDescent="0.2">
      <c r="A3940">
        <v>3939</v>
      </c>
      <c r="B3940" t="s">
        <v>7196</v>
      </c>
      <c r="D3940">
        <v>0</v>
      </c>
      <c r="E3940">
        <v>1</v>
      </c>
      <c r="F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T3940">
        <v>0.14599999999999999</v>
      </c>
      <c r="U3940">
        <v>0.184</v>
      </c>
      <c r="V3940">
        <v>0.214</v>
      </c>
      <c r="W3940">
        <v>0.39800000000000002</v>
      </c>
      <c r="X3940">
        <v>0.17499999999999999</v>
      </c>
      <c r="Z3940">
        <v>1</v>
      </c>
      <c r="AA3940">
        <v>0</v>
      </c>
      <c r="AB3940">
        <v>0</v>
      </c>
      <c r="AD3940">
        <v>-0.1</v>
      </c>
      <c r="AE3940">
        <v>0</v>
      </c>
      <c r="AF3940">
        <v>0</v>
      </c>
      <c r="AG3940" t="s">
        <v>7197</v>
      </c>
      <c r="AH3940" s="2">
        <f t="shared" si="395"/>
        <v>-16.884237658824464</v>
      </c>
      <c r="AJ3940" s="2">
        <f t="shared" si="400"/>
        <v>-2.5025539444631106</v>
      </c>
      <c r="AK3940" s="2">
        <f t="shared" si="396"/>
        <v>-1.535362013584342</v>
      </c>
      <c r="AL3940" s="2">
        <f t="shared" si="397"/>
        <v>-2.5879503497259004</v>
      </c>
      <c r="AM3940" s="2">
        <f t="shared" si="398"/>
        <v>-5.2284442705531387</v>
      </c>
      <c r="AN3940" s="2">
        <f t="shared" si="399"/>
        <v>-5.0299270804979725</v>
      </c>
    </row>
    <row r="3941" spans="1:40" x14ac:dyDescent="0.2">
      <c r="A3941">
        <v>3940</v>
      </c>
      <c r="B3941" t="s">
        <v>7000</v>
      </c>
      <c r="C3941" t="s">
        <v>118</v>
      </c>
      <c r="D3941">
        <v>0</v>
      </c>
      <c r="E3941">
        <v>1</v>
      </c>
      <c r="F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T3941">
        <v>0.14799999999999999</v>
      </c>
      <c r="U3941">
        <v>0.18099999999999999</v>
      </c>
      <c r="V3941">
        <v>0.21</v>
      </c>
      <c r="W3941">
        <v>0.39100000000000001</v>
      </c>
      <c r="X3941">
        <v>0.17100000000000001</v>
      </c>
      <c r="Z3941">
        <v>1</v>
      </c>
      <c r="AA3941">
        <v>0</v>
      </c>
      <c r="AB3941">
        <v>0</v>
      </c>
      <c r="AD3941">
        <v>-0.1</v>
      </c>
      <c r="AE3941">
        <v>0</v>
      </c>
      <c r="AF3941">
        <v>0</v>
      </c>
      <c r="AG3941" t="s">
        <v>7001</v>
      </c>
      <c r="AH3941" s="2">
        <f t="shared" si="395"/>
        <v>-16.886706021427571</v>
      </c>
      <c r="AJ3941" s="2">
        <f t="shared" si="400"/>
        <v>-2.5025539444631106</v>
      </c>
      <c r="AK3941" s="2">
        <f t="shared" si="396"/>
        <v>-1.535362013584342</v>
      </c>
      <c r="AL3941" s="2">
        <f t="shared" si="397"/>
        <v>-2.5879503497259004</v>
      </c>
      <c r="AM3941" s="2">
        <f t="shared" si="398"/>
        <v>-5.1306304103291449</v>
      </c>
      <c r="AN3941" s="2">
        <f t="shared" si="399"/>
        <v>-5.1302093033250715</v>
      </c>
    </row>
    <row r="3942" spans="1:40" x14ac:dyDescent="0.2">
      <c r="A3942">
        <v>3941</v>
      </c>
      <c r="B3942" t="s">
        <v>7249</v>
      </c>
      <c r="C3942" t="s">
        <v>37</v>
      </c>
      <c r="D3942">
        <v>0</v>
      </c>
      <c r="E3942">
        <v>1</v>
      </c>
      <c r="F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T3942">
        <v>0.14799999999999999</v>
      </c>
      <c r="U3942">
        <v>0.18</v>
      </c>
      <c r="V3942">
        <v>0.21099999999999999</v>
      </c>
      <c r="W3942">
        <v>0.39100000000000001</v>
      </c>
      <c r="X3942">
        <v>0.17100000000000001</v>
      </c>
      <c r="Z3942">
        <v>2</v>
      </c>
      <c r="AA3942">
        <v>0</v>
      </c>
      <c r="AB3942">
        <v>0</v>
      </c>
      <c r="AD3942">
        <v>-0.1</v>
      </c>
      <c r="AE3942">
        <v>0</v>
      </c>
      <c r="AF3942">
        <v>0</v>
      </c>
      <c r="AG3942" t="s">
        <v>7250</v>
      </c>
      <c r="AH3942" s="2">
        <f t="shared" si="395"/>
        <v>-16.886706021427571</v>
      </c>
      <c r="AJ3942" s="2">
        <f t="shared" si="400"/>
        <v>-2.5025539444631106</v>
      </c>
      <c r="AK3942" s="2">
        <f t="shared" si="396"/>
        <v>-1.535362013584342</v>
      </c>
      <c r="AL3942" s="2">
        <f t="shared" si="397"/>
        <v>-2.5879503497259004</v>
      </c>
      <c r="AM3942" s="2">
        <f t="shared" si="398"/>
        <v>-5.1306304103291449</v>
      </c>
      <c r="AN3942" s="2">
        <f t="shared" si="399"/>
        <v>-5.1302093033250715</v>
      </c>
    </row>
    <row r="3943" spans="1:40" x14ac:dyDescent="0.2">
      <c r="A3943">
        <v>3942</v>
      </c>
      <c r="B3943" t="s">
        <v>7304</v>
      </c>
      <c r="D3943">
        <v>0</v>
      </c>
      <c r="E3943">
        <v>1</v>
      </c>
      <c r="F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T3943">
        <v>0.14799999999999999</v>
      </c>
      <c r="U3943">
        <v>0.18</v>
      </c>
      <c r="V3943">
        <v>0.21099999999999999</v>
      </c>
      <c r="W3943">
        <v>0.39100000000000001</v>
      </c>
      <c r="X3943">
        <v>0.17100000000000001</v>
      </c>
      <c r="Z3943">
        <v>-2</v>
      </c>
      <c r="AA3943">
        <v>0</v>
      </c>
      <c r="AB3943">
        <v>0</v>
      </c>
      <c r="AD3943">
        <v>-0.1</v>
      </c>
      <c r="AE3943">
        <v>0</v>
      </c>
      <c r="AF3943">
        <v>0</v>
      </c>
      <c r="AG3943" t="s">
        <v>7305</v>
      </c>
      <c r="AH3943" s="2">
        <f t="shared" si="395"/>
        <v>-16.886706021427571</v>
      </c>
      <c r="AJ3943" s="2">
        <f t="shared" si="400"/>
        <v>-2.5025539444631106</v>
      </c>
      <c r="AK3943" s="2">
        <f t="shared" si="396"/>
        <v>-1.535362013584342</v>
      </c>
      <c r="AL3943" s="2">
        <f t="shared" si="397"/>
        <v>-2.5879503497259004</v>
      </c>
      <c r="AM3943" s="2">
        <f t="shared" si="398"/>
        <v>-5.1306304103291449</v>
      </c>
      <c r="AN3943" s="2">
        <f t="shared" si="399"/>
        <v>-5.1302093033250715</v>
      </c>
    </row>
    <row r="3944" spans="1:40" x14ac:dyDescent="0.2">
      <c r="A3944">
        <v>3943</v>
      </c>
      <c r="B3944" t="s">
        <v>6304</v>
      </c>
      <c r="C3944" t="s">
        <v>51</v>
      </c>
      <c r="D3944">
        <v>0</v>
      </c>
      <c r="E3944">
        <v>1</v>
      </c>
      <c r="F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T3944">
        <v>0.14599999999999999</v>
      </c>
      <c r="U3944">
        <v>0.191</v>
      </c>
      <c r="V3944">
        <v>0.20599999999999999</v>
      </c>
      <c r="W3944">
        <v>0.39700000000000002</v>
      </c>
      <c r="X3944">
        <v>0.17599999999999999</v>
      </c>
      <c r="Z3944">
        <v>3</v>
      </c>
      <c r="AA3944">
        <v>0</v>
      </c>
      <c r="AB3944">
        <v>0</v>
      </c>
      <c r="AD3944">
        <v>-0.1</v>
      </c>
      <c r="AE3944">
        <v>0</v>
      </c>
      <c r="AF3944">
        <v>0</v>
      </c>
      <c r="AG3944" t="s">
        <v>6305</v>
      </c>
      <c r="AH3944" s="2">
        <f t="shared" si="395"/>
        <v>-16.898563690656907</v>
      </c>
      <c r="AJ3944" s="2">
        <f t="shared" si="400"/>
        <v>-2.5025539444631106</v>
      </c>
      <c r="AK3944" s="2">
        <f t="shared" si="396"/>
        <v>-1.535362013584342</v>
      </c>
      <c r="AL3944" s="2">
        <f t="shared" si="397"/>
        <v>-2.5879503497259004</v>
      </c>
      <c r="AM3944" s="2">
        <f t="shared" si="398"/>
        <v>-5.2284442705531387</v>
      </c>
      <c r="AN3944" s="2">
        <f t="shared" si="399"/>
        <v>-5.0442531123304146</v>
      </c>
    </row>
    <row r="3945" spans="1:40" x14ac:dyDescent="0.2">
      <c r="A3945">
        <v>3944</v>
      </c>
      <c r="B3945" t="s">
        <v>7178</v>
      </c>
      <c r="D3945">
        <v>0</v>
      </c>
      <c r="E3945">
        <v>1</v>
      </c>
      <c r="F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T3945">
        <v>0.14599999999999999</v>
      </c>
      <c r="U3945">
        <v>0.187</v>
      </c>
      <c r="V3945">
        <v>0.21</v>
      </c>
      <c r="W3945">
        <v>0.39700000000000002</v>
      </c>
      <c r="X3945">
        <v>0.17499999999999999</v>
      </c>
      <c r="Z3945">
        <v>1</v>
      </c>
      <c r="AA3945">
        <v>0</v>
      </c>
      <c r="AB3945">
        <v>0</v>
      </c>
      <c r="AD3945">
        <v>-0.1</v>
      </c>
      <c r="AE3945">
        <v>0</v>
      </c>
      <c r="AF3945">
        <v>0</v>
      </c>
      <c r="AG3945" t="s">
        <v>7179</v>
      </c>
      <c r="AH3945" s="2">
        <f t="shared" si="395"/>
        <v>-16.898563690656907</v>
      </c>
      <c r="AJ3945" s="2">
        <f t="shared" si="400"/>
        <v>-2.5025539444631106</v>
      </c>
      <c r="AK3945" s="2">
        <f t="shared" si="396"/>
        <v>-1.535362013584342</v>
      </c>
      <c r="AL3945" s="2">
        <f t="shared" si="397"/>
        <v>-2.5879503497259004</v>
      </c>
      <c r="AM3945" s="2">
        <f t="shared" si="398"/>
        <v>-5.2284442705531387</v>
      </c>
      <c r="AN3945" s="2">
        <f t="shared" si="399"/>
        <v>-5.0442531123304146</v>
      </c>
    </row>
    <row r="3946" spans="1:40" x14ac:dyDescent="0.2">
      <c r="A3946">
        <v>3945</v>
      </c>
      <c r="B3946" t="s">
        <v>5979</v>
      </c>
      <c r="D3946">
        <v>0</v>
      </c>
      <c r="E3946">
        <v>1</v>
      </c>
      <c r="F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0.14799999999999999</v>
      </c>
      <c r="U3946">
        <v>0.186</v>
      </c>
      <c r="V3946">
        <v>0.20399999999999999</v>
      </c>
      <c r="W3946">
        <v>0.39</v>
      </c>
      <c r="X3946">
        <v>0.17299999999999999</v>
      </c>
      <c r="Z3946">
        <v>-1</v>
      </c>
      <c r="AA3946">
        <v>0</v>
      </c>
      <c r="AB3946">
        <v>0</v>
      </c>
      <c r="AD3946">
        <v>-0.1</v>
      </c>
      <c r="AE3946">
        <v>0</v>
      </c>
      <c r="AF3946">
        <v>0</v>
      </c>
      <c r="AG3946" t="s">
        <v>5980</v>
      </c>
      <c r="AH3946" s="2">
        <f t="shared" si="395"/>
        <v>-16.901032053260014</v>
      </c>
      <c r="AJ3946" s="2">
        <f t="shared" si="400"/>
        <v>-2.5025539444631106</v>
      </c>
      <c r="AK3946" s="2">
        <f t="shared" si="396"/>
        <v>-1.535362013584342</v>
      </c>
      <c r="AL3946" s="2">
        <f t="shared" si="397"/>
        <v>-2.5879503497259004</v>
      </c>
      <c r="AM3946" s="2">
        <f t="shared" si="398"/>
        <v>-5.1306304103291449</v>
      </c>
      <c r="AN3946" s="2">
        <f t="shared" si="399"/>
        <v>-5.1445353351575145</v>
      </c>
    </row>
    <row r="3947" spans="1:40" x14ac:dyDescent="0.2">
      <c r="A3947">
        <v>3946</v>
      </c>
      <c r="B3947" t="s">
        <v>6646</v>
      </c>
      <c r="C3947" t="s">
        <v>93</v>
      </c>
      <c r="D3947">
        <v>0</v>
      </c>
      <c r="E3947">
        <v>1</v>
      </c>
      <c r="F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T3947">
        <v>0.15</v>
      </c>
      <c r="U3947">
        <v>0.183</v>
      </c>
      <c r="V3947">
        <v>0.2</v>
      </c>
      <c r="W3947">
        <v>0.38300000000000001</v>
      </c>
      <c r="X3947">
        <v>0.16900000000000001</v>
      </c>
      <c r="Z3947">
        <v>0</v>
      </c>
      <c r="AA3947">
        <v>0</v>
      </c>
      <c r="AB3947">
        <v>0</v>
      </c>
      <c r="AD3947">
        <v>-0.1</v>
      </c>
      <c r="AE3947">
        <v>0</v>
      </c>
      <c r="AF3947">
        <v>0</v>
      </c>
      <c r="AG3947" t="s">
        <v>6647</v>
      </c>
      <c r="AH3947" s="2">
        <f t="shared" si="395"/>
        <v>-16.903500415863117</v>
      </c>
      <c r="AJ3947" s="2">
        <f t="shared" si="400"/>
        <v>-2.5025539444631106</v>
      </c>
      <c r="AK3947" s="2">
        <f t="shared" si="396"/>
        <v>-1.535362013584342</v>
      </c>
      <c r="AL3947" s="2">
        <f t="shared" si="397"/>
        <v>-2.5879503497259004</v>
      </c>
      <c r="AM3947" s="2">
        <f t="shared" si="398"/>
        <v>-5.0328165501051512</v>
      </c>
      <c r="AN3947" s="2">
        <f t="shared" si="399"/>
        <v>-5.2448175579846135</v>
      </c>
    </row>
    <row r="3948" spans="1:40" x14ac:dyDescent="0.2">
      <c r="A3948">
        <v>3947</v>
      </c>
      <c r="B3948" t="s">
        <v>6507</v>
      </c>
      <c r="D3948">
        <v>0</v>
      </c>
      <c r="E3948">
        <v>1</v>
      </c>
      <c r="F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T3948">
        <v>0.14899999999999999</v>
      </c>
      <c r="U3948">
        <v>0.189</v>
      </c>
      <c r="V3948">
        <v>0.19700000000000001</v>
      </c>
      <c r="W3948">
        <v>0.38600000000000001</v>
      </c>
      <c r="X3948">
        <v>0.17199999999999999</v>
      </c>
      <c r="Z3948">
        <v>-1</v>
      </c>
      <c r="AA3948">
        <v>0</v>
      </c>
      <c r="AB3948">
        <v>0</v>
      </c>
      <c r="AD3948">
        <v>-0.1</v>
      </c>
      <c r="AE3948">
        <v>0</v>
      </c>
      <c r="AF3948">
        <v>0</v>
      </c>
      <c r="AG3948" t="s">
        <v>6508</v>
      </c>
      <c r="AH3948" s="2">
        <f t="shared" si="395"/>
        <v>-16.909429250477785</v>
      </c>
      <c r="AJ3948" s="2">
        <f t="shared" si="400"/>
        <v>-2.5025539444631106</v>
      </c>
      <c r="AK3948" s="2">
        <f t="shared" si="396"/>
        <v>-1.535362013584342</v>
      </c>
      <c r="AL3948" s="2">
        <f t="shared" si="397"/>
        <v>-2.5879503497259004</v>
      </c>
      <c r="AM3948" s="2">
        <f t="shared" si="398"/>
        <v>-5.081723480217148</v>
      </c>
      <c r="AN3948" s="2">
        <f t="shared" si="399"/>
        <v>-5.2018394624872855</v>
      </c>
    </row>
    <row r="3949" spans="1:40" x14ac:dyDescent="0.2">
      <c r="A3949">
        <v>3948</v>
      </c>
      <c r="B3949" t="s">
        <v>7064</v>
      </c>
      <c r="C3949" t="s">
        <v>39</v>
      </c>
      <c r="D3949">
        <v>0</v>
      </c>
      <c r="E3949">
        <v>1</v>
      </c>
      <c r="F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T3949">
        <v>0.151</v>
      </c>
      <c r="U3949">
        <v>0.183</v>
      </c>
      <c r="V3949">
        <v>0.19600000000000001</v>
      </c>
      <c r="W3949">
        <v>0.379</v>
      </c>
      <c r="X3949">
        <v>0.16800000000000001</v>
      </c>
      <c r="Z3949">
        <v>-5</v>
      </c>
      <c r="AA3949">
        <v>0</v>
      </c>
      <c r="AB3949">
        <v>0</v>
      </c>
      <c r="AD3949">
        <v>-0.1</v>
      </c>
      <c r="AE3949">
        <v>0</v>
      </c>
      <c r="AF3949">
        <v>0</v>
      </c>
      <c r="AG3949" t="s">
        <v>7065</v>
      </c>
      <c r="AH3949" s="2">
        <f t="shared" si="395"/>
        <v>-16.911897613080892</v>
      </c>
      <c r="AJ3949" s="2">
        <f t="shared" si="400"/>
        <v>-2.5025539444631106</v>
      </c>
      <c r="AK3949" s="2">
        <f t="shared" si="396"/>
        <v>-1.535362013584342</v>
      </c>
      <c r="AL3949" s="2">
        <f t="shared" si="397"/>
        <v>-2.5879503497259004</v>
      </c>
      <c r="AM3949" s="2">
        <f t="shared" si="398"/>
        <v>-4.9839096199931543</v>
      </c>
      <c r="AN3949" s="2">
        <f t="shared" si="399"/>
        <v>-5.3021216853143844</v>
      </c>
    </row>
    <row r="3950" spans="1:40" x14ac:dyDescent="0.2">
      <c r="A3950">
        <v>3949</v>
      </c>
      <c r="B3950" t="s">
        <v>7325</v>
      </c>
      <c r="C3950" t="s">
        <v>114</v>
      </c>
      <c r="D3950">
        <v>0</v>
      </c>
      <c r="E3950">
        <v>1</v>
      </c>
      <c r="F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T3950">
        <v>0.14299999999999999</v>
      </c>
      <c r="U3950">
        <v>0.183</v>
      </c>
      <c r="V3950">
        <v>0.223</v>
      </c>
      <c r="W3950">
        <v>0.40600000000000003</v>
      </c>
      <c r="X3950">
        <v>0.17699999999999999</v>
      </c>
      <c r="Z3950">
        <v>0</v>
      </c>
      <c r="AA3950">
        <v>0</v>
      </c>
      <c r="AB3950">
        <v>0</v>
      </c>
      <c r="AD3950">
        <v>-0.1</v>
      </c>
      <c r="AE3950">
        <v>0</v>
      </c>
      <c r="AF3950">
        <v>0</v>
      </c>
      <c r="AG3950" t="s">
        <v>7326</v>
      </c>
      <c r="AH3950" s="2">
        <f t="shared" si="395"/>
        <v>-16.916350194500914</v>
      </c>
      <c r="AJ3950" s="2">
        <f t="shared" si="400"/>
        <v>-2.5025539444631106</v>
      </c>
      <c r="AK3950" s="2">
        <f t="shared" si="396"/>
        <v>-1.535362013584342</v>
      </c>
      <c r="AL3950" s="2">
        <f t="shared" si="397"/>
        <v>-2.5879503497259004</v>
      </c>
      <c r="AM3950" s="2">
        <f t="shared" si="398"/>
        <v>-5.3751650608891293</v>
      </c>
      <c r="AN3950" s="2">
        <f t="shared" si="399"/>
        <v>-4.9153188258384306</v>
      </c>
    </row>
    <row r="3951" spans="1:40" x14ac:dyDescent="0.2">
      <c r="A3951">
        <v>3950</v>
      </c>
      <c r="B3951" t="s">
        <v>7225</v>
      </c>
      <c r="D3951">
        <v>0</v>
      </c>
      <c r="E3951">
        <v>1</v>
      </c>
      <c r="F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T3951">
        <v>0.14499999999999999</v>
      </c>
      <c r="U3951">
        <v>0.18</v>
      </c>
      <c r="V3951">
        <v>0.22</v>
      </c>
      <c r="W3951">
        <v>0.39900000000000002</v>
      </c>
      <c r="X3951">
        <v>0.17399999999999999</v>
      </c>
      <c r="Z3951">
        <v>0</v>
      </c>
      <c r="AA3951">
        <v>0</v>
      </c>
      <c r="AB3951">
        <v>0</v>
      </c>
      <c r="AD3951">
        <v>-0.1</v>
      </c>
      <c r="AE3951">
        <v>0</v>
      </c>
      <c r="AF3951">
        <v>0</v>
      </c>
      <c r="AG3951" t="s">
        <v>7226</v>
      </c>
      <c r="AH3951" s="2">
        <f t="shared" si="395"/>
        <v>-16.918818557104018</v>
      </c>
      <c r="AJ3951" s="2">
        <f t="shared" si="400"/>
        <v>-2.5025539444631106</v>
      </c>
      <c r="AK3951" s="2">
        <f t="shared" si="396"/>
        <v>-1.535362013584342</v>
      </c>
      <c r="AL3951" s="2">
        <f t="shared" si="397"/>
        <v>-2.5879503497259004</v>
      </c>
      <c r="AM3951" s="2">
        <f t="shared" si="398"/>
        <v>-5.2773512006651355</v>
      </c>
      <c r="AN3951" s="2">
        <f t="shared" si="399"/>
        <v>-5.0156010486655296</v>
      </c>
    </row>
    <row r="3952" spans="1:40" x14ac:dyDescent="0.2">
      <c r="A3952">
        <v>3951</v>
      </c>
      <c r="B3952" t="s">
        <v>7146</v>
      </c>
      <c r="C3952" t="s">
        <v>57</v>
      </c>
      <c r="D3952">
        <v>0</v>
      </c>
      <c r="E3952">
        <v>1</v>
      </c>
      <c r="F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T3952">
        <v>0.14699999999999999</v>
      </c>
      <c r="U3952">
        <v>0.182</v>
      </c>
      <c r="V3952">
        <v>0.21</v>
      </c>
      <c r="W3952">
        <v>0.39200000000000002</v>
      </c>
      <c r="X3952">
        <v>0.17100000000000001</v>
      </c>
      <c r="Z3952">
        <v>-1</v>
      </c>
      <c r="AA3952">
        <v>0</v>
      </c>
      <c r="AB3952">
        <v>0</v>
      </c>
      <c r="AD3952">
        <v>-0.1</v>
      </c>
      <c r="AE3952">
        <v>0</v>
      </c>
      <c r="AF3952">
        <v>0</v>
      </c>
      <c r="AG3952" t="s">
        <v>7147</v>
      </c>
      <c r="AH3952" s="2">
        <f t="shared" si="395"/>
        <v>-16.921286919707125</v>
      </c>
      <c r="AJ3952" s="2">
        <f t="shared" si="400"/>
        <v>-2.5025539444631106</v>
      </c>
      <c r="AK3952" s="2">
        <f t="shared" si="396"/>
        <v>-1.535362013584342</v>
      </c>
      <c r="AL3952" s="2">
        <f t="shared" si="397"/>
        <v>-2.5879503497259004</v>
      </c>
      <c r="AM3952" s="2">
        <f t="shared" si="398"/>
        <v>-5.1795373404411418</v>
      </c>
      <c r="AN3952" s="2">
        <f t="shared" si="399"/>
        <v>-5.1158832714926286</v>
      </c>
    </row>
    <row r="3953" spans="1:40" x14ac:dyDescent="0.2">
      <c r="A3953">
        <v>3952</v>
      </c>
      <c r="B3953" t="s">
        <v>5347</v>
      </c>
      <c r="C3953" t="s">
        <v>29</v>
      </c>
      <c r="D3953">
        <v>0</v>
      </c>
      <c r="E3953">
        <v>1</v>
      </c>
      <c r="F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T3953">
        <v>0.14599999999999999</v>
      </c>
      <c r="U3953">
        <v>0.191</v>
      </c>
      <c r="V3953">
        <v>0.20499999999999999</v>
      </c>
      <c r="W3953">
        <v>0.39500000000000002</v>
      </c>
      <c r="X3953">
        <v>0.17499999999999999</v>
      </c>
      <c r="Z3953">
        <v>3</v>
      </c>
      <c r="AA3953">
        <v>0</v>
      </c>
      <c r="AB3953">
        <v>0</v>
      </c>
      <c r="AD3953">
        <v>-0.1</v>
      </c>
      <c r="AE3953">
        <v>0</v>
      </c>
      <c r="AF3953">
        <v>0</v>
      </c>
      <c r="AG3953" t="s">
        <v>5348</v>
      </c>
      <c r="AH3953" s="2">
        <f t="shared" si="395"/>
        <v>-16.927215754321793</v>
      </c>
      <c r="AJ3953" s="2">
        <f t="shared" si="400"/>
        <v>-2.5025539444631106</v>
      </c>
      <c r="AK3953" s="2">
        <f t="shared" si="396"/>
        <v>-1.535362013584342</v>
      </c>
      <c r="AL3953" s="2">
        <f t="shared" si="397"/>
        <v>-2.5879503497259004</v>
      </c>
      <c r="AM3953" s="2">
        <f t="shared" si="398"/>
        <v>-5.2284442705531387</v>
      </c>
      <c r="AN3953" s="2">
        <f t="shared" si="399"/>
        <v>-5.0729051759953006</v>
      </c>
    </row>
    <row r="3954" spans="1:40" x14ac:dyDescent="0.2">
      <c r="A3954">
        <v>3953</v>
      </c>
      <c r="B3954" t="s">
        <v>6124</v>
      </c>
      <c r="C3954" t="s">
        <v>57</v>
      </c>
      <c r="D3954">
        <v>0</v>
      </c>
      <c r="E3954">
        <v>1</v>
      </c>
      <c r="F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T3954">
        <v>0.14599999999999999</v>
      </c>
      <c r="U3954">
        <v>0.186</v>
      </c>
      <c r="V3954">
        <v>0.20899999999999999</v>
      </c>
      <c r="W3954">
        <v>0.39500000000000002</v>
      </c>
      <c r="X3954">
        <v>0.17399999999999999</v>
      </c>
      <c r="Z3954">
        <v>0</v>
      </c>
      <c r="AA3954">
        <v>0</v>
      </c>
      <c r="AB3954">
        <v>0</v>
      </c>
      <c r="AD3954">
        <v>-0.1</v>
      </c>
      <c r="AE3954">
        <v>0</v>
      </c>
      <c r="AF3954">
        <v>0</v>
      </c>
      <c r="AG3954" t="s">
        <v>6125</v>
      </c>
      <c r="AH3954" s="2">
        <f t="shared" si="395"/>
        <v>-16.927215754321793</v>
      </c>
      <c r="AJ3954" s="2">
        <f t="shared" si="400"/>
        <v>-2.5025539444631106</v>
      </c>
      <c r="AK3954" s="2">
        <f t="shared" si="396"/>
        <v>-1.535362013584342</v>
      </c>
      <c r="AL3954" s="2">
        <f t="shared" si="397"/>
        <v>-2.5879503497259004</v>
      </c>
      <c r="AM3954" s="2">
        <f t="shared" si="398"/>
        <v>-5.2284442705531387</v>
      </c>
      <c r="AN3954" s="2">
        <f t="shared" si="399"/>
        <v>-5.0729051759953006</v>
      </c>
    </row>
    <row r="3955" spans="1:40" x14ac:dyDescent="0.2">
      <c r="A3955">
        <v>3954</v>
      </c>
      <c r="B3955" t="s">
        <v>5793</v>
      </c>
      <c r="C3955" t="s">
        <v>90</v>
      </c>
      <c r="D3955">
        <v>0</v>
      </c>
      <c r="E3955">
        <v>1</v>
      </c>
      <c r="F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T3955">
        <v>0.14799999999999999</v>
      </c>
      <c r="U3955">
        <v>0.191</v>
      </c>
      <c r="V3955">
        <v>0.19800000000000001</v>
      </c>
      <c r="W3955">
        <v>0.38800000000000001</v>
      </c>
      <c r="X3955">
        <v>0.17299999999999999</v>
      </c>
      <c r="Z3955">
        <v>4</v>
      </c>
      <c r="AA3955">
        <v>0</v>
      </c>
      <c r="AB3955">
        <v>0</v>
      </c>
      <c r="AD3955">
        <v>-0.1</v>
      </c>
      <c r="AE3955">
        <v>0</v>
      </c>
      <c r="AF3955">
        <v>0</v>
      </c>
      <c r="AG3955" t="s">
        <v>5794</v>
      </c>
      <c r="AH3955" s="2">
        <f t="shared" si="395"/>
        <v>-16.929684116924896</v>
      </c>
      <c r="AJ3955" s="2">
        <f t="shared" si="400"/>
        <v>-2.5025539444631106</v>
      </c>
      <c r="AK3955" s="2">
        <f t="shared" si="396"/>
        <v>-1.535362013584342</v>
      </c>
      <c r="AL3955" s="2">
        <f t="shared" si="397"/>
        <v>-2.5879503497259004</v>
      </c>
      <c r="AM3955" s="2">
        <f t="shared" si="398"/>
        <v>-5.1306304103291449</v>
      </c>
      <c r="AN3955" s="2">
        <f t="shared" si="399"/>
        <v>-5.1731873988223995</v>
      </c>
    </row>
    <row r="3956" spans="1:40" x14ac:dyDescent="0.2">
      <c r="A3956">
        <v>3955</v>
      </c>
      <c r="B3956" t="s">
        <v>6884</v>
      </c>
      <c r="C3956" t="s">
        <v>39</v>
      </c>
      <c r="D3956">
        <v>0</v>
      </c>
      <c r="E3956">
        <v>1</v>
      </c>
      <c r="F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T3956">
        <v>0.14799999999999999</v>
      </c>
      <c r="U3956">
        <v>0.182</v>
      </c>
      <c r="V3956">
        <v>0.20599999999999999</v>
      </c>
      <c r="W3956">
        <v>0.38800000000000001</v>
      </c>
      <c r="X3956">
        <v>0.17100000000000001</v>
      </c>
      <c r="Z3956">
        <v>-3</v>
      </c>
      <c r="AA3956">
        <v>0</v>
      </c>
      <c r="AB3956">
        <v>0</v>
      </c>
      <c r="AD3956">
        <v>-0.1</v>
      </c>
      <c r="AE3956">
        <v>0</v>
      </c>
      <c r="AF3956">
        <v>0</v>
      </c>
      <c r="AG3956" t="s">
        <v>6885</v>
      </c>
      <c r="AH3956" s="2">
        <f t="shared" si="395"/>
        <v>-16.929684116924896</v>
      </c>
      <c r="AJ3956" s="2">
        <f t="shared" si="400"/>
        <v>-2.5025539444631106</v>
      </c>
      <c r="AK3956" s="2">
        <f t="shared" si="396"/>
        <v>-1.535362013584342</v>
      </c>
      <c r="AL3956" s="2">
        <f t="shared" si="397"/>
        <v>-2.5879503497259004</v>
      </c>
      <c r="AM3956" s="2">
        <f t="shared" si="398"/>
        <v>-5.1306304103291449</v>
      </c>
      <c r="AN3956" s="2">
        <f t="shared" si="399"/>
        <v>-5.1731873988223995</v>
      </c>
    </row>
    <row r="3957" spans="1:40" x14ac:dyDescent="0.2">
      <c r="A3957">
        <v>3956</v>
      </c>
      <c r="B3957" t="s">
        <v>6488</v>
      </c>
      <c r="C3957" t="s">
        <v>88</v>
      </c>
      <c r="D3957">
        <v>0</v>
      </c>
      <c r="E3957">
        <v>1</v>
      </c>
      <c r="F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T3957">
        <v>0.15</v>
      </c>
      <c r="U3957">
        <v>0.183</v>
      </c>
      <c r="V3957">
        <v>0.19800000000000001</v>
      </c>
      <c r="W3957">
        <v>0.38100000000000001</v>
      </c>
      <c r="X3957">
        <v>0.16800000000000001</v>
      </c>
      <c r="Z3957">
        <v>1</v>
      </c>
      <c r="AA3957">
        <v>0</v>
      </c>
      <c r="AB3957">
        <v>0</v>
      </c>
      <c r="AD3957">
        <v>-0.1</v>
      </c>
      <c r="AE3957">
        <v>0</v>
      </c>
      <c r="AF3957">
        <v>0</v>
      </c>
      <c r="AG3957" t="s">
        <v>6489</v>
      </c>
      <c r="AH3957" s="2">
        <f t="shared" si="395"/>
        <v>-16.932152479528003</v>
      </c>
      <c r="AJ3957" s="2">
        <f t="shared" si="400"/>
        <v>-2.5025539444631106</v>
      </c>
      <c r="AK3957" s="2">
        <f t="shared" si="396"/>
        <v>-1.535362013584342</v>
      </c>
      <c r="AL3957" s="2">
        <f t="shared" si="397"/>
        <v>-2.5879503497259004</v>
      </c>
      <c r="AM3957" s="2">
        <f t="shared" si="398"/>
        <v>-5.0328165501051512</v>
      </c>
      <c r="AN3957" s="2">
        <f t="shared" si="399"/>
        <v>-5.2734696216494985</v>
      </c>
    </row>
    <row r="3958" spans="1:40" x14ac:dyDescent="0.2">
      <c r="A3958">
        <v>3957</v>
      </c>
      <c r="B3958" t="s">
        <v>6517</v>
      </c>
      <c r="C3958" t="s">
        <v>51</v>
      </c>
      <c r="D3958">
        <v>0</v>
      </c>
      <c r="E3958">
        <v>1</v>
      </c>
      <c r="F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T3958">
        <v>0.152</v>
      </c>
      <c r="U3958">
        <v>0.18</v>
      </c>
      <c r="V3958">
        <v>0.19400000000000001</v>
      </c>
      <c r="W3958">
        <v>0.374</v>
      </c>
      <c r="X3958">
        <v>0.16500000000000001</v>
      </c>
      <c r="Z3958">
        <v>-4</v>
      </c>
      <c r="AA3958">
        <v>0</v>
      </c>
      <c r="AB3958">
        <v>0</v>
      </c>
      <c r="AD3958">
        <v>-0.1</v>
      </c>
      <c r="AE3958">
        <v>0</v>
      </c>
      <c r="AF3958">
        <v>0</v>
      </c>
      <c r="AG3958" t="s">
        <v>6518</v>
      </c>
      <c r="AH3958" s="2">
        <f t="shared" si="395"/>
        <v>-16.93462084213111</v>
      </c>
      <c r="AJ3958" s="2">
        <f t="shared" si="400"/>
        <v>-2.5025539444631106</v>
      </c>
      <c r="AK3958" s="2">
        <f t="shared" si="396"/>
        <v>-1.535362013584342</v>
      </c>
      <c r="AL3958" s="2">
        <f t="shared" si="397"/>
        <v>-2.5879503497259004</v>
      </c>
      <c r="AM3958" s="2">
        <f t="shared" si="398"/>
        <v>-4.9350026898811574</v>
      </c>
      <c r="AN3958" s="2">
        <f t="shared" si="399"/>
        <v>-5.3737518444765984</v>
      </c>
    </row>
    <row r="3959" spans="1:40" x14ac:dyDescent="0.2">
      <c r="A3959">
        <v>3958</v>
      </c>
      <c r="B3959" t="s">
        <v>6175</v>
      </c>
      <c r="C3959" t="s">
        <v>198</v>
      </c>
      <c r="D3959">
        <v>0</v>
      </c>
      <c r="E3959">
        <v>1</v>
      </c>
      <c r="F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T3959">
        <v>0.14699999999999999</v>
      </c>
      <c r="U3959">
        <v>0.19400000000000001</v>
      </c>
      <c r="V3959">
        <v>0.19700000000000001</v>
      </c>
      <c r="W3959">
        <v>0.39100000000000001</v>
      </c>
      <c r="X3959">
        <v>0.17499999999999999</v>
      </c>
      <c r="Z3959">
        <v>0</v>
      </c>
      <c r="AA3959">
        <v>0</v>
      </c>
      <c r="AB3959">
        <v>0</v>
      </c>
      <c r="AD3959">
        <v>-0.1</v>
      </c>
      <c r="AE3959">
        <v>0</v>
      </c>
      <c r="AF3959">
        <v>0</v>
      </c>
      <c r="AG3959" t="s">
        <v>6176</v>
      </c>
      <c r="AH3959" s="2">
        <f t="shared" si="395"/>
        <v>-16.935612951539568</v>
      </c>
      <c r="AJ3959" s="2">
        <f t="shared" si="400"/>
        <v>-2.5025539444631106</v>
      </c>
      <c r="AK3959" s="2">
        <f t="shared" si="396"/>
        <v>-1.535362013584342</v>
      </c>
      <c r="AL3959" s="2">
        <f t="shared" si="397"/>
        <v>-2.5879503497259004</v>
      </c>
      <c r="AM3959" s="2">
        <f t="shared" si="398"/>
        <v>-5.1795373404411418</v>
      </c>
      <c r="AN3959" s="2">
        <f t="shared" si="399"/>
        <v>-5.1302093033250715</v>
      </c>
    </row>
    <row r="3960" spans="1:40" x14ac:dyDescent="0.2">
      <c r="A3960">
        <v>3959</v>
      </c>
      <c r="B3960" t="s">
        <v>6434</v>
      </c>
      <c r="C3960" t="s">
        <v>114</v>
      </c>
      <c r="D3960">
        <v>0</v>
      </c>
      <c r="E3960">
        <v>1</v>
      </c>
      <c r="F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T3960">
        <v>0.14699999999999999</v>
      </c>
      <c r="U3960">
        <v>0.184</v>
      </c>
      <c r="V3960">
        <v>0.20699999999999999</v>
      </c>
      <c r="W3960">
        <v>0.39100000000000001</v>
      </c>
      <c r="X3960">
        <v>0.17199999999999999</v>
      </c>
      <c r="Z3960">
        <v>-3</v>
      </c>
      <c r="AA3960">
        <v>0</v>
      </c>
      <c r="AB3960">
        <v>0</v>
      </c>
      <c r="AD3960">
        <v>-0.1</v>
      </c>
      <c r="AE3960">
        <v>0</v>
      </c>
      <c r="AF3960">
        <v>0</v>
      </c>
      <c r="AG3960" t="s">
        <v>6435</v>
      </c>
      <c r="AH3960" s="2">
        <f t="shared" si="395"/>
        <v>-16.935612951539568</v>
      </c>
      <c r="AJ3960" s="2">
        <f t="shared" si="400"/>
        <v>-2.5025539444631106</v>
      </c>
      <c r="AK3960" s="2">
        <f t="shared" si="396"/>
        <v>-1.535362013584342</v>
      </c>
      <c r="AL3960" s="2">
        <f t="shared" si="397"/>
        <v>-2.5879503497259004</v>
      </c>
      <c r="AM3960" s="2">
        <f t="shared" si="398"/>
        <v>-5.1795373404411418</v>
      </c>
      <c r="AN3960" s="2">
        <f t="shared" si="399"/>
        <v>-5.1302093033250715</v>
      </c>
    </row>
    <row r="3961" spans="1:40" x14ac:dyDescent="0.2">
      <c r="A3961">
        <v>3960</v>
      </c>
      <c r="B3961" t="s">
        <v>6896</v>
      </c>
      <c r="C3961" t="s">
        <v>33</v>
      </c>
      <c r="D3961">
        <v>0</v>
      </c>
      <c r="E3961">
        <v>1</v>
      </c>
      <c r="F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0.14599999999999999</v>
      </c>
      <c r="U3961">
        <v>0.183</v>
      </c>
      <c r="V3961">
        <v>0.21</v>
      </c>
      <c r="W3961">
        <v>0.39400000000000002</v>
      </c>
      <c r="X3961">
        <v>0.17299999999999999</v>
      </c>
      <c r="Z3961">
        <v>3</v>
      </c>
      <c r="AA3961">
        <v>0</v>
      </c>
      <c r="AB3961">
        <v>0</v>
      </c>
      <c r="AD3961">
        <v>-0.1</v>
      </c>
      <c r="AE3961">
        <v>0</v>
      </c>
      <c r="AF3961">
        <v>0</v>
      </c>
      <c r="AG3961" t="s">
        <v>6897</v>
      </c>
      <c r="AH3961" s="2">
        <f t="shared" si="395"/>
        <v>-16.941541786154236</v>
      </c>
      <c r="AJ3961" s="2">
        <f t="shared" si="400"/>
        <v>-2.5025539444631106</v>
      </c>
      <c r="AK3961" s="2">
        <f t="shared" si="396"/>
        <v>-1.535362013584342</v>
      </c>
      <c r="AL3961" s="2">
        <f t="shared" si="397"/>
        <v>-2.5879503497259004</v>
      </c>
      <c r="AM3961" s="2">
        <f t="shared" si="398"/>
        <v>-5.2284442705531387</v>
      </c>
      <c r="AN3961" s="2">
        <f t="shared" si="399"/>
        <v>-5.0872312078277435</v>
      </c>
    </row>
    <row r="3962" spans="1:40" x14ac:dyDescent="0.2">
      <c r="A3962">
        <v>3961</v>
      </c>
      <c r="B3962" t="s">
        <v>7056</v>
      </c>
      <c r="C3962" t="s">
        <v>88</v>
      </c>
      <c r="D3962">
        <v>0</v>
      </c>
      <c r="E3962">
        <v>1</v>
      </c>
      <c r="F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0.14399999999999999</v>
      </c>
      <c r="U3962">
        <v>0.182</v>
      </c>
      <c r="V3962">
        <v>0.218</v>
      </c>
      <c r="W3962">
        <v>0.4</v>
      </c>
      <c r="X3962">
        <v>0.17499999999999999</v>
      </c>
      <c r="Z3962">
        <v>6</v>
      </c>
      <c r="AA3962">
        <v>0</v>
      </c>
      <c r="AB3962">
        <v>0</v>
      </c>
      <c r="AD3962">
        <v>-0.1</v>
      </c>
      <c r="AE3962">
        <v>0</v>
      </c>
      <c r="AF3962">
        <v>0</v>
      </c>
      <c r="AG3962" t="s">
        <v>7057</v>
      </c>
      <c r="AH3962" s="2">
        <f t="shared" si="395"/>
        <v>-16.953399455383572</v>
      </c>
      <c r="AJ3962" s="2">
        <f t="shared" si="400"/>
        <v>-2.5025539444631106</v>
      </c>
      <c r="AK3962" s="2">
        <f t="shared" si="396"/>
        <v>-1.535362013584342</v>
      </c>
      <c r="AL3962" s="2">
        <f t="shared" si="397"/>
        <v>-2.5879503497259004</v>
      </c>
      <c r="AM3962" s="2">
        <f t="shared" si="398"/>
        <v>-5.3262581307771324</v>
      </c>
      <c r="AN3962" s="2">
        <f t="shared" si="399"/>
        <v>-5.0012750168330866</v>
      </c>
    </row>
    <row r="3963" spans="1:40" x14ac:dyDescent="0.2">
      <c r="A3963">
        <v>3962</v>
      </c>
      <c r="B3963" t="s">
        <v>7186</v>
      </c>
      <c r="C3963" t="s">
        <v>39</v>
      </c>
      <c r="D3963">
        <v>0</v>
      </c>
      <c r="E3963">
        <v>1</v>
      </c>
      <c r="F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T3963">
        <v>0.14599999999999999</v>
      </c>
      <c r="U3963">
        <v>0.18</v>
      </c>
      <c r="V3963">
        <v>0.21299999999999999</v>
      </c>
      <c r="W3963">
        <v>0.39300000000000002</v>
      </c>
      <c r="X3963">
        <v>0.17199999999999999</v>
      </c>
      <c r="Z3963">
        <v>-3</v>
      </c>
      <c r="AA3963">
        <v>0</v>
      </c>
      <c r="AB3963">
        <v>0</v>
      </c>
      <c r="AD3963">
        <v>-0.1</v>
      </c>
      <c r="AE3963">
        <v>0</v>
      </c>
      <c r="AF3963">
        <v>0</v>
      </c>
      <c r="AG3963" t="s">
        <v>7187</v>
      </c>
      <c r="AH3963" s="2">
        <f t="shared" si="395"/>
        <v>-16.955867817986679</v>
      </c>
      <c r="AJ3963" s="2">
        <f t="shared" si="400"/>
        <v>-2.5025539444631106</v>
      </c>
      <c r="AK3963" s="2">
        <f t="shared" si="396"/>
        <v>-1.535362013584342</v>
      </c>
      <c r="AL3963" s="2">
        <f t="shared" si="397"/>
        <v>-2.5879503497259004</v>
      </c>
      <c r="AM3963" s="2">
        <f t="shared" si="398"/>
        <v>-5.2284442705531387</v>
      </c>
      <c r="AN3963" s="2">
        <f t="shared" si="399"/>
        <v>-5.1015572396601856</v>
      </c>
    </row>
    <row r="3964" spans="1:40" x14ac:dyDescent="0.2">
      <c r="A3964">
        <v>3963</v>
      </c>
      <c r="B3964" t="s">
        <v>6038</v>
      </c>
      <c r="C3964" t="s">
        <v>129</v>
      </c>
      <c r="D3964">
        <v>0</v>
      </c>
      <c r="E3964">
        <v>1</v>
      </c>
      <c r="F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T3964">
        <v>0.14799999999999999</v>
      </c>
      <c r="U3964">
        <v>0.185</v>
      </c>
      <c r="V3964">
        <v>0.20100000000000001</v>
      </c>
      <c r="W3964">
        <v>0.38600000000000001</v>
      </c>
      <c r="X3964">
        <v>0.17100000000000001</v>
      </c>
      <c r="Z3964">
        <v>-4</v>
      </c>
      <c r="AA3964">
        <v>0</v>
      </c>
      <c r="AB3964">
        <v>0</v>
      </c>
      <c r="AD3964">
        <v>-0.1</v>
      </c>
      <c r="AE3964">
        <v>0</v>
      </c>
      <c r="AF3964">
        <v>0</v>
      </c>
      <c r="AG3964" t="s">
        <v>6039</v>
      </c>
      <c r="AH3964" s="2">
        <f t="shared" si="395"/>
        <v>-16.958336180589782</v>
      </c>
      <c r="AJ3964" s="2">
        <f t="shared" si="400"/>
        <v>-2.5025539444631106</v>
      </c>
      <c r="AK3964" s="2">
        <f t="shared" si="396"/>
        <v>-1.535362013584342</v>
      </c>
      <c r="AL3964" s="2">
        <f t="shared" si="397"/>
        <v>-2.5879503497259004</v>
      </c>
      <c r="AM3964" s="2">
        <f t="shared" si="398"/>
        <v>-5.1306304103291449</v>
      </c>
      <c r="AN3964" s="2">
        <f t="shared" si="399"/>
        <v>-5.2018394624872855</v>
      </c>
    </row>
    <row r="3965" spans="1:40" x14ac:dyDescent="0.2">
      <c r="A3965">
        <v>3964</v>
      </c>
      <c r="B3965" t="s">
        <v>6062</v>
      </c>
      <c r="C3965" t="s">
        <v>129</v>
      </c>
      <c r="D3965">
        <v>0</v>
      </c>
      <c r="E3965">
        <v>1</v>
      </c>
      <c r="F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T3965">
        <v>0.14799999999999999</v>
      </c>
      <c r="U3965">
        <v>0.186</v>
      </c>
      <c r="V3965">
        <v>0.20100000000000001</v>
      </c>
      <c r="W3965">
        <v>0.38600000000000001</v>
      </c>
      <c r="X3965">
        <v>0.17100000000000001</v>
      </c>
      <c r="Z3965">
        <v>-4</v>
      </c>
      <c r="AA3965">
        <v>0</v>
      </c>
      <c r="AB3965">
        <v>0</v>
      </c>
      <c r="AD3965">
        <v>-0.1</v>
      </c>
      <c r="AE3965">
        <v>0</v>
      </c>
      <c r="AF3965">
        <v>0</v>
      </c>
      <c r="AG3965" t="s">
        <v>6063</v>
      </c>
      <c r="AH3965" s="2">
        <f t="shared" si="395"/>
        <v>-16.958336180589782</v>
      </c>
      <c r="AJ3965" s="2">
        <f t="shared" si="400"/>
        <v>-2.5025539444631106</v>
      </c>
      <c r="AK3965" s="2">
        <f t="shared" si="396"/>
        <v>-1.535362013584342</v>
      </c>
      <c r="AL3965" s="2">
        <f t="shared" si="397"/>
        <v>-2.5879503497259004</v>
      </c>
      <c r="AM3965" s="2">
        <f t="shared" si="398"/>
        <v>-5.1306304103291449</v>
      </c>
      <c r="AN3965" s="2">
        <f t="shared" si="399"/>
        <v>-5.2018394624872855</v>
      </c>
    </row>
    <row r="3966" spans="1:40" x14ac:dyDescent="0.2">
      <c r="A3966">
        <v>3965</v>
      </c>
      <c r="B3966" t="s">
        <v>6404</v>
      </c>
      <c r="C3966" t="s">
        <v>144</v>
      </c>
      <c r="D3966">
        <v>0</v>
      </c>
      <c r="E3966">
        <v>1</v>
      </c>
      <c r="F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T3966">
        <v>0.14799999999999999</v>
      </c>
      <c r="U3966">
        <v>0.187</v>
      </c>
      <c r="V3966">
        <v>0.19900000000000001</v>
      </c>
      <c r="W3966">
        <v>0.38600000000000001</v>
      </c>
      <c r="X3966">
        <v>0.17100000000000001</v>
      </c>
      <c r="Z3966">
        <v>2</v>
      </c>
      <c r="AA3966">
        <v>0</v>
      </c>
      <c r="AB3966">
        <v>0</v>
      </c>
      <c r="AD3966">
        <v>-0.1</v>
      </c>
      <c r="AE3966">
        <v>0</v>
      </c>
      <c r="AF3966">
        <v>0</v>
      </c>
      <c r="AG3966" t="s">
        <v>6405</v>
      </c>
      <c r="AH3966" s="2">
        <f t="shared" si="395"/>
        <v>-16.958336180589782</v>
      </c>
      <c r="AJ3966" s="2">
        <f t="shared" si="400"/>
        <v>-2.5025539444631106</v>
      </c>
      <c r="AK3966" s="2">
        <f t="shared" si="396"/>
        <v>-1.535362013584342</v>
      </c>
      <c r="AL3966" s="2">
        <f t="shared" si="397"/>
        <v>-2.5879503497259004</v>
      </c>
      <c r="AM3966" s="2">
        <f t="shared" si="398"/>
        <v>-5.1306304103291449</v>
      </c>
      <c r="AN3966" s="2">
        <f t="shared" si="399"/>
        <v>-5.2018394624872855</v>
      </c>
    </row>
    <row r="3967" spans="1:40" x14ac:dyDescent="0.2">
      <c r="A3967">
        <v>3966</v>
      </c>
      <c r="B3967" t="s">
        <v>7333</v>
      </c>
      <c r="C3967" t="s">
        <v>65</v>
      </c>
      <c r="D3967">
        <v>0</v>
      </c>
      <c r="E3967">
        <v>1</v>
      </c>
      <c r="F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T3967">
        <v>0.14499999999999999</v>
      </c>
      <c r="U3967">
        <v>0.184</v>
      </c>
      <c r="V3967">
        <v>0.21199999999999999</v>
      </c>
      <c r="W3967">
        <v>0.39600000000000002</v>
      </c>
      <c r="X3967">
        <v>0.17399999999999999</v>
      </c>
      <c r="Z3967">
        <v>0</v>
      </c>
      <c r="AA3967">
        <v>0</v>
      </c>
      <c r="AB3967">
        <v>0</v>
      </c>
      <c r="AD3967">
        <v>-0.1</v>
      </c>
      <c r="AE3967">
        <v>0</v>
      </c>
      <c r="AF3967">
        <v>0</v>
      </c>
      <c r="AG3967" t="s">
        <v>7334</v>
      </c>
      <c r="AH3967" s="2">
        <f t="shared" si="395"/>
        <v>-16.961796652601347</v>
      </c>
      <c r="AJ3967" s="2">
        <f t="shared" si="400"/>
        <v>-2.5025539444631106</v>
      </c>
      <c r="AK3967" s="2">
        <f t="shared" si="396"/>
        <v>-1.535362013584342</v>
      </c>
      <c r="AL3967" s="2">
        <f t="shared" si="397"/>
        <v>-2.5879503497259004</v>
      </c>
      <c r="AM3967" s="2">
        <f t="shared" si="398"/>
        <v>-5.2773512006651355</v>
      </c>
      <c r="AN3967" s="2">
        <f t="shared" si="399"/>
        <v>-5.0585791441628576</v>
      </c>
    </row>
    <row r="3968" spans="1:40" x14ac:dyDescent="0.2">
      <c r="A3968">
        <v>3967</v>
      </c>
      <c r="B3968" t="s">
        <v>5540</v>
      </c>
      <c r="C3968" t="s">
        <v>47</v>
      </c>
      <c r="D3968">
        <v>0</v>
      </c>
      <c r="E3968">
        <v>1</v>
      </c>
      <c r="F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T3968">
        <v>0.14499999999999999</v>
      </c>
      <c r="U3968">
        <v>0.187</v>
      </c>
      <c r="V3968">
        <v>0.20899999999999999</v>
      </c>
      <c r="W3968">
        <v>0.39500000000000002</v>
      </c>
      <c r="X3968">
        <v>0.17499999999999999</v>
      </c>
      <c r="Z3968">
        <v>1</v>
      </c>
      <c r="AA3968">
        <v>0</v>
      </c>
      <c r="AB3968">
        <v>0</v>
      </c>
      <c r="AD3968">
        <v>-0.1</v>
      </c>
      <c r="AE3968">
        <v>0</v>
      </c>
      <c r="AF3968">
        <v>0</v>
      </c>
      <c r="AG3968" t="s">
        <v>5541</v>
      </c>
      <c r="AH3968" s="2">
        <f t="shared" si="395"/>
        <v>-16.97612268443379</v>
      </c>
      <c r="AJ3968" s="2">
        <f t="shared" si="400"/>
        <v>-2.5025539444631106</v>
      </c>
      <c r="AK3968" s="2">
        <f t="shared" si="396"/>
        <v>-1.535362013584342</v>
      </c>
      <c r="AL3968" s="2">
        <f t="shared" si="397"/>
        <v>-2.5879503497259004</v>
      </c>
      <c r="AM3968" s="2">
        <f t="shared" si="398"/>
        <v>-5.2773512006651355</v>
      </c>
      <c r="AN3968" s="2">
        <f t="shared" si="399"/>
        <v>-5.0729051759953006</v>
      </c>
    </row>
    <row r="3969" spans="1:40" x14ac:dyDescent="0.2">
      <c r="A3969">
        <v>3968</v>
      </c>
      <c r="B3969" t="s">
        <v>6058</v>
      </c>
      <c r="C3969" t="s">
        <v>57</v>
      </c>
      <c r="D3969">
        <v>0</v>
      </c>
      <c r="E3969">
        <v>1</v>
      </c>
      <c r="F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T3969">
        <v>0.14499999999999999</v>
      </c>
      <c r="U3969">
        <v>0.19</v>
      </c>
      <c r="V3969">
        <v>0.20599999999999999</v>
      </c>
      <c r="W3969">
        <v>0.39500000000000002</v>
      </c>
      <c r="X3969">
        <v>0.17599999999999999</v>
      </c>
      <c r="Z3969">
        <v>1</v>
      </c>
      <c r="AA3969">
        <v>0</v>
      </c>
      <c r="AB3969">
        <v>0</v>
      </c>
      <c r="AD3969">
        <v>-0.1</v>
      </c>
      <c r="AE3969">
        <v>0</v>
      </c>
      <c r="AF3969">
        <v>0</v>
      </c>
      <c r="AG3969" t="s">
        <v>6059</v>
      </c>
      <c r="AH3969" s="2">
        <f t="shared" si="395"/>
        <v>-16.97612268443379</v>
      </c>
      <c r="AJ3969" s="2">
        <f t="shared" si="400"/>
        <v>-2.5025539444631106</v>
      </c>
      <c r="AK3969" s="2">
        <f t="shared" si="396"/>
        <v>-1.535362013584342</v>
      </c>
      <c r="AL3969" s="2">
        <f t="shared" si="397"/>
        <v>-2.5879503497259004</v>
      </c>
      <c r="AM3969" s="2">
        <f t="shared" si="398"/>
        <v>-5.2773512006651355</v>
      </c>
      <c r="AN3969" s="2">
        <f t="shared" si="399"/>
        <v>-5.0729051759953006</v>
      </c>
    </row>
    <row r="3970" spans="1:40" x14ac:dyDescent="0.2">
      <c r="A3970">
        <v>3969</v>
      </c>
      <c r="B3970" t="s">
        <v>6374</v>
      </c>
      <c r="C3970" t="s">
        <v>83</v>
      </c>
      <c r="D3970">
        <v>0</v>
      </c>
      <c r="E3970">
        <v>1</v>
      </c>
      <c r="F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T3970">
        <v>0.14899999999999999</v>
      </c>
      <c r="U3970">
        <v>0.186</v>
      </c>
      <c r="V3970">
        <v>0.19400000000000001</v>
      </c>
      <c r="W3970">
        <v>0.38100000000000001</v>
      </c>
      <c r="X3970">
        <v>0.16900000000000001</v>
      </c>
      <c r="Z3970">
        <v>-3</v>
      </c>
      <c r="AA3970">
        <v>0</v>
      </c>
      <c r="AB3970">
        <v>0</v>
      </c>
      <c r="AD3970">
        <v>-0.1</v>
      </c>
      <c r="AE3970">
        <v>0</v>
      </c>
      <c r="AF3970">
        <v>0</v>
      </c>
      <c r="AG3970" t="s">
        <v>6375</v>
      </c>
      <c r="AH3970" s="2">
        <f t="shared" ref="AH3970:AH4033" si="401">SUM(AI3970:AN3970)</f>
        <v>-16.98105940964</v>
      </c>
      <c r="AJ3970" s="2">
        <f t="shared" si="400"/>
        <v>-2.5025539444631106</v>
      </c>
      <c r="AK3970" s="2">
        <f t="shared" ref="AK3970:AK4033" si="402">(M3970-46.609)/30.35701</f>
        <v>-1.535362013584342</v>
      </c>
      <c r="AL3970" s="2">
        <f t="shared" ref="AL3970:AL4033" si="403">(S3970-70.42522)/27.21274</f>
        <v>-2.5879503497259004</v>
      </c>
      <c r="AM3970" s="2">
        <f t="shared" ref="AM3970:AM4033" si="404">(T3970-0.252906)/0.020447</f>
        <v>-5.081723480217148</v>
      </c>
      <c r="AN3970" s="2">
        <f t="shared" ref="AN3970:AN4033" si="405">(W3970-0.749104)/0.069803</f>
        <v>-5.2734696216494985</v>
      </c>
    </row>
    <row r="3971" spans="1:40" x14ac:dyDescent="0.2">
      <c r="A3971">
        <v>3970</v>
      </c>
      <c r="B3971" t="s">
        <v>5313</v>
      </c>
      <c r="C3971" t="s">
        <v>65</v>
      </c>
      <c r="D3971">
        <v>0</v>
      </c>
      <c r="E3971">
        <v>1</v>
      </c>
      <c r="F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T3971">
        <v>0.14599999999999999</v>
      </c>
      <c r="U3971">
        <v>0.182</v>
      </c>
      <c r="V3971">
        <v>0.20899999999999999</v>
      </c>
      <c r="W3971">
        <v>0.39100000000000001</v>
      </c>
      <c r="X3971">
        <v>0.17199999999999999</v>
      </c>
      <c r="Z3971">
        <v>-2</v>
      </c>
      <c r="AA3971">
        <v>0</v>
      </c>
      <c r="AB3971">
        <v>0</v>
      </c>
      <c r="AD3971">
        <v>-0.1</v>
      </c>
      <c r="AE3971">
        <v>0</v>
      </c>
      <c r="AF3971">
        <v>0</v>
      </c>
      <c r="AG3971" t="s">
        <v>7367</v>
      </c>
      <c r="AH3971" s="2">
        <f t="shared" si="401"/>
        <v>-16.984519881651565</v>
      </c>
      <c r="AJ3971" s="2">
        <f t="shared" si="400"/>
        <v>-2.5025539444631106</v>
      </c>
      <c r="AK3971" s="2">
        <f t="shared" si="402"/>
        <v>-1.535362013584342</v>
      </c>
      <c r="AL3971" s="2">
        <f t="shared" si="403"/>
        <v>-2.5879503497259004</v>
      </c>
      <c r="AM3971" s="2">
        <f t="shared" si="404"/>
        <v>-5.2284442705531387</v>
      </c>
      <c r="AN3971" s="2">
        <f t="shared" si="405"/>
        <v>-5.1302093033250715</v>
      </c>
    </row>
    <row r="3972" spans="1:40" x14ac:dyDescent="0.2">
      <c r="A3972">
        <v>3971</v>
      </c>
      <c r="B3972" t="s">
        <v>6414</v>
      </c>
      <c r="C3972" t="s">
        <v>93</v>
      </c>
      <c r="D3972">
        <v>0</v>
      </c>
      <c r="E3972">
        <v>1</v>
      </c>
      <c r="F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T3972">
        <v>0.14799999999999999</v>
      </c>
      <c r="U3972">
        <v>0.192</v>
      </c>
      <c r="V3972">
        <v>0.191</v>
      </c>
      <c r="W3972">
        <v>0.38400000000000001</v>
      </c>
      <c r="X3972">
        <v>0.17199999999999999</v>
      </c>
      <c r="Z3972">
        <v>2</v>
      </c>
      <c r="AA3972">
        <v>0</v>
      </c>
      <c r="AB3972">
        <v>0</v>
      </c>
      <c r="AD3972">
        <v>-0.1</v>
      </c>
      <c r="AE3972">
        <v>0</v>
      </c>
      <c r="AF3972">
        <v>0</v>
      </c>
      <c r="AG3972" t="s">
        <v>6415</v>
      </c>
      <c r="AH3972" s="2">
        <f t="shared" si="401"/>
        <v>-16.986988244254668</v>
      </c>
      <c r="AJ3972" s="2">
        <f t="shared" si="400"/>
        <v>-2.5025539444631106</v>
      </c>
      <c r="AK3972" s="2">
        <f t="shared" si="402"/>
        <v>-1.535362013584342</v>
      </c>
      <c r="AL3972" s="2">
        <f t="shared" si="403"/>
        <v>-2.5879503497259004</v>
      </c>
      <c r="AM3972" s="2">
        <f t="shared" si="404"/>
        <v>-5.1306304103291449</v>
      </c>
      <c r="AN3972" s="2">
        <f t="shared" si="405"/>
        <v>-5.2304915261521705</v>
      </c>
    </row>
    <row r="3973" spans="1:40" x14ac:dyDescent="0.2">
      <c r="A3973">
        <v>3972</v>
      </c>
      <c r="B3973" t="s">
        <v>4511</v>
      </c>
      <c r="D3973">
        <v>0</v>
      </c>
      <c r="E3973">
        <v>1</v>
      </c>
      <c r="F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T3973">
        <v>0.14299999999999999</v>
      </c>
      <c r="U3973">
        <v>0.188</v>
      </c>
      <c r="V3973">
        <v>0.21299999999999999</v>
      </c>
      <c r="W3973">
        <v>0.40100000000000002</v>
      </c>
      <c r="X3973">
        <v>0.17699999999999999</v>
      </c>
      <c r="Z3973">
        <v>2</v>
      </c>
      <c r="AA3973">
        <v>0</v>
      </c>
      <c r="AB3973">
        <v>0</v>
      </c>
      <c r="AD3973">
        <v>-0.1</v>
      </c>
      <c r="AE3973">
        <v>0</v>
      </c>
      <c r="AF3973">
        <v>0</v>
      </c>
      <c r="AG3973" t="s">
        <v>7129</v>
      </c>
      <c r="AH3973" s="2">
        <f t="shared" si="401"/>
        <v>-16.987980353663126</v>
      </c>
      <c r="AJ3973" s="2">
        <f t="shared" si="400"/>
        <v>-2.5025539444631106</v>
      </c>
      <c r="AK3973" s="2">
        <f t="shared" si="402"/>
        <v>-1.535362013584342</v>
      </c>
      <c r="AL3973" s="2">
        <f t="shared" si="403"/>
        <v>-2.5879503497259004</v>
      </c>
      <c r="AM3973" s="2">
        <f t="shared" si="404"/>
        <v>-5.3751650608891293</v>
      </c>
      <c r="AN3973" s="2">
        <f t="shared" si="405"/>
        <v>-4.9869489850006437</v>
      </c>
    </row>
    <row r="3974" spans="1:40" x14ac:dyDescent="0.2">
      <c r="A3974">
        <v>3973</v>
      </c>
      <c r="B3974" t="s">
        <v>344</v>
      </c>
      <c r="C3974" t="s">
        <v>47</v>
      </c>
      <c r="D3974">
        <v>0</v>
      </c>
      <c r="E3974">
        <v>1</v>
      </c>
      <c r="F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T3974">
        <v>0.14199999999999999</v>
      </c>
      <c r="U3974">
        <v>0.17799999999999999</v>
      </c>
      <c r="V3974">
        <v>0.22600000000000001</v>
      </c>
      <c r="W3974">
        <v>0.40400000000000003</v>
      </c>
      <c r="X3974">
        <v>0.17599999999999999</v>
      </c>
      <c r="Z3974">
        <v>1</v>
      </c>
      <c r="AA3974">
        <v>0</v>
      </c>
      <c r="AB3974">
        <v>0</v>
      </c>
      <c r="AD3974">
        <v>-0.1</v>
      </c>
      <c r="AE3974">
        <v>0</v>
      </c>
      <c r="AF3974">
        <v>0</v>
      </c>
      <c r="AG3974" t="s">
        <v>6494</v>
      </c>
      <c r="AH3974" s="2">
        <f t="shared" si="401"/>
        <v>-16.993909188277797</v>
      </c>
      <c r="AJ3974" s="2">
        <f t="shared" si="400"/>
        <v>-2.5025539444631106</v>
      </c>
      <c r="AK3974" s="2">
        <f t="shared" si="402"/>
        <v>-1.535362013584342</v>
      </c>
      <c r="AL3974" s="2">
        <f t="shared" si="403"/>
        <v>-2.5879503497259004</v>
      </c>
      <c r="AM3974" s="2">
        <f t="shared" si="404"/>
        <v>-5.4240719910011261</v>
      </c>
      <c r="AN3974" s="2">
        <f t="shared" si="405"/>
        <v>-4.9439708895033156</v>
      </c>
    </row>
    <row r="3975" spans="1:40" x14ac:dyDescent="0.2">
      <c r="A3975">
        <v>3974</v>
      </c>
      <c r="B3975" t="s">
        <v>6994</v>
      </c>
      <c r="C3975" t="s">
        <v>139</v>
      </c>
      <c r="D3975">
        <v>0</v>
      </c>
      <c r="E3975">
        <v>1</v>
      </c>
      <c r="F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T3975">
        <v>0.14599999999999999</v>
      </c>
      <c r="U3975">
        <v>0.18</v>
      </c>
      <c r="V3975">
        <v>0.21</v>
      </c>
      <c r="W3975">
        <v>0.39</v>
      </c>
      <c r="X3975">
        <v>0.17100000000000001</v>
      </c>
      <c r="Z3975">
        <v>1</v>
      </c>
      <c r="AA3975">
        <v>0</v>
      </c>
      <c r="AB3975">
        <v>0</v>
      </c>
      <c r="AD3975">
        <v>-0.1</v>
      </c>
      <c r="AE3975">
        <v>0</v>
      </c>
      <c r="AF3975">
        <v>0</v>
      </c>
      <c r="AG3975" t="s">
        <v>6995</v>
      </c>
      <c r="AH3975" s="2">
        <f t="shared" si="401"/>
        <v>-16.998845913484008</v>
      </c>
      <c r="AJ3975" s="2">
        <f t="shared" si="400"/>
        <v>-2.5025539444631106</v>
      </c>
      <c r="AK3975" s="2">
        <f t="shared" si="402"/>
        <v>-1.535362013584342</v>
      </c>
      <c r="AL3975" s="2">
        <f t="shared" si="403"/>
        <v>-2.5879503497259004</v>
      </c>
      <c r="AM3975" s="2">
        <f t="shared" si="404"/>
        <v>-5.2284442705531387</v>
      </c>
      <c r="AN3975" s="2">
        <f t="shared" si="405"/>
        <v>-5.1445353351575145</v>
      </c>
    </row>
    <row r="3976" spans="1:40" x14ac:dyDescent="0.2">
      <c r="A3976">
        <v>3975</v>
      </c>
      <c r="B3976" t="s">
        <v>5885</v>
      </c>
      <c r="C3976" t="s">
        <v>61</v>
      </c>
      <c r="D3976">
        <v>0</v>
      </c>
      <c r="E3976">
        <v>1</v>
      </c>
      <c r="F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T3976">
        <v>0.14599999999999999</v>
      </c>
      <c r="U3976">
        <v>0.191</v>
      </c>
      <c r="V3976">
        <v>0.19800000000000001</v>
      </c>
      <c r="W3976">
        <v>0.38900000000000001</v>
      </c>
      <c r="X3976">
        <v>0.17399999999999999</v>
      </c>
      <c r="Z3976">
        <v>3</v>
      </c>
      <c r="AA3976">
        <v>0</v>
      </c>
      <c r="AB3976">
        <v>0</v>
      </c>
      <c r="AD3976">
        <v>-0.1</v>
      </c>
      <c r="AE3976">
        <v>0</v>
      </c>
      <c r="AF3976">
        <v>0</v>
      </c>
      <c r="AG3976" t="s">
        <v>5886</v>
      </c>
      <c r="AH3976" s="2">
        <f t="shared" si="401"/>
        <v>-17.013171945316451</v>
      </c>
      <c r="AJ3976" s="2">
        <f t="shared" si="400"/>
        <v>-2.5025539444631106</v>
      </c>
      <c r="AK3976" s="2">
        <f t="shared" si="402"/>
        <v>-1.535362013584342</v>
      </c>
      <c r="AL3976" s="2">
        <f t="shared" si="403"/>
        <v>-2.5879503497259004</v>
      </c>
      <c r="AM3976" s="2">
        <f t="shared" si="404"/>
        <v>-5.2284442705531387</v>
      </c>
      <c r="AN3976" s="2">
        <f t="shared" si="405"/>
        <v>-5.1588613669899566</v>
      </c>
    </row>
    <row r="3977" spans="1:40" x14ac:dyDescent="0.2">
      <c r="A3977">
        <v>3976</v>
      </c>
      <c r="B3977" t="s">
        <v>6462</v>
      </c>
      <c r="C3977" t="s">
        <v>63</v>
      </c>
      <c r="D3977">
        <v>0</v>
      </c>
      <c r="E3977">
        <v>1</v>
      </c>
      <c r="F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T3977">
        <v>0.14599999999999999</v>
      </c>
      <c r="U3977">
        <v>0.17899999999999999</v>
      </c>
      <c r="V3977">
        <v>0.21</v>
      </c>
      <c r="W3977">
        <v>0.38900000000000001</v>
      </c>
      <c r="X3977">
        <v>0.17</v>
      </c>
      <c r="Z3977">
        <v>-4</v>
      </c>
      <c r="AA3977">
        <v>0</v>
      </c>
      <c r="AB3977">
        <v>0</v>
      </c>
      <c r="AD3977">
        <v>-0.1</v>
      </c>
      <c r="AE3977">
        <v>0</v>
      </c>
      <c r="AF3977">
        <v>0</v>
      </c>
      <c r="AG3977" t="s">
        <v>6463</v>
      </c>
      <c r="AH3977" s="2">
        <f t="shared" si="401"/>
        <v>-17.013171945316451</v>
      </c>
      <c r="AJ3977" s="2">
        <f t="shared" si="400"/>
        <v>-2.5025539444631106</v>
      </c>
      <c r="AK3977" s="2">
        <f t="shared" si="402"/>
        <v>-1.535362013584342</v>
      </c>
      <c r="AL3977" s="2">
        <f t="shared" si="403"/>
        <v>-2.5879503497259004</v>
      </c>
      <c r="AM3977" s="2">
        <f t="shared" si="404"/>
        <v>-5.2284442705531387</v>
      </c>
      <c r="AN3977" s="2">
        <f t="shared" si="405"/>
        <v>-5.1588613669899566</v>
      </c>
    </row>
    <row r="3978" spans="1:40" x14ac:dyDescent="0.2">
      <c r="A3978">
        <v>3977</v>
      </c>
      <c r="B3978" t="s">
        <v>7219</v>
      </c>
      <c r="D3978">
        <v>0</v>
      </c>
      <c r="E3978">
        <v>1</v>
      </c>
      <c r="F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T3978">
        <v>0.14299999999999999</v>
      </c>
      <c r="U3978">
        <v>0.184</v>
      </c>
      <c r="V3978">
        <v>0.215</v>
      </c>
      <c r="W3978">
        <v>0.39900000000000002</v>
      </c>
      <c r="X3978">
        <v>0.17399999999999999</v>
      </c>
      <c r="Z3978">
        <v>0</v>
      </c>
      <c r="AA3978">
        <v>0</v>
      </c>
      <c r="AB3978">
        <v>0</v>
      </c>
      <c r="AD3978">
        <v>-0.1</v>
      </c>
      <c r="AE3978">
        <v>0</v>
      </c>
      <c r="AF3978">
        <v>0</v>
      </c>
      <c r="AG3978" t="s">
        <v>7220</v>
      </c>
      <c r="AH3978" s="2">
        <f t="shared" si="401"/>
        <v>-17.016632417328012</v>
      </c>
      <c r="AJ3978" s="2">
        <f t="shared" si="400"/>
        <v>-2.5025539444631106</v>
      </c>
      <c r="AK3978" s="2">
        <f t="shared" si="402"/>
        <v>-1.535362013584342</v>
      </c>
      <c r="AL3978" s="2">
        <f t="shared" si="403"/>
        <v>-2.5879503497259004</v>
      </c>
      <c r="AM3978" s="2">
        <f t="shared" si="404"/>
        <v>-5.3751650608891293</v>
      </c>
      <c r="AN3978" s="2">
        <f t="shared" si="405"/>
        <v>-5.0156010486655296</v>
      </c>
    </row>
    <row r="3979" spans="1:40" x14ac:dyDescent="0.2">
      <c r="A3979">
        <v>3978</v>
      </c>
      <c r="B3979" t="s">
        <v>7028</v>
      </c>
      <c r="C3979" t="s">
        <v>51</v>
      </c>
      <c r="D3979">
        <v>0</v>
      </c>
      <c r="E3979">
        <v>1</v>
      </c>
      <c r="F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T3979">
        <v>0.14499999999999999</v>
      </c>
      <c r="U3979">
        <v>0.184</v>
      </c>
      <c r="V3979">
        <v>0.20799999999999999</v>
      </c>
      <c r="W3979">
        <v>0.39200000000000002</v>
      </c>
      <c r="X3979">
        <v>0.17299999999999999</v>
      </c>
      <c r="Z3979">
        <v>1</v>
      </c>
      <c r="AA3979">
        <v>0</v>
      </c>
      <c r="AB3979">
        <v>0</v>
      </c>
      <c r="AD3979">
        <v>-0.1</v>
      </c>
      <c r="AE3979">
        <v>0</v>
      </c>
      <c r="AF3979">
        <v>0</v>
      </c>
      <c r="AG3979" t="s">
        <v>7029</v>
      </c>
      <c r="AH3979" s="2">
        <f t="shared" si="401"/>
        <v>-17.019100779931119</v>
      </c>
      <c r="AJ3979" s="2">
        <f t="shared" si="400"/>
        <v>-2.5025539444631106</v>
      </c>
      <c r="AK3979" s="2">
        <f t="shared" si="402"/>
        <v>-1.535362013584342</v>
      </c>
      <c r="AL3979" s="2">
        <f t="shared" si="403"/>
        <v>-2.5879503497259004</v>
      </c>
      <c r="AM3979" s="2">
        <f t="shared" si="404"/>
        <v>-5.2773512006651355</v>
      </c>
      <c r="AN3979" s="2">
        <f t="shared" si="405"/>
        <v>-5.1158832714926286</v>
      </c>
    </row>
    <row r="3980" spans="1:40" x14ac:dyDescent="0.2">
      <c r="A3980">
        <v>3979</v>
      </c>
      <c r="B3980" t="s">
        <v>5626</v>
      </c>
      <c r="C3980" t="s">
        <v>90</v>
      </c>
      <c r="D3980">
        <v>0</v>
      </c>
      <c r="E3980">
        <v>1</v>
      </c>
      <c r="F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T3980">
        <v>0.14199999999999999</v>
      </c>
      <c r="U3980">
        <v>0.188</v>
      </c>
      <c r="V3980">
        <v>0.21299999999999999</v>
      </c>
      <c r="W3980">
        <v>0.40200000000000002</v>
      </c>
      <c r="X3980">
        <v>0.17699999999999999</v>
      </c>
      <c r="Z3980">
        <v>6</v>
      </c>
      <c r="AA3980">
        <v>0</v>
      </c>
      <c r="AB3980">
        <v>0</v>
      </c>
      <c r="AD3980">
        <v>-0.1</v>
      </c>
      <c r="AE3980">
        <v>0</v>
      </c>
      <c r="AF3980">
        <v>0</v>
      </c>
      <c r="AG3980" t="s">
        <v>5627</v>
      </c>
      <c r="AH3980" s="2">
        <f t="shared" si="401"/>
        <v>-17.022561251942683</v>
      </c>
      <c r="AJ3980" s="2">
        <f t="shared" si="400"/>
        <v>-2.5025539444631106</v>
      </c>
      <c r="AK3980" s="2">
        <f t="shared" si="402"/>
        <v>-1.535362013584342</v>
      </c>
      <c r="AL3980" s="2">
        <f t="shared" si="403"/>
        <v>-2.5879503497259004</v>
      </c>
      <c r="AM3980" s="2">
        <f t="shared" si="404"/>
        <v>-5.4240719910011261</v>
      </c>
      <c r="AN3980" s="2">
        <f t="shared" si="405"/>
        <v>-4.9726229531682016</v>
      </c>
    </row>
    <row r="3981" spans="1:40" x14ac:dyDescent="0.2">
      <c r="A3981">
        <v>3980</v>
      </c>
      <c r="B3981" t="s">
        <v>6032</v>
      </c>
      <c r="C3981" t="s">
        <v>37</v>
      </c>
      <c r="D3981">
        <v>0</v>
      </c>
      <c r="E3981">
        <v>1</v>
      </c>
      <c r="F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T3981">
        <v>0.14599999999999999</v>
      </c>
      <c r="U3981">
        <v>0.17899999999999999</v>
      </c>
      <c r="V3981">
        <v>0.20899999999999999</v>
      </c>
      <c r="W3981">
        <v>0.38800000000000001</v>
      </c>
      <c r="X3981">
        <v>0.17</v>
      </c>
      <c r="Z3981">
        <v>1</v>
      </c>
      <c r="AA3981">
        <v>0</v>
      </c>
      <c r="AB3981">
        <v>0</v>
      </c>
      <c r="AD3981">
        <v>-0.1</v>
      </c>
      <c r="AE3981">
        <v>0</v>
      </c>
      <c r="AF3981">
        <v>0</v>
      </c>
      <c r="AG3981" t="s">
        <v>6033</v>
      </c>
      <c r="AH3981" s="2">
        <f t="shared" si="401"/>
        <v>-17.02749797714889</v>
      </c>
      <c r="AJ3981" s="2">
        <f t="shared" si="400"/>
        <v>-2.5025539444631106</v>
      </c>
      <c r="AK3981" s="2">
        <f t="shared" si="402"/>
        <v>-1.535362013584342</v>
      </c>
      <c r="AL3981" s="2">
        <f t="shared" si="403"/>
        <v>-2.5879503497259004</v>
      </c>
      <c r="AM3981" s="2">
        <f t="shared" si="404"/>
        <v>-5.2284442705531387</v>
      </c>
      <c r="AN3981" s="2">
        <f t="shared" si="405"/>
        <v>-5.1731873988223995</v>
      </c>
    </row>
    <row r="3982" spans="1:40" x14ac:dyDescent="0.2">
      <c r="A3982">
        <v>3981</v>
      </c>
      <c r="B3982" t="s">
        <v>7251</v>
      </c>
      <c r="C3982" t="s">
        <v>93</v>
      </c>
      <c r="D3982">
        <v>0</v>
      </c>
      <c r="E3982">
        <v>1</v>
      </c>
      <c r="F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T3982">
        <v>0.14499999999999999</v>
      </c>
      <c r="U3982">
        <v>0.184</v>
      </c>
      <c r="V3982">
        <v>0.20699999999999999</v>
      </c>
      <c r="W3982">
        <v>0.39100000000000001</v>
      </c>
      <c r="X3982">
        <v>0.17299999999999999</v>
      </c>
      <c r="Z3982">
        <v>2</v>
      </c>
      <c r="AA3982">
        <v>0</v>
      </c>
      <c r="AB3982">
        <v>0</v>
      </c>
      <c r="AD3982">
        <v>-0.1</v>
      </c>
      <c r="AE3982">
        <v>0</v>
      </c>
      <c r="AF3982">
        <v>0</v>
      </c>
      <c r="AG3982" t="s">
        <v>7252</v>
      </c>
      <c r="AH3982" s="2">
        <f t="shared" si="401"/>
        <v>-17.033426811763562</v>
      </c>
      <c r="AJ3982" s="2">
        <f t="shared" ref="AJ3982:AJ4045" si="406">(K3982-22.084)/8.824585</f>
        <v>-2.5025539444631106</v>
      </c>
      <c r="AK3982" s="2">
        <f t="shared" si="402"/>
        <v>-1.535362013584342</v>
      </c>
      <c r="AL3982" s="2">
        <f t="shared" si="403"/>
        <v>-2.5879503497259004</v>
      </c>
      <c r="AM3982" s="2">
        <f t="shared" si="404"/>
        <v>-5.2773512006651355</v>
      </c>
      <c r="AN3982" s="2">
        <f t="shared" si="405"/>
        <v>-5.1302093033250715</v>
      </c>
    </row>
    <row r="3983" spans="1:40" x14ac:dyDescent="0.2">
      <c r="A3983">
        <v>3982</v>
      </c>
      <c r="B3983" t="s">
        <v>6094</v>
      </c>
      <c r="C3983" t="s">
        <v>93</v>
      </c>
      <c r="D3983">
        <v>0</v>
      </c>
      <c r="E3983">
        <v>1</v>
      </c>
      <c r="F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T3983">
        <v>0.14699999999999999</v>
      </c>
      <c r="U3983">
        <v>0.184</v>
      </c>
      <c r="V3983">
        <v>0.2</v>
      </c>
      <c r="W3983">
        <v>0.38400000000000001</v>
      </c>
      <c r="X3983">
        <v>0.17</v>
      </c>
      <c r="Z3983">
        <v>1</v>
      </c>
      <c r="AA3983">
        <v>0</v>
      </c>
      <c r="AB3983">
        <v>0</v>
      </c>
      <c r="AD3983">
        <v>-0.1</v>
      </c>
      <c r="AE3983">
        <v>0</v>
      </c>
      <c r="AF3983">
        <v>0</v>
      </c>
      <c r="AG3983" t="s">
        <v>6095</v>
      </c>
      <c r="AH3983" s="2">
        <f t="shared" si="401"/>
        <v>-17.035895174366665</v>
      </c>
      <c r="AJ3983" s="2">
        <f t="shared" si="406"/>
        <v>-2.5025539444631106</v>
      </c>
      <c r="AK3983" s="2">
        <f t="shared" si="402"/>
        <v>-1.535362013584342</v>
      </c>
      <c r="AL3983" s="2">
        <f t="shared" si="403"/>
        <v>-2.5879503497259004</v>
      </c>
      <c r="AM3983" s="2">
        <f t="shared" si="404"/>
        <v>-5.1795373404411418</v>
      </c>
      <c r="AN3983" s="2">
        <f t="shared" si="405"/>
        <v>-5.2304915261521705</v>
      </c>
    </row>
    <row r="3984" spans="1:40" x14ac:dyDescent="0.2">
      <c r="A3984">
        <v>3983</v>
      </c>
      <c r="B3984" t="s">
        <v>6342</v>
      </c>
      <c r="C3984" t="s">
        <v>88</v>
      </c>
      <c r="D3984">
        <v>0</v>
      </c>
      <c r="E3984">
        <v>1</v>
      </c>
      <c r="F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T3984">
        <v>0.14699999999999999</v>
      </c>
      <c r="U3984">
        <v>0.186</v>
      </c>
      <c r="V3984">
        <v>0.19800000000000001</v>
      </c>
      <c r="W3984">
        <v>0.38400000000000001</v>
      </c>
      <c r="X3984">
        <v>0.17</v>
      </c>
      <c r="Z3984">
        <v>3</v>
      </c>
      <c r="AA3984">
        <v>0</v>
      </c>
      <c r="AB3984">
        <v>0</v>
      </c>
      <c r="AD3984">
        <v>-0.1</v>
      </c>
      <c r="AE3984">
        <v>0</v>
      </c>
      <c r="AF3984">
        <v>0</v>
      </c>
      <c r="AG3984" t="s">
        <v>6343</v>
      </c>
      <c r="AH3984" s="2">
        <f t="shared" si="401"/>
        <v>-17.035895174366665</v>
      </c>
      <c r="AJ3984" s="2">
        <f t="shared" si="406"/>
        <v>-2.5025539444631106</v>
      </c>
      <c r="AK3984" s="2">
        <f t="shared" si="402"/>
        <v>-1.535362013584342</v>
      </c>
      <c r="AL3984" s="2">
        <f t="shared" si="403"/>
        <v>-2.5879503497259004</v>
      </c>
      <c r="AM3984" s="2">
        <f t="shared" si="404"/>
        <v>-5.1795373404411418</v>
      </c>
      <c r="AN3984" s="2">
        <f t="shared" si="405"/>
        <v>-5.2304915261521705</v>
      </c>
    </row>
    <row r="3985" spans="1:40" x14ac:dyDescent="0.2">
      <c r="A3985">
        <v>3984</v>
      </c>
      <c r="B3985" t="s">
        <v>6699</v>
      </c>
      <c r="C3985" t="s">
        <v>29</v>
      </c>
      <c r="D3985">
        <v>0</v>
      </c>
      <c r="E3985">
        <v>1</v>
      </c>
      <c r="F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T3985">
        <v>0.14699999999999999</v>
      </c>
      <c r="U3985">
        <v>0.182</v>
      </c>
      <c r="V3985">
        <v>0.20200000000000001</v>
      </c>
      <c r="W3985">
        <v>0.38400000000000001</v>
      </c>
      <c r="X3985">
        <v>0.16900000000000001</v>
      </c>
      <c r="Z3985">
        <v>-1</v>
      </c>
      <c r="AA3985">
        <v>0</v>
      </c>
      <c r="AB3985">
        <v>0</v>
      </c>
      <c r="AD3985">
        <v>-0.1</v>
      </c>
      <c r="AE3985">
        <v>0</v>
      </c>
      <c r="AF3985">
        <v>0</v>
      </c>
      <c r="AG3985" t="s">
        <v>6700</v>
      </c>
      <c r="AH3985" s="2">
        <f t="shared" si="401"/>
        <v>-17.035895174366665</v>
      </c>
      <c r="AJ3985" s="2">
        <f t="shared" si="406"/>
        <v>-2.5025539444631106</v>
      </c>
      <c r="AK3985" s="2">
        <f t="shared" si="402"/>
        <v>-1.535362013584342</v>
      </c>
      <c r="AL3985" s="2">
        <f t="shared" si="403"/>
        <v>-2.5879503497259004</v>
      </c>
      <c r="AM3985" s="2">
        <f t="shared" si="404"/>
        <v>-5.1795373404411418</v>
      </c>
      <c r="AN3985" s="2">
        <f t="shared" si="405"/>
        <v>-5.2304915261521705</v>
      </c>
    </row>
    <row r="3986" spans="1:40" x14ac:dyDescent="0.2">
      <c r="A3986">
        <v>3985</v>
      </c>
      <c r="B3986" t="s">
        <v>7229</v>
      </c>
      <c r="C3986" t="s">
        <v>93</v>
      </c>
      <c r="D3986">
        <v>0</v>
      </c>
      <c r="E3986">
        <v>1</v>
      </c>
      <c r="F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T3986">
        <v>0.14399999999999999</v>
      </c>
      <c r="U3986">
        <v>0.183</v>
      </c>
      <c r="V3986">
        <v>0.21099999999999999</v>
      </c>
      <c r="W3986">
        <v>0.39400000000000002</v>
      </c>
      <c r="X3986">
        <v>0.17299999999999999</v>
      </c>
      <c r="Z3986">
        <v>3</v>
      </c>
      <c r="AA3986">
        <v>0</v>
      </c>
      <c r="AB3986">
        <v>0</v>
      </c>
      <c r="AD3986">
        <v>-0.1</v>
      </c>
      <c r="AE3986">
        <v>0</v>
      </c>
      <c r="AF3986">
        <v>0</v>
      </c>
      <c r="AG3986" t="s">
        <v>7230</v>
      </c>
      <c r="AH3986" s="2">
        <f t="shared" si="401"/>
        <v>-17.03935564637823</v>
      </c>
      <c r="AJ3986" s="2">
        <f t="shared" si="406"/>
        <v>-2.5025539444631106</v>
      </c>
      <c r="AK3986" s="2">
        <f t="shared" si="402"/>
        <v>-1.535362013584342</v>
      </c>
      <c r="AL3986" s="2">
        <f t="shared" si="403"/>
        <v>-2.5879503497259004</v>
      </c>
      <c r="AM3986" s="2">
        <f t="shared" si="404"/>
        <v>-5.3262581307771324</v>
      </c>
      <c r="AN3986" s="2">
        <f t="shared" si="405"/>
        <v>-5.0872312078277435</v>
      </c>
    </row>
    <row r="3987" spans="1:40" x14ac:dyDescent="0.2">
      <c r="A3987">
        <v>3986</v>
      </c>
      <c r="B3987" t="s">
        <v>6450</v>
      </c>
      <c r="C3987" t="s">
        <v>39</v>
      </c>
      <c r="D3987">
        <v>0</v>
      </c>
      <c r="E3987">
        <v>1</v>
      </c>
      <c r="F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T3987">
        <v>0.14599999999999999</v>
      </c>
      <c r="U3987">
        <v>0.18099999999999999</v>
      </c>
      <c r="V3987">
        <v>0.20599999999999999</v>
      </c>
      <c r="W3987">
        <v>0.38700000000000001</v>
      </c>
      <c r="X3987">
        <v>0.17</v>
      </c>
      <c r="Z3987">
        <v>-4</v>
      </c>
      <c r="AA3987">
        <v>0</v>
      </c>
      <c r="AB3987">
        <v>0</v>
      </c>
      <c r="AD3987">
        <v>-0.1</v>
      </c>
      <c r="AE3987">
        <v>0</v>
      </c>
      <c r="AF3987">
        <v>0</v>
      </c>
      <c r="AG3987" t="s">
        <v>6451</v>
      </c>
      <c r="AH3987" s="2">
        <f t="shared" si="401"/>
        <v>-17.041824008981337</v>
      </c>
      <c r="AJ3987" s="2">
        <f t="shared" si="406"/>
        <v>-2.5025539444631106</v>
      </c>
      <c r="AK3987" s="2">
        <f t="shared" si="402"/>
        <v>-1.535362013584342</v>
      </c>
      <c r="AL3987" s="2">
        <f t="shared" si="403"/>
        <v>-2.5879503497259004</v>
      </c>
      <c r="AM3987" s="2">
        <f t="shared" si="404"/>
        <v>-5.2284442705531387</v>
      </c>
      <c r="AN3987" s="2">
        <f t="shared" si="405"/>
        <v>-5.1875134306548425</v>
      </c>
    </row>
    <row r="3988" spans="1:40" x14ac:dyDescent="0.2">
      <c r="A3988">
        <v>3987</v>
      </c>
      <c r="B3988" t="s">
        <v>6954</v>
      </c>
      <c r="C3988" t="s">
        <v>35</v>
      </c>
      <c r="D3988">
        <v>0</v>
      </c>
      <c r="E3988">
        <v>1</v>
      </c>
      <c r="F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T3988">
        <v>0.14299999999999999</v>
      </c>
      <c r="U3988">
        <v>0.18099999999999999</v>
      </c>
      <c r="V3988">
        <v>0.217</v>
      </c>
      <c r="W3988">
        <v>0.39700000000000002</v>
      </c>
      <c r="X3988">
        <v>0.17399999999999999</v>
      </c>
      <c r="Z3988">
        <v>-4</v>
      </c>
      <c r="AA3988">
        <v>0</v>
      </c>
      <c r="AB3988">
        <v>0</v>
      </c>
      <c r="AD3988">
        <v>-0.1</v>
      </c>
      <c r="AE3988">
        <v>0</v>
      </c>
      <c r="AF3988">
        <v>0</v>
      </c>
      <c r="AG3988" t="s">
        <v>6955</v>
      </c>
      <c r="AH3988" s="2">
        <f t="shared" si="401"/>
        <v>-17.045284480992898</v>
      </c>
      <c r="AJ3988" s="2">
        <f t="shared" si="406"/>
        <v>-2.5025539444631106</v>
      </c>
      <c r="AK3988" s="2">
        <f t="shared" si="402"/>
        <v>-1.535362013584342</v>
      </c>
      <c r="AL3988" s="2">
        <f t="shared" si="403"/>
        <v>-2.5879503497259004</v>
      </c>
      <c r="AM3988" s="2">
        <f t="shared" si="404"/>
        <v>-5.3751650608891293</v>
      </c>
      <c r="AN3988" s="2">
        <f t="shared" si="405"/>
        <v>-5.0442531123304146</v>
      </c>
    </row>
    <row r="3989" spans="1:40" x14ac:dyDescent="0.2">
      <c r="A3989">
        <v>3988</v>
      </c>
      <c r="B3989" t="s">
        <v>7217</v>
      </c>
      <c r="C3989" t="s">
        <v>144</v>
      </c>
      <c r="D3989">
        <v>0</v>
      </c>
      <c r="E3989">
        <v>1</v>
      </c>
      <c r="F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T3989">
        <v>0.14499999999999999</v>
      </c>
      <c r="U3989">
        <v>0.182</v>
      </c>
      <c r="V3989">
        <v>0.20799999999999999</v>
      </c>
      <c r="W3989">
        <v>0.39</v>
      </c>
      <c r="X3989">
        <v>0.17199999999999999</v>
      </c>
      <c r="Z3989">
        <v>3</v>
      </c>
      <c r="AA3989">
        <v>0</v>
      </c>
      <c r="AB3989">
        <v>0</v>
      </c>
      <c r="AD3989">
        <v>-0.1</v>
      </c>
      <c r="AE3989">
        <v>0</v>
      </c>
      <c r="AF3989">
        <v>0</v>
      </c>
      <c r="AG3989" t="s">
        <v>7218</v>
      </c>
      <c r="AH3989" s="2">
        <f t="shared" si="401"/>
        <v>-17.047752843596005</v>
      </c>
      <c r="AJ3989" s="2">
        <f t="shared" si="406"/>
        <v>-2.5025539444631106</v>
      </c>
      <c r="AK3989" s="2">
        <f t="shared" si="402"/>
        <v>-1.535362013584342</v>
      </c>
      <c r="AL3989" s="2">
        <f t="shared" si="403"/>
        <v>-2.5879503497259004</v>
      </c>
      <c r="AM3989" s="2">
        <f t="shared" si="404"/>
        <v>-5.2773512006651355</v>
      </c>
      <c r="AN3989" s="2">
        <f t="shared" si="405"/>
        <v>-5.1445353351575145</v>
      </c>
    </row>
    <row r="3990" spans="1:40" x14ac:dyDescent="0.2">
      <c r="A3990">
        <v>3989</v>
      </c>
      <c r="B3990" t="s">
        <v>6191</v>
      </c>
      <c r="C3990" t="s">
        <v>61</v>
      </c>
      <c r="D3990">
        <v>0</v>
      </c>
      <c r="E3990">
        <v>1</v>
      </c>
      <c r="F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T3990">
        <v>0.14699999999999999</v>
      </c>
      <c r="U3990">
        <v>0.182</v>
      </c>
      <c r="V3990">
        <v>0.20200000000000001</v>
      </c>
      <c r="W3990">
        <v>0.38300000000000001</v>
      </c>
      <c r="X3990">
        <v>0.16900000000000001</v>
      </c>
      <c r="Z3990">
        <v>-1</v>
      </c>
      <c r="AA3990">
        <v>0</v>
      </c>
      <c r="AB3990">
        <v>0</v>
      </c>
      <c r="AD3990">
        <v>-0.1</v>
      </c>
      <c r="AE3990">
        <v>0</v>
      </c>
      <c r="AF3990">
        <v>0</v>
      </c>
      <c r="AG3990" t="s">
        <v>6192</v>
      </c>
      <c r="AH3990" s="2">
        <f t="shared" si="401"/>
        <v>-17.050221206199108</v>
      </c>
      <c r="AJ3990" s="2">
        <f t="shared" si="406"/>
        <v>-2.5025539444631106</v>
      </c>
      <c r="AK3990" s="2">
        <f t="shared" si="402"/>
        <v>-1.535362013584342</v>
      </c>
      <c r="AL3990" s="2">
        <f t="shared" si="403"/>
        <v>-2.5879503497259004</v>
      </c>
      <c r="AM3990" s="2">
        <f t="shared" si="404"/>
        <v>-5.1795373404411418</v>
      </c>
      <c r="AN3990" s="2">
        <f t="shared" si="405"/>
        <v>-5.2448175579846135</v>
      </c>
    </row>
    <row r="3991" spans="1:40" x14ac:dyDescent="0.2">
      <c r="A3991">
        <v>3990</v>
      </c>
      <c r="B3991" t="s">
        <v>5524</v>
      </c>
      <c r="C3991" t="s">
        <v>33</v>
      </c>
      <c r="D3991">
        <v>0</v>
      </c>
      <c r="E3991">
        <v>1</v>
      </c>
      <c r="F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T3991">
        <v>0.14599999999999999</v>
      </c>
      <c r="U3991">
        <v>0.183</v>
      </c>
      <c r="V3991">
        <v>0.20300000000000001</v>
      </c>
      <c r="W3991">
        <v>0.38600000000000001</v>
      </c>
      <c r="X3991">
        <v>0.17100000000000001</v>
      </c>
      <c r="Z3991">
        <v>1</v>
      </c>
      <c r="AA3991">
        <v>0</v>
      </c>
      <c r="AB3991">
        <v>0</v>
      </c>
      <c r="AD3991">
        <v>-0.1</v>
      </c>
      <c r="AE3991">
        <v>0</v>
      </c>
      <c r="AF3991">
        <v>0</v>
      </c>
      <c r="AG3991" t="s">
        <v>5525</v>
      </c>
      <c r="AH3991" s="2">
        <f t="shared" si="401"/>
        <v>-17.056150040813776</v>
      </c>
      <c r="AJ3991" s="2">
        <f t="shared" si="406"/>
        <v>-2.5025539444631106</v>
      </c>
      <c r="AK3991" s="2">
        <f t="shared" si="402"/>
        <v>-1.535362013584342</v>
      </c>
      <c r="AL3991" s="2">
        <f t="shared" si="403"/>
        <v>-2.5879503497259004</v>
      </c>
      <c r="AM3991" s="2">
        <f t="shared" si="404"/>
        <v>-5.2284442705531387</v>
      </c>
      <c r="AN3991" s="2">
        <f t="shared" si="405"/>
        <v>-5.2018394624872855</v>
      </c>
    </row>
    <row r="3992" spans="1:40" x14ac:dyDescent="0.2">
      <c r="A3992">
        <v>3991</v>
      </c>
      <c r="B3992" t="s">
        <v>6614</v>
      </c>
      <c r="C3992" t="s">
        <v>42</v>
      </c>
      <c r="D3992">
        <v>0</v>
      </c>
      <c r="E3992">
        <v>1</v>
      </c>
      <c r="F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T3992">
        <v>0.14099999999999999</v>
      </c>
      <c r="U3992">
        <v>0.19</v>
      </c>
      <c r="V3992">
        <v>0.21299999999999999</v>
      </c>
      <c r="W3992">
        <v>0.40300000000000002</v>
      </c>
      <c r="X3992">
        <v>0.17899999999999999</v>
      </c>
      <c r="Z3992">
        <v>6</v>
      </c>
      <c r="AA3992">
        <v>0</v>
      </c>
      <c r="AB3992">
        <v>0</v>
      </c>
      <c r="AD3992">
        <v>-0.1</v>
      </c>
      <c r="AE3992">
        <v>0</v>
      </c>
      <c r="AF3992">
        <v>0</v>
      </c>
      <c r="AG3992" t="s">
        <v>6615</v>
      </c>
      <c r="AH3992" s="2">
        <f t="shared" si="401"/>
        <v>-17.057142150222234</v>
      </c>
      <c r="AJ3992" s="2">
        <f t="shared" si="406"/>
        <v>-2.5025539444631106</v>
      </c>
      <c r="AK3992" s="2">
        <f t="shared" si="402"/>
        <v>-1.535362013584342</v>
      </c>
      <c r="AL3992" s="2">
        <f t="shared" si="403"/>
        <v>-2.5879503497259004</v>
      </c>
      <c r="AM3992" s="2">
        <f t="shared" si="404"/>
        <v>-5.472978921113123</v>
      </c>
      <c r="AN3992" s="2">
        <f t="shared" si="405"/>
        <v>-4.9582969213357586</v>
      </c>
    </row>
    <row r="3993" spans="1:40" x14ac:dyDescent="0.2">
      <c r="A3993">
        <v>3992</v>
      </c>
      <c r="B3993" t="s">
        <v>6699</v>
      </c>
      <c r="C3993" t="s">
        <v>139</v>
      </c>
      <c r="D3993">
        <v>0</v>
      </c>
      <c r="E3993">
        <v>1</v>
      </c>
      <c r="F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T3993">
        <v>0.14299999999999999</v>
      </c>
      <c r="U3993">
        <v>0.185</v>
      </c>
      <c r="V3993">
        <v>0.21099999999999999</v>
      </c>
      <c r="W3993">
        <v>0.39600000000000002</v>
      </c>
      <c r="X3993">
        <v>0.17499999999999999</v>
      </c>
      <c r="Z3993">
        <v>4</v>
      </c>
      <c r="AA3993">
        <v>0</v>
      </c>
      <c r="AB3993">
        <v>0</v>
      </c>
      <c r="AD3993">
        <v>-0.1</v>
      </c>
      <c r="AE3993">
        <v>0</v>
      </c>
      <c r="AF3993">
        <v>0</v>
      </c>
      <c r="AG3993" t="s">
        <v>7308</v>
      </c>
      <c r="AH3993" s="2">
        <f t="shared" si="401"/>
        <v>-17.059610512825341</v>
      </c>
      <c r="AJ3993" s="2">
        <f t="shared" si="406"/>
        <v>-2.5025539444631106</v>
      </c>
      <c r="AK3993" s="2">
        <f t="shared" si="402"/>
        <v>-1.535362013584342</v>
      </c>
      <c r="AL3993" s="2">
        <f t="shared" si="403"/>
        <v>-2.5879503497259004</v>
      </c>
      <c r="AM3993" s="2">
        <f t="shared" si="404"/>
        <v>-5.3751650608891293</v>
      </c>
      <c r="AN3993" s="2">
        <f t="shared" si="405"/>
        <v>-5.0585791441628576</v>
      </c>
    </row>
    <row r="3994" spans="1:40" x14ac:dyDescent="0.2">
      <c r="A3994">
        <v>3993</v>
      </c>
      <c r="B3994" t="s">
        <v>1253</v>
      </c>
      <c r="C3994" t="s">
        <v>29</v>
      </c>
      <c r="D3994">
        <v>0</v>
      </c>
      <c r="E3994">
        <v>1</v>
      </c>
      <c r="F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T3994">
        <v>0.14399999999999999</v>
      </c>
      <c r="U3994">
        <v>0.182</v>
      </c>
      <c r="V3994">
        <v>0.20899999999999999</v>
      </c>
      <c r="W3994">
        <v>0.39200000000000002</v>
      </c>
      <c r="X3994">
        <v>0.17199999999999999</v>
      </c>
      <c r="Z3994">
        <v>1</v>
      </c>
      <c r="AA3994">
        <v>0</v>
      </c>
      <c r="AB3994">
        <v>0</v>
      </c>
      <c r="AD3994">
        <v>-0.1</v>
      </c>
      <c r="AE3994">
        <v>0</v>
      </c>
      <c r="AF3994">
        <v>0</v>
      </c>
      <c r="AG3994" t="s">
        <v>7053</v>
      </c>
      <c r="AH3994" s="2">
        <f t="shared" si="401"/>
        <v>-17.068007710043116</v>
      </c>
      <c r="AJ3994" s="2">
        <f t="shared" si="406"/>
        <v>-2.5025539444631106</v>
      </c>
      <c r="AK3994" s="2">
        <f t="shared" si="402"/>
        <v>-1.535362013584342</v>
      </c>
      <c r="AL3994" s="2">
        <f t="shared" si="403"/>
        <v>-2.5879503497259004</v>
      </c>
      <c r="AM3994" s="2">
        <f t="shared" si="404"/>
        <v>-5.3262581307771324</v>
      </c>
      <c r="AN3994" s="2">
        <f t="shared" si="405"/>
        <v>-5.1158832714926286</v>
      </c>
    </row>
    <row r="3995" spans="1:40" x14ac:dyDescent="0.2">
      <c r="A3995">
        <v>3994</v>
      </c>
      <c r="B3995" t="s">
        <v>7288</v>
      </c>
      <c r="D3995">
        <v>0</v>
      </c>
      <c r="E3995">
        <v>1</v>
      </c>
      <c r="F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T3995">
        <v>0.14399999999999999</v>
      </c>
      <c r="U3995">
        <v>0.18</v>
      </c>
      <c r="V3995">
        <v>0.21199999999999999</v>
      </c>
      <c r="W3995">
        <v>0.39200000000000002</v>
      </c>
      <c r="X3995">
        <v>0.17199999999999999</v>
      </c>
      <c r="Z3995">
        <v>-2</v>
      </c>
      <c r="AA3995">
        <v>0</v>
      </c>
      <c r="AB3995">
        <v>0</v>
      </c>
      <c r="AD3995">
        <v>-0.1</v>
      </c>
      <c r="AE3995">
        <v>0</v>
      </c>
      <c r="AF3995">
        <v>0</v>
      </c>
      <c r="AG3995" t="s">
        <v>7289</v>
      </c>
      <c r="AH3995" s="2">
        <f t="shared" si="401"/>
        <v>-17.068007710043116</v>
      </c>
      <c r="AJ3995" s="2">
        <f t="shared" si="406"/>
        <v>-2.5025539444631106</v>
      </c>
      <c r="AK3995" s="2">
        <f t="shared" si="402"/>
        <v>-1.535362013584342</v>
      </c>
      <c r="AL3995" s="2">
        <f t="shared" si="403"/>
        <v>-2.5879503497259004</v>
      </c>
      <c r="AM3995" s="2">
        <f t="shared" si="404"/>
        <v>-5.3262581307771324</v>
      </c>
      <c r="AN3995" s="2">
        <f t="shared" si="405"/>
        <v>-5.1158832714926286</v>
      </c>
    </row>
    <row r="3996" spans="1:40" x14ac:dyDescent="0.2">
      <c r="A3996">
        <v>3995</v>
      </c>
      <c r="B3996" t="s">
        <v>6332</v>
      </c>
      <c r="C3996" t="s">
        <v>42</v>
      </c>
      <c r="D3996">
        <v>0</v>
      </c>
      <c r="E3996">
        <v>1</v>
      </c>
      <c r="F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T3996">
        <v>0.14899999999999999</v>
      </c>
      <c r="U3996">
        <v>0.182</v>
      </c>
      <c r="V3996">
        <v>0.193</v>
      </c>
      <c r="W3996">
        <v>0.374</v>
      </c>
      <c r="X3996">
        <v>0.16600000000000001</v>
      </c>
      <c r="Z3996">
        <v>-2</v>
      </c>
      <c r="AA3996">
        <v>0</v>
      </c>
      <c r="AB3996">
        <v>0</v>
      </c>
      <c r="AD3996">
        <v>-0.1</v>
      </c>
      <c r="AE3996">
        <v>0</v>
      </c>
      <c r="AF3996">
        <v>0</v>
      </c>
      <c r="AG3996" t="s">
        <v>6333</v>
      </c>
      <c r="AH3996" s="2">
        <f t="shared" si="401"/>
        <v>-17.081341632467101</v>
      </c>
      <c r="AJ3996" s="2">
        <f t="shared" si="406"/>
        <v>-2.5025539444631106</v>
      </c>
      <c r="AK3996" s="2">
        <f t="shared" si="402"/>
        <v>-1.535362013584342</v>
      </c>
      <c r="AL3996" s="2">
        <f t="shared" si="403"/>
        <v>-2.5879503497259004</v>
      </c>
      <c r="AM3996" s="2">
        <f t="shared" si="404"/>
        <v>-5.081723480217148</v>
      </c>
      <c r="AN3996" s="2">
        <f t="shared" si="405"/>
        <v>-5.3737518444765984</v>
      </c>
    </row>
    <row r="3997" spans="1:40" x14ac:dyDescent="0.2">
      <c r="A3997">
        <v>3996</v>
      </c>
      <c r="B3997" t="s">
        <v>7121</v>
      </c>
      <c r="C3997" t="s">
        <v>74</v>
      </c>
      <c r="D3997">
        <v>0</v>
      </c>
      <c r="E3997">
        <v>1</v>
      </c>
      <c r="F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T3997">
        <v>0.14899999999999999</v>
      </c>
      <c r="U3997">
        <v>0.18</v>
      </c>
      <c r="V3997">
        <v>0.19400000000000001</v>
      </c>
      <c r="W3997">
        <v>0.374</v>
      </c>
      <c r="X3997">
        <v>0.16500000000000001</v>
      </c>
      <c r="Z3997">
        <v>-6</v>
      </c>
      <c r="AA3997">
        <v>0</v>
      </c>
      <c r="AB3997">
        <v>0</v>
      </c>
      <c r="AD3997">
        <v>-0.1</v>
      </c>
      <c r="AE3997">
        <v>0</v>
      </c>
      <c r="AF3997">
        <v>0</v>
      </c>
      <c r="AG3997" t="s">
        <v>7122</v>
      </c>
      <c r="AH3997" s="2">
        <f t="shared" si="401"/>
        <v>-17.081341632467101</v>
      </c>
      <c r="AJ3997" s="2">
        <f t="shared" si="406"/>
        <v>-2.5025539444631106</v>
      </c>
      <c r="AK3997" s="2">
        <f t="shared" si="402"/>
        <v>-1.535362013584342</v>
      </c>
      <c r="AL3997" s="2">
        <f t="shared" si="403"/>
        <v>-2.5879503497259004</v>
      </c>
      <c r="AM3997" s="2">
        <f t="shared" si="404"/>
        <v>-5.081723480217148</v>
      </c>
      <c r="AN3997" s="2">
        <f t="shared" si="405"/>
        <v>-5.3737518444765984</v>
      </c>
    </row>
    <row r="3998" spans="1:40" x14ac:dyDescent="0.2">
      <c r="A3998">
        <v>3997</v>
      </c>
      <c r="B3998" t="s">
        <v>7123</v>
      </c>
      <c r="C3998" t="s">
        <v>39</v>
      </c>
      <c r="D3998">
        <v>0</v>
      </c>
      <c r="E3998">
        <v>1</v>
      </c>
      <c r="F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T3998">
        <v>0.14799999999999999</v>
      </c>
      <c r="U3998">
        <v>0.17899999999999999</v>
      </c>
      <c r="V3998">
        <v>0.19800000000000001</v>
      </c>
      <c r="W3998">
        <v>0.377</v>
      </c>
      <c r="X3998">
        <v>0.16600000000000001</v>
      </c>
      <c r="Z3998">
        <v>-6</v>
      </c>
      <c r="AA3998">
        <v>0</v>
      </c>
      <c r="AB3998">
        <v>0</v>
      </c>
      <c r="AD3998">
        <v>-0.1</v>
      </c>
      <c r="AE3998">
        <v>0</v>
      </c>
      <c r="AF3998">
        <v>0</v>
      </c>
      <c r="AG3998" t="s">
        <v>7124</v>
      </c>
      <c r="AH3998" s="2">
        <f t="shared" si="401"/>
        <v>-17.087270467081769</v>
      </c>
      <c r="AJ3998" s="2">
        <f t="shared" si="406"/>
        <v>-2.5025539444631106</v>
      </c>
      <c r="AK3998" s="2">
        <f t="shared" si="402"/>
        <v>-1.535362013584342</v>
      </c>
      <c r="AL3998" s="2">
        <f t="shared" si="403"/>
        <v>-2.5879503497259004</v>
      </c>
      <c r="AM3998" s="2">
        <f t="shared" si="404"/>
        <v>-5.1306304103291449</v>
      </c>
      <c r="AN3998" s="2">
        <f t="shared" si="405"/>
        <v>-5.3307737489792695</v>
      </c>
    </row>
    <row r="3999" spans="1:40" x14ac:dyDescent="0.2">
      <c r="A3999">
        <v>3998</v>
      </c>
      <c r="B3999" t="s">
        <v>5518</v>
      </c>
      <c r="C3999" t="s">
        <v>118</v>
      </c>
      <c r="D3999">
        <v>0</v>
      </c>
      <c r="E3999">
        <v>1</v>
      </c>
      <c r="F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T3999">
        <v>0.14599999999999999</v>
      </c>
      <c r="U3999">
        <v>0.186</v>
      </c>
      <c r="V3999">
        <v>0.19700000000000001</v>
      </c>
      <c r="W3999">
        <v>0.38300000000000001</v>
      </c>
      <c r="X3999">
        <v>0.17</v>
      </c>
      <c r="Z3999">
        <v>1</v>
      </c>
      <c r="AA3999">
        <v>0</v>
      </c>
      <c r="AB3999">
        <v>0</v>
      </c>
      <c r="AD3999">
        <v>-0.1</v>
      </c>
      <c r="AE3999">
        <v>0</v>
      </c>
      <c r="AF3999">
        <v>0</v>
      </c>
      <c r="AG3999" t="s">
        <v>5519</v>
      </c>
      <c r="AH3999" s="2">
        <f t="shared" si="401"/>
        <v>-17.099128136311105</v>
      </c>
      <c r="AJ3999" s="2">
        <f t="shared" si="406"/>
        <v>-2.5025539444631106</v>
      </c>
      <c r="AK3999" s="2">
        <f t="shared" si="402"/>
        <v>-1.535362013584342</v>
      </c>
      <c r="AL3999" s="2">
        <f t="shared" si="403"/>
        <v>-2.5879503497259004</v>
      </c>
      <c r="AM3999" s="2">
        <f t="shared" si="404"/>
        <v>-5.2284442705531387</v>
      </c>
      <c r="AN3999" s="2">
        <f t="shared" si="405"/>
        <v>-5.2448175579846135</v>
      </c>
    </row>
    <row r="4000" spans="1:40" x14ac:dyDescent="0.2">
      <c r="A4000">
        <v>3999</v>
      </c>
      <c r="B4000" t="s">
        <v>6832</v>
      </c>
      <c r="C4000" t="s">
        <v>29</v>
      </c>
      <c r="D4000">
        <v>0</v>
      </c>
      <c r="E4000">
        <v>1</v>
      </c>
      <c r="F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T4000">
        <v>0.14799999999999999</v>
      </c>
      <c r="U4000">
        <v>0.183</v>
      </c>
      <c r="V4000">
        <v>0.19400000000000001</v>
      </c>
      <c r="W4000">
        <v>0.376</v>
      </c>
      <c r="X4000">
        <v>0.16700000000000001</v>
      </c>
      <c r="Z4000">
        <v>-3</v>
      </c>
      <c r="AA4000">
        <v>0</v>
      </c>
      <c r="AB4000">
        <v>0</v>
      </c>
      <c r="AD4000">
        <v>-0.1</v>
      </c>
      <c r="AE4000">
        <v>0</v>
      </c>
      <c r="AF4000">
        <v>0</v>
      </c>
      <c r="AG4000" t="s">
        <v>6833</v>
      </c>
      <c r="AH4000" s="2">
        <f t="shared" si="401"/>
        <v>-17.101596498914212</v>
      </c>
      <c r="AJ4000" s="2">
        <f t="shared" si="406"/>
        <v>-2.5025539444631106</v>
      </c>
      <c r="AK4000" s="2">
        <f t="shared" si="402"/>
        <v>-1.535362013584342</v>
      </c>
      <c r="AL4000" s="2">
        <f t="shared" si="403"/>
        <v>-2.5879503497259004</v>
      </c>
      <c r="AM4000" s="2">
        <f t="shared" si="404"/>
        <v>-5.1306304103291449</v>
      </c>
      <c r="AN4000" s="2">
        <f t="shared" si="405"/>
        <v>-5.3450997808117124</v>
      </c>
    </row>
    <row r="4001" spans="1:40" x14ac:dyDescent="0.2">
      <c r="A4001">
        <v>4000</v>
      </c>
      <c r="B4001" t="s">
        <v>6658</v>
      </c>
      <c r="C4001" t="s">
        <v>139</v>
      </c>
      <c r="D4001">
        <v>0</v>
      </c>
      <c r="E4001">
        <v>1</v>
      </c>
      <c r="F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T4001">
        <v>0.14499999999999999</v>
      </c>
      <c r="U4001">
        <v>0.17599999999999999</v>
      </c>
      <c r="V4001">
        <v>0.21099999999999999</v>
      </c>
      <c r="W4001">
        <v>0.38600000000000001</v>
      </c>
      <c r="X4001">
        <v>0.16800000000000001</v>
      </c>
      <c r="Z4001">
        <v>0</v>
      </c>
      <c r="AA4001">
        <v>0</v>
      </c>
      <c r="AB4001">
        <v>0</v>
      </c>
      <c r="AD4001">
        <v>-0.1</v>
      </c>
      <c r="AE4001">
        <v>0</v>
      </c>
      <c r="AF4001">
        <v>0</v>
      </c>
      <c r="AG4001" t="s">
        <v>6659</v>
      </c>
      <c r="AH4001" s="2">
        <f t="shared" si="401"/>
        <v>-17.105056970925773</v>
      </c>
      <c r="AJ4001" s="2">
        <f t="shared" si="406"/>
        <v>-2.5025539444631106</v>
      </c>
      <c r="AK4001" s="2">
        <f t="shared" si="402"/>
        <v>-1.535362013584342</v>
      </c>
      <c r="AL4001" s="2">
        <f t="shared" si="403"/>
        <v>-2.5879503497259004</v>
      </c>
      <c r="AM4001" s="2">
        <f t="shared" si="404"/>
        <v>-5.2773512006651355</v>
      </c>
      <c r="AN4001" s="2">
        <f t="shared" si="405"/>
        <v>-5.2018394624872855</v>
      </c>
    </row>
    <row r="4002" spans="1:40" x14ac:dyDescent="0.2">
      <c r="A4002">
        <v>4001</v>
      </c>
      <c r="B4002" t="s">
        <v>7127</v>
      </c>
      <c r="D4002">
        <v>0</v>
      </c>
      <c r="E4002">
        <v>1</v>
      </c>
      <c r="F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T4002">
        <v>0.14000000000000001</v>
      </c>
      <c r="U4002">
        <v>0.185</v>
      </c>
      <c r="V4002">
        <v>0.217</v>
      </c>
      <c r="W4002">
        <v>0.40300000000000002</v>
      </c>
      <c r="X4002">
        <v>0.17799999999999999</v>
      </c>
      <c r="Z4002">
        <v>2</v>
      </c>
      <c r="AA4002">
        <v>0</v>
      </c>
      <c r="AB4002">
        <v>0</v>
      </c>
      <c r="AD4002">
        <v>-0.1</v>
      </c>
      <c r="AE4002">
        <v>0</v>
      </c>
      <c r="AF4002">
        <v>0</v>
      </c>
      <c r="AG4002" t="s">
        <v>7128</v>
      </c>
      <c r="AH4002" s="2">
        <f t="shared" si="401"/>
        <v>-17.10604908033423</v>
      </c>
      <c r="AJ4002" s="2">
        <f t="shared" si="406"/>
        <v>-2.5025539444631106</v>
      </c>
      <c r="AK4002" s="2">
        <f t="shared" si="402"/>
        <v>-1.535362013584342</v>
      </c>
      <c r="AL4002" s="2">
        <f t="shared" si="403"/>
        <v>-2.5879503497259004</v>
      </c>
      <c r="AM4002" s="2">
        <f t="shared" si="404"/>
        <v>-5.521885851225119</v>
      </c>
      <c r="AN4002" s="2">
        <f t="shared" si="405"/>
        <v>-4.9582969213357586</v>
      </c>
    </row>
    <row r="4003" spans="1:40" x14ac:dyDescent="0.2">
      <c r="A4003">
        <v>4002</v>
      </c>
      <c r="B4003" t="s">
        <v>6505</v>
      </c>
      <c r="C4003" t="s">
        <v>63</v>
      </c>
      <c r="D4003">
        <v>0</v>
      </c>
      <c r="E4003">
        <v>1</v>
      </c>
      <c r="F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T4003">
        <v>0.14399999999999999</v>
      </c>
      <c r="U4003">
        <v>0.18099999999999999</v>
      </c>
      <c r="V4003">
        <v>0.20799999999999999</v>
      </c>
      <c r="W4003">
        <v>0.38900000000000001</v>
      </c>
      <c r="X4003">
        <v>0.17</v>
      </c>
      <c r="Z4003">
        <v>-4</v>
      </c>
      <c r="AA4003">
        <v>0</v>
      </c>
      <c r="AB4003">
        <v>0</v>
      </c>
      <c r="AD4003">
        <v>-0.1</v>
      </c>
      <c r="AE4003">
        <v>0</v>
      </c>
      <c r="AF4003">
        <v>0</v>
      </c>
      <c r="AG4003" t="s">
        <v>6506</v>
      </c>
      <c r="AH4003" s="2">
        <f t="shared" si="401"/>
        <v>-17.110985805540444</v>
      </c>
      <c r="AJ4003" s="2">
        <f t="shared" si="406"/>
        <v>-2.5025539444631106</v>
      </c>
      <c r="AK4003" s="2">
        <f t="shared" si="402"/>
        <v>-1.535362013584342</v>
      </c>
      <c r="AL4003" s="2">
        <f t="shared" si="403"/>
        <v>-2.5879503497259004</v>
      </c>
      <c r="AM4003" s="2">
        <f t="shared" si="404"/>
        <v>-5.3262581307771324</v>
      </c>
      <c r="AN4003" s="2">
        <f t="shared" si="405"/>
        <v>-5.1588613669899566</v>
      </c>
    </row>
    <row r="4004" spans="1:40" x14ac:dyDescent="0.2">
      <c r="A4004">
        <v>4003</v>
      </c>
      <c r="B4004" t="s">
        <v>7294</v>
      </c>
      <c r="D4004">
        <v>0</v>
      </c>
      <c r="E4004">
        <v>1</v>
      </c>
      <c r="F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T4004">
        <v>0.14399999999999999</v>
      </c>
      <c r="U4004">
        <v>0.182</v>
      </c>
      <c r="V4004">
        <v>0.20699999999999999</v>
      </c>
      <c r="W4004">
        <v>0.38900000000000001</v>
      </c>
      <c r="X4004">
        <v>0.17199999999999999</v>
      </c>
      <c r="Z4004">
        <v>-2</v>
      </c>
      <c r="AA4004">
        <v>0</v>
      </c>
      <c r="AB4004">
        <v>0</v>
      </c>
      <c r="AD4004">
        <v>-0.1</v>
      </c>
      <c r="AE4004">
        <v>0</v>
      </c>
      <c r="AF4004">
        <v>0</v>
      </c>
      <c r="AG4004" t="s">
        <v>7295</v>
      </c>
      <c r="AH4004" s="2">
        <f t="shared" si="401"/>
        <v>-17.110985805540444</v>
      </c>
      <c r="AJ4004" s="2">
        <f t="shared" si="406"/>
        <v>-2.5025539444631106</v>
      </c>
      <c r="AK4004" s="2">
        <f t="shared" si="402"/>
        <v>-1.535362013584342</v>
      </c>
      <c r="AL4004" s="2">
        <f t="shared" si="403"/>
        <v>-2.5879503497259004</v>
      </c>
      <c r="AM4004" s="2">
        <f t="shared" si="404"/>
        <v>-5.3262581307771324</v>
      </c>
      <c r="AN4004" s="2">
        <f t="shared" si="405"/>
        <v>-5.1588613669899566</v>
      </c>
    </row>
    <row r="4005" spans="1:40" x14ac:dyDescent="0.2">
      <c r="A4005">
        <v>4004</v>
      </c>
      <c r="B4005" t="s">
        <v>6737</v>
      </c>
      <c r="D4005">
        <v>0</v>
      </c>
      <c r="E4005">
        <v>1</v>
      </c>
      <c r="F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T4005">
        <v>0.14099999999999999</v>
      </c>
      <c r="U4005">
        <v>0.188</v>
      </c>
      <c r="V4005">
        <v>0.21099999999999999</v>
      </c>
      <c r="W4005">
        <v>0.39900000000000002</v>
      </c>
      <c r="X4005">
        <v>0.17599999999999999</v>
      </c>
      <c r="Z4005">
        <v>1</v>
      </c>
      <c r="AA4005">
        <v>0</v>
      </c>
      <c r="AB4005">
        <v>0</v>
      </c>
      <c r="AD4005">
        <v>-0.1</v>
      </c>
      <c r="AE4005">
        <v>0</v>
      </c>
      <c r="AF4005">
        <v>0</v>
      </c>
      <c r="AG4005" t="s">
        <v>6738</v>
      </c>
      <c r="AH4005" s="2">
        <f t="shared" si="401"/>
        <v>-17.114446277552005</v>
      </c>
      <c r="AJ4005" s="2">
        <f t="shared" si="406"/>
        <v>-2.5025539444631106</v>
      </c>
      <c r="AK4005" s="2">
        <f t="shared" si="402"/>
        <v>-1.535362013584342</v>
      </c>
      <c r="AL4005" s="2">
        <f t="shared" si="403"/>
        <v>-2.5879503497259004</v>
      </c>
      <c r="AM4005" s="2">
        <f t="shared" si="404"/>
        <v>-5.472978921113123</v>
      </c>
      <c r="AN4005" s="2">
        <f t="shared" si="405"/>
        <v>-5.0156010486655296</v>
      </c>
    </row>
    <row r="4006" spans="1:40" x14ac:dyDescent="0.2">
      <c r="A4006">
        <v>4005</v>
      </c>
      <c r="B4006" t="s">
        <v>7054</v>
      </c>
      <c r="C4006" t="s">
        <v>88</v>
      </c>
      <c r="D4006">
        <v>0</v>
      </c>
      <c r="E4006">
        <v>1</v>
      </c>
      <c r="F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T4006">
        <v>0.14099999999999999</v>
      </c>
      <c r="U4006">
        <v>0.184</v>
      </c>
      <c r="V4006">
        <v>0.215</v>
      </c>
      <c r="W4006">
        <v>0.39900000000000002</v>
      </c>
      <c r="X4006">
        <v>0.17499999999999999</v>
      </c>
      <c r="Z4006">
        <v>6</v>
      </c>
      <c r="AA4006">
        <v>0</v>
      </c>
      <c r="AB4006">
        <v>0</v>
      </c>
      <c r="AD4006">
        <v>-0.1</v>
      </c>
      <c r="AE4006">
        <v>0</v>
      </c>
      <c r="AF4006">
        <v>0</v>
      </c>
      <c r="AG4006" t="s">
        <v>7055</v>
      </c>
      <c r="AH4006" s="2">
        <f t="shared" si="401"/>
        <v>-17.114446277552005</v>
      </c>
      <c r="AJ4006" s="2">
        <f t="shared" si="406"/>
        <v>-2.5025539444631106</v>
      </c>
      <c r="AK4006" s="2">
        <f t="shared" si="402"/>
        <v>-1.535362013584342</v>
      </c>
      <c r="AL4006" s="2">
        <f t="shared" si="403"/>
        <v>-2.5879503497259004</v>
      </c>
      <c r="AM4006" s="2">
        <f t="shared" si="404"/>
        <v>-5.472978921113123</v>
      </c>
      <c r="AN4006" s="2">
        <f t="shared" si="405"/>
        <v>-5.0156010486655296</v>
      </c>
    </row>
    <row r="4007" spans="1:40" x14ac:dyDescent="0.2">
      <c r="A4007">
        <v>4006</v>
      </c>
      <c r="B4007" t="s">
        <v>5863</v>
      </c>
      <c r="C4007" t="s">
        <v>88</v>
      </c>
      <c r="D4007">
        <v>0</v>
      </c>
      <c r="E4007">
        <v>1</v>
      </c>
      <c r="F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T4007">
        <v>0.14499999999999999</v>
      </c>
      <c r="U4007">
        <v>0.183</v>
      </c>
      <c r="V4007">
        <v>0.20200000000000001</v>
      </c>
      <c r="W4007">
        <v>0.38500000000000001</v>
      </c>
      <c r="X4007">
        <v>0.17</v>
      </c>
      <c r="Z4007">
        <v>3</v>
      </c>
      <c r="AA4007">
        <v>0</v>
      </c>
      <c r="AB4007">
        <v>0</v>
      </c>
      <c r="AD4007">
        <v>-0.1</v>
      </c>
      <c r="AE4007">
        <v>0</v>
      </c>
      <c r="AF4007">
        <v>0</v>
      </c>
      <c r="AG4007" t="s">
        <v>5864</v>
      </c>
      <c r="AH4007" s="2">
        <f t="shared" si="401"/>
        <v>-17.119383002758216</v>
      </c>
      <c r="AJ4007" s="2">
        <f t="shared" si="406"/>
        <v>-2.5025539444631106</v>
      </c>
      <c r="AK4007" s="2">
        <f t="shared" si="402"/>
        <v>-1.535362013584342</v>
      </c>
      <c r="AL4007" s="2">
        <f t="shared" si="403"/>
        <v>-2.5879503497259004</v>
      </c>
      <c r="AM4007" s="2">
        <f t="shared" si="404"/>
        <v>-5.2773512006651355</v>
      </c>
      <c r="AN4007" s="2">
        <f t="shared" si="405"/>
        <v>-5.2161654943197275</v>
      </c>
    </row>
    <row r="4008" spans="1:40" x14ac:dyDescent="0.2">
      <c r="A4008">
        <v>4007</v>
      </c>
      <c r="B4008" t="s">
        <v>7130</v>
      </c>
      <c r="C4008" t="s">
        <v>114</v>
      </c>
      <c r="D4008">
        <v>0</v>
      </c>
      <c r="E4008">
        <v>1</v>
      </c>
      <c r="F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0.14699999999999999</v>
      </c>
      <c r="U4008">
        <v>0.185</v>
      </c>
      <c r="V4008">
        <v>0.19400000000000001</v>
      </c>
      <c r="W4008">
        <v>0.378</v>
      </c>
      <c r="X4008">
        <v>0.16800000000000001</v>
      </c>
      <c r="Z4008">
        <v>-7</v>
      </c>
      <c r="AA4008">
        <v>0</v>
      </c>
      <c r="AB4008">
        <v>0</v>
      </c>
      <c r="AD4008">
        <v>-0.1</v>
      </c>
      <c r="AE4008">
        <v>0</v>
      </c>
      <c r="AF4008">
        <v>0</v>
      </c>
      <c r="AG4008" t="s">
        <v>7131</v>
      </c>
      <c r="AH4008" s="2">
        <f t="shared" si="401"/>
        <v>-17.121851365361323</v>
      </c>
      <c r="AJ4008" s="2">
        <f t="shared" si="406"/>
        <v>-2.5025539444631106</v>
      </c>
      <c r="AK4008" s="2">
        <f t="shared" si="402"/>
        <v>-1.535362013584342</v>
      </c>
      <c r="AL4008" s="2">
        <f t="shared" si="403"/>
        <v>-2.5879503497259004</v>
      </c>
      <c r="AM4008" s="2">
        <f t="shared" si="404"/>
        <v>-5.1795373404411418</v>
      </c>
      <c r="AN4008" s="2">
        <f t="shared" si="405"/>
        <v>-5.3164477171468274</v>
      </c>
    </row>
    <row r="4009" spans="1:40" x14ac:dyDescent="0.2">
      <c r="A4009">
        <v>4008</v>
      </c>
      <c r="B4009" t="s">
        <v>6030</v>
      </c>
      <c r="C4009" t="s">
        <v>61</v>
      </c>
      <c r="D4009">
        <v>0</v>
      </c>
      <c r="E4009">
        <v>1</v>
      </c>
      <c r="F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T4009">
        <v>0.14399999999999999</v>
      </c>
      <c r="U4009">
        <v>0.185</v>
      </c>
      <c r="V4009">
        <v>0.20300000000000001</v>
      </c>
      <c r="W4009">
        <v>0.38800000000000001</v>
      </c>
      <c r="X4009">
        <v>0.17199999999999999</v>
      </c>
      <c r="Z4009">
        <v>1</v>
      </c>
      <c r="AA4009">
        <v>0</v>
      </c>
      <c r="AB4009">
        <v>0</v>
      </c>
      <c r="AD4009">
        <v>-0.1</v>
      </c>
      <c r="AE4009">
        <v>0</v>
      </c>
      <c r="AF4009">
        <v>0</v>
      </c>
      <c r="AG4009" t="s">
        <v>6031</v>
      </c>
      <c r="AH4009" s="2">
        <f t="shared" si="401"/>
        <v>-17.125311837372884</v>
      </c>
      <c r="AJ4009" s="2">
        <f t="shared" si="406"/>
        <v>-2.5025539444631106</v>
      </c>
      <c r="AK4009" s="2">
        <f t="shared" si="402"/>
        <v>-1.535362013584342</v>
      </c>
      <c r="AL4009" s="2">
        <f t="shared" si="403"/>
        <v>-2.5879503497259004</v>
      </c>
      <c r="AM4009" s="2">
        <f t="shared" si="404"/>
        <v>-5.3262581307771324</v>
      </c>
      <c r="AN4009" s="2">
        <f t="shared" si="405"/>
        <v>-5.1731873988223995</v>
      </c>
    </row>
    <row r="4010" spans="1:40" x14ac:dyDescent="0.2">
      <c r="A4010">
        <v>4009</v>
      </c>
      <c r="B4010" t="s">
        <v>6656</v>
      </c>
      <c r="C4010" t="s">
        <v>37</v>
      </c>
      <c r="D4010">
        <v>0</v>
      </c>
      <c r="E4010">
        <v>1</v>
      </c>
      <c r="F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0.14599999999999999</v>
      </c>
      <c r="U4010">
        <v>0.17899999999999999</v>
      </c>
      <c r="V4010">
        <v>0.20200000000000001</v>
      </c>
      <c r="W4010">
        <v>0.38100000000000001</v>
      </c>
      <c r="X4010">
        <v>0.16700000000000001</v>
      </c>
      <c r="Z4010">
        <v>0</v>
      </c>
      <c r="AA4010">
        <v>0</v>
      </c>
      <c r="AB4010">
        <v>0</v>
      </c>
      <c r="AD4010">
        <v>-0.1</v>
      </c>
      <c r="AE4010">
        <v>0</v>
      </c>
      <c r="AF4010">
        <v>0</v>
      </c>
      <c r="AG4010" t="s">
        <v>6657</v>
      </c>
      <c r="AH4010" s="2">
        <f t="shared" si="401"/>
        <v>-17.127780199975991</v>
      </c>
      <c r="AJ4010" s="2">
        <f t="shared" si="406"/>
        <v>-2.5025539444631106</v>
      </c>
      <c r="AK4010" s="2">
        <f t="shared" si="402"/>
        <v>-1.535362013584342</v>
      </c>
      <c r="AL4010" s="2">
        <f t="shared" si="403"/>
        <v>-2.5879503497259004</v>
      </c>
      <c r="AM4010" s="2">
        <f t="shared" si="404"/>
        <v>-5.2284442705531387</v>
      </c>
      <c r="AN4010" s="2">
        <f t="shared" si="405"/>
        <v>-5.2734696216494985</v>
      </c>
    </row>
    <row r="4011" spans="1:40" x14ac:dyDescent="0.2">
      <c r="A4011">
        <v>4010</v>
      </c>
      <c r="B4011" t="s">
        <v>6910</v>
      </c>
      <c r="D4011">
        <v>0</v>
      </c>
      <c r="E4011">
        <v>1</v>
      </c>
      <c r="F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0.14799999999999999</v>
      </c>
      <c r="U4011">
        <v>0.17799999999999999</v>
      </c>
      <c r="V4011">
        <v>0.19600000000000001</v>
      </c>
      <c r="W4011">
        <v>0.374</v>
      </c>
      <c r="X4011">
        <v>0.16500000000000001</v>
      </c>
      <c r="Z4011">
        <v>-6</v>
      </c>
      <c r="AA4011">
        <v>0</v>
      </c>
      <c r="AB4011">
        <v>0</v>
      </c>
      <c r="AD4011">
        <v>-0.1</v>
      </c>
      <c r="AE4011">
        <v>0</v>
      </c>
      <c r="AF4011">
        <v>0</v>
      </c>
      <c r="AG4011" t="s">
        <v>6911</v>
      </c>
      <c r="AH4011" s="2">
        <f t="shared" si="401"/>
        <v>-17.130248562579098</v>
      </c>
      <c r="AJ4011" s="2">
        <f t="shared" si="406"/>
        <v>-2.5025539444631106</v>
      </c>
      <c r="AK4011" s="2">
        <f t="shared" si="402"/>
        <v>-1.535362013584342</v>
      </c>
      <c r="AL4011" s="2">
        <f t="shared" si="403"/>
        <v>-2.5879503497259004</v>
      </c>
      <c r="AM4011" s="2">
        <f t="shared" si="404"/>
        <v>-5.1306304103291449</v>
      </c>
      <c r="AN4011" s="2">
        <f t="shared" si="405"/>
        <v>-5.3737518444765984</v>
      </c>
    </row>
    <row r="4012" spans="1:40" x14ac:dyDescent="0.2">
      <c r="A4012">
        <v>4011</v>
      </c>
      <c r="B4012" t="s">
        <v>5987</v>
      </c>
      <c r="C4012" t="s">
        <v>37</v>
      </c>
      <c r="D4012">
        <v>0</v>
      </c>
      <c r="E4012">
        <v>1</v>
      </c>
      <c r="F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T4012">
        <v>0.14399999999999999</v>
      </c>
      <c r="U4012">
        <v>0.183</v>
      </c>
      <c r="V4012">
        <v>0.20399999999999999</v>
      </c>
      <c r="W4012">
        <v>0.38700000000000001</v>
      </c>
      <c r="X4012">
        <v>0.17</v>
      </c>
      <c r="Z4012">
        <v>2</v>
      </c>
      <c r="AA4012">
        <v>0</v>
      </c>
      <c r="AB4012">
        <v>0</v>
      </c>
      <c r="AD4012">
        <v>-0.1</v>
      </c>
      <c r="AE4012">
        <v>0</v>
      </c>
      <c r="AF4012">
        <v>0</v>
      </c>
      <c r="AG4012" t="s">
        <v>5988</v>
      </c>
      <c r="AH4012" s="2">
        <f t="shared" si="401"/>
        <v>-17.13963786920533</v>
      </c>
      <c r="AJ4012" s="2">
        <f t="shared" si="406"/>
        <v>-2.5025539444631106</v>
      </c>
      <c r="AK4012" s="2">
        <f t="shared" si="402"/>
        <v>-1.535362013584342</v>
      </c>
      <c r="AL4012" s="2">
        <f t="shared" si="403"/>
        <v>-2.5879503497259004</v>
      </c>
      <c r="AM4012" s="2">
        <f t="shared" si="404"/>
        <v>-5.3262581307771324</v>
      </c>
      <c r="AN4012" s="2">
        <f t="shared" si="405"/>
        <v>-5.1875134306548425</v>
      </c>
    </row>
    <row r="4013" spans="1:40" x14ac:dyDescent="0.2">
      <c r="A4013">
        <v>4012</v>
      </c>
      <c r="B4013" t="s">
        <v>7089</v>
      </c>
      <c r="C4013" t="s">
        <v>118</v>
      </c>
      <c r="D4013">
        <v>0</v>
      </c>
      <c r="E4013">
        <v>1</v>
      </c>
      <c r="F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T4013">
        <v>0.14399999999999999</v>
      </c>
      <c r="U4013">
        <v>0.17699999999999999</v>
      </c>
      <c r="V4013">
        <v>0.20899999999999999</v>
      </c>
      <c r="W4013">
        <v>0.38700000000000001</v>
      </c>
      <c r="X4013">
        <v>0.16900000000000001</v>
      </c>
      <c r="Z4013">
        <v>0</v>
      </c>
      <c r="AA4013">
        <v>0</v>
      </c>
      <c r="AB4013">
        <v>0</v>
      </c>
      <c r="AD4013">
        <v>-0.1</v>
      </c>
      <c r="AE4013">
        <v>0</v>
      </c>
      <c r="AF4013">
        <v>0</v>
      </c>
      <c r="AG4013" t="s">
        <v>7090</v>
      </c>
      <c r="AH4013" s="2">
        <f t="shared" si="401"/>
        <v>-17.13963786920533</v>
      </c>
      <c r="AJ4013" s="2">
        <f t="shared" si="406"/>
        <v>-2.5025539444631106</v>
      </c>
      <c r="AK4013" s="2">
        <f t="shared" si="402"/>
        <v>-1.535362013584342</v>
      </c>
      <c r="AL4013" s="2">
        <f t="shared" si="403"/>
        <v>-2.5879503497259004</v>
      </c>
      <c r="AM4013" s="2">
        <f t="shared" si="404"/>
        <v>-5.3262581307771324</v>
      </c>
      <c r="AN4013" s="2">
        <f t="shared" si="405"/>
        <v>-5.1875134306548425</v>
      </c>
    </row>
    <row r="4014" spans="1:40" x14ac:dyDescent="0.2">
      <c r="A4014">
        <v>4013</v>
      </c>
      <c r="B4014" t="s">
        <v>6844</v>
      </c>
      <c r="C4014" t="s">
        <v>29</v>
      </c>
      <c r="D4014">
        <v>0</v>
      </c>
      <c r="E4014">
        <v>1</v>
      </c>
      <c r="F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T4014">
        <v>0.14099999999999999</v>
      </c>
      <c r="U4014">
        <v>0.186</v>
      </c>
      <c r="V4014">
        <v>0.21199999999999999</v>
      </c>
      <c r="W4014">
        <v>0.39700000000000002</v>
      </c>
      <c r="X4014">
        <v>0.17599999999999999</v>
      </c>
      <c r="Z4014">
        <v>3</v>
      </c>
      <c r="AA4014">
        <v>0</v>
      </c>
      <c r="AB4014">
        <v>0</v>
      </c>
      <c r="AD4014">
        <v>-0.1</v>
      </c>
      <c r="AE4014">
        <v>0</v>
      </c>
      <c r="AF4014">
        <v>0</v>
      </c>
      <c r="AG4014" t="s">
        <v>6845</v>
      </c>
      <c r="AH4014" s="2">
        <f t="shared" si="401"/>
        <v>-17.143098341216891</v>
      </c>
      <c r="AJ4014" s="2">
        <f t="shared" si="406"/>
        <v>-2.5025539444631106</v>
      </c>
      <c r="AK4014" s="2">
        <f t="shared" si="402"/>
        <v>-1.535362013584342</v>
      </c>
      <c r="AL4014" s="2">
        <f t="shared" si="403"/>
        <v>-2.5879503497259004</v>
      </c>
      <c r="AM4014" s="2">
        <f t="shared" si="404"/>
        <v>-5.472978921113123</v>
      </c>
      <c r="AN4014" s="2">
        <f t="shared" si="405"/>
        <v>-5.0442531123304146</v>
      </c>
    </row>
    <row r="4015" spans="1:40" x14ac:dyDescent="0.2">
      <c r="A4015">
        <v>4014</v>
      </c>
      <c r="B4015" t="s">
        <v>7286</v>
      </c>
      <c r="D4015">
        <v>0</v>
      </c>
      <c r="E4015">
        <v>1</v>
      </c>
      <c r="F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T4015">
        <v>0.14299999999999999</v>
      </c>
      <c r="U4015">
        <v>0.182</v>
      </c>
      <c r="V4015">
        <v>0.20699999999999999</v>
      </c>
      <c r="W4015">
        <v>0.39</v>
      </c>
      <c r="X4015">
        <v>0.17199999999999999</v>
      </c>
      <c r="Z4015">
        <v>-2</v>
      </c>
      <c r="AA4015">
        <v>0</v>
      </c>
      <c r="AB4015">
        <v>0</v>
      </c>
      <c r="AD4015">
        <v>-0.1</v>
      </c>
      <c r="AE4015">
        <v>0</v>
      </c>
      <c r="AF4015">
        <v>0</v>
      </c>
      <c r="AG4015" t="s">
        <v>7287</v>
      </c>
      <c r="AH4015" s="2">
        <f t="shared" si="401"/>
        <v>-17.145566703819998</v>
      </c>
      <c r="AJ4015" s="2">
        <f t="shared" si="406"/>
        <v>-2.5025539444631106</v>
      </c>
      <c r="AK4015" s="2">
        <f t="shared" si="402"/>
        <v>-1.535362013584342</v>
      </c>
      <c r="AL4015" s="2">
        <f t="shared" si="403"/>
        <v>-2.5879503497259004</v>
      </c>
      <c r="AM4015" s="2">
        <f t="shared" si="404"/>
        <v>-5.3751650608891293</v>
      </c>
      <c r="AN4015" s="2">
        <f t="shared" si="405"/>
        <v>-5.1445353351575145</v>
      </c>
    </row>
    <row r="4016" spans="1:40" x14ac:dyDescent="0.2">
      <c r="A4016">
        <v>4015</v>
      </c>
      <c r="B4016" t="s">
        <v>7117</v>
      </c>
      <c r="C4016" t="s">
        <v>129</v>
      </c>
      <c r="D4016">
        <v>0</v>
      </c>
      <c r="E4016">
        <v>1</v>
      </c>
      <c r="F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T4016">
        <v>0.14699999999999999</v>
      </c>
      <c r="U4016">
        <v>0.184</v>
      </c>
      <c r="V4016">
        <v>0.192</v>
      </c>
      <c r="W4016">
        <v>0.376</v>
      </c>
      <c r="X4016">
        <v>0.16700000000000001</v>
      </c>
      <c r="Z4016">
        <v>-7</v>
      </c>
      <c r="AA4016">
        <v>0</v>
      </c>
      <c r="AB4016">
        <v>0</v>
      </c>
      <c r="AD4016">
        <v>-0.1</v>
      </c>
      <c r="AE4016">
        <v>0</v>
      </c>
      <c r="AF4016">
        <v>0</v>
      </c>
      <c r="AG4016" t="s">
        <v>7118</v>
      </c>
      <c r="AH4016" s="2">
        <f t="shared" si="401"/>
        <v>-17.150503429026209</v>
      </c>
      <c r="AJ4016" s="2">
        <f t="shared" si="406"/>
        <v>-2.5025539444631106</v>
      </c>
      <c r="AK4016" s="2">
        <f t="shared" si="402"/>
        <v>-1.535362013584342</v>
      </c>
      <c r="AL4016" s="2">
        <f t="shared" si="403"/>
        <v>-2.5879503497259004</v>
      </c>
      <c r="AM4016" s="2">
        <f t="shared" si="404"/>
        <v>-5.1795373404411418</v>
      </c>
      <c r="AN4016" s="2">
        <f t="shared" si="405"/>
        <v>-5.3450997808117124</v>
      </c>
    </row>
    <row r="4017" spans="1:40" x14ac:dyDescent="0.2">
      <c r="A4017">
        <v>4016</v>
      </c>
      <c r="B4017" t="s">
        <v>5528</v>
      </c>
      <c r="C4017" t="s">
        <v>139</v>
      </c>
      <c r="D4017">
        <v>0</v>
      </c>
      <c r="E4017">
        <v>1</v>
      </c>
      <c r="F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T4017">
        <v>0.14399999999999999</v>
      </c>
      <c r="U4017">
        <v>0.18</v>
      </c>
      <c r="V4017">
        <v>0.20499999999999999</v>
      </c>
      <c r="W4017">
        <v>0.38600000000000001</v>
      </c>
      <c r="X4017">
        <v>0.17</v>
      </c>
      <c r="Z4017">
        <v>1</v>
      </c>
      <c r="AA4017">
        <v>0</v>
      </c>
      <c r="AB4017">
        <v>0</v>
      </c>
      <c r="AD4017">
        <v>-0.1</v>
      </c>
      <c r="AE4017">
        <v>0</v>
      </c>
      <c r="AF4017">
        <v>0</v>
      </c>
      <c r="AG4017" t="s">
        <v>5529</v>
      </c>
      <c r="AH4017" s="2">
        <f t="shared" si="401"/>
        <v>-17.15396390103777</v>
      </c>
      <c r="AJ4017" s="2">
        <f t="shared" si="406"/>
        <v>-2.5025539444631106</v>
      </c>
      <c r="AK4017" s="2">
        <f t="shared" si="402"/>
        <v>-1.535362013584342</v>
      </c>
      <c r="AL4017" s="2">
        <f t="shared" si="403"/>
        <v>-2.5879503497259004</v>
      </c>
      <c r="AM4017" s="2">
        <f t="shared" si="404"/>
        <v>-5.3262581307771324</v>
      </c>
      <c r="AN4017" s="2">
        <f t="shared" si="405"/>
        <v>-5.2018394624872855</v>
      </c>
    </row>
    <row r="4018" spans="1:40" x14ac:dyDescent="0.2">
      <c r="A4018">
        <v>4017</v>
      </c>
      <c r="B4018" t="s">
        <v>7111</v>
      </c>
      <c r="C4018" t="s">
        <v>51</v>
      </c>
      <c r="D4018">
        <v>0</v>
      </c>
      <c r="E4018">
        <v>1</v>
      </c>
      <c r="F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0.14199999999999999</v>
      </c>
      <c r="U4018">
        <v>0.17599999999999999</v>
      </c>
      <c r="V4018">
        <v>0.216</v>
      </c>
      <c r="W4018">
        <v>0.39200000000000002</v>
      </c>
      <c r="X4018">
        <v>0.17100000000000001</v>
      </c>
      <c r="Z4018">
        <v>0</v>
      </c>
      <c r="AA4018">
        <v>0</v>
      </c>
      <c r="AB4018">
        <v>0</v>
      </c>
      <c r="AD4018">
        <v>-0.1</v>
      </c>
      <c r="AE4018">
        <v>0</v>
      </c>
      <c r="AF4018">
        <v>0</v>
      </c>
      <c r="AG4018" t="s">
        <v>7112</v>
      </c>
      <c r="AH4018" s="2">
        <f t="shared" si="401"/>
        <v>-17.165821570267109</v>
      </c>
      <c r="AJ4018" s="2">
        <f t="shared" si="406"/>
        <v>-2.5025539444631106</v>
      </c>
      <c r="AK4018" s="2">
        <f t="shared" si="402"/>
        <v>-1.535362013584342</v>
      </c>
      <c r="AL4018" s="2">
        <f t="shared" si="403"/>
        <v>-2.5879503497259004</v>
      </c>
      <c r="AM4018" s="2">
        <f t="shared" si="404"/>
        <v>-5.4240719910011261</v>
      </c>
      <c r="AN4018" s="2">
        <f t="shared" si="405"/>
        <v>-5.1158832714926286</v>
      </c>
    </row>
    <row r="4019" spans="1:40" x14ac:dyDescent="0.2">
      <c r="A4019">
        <v>4018</v>
      </c>
      <c r="B4019" t="s">
        <v>6628</v>
      </c>
      <c r="C4019" t="s">
        <v>39</v>
      </c>
      <c r="D4019">
        <v>0</v>
      </c>
      <c r="E4019">
        <v>1</v>
      </c>
      <c r="F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T4019">
        <v>0.14399999999999999</v>
      </c>
      <c r="U4019">
        <v>0.17399999999999999</v>
      </c>
      <c r="V4019">
        <v>0.21099999999999999</v>
      </c>
      <c r="W4019">
        <v>0.38500000000000001</v>
      </c>
      <c r="X4019">
        <v>0.16800000000000001</v>
      </c>
      <c r="Z4019">
        <v>-5</v>
      </c>
      <c r="AA4019">
        <v>0</v>
      </c>
      <c r="AB4019">
        <v>0</v>
      </c>
      <c r="AD4019">
        <v>-0.1</v>
      </c>
      <c r="AE4019">
        <v>0</v>
      </c>
      <c r="AF4019">
        <v>0</v>
      </c>
      <c r="AG4019" t="s">
        <v>6629</v>
      </c>
      <c r="AH4019" s="2">
        <f t="shared" si="401"/>
        <v>-17.168289932870213</v>
      </c>
      <c r="AJ4019" s="2">
        <f t="shared" si="406"/>
        <v>-2.5025539444631106</v>
      </c>
      <c r="AK4019" s="2">
        <f t="shared" si="402"/>
        <v>-1.535362013584342</v>
      </c>
      <c r="AL4019" s="2">
        <f t="shared" si="403"/>
        <v>-2.5879503497259004</v>
      </c>
      <c r="AM4019" s="2">
        <f t="shared" si="404"/>
        <v>-5.3262581307771324</v>
      </c>
      <c r="AN4019" s="2">
        <f t="shared" si="405"/>
        <v>-5.2161654943197275</v>
      </c>
    </row>
    <row r="4020" spans="1:40" x14ac:dyDescent="0.2">
      <c r="A4020">
        <v>4019</v>
      </c>
      <c r="B4020" t="s">
        <v>6733</v>
      </c>
      <c r="C4020" t="s">
        <v>47</v>
      </c>
      <c r="D4020">
        <v>0</v>
      </c>
      <c r="E4020">
        <v>1</v>
      </c>
      <c r="F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T4020">
        <v>0.14099999999999999</v>
      </c>
      <c r="U4020">
        <v>0.17599999999999999</v>
      </c>
      <c r="V4020">
        <v>0.218</v>
      </c>
      <c r="W4020">
        <v>0.39500000000000002</v>
      </c>
      <c r="X4020">
        <v>0.17199999999999999</v>
      </c>
      <c r="Z4020">
        <v>-1</v>
      </c>
      <c r="AA4020">
        <v>0</v>
      </c>
      <c r="AB4020">
        <v>0</v>
      </c>
      <c r="AD4020">
        <v>-0.1</v>
      </c>
      <c r="AE4020">
        <v>0</v>
      </c>
      <c r="AF4020">
        <v>0</v>
      </c>
      <c r="AG4020" t="s">
        <v>6734</v>
      </c>
      <c r="AH4020" s="2">
        <f t="shared" si="401"/>
        <v>-17.171750404881777</v>
      </c>
      <c r="AJ4020" s="2">
        <f t="shared" si="406"/>
        <v>-2.5025539444631106</v>
      </c>
      <c r="AK4020" s="2">
        <f t="shared" si="402"/>
        <v>-1.535362013584342</v>
      </c>
      <c r="AL4020" s="2">
        <f t="shared" si="403"/>
        <v>-2.5879503497259004</v>
      </c>
      <c r="AM4020" s="2">
        <f t="shared" si="404"/>
        <v>-5.472978921113123</v>
      </c>
      <c r="AN4020" s="2">
        <f t="shared" si="405"/>
        <v>-5.0729051759953006</v>
      </c>
    </row>
    <row r="4021" spans="1:40" x14ac:dyDescent="0.2">
      <c r="A4021">
        <v>4020</v>
      </c>
      <c r="B4021" t="s">
        <v>7105</v>
      </c>
      <c r="C4021" t="s">
        <v>47</v>
      </c>
      <c r="D4021">
        <v>0</v>
      </c>
      <c r="E4021">
        <v>1</v>
      </c>
      <c r="F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T4021">
        <v>0.14099999999999999</v>
      </c>
      <c r="U4021">
        <v>0.182</v>
      </c>
      <c r="V4021">
        <v>0.214</v>
      </c>
      <c r="W4021">
        <v>0.39500000000000002</v>
      </c>
      <c r="X4021">
        <v>0.17399999999999999</v>
      </c>
      <c r="Z4021">
        <v>0</v>
      </c>
      <c r="AA4021">
        <v>0</v>
      </c>
      <c r="AB4021">
        <v>0</v>
      </c>
      <c r="AD4021">
        <v>-0.1</v>
      </c>
      <c r="AE4021">
        <v>0</v>
      </c>
      <c r="AF4021">
        <v>0</v>
      </c>
      <c r="AG4021" t="s">
        <v>7106</v>
      </c>
      <c r="AH4021" s="2">
        <f t="shared" si="401"/>
        <v>-17.171750404881777</v>
      </c>
      <c r="AJ4021" s="2">
        <f t="shared" si="406"/>
        <v>-2.5025539444631106</v>
      </c>
      <c r="AK4021" s="2">
        <f t="shared" si="402"/>
        <v>-1.535362013584342</v>
      </c>
      <c r="AL4021" s="2">
        <f t="shared" si="403"/>
        <v>-2.5879503497259004</v>
      </c>
      <c r="AM4021" s="2">
        <f t="shared" si="404"/>
        <v>-5.472978921113123</v>
      </c>
      <c r="AN4021" s="2">
        <f t="shared" si="405"/>
        <v>-5.0729051759953006</v>
      </c>
    </row>
    <row r="4022" spans="1:40" x14ac:dyDescent="0.2">
      <c r="A4022">
        <v>4021</v>
      </c>
      <c r="B4022" t="s">
        <v>7235</v>
      </c>
      <c r="C4022" t="s">
        <v>37</v>
      </c>
      <c r="D4022">
        <v>0</v>
      </c>
      <c r="E4022">
        <v>1</v>
      </c>
      <c r="F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T4022">
        <v>0.14099999999999999</v>
      </c>
      <c r="U4022">
        <v>0.17399999999999999</v>
      </c>
      <c r="V4022">
        <v>0.222</v>
      </c>
      <c r="W4022">
        <v>0.39500000000000002</v>
      </c>
      <c r="X4022">
        <v>0.17199999999999999</v>
      </c>
      <c r="Z4022">
        <v>3</v>
      </c>
      <c r="AA4022">
        <v>0</v>
      </c>
      <c r="AB4022">
        <v>0</v>
      </c>
      <c r="AD4022">
        <v>-0.1</v>
      </c>
      <c r="AE4022">
        <v>0</v>
      </c>
      <c r="AF4022">
        <v>0</v>
      </c>
      <c r="AG4022" t="s">
        <v>7236</v>
      </c>
      <c r="AH4022" s="2">
        <f t="shared" si="401"/>
        <v>-17.171750404881777</v>
      </c>
      <c r="AJ4022" s="2">
        <f t="shared" si="406"/>
        <v>-2.5025539444631106</v>
      </c>
      <c r="AK4022" s="2">
        <f t="shared" si="402"/>
        <v>-1.535362013584342</v>
      </c>
      <c r="AL4022" s="2">
        <f t="shared" si="403"/>
        <v>-2.5879503497259004</v>
      </c>
      <c r="AM4022" s="2">
        <f t="shared" si="404"/>
        <v>-5.472978921113123</v>
      </c>
      <c r="AN4022" s="2">
        <f t="shared" si="405"/>
        <v>-5.0729051759953006</v>
      </c>
    </row>
    <row r="4023" spans="1:40" x14ac:dyDescent="0.2">
      <c r="A4023">
        <v>4022</v>
      </c>
      <c r="B4023" t="s">
        <v>6950</v>
      </c>
      <c r="D4023">
        <v>0</v>
      </c>
      <c r="E4023">
        <v>1</v>
      </c>
      <c r="F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T4023">
        <v>0.14799999999999999</v>
      </c>
      <c r="U4023">
        <v>0.17899999999999999</v>
      </c>
      <c r="V4023">
        <v>0.192</v>
      </c>
      <c r="W4023">
        <v>0.371</v>
      </c>
      <c r="X4023">
        <v>0.16400000000000001</v>
      </c>
      <c r="Z4023">
        <v>-7</v>
      </c>
      <c r="AA4023">
        <v>0</v>
      </c>
      <c r="AB4023">
        <v>0</v>
      </c>
      <c r="AD4023">
        <v>-0.1</v>
      </c>
      <c r="AE4023">
        <v>0</v>
      </c>
      <c r="AF4023">
        <v>0</v>
      </c>
      <c r="AG4023" t="s">
        <v>6951</v>
      </c>
      <c r="AH4023" s="2">
        <f t="shared" si="401"/>
        <v>-17.173226658076423</v>
      </c>
      <c r="AJ4023" s="2">
        <f t="shared" si="406"/>
        <v>-2.5025539444631106</v>
      </c>
      <c r="AK4023" s="2">
        <f t="shared" si="402"/>
        <v>-1.535362013584342</v>
      </c>
      <c r="AL4023" s="2">
        <f t="shared" si="403"/>
        <v>-2.5879503497259004</v>
      </c>
      <c r="AM4023" s="2">
        <f t="shared" si="404"/>
        <v>-5.1306304103291449</v>
      </c>
      <c r="AN4023" s="2">
        <f t="shared" si="405"/>
        <v>-5.4167299399739264</v>
      </c>
    </row>
    <row r="4024" spans="1:40" x14ac:dyDescent="0.2">
      <c r="A4024">
        <v>4023</v>
      </c>
      <c r="B4024" t="s">
        <v>7099</v>
      </c>
      <c r="C4024" t="s">
        <v>37</v>
      </c>
      <c r="D4024">
        <v>0</v>
      </c>
      <c r="E4024">
        <v>1</v>
      </c>
      <c r="F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T4024">
        <v>0.14299999999999999</v>
      </c>
      <c r="U4024">
        <v>0.17</v>
      </c>
      <c r="V4024">
        <v>0.215</v>
      </c>
      <c r="W4024">
        <v>0.38600000000000001</v>
      </c>
      <c r="X4024">
        <v>0.16700000000000001</v>
      </c>
      <c r="Z4024">
        <v>-1</v>
      </c>
      <c r="AA4024">
        <v>0</v>
      </c>
      <c r="AB4024">
        <v>0</v>
      </c>
      <c r="AD4024">
        <v>-0.1</v>
      </c>
      <c r="AE4024">
        <v>0</v>
      </c>
      <c r="AF4024">
        <v>0</v>
      </c>
      <c r="AG4024" t="s">
        <v>7100</v>
      </c>
      <c r="AH4024" s="2">
        <f t="shared" si="401"/>
        <v>-17.202870831149767</v>
      </c>
      <c r="AJ4024" s="2">
        <f t="shared" si="406"/>
        <v>-2.5025539444631106</v>
      </c>
      <c r="AK4024" s="2">
        <f t="shared" si="402"/>
        <v>-1.535362013584342</v>
      </c>
      <c r="AL4024" s="2">
        <f t="shared" si="403"/>
        <v>-2.5879503497259004</v>
      </c>
      <c r="AM4024" s="2">
        <f t="shared" si="404"/>
        <v>-5.3751650608891293</v>
      </c>
      <c r="AN4024" s="2">
        <f t="shared" si="405"/>
        <v>-5.2018394624872855</v>
      </c>
    </row>
    <row r="4025" spans="1:40" x14ac:dyDescent="0.2">
      <c r="A4025">
        <v>4024</v>
      </c>
      <c r="B4025" t="s">
        <v>7259</v>
      </c>
      <c r="C4025" t="s">
        <v>83</v>
      </c>
      <c r="D4025">
        <v>0</v>
      </c>
      <c r="E4025">
        <v>1</v>
      </c>
      <c r="F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T4025">
        <v>0.14299999999999999</v>
      </c>
      <c r="U4025">
        <v>0.17399999999999999</v>
      </c>
      <c r="V4025">
        <v>0.21199999999999999</v>
      </c>
      <c r="W4025">
        <v>0.38600000000000001</v>
      </c>
      <c r="X4025">
        <v>0.16800000000000001</v>
      </c>
      <c r="Z4025">
        <v>-4</v>
      </c>
      <c r="AA4025">
        <v>0</v>
      </c>
      <c r="AB4025">
        <v>0</v>
      </c>
      <c r="AD4025">
        <v>-0.1</v>
      </c>
      <c r="AE4025">
        <v>0</v>
      </c>
      <c r="AF4025">
        <v>0</v>
      </c>
      <c r="AG4025" t="s">
        <v>7260</v>
      </c>
      <c r="AH4025" s="2">
        <f t="shared" si="401"/>
        <v>-17.202870831149767</v>
      </c>
      <c r="AJ4025" s="2">
        <f t="shared" si="406"/>
        <v>-2.5025539444631106</v>
      </c>
      <c r="AK4025" s="2">
        <f t="shared" si="402"/>
        <v>-1.535362013584342</v>
      </c>
      <c r="AL4025" s="2">
        <f t="shared" si="403"/>
        <v>-2.5879503497259004</v>
      </c>
      <c r="AM4025" s="2">
        <f t="shared" si="404"/>
        <v>-5.3751650608891293</v>
      </c>
      <c r="AN4025" s="2">
        <f t="shared" si="405"/>
        <v>-5.2018394624872855</v>
      </c>
    </row>
    <row r="4026" spans="1:40" x14ac:dyDescent="0.2">
      <c r="A4026">
        <v>4025</v>
      </c>
      <c r="B4026" t="s">
        <v>7284</v>
      </c>
      <c r="D4026">
        <v>0</v>
      </c>
      <c r="E4026">
        <v>1</v>
      </c>
      <c r="F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T4026">
        <v>0.14199999999999999</v>
      </c>
      <c r="U4026">
        <v>0.184</v>
      </c>
      <c r="V4026">
        <v>0.20499999999999999</v>
      </c>
      <c r="W4026">
        <v>0.38900000000000001</v>
      </c>
      <c r="X4026">
        <v>0.17199999999999999</v>
      </c>
      <c r="Z4026">
        <v>-1</v>
      </c>
      <c r="AA4026">
        <v>0</v>
      </c>
      <c r="AB4026">
        <v>0</v>
      </c>
      <c r="AD4026">
        <v>-0.1</v>
      </c>
      <c r="AE4026">
        <v>0</v>
      </c>
      <c r="AF4026">
        <v>0</v>
      </c>
      <c r="AG4026" t="s">
        <v>7285</v>
      </c>
      <c r="AH4026" s="2">
        <f t="shared" si="401"/>
        <v>-17.208799665764438</v>
      </c>
      <c r="AJ4026" s="2">
        <f t="shared" si="406"/>
        <v>-2.5025539444631106</v>
      </c>
      <c r="AK4026" s="2">
        <f t="shared" si="402"/>
        <v>-1.535362013584342</v>
      </c>
      <c r="AL4026" s="2">
        <f t="shared" si="403"/>
        <v>-2.5879503497259004</v>
      </c>
      <c r="AM4026" s="2">
        <f t="shared" si="404"/>
        <v>-5.4240719910011261</v>
      </c>
      <c r="AN4026" s="2">
        <f t="shared" si="405"/>
        <v>-5.1588613669899566</v>
      </c>
    </row>
    <row r="4027" spans="1:40" x14ac:dyDescent="0.2">
      <c r="A4027">
        <v>4026</v>
      </c>
      <c r="B4027" t="s">
        <v>6675</v>
      </c>
      <c r="C4027" t="s">
        <v>42</v>
      </c>
      <c r="D4027">
        <v>0</v>
      </c>
      <c r="E4027">
        <v>1</v>
      </c>
      <c r="F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T4027">
        <v>0.14399999999999999</v>
      </c>
      <c r="U4027">
        <v>0.18</v>
      </c>
      <c r="V4027">
        <v>0.20200000000000001</v>
      </c>
      <c r="W4027">
        <v>0.38200000000000001</v>
      </c>
      <c r="X4027">
        <v>0.16800000000000001</v>
      </c>
      <c r="Z4027">
        <v>-1</v>
      </c>
      <c r="AA4027">
        <v>0</v>
      </c>
      <c r="AB4027">
        <v>0</v>
      </c>
      <c r="AD4027">
        <v>-0.1</v>
      </c>
      <c r="AE4027">
        <v>0</v>
      </c>
      <c r="AF4027">
        <v>0</v>
      </c>
      <c r="AG4027" t="s">
        <v>6676</v>
      </c>
      <c r="AH4027" s="2">
        <f t="shared" si="401"/>
        <v>-17.211268028367542</v>
      </c>
      <c r="AJ4027" s="2">
        <f t="shared" si="406"/>
        <v>-2.5025539444631106</v>
      </c>
      <c r="AK4027" s="2">
        <f t="shared" si="402"/>
        <v>-1.535362013584342</v>
      </c>
      <c r="AL4027" s="2">
        <f t="shared" si="403"/>
        <v>-2.5879503497259004</v>
      </c>
      <c r="AM4027" s="2">
        <f t="shared" si="404"/>
        <v>-5.3262581307771324</v>
      </c>
      <c r="AN4027" s="2">
        <f t="shared" si="405"/>
        <v>-5.2591435898170564</v>
      </c>
    </row>
    <row r="4028" spans="1:40" x14ac:dyDescent="0.2">
      <c r="A4028">
        <v>4027</v>
      </c>
      <c r="B4028" t="s">
        <v>7097</v>
      </c>
      <c r="C4028" t="s">
        <v>42</v>
      </c>
      <c r="D4028">
        <v>0</v>
      </c>
      <c r="E4028">
        <v>1</v>
      </c>
      <c r="F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T4028">
        <v>0.14299999999999999</v>
      </c>
      <c r="U4028">
        <v>0.18</v>
      </c>
      <c r="V4028">
        <v>0.20399999999999999</v>
      </c>
      <c r="W4028">
        <v>0.38500000000000001</v>
      </c>
      <c r="X4028">
        <v>0.16900000000000001</v>
      </c>
      <c r="Z4028">
        <v>0</v>
      </c>
      <c r="AA4028">
        <v>0</v>
      </c>
      <c r="AB4028">
        <v>0</v>
      </c>
      <c r="AD4028">
        <v>-0.1</v>
      </c>
      <c r="AE4028">
        <v>0</v>
      </c>
      <c r="AF4028">
        <v>0</v>
      </c>
      <c r="AG4028" t="s">
        <v>7098</v>
      </c>
      <c r="AH4028" s="2">
        <f t="shared" si="401"/>
        <v>-17.21719686298221</v>
      </c>
      <c r="AJ4028" s="2">
        <f t="shared" si="406"/>
        <v>-2.5025539444631106</v>
      </c>
      <c r="AK4028" s="2">
        <f t="shared" si="402"/>
        <v>-1.535362013584342</v>
      </c>
      <c r="AL4028" s="2">
        <f t="shared" si="403"/>
        <v>-2.5879503497259004</v>
      </c>
      <c r="AM4028" s="2">
        <f t="shared" si="404"/>
        <v>-5.3751650608891293</v>
      </c>
      <c r="AN4028" s="2">
        <f t="shared" si="405"/>
        <v>-5.2161654943197275</v>
      </c>
    </row>
    <row r="4029" spans="1:40" x14ac:dyDescent="0.2">
      <c r="A4029">
        <v>4028</v>
      </c>
      <c r="B4029" t="s">
        <v>6158</v>
      </c>
      <c r="D4029">
        <v>0</v>
      </c>
      <c r="E4029">
        <v>1</v>
      </c>
      <c r="F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T4029">
        <v>0.14199999999999999</v>
      </c>
      <c r="U4029">
        <v>0.17699999999999999</v>
      </c>
      <c r="V4029">
        <v>0.21</v>
      </c>
      <c r="W4029">
        <v>0.38800000000000001</v>
      </c>
      <c r="X4029">
        <v>0.17</v>
      </c>
      <c r="Z4029">
        <v>-3</v>
      </c>
      <c r="AA4029">
        <v>0</v>
      </c>
      <c r="AB4029">
        <v>0</v>
      </c>
      <c r="AD4029">
        <v>-0.1</v>
      </c>
      <c r="AE4029">
        <v>0</v>
      </c>
      <c r="AF4029">
        <v>0</v>
      </c>
      <c r="AG4029" t="s">
        <v>6159</v>
      </c>
      <c r="AH4029" s="2">
        <f t="shared" si="401"/>
        <v>-17.223125697596878</v>
      </c>
      <c r="AJ4029" s="2">
        <f t="shared" si="406"/>
        <v>-2.5025539444631106</v>
      </c>
      <c r="AK4029" s="2">
        <f t="shared" si="402"/>
        <v>-1.535362013584342</v>
      </c>
      <c r="AL4029" s="2">
        <f t="shared" si="403"/>
        <v>-2.5879503497259004</v>
      </c>
      <c r="AM4029" s="2">
        <f t="shared" si="404"/>
        <v>-5.4240719910011261</v>
      </c>
      <c r="AN4029" s="2">
        <f t="shared" si="405"/>
        <v>-5.1731873988223995</v>
      </c>
    </row>
    <row r="4030" spans="1:40" x14ac:dyDescent="0.2">
      <c r="A4030">
        <v>4029</v>
      </c>
      <c r="B4030" t="s">
        <v>6984</v>
      </c>
      <c r="C4030" t="s">
        <v>42</v>
      </c>
      <c r="D4030">
        <v>0</v>
      </c>
      <c r="E4030">
        <v>1</v>
      </c>
      <c r="F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T4030">
        <v>0.14199999999999999</v>
      </c>
      <c r="U4030">
        <v>0.186</v>
      </c>
      <c r="V4030">
        <v>0.20200000000000001</v>
      </c>
      <c r="W4030">
        <v>0.38800000000000001</v>
      </c>
      <c r="X4030">
        <v>0.17199999999999999</v>
      </c>
      <c r="Z4030">
        <v>2</v>
      </c>
      <c r="AA4030">
        <v>0</v>
      </c>
      <c r="AB4030">
        <v>0</v>
      </c>
      <c r="AD4030">
        <v>-0.1</v>
      </c>
      <c r="AE4030">
        <v>0</v>
      </c>
      <c r="AF4030">
        <v>0</v>
      </c>
      <c r="AG4030" t="s">
        <v>6985</v>
      </c>
      <c r="AH4030" s="2">
        <f t="shared" si="401"/>
        <v>-17.223125697596878</v>
      </c>
      <c r="AJ4030" s="2">
        <f t="shared" si="406"/>
        <v>-2.5025539444631106</v>
      </c>
      <c r="AK4030" s="2">
        <f t="shared" si="402"/>
        <v>-1.535362013584342</v>
      </c>
      <c r="AL4030" s="2">
        <f t="shared" si="403"/>
        <v>-2.5879503497259004</v>
      </c>
      <c r="AM4030" s="2">
        <f t="shared" si="404"/>
        <v>-5.4240719910011261</v>
      </c>
      <c r="AN4030" s="2">
        <f t="shared" si="405"/>
        <v>-5.1731873988223995</v>
      </c>
    </row>
    <row r="4031" spans="1:40" x14ac:dyDescent="0.2">
      <c r="A4031">
        <v>4030</v>
      </c>
      <c r="B4031" t="s">
        <v>7357</v>
      </c>
      <c r="C4031" t="s">
        <v>39</v>
      </c>
      <c r="D4031">
        <v>0</v>
      </c>
      <c r="E4031">
        <v>1</v>
      </c>
      <c r="F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T4031">
        <v>0.13900000000000001</v>
      </c>
      <c r="U4031">
        <v>0.17799999999999999</v>
      </c>
      <c r="V4031">
        <v>0.22</v>
      </c>
      <c r="W4031">
        <v>0.39800000000000002</v>
      </c>
      <c r="X4031">
        <v>0.17399999999999999</v>
      </c>
      <c r="Z4031">
        <v>-1</v>
      </c>
      <c r="AA4031">
        <v>0</v>
      </c>
      <c r="AB4031">
        <v>0</v>
      </c>
      <c r="AD4031">
        <v>-0.1</v>
      </c>
      <c r="AE4031">
        <v>0</v>
      </c>
      <c r="AF4031">
        <v>0</v>
      </c>
      <c r="AG4031" t="s">
        <v>7358</v>
      </c>
      <c r="AH4031" s="2">
        <f t="shared" si="401"/>
        <v>-17.226586169608442</v>
      </c>
      <c r="AJ4031" s="2">
        <f t="shared" si="406"/>
        <v>-2.5025539444631106</v>
      </c>
      <c r="AK4031" s="2">
        <f t="shared" si="402"/>
        <v>-1.535362013584342</v>
      </c>
      <c r="AL4031" s="2">
        <f t="shared" si="403"/>
        <v>-2.5879503497259004</v>
      </c>
      <c r="AM4031" s="2">
        <f t="shared" si="404"/>
        <v>-5.5707927813371159</v>
      </c>
      <c r="AN4031" s="2">
        <f t="shared" si="405"/>
        <v>-5.0299270804979725</v>
      </c>
    </row>
    <row r="4032" spans="1:40" x14ac:dyDescent="0.2">
      <c r="A4032">
        <v>4031</v>
      </c>
      <c r="B4032" t="s">
        <v>6610</v>
      </c>
      <c r="C4032" t="s">
        <v>144</v>
      </c>
      <c r="D4032">
        <v>0</v>
      </c>
      <c r="E4032">
        <v>1</v>
      </c>
      <c r="F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T4032">
        <v>0.14599999999999999</v>
      </c>
      <c r="U4032">
        <v>0.187</v>
      </c>
      <c r="V4032">
        <v>0.187</v>
      </c>
      <c r="W4032">
        <v>0.374</v>
      </c>
      <c r="X4032">
        <v>0.16800000000000001</v>
      </c>
      <c r="Z4032">
        <v>0</v>
      </c>
      <c r="AA4032">
        <v>0</v>
      </c>
      <c r="AB4032">
        <v>0</v>
      </c>
      <c r="AD4032">
        <v>-0.1</v>
      </c>
      <c r="AE4032">
        <v>0</v>
      </c>
      <c r="AF4032">
        <v>0</v>
      </c>
      <c r="AG4032" t="s">
        <v>6611</v>
      </c>
      <c r="AH4032" s="2">
        <f t="shared" si="401"/>
        <v>-17.228062422803092</v>
      </c>
      <c r="AJ4032" s="2">
        <f t="shared" si="406"/>
        <v>-2.5025539444631106</v>
      </c>
      <c r="AK4032" s="2">
        <f t="shared" si="402"/>
        <v>-1.535362013584342</v>
      </c>
      <c r="AL4032" s="2">
        <f t="shared" si="403"/>
        <v>-2.5879503497259004</v>
      </c>
      <c r="AM4032" s="2">
        <f t="shared" si="404"/>
        <v>-5.2284442705531387</v>
      </c>
      <c r="AN4032" s="2">
        <f t="shared" si="405"/>
        <v>-5.3737518444765984</v>
      </c>
    </row>
    <row r="4033" spans="1:40" x14ac:dyDescent="0.2">
      <c r="A4033">
        <v>4032</v>
      </c>
      <c r="B4033" t="s">
        <v>7180</v>
      </c>
      <c r="D4033">
        <v>0</v>
      </c>
      <c r="E4033">
        <v>1</v>
      </c>
      <c r="F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T4033">
        <v>0.14599999999999999</v>
      </c>
      <c r="U4033">
        <v>0.182</v>
      </c>
      <c r="V4033">
        <v>0.192</v>
      </c>
      <c r="W4033">
        <v>0.374</v>
      </c>
      <c r="X4033">
        <v>0.16600000000000001</v>
      </c>
      <c r="Z4033">
        <v>-5</v>
      </c>
      <c r="AA4033">
        <v>0</v>
      </c>
      <c r="AB4033">
        <v>0</v>
      </c>
      <c r="AD4033">
        <v>-0.1</v>
      </c>
      <c r="AE4033">
        <v>0</v>
      </c>
      <c r="AF4033">
        <v>0</v>
      </c>
      <c r="AG4033" t="s">
        <v>7181</v>
      </c>
      <c r="AH4033" s="2">
        <f t="shared" si="401"/>
        <v>-17.228062422803092</v>
      </c>
      <c r="AJ4033" s="2">
        <f t="shared" si="406"/>
        <v>-2.5025539444631106</v>
      </c>
      <c r="AK4033" s="2">
        <f t="shared" si="402"/>
        <v>-1.535362013584342</v>
      </c>
      <c r="AL4033" s="2">
        <f t="shared" si="403"/>
        <v>-2.5879503497259004</v>
      </c>
      <c r="AM4033" s="2">
        <f t="shared" si="404"/>
        <v>-5.2284442705531387</v>
      </c>
      <c r="AN4033" s="2">
        <f t="shared" si="405"/>
        <v>-5.3737518444765984</v>
      </c>
    </row>
    <row r="4034" spans="1:40" x14ac:dyDescent="0.2">
      <c r="A4034">
        <v>4033</v>
      </c>
      <c r="B4034" t="s">
        <v>7072</v>
      </c>
      <c r="C4034" t="s">
        <v>90</v>
      </c>
      <c r="D4034">
        <v>0</v>
      </c>
      <c r="E4034">
        <v>1</v>
      </c>
      <c r="F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0.14499999999999999</v>
      </c>
      <c r="U4034">
        <v>0.184</v>
      </c>
      <c r="V4034">
        <v>0.193</v>
      </c>
      <c r="W4034">
        <v>0.377</v>
      </c>
      <c r="X4034">
        <v>0.16800000000000001</v>
      </c>
      <c r="Z4034">
        <v>0</v>
      </c>
      <c r="AA4034">
        <v>0</v>
      </c>
      <c r="AB4034">
        <v>0</v>
      </c>
      <c r="AD4034">
        <v>-0.1</v>
      </c>
      <c r="AE4034">
        <v>0</v>
      </c>
      <c r="AF4034">
        <v>0</v>
      </c>
      <c r="AG4034" t="s">
        <v>7073</v>
      </c>
      <c r="AH4034" s="2">
        <f t="shared" ref="AH4034:AH4097" si="407">SUM(AI4034:AN4034)</f>
        <v>-17.23399125741776</v>
      </c>
      <c r="AJ4034" s="2">
        <f t="shared" si="406"/>
        <v>-2.5025539444631106</v>
      </c>
      <c r="AK4034" s="2">
        <f t="shared" ref="AK4034:AK4097" si="408">(M4034-46.609)/30.35701</f>
        <v>-1.535362013584342</v>
      </c>
      <c r="AL4034" s="2">
        <f t="shared" ref="AL4034:AL4097" si="409">(S4034-70.42522)/27.21274</f>
        <v>-2.5879503497259004</v>
      </c>
      <c r="AM4034" s="2">
        <f t="shared" ref="AM4034:AM4097" si="410">(T4034-0.252906)/0.020447</f>
        <v>-5.2773512006651355</v>
      </c>
      <c r="AN4034" s="2">
        <f t="shared" ref="AN4034:AN4097" si="411">(W4034-0.749104)/0.069803</f>
        <v>-5.3307737489792695</v>
      </c>
    </row>
    <row r="4035" spans="1:40" x14ac:dyDescent="0.2">
      <c r="A4035">
        <v>4034</v>
      </c>
      <c r="B4035" t="s">
        <v>7347</v>
      </c>
      <c r="C4035" t="s">
        <v>63</v>
      </c>
      <c r="D4035">
        <v>0</v>
      </c>
      <c r="E4035">
        <v>1</v>
      </c>
      <c r="F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T4035">
        <v>0.14000000000000001</v>
      </c>
      <c r="U4035">
        <v>0.187</v>
      </c>
      <c r="V4035">
        <v>0.20699999999999999</v>
      </c>
      <c r="W4035">
        <v>0.39400000000000002</v>
      </c>
      <c r="X4035">
        <v>0.17499999999999999</v>
      </c>
      <c r="Z4035">
        <v>-1</v>
      </c>
      <c r="AA4035">
        <v>0</v>
      </c>
      <c r="AB4035">
        <v>0</v>
      </c>
      <c r="AD4035">
        <v>-0.1</v>
      </c>
      <c r="AE4035">
        <v>0</v>
      </c>
      <c r="AF4035">
        <v>0</v>
      </c>
      <c r="AG4035" t="s">
        <v>7348</v>
      </c>
      <c r="AH4035" s="2">
        <f t="shared" si="407"/>
        <v>-17.234983366826214</v>
      </c>
      <c r="AJ4035" s="2">
        <f t="shared" si="406"/>
        <v>-2.5025539444631106</v>
      </c>
      <c r="AK4035" s="2">
        <f t="shared" si="408"/>
        <v>-1.535362013584342</v>
      </c>
      <c r="AL4035" s="2">
        <f t="shared" si="409"/>
        <v>-2.5879503497259004</v>
      </c>
      <c r="AM4035" s="2">
        <f t="shared" si="410"/>
        <v>-5.521885851225119</v>
      </c>
      <c r="AN4035" s="2">
        <f t="shared" si="411"/>
        <v>-5.0872312078277435</v>
      </c>
    </row>
    <row r="4036" spans="1:40" x14ac:dyDescent="0.2">
      <c r="A4036">
        <v>4035</v>
      </c>
      <c r="B4036" t="s">
        <v>7168</v>
      </c>
      <c r="C4036" t="s">
        <v>63</v>
      </c>
      <c r="D4036">
        <v>0</v>
      </c>
      <c r="E4036">
        <v>1</v>
      </c>
      <c r="F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T4036">
        <v>0.14699999999999999</v>
      </c>
      <c r="U4036">
        <v>0.182</v>
      </c>
      <c r="V4036">
        <v>0.188</v>
      </c>
      <c r="W4036">
        <v>0.37</v>
      </c>
      <c r="X4036">
        <v>0.16400000000000001</v>
      </c>
      <c r="Z4036">
        <v>-8</v>
      </c>
      <c r="AA4036">
        <v>0</v>
      </c>
      <c r="AB4036">
        <v>0</v>
      </c>
      <c r="AD4036">
        <v>-0.1</v>
      </c>
      <c r="AE4036">
        <v>0</v>
      </c>
      <c r="AF4036">
        <v>0</v>
      </c>
      <c r="AG4036" t="s">
        <v>7169</v>
      </c>
      <c r="AH4036" s="2">
        <f t="shared" si="407"/>
        <v>-17.236459620020867</v>
      </c>
      <c r="AJ4036" s="2">
        <f t="shared" si="406"/>
        <v>-2.5025539444631106</v>
      </c>
      <c r="AK4036" s="2">
        <f t="shared" si="408"/>
        <v>-1.535362013584342</v>
      </c>
      <c r="AL4036" s="2">
        <f t="shared" si="409"/>
        <v>-2.5879503497259004</v>
      </c>
      <c r="AM4036" s="2">
        <f t="shared" si="410"/>
        <v>-5.1795373404411418</v>
      </c>
      <c r="AN4036" s="2">
        <f t="shared" si="411"/>
        <v>-5.4310559718063693</v>
      </c>
    </row>
    <row r="4037" spans="1:40" x14ac:dyDescent="0.2">
      <c r="A4037">
        <v>4036</v>
      </c>
      <c r="B4037" t="s">
        <v>7066</v>
      </c>
      <c r="C4037" t="s">
        <v>47</v>
      </c>
      <c r="D4037">
        <v>0</v>
      </c>
      <c r="E4037">
        <v>1</v>
      </c>
      <c r="F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T4037">
        <v>0.13900000000000001</v>
      </c>
      <c r="U4037">
        <v>0.182</v>
      </c>
      <c r="V4037">
        <v>0.215</v>
      </c>
      <c r="W4037">
        <v>0.39700000000000002</v>
      </c>
      <c r="X4037">
        <v>0.17499999999999999</v>
      </c>
      <c r="Z4037">
        <v>1</v>
      </c>
      <c r="AA4037">
        <v>0</v>
      </c>
      <c r="AB4037">
        <v>0</v>
      </c>
      <c r="AD4037">
        <v>-0.1</v>
      </c>
      <c r="AE4037">
        <v>0</v>
      </c>
      <c r="AF4037">
        <v>0</v>
      </c>
      <c r="AG4037" t="s">
        <v>7067</v>
      </c>
      <c r="AH4037" s="2">
        <f t="shared" si="407"/>
        <v>-17.240912201440885</v>
      </c>
      <c r="AJ4037" s="2">
        <f t="shared" si="406"/>
        <v>-2.5025539444631106</v>
      </c>
      <c r="AK4037" s="2">
        <f t="shared" si="408"/>
        <v>-1.535362013584342</v>
      </c>
      <c r="AL4037" s="2">
        <f t="shared" si="409"/>
        <v>-2.5879503497259004</v>
      </c>
      <c r="AM4037" s="2">
        <f t="shared" si="410"/>
        <v>-5.5707927813371159</v>
      </c>
      <c r="AN4037" s="2">
        <f t="shared" si="411"/>
        <v>-5.0442531123304146</v>
      </c>
    </row>
    <row r="4038" spans="1:40" x14ac:dyDescent="0.2">
      <c r="A4038">
        <v>4037</v>
      </c>
      <c r="B4038" t="s">
        <v>6705</v>
      </c>
      <c r="C4038" t="s">
        <v>61</v>
      </c>
      <c r="D4038">
        <v>0</v>
      </c>
      <c r="E4038">
        <v>1</v>
      </c>
      <c r="F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T4038">
        <v>0.14499999999999999</v>
      </c>
      <c r="U4038">
        <v>0.189</v>
      </c>
      <c r="V4038">
        <v>0.187</v>
      </c>
      <c r="W4038">
        <v>0.376</v>
      </c>
      <c r="X4038">
        <v>0.16900000000000001</v>
      </c>
      <c r="Z4038">
        <v>-1</v>
      </c>
      <c r="AA4038">
        <v>0</v>
      </c>
      <c r="AB4038">
        <v>0</v>
      </c>
      <c r="AD4038">
        <v>-0.1</v>
      </c>
      <c r="AE4038">
        <v>0</v>
      </c>
      <c r="AF4038">
        <v>0</v>
      </c>
      <c r="AG4038" t="s">
        <v>6706</v>
      </c>
      <c r="AH4038" s="2">
        <f t="shared" si="407"/>
        <v>-17.248317289250203</v>
      </c>
      <c r="AJ4038" s="2">
        <f t="shared" si="406"/>
        <v>-2.5025539444631106</v>
      </c>
      <c r="AK4038" s="2">
        <f t="shared" si="408"/>
        <v>-1.535362013584342</v>
      </c>
      <c r="AL4038" s="2">
        <f t="shared" si="409"/>
        <v>-2.5879503497259004</v>
      </c>
      <c r="AM4038" s="2">
        <f t="shared" si="410"/>
        <v>-5.2773512006651355</v>
      </c>
      <c r="AN4038" s="2">
        <f t="shared" si="411"/>
        <v>-5.3450997808117124</v>
      </c>
    </row>
    <row r="4039" spans="1:40" x14ac:dyDescent="0.2">
      <c r="A4039">
        <v>4038</v>
      </c>
      <c r="B4039" t="s">
        <v>7337</v>
      </c>
      <c r="C4039" t="s">
        <v>129</v>
      </c>
      <c r="D4039">
        <v>0</v>
      </c>
      <c r="E4039">
        <v>1</v>
      </c>
      <c r="F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T4039">
        <v>0.14299999999999999</v>
      </c>
      <c r="U4039">
        <v>0.17799999999999999</v>
      </c>
      <c r="V4039">
        <v>0.20300000000000001</v>
      </c>
      <c r="W4039">
        <v>0.38200000000000001</v>
      </c>
      <c r="X4039">
        <v>0.16800000000000001</v>
      </c>
      <c r="Z4039">
        <v>-6</v>
      </c>
      <c r="AA4039">
        <v>0</v>
      </c>
      <c r="AB4039">
        <v>0</v>
      </c>
      <c r="AD4039">
        <v>-0.1</v>
      </c>
      <c r="AE4039">
        <v>0</v>
      </c>
      <c r="AF4039">
        <v>0</v>
      </c>
      <c r="AG4039" t="s">
        <v>7338</v>
      </c>
      <c r="AH4039" s="2">
        <f t="shared" si="407"/>
        <v>-17.260174958479539</v>
      </c>
      <c r="AJ4039" s="2">
        <f t="shared" si="406"/>
        <v>-2.5025539444631106</v>
      </c>
      <c r="AK4039" s="2">
        <f t="shared" si="408"/>
        <v>-1.535362013584342</v>
      </c>
      <c r="AL4039" s="2">
        <f t="shared" si="409"/>
        <v>-2.5879503497259004</v>
      </c>
      <c r="AM4039" s="2">
        <f t="shared" si="410"/>
        <v>-5.3751650608891293</v>
      </c>
      <c r="AN4039" s="2">
        <f t="shared" si="411"/>
        <v>-5.2591435898170564</v>
      </c>
    </row>
    <row r="4040" spans="1:40" x14ac:dyDescent="0.2">
      <c r="A4040">
        <v>4039</v>
      </c>
      <c r="B4040" t="s">
        <v>7107</v>
      </c>
      <c r="D4040">
        <v>0</v>
      </c>
      <c r="E4040">
        <v>1</v>
      </c>
      <c r="F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T4040">
        <v>0.14199999999999999</v>
      </c>
      <c r="U4040">
        <v>0.17799999999999999</v>
      </c>
      <c r="V4040">
        <v>0.20699999999999999</v>
      </c>
      <c r="W4040">
        <v>0.38500000000000001</v>
      </c>
      <c r="X4040">
        <v>0.16900000000000001</v>
      </c>
      <c r="Z4040">
        <v>-3</v>
      </c>
      <c r="AA4040">
        <v>0</v>
      </c>
      <c r="AB4040">
        <v>0</v>
      </c>
      <c r="AD4040">
        <v>-0.1</v>
      </c>
      <c r="AE4040">
        <v>0</v>
      </c>
      <c r="AF4040">
        <v>0</v>
      </c>
      <c r="AG4040" t="s">
        <v>7108</v>
      </c>
      <c r="AH4040" s="2">
        <f t="shared" si="407"/>
        <v>-17.266103793094207</v>
      </c>
      <c r="AJ4040" s="2">
        <f t="shared" si="406"/>
        <v>-2.5025539444631106</v>
      </c>
      <c r="AK4040" s="2">
        <f t="shared" si="408"/>
        <v>-1.535362013584342</v>
      </c>
      <c r="AL4040" s="2">
        <f t="shared" si="409"/>
        <v>-2.5879503497259004</v>
      </c>
      <c r="AM4040" s="2">
        <f t="shared" si="410"/>
        <v>-5.4240719910011261</v>
      </c>
      <c r="AN4040" s="2">
        <f t="shared" si="411"/>
        <v>-5.2161654943197275</v>
      </c>
    </row>
    <row r="4041" spans="1:40" x14ac:dyDescent="0.2">
      <c r="A4041">
        <v>4040</v>
      </c>
      <c r="B4041" t="s">
        <v>7269</v>
      </c>
      <c r="C4041" t="s">
        <v>65</v>
      </c>
      <c r="D4041">
        <v>0</v>
      </c>
      <c r="E4041">
        <v>1</v>
      </c>
      <c r="F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T4041">
        <v>0.14399999999999999</v>
      </c>
      <c r="U4041">
        <v>0.183</v>
      </c>
      <c r="V4041">
        <v>0.19500000000000001</v>
      </c>
      <c r="W4041">
        <v>0.378</v>
      </c>
      <c r="X4041">
        <v>0.16800000000000001</v>
      </c>
      <c r="Z4041">
        <v>-4</v>
      </c>
      <c r="AA4041">
        <v>0</v>
      </c>
      <c r="AB4041">
        <v>0</v>
      </c>
      <c r="AD4041">
        <v>-0.1</v>
      </c>
      <c r="AE4041">
        <v>0</v>
      </c>
      <c r="AF4041">
        <v>0</v>
      </c>
      <c r="AG4041" t="s">
        <v>7270</v>
      </c>
      <c r="AH4041" s="2">
        <f t="shared" si="407"/>
        <v>-17.268572155697314</v>
      </c>
      <c r="AJ4041" s="2">
        <f t="shared" si="406"/>
        <v>-2.5025539444631106</v>
      </c>
      <c r="AK4041" s="2">
        <f t="shared" si="408"/>
        <v>-1.535362013584342</v>
      </c>
      <c r="AL4041" s="2">
        <f t="shared" si="409"/>
        <v>-2.5879503497259004</v>
      </c>
      <c r="AM4041" s="2">
        <f t="shared" si="410"/>
        <v>-5.3262581307771324</v>
      </c>
      <c r="AN4041" s="2">
        <f t="shared" si="411"/>
        <v>-5.3164477171468274</v>
      </c>
    </row>
    <row r="4042" spans="1:40" x14ac:dyDescent="0.2">
      <c r="A4042">
        <v>4041</v>
      </c>
      <c r="B4042" t="s">
        <v>6503</v>
      </c>
      <c r="C4042" t="s">
        <v>118</v>
      </c>
      <c r="D4042">
        <v>0</v>
      </c>
      <c r="E4042">
        <v>1</v>
      </c>
      <c r="F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0.14699999999999999</v>
      </c>
      <c r="U4042">
        <v>0.18</v>
      </c>
      <c r="V4042">
        <v>0.187</v>
      </c>
      <c r="W4042">
        <v>0.36699999999999999</v>
      </c>
      <c r="X4042">
        <v>0.16300000000000001</v>
      </c>
      <c r="Z4042">
        <v>-4</v>
      </c>
      <c r="AA4042">
        <v>0</v>
      </c>
      <c r="AB4042">
        <v>0</v>
      </c>
      <c r="AD4042">
        <v>-0.1</v>
      </c>
      <c r="AE4042">
        <v>0</v>
      </c>
      <c r="AF4042">
        <v>0</v>
      </c>
      <c r="AG4042" t="s">
        <v>6504</v>
      </c>
      <c r="AH4042" s="2">
        <f t="shared" si="407"/>
        <v>-17.279437715518192</v>
      </c>
      <c r="AJ4042" s="2">
        <f t="shared" si="406"/>
        <v>-2.5025539444631106</v>
      </c>
      <c r="AK4042" s="2">
        <f t="shared" si="408"/>
        <v>-1.535362013584342</v>
      </c>
      <c r="AL4042" s="2">
        <f t="shared" si="409"/>
        <v>-2.5879503497259004</v>
      </c>
      <c r="AM4042" s="2">
        <f t="shared" si="410"/>
        <v>-5.1795373404411418</v>
      </c>
      <c r="AN4042" s="2">
        <f t="shared" si="411"/>
        <v>-5.4740340673036973</v>
      </c>
    </row>
    <row r="4043" spans="1:40" x14ac:dyDescent="0.2">
      <c r="A4043">
        <v>4042</v>
      </c>
      <c r="B4043" t="s">
        <v>7390</v>
      </c>
      <c r="C4043" t="s">
        <v>63</v>
      </c>
      <c r="D4043">
        <v>0</v>
      </c>
      <c r="E4043">
        <v>1</v>
      </c>
      <c r="F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T4043">
        <v>0.14699999999999999</v>
      </c>
      <c r="U4043">
        <v>0.17699999999999999</v>
      </c>
      <c r="V4043">
        <v>0.19</v>
      </c>
      <c r="W4043">
        <v>0.36699999999999999</v>
      </c>
      <c r="X4043">
        <v>0.16200000000000001</v>
      </c>
      <c r="Z4043">
        <v>-9</v>
      </c>
      <c r="AA4043">
        <v>0</v>
      </c>
      <c r="AB4043">
        <v>0</v>
      </c>
      <c r="AD4043">
        <v>-0.1</v>
      </c>
      <c r="AE4043">
        <v>0</v>
      </c>
      <c r="AF4043">
        <v>0</v>
      </c>
      <c r="AG4043" t="s">
        <v>7391</v>
      </c>
      <c r="AH4043" s="2">
        <f t="shared" si="407"/>
        <v>-17.279437715518192</v>
      </c>
      <c r="AJ4043" s="2">
        <f t="shared" si="406"/>
        <v>-2.5025539444631106</v>
      </c>
      <c r="AK4043" s="2">
        <f t="shared" si="408"/>
        <v>-1.535362013584342</v>
      </c>
      <c r="AL4043" s="2">
        <f t="shared" si="409"/>
        <v>-2.5879503497259004</v>
      </c>
      <c r="AM4043" s="2">
        <f t="shared" si="410"/>
        <v>-5.1795373404411418</v>
      </c>
      <c r="AN4043" s="2">
        <f t="shared" si="411"/>
        <v>-5.4740340673036973</v>
      </c>
    </row>
    <row r="4044" spans="1:40" x14ac:dyDescent="0.2">
      <c r="A4044">
        <v>4043</v>
      </c>
      <c r="B4044" t="s">
        <v>7335</v>
      </c>
      <c r="C4044" t="s">
        <v>114</v>
      </c>
      <c r="D4044">
        <v>0</v>
      </c>
      <c r="E4044">
        <v>1</v>
      </c>
      <c r="F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T4044">
        <v>0.14199999999999999</v>
      </c>
      <c r="U4044">
        <v>0.17399999999999999</v>
      </c>
      <c r="V4044">
        <v>0.21</v>
      </c>
      <c r="W4044">
        <v>0.38400000000000001</v>
      </c>
      <c r="X4044">
        <v>0.16800000000000001</v>
      </c>
      <c r="Z4044">
        <v>-6</v>
      </c>
      <c r="AA4044">
        <v>0</v>
      </c>
      <c r="AB4044">
        <v>0</v>
      </c>
      <c r="AD4044">
        <v>-0.1</v>
      </c>
      <c r="AE4044">
        <v>0</v>
      </c>
      <c r="AF4044">
        <v>0</v>
      </c>
      <c r="AG4044" t="s">
        <v>7336</v>
      </c>
      <c r="AH4044" s="2">
        <f t="shared" si="407"/>
        <v>-17.280429824926649</v>
      </c>
      <c r="AJ4044" s="2">
        <f t="shared" si="406"/>
        <v>-2.5025539444631106</v>
      </c>
      <c r="AK4044" s="2">
        <f t="shared" si="408"/>
        <v>-1.535362013584342</v>
      </c>
      <c r="AL4044" s="2">
        <f t="shared" si="409"/>
        <v>-2.5879503497259004</v>
      </c>
      <c r="AM4044" s="2">
        <f t="shared" si="410"/>
        <v>-5.4240719910011261</v>
      </c>
      <c r="AN4044" s="2">
        <f t="shared" si="411"/>
        <v>-5.2304915261521705</v>
      </c>
    </row>
    <row r="4045" spans="1:40" x14ac:dyDescent="0.2">
      <c r="A4045">
        <v>4044</v>
      </c>
      <c r="B4045" t="s">
        <v>6759</v>
      </c>
      <c r="C4045" t="s">
        <v>129</v>
      </c>
      <c r="D4045">
        <v>0</v>
      </c>
      <c r="E4045">
        <v>1</v>
      </c>
      <c r="F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T4045">
        <v>0.14399999999999999</v>
      </c>
      <c r="U4045">
        <v>0.17899999999999999</v>
      </c>
      <c r="V4045">
        <v>0.19800000000000001</v>
      </c>
      <c r="W4045">
        <v>0.377</v>
      </c>
      <c r="X4045">
        <v>0.16600000000000001</v>
      </c>
      <c r="Z4045">
        <v>-7</v>
      </c>
      <c r="AA4045">
        <v>0</v>
      </c>
      <c r="AB4045">
        <v>0</v>
      </c>
      <c r="AD4045">
        <v>-0.1</v>
      </c>
      <c r="AE4045">
        <v>0</v>
      </c>
      <c r="AF4045">
        <v>0</v>
      </c>
      <c r="AG4045" t="s">
        <v>6760</v>
      </c>
      <c r="AH4045" s="2">
        <f t="shared" si="407"/>
        <v>-17.282898187529756</v>
      </c>
      <c r="AJ4045" s="2">
        <f t="shared" si="406"/>
        <v>-2.5025539444631106</v>
      </c>
      <c r="AK4045" s="2">
        <f t="shared" si="408"/>
        <v>-1.535362013584342</v>
      </c>
      <c r="AL4045" s="2">
        <f t="shared" si="409"/>
        <v>-2.5879503497259004</v>
      </c>
      <c r="AM4045" s="2">
        <f t="shared" si="410"/>
        <v>-5.3262581307771324</v>
      </c>
      <c r="AN4045" s="2">
        <f t="shared" si="411"/>
        <v>-5.3307737489792695</v>
      </c>
    </row>
    <row r="4046" spans="1:40" x14ac:dyDescent="0.2">
      <c r="A4046">
        <v>4045</v>
      </c>
      <c r="B4046" t="s">
        <v>7158</v>
      </c>
      <c r="C4046" t="s">
        <v>47</v>
      </c>
      <c r="D4046">
        <v>0</v>
      </c>
      <c r="E4046">
        <v>1</v>
      </c>
      <c r="F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T4046">
        <v>0.13900000000000001</v>
      </c>
      <c r="U4046">
        <v>0.17399999999999999</v>
      </c>
      <c r="V4046">
        <v>0.22</v>
      </c>
      <c r="W4046">
        <v>0.39400000000000002</v>
      </c>
      <c r="X4046">
        <v>0.17199999999999999</v>
      </c>
      <c r="Z4046">
        <v>-2</v>
      </c>
      <c r="AA4046">
        <v>0</v>
      </c>
      <c r="AB4046">
        <v>0</v>
      </c>
      <c r="AD4046">
        <v>-0.1</v>
      </c>
      <c r="AE4046">
        <v>0</v>
      </c>
      <c r="AF4046">
        <v>0</v>
      </c>
      <c r="AG4046" t="s">
        <v>7159</v>
      </c>
      <c r="AH4046" s="2">
        <f t="shared" si="407"/>
        <v>-17.28389029693821</v>
      </c>
      <c r="AJ4046" s="2">
        <f t="shared" ref="AJ4046:AJ4109" si="412">(K4046-22.084)/8.824585</f>
        <v>-2.5025539444631106</v>
      </c>
      <c r="AK4046" s="2">
        <f t="shared" si="408"/>
        <v>-1.535362013584342</v>
      </c>
      <c r="AL4046" s="2">
        <f t="shared" si="409"/>
        <v>-2.5879503497259004</v>
      </c>
      <c r="AM4046" s="2">
        <f t="shared" si="410"/>
        <v>-5.5707927813371159</v>
      </c>
      <c r="AN4046" s="2">
        <f t="shared" si="411"/>
        <v>-5.0872312078277435</v>
      </c>
    </row>
    <row r="4047" spans="1:40" x14ac:dyDescent="0.2">
      <c r="A4047">
        <v>4046</v>
      </c>
      <c r="B4047" t="s">
        <v>7237</v>
      </c>
      <c r="C4047" t="s">
        <v>90</v>
      </c>
      <c r="D4047">
        <v>0</v>
      </c>
      <c r="E4047">
        <v>1</v>
      </c>
      <c r="F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T4047">
        <v>0.14099999999999999</v>
      </c>
      <c r="U4047">
        <v>0.184</v>
      </c>
      <c r="V4047">
        <v>0.20200000000000001</v>
      </c>
      <c r="W4047">
        <v>0.38700000000000001</v>
      </c>
      <c r="X4047">
        <v>0.17199999999999999</v>
      </c>
      <c r="Z4047">
        <v>2</v>
      </c>
      <c r="AA4047">
        <v>0</v>
      </c>
      <c r="AB4047">
        <v>0</v>
      </c>
      <c r="AD4047">
        <v>-0.1</v>
      </c>
      <c r="AE4047">
        <v>0</v>
      </c>
      <c r="AF4047">
        <v>0</v>
      </c>
      <c r="AG4047" t="s">
        <v>7238</v>
      </c>
      <c r="AH4047" s="2">
        <f t="shared" si="407"/>
        <v>-17.286358659541321</v>
      </c>
      <c r="AJ4047" s="2">
        <f t="shared" si="412"/>
        <v>-2.5025539444631106</v>
      </c>
      <c r="AK4047" s="2">
        <f t="shared" si="408"/>
        <v>-1.535362013584342</v>
      </c>
      <c r="AL4047" s="2">
        <f t="shared" si="409"/>
        <v>-2.5879503497259004</v>
      </c>
      <c r="AM4047" s="2">
        <f t="shared" si="410"/>
        <v>-5.472978921113123</v>
      </c>
      <c r="AN4047" s="2">
        <f t="shared" si="411"/>
        <v>-5.1875134306548425</v>
      </c>
    </row>
    <row r="4048" spans="1:40" x14ac:dyDescent="0.2">
      <c r="A4048">
        <v>4047</v>
      </c>
      <c r="B4048" t="s">
        <v>7265</v>
      </c>
      <c r="C4048" t="s">
        <v>83</v>
      </c>
      <c r="D4048">
        <v>0</v>
      </c>
      <c r="E4048">
        <v>1</v>
      </c>
      <c r="F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T4048">
        <v>0.14199999999999999</v>
      </c>
      <c r="U4048">
        <v>0.17699999999999999</v>
      </c>
      <c r="V4048">
        <v>0.20699999999999999</v>
      </c>
      <c r="W4048">
        <v>0.38300000000000001</v>
      </c>
      <c r="X4048">
        <v>0.16800000000000001</v>
      </c>
      <c r="Z4048">
        <v>-4</v>
      </c>
      <c r="AA4048">
        <v>0</v>
      </c>
      <c r="AB4048">
        <v>0</v>
      </c>
      <c r="AD4048">
        <v>-0.1</v>
      </c>
      <c r="AE4048">
        <v>0</v>
      </c>
      <c r="AF4048">
        <v>0</v>
      </c>
      <c r="AG4048" t="s">
        <v>7266</v>
      </c>
      <c r="AH4048" s="2">
        <f t="shared" si="407"/>
        <v>-17.294755856759092</v>
      </c>
      <c r="AJ4048" s="2">
        <f t="shared" si="412"/>
        <v>-2.5025539444631106</v>
      </c>
      <c r="AK4048" s="2">
        <f t="shared" si="408"/>
        <v>-1.535362013584342</v>
      </c>
      <c r="AL4048" s="2">
        <f t="shared" si="409"/>
        <v>-2.5879503497259004</v>
      </c>
      <c r="AM4048" s="2">
        <f t="shared" si="410"/>
        <v>-5.4240719910011261</v>
      </c>
      <c r="AN4048" s="2">
        <f t="shared" si="411"/>
        <v>-5.2448175579846135</v>
      </c>
    </row>
    <row r="4049" spans="1:40" x14ac:dyDescent="0.2">
      <c r="A4049">
        <v>4048</v>
      </c>
      <c r="B4049" t="s">
        <v>6808</v>
      </c>
      <c r="C4049" t="s">
        <v>198</v>
      </c>
      <c r="D4049">
        <v>0</v>
      </c>
      <c r="E4049">
        <v>1</v>
      </c>
      <c r="F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T4049">
        <v>0.14399999999999999</v>
      </c>
      <c r="U4049">
        <v>0.17499999999999999</v>
      </c>
      <c r="V4049">
        <v>0.19900000000000001</v>
      </c>
      <c r="W4049">
        <v>0.375</v>
      </c>
      <c r="X4049">
        <v>0.16400000000000001</v>
      </c>
      <c r="Z4049">
        <v>-8</v>
      </c>
      <c r="AA4049">
        <v>0</v>
      </c>
      <c r="AB4049">
        <v>0</v>
      </c>
      <c r="AD4049">
        <v>-0.1</v>
      </c>
      <c r="AE4049">
        <v>0</v>
      </c>
      <c r="AF4049">
        <v>0</v>
      </c>
      <c r="AG4049" t="s">
        <v>6809</v>
      </c>
      <c r="AH4049" s="2">
        <f t="shared" si="407"/>
        <v>-17.311550251194642</v>
      </c>
      <c r="AJ4049" s="2">
        <f t="shared" si="412"/>
        <v>-2.5025539444631106</v>
      </c>
      <c r="AK4049" s="2">
        <f t="shared" si="408"/>
        <v>-1.535362013584342</v>
      </c>
      <c r="AL4049" s="2">
        <f t="shared" si="409"/>
        <v>-2.5879503497259004</v>
      </c>
      <c r="AM4049" s="2">
        <f t="shared" si="410"/>
        <v>-5.3262581307771324</v>
      </c>
      <c r="AN4049" s="2">
        <f t="shared" si="411"/>
        <v>-5.3594258126441554</v>
      </c>
    </row>
    <row r="4050" spans="1:40" x14ac:dyDescent="0.2">
      <c r="A4050">
        <v>4049</v>
      </c>
      <c r="B4050" t="s">
        <v>6227</v>
      </c>
      <c r="C4050" t="s">
        <v>93</v>
      </c>
      <c r="D4050">
        <v>0</v>
      </c>
      <c r="E4050">
        <v>1</v>
      </c>
      <c r="F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T4050">
        <v>0.14299999999999999</v>
      </c>
      <c r="U4050">
        <v>0.182</v>
      </c>
      <c r="V4050">
        <v>0.19600000000000001</v>
      </c>
      <c r="W4050">
        <v>0.378</v>
      </c>
      <c r="X4050">
        <v>0.16800000000000001</v>
      </c>
      <c r="Z4050">
        <v>-1</v>
      </c>
      <c r="AA4050">
        <v>0</v>
      </c>
      <c r="AB4050">
        <v>0</v>
      </c>
      <c r="AD4050">
        <v>-0.1</v>
      </c>
      <c r="AE4050">
        <v>0</v>
      </c>
      <c r="AF4050">
        <v>0</v>
      </c>
      <c r="AG4050" t="s">
        <v>6228</v>
      </c>
      <c r="AH4050" s="2">
        <f t="shared" si="407"/>
        <v>-17.31747908580931</v>
      </c>
      <c r="AJ4050" s="2">
        <f t="shared" si="412"/>
        <v>-2.5025539444631106</v>
      </c>
      <c r="AK4050" s="2">
        <f t="shared" si="408"/>
        <v>-1.535362013584342</v>
      </c>
      <c r="AL4050" s="2">
        <f t="shared" si="409"/>
        <v>-2.5879503497259004</v>
      </c>
      <c r="AM4050" s="2">
        <f t="shared" si="410"/>
        <v>-5.3751650608891293</v>
      </c>
      <c r="AN4050" s="2">
        <f t="shared" si="411"/>
        <v>-5.3164477171468274</v>
      </c>
    </row>
    <row r="4051" spans="1:40" x14ac:dyDescent="0.2">
      <c r="A4051">
        <v>4050</v>
      </c>
      <c r="B4051" t="s">
        <v>6422</v>
      </c>
      <c r="C4051" t="s">
        <v>29</v>
      </c>
      <c r="D4051">
        <v>0</v>
      </c>
      <c r="E4051">
        <v>1</v>
      </c>
      <c r="F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T4051">
        <v>0.14499999999999999</v>
      </c>
      <c r="U4051">
        <v>0.182</v>
      </c>
      <c r="V4051">
        <v>0.189</v>
      </c>
      <c r="W4051">
        <v>0.371</v>
      </c>
      <c r="X4051">
        <v>0.16500000000000001</v>
      </c>
      <c r="Z4051">
        <v>-4</v>
      </c>
      <c r="AA4051">
        <v>0</v>
      </c>
      <c r="AB4051">
        <v>0</v>
      </c>
      <c r="AD4051">
        <v>-0.1</v>
      </c>
      <c r="AE4051">
        <v>0</v>
      </c>
      <c r="AF4051">
        <v>0</v>
      </c>
      <c r="AG4051" t="s">
        <v>6423</v>
      </c>
      <c r="AH4051" s="2">
        <f t="shared" si="407"/>
        <v>-17.319947448412414</v>
      </c>
      <c r="AJ4051" s="2">
        <f t="shared" si="412"/>
        <v>-2.5025539444631106</v>
      </c>
      <c r="AK4051" s="2">
        <f t="shared" si="408"/>
        <v>-1.535362013584342</v>
      </c>
      <c r="AL4051" s="2">
        <f t="shared" si="409"/>
        <v>-2.5879503497259004</v>
      </c>
      <c r="AM4051" s="2">
        <f t="shared" si="410"/>
        <v>-5.2773512006651355</v>
      </c>
      <c r="AN4051" s="2">
        <f t="shared" si="411"/>
        <v>-5.4167299399739264</v>
      </c>
    </row>
    <row r="4052" spans="1:40" x14ac:dyDescent="0.2">
      <c r="A4052">
        <v>4051</v>
      </c>
      <c r="B4052" t="s">
        <v>6948</v>
      </c>
      <c r="D4052">
        <v>0</v>
      </c>
      <c r="E4052">
        <v>1</v>
      </c>
      <c r="F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T4052">
        <v>0.14499999999999999</v>
      </c>
      <c r="U4052">
        <v>0.182</v>
      </c>
      <c r="V4052">
        <v>0.189</v>
      </c>
      <c r="W4052">
        <v>0.371</v>
      </c>
      <c r="X4052">
        <v>0.16500000000000001</v>
      </c>
      <c r="Z4052">
        <v>-6</v>
      </c>
      <c r="AA4052">
        <v>0</v>
      </c>
      <c r="AB4052">
        <v>0</v>
      </c>
      <c r="AD4052">
        <v>-0.1</v>
      </c>
      <c r="AE4052">
        <v>0</v>
      </c>
      <c r="AF4052">
        <v>0</v>
      </c>
      <c r="AG4052" t="s">
        <v>6949</v>
      </c>
      <c r="AH4052" s="2">
        <f t="shared" si="407"/>
        <v>-17.319947448412414</v>
      </c>
      <c r="AJ4052" s="2">
        <f t="shared" si="412"/>
        <v>-2.5025539444631106</v>
      </c>
      <c r="AK4052" s="2">
        <f t="shared" si="408"/>
        <v>-1.535362013584342</v>
      </c>
      <c r="AL4052" s="2">
        <f t="shared" si="409"/>
        <v>-2.5879503497259004</v>
      </c>
      <c r="AM4052" s="2">
        <f t="shared" si="410"/>
        <v>-5.2773512006651355</v>
      </c>
      <c r="AN4052" s="2">
        <f t="shared" si="411"/>
        <v>-5.4167299399739264</v>
      </c>
    </row>
    <row r="4053" spans="1:40" x14ac:dyDescent="0.2">
      <c r="A4053">
        <v>4052</v>
      </c>
      <c r="B4053" t="s">
        <v>6952</v>
      </c>
      <c r="C4053" t="s">
        <v>35</v>
      </c>
      <c r="D4053">
        <v>0</v>
      </c>
      <c r="E4053">
        <v>1</v>
      </c>
      <c r="F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T4053">
        <v>0.14499999999999999</v>
      </c>
      <c r="U4053">
        <v>0.184</v>
      </c>
      <c r="V4053">
        <v>0.187</v>
      </c>
      <c r="W4053">
        <v>0.371</v>
      </c>
      <c r="X4053">
        <v>0.16600000000000001</v>
      </c>
      <c r="Z4053">
        <v>-10</v>
      </c>
      <c r="AA4053">
        <v>0</v>
      </c>
      <c r="AB4053">
        <v>0</v>
      </c>
      <c r="AD4053">
        <v>-0.1</v>
      </c>
      <c r="AE4053">
        <v>0</v>
      </c>
      <c r="AF4053">
        <v>0</v>
      </c>
      <c r="AG4053" t="s">
        <v>6953</v>
      </c>
      <c r="AH4053" s="2">
        <f t="shared" si="407"/>
        <v>-17.319947448412414</v>
      </c>
      <c r="AJ4053" s="2">
        <f t="shared" si="412"/>
        <v>-2.5025539444631106</v>
      </c>
      <c r="AK4053" s="2">
        <f t="shared" si="408"/>
        <v>-1.535362013584342</v>
      </c>
      <c r="AL4053" s="2">
        <f t="shared" si="409"/>
        <v>-2.5879503497259004</v>
      </c>
      <c r="AM4053" s="2">
        <f t="shared" si="410"/>
        <v>-5.2773512006651355</v>
      </c>
      <c r="AN4053" s="2">
        <f t="shared" si="411"/>
        <v>-5.4167299399739264</v>
      </c>
    </row>
    <row r="4054" spans="1:40" x14ac:dyDescent="0.2">
      <c r="A4054">
        <v>4053</v>
      </c>
      <c r="B4054" t="s">
        <v>6962</v>
      </c>
      <c r="C4054" t="s">
        <v>51</v>
      </c>
      <c r="D4054">
        <v>0</v>
      </c>
      <c r="E4054">
        <v>1</v>
      </c>
      <c r="F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T4054">
        <v>0.13700000000000001</v>
      </c>
      <c r="U4054">
        <v>0.17799999999999999</v>
      </c>
      <c r="V4054">
        <v>0.22</v>
      </c>
      <c r="W4054">
        <v>0.39800000000000002</v>
      </c>
      <c r="X4054">
        <v>0.17399999999999999</v>
      </c>
      <c r="Z4054">
        <v>2</v>
      </c>
      <c r="AA4054">
        <v>0</v>
      </c>
      <c r="AB4054">
        <v>0</v>
      </c>
      <c r="AD4054">
        <v>-0.1</v>
      </c>
      <c r="AE4054">
        <v>0</v>
      </c>
      <c r="AF4054">
        <v>0</v>
      </c>
      <c r="AG4054" t="s">
        <v>6963</v>
      </c>
      <c r="AH4054" s="2">
        <f t="shared" si="407"/>
        <v>-17.324400029832436</v>
      </c>
      <c r="AJ4054" s="2">
        <f t="shared" si="412"/>
        <v>-2.5025539444631106</v>
      </c>
      <c r="AK4054" s="2">
        <f t="shared" si="408"/>
        <v>-1.535362013584342</v>
      </c>
      <c r="AL4054" s="2">
        <f t="shared" si="409"/>
        <v>-2.5879503497259004</v>
      </c>
      <c r="AM4054" s="2">
        <f t="shared" si="410"/>
        <v>-5.6686066415611096</v>
      </c>
      <c r="AN4054" s="2">
        <f t="shared" si="411"/>
        <v>-5.0299270804979725</v>
      </c>
    </row>
    <row r="4055" spans="1:40" x14ac:dyDescent="0.2">
      <c r="A4055">
        <v>4054</v>
      </c>
      <c r="B4055" t="s">
        <v>7387</v>
      </c>
      <c r="C4055" t="s">
        <v>42</v>
      </c>
      <c r="D4055">
        <v>0</v>
      </c>
      <c r="E4055">
        <v>1</v>
      </c>
      <c r="F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T4055">
        <v>0.13900000000000001</v>
      </c>
      <c r="U4055">
        <v>0.17499999999999999</v>
      </c>
      <c r="V4055">
        <v>0.216</v>
      </c>
      <c r="W4055">
        <v>0.39100000000000001</v>
      </c>
      <c r="X4055">
        <v>0.17100000000000001</v>
      </c>
      <c r="Z4055">
        <v>1</v>
      </c>
      <c r="AA4055">
        <v>0</v>
      </c>
      <c r="AB4055">
        <v>0</v>
      </c>
      <c r="AD4055">
        <v>-0.1</v>
      </c>
      <c r="AE4055">
        <v>0</v>
      </c>
      <c r="AF4055">
        <v>0</v>
      </c>
      <c r="AG4055" t="s">
        <v>7388</v>
      </c>
      <c r="AH4055" s="2">
        <f t="shared" si="407"/>
        <v>-17.326868392435539</v>
      </c>
      <c r="AJ4055" s="2">
        <f t="shared" si="412"/>
        <v>-2.5025539444631106</v>
      </c>
      <c r="AK4055" s="2">
        <f t="shared" si="408"/>
        <v>-1.535362013584342</v>
      </c>
      <c r="AL4055" s="2">
        <f t="shared" si="409"/>
        <v>-2.5879503497259004</v>
      </c>
      <c r="AM4055" s="2">
        <f t="shared" si="410"/>
        <v>-5.5707927813371159</v>
      </c>
      <c r="AN4055" s="2">
        <f t="shared" si="411"/>
        <v>-5.1302093033250715</v>
      </c>
    </row>
    <row r="4056" spans="1:40" x14ac:dyDescent="0.2">
      <c r="A4056">
        <v>4055</v>
      </c>
      <c r="B4056" t="s">
        <v>7087</v>
      </c>
      <c r="C4056" t="s">
        <v>118</v>
      </c>
      <c r="D4056">
        <v>0</v>
      </c>
      <c r="E4056">
        <v>1</v>
      </c>
      <c r="F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T4056">
        <v>0.14099999999999999</v>
      </c>
      <c r="U4056">
        <v>0.18099999999999999</v>
      </c>
      <c r="V4056">
        <v>0.20300000000000001</v>
      </c>
      <c r="W4056">
        <v>0.38400000000000001</v>
      </c>
      <c r="X4056">
        <v>0.16900000000000001</v>
      </c>
      <c r="Z4056">
        <v>0</v>
      </c>
      <c r="AA4056">
        <v>0</v>
      </c>
      <c r="AB4056">
        <v>0</v>
      </c>
      <c r="AD4056">
        <v>-0.1</v>
      </c>
      <c r="AE4056">
        <v>0</v>
      </c>
      <c r="AF4056">
        <v>0</v>
      </c>
      <c r="AG4056" t="s">
        <v>7088</v>
      </c>
      <c r="AH4056" s="2">
        <f t="shared" si="407"/>
        <v>-17.329336755038646</v>
      </c>
      <c r="AJ4056" s="2">
        <f t="shared" si="412"/>
        <v>-2.5025539444631106</v>
      </c>
      <c r="AK4056" s="2">
        <f t="shared" si="408"/>
        <v>-1.535362013584342</v>
      </c>
      <c r="AL4056" s="2">
        <f t="shared" si="409"/>
        <v>-2.5879503497259004</v>
      </c>
      <c r="AM4056" s="2">
        <f t="shared" si="410"/>
        <v>-5.472978921113123</v>
      </c>
      <c r="AN4056" s="2">
        <f t="shared" si="411"/>
        <v>-5.2304915261521705</v>
      </c>
    </row>
    <row r="4057" spans="1:40" x14ac:dyDescent="0.2">
      <c r="A4057">
        <v>4056</v>
      </c>
      <c r="B4057" t="s">
        <v>6784</v>
      </c>
      <c r="C4057" t="s">
        <v>90</v>
      </c>
      <c r="D4057">
        <v>0</v>
      </c>
      <c r="E4057">
        <v>1</v>
      </c>
      <c r="F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T4057">
        <v>0.14499999999999999</v>
      </c>
      <c r="U4057">
        <v>0.183</v>
      </c>
      <c r="V4057">
        <v>0.187</v>
      </c>
      <c r="W4057">
        <v>0.37</v>
      </c>
      <c r="X4057">
        <v>0.16500000000000001</v>
      </c>
      <c r="Z4057">
        <v>-2</v>
      </c>
      <c r="AA4057">
        <v>0</v>
      </c>
      <c r="AB4057">
        <v>0</v>
      </c>
      <c r="AD4057">
        <v>-0.1</v>
      </c>
      <c r="AE4057">
        <v>0</v>
      </c>
      <c r="AF4057">
        <v>0</v>
      </c>
      <c r="AG4057" t="s">
        <v>6785</v>
      </c>
      <c r="AH4057" s="2">
        <f t="shared" si="407"/>
        <v>-17.33427348024486</v>
      </c>
      <c r="AJ4057" s="2">
        <f t="shared" si="412"/>
        <v>-2.5025539444631106</v>
      </c>
      <c r="AK4057" s="2">
        <f t="shared" si="408"/>
        <v>-1.535362013584342</v>
      </c>
      <c r="AL4057" s="2">
        <f t="shared" si="409"/>
        <v>-2.5879503497259004</v>
      </c>
      <c r="AM4057" s="2">
        <f t="shared" si="410"/>
        <v>-5.2773512006651355</v>
      </c>
      <c r="AN4057" s="2">
        <f t="shared" si="411"/>
        <v>-5.4310559718063693</v>
      </c>
    </row>
    <row r="4058" spans="1:40" x14ac:dyDescent="0.2">
      <c r="A4058">
        <v>4057</v>
      </c>
      <c r="B4058" t="s">
        <v>6826</v>
      </c>
      <c r="C4058" t="s">
        <v>139</v>
      </c>
      <c r="D4058">
        <v>0</v>
      </c>
      <c r="E4058">
        <v>1</v>
      </c>
      <c r="F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0.13800000000000001</v>
      </c>
      <c r="U4058">
        <v>0.184</v>
      </c>
      <c r="V4058">
        <v>0.20799999999999999</v>
      </c>
      <c r="W4058">
        <v>0.39300000000000002</v>
      </c>
      <c r="X4058">
        <v>0.17399999999999999</v>
      </c>
      <c r="Z4058">
        <v>4</v>
      </c>
      <c r="AA4058">
        <v>0</v>
      </c>
      <c r="AB4058">
        <v>0</v>
      </c>
      <c r="AD4058">
        <v>-0.1</v>
      </c>
      <c r="AE4058">
        <v>0</v>
      </c>
      <c r="AF4058">
        <v>0</v>
      </c>
      <c r="AG4058" t="s">
        <v>6827</v>
      </c>
      <c r="AH4058" s="2">
        <f t="shared" si="407"/>
        <v>-17.34712325888265</v>
      </c>
      <c r="AJ4058" s="2">
        <f t="shared" si="412"/>
        <v>-2.5025539444631106</v>
      </c>
      <c r="AK4058" s="2">
        <f t="shared" si="408"/>
        <v>-1.535362013584342</v>
      </c>
      <c r="AL4058" s="2">
        <f t="shared" si="409"/>
        <v>-2.5879503497259004</v>
      </c>
      <c r="AM4058" s="2">
        <f t="shared" si="410"/>
        <v>-5.6196997114491127</v>
      </c>
      <c r="AN4058" s="2">
        <f t="shared" si="411"/>
        <v>-5.1015572396601856</v>
      </c>
    </row>
    <row r="4059" spans="1:40" x14ac:dyDescent="0.2">
      <c r="A4059">
        <v>4058</v>
      </c>
      <c r="B4059" t="s">
        <v>7368</v>
      </c>
      <c r="C4059" t="s">
        <v>57</v>
      </c>
      <c r="D4059">
        <v>0</v>
      </c>
      <c r="E4059">
        <v>1</v>
      </c>
      <c r="F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T4059">
        <v>0.14000000000000001</v>
      </c>
      <c r="U4059">
        <v>0.183</v>
      </c>
      <c r="V4059">
        <v>0.20300000000000001</v>
      </c>
      <c r="W4059">
        <v>0.38600000000000001</v>
      </c>
      <c r="X4059">
        <v>0.17100000000000001</v>
      </c>
      <c r="Z4059">
        <v>-2</v>
      </c>
      <c r="AA4059">
        <v>0</v>
      </c>
      <c r="AB4059">
        <v>0</v>
      </c>
      <c r="AD4059">
        <v>-0.1</v>
      </c>
      <c r="AE4059">
        <v>0</v>
      </c>
      <c r="AF4059">
        <v>0</v>
      </c>
      <c r="AG4059" t="s">
        <v>7369</v>
      </c>
      <c r="AH4059" s="2">
        <f t="shared" si="407"/>
        <v>-17.349591621485757</v>
      </c>
      <c r="AJ4059" s="2">
        <f t="shared" si="412"/>
        <v>-2.5025539444631106</v>
      </c>
      <c r="AK4059" s="2">
        <f t="shared" si="408"/>
        <v>-1.535362013584342</v>
      </c>
      <c r="AL4059" s="2">
        <f t="shared" si="409"/>
        <v>-2.5879503497259004</v>
      </c>
      <c r="AM4059" s="2">
        <f t="shared" si="410"/>
        <v>-5.521885851225119</v>
      </c>
      <c r="AN4059" s="2">
        <f t="shared" si="411"/>
        <v>-5.2018394624872855</v>
      </c>
    </row>
    <row r="4060" spans="1:40" x14ac:dyDescent="0.2">
      <c r="A4060">
        <v>4059</v>
      </c>
      <c r="B4060" t="s">
        <v>6944</v>
      </c>
      <c r="C4060" t="s">
        <v>139</v>
      </c>
      <c r="D4060">
        <v>0</v>
      </c>
      <c r="E4060">
        <v>1</v>
      </c>
      <c r="F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T4060">
        <v>0.13900000000000001</v>
      </c>
      <c r="U4060">
        <v>0.18</v>
      </c>
      <c r="V4060">
        <v>0.20899999999999999</v>
      </c>
      <c r="W4060">
        <v>0.38900000000000001</v>
      </c>
      <c r="X4060">
        <v>0.17199999999999999</v>
      </c>
      <c r="Z4060">
        <v>2</v>
      </c>
      <c r="AA4060">
        <v>0</v>
      </c>
      <c r="AB4060">
        <v>0</v>
      </c>
      <c r="AD4060">
        <v>-0.1</v>
      </c>
      <c r="AE4060">
        <v>0</v>
      </c>
      <c r="AF4060">
        <v>0</v>
      </c>
      <c r="AG4060" t="s">
        <v>6945</v>
      </c>
      <c r="AH4060" s="2">
        <f t="shared" si="407"/>
        <v>-17.355520456100425</v>
      </c>
      <c r="AJ4060" s="2">
        <f t="shared" si="412"/>
        <v>-2.5025539444631106</v>
      </c>
      <c r="AK4060" s="2">
        <f t="shared" si="408"/>
        <v>-1.535362013584342</v>
      </c>
      <c r="AL4060" s="2">
        <f t="shared" si="409"/>
        <v>-2.5879503497259004</v>
      </c>
      <c r="AM4060" s="2">
        <f t="shared" si="410"/>
        <v>-5.5707927813371159</v>
      </c>
      <c r="AN4060" s="2">
        <f t="shared" si="411"/>
        <v>-5.1588613669899566</v>
      </c>
    </row>
    <row r="4061" spans="1:40" x14ac:dyDescent="0.2">
      <c r="A4061">
        <v>4060</v>
      </c>
      <c r="B4061" t="s">
        <v>6104</v>
      </c>
      <c r="C4061" t="s">
        <v>37</v>
      </c>
      <c r="D4061">
        <v>0</v>
      </c>
      <c r="E4061">
        <v>1</v>
      </c>
      <c r="F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T4061">
        <v>0.14099999999999999</v>
      </c>
      <c r="U4061">
        <v>0.17899999999999999</v>
      </c>
      <c r="V4061">
        <v>0.20300000000000001</v>
      </c>
      <c r="W4061">
        <v>0.38200000000000001</v>
      </c>
      <c r="X4061">
        <v>0.16900000000000001</v>
      </c>
      <c r="Z4061">
        <v>1</v>
      </c>
      <c r="AA4061">
        <v>0</v>
      </c>
      <c r="AB4061">
        <v>0</v>
      </c>
      <c r="AD4061">
        <v>-0.1</v>
      </c>
      <c r="AE4061">
        <v>0</v>
      </c>
      <c r="AF4061">
        <v>0</v>
      </c>
      <c r="AG4061" t="s">
        <v>6105</v>
      </c>
      <c r="AH4061" s="2">
        <f t="shared" si="407"/>
        <v>-17.357988818703532</v>
      </c>
      <c r="AJ4061" s="2">
        <f t="shared" si="412"/>
        <v>-2.5025539444631106</v>
      </c>
      <c r="AK4061" s="2">
        <f t="shared" si="408"/>
        <v>-1.535362013584342</v>
      </c>
      <c r="AL4061" s="2">
        <f t="shared" si="409"/>
        <v>-2.5879503497259004</v>
      </c>
      <c r="AM4061" s="2">
        <f t="shared" si="410"/>
        <v>-5.472978921113123</v>
      </c>
      <c r="AN4061" s="2">
        <f t="shared" si="411"/>
        <v>-5.2591435898170564</v>
      </c>
    </row>
    <row r="4062" spans="1:40" x14ac:dyDescent="0.2">
      <c r="A4062">
        <v>4061</v>
      </c>
      <c r="B4062" t="s">
        <v>6916</v>
      </c>
      <c r="C4062" t="s">
        <v>37</v>
      </c>
      <c r="D4062">
        <v>0</v>
      </c>
      <c r="E4062">
        <v>1</v>
      </c>
      <c r="F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T4062">
        <v>0.14499999999999999</v>
      </c>
      <c r="U4062">
        <v>0.17499999999999999</v>
      </c>
      <c r="V4062">
        <v>0.193</v>
      </c>
      <c r="W4062">
        <v>0.36799999999999999</v>
      </c>
      <c r="X4062">
        <v>0.16200000000000001</v>
      </c>
      <c r="Z4062">
        <v>-4</v>
      </c>
      <c r="AA4062">
        <v>0</v>
      </c>
      <c r="AB4062">
        <v>0</v>
      </c>
      <c r="AD4062">
        <v>-0.1</v>
      </c>
      <c r="AE4062">
        <v>0</v>
      </c>
      <c r="AF4062">
        <v>0</v>
      </c>
      <c r="AG4062" t="s">
        <v>6917</v>
      </c>
      <c r="AH4062" s="2">
        <f t="shared" si="407"/>
        <v>-17.362925543909743</v>
      </c>
      <c r="AJ4062" s="2">
        <f t="shared" si="412"/>
        <v>-2.5025539444631106</v>
      </c>
      <c r="AK4062" s="2">
        <f t="shared" si="408"/>
        <v>-1.535362013584342</v>
      </c>
      <c r="AL4062" s="2">
        <f t="shared" si="409"/>
        <v>-2.5879503497259004</v>
      </c>
      <c r="AM4062" s="2">
        <f t="shared" si="410"/>
        <v>-5.2773512006651355</v>
      </c>
      <c r="AN4062" s="2">
        <f t="shared" si="411"/>
        <v>-5.4597080354712544</v>
      </c>
    </row>
    <row r="4063" spans="1:40" x14ac:dyDescent="0.2">
      <c r="A4063">
        <v>4062</v>
      </c>
      <c r="B4063" t="s">
        <v>7233</v>
      </c>
      <c r="C4063" t="s">
        <v>144</v>
      </c>
      <c r="D4063">
        <v>0</v>
      </c>
      <c r="E4063">
        <v>1</v>
      </c>
      <c r="F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T4063">
        <v>0.14000000000000001</v>
      </c>
      <c r="U4063">
        <v>0.184</v>
      </c>
      <c r="V4063">
        <v>0.20100000000000001</v>
      </c>
      <c r="W4063">
        <v>0.38500000000000001</v>
      </c>
      <c r="X4063">
        <v>0.17100000000000001</v>
      </c>
      <c r="Z4063">
        <v>3</v>
      </c>
      <c r="AA4063">
        <v>0</v>
      </c>
      <c r="AB4063">
        <v>0</v>
      </c>
      <c r="AD4063">
        <v>-0.1</v>
      </c>
      <c r="AE4063">
        <v>0</v>
      </c>
      <c r="AF4063">
        <v>0</v>
      </c>
      <c r="AG4063" t="s">
        <v>7234</v>
      </c>
      <c r="AH4063" s="2">
        <f t="shared" si="407"/>
        <v>-17.3639176533182</v>
      </c>
      <c r="AJ4063" s="2">
        <f t="shared" si="412"/>
        <v>-2.5025539444631106</v>
      </c>
      <c r="AK4063" s="2">
        <f t="shared" si="408"/>
        <v>-1.535362013584342</v>
      </c>
      <c r="AL4063" s="2">
        <f t="shared" si="409"/>
        <v>-2.5879503497259004</v>
      </c>
      <c r="AM4063" s="2">
        <f t="shared" si="410"/>
        <v>-5.521885851225119</v>
      </c>
      <c r="AN4063" s="2">
        <f t="shared" si="411"/>
        <v>-5.2161654943197275</v>
      </c>
    </row>
    <row r="4064" spans="1:40" x14ac:dyDescent="0.2">
      <c r="A4064">
        <v>4063</v>
      </c>
      <c r="B4064" t="s">
        <v>7321</v>
      </c>
      <c r="C4064" t="s">
        <v>129</v>
      </c>
      <c r="D4064">
        <v>0</v>
      </c>
      <c r="E4064">
        <v>1</v>
      </c>
      <c r="F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T4064">
        <v>0.13900000000000001</v>
      </c>
      <c r="U4064">
        <v>0.17199999999999999</v>
      </c>
      <c r="V4064">
        <v>0.216</v>
      </c>
      <c r="W4064">
        <v>0.38800000000000001</v>
      </c>
      <c r="X4064">
        <v>0.16900000000000001</v>
      </c>
      <c r="Z4064">
        <v>-6</v>
      </c>
      <c r="AA4064">
        <v>0</v>
      </c>
      <c r="AB4064">
        <v>0</v>
      </c>
      <c r="AD4064">
        <v>-0.1</v>
      </c>
      <c r="AE4064">
        <v>0</v>
      </c>
      <c r="AF4064">
        <v>0</v>
      </c>
      <c r="AG4064" t="s">
        <v>7322</v>
      </c>
      <c r="AH4064" s="2">
        <f t="shared" si="407"/>
        <v>-17.369846487932868</v>
      </c>
      <c r="AJ4064" s="2">
        <f t="shared" si="412"/>
        <v>-2.5025539444631106</v>
      </c>
      <c r="AK4064" s="2">
        <f t="shared" si="408"/>
        <v>-1.535362013584342</v>
      </c>
      <c r="AL4064" s="2">
        <f t="shared" si="409"/>
        <v>-2.5879503497259004</v>
      </c>
      <c r="AM4064" s="2">
        <f t="shared" si="410"/>
        <v>-5.5707927813371159</v>
      </c>
      <c r="AN4064" s="2">
        <f t="shared" si="411"/>
        <v>-5.1731873988223995</v>
      </c>
    </row>
    <row r="4065" spans="1:40" x14ac:dyDescent="0.2">
      <c r="A4065">
        <v>4064</v>
      </c>
      <c r="B4065" t="s">
        <v>7047</v>
      </c>
      <c r="C4065" t="s">
        <v>90</v>
      </c>
      <c r="D4065">
        <v>0</v>
      </c>
      <c r="E4065">
        <v>1</v>
      </c>
      <c r="F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T4065">
        <v>0.14000000000000001</v>
      </c>
      <c r="U4065">
        <v>0.183</v>
      </c>
      <c r="V4065">
        <v>0.2</v>
      </c>
      <c r="W4065">
        <v>0.38300000000000001</v>
      </c>
      <c r="X4065">
        <v>0.17</v>
      </c>
      <c r="Z4065">
        <v>2</v>
      </c>
      <c r="AA4065">
        <v>0</v>
      </c>
      <c r="AB4065">
        <v>0</v>
      </c>
      <c r="AD4065">
        <v>-0.1</v>
      </c>
      <c r="AE4065">
        <v>0</v>
      </c>
      <c r="AF4065">
        <v>0</v>
      </c>
      <c r="AG4065" t="s">
        <v>7273</v>
      </c>
      <c r="AH4065" s="2">
        <f t="shared" si="407"/>
        <v>-17.392569716983086</v>
      </c>
      <c r="AJ4065" s="2">
        <f t="shared" si="412"/>
        <v>-2.5025539444631106</v>
      </c>
      <c r="AK4065" s="2">
        <f t="shared" si="408"/>
        <v>-1.535362013584342</v>
      </c>
      <c r="AL4065" s="2">
        <f t="shared" si="409"/>
        <v>-2.5879503497259004</v>
      </c>
      <c r="AM4065" s="2">
        <f t="shared" si="410"/>
        <v>-5.521885851225119</v>
      </c>
      <c r="AN4065" s="2">
        <f t="shared" si="411"/>
        <v>-5.2448175579846135</v>
      </c>
    </row>
    <row r="4066" spans="1:40" x14ac:dyDescent="0.2">
      <c r="A4066">
        <v>4065</v>
      </c>
      <c r="B4066" t="s">
        <v>6713</v>
      </c>
      <c r="C4066" t="s">
        <v>93</v>
      </c>
      <c r="D4066">
        <v>0</v>
      </c>
      <c r="E4066">
        <v>1</v>
      </c>
      <c r="F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0.14199999999999999</v>
      </c>
      <c r="U4066">
        <v>0.184</v>
      </c>
      <c r="V4066">
        <v>0.192</v>
      </c>
      <c r="W4066">
        <v>0.376</v>
      </c>
      <c r="X4066">
        <v>0.16800000000000001</v>
      </c>
      <c r="Z4066">
        <v>-1</v>
      </c>
      <c r="AA4066">
        <v>0</v>
      </c>
      <c r="AB4066">
        <v>0</v>
      </c>
      <c r="AD4066">
        <v>-0.1</v>
      </c>
      <c r="AE4066">
        <v>0</v>
      </c>
      <c r="AF4066">
        <v>0</v>
      </c>
      <c r="AG4066" t="s">
        <v>6714</v>
      </c>
      <c r="AH4066" s="2">
        <f t="shared" si="407"/>
        <v>-17.395038079586193</v>
      </c>
      <c r="AJ4066" s="2">
        <f t="shared" si="412"/>
        <v>-2.5025539444631106</v>
      </c>
      <c r="AK4066" s="2">
        <f t="shared" si="408"/>
        <v>-1.535362013584342</v>
      </c>
      <c r="AL4066" s="2">
        <f t="shared" si="409"/>
        <v>-2.5879503497259004</v>
      </c>
      <c r="AM4066" s="2">
        <f t="shared" si="410"/>
        <v>-5.4240719910011261</v>
      </c>
      <c r="AN4066" s="2">
        <f t="shared" si="411"/>
        <v>-5.3450997808117124</v>
      </c>
    </row>
    <row r="4067" spans="1:40" x14ac:dyDescent="0.2">
      <c r="A4067">
        <v>4066</v>
      </c>
      <c r="B4067" t="s">
        <v>6874</v>
      </c>
      <c r="C4067" t="s">
        <v>47</v>
      </c>
      <c r="D4067">
        <v>0</v>
      </c>
      <c r="E4067">
        <v>1</v>
      </c>
      <c r="F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T4067">
        <v>0.14499999999999999</v>
      </c>
      <c r="U4067">
        <v>0.17399999999999999</v>
      </c>
      <c r="V4067">
        <v>0.191</v>
      </c>
      <c r="W4067">
        <v>0.36499999999999999</v>
      </c>
      <c r="X4067">
        <v>0.161</v>
      </c>
      <c r="Z4067">
        <v>-9</v>
      </c>
      <c r="AA4067">
        <v>0</v>
      </c>
      <c r="AB4067">
        <v>0</v>
      </c>
      <c r="AD4067">
        <v>-0.1</v>
      </c>
      <c r="AE4067">
        <v>0</v>
      </c>
      <c r="AF4067">
        <v>0</v>
      </c>
      <c r="AG4067" t="s">
        <v>6875</v>
      </c>
      <c r="AH4067" s="2">
        <f t="shared" si="407"/>
        <v>-17.405903639407072</v>
      </c>
      <c r="AJ4067" s="2">
        <f t="shared" si="412"/>
        <v>-2.5025539444631106</v>
      </c>
      <c r="AK4067" s="2">
        <f t="shared" si="408"/>
        <v>-1.535362013584342</v>
      </c>
      <c r="AL4067" s="2">
        <f t="shared" si="409"/>
        <v>-2.5879503497259004</v>
      </c>
      <c r="AM4067" s="2">
        <f t="shared" si="410"/>
        <v>-5.2773512006651355</v>
      </c>
      <c r="AN4067" s="2">
        <f t="shared" si="411"/>
        <v>-5.5026861309685824</v>
      </c>
    </row>
    <row r="4068" spans="1:40" x14ac:dyDescent="0.2">
      <c r="A4068">
        <v>4067</v>
      </c>
      <c r="B4068" t="s">
        <v>7383</v>
      </c>
      <c r="C4068" t="s">
        <v>42</v>
      </c>
      <c r="D4068">
        <v>0</v>
      </c>
      <c r="E4068">
        <v>1</v>
      </c>
      <c r="F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T4068">
        <v>0.13800000000000001</v>
      </c>
      <c r="U4068">
        <v>0.18099999999999999</v>
      </c>
      <c r="V4068">
        <v>0.20599999999999999</v>
      </c>
      <c r="W4068">
        <v>0.38800000000000001</v>
      </c>
      <c r="X4068">
        <v>0.17100000000000001</v>
      </c>
      <c r="Z4068">
        <v>1</v>
      </c>
      <c r="AA4068">
        <v>0</v>
      </c>
      <c r="AB4068">
        <v>0</v>
      </c>
      <c r="AD4068">
        <v>-0.1</v>
      </c>
      <c r="AE4068">
        <v>0</v>
      </c>
      <c r="AF4068">
        <v>0</v>
      </c>
      <c r="AG4068" t="s">
        <v>7384</v>
      </c>
      <c r="AH4068" s="2">
        <f t="shared" si="407"/>
        <v>-17.418753418044865</v>
      </c>
      <c r="AJ4068" s="2">
        <f t="shared" si="412"/>
        <v>-2.5025539444631106</v>
      </c>
      <c r="AK4068" s="2">
        <f t="shared" si="408"/>
        <v>-1.535362013584342</v>
      </c>
      <c r="AL4068" s="2">
        <f t="shared" si="409"/>
        <v>-2.5879503497259004</v>
      </c>
      <c r="AM4068" s="2">
        <f t="shared" si="410"/>
        <v>-5.6196997114491127</v>
      </c>
      <c r="AN4068" s="2">
        <f t="shared" si="411"/>
        <v>-5.1731873988223995</v>
      </c>
    </row>
    <row r="4069" spans="1:40" x14ac:dyDescent="0.2">
      <c r="A4069">
        <v>4068</v>
      </c>
      <c r="B4069" t="s">
        <v>6636</v>
      </c>
      <c r="C4069" t="s">
        <v>88</v>
      </c>
      <c r="D4069">
        <v>0</v>
      </c>
      <c r="E4069">
        <v>1</v>
      </c>
      <c r="F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T4069">
        <v>0.14299999999999999</v>
      </c>
      <c r="U4069">
        <v>0.184</v>
      </c>
      <c r="V4069">
        <v>0.185</v>
      </c>
      <c r="W4069">
        <v>0.37</v>
      </c>
      <c r="X4069">
        <v>0.16600000000000001</v>
      </c>
      <c r="Z4069">
        <v>0</v>
      </c>
      <c r="AA4069">
        <v>0</v>
      </c>
      <c r="AB4069">
        <v>0</v>
      </c>
      <c r="AD4069">
        <v>-0.1</v>
      </c>
      <c r="AE4069">
        <v>0</v>
      </c>
      <c r="AF4069">
        <v>0</v>
      </c>
      <c r="AG4069" t="s">
        <v>6637</v>
      </c>
      <c r="AH4069" s="2">
        <f t="shared" si="407"/>
        <v>-17.432087340468854</v>
      </c>
      <c r="AJ4069" s="2">
        <f t="shared" si="412"/>
        <v>-2.5025539444631106</v>
      </c>
      <c r="AK4069" s="2">
        <f t="shared" si="408"/>
        <v>-1.535362013584342</v>
      </c>
      <c r="AL4069" s="2">
        <f t="shared" si="409"/>
        <v>-2.5879503497259004</v>
      </c>
      <c r="AM4069" s="2">
        <f t="shared" si="410"/>
        <v>-5.3751650608891293</v>
      </c>
      <c r="AN4069" s="2">
        <f t="shared" si="411"/>
        <v>-5.4310559718063693</v>
      </c>
    </row>
    <row r="4070" spans="1:40" x14ac:dyDescent="0.2">
      <c r="A4070">
        <v>4069</v>
      </c>
      <c r="B4070" t="s">
        <v>7434</v>
      </c>
      <c r="C4070" t="s">
        <v>29</v>
      </c>
      <c r="D4070">
        <v>0</v>
      </c>
      <c r="E4070">
        <v>1</v>
      </c>
      <c r="F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T4070">
        <v>0.14000000000000001</v>
      </c>
      <c r="U4070">
        <v>0.17199999999999999</v>
      </c>
      <c r="V4070">
        <v>0.20799999999999999</v>
      </c>
      <c r="W4070">
        <v>0.38</v>
      </c>
      <c r="X4070">
        <v>0.16600000000000001</v>
      </c>
      <c r="Z4070">
        <v>-4</v>
      </c>
      <c r="AA4070">
        <v>0</v>
      </c>
      <c r="AB4070">
        <v>0</v>
      </c>
      <c r="AD4070">
        <v>-0.1</v>
      </c>
      <c r="AE4070">
        <v>0</v>
      </c>
      <c r="AF4070">
        <v>0</v>
      </c>
      <c r="AG4070" t="s">
        <v>7435</v>
      </c>
      <c r="AH4070" s="2">
        <f t="shared" si="407"/>
        <v>-17.435547812480415</v>
      </c>
      <c r="AJ4070" s="2">
        <f t="shared" si="412"/>
        <v>-2.5025539444631106</v>
      </c>
      <c r="AK4070" s="2">
        <f t="shared" si="408"/>
        <v>-1.535362013584342</v>
      </c>
      <c r="AL4070" s="2">
        <f t="shared" si="409"/>
        <v>-2.5879503497259004</v>
      </c>
      <c r="AM4070" s="2">
        <f t="shared" si="410"/>
        <v>-5.521885851225119</v>
      </c>
      <c r="AN4070" s="2">
        <f t="shared" si="411"/>
        <v>-5.2877956534819415</v>
      </c>
    </row>
    <row r="4071" spans="1:40" x14ac:dyDescent="0.2">
      <c r="A4071">
        <v>4070</v>
      </c>
      <c r="B4071" t="s">
        <v>6602</v>
      </c>
      <c r="C4071" t="s">
        <v>88</v>
      </c>
      <c r="D4071">
        <v>0</v>
      </c>
      <c r="E4071">
        <v>1</v>
      </c>
      <c r="F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T4071">
        <v>0.13600000000000001</v>
      </c>
      <c r="U4071">
        <v>0.185</v>
      </c>
      <c r="V4071">
        <v>0.20799999999999999</v>
      </c>
      <c r="W4071">
        <v>0.39300000000000002</v>
      </c>
      <c r="X4071">
        <v>0.17399999999999999</v>
      </c>
      <c r="Z4071">
        <v>6</v>
      </c>
      <c r="AA4071">
        <v>0</v>
      </c>
      <c r="AB4071">
        <v>0</v>
      </c>
      <c r="AD4071">
        <v>-0.1</v>
      </c>
      <c r="AE4071">
        <v>0</v>
      </c>
      <c r="AF4071">
        <v>0</v>
      </c>
      <c r="AG4071" t="s">
        <v>6603</v>
      </c>
      <c r="AH4071" s="2">
        <f t="shared" si="407"/>
        <v>-17.444937119106644</v>
      </c>
      <c r="AJ4071" s="2">
        <f t="shared" si="412"/>
        <v>-2.5025539444631106</v>
      </c>
      <c r="AK4071" s="2">
        <f t="shared" si="408"/>
        <v>-1.535362013584342</v>
      </c>
      <c r="AL4071" s="2">
        <f t="shared" si="409"/>
        <v>-2.5879503497259004</v>
      </c>
      <c r="AM4071" s="2">
        <f t="shared" si="410"/>
        <v>-5.7175135716731065</v>
      </c>
      <c r="AN4071" s="2">
        <f t="shared" si="411"/>
        <v>-5.1015572396601856</v>
      </c>
    </row>
    <row r="4072" spans="1:40" x14ac:dyDescent="0.2">
      <c r="A4072">
        <v>4071</v>
      </c>
      <c r="B4072" t="s">
        <v>6594</v>
      </c>
      <c r="C4072" t="s">
        <v>33</v>
      </c>
      <c r="D4072">
        <v>0</v>
      </c>
      <c r="E4072">
        <v>1</v>
      </c>
      <c r="F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T4072">
        <v>0.14399999999999999</v>
      </c>
      <c r="U4072">
        <v>0.17699999999999999</v>
      </c>
      <c r="V4072">
        <v>0.188</v>
      </c>
      <c r="W4072">
        <v>0.36499999999999999</v>
      </c>
      <c r="X4072">
        <v>0.16200000000000001</v>
      </c>
      <c r="Z4072">
        <v>-5</v>
      </c>
      <c r="AA4072">
        <v>0</v>
      </c>
      <c r="AB4072">
        <v>0</v>
      </c>
      <c r="AD4072">
        <v>-0.1</v>
      </c>
      <c r="AE4072">
        <v>0</v>
      </c>
      <c r="AF4072">
        <v>0</v>
      </c>
      <c r="AG4072" t="s">
        <v>6595</v>
      </c>
      <c r="AH4072" s="2">
        <f t="shared" si="407"/>
        <v>-17.454810569519069</v>
      </c>
      <c r="AJ4072" s="2">
        <f t="shared" si="412"/>
        <v>-2.5025539444631106</v>
      </c>
      <c r="AK4072" s="2">
        <f t="shared" si="408"/>
        <v>-1.535362013584342</v>
      </c>
      <c r="AL4072" s="2">
        <f t="shared" si="409"/>
        <v>-2.5879503497259004</v>
      </c>
      <c r="AM4072" s="2">
        <f t="shared" si="410"/>
        <v>-5.3262581307771324</v>
      </c>
      <c r="AN4072" s="2">
        <f t="shared" si="411"/>
        <v>-5.5026861309685824</v>
      </c>
    </row>
    <row r="4073" spans="1:40" x14ac:dyDescent="0.2">
      <c r="A4073">
        <v>4072</v>
      </c>
      <c r="B4073" t="s">
        <v>7341</v>
      </c>
      <c r="C4073" t="s">
        <v>39</v>
      </c>
      <c r="D4073">
        <v>0</v>
      </c>
      <c r="E4073">
        <v>1</v>
      </c>
      <c r="F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T4073">
        <v>0.14099999999999999</v>
      </c>
      <c r="U4073">
        <v>0.17799999999999999</v>
      </c>
      <c r="V4073">
        <v>0.19600000000000001</v>
      </c>
      <c r="W4073">
        <v>0.374</v>
      </c>
      <c r="X4073">
        <v>0.16600000000000001</v>
      </c>
      <c r="Z4073">
        <v>-7</v>
      </c>
      <c r="AA4073">
        <v>0</v>
      </c>
      <c r="AB4073">
        <v>0</v>
      </c>
      <c r="AD4073">
        <v>-0.1</v>
      </c>
      <c r="AE4073">
        <v>0</v>
      </c>
      <c r="AF4073">
        <v>0</v>
      </c>
      <c r="AG4073" t="s">
        <v>7342</v>
      </c>
      <c r="AH4073" s="2">
        <f t="shared" si="407"/>
        <v>-17.472597073363076</v>
      </c>
      <c r="AJ4073" s="2">
        <f t="shared" si="412"/>
        <v>-2.5025539444631106</v>
      </c>
      <c r="AK4073" s="2">
        <f t="shared" si="408"/>
        <v>-1.535362013584342</v>
      </c>
      <c r="AL4073" s="2">
        <f t="shared" si="409"/>
        <v>-2.5879503497259004</v>
      </c>
      <c r="AM4073" s="2">
        <f t="shared" si="410"/>
        <v>-5.472978921113123</v>
      </c>
      <c r="AN4073" s="2">
        <f t="shared" si="411"/>
        <v>-5.3737518444765984</v>
      </c>
    </row>
    <row r="4074" spans="1:40" x14ac:dyDescent="0.2">
      <c r="A4074">
        <v>4073</v>
      </c>
      <c r="B4074" t="s">
        <v>7263</v>
      </c>
      <c r="C4074" t="s">
        <v>61</v>
      </c>
      <c r="D4074">
        <v>0</v>
      </c>
      <c r="E4074">
        <v>1</v>
      </c>
      <c r="F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T4074">
        <v>0.13600000000000001</v>
      </c>
      <c r="U4074">
        <v>0.18099999999999999</v>
      </c>
      <c r="V4074">
        <v>0.21</v>
      </c>
      <c r="W4074">
        <v>0.39100000000000001</v>
      </c>
      <c r="X4074">
        <v>0.17299999999999999</v>
      </c>
      <c r="Z4074">
        <v>2</v>
      </c>
      <c r="AA4074">
        <v>0</v>
      </c>
      <c r="AB4074">
        <v>0</v>
      </c>
      <c r="AD4074">
        <v>-0.1</v>
      </c>
      <c r="AE4074">
        <v>0</v>
      </c>
      <c r="AF4074">
        <v>0</v>
      </c>
      <c r="AG4074" t="s">
        <v>7264</v>
      </c>
      <c r="AH4074" s="2">
        <f t="shared" si="407"/>
        <v>-17.47358918277153</v>
      </c>
      <c r="AJ4074" s="2">
        <f t="shared" si="412"/>
        <v>-2.5025539444631106</v>
      </c>
      <c r="AK4074" s="2">
        <f t="shared" si="408"/>
        <v>-1.535362013584342</v>
      </c>
      <c r="AL4074" s="2">
        <f t="shared" si="409"/>
        <v>-2.5879503497259004</v>
      </c>
      <c r="AM4074" s="2">
        <f t="shared" si="410"/>
        <v>-5.7175135716731065</v>
      </c>
      <c r="AN4074" s="2">
        <f t="shared" si="411"/>
        <v>-5.1302093033250715</v>
      </c>
    </row>
    <row r="4075" spans="1:40" x14ac:dyDescent="0.2">
      <c r="A4075">
        <v>4074</v>
      </c>
      <c r="B4075" t="s">
        <v>7327</v>
      </c>
      <c r="D4075">
        <v>0</v>
      </c>
      <c r="E4075">
        <v>1</v>
      </c>
      <c r="F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T4075">
        <v>0.13800000000000001</v>
      </c>
      <c r="U4075">
        <v>0.17899999999999999</v>
      </c>
      <c r="V4075">
        <v>0.20499999999999999</v>
      </c>
      <c r="W4075">
        <v>0.38400000000000001</v>
      </c>
      <c r="X4075">
        <v>0.17</v>
      </c>
      <c r="Z4075">
        <v>-3</v>
      </c>
      <c r="AA4075">
        <v>0</v>
      </c>
      <c r="AB4075">
        <v>0</v>
      </c>
      <c r="AD4075">
        <v>-0.1</v>
      </c>
      <c r="AE4075">
        <v>0</v>
      </c>
      <c r="AF4075">
        <v>0</v>
      </c>
      <c r="AG4075" t="s">
        <v>7328</v>
      </c>
      <c r="AH4075" s="2">
        <f t="shared" si="407"/>
        <v>-17.476057545374637</v>
      </c>
      <c r="AJ4075" s="2">
        <f t="shared" si="412"/>
        <v>-2.5025539444631106</v>
      </c>
      <c r="AK4075" s="2">
        <f t="shared" si="408"/>
        <v>-1.535362013584342</v>
      </c>
      <c r="AL4075" s="2">
        <f t="shared" si="409"/>
        <v>-2.5879503497259004</v>
      </c>
      <c r="AM4075" s="2">
        <f t="shared" si="410"/>
        <v>-5.6196997114491127</v>
      </c>
      <c r="AN4075" s="2">
        <f t="shared" si="411"/>
        <v>-5.2304915261521705</v>
      </c>
    </row>
    <row r="4076" spans="1:40" x14ac:dyDescent="0.2">
      <c r="A4076">
        <v>4075</v>
      </c>
      <c r="B4076" t="s">
        <v>7424</v>
      </c>
      <c r="C4076" t="s">
        <v>103</v>
      </c>
      <c r="D4076">
        <v>0</v>
      </c>
      <c r="E4076">
        <v>1</v>
      </c>
      <c r="F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T4076">
        <v>0.13800000000000001</v>
      </c>
      <c r="U4076">
        <v>0.18099999999999999</v>
      </c>
      <c r="V4076">
        <v>0.20300000000000001</v>
      </c>
      <c r="W4076">
        <v>0.38400000000000001</v>
      </c>
      <c r="X4076">
        <v>0.17</v>
      </c>
      <c r="Z4076">
        <v>-12</v>
      </c>
      <c r="AA4076">
        <v>0</v>
      </c>
      <c r="AB4076">
        <v>0</v>
      </c>
      <c r="AD4076">
        <v>-0.1</v>
      </c>
      <c r="AE4076">
        <v>0</v>
      </c>
      <c r="AF4076">
        <v>0</v>
      </c>
      <c r="AG4076" t="s">
        <v>7425</v>
      </c>
      <c r="AH4076" s="2">
        <f t="shared" si="407"/>
        <v>-17.476057545374637</v>
      </c>
      <c r="AJ4076" s="2">
        <f t="shared" si="412"/>
        <v>-2.5025539444631106</v>
      </c>
      <c r="AK4076" s="2">
        <f t="shared" si="408"/>
        <v>-1.535362013584342</v>
      </c>
      <c r="AL4076" s="2">
        <f t="shared" si="409"/>
        <v>-2.5879503497259004</v>
      </c>
      <c r="AM4076" s="2">
        <f t="shared" si="410"/>
        <v>-5.6196997114491127</v>
      </c>
      <c r="AN4076" s="2">
        <f t="shared" si="411"/>
        <v>-5.2304915261521705</v>
      </c>
    </row>
    <row r="4077" spans="1:40" x14ac:dyDescent="0.2">
      <c r="A4077">
        <v>4076</v>
      </c>
      <c r="B4077" t="s">
        <v>6622</v>
      </c>
      <c r="C4077" t="s">
        <v>39</v>
      </c>
      <c r="D4077">
        <v>0</v>
      </c>
      <c r="E4077">
        <v>1</v>
      </c>
      <c r="F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T4077">
        <v>0.13900000000000001</v>
      </c>
      <c r="U4077">
        <v>0.17899999999999999</v>
      </c>
      <c r="V4077">
        <v>0.20100000000000001</v>
      </c>
      <c r="W4077">
        <v>0.38</v>
      </c>
      <c r="X4077">
        <v>0.16800000000000001</v>
      </c>
      <c r="Z4077">
        <v>-5</v>
      </c>
      <c r="AA4077">
        <v>0</v>
      </c>
      <c r="AB4077">
        <v>0</v>
      </c>
      <c r="AD4077">
        <v>-0.1</v>
      </c>
      <c r="AE4077">
        <v>0</v>
      </c>
      <c r="AF4077">
        <v>0</v>
      </c>
      <c r="AG4077" t="s">
        <v>6623</v>
      </c>
      <c r="AH4077" s="2">
        <f t="shared" si="407"/>
        <v>-17.484454742592412</v>
      </c>
      <c r="AJ4077" s="2">
        <f t="shared" si="412"/>
        <v>-2.5025539444631106</v>
      </c>
      <c r="AK4077" s="2">
        <f t="shared" si="408"/>
        <v>-1.535362013584342</v>
      </c>
      <c r="AL4077" s="2">
        <f t="shared" si="409"/>
        <v>-2.5879503497259004</v>
      </c>
      <c r="AM4077" s="2">
        <f t="shared" si="410"/>
        <v>-5.5707927813371159</v>
      </c>
      <c r="AN4077" s="2">
        <f t="shared" si="411"/>
        <v>-5.2877956534819415</v>
      </c>
    </row>
    <row r="4078" spans="1:40" x14ac:dyDescent="0.2">
      <c r="A4078">
        <v>4077</v>
      </c>
      <c r="B4078" t="s">
        <v>6501</v>
      </c>
      <c r="C4078" t="s">
        <v>139</v>
      </c>
      <c r="D4078">
        <v>0</v>
      </c>
      <c r="E4078">
        <v>1</v>
      </c>
      <c r="F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T4078">
        <v>0.14299999999999999</v>
      </c>
      <c r="U4078">
        <v>0.17699999999999999</v>
      </c>
      <c r="V4078">
        <v>0.189</v>
      </c>
      <c r="W4078">
        <v>0.36599999999999999</v>
      </c>
      <c r="X4078">
        <v>0.16200000000000001</v>
      </c>
      <c r="Z4078">
        <v>-4</v>
      </c>
      <c r="AA4078">
        <v>0</v>
      </c>
      <c r="AB4078">
        <v>0</v>
      </c>
      <c r="AD4078">
        <v>-0.1</v>
      </c>
      <c r="AE4078">
        <v>0</v>
      </c>
      <c r="AF4078">
        <v>0</v>
      </c>
      <c r="AG4078" t="s">
        <v>6502</v>
      </c>
      <c r="AH4078" s="2">
        <f t="shared" si="407"/>
        <v>-17.489391467798622</v>
      </c>
      <c r="AJ4078" s="2">
        <f t="shared" si="412"/>
        <v>-2.5025539444631106</v>
      </c>
      <c r="AK4078" s="2">
        <f t="shared" si="408"/>
        <v>-1.535362013584342</v>
      </c>
      <c r="AL4078" s="2">
        <f t="shared" si="409"/>
        <v>-2.5879503497259004</v>
      </c>
      <c r="AM4078" s="2">
        <f t="shared" si="410"/>
        <v>-5.3751650608891293</v>
      </c>
      <c r="AN4078" s="2">
        <f t="shared" si="411"/>
        <v>-5.4883600991361403</v>
      </c>
    </row>
    <row r="4079" spans="1:40" x14ac:dyDescent="0.2">
      <c r="A4079">
        <v>4078</v>
      </c>
      <c r="B4079" t="s">
        <v>7313</v>
      </c>
      <c r="C4079" t="s">
        <v>63</v>
      </c>
      <c r="D4079">
        <v>0</v>
      </c>
      <c r="E4079">
        <v>1</v>
      </c>
      <c r="F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T4079">
        <v>0.14499999999999999</v>
      </c>
      <c r="U4079">
        <v>0.17299999999999999</v>
      </c>
      <c r="V4079">
        <v>0.186</v>
      </c>
      <c r="W4079">
        <v>0.35899999999999999</v>
      </c>
      <c r="X4079">
        <v>0.159</v>
      </c>
      <c r="Z4079">
        <v>-11</v>
      </c>
      <c r="AA4079">
        <v>0</v>
      </c>
      <c r="AB4079">
        <v>0</v>
      </c>
      <c r="AD4079">
        <v>-0.1</v>
      </c>
      <c r="AE4079">
        <v>0</v>
      </c>
      <c r="AF4079">
        <v>0</v>
      </c>
      <c r="AG4079" t="s">
        <v>7314</v>
      </c>
      <c r="AH4079" s="2">
        <f t="shared" si="407"/>
        <v>-17.491859830401729</v>
      </c>
      <c r="AJ4079" s="2">
        <f t="shared" si="412"/>
        <v>-2.5025539444631106</v>
      </c>
      <c r="AK4079" s="2">
        <f t="shared" si="408"/>
        <v>-1.535362013584342</v>
      </c>
      <c r="AL4079" s="2">
        <f t="shared" si="409"/>
        <v>-2.5879503497259004</v>
      </c>
      <c r="AM4079" s="2">
        <f t="shared" si="410"/>
        <v>-5.2773512006651355</v>
      </c>
      <c r="AN4079" s="2">
        <f t="shared" si="411"/>
        <v>-5.5886423219632393</v>
      </c>
    </row>
    <row r="4080" spans="1:40" x14ac:dyDescent="0.2">
      <c r="A4080">
        <v>4079</v>
      </c>
      <c r="B4080" t="s">
        <v>5781</v>
      </c>
      <c r="C4080" t="s">
        <v>139</v>
      </c>
      <c r="D4080">
        <v>0</v>
      </c>
      <c r="E4080">
        <v>1</v>
      </c>
      <c r="F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T4080">
        <v>0.13900000000000001</v>
      </c>
      <c r="U4080">
        <v>0.17299999999999999</v>
      </c>
      <c r="V4080">
        <v>0.20499999999999999</v>
      </c>
      <c r="W4080">
        <v>0.379</v>
      </c>
      <c r="X4080">
        <v>0.16600000000000001</v>
      </c>
      <c r="Z4080">
        <v>-2</v>
      </c>
      <c r="AA4080">
        <v>0</v>
      </c>
      <c r="AB4080">
        <v>0</v>
      </c>
      <c r="AD4080">
        <v>-0.1</v>
      </c>
      <c r="AE4080">
        <v>0</v>
      </c>
      <c r="AF4080">
        <v>0</v>
      </c>
      <c r="AG4080" t="s">
        <v>5782</v>
      </c>
      <c r="AH4080" s="2">
        <f t="shared" si="407"/>
        <v>-17.498780774424851</v>
      </c>
      <c r="AJ4080" s="2">
        <f t="shared" si="412"/>
        <v>-2.5025539444631106</v>
      </c>
      <c r="AK4080" s="2">
        <f t="shared" si="408"/>
        <v>-1.535362013584342</v>
      </c>
      <c r="AL4080" s="2">
        <f t="shared" si="409"/>
        <v>-2.5879503497259004</v>
      </c>
      <c r="AM4080" s="2">
        <f t="shared" si="410"/>
        <v>-5.5707927813371159</v>
      </c>
      <c r="AN4080" s="2">
        <f t="shared" si="411"/>
        <v>-5.3021216853143844</v>
      </c>
    </row>
    <row r="4081" spans="1:40" x14ac:dyDescent="0.2">
      <c r="A4081">
        <v>4080</v>
      </c>
      <c r="B4081" t="s">
        <v>7379</v>
      </c>
      <c r="D4081">
        <v>0</v>
      </c>
      <c r="E4081">
        <v>1</v>
      </c>
      <c r="F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0.13900000000000001</v>
      </c>
      <c r="U4081">
        <v>0.17399999999999999</v>
      </c>
      <c r="V4081">
        <v>0.20499999999999999</v>
      </c>
      <c r="W4081">
        <v>0.379</v>
      </c>
      <c r="X4081">
        <v>0.16600000000000001</v>
      </c>
      <c r="Z4081">
        <v>-5</v>
      </c>
      <c r="AA4081">
        <v>0</v>
      </c>
      <c r="AB4081">
        <v>0</v>
      </c>
      <c r="AD4081">
        <v>-0.1</v>
      </c>
      <c r="AE4081">
        <v>0</v>
      </c>
      <c r="AF4081">
        <v>0</v>
      </c>
      <c r="AG4081" t="s">
        <v>7380</v>
      </c>
      <c r="AH4081" s="2">
        <f t="shared" si="407"/>
        <v>-17.498780774424851</v>
      </c>
      <c r="AJ4081" s="2">
        <f t="shared" si="412"/>
        <v>-2.5025539444631106</v>
      </c>
      <c r="AK4081" s="2">
        <f t="shared" si="408"/>
        <v>-1.535362013584342</v>
      </c>
      <c r="AL4081" s="2">
        <f t="shared" si="409"/>
        <v>-2.5879503497259004</v>
      </c>
      <c r="AM4081" s="2">
        <f t="shared" si="410"/>
        <v>-5.5707927813371159</v>
      </c>
      <c r="AN4081" s="2">
        <f t="shared" si="411"/>
        <v>-5.3021216853143844</v>
      </c>
    </row>
    <row r="4082" spans="1:40" x14ac:dyDescent="0.2">
      <c r="A4082">
        <v>4081</v>
      </c>
      <c r="B4082" t="s">
        <v>5881</v>
      </c>
      <c r="C4082" t="s">
        <v>139</v>
      </c>
      <c r="D4082">
        <v>0</v>
      </c>
      <c r="E4082">
        <v>1</v>
      </c>
      <c r="F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0.14099999999999999</v>
      </c>
      <c r="U4082">
        <v>0.17699999999999999</v>
      </c>
      <c r="V4082">
        <v>0.19500000000000001</v>
      </c>
      <c r="W4082">
        <v>0.372</v>
      </c>
      <c r="X4082">
        <v>0.16400000000000001</v>
      </c>
      <c r="Z4082">
        <v>-3</v>
      </c>
      <c r="AA4082">
        <v>0</v>
      </c>
      <c r="AB4082">
        <v>0</v>
      </c>
      <c r="AD4082">
        <v>-0.1</v>
      </c>
      <c r="AE4082">
        <v>0</v>
      </c>
      <c r="AF4082">
        <v>0</v>
      </c>
      <c r="AG4082" t="s">
        <v>5882</v>
      </c>
      <c r="AH4082" s="2">
        <f t="shared" si="407"/>
        <v>-17.501249137027962</v>
      </c>
      <c r="AJ4082" s="2">
        <f t="shared" si="412"/>
        <v>-2.5025539444631106</v>
      </c>
      <c r="AK4082" s="2">
        <f t="shared" si="408"/>
        <v>-1.535362013584342</v>
      </c>
      <c r="AL4082" s="2">
        <f t="shared" si="409"/>
        <v>-2.5879503497259004</v>
      </c>
      <c r="AM4082" s="2">
        <f t="shared" si="410"/>
        <v>-5.472978921113123</v>
      </c>
      <c r="AN4082" s="2">
        <f t="shared" si="411"/>
        <v>-5.4024039081414834</v>
      </c>
    </row>
    <row r="4083" spans="1:40" x14ac:dyDescent="0.2">
      <c r="A4083">
        <v>4082</v>
      </c>
      <c r="B4083" t="s">
        <v>6480</v>
      </c>
      <c r="C4083" t="s">
        <v>39</v>
      </c>
      <c r="D4083">
        <v>0</v>
      </c>
      <c r="E4083">
        <v>1</v>
      </c>
      <c r="F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T4083">
        <v>0.13800000000000001</v>
      </c>
      <c r="U4083">
        <v>0.183</v>
      </c>
      <c r="V4083">
        <v>0.19900000000000001</v>
      </c>
      <c r="W4083">
        <v>0.38200000000000001</v>
      </c>
      <c r="X4083">
        <v>0.17</v>
      </c>
      <c r="Z4083">
        <v>-4</v>
      </c>
      <c r="AA4083">
        <v>0</v>
      </c>
      <c r="AB4083">
        <v>0</v>
      </c>
      <c r="AD4083">
        <v>-0.1</v>
      </c>
      <c r="AE4083">
        <v>0</v>
      </c>
      <c r="AF4083">
        <v>0</v>
      </c>
      <c r="AG4083" t="s">
        <v>6481</v>
      </c>
      <c r="AH4083" s="2">
        <f t="shared" si="407"/>
        <v>-17.504709609039523</v>
      </c>
      <c r="AJ4083" s="2">
        <f t="shared" si="412"/>
        <v>-2.5025539444631106</v>
      </c>
      <c r="AK4083" s="2">
        <f t="shared" si="408"/>
        <v>-1.535362013584342</v>
      </c>
      <c r="AL4083" s="2">
        <f t="shared" si="409"/>
        <v>-2.5879503497259004</v>
      </c>
      <c r="AM4083" s="2">
        <f t="shared" si="410"/>
        <v>-5.6196997114491127</v>
      </c>
      <c r="AN4083" s="2">
        <f t="shared" si="411"/>
        <v>-5.2591435898170564</v>
      </c>
    </row>
    <row r="4084" spans="1:40" x14ac:dyDescent="0.2">
      <c r="A4084">
        <v>4083</v>
      </c>
      <c r="B4084" t="s">
        <v>6830</v>
      </c>
      <c r="C4084" t="s">
        <v>118</v>
      </c>
      <c r="D4084">
        <v>0</v>
      </c>
      <c r="E4084">
        <v>1</v>
      </c>
      <c r="F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T4084">
        <v>0.14199999999999999</v>
      </c>
      <c r="U4084">
        <v>0.184</v>
      </c>
      <c r="V4084">
        <v>0.184</v>
      </c>
      <c r="W4084">
        <v>0.36799999999999999</v>
      </c>
      <c r="X4084">
        <v>0.16500000000000001</v>
      </c>
      <c r="Z4084">
        <v>-3</v>
      </c>
      <c r="AA4084">
        <v>0</v>
      </c>
      <c r="AB4084">
        <v>0</v>
      </c>
      <c r="AD4084">
        <v>-0.1</v>
      </c>
      <c r="AE4084">
        <v>0</v>
      </c>
      <c r="AF4084">
        <v>0</v>
      </c>
      <c r="AG4084" t="s">
        <v>6831</v>
      </c>
      <c r="AH4084" s="2">
        <f t="shared" si="407"/>
        <v>-17.509646334245733</v>
      </c>
      <c r="AJ4084" s="2">
        <f t="shared" si="412"/>
        <v>-2.5025539444631106</v>
      </c>
      <c r="AK4084" s="2">
        <f t="shared" si="408"/>
        <v>-1.535362013584342</v>
      </c>
      <c r="AL4084" s="2">
        <f t="shared" si="409"/>
        <v>-2.5879503497259004</v>
      </c>
      <c r="AM4084" s="2">
        <f t="shared" si="410"/>
        <v>-5.4240719910011261</v>
      </c>
      <c r="AN4084" s="2">
        <f t="shared" si="411"/>
        <v>-5.4597080354712544</v>
      </c>
    </row>
    <row r="4085" spans="1:40" x14ac:dyDescent="0.2">
      <c r="A4085">
        <v>4084</v>
      </c>
      <c r="B4085" t="s">
        <v>7319</v>
      </c>
      <c r="C4085" t="s">
        <v>37</v>
      </c>
      <c r="D4085">
        <v>0</v>
      </c>
      <c r="E4085">
        <v>1</v>
      </c>
      <c r="F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T4085">
        <v>0.13900000000000001</v>
      </c>
      <c r="U4085">
        <v>0.18</v>
      </c>
      <c r="V4085">
        <v>0.19700000000000001</v>
      </c>
      <c r="W4085">
        <v>0.378</v>
      </c>
      <c r="X4085">
        <v>0.16800000000000001</v>
      </c>
      <c r="Z4085">
        <v>0</v>
      </c>
      <c r="AA4085">
        <v>0</v>
      </c>
      <c r="AB4085">
        <v>0</v>
      </c>
      <c r="AD4085">
        <v>-0.1</v>
      </c>
      <c r="AE4085">
        <v>0</v>
      </c>
      <c r="AF4085">
        <v>0</v>
      </c>
      <c r="AG4085" t="s">
        <v>7320</v>
      </c>
      <c r="AH4085" s="2">
        <f t="shared" si="407"/>
        <v>-17.513106806257298</v>
      </c>
      <c r="AJ4085" s="2">
        <f t="shared" si="412"/>
        <v>-2.5025539444631106</v>
      </c>
      <c r="AK4085" s="2">
        <f t="shared" si="408"/>
        <v>-1.535362013584342</v>
      </c>
      <c r="AL4085" s="2">
        <f t="shared" si="409"/>
        <v>-2.5879503497259004</v>
      </c>
      <c r="AM4085" s="2">
        <f t="shared" si="410"/>
        <v>-5.5707927813371159</v>
      </c>
      <c r="AN4085" s="2">
        <f t="shared" si="411"/>
        <v>-5.3164477171468274</v>
      </c>
    </row>
    <row r="4086" spans="1:40" x14ac:dyDescent="0.2">
      <c r="A4086">
        <v>4085</v>
      </c>
      <c r="B4086" t="s">
        <v>6990</v>
      </c>
      <c r="C4086" t="s">
        <v>129</v>
      </c>
      <c r="D4086">
        <v>0</v>
      </c>
      <c r="E4086">
        <v>1</v>
      </c>
      <c r="F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T4086">
        <v>0.14299999999999999</v>
      </c>
      <c r="U4086">
        <v>0.17899999999999999</v>
      </c>
      <c r="V4086">
        <v>0.185</v>
      </c>
      <c r="W4086">
        <v>0.36399999999999999</v>
      </c>
      <c r="X4086">
        <v>0.16200000000000001</v>
      </c>
      <c r="Z4086">
        <v>-10</v>
      </c>
      <c r="AA4086">
        <v>0</v>
      </c>
      <c r="AB4086">
        <v>0</v>
      </c>
      <c r="AD4086">
        <v>-0.1</v>
      </c>
      <c r="AE4086">
        <v>0</v>
      </c>
      <c r="AF4086">
        <v>0</v>
      </c>
      <c r="AG4086" t="s">
        <v>6991</v>
      </c>
      <c r="AH4086" s="2">
        <f t="shared" si="407"/>
        <v>-17.518043531463508</v>
      </c>
      <c r="AJ4086" s="2">
        <f t="shared" si="412"/>
        <v>-2.5025539444631106</v>
      </c>
      <c r="AK4086" s="2">
        <f t="shared" si="408"/>
        <v>-1.535362013584342</v>
      </c>
      <c r="AL4086" s="2">
        <f t="shared" si="409"/>
        <v>-2.5879503497259004</v>
      </c>
      <c r="AM4086" s="2">
        <f t="shared" si="410"/>
        <v>-5.3751650608891293</v>
      </c>
      <c r="AN4086" s="2">
        <f t="shared" si="411"/>
        <v>-5.5170121628010254</v>
      </c>
    </row>
    <row r="4087" spans="1:40" x14ac:dyDescent="0.2">
      <c r="A4087">
        <v>4086</v>
      </c>
      <c r="B4087" t="s">
        <v>6068</v>
      </c>
      <c r="C4087" t="s">
        <v>83</v>
      </c>
      <c r="D4087">
        <v>0</v>
      </c>
      <c r="E4087">
        <v>1</v>
      </c>
      <c r="F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T4087">
        <v>0.13900000000000001</v>
      </c>
      <c r="U4087">
        <v>0.17899999999999999</v>
      </c>
      <c r="V4087">
        <v>0.19800000000000001</v>
      </c>
      <c r="W4087">
        <v>0.377</v>
      </c>
      <c r="X4087">
        <v>0.16700000000000001</v>
      </c>
      <c r="Z4087">
        <v>-5</v>
      </c>
      <c r="AA4087">
        <v>0</v>
      </c>
      <c r="AB4087">
        <v>0</v>
      </c>
      <c r="AD4087">
        <v>-0.1</v>
      </c>
      <c r="AE4087">
        <v>0</v>
      </c>
      <c r="AF4087">
        <v>0</v>
      </c>
      <c r="AG4087" t="s">
        <v>6069</v>
      </c>
      <c r="AH4087" s="2">
        <f t="shared" si="407"/>
        <v>-17.527432838089737</v>
      </c>
      <c r="AJ4087" s="2">
        <f t="shared" si="412"/>
        <v>-2.5025539444631106</v>
      </c>
      <c r="AK4087" s="2">
        <f t="shared" si="408"/>
        <v>-1.535362013584342</v>
      </c>
      <c r="AL4087" s="2">
        <f t="shared" si="409"/>
        <v>-2.5879503497259004</v>
      </c>
      <c r="AM4087" s="2">
        <f t="shared" si="410"/>
        <v>-5.5707927813371159</v>
      </c>
      <c r="AN4087" s="2">
        <f t="shared" si="411"/>
        <v>-5.3307737489792695</v>
      </c>
    </row>
    <row r="4088" spans="1:40" x14ac:dyDescent="0.2">
      <c r="A4088">
        <v>4087</v>
      </c>
      <c r="B4088" t="s">
        <v>6526</v>
      </c>
      <c r="C4088" t="s">
        <v>57</v>
      </c>
      <c r="D4088">
        <v>0</v>
      </c>
      <c r="E4088">
        <v>1</v>
      </c>
      <c r="F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T4088">
        <v>0.13900000000000001</v>
      </c>
      <c r="U4088">
        <v>0.18</v>
      </c>
      <c r="V4088">
        <v>0.19700000000000001</v>
      </c>
      <c r="W4088">
        <v>0.377</v>
      </c>
      <c r="X4088">
        <v>0.16700000000000001</v>
      </c>
      <c r="Z4088">
        <v>-4</v>
      </c>
      <c r="AA4088">
        <v>0</v>
      </c>
      <c r="AB4088">
        <v>0</v>
      </c>
      <c r="AD4088">
        <v>-0.1</v>
      </c>
      <c r="AE4088">
        <v>0</v>
      </c>
      <c r="AF4088">
        <v>0</v>
      </c>
      <c r="AG4088" t="s">
        <v>6527</v>
      </c>
      <c r="AH4088" s="2">
        <f t="shared" si="407"/>
        <v>-17.527432838089737</v>
      </c>
      <c r="AJ4088" s="2">
        <f t="shared" si="412"/>
        <v>-2.5025539444631106</v>
      </c>
      <c r="AK4088" s="2">
        <f t="shared" si="408"/>
        <v>-1.535362013584342</v>
      </c>
      <c r="AL4088" s="2">
        <f t="shared" si="409"/>
        <v>-2.5879503497259004</v>
      </c>
      <c r="AM4088" s="2">
        <f t="shared" si="410"/>
        <v>-5.5707927813371159</v>
      </c>
      <c r="AN4088" s="2">
        <f t="shared" si="411"/>
        <v>-5.3307737489792695</v>
      </c>
    </row>
    <row r="4089" spans="1:40" x14ac:dyDescent="0.2">
      <c r="A4089">
        <v>4088</v>
      </c>
      <c r="B4089" t="s">
        <v>7113</v>
      </c>
      <c r="C4089" t="s">
        <v>90</v>
      </c>
      <c r="D4089">
        <v>0</v>
      </c>
      <c r="E4089">
        <v>1</v>
      </c>
      <c r="F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T4089">
        <v>0.13900000000000001</v>
      </c>
      <c r="U4089">
        <v>0.17699999999999999</v>
      </c>
      <c r="V4089">
        <v>0.2</v>
      </c>
      <c r="W4089">
        <v>0.377</v>
      </c>
      <c r="X4089">
        <v>0.16700000000000001</v>
      </c>
      <c r="Z4089">
        <v>-1</v>
      </c>
      <c r="AA4089">
        <v>0</v>
      </c>
      <c r="AB4089">
        <v>0</v>
      </c>
      <c r="AD4089">
        <v>-0.1</v>
      </c>
      <c r="AE4089">
        <v>0</v>
      </c>
      <c r="AF4089">
        <v>0</v>
      </c>
      <c r="AG4089" t="s">
        <v>7114</v>
      </c>
      <c r="AH4089" s="2">
        <f t="shared" si="407"/>
        <v>-17.527432838089737</v>
      </c>
      <c r="AJ4089" s="2">
        <f t="shared" si="412"/>
        <v>-2.5025539444631106</v>
      </c>
      <c r="AK4089" s="2">
        <f t="shared" si="408"/>
        <v>-1.535362013584342</v>
      </c>
      <c r="AL4089" s="2">
        <f t="shared" si="409"/>
        <v>-2.5879503497259004</v>
      </c>
      <c r="AM4089" s="2">
        <f t="shared" si="410"/>
        <v>-5.5707927813371159</v>
      </c>
      <c r="AN4089" s="2">
        <f t="shared" si="411"/>
        <v>-5.3307737489792695</v>
      </c>
    </row>
    <row r="4090" spans="1:40" x14ac:dyDescent="0.2">
      <c r="A4090">
        <v>4089</v>
      </c>
      <c r="B4090" t="s">
        <v>6701</v>
      </c>
      <c r="C4090" t="s">
        <v>88</v>
      </c>
      <c r="D4090">
        <v>0</v>
      </c>
      <c r="E4090">
        <v>1</v>
      </c>
      <c r="F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T4090">
        <v>0.14099999999999999</v>
      </c>
      <c r="U4090">
        <v>0.17899999999999999</v>
      </c>
      <c r="V4090">
        <v>0.191</v>
      </c>
      <c r="W4090">
        <v>0.37</v>
      </c>
      <c r="X4090">
        <v>0.16500000000000001</v>
      </c>
      <c r="Z4090">
        <v>-1</v>
      </c>
      <c r="AA4090">
        <v>0</v>
      </c>
      <c r="AB4090">
        <v>0</v>
      </c>
      <c r="AD4090">
        <v>-0.1</v>
      </c>
      <c r="AE4090">
        <v>0</v>
      </c>
      <c r="AF4090">
        <v>0</v>
      </c>
      <c r="AG4090" t="s">
        <v>6702</v>
      </c>
      <c r="AH4090" s="2">
        <f t="shared" si="407"/>
        <v>-17.529901200692848</v>
      </c>
      <c r="AJ4090" s="2">
        <f t="shared" si="412"/>
        <v>-2.5025539444631106</v>
      </c>
      <c r="AK4090" s="2">
        <f t="shared" si="408"/>
        <v>-1.535362013584342</v>
      </c>
      <c r="AL4090" s="2">
        <f t="shared" si="409"/>
        <v>-2.5879503497259004</v>
      </c>
      <c r="AM4090" s="2">
        <f t="shared" si="410"/>
        <v>-5.472978921113123</v>
      </c>
      <c r="AN4090" s="2">
        <f t="shared" si="411"/>
        <v>-5.4310559718063693</v>
      </c>
    </row>
    <row r="4091" spans="1:40" x14ac:dyDescent="0.2">
      <c r="A4091">
        <v>4090</v>
      </c>
      <c r="B4091" t="s">
        <v>7402</v>
      </c>
      <c r="C4091" t="s">
        <v>39</v>
      </c>
      <c r="D4091">
        <v>0</v>
      </c>
      <c r="E4091">
        <v>1</v>
      </c>
      <c r="F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0.13600000000000001</v>
      </c>
      <c r="U4091">
        <v>0.17699999999999999</v>
      </c>
      <c r="V4091">
        <v>0.21</v>
      </c>
      <c r="W4091">
        <v>0.38700000000000001</v>
      </c>
      <c r="X4091">
        <v>0.17</v>
      </c>
      <c r="Z4091">
        <v>-4</v>
      </c>
      <c r="AA4091">
        <v>0</v>
      </c>
      <c r="AB4091">
        <v>0</v>
      </c>
      <c r="AD4091">
        <v>-0.1</v>
      </c>
      <c r="AE4091">
        <v>0</v>
      </c>
      <c r="AF4091">
        <v>0</v>
      </c>
      <c r="AG4091" t="s">
        <v>7403</v>
      </c>
      <c r="AH4091" s="2">
        <f t="shared" si="407"/>
        <v>-17.530893310101302</v>
      </c>
      <c r="AJ4091" s="2">
        <f t="shared" si="412"/>
        <v>-2.5025539444631106</v>
      </c>
      <c r="AK4091" s="2">
        <f t="shared" si="408"/>
        <v>-1.535362013584342</v>
      </c>
      <c r="AL4091" s="2">
        <f t="shared" si="409"/>
        <v>-2.5879503497259004</v>
      </c>
      <c r="AM4091" s="2">
        <f t="shared" si="410"/>
        <v>-5.7175135716731065</v>
      </c>
      <c r="AN4091" s="2">
        <f t="shared" si="411"/>
        <v>-5.1875134306548425</v>
      </c>
    </row>
    <row r="4092" spans="1:40" x14ac:dyDescent="0.2">
      <c r="A4092">
        <v>4091</v>
      </c>
      <c r="B4092" t="s">
        <v>6766</v>
      </c>
      <c r="C4092" t="s">
        <v>51</v>
      </c>
      <c r="D4092">
        <v>0</v>
      </c>
      <c r="E4092">
        <v>1</v>
      </c>
      <c r="F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T4092">
        <v>0.14299999999999999</v>
      </c>
      <c r="U4092">
        <v>0.17499999999999999</v>
      </c>
      <c r="V4092">
        <v>0.188</v>
      </c>
      <c r="W4092">
        <v>0.36299999999999999</v>
      </c>
      <c r="X4092">
        <v>0.16</v>
      </c>
      <c r="Z4092">
        <v>-7</v>
      </c>
      <c r="AA4092">
        <v>0</v>
      </c>
      <c r="AB4092">
        <v>0</v>
      </c>
      <c r="AD4092">
        <v>-0.1</v>
      </c>
      <c r="AE4092">
        <v>0</v>
      </c>
      <c r="AF4092">
        <v>0</v>
      </c>
      <c r="AG4092" t="s">
        <v>6767</v>
      </c>
      <c r="AH4092" s="2">
        <f t="shared" si="407"/>
        <v>-17.532369563295951</v>
      </c>
      <c r="AJ4092" s="2">
        <f t="shared" si="412"/>
        <v>-2.5025539444631106</v>
      </c>
      <c r="AK4092" s="2">
        <f t="shared" si="408"/>
        <v>-1.535362013584342</v>
      </c>
      <c r="AL4092" s="2">
        <f t="shared" si="409"/>
        <v>-2.5879503497259004</v>
      </c>
      <c r="AM4092" s="2">
        <f t="shared" si="410"/>
        <v>-5.3751650608891293</v>
      </c>
      <c r="AN4092" s="2">
        <f t="shared" si="411"/>
        <v>-5.5313381946334683</v>
      </c>
    </row>
    <row r="4093" spans="1:40" x14ac:dyDescent="0.2">
      <c r="A4093">
        <v>4092</v>
      </c>
      <c r="B4093" t="s">
        <v>7198</v>
      </c>
      <c r="C4093" t="s">
        <v>29</v>
      </c>
      <c r="D4093">
        <v>0</v>
      </c>
      <c r="E4093">
        <v>1</v>
      </c>
      <c r="F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T4093">
        <v>0.13800000000000001</v>
      </c>
      <c r="U4093">
        <v>0.17599999999999999</v>
      </c>
      <c r="V4093">
        <v>0.20399999999999999</v>
      </c>
      <c r="W4093">
        <v>0.38</v>
      </c>
      <c r="X4093">
        <v>0.16700000000000001</v>
      </c>
      <c r="Z4093">
        <v>-2</v>
      </c>
      <c r="AA4093">
        <v>0</v>
      </c>
      <c r="AB4093">
        <v>0</v>
      </c>
      <c r="AD4093">
        <v>-0.1</v>
      </c>
      <c r="AE4093">
        <v>0</v>
      </c>
      <c r="AF4093">
        <v>0</v>
      </c>
      <c r="AG4093" t="s">
        <v>7199</v>
      </c>
      <c r="AH4093" s="2">
        <f t="shared" si="407"/>
        <v>-17.533361672704409</v>
      </c>
      <c r="AJ4093" s="2">
        <f t="shared" si="412"/>
        <v>-2.5025539444631106</v>
      </c>
      <c r="AK4093" s="2">
        <f t="shared" si="408"/>
        <v>-1.535362013584342</v>
      </c>
      <c r="AL4093" s="2">
        <f t="shared" si="409"/>
        <v>-2.5879503497259004</v>
      </c>
      <c r="AM4093" s="2">
        <f t="shared" si="410"/>
        <v>-5.6196997114491127</v>
      </c>
      <c r="AN4093" s="2">
        <f t="shared" si="411"/>
        <v>-5.2877956534819415</v>
      </c>
    </row>
    <row r="4094" spans="1:40" x14ac:dyDescent="0.2">
      <c r="A4094">
        <v>4093</v>
      </c>
      <c r="B4094" t="s">
        <v>7353</v>
      </c>
      <c r="D4094">
        <v>0</v>
      </c>
      <c r="E4094">
        <v>1</v>
      </c>
      <c r="F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T4094">
        <v>0.13800000000000001</v>
      </c>
      <c r="U4094">
        <v>0.182</v>
      </c>
      <c r="V4094">
        <v>0.19900000000000001</v>
      </c>
      <c r="W4094">
        <v>0.38</v>
      </c>
      <c r="X4094">
        <v>0.16900000000000001</v>
      </c>
      <c r="Z4094">
        <v>-3</v>
      </c>
      <c r="AA4094">
        <v>0</v>
      </c>
      <c r="AB4094">
        <v>0</v>
      </c>
      <c r="AD4094">
        <v>-0.1</v>
      </c>
      <c r="AE4094">
        <v>0</v>
      </c>
      <c r="AF4094">
        <v>0</v>
      </c>
      <c r="AG4094" t="s">
        <v>7354</v>
      </c>
      <c r="AH4094" s="2">
        <f t="shared" si="407"/>
        <v>-17.533361672704409</v>
      </c>
      <c r="AJ4094" s="2">
        <f t="shared" si="412"/>
        <v>-2.5025539444631106</v>
      </c>
      <c r="AK4094" s="2">
        <f t="shared" si="408"/>
        <v>-1.535362013584342</v>
      </c>
      <c r="AL4094" s="2">
        <f t="shared" si="409"/>
        <v>-2.5879503497259004</v>
      </c>
      <c r="AM4094" s="2">
        <f t="shared" si="410"/>
        <v>-5.6196997114491127</v>
      </c>
      <c r="AN4094" s="2">
        <f t="shared" si="411"/>
        <v>-5.2877956534819415</v>
      </c>
    </row>
    <row r="4095" spans="1:40" x14ac:dyDescent="0.2">
      <c r="A4095">
        <v>4094</v>
      </c>
      <c r="B4095" t="s">
        <v>7339</v>
      </c>
      <c r="C4095" t="s">
        <v>129</v>
      </c>
      <c r="D4095">
        <v>0</v>
      </c>
      <c r="E4095">
        <v>1</v>
      </c>
      <c r="F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T4095">
        <v>0.13800000000000001</v>
      </c>
      <c r="U4095">
        <v>0.17899999999999999</v>
      </c>
      <c r="V4095">
        <v>0.2</v>
      </c>
      <c r="W4095">
        <v>0.379</v>
      </c>
      <c r="X4095">
        <v>0.16800000000000001</v>
      </c>
      <c r="Z4095">
        <v>-6</v>
      </c>
      <c r="AA4095">
        <v>0</v>
      </c>
      <c r="AB4095">
        <v>0</v>
      </c>
      <c r="AD4095">
        <v>-0.1</v>
      </c>
      <c r="AE4095">
        <v>0</v>
      </c>
      <c r="AF4095">
        <v>0</v>
      </c>
      <c r="AG4095" t="s">
        <v>7340</v>
      </c>
      <c r="AH4095" s="2">
        <f t="shared" si="407"/>
        <v>-17.547687704536848</v>
      </c>
      <c r="AJ4095" s="2">
        <f t="shared" si="412"/>
        <v>-2.5025539444631106</v>
      </c>
      <c r="AK4095" s="2">
        <f t="shared" si="408"/>
        <v>-1.535362013584342</v>
      </c>
      <c r="AL4095" s="2">
        <f t="shared" si="409"/>
        <v>-2.5879503497259004</v>
      </c>
      <c r="AM4095" s="2">
        <f t="shared" si="410"/>
        <v>-5.6196997114491127</v>
      </c>
      <c r="AN4095" s="2">
        <f t="shared" si="411"/>
        <v>-5.3021216853143844</v>
      </c>
    </row>
    <row r="4096" spans="1:40" x14ac:dyDescent="0.2">
      <c r="A4096">
        <v>4095</v>
      </c>
      <c r="B4096" t="s">
        <v>7245</v>
      </c>
      <c r="C4096" t="s">
        <v>37</v>
      </c>
      <c r="D4096">
        <v>0</v>
      </c>
      <c r="E4096">
        <v>1</v>
      </c>
      <c r="F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T4096">
        <v>0.14199999999999999</v>
      </c>
      <c r="U4096">
        <v>0.17699999999999999</v>
      </c>
      <c r="V4096">
        <v>0.189</v>
      </c>
      <c r="W4096">
        <v>0.36499999999999999</v>
      </c>
      <c r="X4096">
        <v>0.16200000000000001</v>
      </c>
      <c r="Z4096">
        <v>-4</v>
      </c>
      <c r="AA4096">
        <v>0</v>
      </c>
      <c r="AB4096">
        <v>0</v>
      </c>
      <c r="AD4096">
        <v>-0.1</v>
      </c>
      <c r="AE4096">
        <v>0</v>
      </c>
      <c r="AF4096">
        <v>0</v>
      </c>
      <c r="AG4096" t="s">
        <v>7246</v>
      </c>
      <c r="AH4096" s="2">
        <f t="shared" si="407"/>
        <v>-17.552624429743062</v>
      </c>
      <c r="AJ4096" s="2">
        <f t="shared" si="412"/>
        <v>-2.5025539444631106</v>
      </c>
      <c r="AK4096" s="2">
        <f t="shared" si="408"/>
        <v>-1.535362013584342</v>
      </c>
      <c r="AL4096" s="2">
        <f t="shared" si="409"/>
        <v>-2.5879503497259004</v>
      </c>
      <c r="AM4096" s="2">
        <f t="shared" si="410"/>
        <v>-5.4240719910011261</v>
      </c>
      <c r="AN4096" s="2">
        <f t="shared" si="411"/>
        <v>-5.5026861309685824</v>
      </c>
    </row>
    <row r="4097" spans="1:40" x14ac:dyDescent="0.2">
      <c r="A4097">
        <v>4096</v>
      </c>
      <c r="B4097" t="s">
        <v>7349</v>
      </c>
      <c r="D4097">
        <v>0</v>
      </c>
      <c r="E4097">
        <v>1</v>
      </c>
      <c r="F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T4097">
        <v>0.13700000000000001</v>
      </c>
      <c r="U4097">
        <v>0.18</v>
      </c>
      <c r="V4097">
        <v>0.20200000000000001</v>
      </c>
      <c r="W4097">
        <v>0.38200000000000001</v>
      </c>
      <c r="X4097">
        <v>0.16900000000000001</v>
      </c>
      <c r="Z4097">
        <v>-4</v>
      </c>
      <c r="AA4097">
        <v>0</v>
      </c>
      <c r="AB4097">
        <v>0</v>
      </c>
      <c r="AD4097">
        <v>-0.1</v>
      </c>
      <c r="AE4097">
        <v>0</v>
      </c>
      <c r="AF4097">
        <v>0</v>
      </c>
      <c r="AG4097" t="s">
        <v>7350</v>
      </c>
      <c r="AH4097" s="2">
        <f t="shared" si="407"/>
        <v>-17.55361653915152</v>
      </c>
      <c r="AJ4097" s="2">
        <f t="shared" si="412"/>
        <v>-2.5025539444631106</v>
      </c>
      <c r="AK4097" s="2">
        <f t="shared" si="408"/>
        <v>-1.535362013584342</v>
      </c>
      <c r="AL4097" s="2">
        <f t="shared" si="409"/>
        <v>-2.5879503497259004</v>
      </c>
      <c r="AM4097" s="2">
        <f t="shared" si="410"/>
        <v>-5.6686066415611096</v>
      </c>
      <c r="AN4097" s="2">
        <f t="shared" si="411"/>
        <v>-5.2591435898170564</v>
      </c>
    </row>
    <row r="4098" spans="1:40" x14ac:dyDescent="0.2">
      <c r="A4098">
        <v>4097</v>
      </c>
      <c r="B4098" t="s">
        <v>7430</v>
      </c>
      <c r="C4098" t="s">
        <v>39</v>
      </c>
      <c r="D4098">
        <v>0</v>
      </c>
      <c r="E4098">
        <v>1</v>
      </c>
      <c r="F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T4098">
        <v>0.13700000000000001</v>
      </c>
      <c r="U4098">
        <v>0.16900000000000001</v>
      </c>
      <c r="V4098">
        <v>0.21199999999999999</v>
      </c>
      <c r="W4098">
        <v>0.38200000000000001</v>
      </c>
      <c r="X4098">
        <v>0.16600000000000001</v>
      </c>
      <c r="Z4098">
        <v>-6</v>
      </c>
      <c r="AA4098">
        <v>0</v>
      </c>
      <c r="AB4098">
        <v>0</v>
      </c>
      <c r="AD4098">
        <v>-0.1</v>
      </c>
      <c r="AE4098">
        <v>0</v>
      </c>
      <c r="AF4098">
        <v>0</v>
      </c>
      <c r="AG4098" t="s">
        <v>7431</v>
      </c>
      <c r="AH4098" s="2">
        <f t="shared" ref="AH4098:AH4161" si="413">SUM(AI4098:AN4098)</f>
        <v>-17.55361653915152</v>
      </c>
      <c r="AJ4098" s="2">
        <f t="shared" si="412"/>
        <v>-2.5025539444631106</v>
      </c>
      <c r="AK4098" s="2">
        <f t="shared" ref="AK4098:AK4162" si="414">(M4098-46.609)/30.35701</f>
        <v>-1.535362013584342</v>
      </c>
      <c r="AL4098" s="2">
        <f t="shared" ref="AL4098:AL4162" si="415">(S4098-70.42522)/27.21274</f>
        <v>-2.5879503497259004</v>
      </c>
      <c r="AM4098" s="2">
        <f t="shared" ref="AM4098:AM4162" si="416">(T4098-0.252906)/0.020447</f>
        <v>-5.6686066415611096</v>
      </c>
      <c r="AN4098" s="2">
        <f t="shared" ref="AN4098:AN4162" si="417">(W4098-0.749104)/0.069803</f>
        <v>-5.2591435898170564</v>
      </c>
    </row>
    <row r="4099" spans="1:40" x14ac:dyDescent="0.2">
      <c r="A4099">
        <v>4098</v>
      </c>
      <c r="B4099" t="s">
        <v>7290</v>
      </c>
      <c r="C4099" t="s">
        <v>74</v>
      </c>
      <c r="D4099">
        <v>0</v>
      </c>
      <c r="E4099">
        <v>1</v>
      </c>
      <c r="F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T4099">
        <v>0.14299999999999999</v>
      </c>
      <c r="U4099">
        <v>0.17399999999999999</v>
      </c>
      <c r="V4099">
        <v>0.185</v>
      </c>
      <c r="W4099">
        <v>0.36</v>
      </c>
      <c r="X4099">
        <v>0.159</v>
      </c>
      <c r="Z4099">
        <v>-10</v>
      </c>
      <c r="AA4099">
        <v>0</v>
      </c>
      <c r="AB4099">
        <v>0</v>
      </c>
      <c r="AD4099">
        <v>-0.1</v>
      </c>
      <c r="AE4099">
        <v>0</v>
      </c>
      <c r="AF4099">
        <v>0</v>
      </c>
      <c r="AG4099" t="s">
        <v>7291</v>
      </c>
      <c r="AH4099" s="2">
        <f t="shared" si="413"/>
        <v>-17.57534765879328</v>
      </c>
      <c r="AJ4099" s="2">
        <f t="shared" si="412"/>
        <v>-2.5025539444631106</v>
      </c>
      <c r="AK4099" s="2">
        <f t="shared" si="414"/>
        <v>-1.535362013584342</v>
      </c>
      <c r="AL4099" s="2">
        <f t="shared" si="415"/>
        <v>-2.5879503497259004</v>
      </c>
      <c r="AM4099" s="2">
        <f t="shared" si="416"/>
        <v>-5.3751650608891293</v>
      </c>
      <c r="AN4099" s="2">
        <f t="shared" si="417"/>
        <v>-5.5743162901307963</v>
      </c>
    </row>
    <row r="4100" spans="1:40" x14ac:dyDescent="0.2">
      <c r="A4100">
        <v>4099</v>
      </c>
      <c r="B4100" t="s">
        <v>7203</v>
      </c>
      <c r="D4100">
        <v>0</v>
      </c>
      <c r="E4100">
        <v>1</v>
      </c>
      <c r="F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T4100">
        <v>0.14000000000000001</v>
      </c>
      <c r="U4100">
        <v>0.182</v>
      </c>
      <c r="V4100">
        <v>0.188</v>
      </c>
      <c r="W4100">
        <v>0.37</v>
      </c>
      <c r="X4100">
        <v>0.16600000000000001</v>
      </c>
      <c r="Z4100">
        <v>-6</v>
      </c>
      <c r="AA4100">
        <v>0</v>
      </c>
      <c r="AB4100">
        <v>0</v>
      </c>
      <c r="AD4100">
        <v>-0.1</v>
      </c>
      <c r="AE4100">
        <v>0</v>
      </c>
      <c r="AF4100">
        <v>0</v>
      </c>
      <c r="AG4100" t="s">
        <v>7204</v>
      </c>
      <c r="AH4100" s="2">
        <f t="shared" si="413"/>
        <v>-17.578808130804841</v>
      </c>
      <c r="AJ4100" s="2">
        <f t="shared" si="412"/>
        <v>-2.5025539444631106</v>
      </c>
      <c r="AK4100" s="2">
        <f t="shared" si="414"/>
        <v>-1.535362013584342</v>
      </c>
      <c r="AL4100" s="2">
        <f t="shared" si="415"/>
        <v>-2.5879503497259004</v>
      </c>
      <c r="AM4100" s="2">
        <f t="shared" si="416"/>
        <v>-5.521885851225119</v>
      </c>
      <c r="AN4100" s="2">
        <f t="shared" si="417"/>
        <v>-5.4310559718063693</v>
      </c>
    </row>
    <row r="4101" spans="1:40" x14ac:dyDescent="0.2">
      <c r="A4101">
        <v>4100</v>
      </c>
      <c r="B4101" t="s">
        <v>6729</v>
      </c>
      <c r="C4101" t="s">
        <v>88</v>
      </c>
      <c r="D4101">
        <v>0</v>
      </c>
      <c r="E4101">
        <v>1</v>
      </c>
      <c r="F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T4101">
        <v>0.14099999999999999</v>
      </c>
      <c r="U4101">
        <v>0.183</v>
      </c>
      <c r="V4101">
        <v>0.183</v>
      </c>
      <c r="W4101">
        <v>0.36599999999999999</v>
      </c>
      <c r="X4101">
        <v>0.16400000000000001</v>
      </c>
      <c r="Z4101">
        <v>-1</v>
      </c>
      <c r="AA4101">
        <v>0</v>
      </c>
      <c r="AB4101">
        <v>0</v>
      </c>
      <c r="AD4101">
        <v>-0.1</v>
      </c>
      <c r="AE4101">
        <v>0</v>
      </c>
      <c r="AF4101">
        <v>0</v>
      </c>
      <c r="AG4101" t="s">
        <v>6730</v>
      </c>
      <c r="AH4101" s="2">
        <f t="shared" si="413"/>
        <v>-17.587205328022616</v>
      </c>
      <c r="AJ4101" s="2">
        <f t="shared" si="412"/>
        <v>-2.5025539444631106</v>
      </c>
      <c r="AK4101" s="2">
        <f t="shared" si="414"/>
        <v>-1.535362013584342</v>
      </c>
      <c r="AL4101" s="2">
        <f t="shared" si="415"/>
        <v>-2.5879503497259004</v>
      </c>
      <c r="AM4101" s="2">
        <f t="shared" si="416"/>
        <v>-5.472978921113123</v>
      </c>
      <c r="AN4101" s="2">
        <f t="shared" si="417"/>
        <v>-5.4883600991361403</v>
      </c>
    </row>
    <row r="4102" spans="1:40" x14ac:dyDescent="0.2">
      <c r="A4102">
        <v>4101</v>
      </c>
      <c r="B4102" t="s">
        <v>7083</v>
      </c>
      <c r="D4102">
        <v>0</v>
      </c>
      <c r="E4102">
        <v>1</v>
      </c>
      <c r="F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T4102">
        <v>0.14199999999999999</v>
      </c>
      <c r="U4102">
        <v>0.17799999999999999</v>
      </c>
      <c r="V4102">
        <v>0.184</v>
      </c>
      <c r="W4102">
        <v>0.36199999999999999</v>
      </c>
      <c r="X4102">
        <v>0.161</v>
      </c>
      <c r="Z4102">
        <v>-8</v>
      </c>
      <c r="AA4102">
        <v>0</v>
      </c>
      <c r="AB4102">
        <v>0</v>
      </c>
      <c r="AD4102">
        <v>-0.1</v>
      </c>
      <c r="AE4102">
        <v>0</v>
      </c>
      <c r="AF4102">
        <v>0</v>
      </c>
      <c r="AG4102" t="s">
        <v>7084</v>
      </c>
      <c r="AH4102" s="2">
        <f t="shared" si="413"/>
        <v>-17.595602525240391</v>
      </c>
      <c r="AJ4102" s="2">
        <f t="shared" si="412"/>
        <v>-2.5025539444631106</v>
      </c>
      <c r="AK4102" s="2">
        <f t="shared" si="414"/>
        <v>-1.535362013584342</v>
      </c>
      <c r="AL4102" s="2">
        <f t="shared" si="415"/>
        <v>-2.5879503497259004</v>
      </c>
      <c r="AM4102" s="2">
        <f t="shared" si="416"/>
        <v>-5.4240719910011261</v>
      </c>
      <c r="AN4102" s="2">
        <f t="shared" si="417"/>
        <v>-5.5456642264659113</v>
      </c>
    </row>
    <row r="4103" spans="1:40" x14ac:dyDescent="0.2">
      <c r="A4103">
        <v>4102</v>
      </c>
      <c r="B4103" t="s">
        <v>6946</v>
      </c>
      <c r="C4103" t="s">
        <v>51</v>
      </c>
      <c r="D4103">
        <v>0</v>
      </c>
      <c r="E4103">
        <v>1</v>
      </c>
      <c r="F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T4103">
        <v>0.13700000000000001</v>
      </c>
      <c r="U4103">
        <v>0.16800000000000001</v>
      </c>
      <c r="V4103">
        <v>0.21199999999999999</v>
      </c>
      <c r="W4103">
        <v>0.379</v>
      </c>
      <c r="X4103">
        <v>0.16500000000000001</v>
      </c>
      <c r="Z4103">
        <v>-4</v>
      </c>
      <c r="AA4103">
        <v>0</v>
      </c>
      <c r="AB4103">
        <v>0</v>
      </c>
      <c r="AD4103">
        <v>-0.1</v>
      </c>
      <c r="AE4103">
        <v>0</v>
      </c>
      <c r="AF4103">
        <v>0</v>
      </c>
      <c r="AG4103" t="s">
        <v>6947</v>
      </c>
      <c r="AH4103" s="2">
        <f t="shared" si="413"/>
        <v>-17.596594634648845</v>
      </c>
      <c r="AJ4103" s="2">
        <f t="shared" si="412"/>
        <v>-2.5025539444631106</v>
      </c>
      <c r="AK4103" s="2">
        <f t="shared" si="414"/>
        <v>-1.535362013584342</v>
      </c>
      <c r="AL4103" s="2">
        <f t="shared" si="415"/>
        <v>-2.5879503497259004</v>
      </c>
      <c r="AM4103" s="2">
        <f t="shared" si="416"/>
        <v>-5.6686066415611096</v>
      </c>
      <c r="AN4103" s="2">
        <f t="shared" si="417"/>
        <v>-5.3021216853143844</v>
      </c>
    </row>
    <row r="4104" spans="1:40" x14ac:dyDescent="0.2">
      <c r="A4104">
        <v>4103</v>
      </c>
      <c r="B4104" t="s">
        <v>6492</v>
      </c>
      <c r="C4104" t="s">
        <v>144</v>
      </c>
      <c r="D4104">
        <v>0</v>
      </c>
      <c r="E4104">
        <v>1</v>
      </c>
      <c r="F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T4104">
        <v>0.13900000000000001</v>
      </c>
      <c r="U4104">
        <v>0.193</v>
      </c>
      <c r="V4104">
        <v>0.17899999999999999</v>
      </c>
      <c r="W4104">
        <v>0.372</v>
      </c>
      <c r="X4104">
        <v>0.16900000000000001</v>
      </c>
      <c r="Z4104">
        <v>1</v>
      </c>
      <c r="AA4104">
        <v>0</v>
      </c>
      <c r="AB4104">
        <v>0</v>
      </c>
      <c r="AD4104">
        <v>-0.1</v>
      </c>
      <c r="AE4104">
        <v>0</v>
      </c>
      <c r="AF4104">
        <v>0</v>
      </c>
      <c r="AG4104" t="s">
        <v>6493</v>
      </c>
      <c r="AH4104" s="2">
        <f t="shared" si="413"/>
        <v>-17.599062997251952</v>
      </c>
      <c r="AJ4104" s="2">
        <f t="shared" si="412"/>
        <v>-2.5025539444631106</v>
      </c>
      <c r="AK4104" s="2">
        <f t="shared" si="414"/>
        <v>-1.535362013584342</v>
      </c>
      <c r="AL4104" s="2">
        <f t="shared" si="415"/>
        <v>-2.5879503497259004</v>
      </c>
      <c r="AM4104" s="2">
        <f t="shared" si="416"/>
        <v>-5.5707927813371159</v>
      </c>
      <c r="AN4104" s="2">
        <f t="shared" si="417"/>
        <v>-5.4024039081414834</v>
      </c>
    </row>
    <row r="4105" spans="1:40" x14ac:dyDescent="0.2">
      <c r="A4105">
        <v>4104</v>
      </c>
      <c r="B4105" t="s">
        <v>5638</v>
      </c>
      <c r="C4105" t="s">
        <v>33</v>
      </c>
      <c r="D4105">
        <v>0</v>
      </c>
      <c r="E4105">
        <v>1</v>
      </c>
      <c r="F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0.13600000000000001</v>
      </c>
      <c r="U4105">
        <v>0.18099999999999999</v>
      </c>
      <c r="V4105">
        <v>0.20100000000000001</v>
      </c>
      <c r="W4105">
        <v>0.38200000000000001</v>
      </c>
      <c r="X4105">
        <v>0.16900000000000001</v>
      </c>
      <c r="Z4105">
        <v>0</v>
      </c>
      <c r="AA4105">
        <v>0</v>
      </c>
      <c r="AB4105">
        <v>0</v>
      </c>
      <c r="AD4105">
        <v>-0.1</v>
      </c>
      <c r="AE4105">
        <v>0</v>
      </c>
      <c r="AF4105">
        <v>0</v>
      </c>
      <c r="AG4105" t="s">
        <v>5639</v>
      </c>
      <c r="AH4105" s="2">
        <f t="shared" si="413"/>
        <v>-17.602523469263517</v>
      </c>
      <c r="AJ4105" s="2">
        <f t="shared" si="412"/>
        <v>-2.5025539444631106</v>
      </c>
      <c r="AK4105" s="2">
        <f t="shared" si="414"/>
        <v>-1.535362013584342</v>
      </c>
      <c r="AL4105" s="2">
        <f t="shared" si="415"/>
        <v>-2.5879503497259004</v>
      </c>
      <c r="AM4105" s="2">
        <f t="shared" si="416"/>
        <v>-5.7175135716731065</v>
      </c>
      <c r="AN4105" s="2">
        <f t="shared" si="417"/>
        <v>-5.2591435898170564</v>
      </c>
    </row>
    <row r="4106" spans="1:40" x14ac:dyDescent="0.2">
      <c r="A4106">
        <v>4105</v>
      </c>
      <c r="B4106" t="s">
        <v>7142</v>
      </c>
      <c r="C4106" t="s">
        <v>37</v>
      </c>
      <c r="D4106">
        <v>0</v>
      </c>
      <c r="E4106">
        <v>1</v>
      </c>
      <c r="F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0.13800000000000001</v>
      </c>
      <c r="U4106">
        <v>0.17499999999999999</v>
      </c>
      <c r="V4106">
        <v>0.2</v>
      </c>
      <c r="W4106">
        <v>0.375</v>
      </c>
      <c r="X4106">
        <v>0.16600000000000001</v>
      </c>
      <c r="Z4106">
        <v>-1</v>
      </c>
      <c r="AA4106">
        <v>0</v>
      </c>
      <c r="AB4106">
        <v>0</v>
      </c>
      <c r="AD4106">
        <v>-0.1</v>
      </c>
      <c r="AE4106">
        <v>0</v>
      </c>
      <c r="AF4106">
        <v>0</v>
      </c>
      <c r="AG4106" t="s">
        <v>7143</v>
      </c>
      <c r="AH4106" s="2">
        <f t="shared" si="413"/>
        <v>-17.60499183186662</v>
      </c>
      <c r="AJ4106" s="2">
        <f t="shared" si="412"/>
        <v>-2.5025539444631106</v>
      </c>
      <c r="AK4106" s="2">
        <f t="shared" si="414"/>
        <v>-1.535362013584342</v>
      </c>
      <c r="AL4106" s="2">
        <f t="shared" si="415"/>
        <v>-2.5879503497259004</v>
      </c>
      <c r="AM4106" s="2">
        <f t="shared" si="416"/>
        <v>-5.6196997114491127</v>
      </c>
      <c r="AN4106" s="2">
        <f t="shared" si="417"/>
        <v>-5.3594258126441554</v>
      </c>
    </row>
    <row r="4107" spans="1:40" x14ac:dyDescent="0.2">
      <c r="A4107">
        <v>4106</v>
      </c>
      <c r="B4107" t="s">
        <v>7103</v>
      </c>
      <c r="C4107" t="s">
        <v>90</v>
      </c>
      <c r="D4107">
        <v>0</v>
      </c>
      <c r="E4107">
        <v>1</v>
      </c>
      <c r="F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T4107">
        <v>0.14299999999999999</v>
      </c>
      <c r="U4107">
        <v>0.17499999999999999</v>
      </c>
      <c r="V4107">
        <v>0.182</v>
      </c>
      <c r="W4107">
        <v>0.35699999999999998</v>
      </c>
      <c r="X4107">
        <v>0.159</v>
      </c>
      <c r="Z4107">
        <v>-6</v>
      </c>
      <c r="AA4107">
        <v>0</v>
      </c>
      <c r="AB4107">
        <v>0</v>
      </c>
      <c r="AD4107">
        <v>-0.1</v>
      </c>
      <c r="AE4107">
        <v>0</v>
      </c>
      <c r="AF4107">
        <v>0</v>
      </c>
      <c r="AG4107" t="s">
        <v>7104</v>
      </c>
      <c r="AH4107" s="2">
        <f t="shared" si="413"/>
        <v>-17.618325754290609</v>
      </c>
      <c r="AJ4107" s="2">
        <f t="shared" si="412"/>
        <v>-2.5025539444631106</v>
      </c>
      <c r="AK4107" s="2">
        <f t="shared" si="414"/>
        <v>-1.535362013584342</v>
      </c>
      <c r="AL4107" s="2">
        <f t="shared" si="415"/>
        <v>-2.5879503497259004</v>
      </c>
      <c r="AM4107" s="2">
        <f t="shared" si="416"/>
        <v>-5.3751650608891293</v>
      </c>
      <c r="AN4107" s="2">
        <f t="shared" si="417"/>
        <v>-5.6172943856281243</v>
      </c>
    </row>
    <row r="4108" spans="1:40" x14ac:dyDescent="0.2">
      <c r="A4108">
        <v>4107</v>
      </c>
      <c r="B4108" t="s">
        <v>7134</v>
      </c>
      <c r="C4108" t="s">
        <v>65</v>
      </c>
      <c r="D4108">
        <v>0</v>
      </c>
      <c r="E4108">
        <v>1</v>
      </c>
      <c r="F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T4108">
        <v>0.14000000000000001</v>
      </c>
      <c r="U4108">
        <v>0.183</v>
      </c>
      <c r="V4108">
        <v>0.184</v>
      </c>
      <c r="W4108">
        <v>0.36699999999999999</v>
      </c>
      <c r="X4108">
        <v>0.16500000000000001</v>
      </c>
      <c r="Z4108">
        <v>-7</v>
      </c>
      <c r="AA4108">
        <v>0</v>
      </c>
      <c r="AB4108">
        <v>0</v>
      </c>
      <c r="AD4108">
        <v>-0.1</v>
      </c>
      <c r="AE4108">
        <v>0</v>
      </c>
      <c r="AF4108">
        <v>0</v>
      </c>
      <c r="AG4108" t="s">
        <v>7135</v>
      </c>
      <c r="AH4108" s="2">
        <f t="shared" si="413"/>
        <v>-17.62178622630217</v>
      </c>
      <c r="AJ4108" s="2">
        <f t="shared" si="412"/>
        <v>-2.5025539444631106</v>
      </c>
      <c r="AK4108" s="2">
        <f t="shared" si="414"/>
        <v>-1.535362013584342</v>
      </c>
      <c r="AL4108" s="2">
        <f t="shared" si="415"/>
        <v>-2.5879503497259004</v>
      </c>
      <c r="AM4108" s="2">
        <f t="shared" si="416"/>
        <v>-5.521885851225119</v>
      </c>
      <c r="AN4108" s="2">
        <f t="shared" si="417"/>
        <v>-5.4740340673036973</v>
      </c>
    </row>
    <row r="4109" spans="1:40" x14ac:dyDescent="0.2">
      <c r="A4109">
        <v>4108</v>
      </c>
      <c r="B4109" t="s">
        <v>7194</v>
      </c>
      <c r="C4109" t="s">
        <v>42</v>
      </c>
      <c r="D4109">
        <v>0</v>
      </c>
      <c r="E4109">
        <v>1</v>
      </c>
      <c r="F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T4109">
        <v>0.13700000000000001</v>
      </c>
      <c r="U4109">
        <v>0.17699999999999999</v>
      </c>
      <c r="V4109">
        <v>0.19900000000000001</v>
      </c>
      <c r="W4109">
        <v>0.376</v>
      </c>
      <c r="X4109">
        <v>0.16600000000000001</v>
      </c>
      <c r="Z4109">
        <v>-2</v>
      </c>
      <c r="AA4109">
        <v>0</v>
      </c>
      <c r="AB4109">
        <v>0</v>
      </c>
      <c r="AD4109">
        <v>-0.1</v>
      </c>
      <c r="AE4109">
        <v>0</v>
      </c>
      <c r="AF4109">
        <v>0</v>
      </c>
      <c r="AG4109" t="s">
        <v>7195</v>
      </c>
      <c r="AH4109" s="2">
        <f t="shared" si="413"/>
        <v>-17.639572730146174</v>
      </c>
      <c r="AJ4109" s="2">
        <f t="shared" si="412"/>
        <v>-2.5025539444631106</v>
      </c>
      <c r="AK4109" s="2">
        <f t="shared" si="414"/>
        <v>-1.535362013584342</v>
      </c>
      <c r="AL4109" s="2">
        <f t="shared" si="415"/>
        <v>-2.5879503497259004</v>
      </c>
      <c r="AM4109" s="2">
        <f t="shared" si="416"/>
        <v>-5.6686066415611096</v>
      </c>
      <c r="AN4109" s="2">
        <f t="shared" si="417"/>
        <v>-5.3450997808117124</v>
      </c>
    </row>
    <row r="4110" spans="1:40" x14ac:dyDescent="0.2">
      <c r="A4110">
        <v>4109</v>
      </c>
      <c r="B4110" t="s">
        <v>7410</v>
      </c>
      <c r="C4110" t="s">
        <v>55</v>
      </c>
      <c r="D4110">
        <v>0</v>
      </c>
      <c r="E4110">
        <v>1</v>
      </c>
      <c r="F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T4110">
        <v>0.13900000000000001</v>
      </c>
      <c r="U4110">
        <v>0.17100000000000001</v>
      </c>
      <c r="V4110">
        <v>0.19900000000000001</v>
      </c>
      <c r="W4110">
        <v>0.36899999999999999</v>
      </c>
      <c r="X4110">
        <v>0.16200000000000001</v>
      </c>
      <c r="Z4110">
        <v>-10</v>
      </c>
      <c r="AA4110">
        <v>0</v>
      </c>
      <c r="AB4110">
        <v>0</v>
      </c>
      <c r="AD4110">
        <v>-0.1</v>
      </c>
      <c r="AE4110">
        <v>0</v>
      </c>
      <c r="AF4110">
        <v>0</v>
      </c>
      <c r="AG4110" t="s">
        <v>7411</v>
      </c>
      <c r="AH4110" s="2">
        <f t="shared" si="413"/>
        <v>-17.642041092749281</v>
      </c>
      <c r="AJ4110" s="2">
        <f t="shared" ref="AJ4110:AJ4162" si="418">(K4110-22.084)/8.824585</f>
        <v>-2.5025539444631106</v>
      </c>
      <c r="AK4110" s="2">
        <f t="shared" si="414"/>
        <v>-1.535362013584342</v>
      </c>
      <c r="AL4110" s="2">
        <f t="shared" si="415"/>
        <v>-2.5879503497259004</v>
      </c>
      <c r="AM4110" s="2">
        <f t="shared" si="416"/>
        <v>-5.5707927813371159</v>
      </c>
      <c r="AN4110" s="2">
        <f t="shared" si="417"/>
        <v>-5.4453820036388114</v>
      </c>
    </row>
    <row r="4111" spans="1:40" x14ac:dyDescent="0.2">
      <c r="A4111">
        <v>4110</v>
      </c>
      <c r="B4111" t="s">
        <v>7239</v>
      </c>
      <c r="C4111" t="s">
        <v>29</v>
      </c>
      <c r="D4111">
        <v>0</v>
      </c>
      <c r="E4111">
        <v>1</v>
      </c>
      <c r="F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T4111">
        <v>0.13600000000000001</v>
      </c>
      <c r="U4111">
        <v>0.17399999999999999</v>
      </c>
      <c r="V4111">
        <v>0.20300000000000001</v>
      </c>
      <c r="W4111">
        <v>0.377</v>
      </c>
      <c r="X4111">
        <v>0.16600000000000001</v>
      </c>
      <c r="Z4111">
        <v>-3</v>
      </c>
      <c r="AA4111">
        <v>0</v>
      </c>
      <c r="AB4111">
        <v>0</v>
      </c>
      <c r="AD4111">
        <v>-0.1</v>
      </c>
      <c r="AE4111">
        <v>0</v>
      </c>
      <c r="AF4111">
        <v>0</v>
      </c>
      <c r="AG4111" t="s">
        <v>7240</v>
      </c>
      <c r="AH4111" s="2">
        <f t="shared" si="413"/>
        <v>-17.674153628425728</v>
      </c>
      <c r="AJ4111" s="2">
        <f t="shared" si="418"/>
        <v>-2.5025539444631106</v>
      </c>
      <c r="AK4111" s="2">
        <f t="shared" si="414"/>
        <v>-1.535362013584342</v>
      </c>
      <c r="AL4111" s="2">
        <f t="shared" si="415"/>
        <v>-2.5879503497259004</v>
      </c>
      <c r="AM4111" s="2">
        <f t="shared" si="416"/>
        <v>-5.7175135716731065</v>
      </c>
      <c r="AN4111" s="2">
        <f t="shared" si="417"/>
        <v>-5.3307737489792695</v>
      </c>
    </row>
    <row r="4112" spans="1:40" x14ac:dyDescent="0.2">
      <c r="A4112">
        <v>4111</v>
      </c>
      <c r="B4112" t="s">
        <v>7323</v>
      </c>
      <c r="C4112" t="s">
        <v>129</v>
      </c>
      <c r="D4112">
        <v>0</v>
      </c>
      <c r="E4112">
        <v>1</v>
      </c>
      <c r="F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T4112">
        <v>0.13600000000000001</v>
      </c>
      <c r="U4112">
        <v>0.183</v>
      </c>
      <c r="V4112">
        <v>0.19400000000000001</v>
      </c>
      <c r="W4112">
        <v>0.377</v>
      </c>
      <c r="X4112">
        <v>0.16900000000000001</v>
      </c>
      <c r="Z4112">
        <v>-6</v>
      </c>
      <c r="AA4112">
        <v>0</v>
      </c>
      <c r="AB4112">
        <v>0</v>
      </c>
      <c r="AD4112">
        <v>-0.1</v>
      </c>
      <c r="AE4112">
        <v>0</v>
      </c>
      <c r="AF4112">
        <v>0</v>
      </c>
      <c r="AG4112" t="s">
        <v>7324</v>
      </c>
      <c r="AH4112" s="2">
        <f t="shared" si="413"/>
        <v>-17.674153628425728</v>
      </c>
      <c r="AJ4112" s="2">
        <f t="shared" si="418"/>
        <v>-2.5025539444631106</v>
      </c>
      <c r="AK4112" s="2">
        <f t="shared" si="414"/>
        <v>-1.535362013584342</v>
      </c>
      <c r="AL4112" s="2">
        <f t="shared" si="415"/>
        <v>-2.5879503497259004</v>
      </c>
      <c r="AM4112" s="2">
        <f t="shared" si="416"/>
        <v>-5.7175135716731065</v>
      </c>
      <c r="AN4112" s="2">
        <f t="shared" si="417"/>
        <v>-5.3307737489792695</v>
      </c>
    </row>
    <row r="4113" spans="1:40" x14ac:dyDescent="0.2">
      <c r="A4113">
        <v>4112</v>
      </c>
      <c r="B4113" t="s">
        <v>6689</v>
      </c>
      <c r="C4113" t="s">
        <v>35</v>
      </c>
      <c r="D4113">
        <v>0</v>
      </c>
      <c r="E4113">
        <v>1</v>
      </c>
      <c r="F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T4113">
        <v>0.13800000000000001</v>
      </c>
      <c r="U4113">
        <v>0.17299999999999999</v>
      </c>
      <c r="V4113">
        <v>0.19700000000000001</v>
      </c>
      <c r="W4113">
        <v>0.37</v>
      </c>
      <c r="X4113">
        <v>0.16300000000000001</v>
      </c>
      <c r="Z4113">
        <v>-12</v>
      </c>
      <c r="AA4113">
        <v>0</v>
      </c>
      <c r="AB4113">
        <v>0</v>
      </c>
      <c r="AD4113">
        <v>-0.1</v>
      </c>
      <c r="AE4113">
        <v>0</v>
      </c>
      <c r="AF4113">
        <v>0</v>
      </c>
      <c r="AG4113" t="s">
        <v>6690</v>
      </c>
      <c r="AH4113" s="2">
        <f t="shared" si="413"/>
        <v>-17.676621991028835</v>
      </c>
      <c r="AJ4113" s="2">
        <f t="shared" si="418"/>
        <v>-2.5025539444631106</v>
      </c>
      <c r="AK4113" s="2">
        <f t="shared" si="414"/>
        <v>-1.535362013584342</v>
      </c>
      <c r="AL4113" s="2">
        <f t="shared" si="415"/>
        <v>-2.5879503497259004</v>
      </c>
      <c r="AM4113" s="2">
        <f t="shared" si="416"/>
        <v>-5.6196997114491127</v>
      </c>
      <c r="AN4113" s="2">
        <f t="shared" si="417"/>
        <v>-5.4310559718063693</v>
      </c>
    </row>
    <row r="4114" spans="1:40" x14ac:dyDescent="0.2">
      <c r="A4114">
        <v>4113</v>
      </c>
      <c r="B4114" t="s">
        <v>7439</v>
      </c>
      <c r="C4114" t="s">
        <v>39</v>
      </c>
      <c r="D4114">
        <v>0</v>
      </c>
      <c r="E4114">
        <v>1</v>
      </c>
      <c r="F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0.13800000000000001</v>
      </c>
      <c r="U4114">
        <v>0.17</v>
      </c>
      <c r="V4114">
        <v>0.2</v>
      </c>
      <c r="W4114">
        <v>0.37</v>
      </c>
      <c r="X4114">
        <v>0.16200000000000001</v>
      </c>
      <c r="Z4114">
        <v>-9</v>
      </c>
      <c r="AA4114">
        <v>0</v>
      </c>
      <c r="AB4114">
        <v>0</v>
      </c>
      <c r="AD4114">
        <v>-0.1</v>
      </c>
      <c r="AE4114">
        <v>0</v>
      </c>
      <c r="AF4114">
        <v>0</v>
      </c>
      <c r="AG4114" t="s">
        <v>7440</v>
      </c>
      <c r="AH4114" s="2">
        <f t="shared" si="413"/>
        <v>-17.676621991028835</v>
      </c>
      <c r="AJ4114" s="2">
        <f t="shared" si="418"/>
        <v>-2.5025539444631106</v>
      </c>
      <c r="AK4114" s="2">
        <f t="shared" si="414"/>
        <v>-1.535362013584342</v>
      </c>
      <c r="AL4114" s="2">
        <f t="shared" si="415"/>
        <v>-2.5879503497259004</v>
      </c>
      <c r="AM4114" s="2">
        <f t="shared" si="416"/>
        <v>-5.6196997114491127</v>
      </c>
      <c r="AN4114" s="2">
        <f t="shared" si="417"/>
        <v>-5.4310559718063693</v>
      </c>
    </row>
    <row r="4115" spans="1:40" x14ac:dyDescent="0.2">
      <c r="A4115">
        <v>4114</v>
      </c>
      <c r="B4115" t="s">
        <v>7315</v>
      </c>
      <c r="C4115" t="s">
        <v>198</v>
      </c>
      <c r="D4115">
        <v>0</v>
      </c>
      <c r="E4115">
        <v>1</v>
      </c>
      <c r="F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T4115">
        <v>0.13500000000000001</v>
      </c>
      <c r="U4115">
        <v>0.17699999999999999</v>
      </c>
      <c r="V4115">
        <v>0.20200000000000001</v>
      </c>
      <c r="W4115">
        <v>0.38</v>
      </c>
      <c r="X4115">
        <v>0.16800000000000001</v>
      </c>
      <c r="Z4115">
        <v>-5</v>
      </c>
      <c r="AA4115">
        <v>0</v>
      </c>
      <c r="AB4115">
        <v>0</v>
      </c>
      <c r="AD4115">
        <v>-0.1</v>
      </c>
      <c r="AE4115">
        <v>0</v>
      </c>
      <c r="AF4115">
        <v>0</v>
      </c>
      <c r="AG4115" t="s">
        <v>7316</v>
      </c>
      <c r="AH4115" s="2">
        <f t="shared" si="413"/>
        <v>-17.680082463040399</v>
      </c>
      <c r="AJ4115" s="2">
        <f t="shared" si="418"/>
        <v>-2.5025539444631106</v>
      </c>
      <c r="AK4115" s="2">
        <f t="shared" si="414"/>
        <v>-1.535362013584342</v>
      </c>
      <c r="AL4115" s="2">
        <f t="shared" si="415"/>
        <v>-2.5879503497259004</v>
      </c>
      <c r="AM4115" s="2">
        <f t="shared" si="416"/>
        <v>-5.7664205017851033</v>
      </c>
      <c r="AN4115" s="2">
        <f t="shared" si="417"/>
        <v>-5.2877956534819415</v>
      </c>
    </row>
    <row r="4116" spans="1:40" x14ac:dyDescent="0.2">
      <c r="A4116">
        <v>4115</v>
      </c>
      <c r="B4116" t="s">
        <v>7446</v>
      </c>
      <c r="C4116" t="s">
        <v>114</v>
      </c>
      <c r="D4116">
        <v>0</v>
      </c>
      <c r="E4116">
        <v>1</v>
      </c>
      <c r="F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T4116">
        <v>0.13700000000000001</v>
      </c>
      <c r="U4116">
        <v>0.16800000000000001</v>
      </c>
      <c r="V4116">
        <v>0.20499999999999999</v>
      </c>
      <c r="W4116">
        <v>0.373</v>
      </c>
      <c r="X4116">
        <v>0.16300000000000001</v>
      </c>
      <c r="Z4116">
        <v>-10</v>
      </c>
      <c r="AA4116">
        <v>0</v>
      </c>
      <c r="AB4116">
        <v>0</v>
      </c>
      <c r="AD4116">
        <v>-0.1</v>
      </c>
      <c r="AE4116">
        <v>0</v>
      </c>
      <c r="AF4116">
        <v>0</v>
      </c>
      <c r="AG4116" t="s">
        <v>7447</v>
      </c>
      <c r="AH4116" s="2">
        <f t="shared" si="413"/>
        <v>-17.682550825643503</v>
      </c>
      <c r="AJ4116" s="2">
        <f t="shared" si="418"/>
        <v>-2.5025539444631106</v>
      </c>
      <c r="AK4116" s="2">
        <f t="shared" si="414"/>
        <v>-1.535362013584342</v>
      </c>
      <c r="AL4116" s="2">
        <f t="shared" si="415"/>
        <v>-2.5879503497259004</v>
      </c>
      <c r="AM4116" s="2">
        <f t="shared" si="416"/>
        <v>-5.6686066415611096</v>
      </c>
      <c r="AN4116" s="2">
        <f t="shared" si="417"/>
        <v>-5.3880778763090404</v>
      </c>
    </row>
    <row r="4117" spans="1:40" x14ac:dyDescent="0.2">
      <c r="A4117">
        <v>4116</v>
      </c>
      <c r="B4117" t="s">
        <v>6283</v>
      </c>
      <c r="C4117" t="s">
        <v>93</v>
      </c>
      <c r="D4117">
        <v>0</v>
      </c>
      <c r="E4117">
        <v>1</v>
      </c>
      <c r="F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T4117">
        <v>0.13500000000000001</v>
      </c>
      <c r="U4117">
        <v>0.17699999999999999</v>
      </c>
      <c r="V4117">
        <v>0.20200000000000001</v>
      </c>
      <c r="W4117">
        <v>0.379</v>
      </c>
      <c r="X4117">
        <v>0.16700000000000001</v>
      </c>
      <c r="Z4117">
        <v>-2</v>
      </c>
      <c r="AA4117">
        <v>0</v>
      </c>
      <c r="AB4117">
        <v>0</v>
      </c>
      <c r="AD4117">
        <v>-0.1</v>
      </c>
      <c r="AE4117">
        <v>0</v>
      </c>
      <c r="AF4117">
        <v>0</v>
      </c>
      <c r="AG4117" t="s">
        <v>6284</v>
      </c>
      <c r="AH4117" s="2">
        <f t="shared" si="413"/>
        <v>-17.694408494872839</v>
      </c>
      <c r="AJ4117" s="2">
        <f t="shared" si="418"/>
        <v>-2.5025539444631106</v>
      </c>
      <c r="AK4117" s="2">
        <f t="shared" si="414"/>
        <v>-1.535362013584342</v>
      </c>
      <c r="AL4117" s="2">
        <f t="shared" si="415"/>
        <v>-2.5879503497259004</v>
      </c>
      <c r="AM4117" s="2">
        <f t="shared" si="416"/>
        <v>-5.7664205017851033</v>
      </c>
      <c r="AN4117" s="2">
        <f t="shared" si="417"/>
        <v>-5.3021216853143844</v>
      </c>
    </row>
    <row r="4118" spans="1:40" x14ac:dyDescent="0.2">
      <c r="A4118">
        <v>4117</v>
      </c>
      <c r="B4118" t="s">
        <v>6918</v>
      </c>
      <c r="C4118" t="s">
        <v>74</v>
      </c>
      <c r="D4118">
        <v>0</v>
      </c>
      <c r="E4118">
        <v>1</v>
      </c>
      <c r="F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T4118">
        <v>0.13900000000000001</v>
      </c>
      <c r="U4118">
        <v>0.17399999999999999</v>
      </c>
      <c r="V4118">
        <v>0.19</v>
      </c>
      <c r="W4118">
        <v>0.36499999999999999</v>
      </c>
      <c r="X4118">
        <v>0.161</v>
      </c>
      <c r="Z4118">
        <v>-9</v>
      </c>
      <c r="AA4118">
        <v>0</v>
      </c>
      <c r="AB4118">
        <v>0</v>
      </c>
      <c r="AD4118">
        <v>-0.1</v>
      </c>
      <c r="AE4118">
        <v>0</v>
      </c>
      <c r="AF4118">
        <v>0</v>
      </c>
      <c r="AG4118" t="s">
        <v>6919</v>
      </c>
      <c r="AH4118" s="2">
        <f t="shared" si="413"/>
        <v>-17.699345220079053</v>
      </c>
      <c r="AJ4118" s="2">
        <f t="shared" si="418"/>
        <v>-2.5025539444631106</v>
      </c>
      <c r="AK4118" s="2">
        <f t="shared" si="414"/>
        <v>-1.535362013584342</v>
      </c>
      <c r="AL4118" s="2">
        <f t="shared" si="415"/>
        <v>-2.5879503497259004</v>
      </c>
      <c r="AM4118" s="2">
        <f t="shared" si="416"/>
        <v>-5.5707927813371159</v>
      </c>
      <c r="AN4118" s="2">
        <f t="shared" si="417"/>
        <v>-5.5026861309685824</v>
      </c>
    </row>
    <row r="4119" spans="1:40" x14ac:dyDescent="0.2">
      <c r="A4119">
        <v>4118</v>
      </c>
      <c r="B4119" t="s">
        <v>7381</v>
      </c>
      <c r="C4119" t="s">
        <v>129</v>
      </c>
      <c r="D4119">
        <v>0</v>
      </c>
      <c r="E4119">
        <v>1</v>
      </c>
      <c r="F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T4119">
        <v>0.13600000000000001</v>
      </c>
      <c r="U4119">
        <v>0.17199999999999999</v>
      </c>
      <c r="V4119">
        <v>0.20300000000000001</v>
      </c>
      <c r="W4119">
        <v>0.375</v>
      </c>
      <c r="X4119">
        <v>0.16500000000000001</v>
      </c>
      <c r="Z4119">
        <v>-8</v>
      </c>
      <c r="AA4119">
        <v>0</v>
      </c>
      <c r="AB4119">
        <v>0</v>
      </c>
      <c r="AD4119">
        <v>-0.1</v>
      </c>
      <c r="AE4119">
        <v>0</v>
      </c>
      <c r="AF4119">
        <v>0</v>
      </c>
      <c r="AG4119" t="s">
        <v>7382</v>
      </c>
      <c r="AH4119" s="2">
        <f t="shared" si="413"/>
        <v>-17.702805692090614</v>
      </c>
      <c r="AJ4119" s="2">
        <f t="shared" si="418"/>
        <v>-2.5025539444631106</v>
      </c>
      <c r="AK4119" s="2">
        <f t="shared" si="414"/>
        <v>-1.535362013584342</v>
      </c>
      <c r="AL4119" s="2">
        <f t="shared" si="415"/>
        <v>-2.5879503497259004</v>
      </c>
      <c r="AM4119" s="2">
        <f t="shared" si="416"/>
        <v>-5.7175135716731065</v>
      </c>
      <c r="AN4119" s="2">
        <f t="shared" si="417"/>
        <v>-5.3594258126441554</v>
      </c>
    </row>
    <row r="4120" spans="1:40" x14ac:dyDescent="0.2">
      <c r="A4120">
        <v>4119</v>
      </c>
      <c r="B4120" t="s">
        <v>7392</v>
      </c>
      <c r="D4120">
        <v>0</v>
      </c>
      <c r="E4120">
        <v>1</v>
      </c>
      <c r="F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T4120">
        <v>0.13600000000000001</v>
      </c>
      <c r="U4120">
        <v>0.17499999999999999</v>
      </c>
      <c r="V4120">
        <v>0.2</v>
      </c>
      <c r="W4120">
        <v>0.375</v>
      </c>
      <c r="X4120">
        <v>0.16600000000000001</v>
      </c>
      <c r="Z4120">
        <v>-6</v>
      </c>
      <c r="AA4120">
        <v>0</v>
      </c>
      <c r="AB4120">
        <v>0</v>
      </c>
      <c r="AD4120">
        <v>-0.1</v>
      </c>
      <c r="AE4120">
        <v>0</v>
      </c>
      <c r="AF4120">
        <v>0</v>
      </c>
      <c r="AG4120" t="s">
        <v>7393</v>
      </c>
      <c r="AH4120" s="2">
        <f t="shared" si="413"/>
        <v>-17.702805692090614</v>
      </c>
      <c r="AJ4120" s="2">
        <f t="shared" si="418"/>
        <v>-2.5025539444631106</v>
      </c>
      <c r="AK4120" s="2">
        <f t="shared" si="414"/>
        <v>-1.535362013584342</v>
      </c>
      <c r="AL4120" s="2">
        <f t="shared" si="415"/>
        <v>-2.5879503497259004</v>
      </c>
      <c r="AM4120" s="2">
        <f t="shared" si="416"/>
        <v>-5.7175135716731065</v>
      </c>
      <c r="AN4120" s="2">
        <f t="shared" si="417"/>
        <v>-5.3594258126441554</v>
      </c>
    </row>
    <row r="4121" spans="1:40" x14ac:dyDescent="0.2">
      <c r="A4121">
        <v>4120</v>
      </c>
      <c r="B4121" t="s">
        <v>7132</v>
      </c>
      <c r="C4121" t="s">
        <v>118</v>
      </c>
      <c r="D4121">
        <v>0</v>
      </c>
      <c r="E4121">
        <v>1</v>
      </c>
      <c r="F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T4121">
        <v>0.13500000000000001</v>
      </c>
      <c r="U4121">
        <v>0.18</v>
      </c>
      <c r="V4121">
        <v>0.19800000000000001</v>
      </c>
      <c r="W4121">
        <v>0.378</v>
      </c>
      <c r="X4121">
        <v>0.16800000000000001</v>
      </c>
      <c r="Z4121">
        <v>-1</v>
      </c>
      <c r="AA4121">
        <v>0</v>
      </c>
      <c r="AB4121">
        <v>0</v>
      </c>
      <c r="AD4121">
        <v>-0.1</v>
      </c>
      <c r="AE4121">
        <v>0</v>
      </c>
      <c r="AF4121">
        <v>0</v>
      </c>
      <c r="AG4121" t="s">
        <v>7133</v>
      </c>
      <c r="AH4121" s="2">
        <f t="shared" si="413"/>
        <v>-17.708734526705285</v>
      </c>
      <c r="AJ4121" s="2">
        <f t="shared" si="418"/>
        <v>-2.5025539444631106</v>
      </c>
      <c r="AK4121" s="2">
        <f t="shared" si="414"/>
        <v>-1.535362013584342</v>
      </c>
      <c r="AL4121" s="2">
        <f t="shared" si="415"/>
        <v>-2.5879503497259004</v>
      </c>
      <c r="AM4121" s="2">
        <f t="shared" si="416"/>
        <v>-5.7664205017851033</v>
      </c>
      <c r="AN4121" s="2">
        <f t="shared" si="417"/>
        <v>-5.3164477171468274</v>
      </c>
    </row>
    <row r="4122" spans="1:40" x14ac:dyDescent="0.2">
      <c r="A4122">
        <v>4121</v>
      </c>
      <c r="B4122" t="s">
        <v>7454</v>
      </c>
      <c r="C4122" t="s">
        <v>57</v>
      </c>
      <c r="D4122">
        <v>0</v>
      </c>
      <c r="E4122">
        <v>1</v>
      </c>
      <c r="F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T4122">
        <v>0.13300000000000001</v>
      </c>
      <c r="U4122">
        <v>0.17499999999999999</v>
      </c>
      <c r="V4122">
        <v>0.21</v>
      </c>
      <c r="W4122">
        <v>0.38400000000000001</v>
      </c>
      <c r="X4122">
        <v>0.16900000000000001</v>
      </c>
      <c r="Z4122">
        <v>-3</v>
      </c>
      <c r="AA4122">
        <v>0</v>
      </c>
      <c r="AB4122">
        <v>0</v>
      </c>
      <c r="AD4122">
        <v>-0.1</v>
      </c>
      <c r="AE4122">
        <v>0</v>
      </c>
      <c r="AF4122">
        <v>0</v>
      </c>
      <c r="AG4122" t="s">
        <v>7455</v>
      </c>
      <c r="AH4122" s="2">
        <f t="shared" si="413"/>
        <v>-17.720592195934621</v>
      </c>
      <c r="AJ4122" s="2">
        <f t="shared" si="418"/>
        <v>-2.5025539444631106</v>
      </c>
      <c r="AK4122" s="2">
        <f t="shared" si="414"/>
        <v>-1.535362013584342</v>
      </c>
      <c r="AL4122" s="2">
        <f t="shared" si="415"/>
        <v>-2.5879503497259004</v>
      </c>
      <c r="AM4122" s="2">
        <f t="shared" si="416"/>
        <v>-5.8642343620090971</v>
      </c>
      <c r="AN4122" s="2">
        <f t="shared" si="417"/>
        <v>-5.2304915261521705</v>
      </c>
    </row>
    <row r="4123" spans="1:40" x14ac:dyDescent="0.2">
      <c r="A4123">
        <v>4122</v>
      </c>
      <c r="B4123" t="s">
        <v>6046</v>
      </c>
      <c r="C4123" t="s">
        <v>37</v>
      </c>
      <c r="D4123">
        <v>0</v>
      </c>
      <c r="E4123">
        <v>1</v>
      </c>
      <c r="F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T4123">
        <v>0.14000000000000001</v>
      </c>
      <c r="U4123">
        <v>0.17599999999999999</v>
      </c>
      <c r="V4123">
        <v>0.184</v>
      </c>
      <c r="W4123">
        <v>0.36</v>
      </c>
      <c r="X4123">
        <v>0.16</v>
      </c>
      <c r="Z4123">
        <v>-5</v>
      </c>
      <c r="AA4123">
        <v>0</v>
      </c>
      <c r="AB4123">
        <v>0</v>
      </c>
      <c r="AD4123">
        <v>-0.1</v>
      </c>
      <c r="AE4123">
        <v>0</v>
      </c>
      <c r="AF4123">
        <v>0</v>
      </c>
      <c r="AG4123" t="s">
        <v>7032</v>
      </c>
      <c r="AH4123" s="2">
        <f t="shared" si="413"/>
        <v>-17.722068449129267</v>
      </c>
      <c r="AJ4123" s="2">
        <f t="shared" si="418"/>
        <v>-2.5025539444631106</v>
      </c>
      <c r="AK4123" s="2">
        <f t="shared" si="414"/>
        <v>-1.535362013584342</v>
      </c>
      <c r="AL4123" s="2">
        <f t="shared" si="415"/>
        <v>-2.5879503497259004</v>
      </c>
      <c r="AM4123" s="2">
        <f t="shared" si="416"/>
        <v>-5.521885851225119</v>
      </c>
      <c r="AN4123" s="2">
        <f t="shared" si="417"/>
        <v>-5.5743162901307963</v>
      </c>
    </row>
    <row r="4124" spans="1:40" x14ac:dyDescent="0.2">
      <c r="A4124">
        <v>4123</v>
      </c>
      <c r="B4124" t="s">
        <v>5999</v>
      </c>
      <c r="C4124" t="s">
        <v>118</v>
      </c>
      <c r="D4124">
        <v>0</v>
      </c>
      <c r="E4124">
        <v>1</v>
      </c>
      <c r="F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T4124">
        <v>0.13700000000000001</v>
      </c>
      <c r="U4124">
        <v>0.17299999999999999</v>
      </c>
      <c r="V4124">
        <v>0.19600000000000001</v>
      </c>
      <c r="W4124">
        <v>0.37</v>
      </c>
      <c r="X4124">
        <v>0.16300000000000001</v>
      </c>
      <c r="Z4124">
        <v>-4</v>
      </c>
      <c r="AA4124">
        <v>0</v>
      </c>
      <c r="AB4124">
        <v>0</v>
      </c>
      <c r="AD4124">
        <v>-0.1</v>
      </c>
      <c r="AE4124">
        <v>0</v>
      </c>
      <c r="AF4124">
        <v>0</v>
      </c>
      <c r="AG4124" t="s">
        <v>6000</v>
      </c>
      <c r="AH4124" s="2">
        <f t="shared" si="413"/>
        <v>-17.725528921140832</v>
      </c>
      <c r="AJ4124" s="2">
        <f t="shared" si="418"/>
        <v>-2.5025539444631106</v>
      </c>
      <c r="AK4124" s="2">
        <f t="shared" si="414"/>
        <v>-1.535362013584342</v>
      </c>
      <c r="AL4124" s="2">
        <f t="shared" si="415"/>
        <v>-2.5879503497259004</v>
      </c>
      <c r="AM4124" s="2">
        <f t="shared" si="416"/>
        <v>-5.6686066415611096</v>
      </c>
      <c r="AN4124" s="2">
        <f t="shared" si="417"/>
        <v>-5.4310559718063693</v>
      </c>
    </row>
    <row r="4125" spans="1:40" x14ac:dyDescent="0.2">
      <c r="A4125">
        <v>4124</v>
      </c>
      <c r="B4125" t="s">
        <v>7170</v>
      </c>
      <c r="C4125" t="s">
        <v>39</v>
      </c>
      <c r="D4125">
        <v>0</v>
      </c>
      <c r="E4125">
        <v>1</v>
      </c>
      <c r="F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T4125">
        <v>0.13800000000000001</v>
      </c>
      <c r="U4125">
        <v>0.18</v>
      </c>
      <c r="V4125">
        <v>0.186</v>
      </c>
      <c r="W4125">
        <v>0.36599999999999999</v>
      </c>
      <c r="X4125">
        <v>0.16400000000000001</v>
      </c>
      <c r="Z4125">
        <v>-8</v>
      </c>
      <c r="AA4125">
        <v>0</v>
      </c>
      <c r="AB4125">
        <v>0</v>
      </c>
      <c r="AD4125">
        <v>-0.1</v>
      </c>
      <c r="AE4125">
        <v>0</v>
      </c>
      <c r="AF4125">
        <v>0</v>
      </c>
      <c r="AG4125" t="s">
        <v>7171</v>
      </c>
      <c r="AH4125" s="2">
        <f t="shared" si="413"/>
        <v>-17.733926118358607</v>
      </c>
      <c r="AJ4125" s="2">
        <f t="shared" si="418"/>
        <v>-2.5025539444631106</v>
      </c>
      <c r="AK4125" s="2">
        <f t="shared" si="414"/>
        <v>-1.535362013584342</v>
      </c>
      <c r="AL4125" s="2">
        <f t="shared" si="415"/>
        <v>-2.5879503497259004</v>
      </c>
      <c r="AM4125" s="2">
        <f t="shared" si="416"/>
        <v>-5.6196997114491127</v>
      </c>
      <c r="AN4125" s="2">
        <f t="shared" si="417"/>
        <v>-5.4883600991361403</v>
      </c>
    </row>
    <row r="4126" spans="1:40" x14ac:dyDescent="0.2">
      <c r="A4126">
        <v>4125</v>
      </c>
      <c r="B4126" t="s">
        <v>6370</v>
      </c>
      <c r="C4126" t="s">
        <v>37</v>
      </c>
      <c r="D4126">
        <v>0</v>
      </c>
      <c r="E4126">
        <v>1</v>
      </c>
      <c r="F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T4126">
        <v>0.13700000000000001</v>
      </c>
      <c r="U4126">
        <v>0.17699999999999999</v>
      </c>
      <c r="V4126">
        <v>0.192</v>
      </c>
      <c r="W4126">
        <v>0.36899999999999999</v>
      </c>
      <c r="X4126">
        <v>0.16400000000000001</v>
      </c>
      <c r="Z4126">
        <v>-3</v>
      </c>
      <c r="AA4126">
        <v>0</v>
      </c>
      <c r="AB4126">
        <v>0</v>
      </c>
      <c r="AD4126">
        <v>-0.1</v>
      </c>
      <c r="AE4126">
        <v>0</v>
      </c>
      <c r="AF4126">
        <v>0</v>
      </c>
      <c r="AG4126" t="s">
        <v>6371</v>
      </c>
      <c r="AH4126" s="2">
        <f t="shared" si="413"/>
        <v>-17.739854952973275</v>
      </c>
      <c r="AJ4126" s="2">
        <f t="shared" si="418"/>
        <v>-2.5025539444631106</v>
      </c>
      <c r="AK4126" s="2">
        <f t="shared" si="414"/>
        <v>-1.535362013584342</v>
      </c>
      <c r="AL4126" s="2">
        <f t="shared" si="415"/>
        <v>-2.5879503497259004</v>
      </c>
      <c r="AM4126" s="2">
        <f t="shared" si="416"/>
        <v>-5.6686066415611096</v>
      </c>
      <c r="AN4126" s="2">
        <f t="shared" si="417"/>
        <v>-5.4453820036388114</v>
      </c>
    </row>
    <row r="4127" spans="1:40" x14ac:dyDescent="0.2">
      <c r="A4127">
        <v>4126</v>
      </c>
      <c r="B4127" t="s">
        <v>7359</v>
      </c>
      <c r="C4127" t="s">
        <v>37</v>
      </c>
      <c r="D4127">
        <v>0</v>
      </c>
      <c r="E4127">
        <v>1</v>
      </c>
      <c r="F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T4127">
        <v>0.13500000000000001</v>
      </c>
      <c r="U4127">
        <v>0.17599999999999999</v>
      </c>
      <c r="V4127">
        <v>0.19900000000000001</v>
      </c>
      <c r="W4127">
        <v>0.375</v>
      </c>
      <c r="X4127">
        <v>0.16600000000000001</v>
      </c>
      <c r="Z4127">
        <v>-1</v>
      </c>
      <c r="AA4127">
        <v>0</v>
      </c>
      <c r="AB4127">
        <v>0</v>
      </c>
      <c r="AD4127">
        <v>-0.1</v>
      </c>
      <c r="AE4127">
        <v>0</v>
      </c>
      <c r="AF4127">
        <v>0</v>
      </c>
      <c r="AG4127" t="s">
        <v>7360</v>
      </c>
      <c r="AH4127" s="2">
        <f t="shared" si="413"/>
        <v>-17.751712622202611</v>
      </c>
      <c r="AJ4127" s="2">
        <f t="shared" si="418"/>
        <v>-2.5025539444631106</v>
      </c>
      <c r="AK4127" s="2">
        <f t="shared" si="414"/>
        <v>-1.535362013584342</v>
      </c>
      <c r="AL4127" s="2">
        <f t="shared" si="415"/>
        <v>-2.5879503497259004</v>
      </c>
      <c r="AM4127" s="2">
        <f t="shared" si="416"/>
        <v>-5.7664205017851033</v>
      </c>
      <c r="AN4127" s="2">
        <f t="shared" si="417"/>
        <v>-5.3594258126441554</v>
      </c>
    </row>
    <row r="4128" spans="1:40" x14ac:dyDescent="0.2">
      <c r="A4128">
        <v>4127</v>
      </c>
      <c r="B4128" t="s">
        <v>7420</v>
      </c>
      <c r="C4128" t="s">
        <v>39</v>
      </c>
      <c r="D4128">
        <v>0</v>
      </c>
      <c r="E4128">
        <v>1</v>
      </c>
      <c r="F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0.13300000000000001</v>
      </c>
      <c r="U4128">
        <v>0.17499999999999999</v>
      </c>
      <c r="V4128">
        <v>0.20599999999999999</v>
      </c>
      <c r="W4128">
        <v>0.38100000000000001</v>
      </c>
      <c r="X4128">
        <v>0.16800000000000001</v>
      </c>
      <c r="Z4128">
        <v>-5</v>
      </c>
      <c r="AA4128">
        <v>0</v>
      </c>
      <c r="AB4128">
        <v>0</v>
      </c>
      <c r="AD4128">
        <v>-0.1</v>
      </c>
      <c r="AE4128">
        <v>0</v>
      </c>
      <c r="AF4128">
        <v>0</v>
      </c>
      <c r="AG4128" t="s">
        <v>7421</v>
      </c>
      <c r="AH4128" s="2">
        <f t="shared" si="413"/>
        <v>-17.763570291431947</v>
      </c>
      <c r="AJ4128" s="2">
        <f t="shared" si="418"/>
        <v>-2.5025539444631106</v>
      </c>
      <c r="AK4128" s="2">
        <f t="shared" si="414"/>
        <v>-1.535362013584342</v>
      </c>
      <c r="AL4128" s="2">
        <f t="shared" si="415"/>
        <v>-2.5879503497259004</v>
      </c>
      <c r="AM4128" s="2">
        <f t="shared" si="416"/>
        <v>-5.8642343620090971</v>
      </c>
      <c r="AN4128" s="2">
        <f t="shared" si="417"/>
        <v>-5.2734696216494985</v>
      </c>
    </row>
    <row r="4129" spans="1:40" x14ac:dyDescent="0.2">
      <c r="A4129">
        <v>4128</v>
      </c>
      <c r="B4129" t="s">
        <v>7452</v>
      </c>
      <c r="C4129" t="s">
        <v>61</v>
      </c>
      <c r="D4129">
        <v>0</v>
      </c>
      <c r="E4129">
        <v>1</v>
      </c>
      <c r="F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0.13300000000000001</v>
      </c>
      <c r="U4129">
        <v>0.17100000000000001</v>
      </c>
      <c r="V4129">
        <v>0.21</v>
      </c>
      <c r="W4129">
        <v>0.38100000000000001</v>
      </c>
      <c r="X4129">
        <v>0.16700000000000001</v>
      </c>
      <c r="Z4129">
        <v>-2</v>
      </c>
      <c r="AA4129">
        <v>0</v>
      </c>
      <c r="AB4129">
        <v>0</v>
      </c>
      <c r="AD4129">
        <v>-0.1</v>
      </c>
      <c r="AE4129">
        <v>0</v>
      </c>
      <c r="AF4129">
        <v>0</v>
      </c>
      <c r="AG4129" t="s">
        <v>7453</v>
      </c>
      <c r="AH4129" s="2">
        <f t="shared" si="413"/>
        <v>-17.763570291431947</v>
      </c>
      <c r="AJ4129" s="2">
        <f t="shared" si="418"/>
        <v>-2.5025539444631106</v>
      </c>
      <c r="AK4129" s="2">
        <f t="shared" si="414"/>
        <v>-1.535362013584342</v>
      </c>
      <c r="AL4129" s="2">
        <f t="shared" si="415"/>
        <v>-2.5879503497259004</v>
      </c>
      <c r="AM4129" s="2">
        <f t="shared" si="416"/>
        <v>-5.8642343620090971</v>
      </c>
      <c r="AN4129" s="2">
        <f t="shared" si="417"/>
        <v>-5.2734696216494985</v>
      </c>
    </row>
    <row r="4130" spans="1:40" x14ac:dyDescent="0.2">
      <c r="A4130">
        <v>4129</v>
      </c>
      <c r="B4130" t="s">
        <v>6928</v>
      </c>
      <c r="C4130" t="s">
        <v>29</v>
      </c>
      <c r="D4130">
        <v>0</v>
      </c>
      <c r="E4130">
        <v>1</v>
      </c>
      <c r="F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T4130">
        <v>0.13600000000000001</v>
      </c>
      <c r="U4130">
        <v>0.17799999999999999</v>
      </c>
      <c r="V4130">
        <v>0.192</v>
      </c>
      <c r="W4130">
        <v>0.37</v>
      </c>
      <c r="X4130">
        <v>0.16500000000000001</v>
      </c>
      <c r="Z4130">
        <v>-4</v>
      </c>
      <c r="AA4130">
        <v>0</v>
      </c>
      <c r="AB4130">
        <v>0</v>
      </c>
      <c r="AD4130">
        <v>-0.1</v>
      </c>
      <c r="AE4130">
        <v>0</v>
      </c>
      <c r="AF4130">
        <v>0</v>
      </c>
      <c r="AG4130" t="s">
        <v>6929</v>
      </c>
      <c r="AH4130" s="2">
        <f t="shared" si="413"/>
        <v>-17.774435851252829</v>
      </c>
      <c r="AJ4130" s="2">
        <f t="shared" si="418"/>
        <v>-2.5025539444631106</v>
      </c>
      <c r="AK4130" s="2">
        <f t="shared" si="414"/>
        <v>-1.535362013584342</v>
      </c>
      <c r="AL4130" s="2">
        <f t="shared" si="415"/>
        <v>-2.5879503497259004</v>
      </c>
      <c r="AM4130" s="2">
        <f t="shared" si="416"/>
        <v>-5.7175135716731065</v>
      </c>
      <c r="AN4130" s="2">
        <f t="shared" si="417"/>
        <v>-5.4310559718063693</v>
      </c>
    </row>
    <row r="4131" spans="1:40" x14ac:dyDescent="0.2">
      <c r="A4131">
        <v>4130</v>
      </c>
      <c r="B4131" t="s">
        <v>7075</v>
      </c>
      <c r="D4131">
        <v>0</v>
      </c>
      <c r="E4131">
        <v>1</v>
      </c>
      <c r="F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T4131">
        <v>0.13300000000000001</v>
      </c>
      <c r="U4131">
        <v>0.182</v>
      </c>
      <c r="V4131">
        <v>0.19900000000000001</v>
      </c>
      <c r="W4131">
        <v>0.38</v>
      </c>
      <c r="X4131">
        <v>0.17</v>
      </c>
      <c r="Z4131">
        <v>-3</v>
      </c>
      <c r="AA4131">
        <v>0</v>
      </c>
      <c r="AB4131">
        <v>0</v>
      </c>
      <c r="AD4131">
        <v>-0.1</v>
      </c>
      <c r="AE4131">
        <v>0</v>
      </c>
      <c r="AF4131">
        <v>0</v>
      </c>
      <c r="AG4131" t="s">
        <v>7076</v>
      </c>
      <c r="AH4131" s="2">
        <f t="shared" si="413"/>
        <v>-17.777896323264393</v>
      </c>
      <c r="AJ4131" s="2">
        <f t="shared" si="418"/>
        <v>-2.5025539444631106</v>
      </c>
      <c r="AK4131" s="2">
        <f t="shared" si="414"/>
        <v>-1.535362013584342</v>
      </c>
      <c r="AL4131" s="2">
        <f t="shared" si="415"/>
        <v>-2.5879503497259004</v>
      </c>
      <c r="AM4131" s="2">
        <f t="shared" si="416"/>
        <v>-5.8642343620090971</v>
      </c>
      <c r="AN4131" s="2">
        <f t="shared" si="417"/>
        <v>-5.2877956534819415</v>
      </c>
    </row>
    <row r="4132" spans="1:40" x14ac:dyDescent="0.2">
      <c r="A4132">
        <v>4131</v>
      </c>
      <c r="B4132" t="s">
        <v>7051</v>
      </c>
      <c r="C4132" t="s">
        <v>42</v>
      </c>
      <c r="D4132">
        <v>0</v>
      </c>
      <c r="E4132">
        <v>1</v>
      </c>
      <c r="F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T4132">
        <v>0.13700000000000001</v>
      </c>
      <c r="U4132">
        <v>0.17100000000000001</v>
      </c>
      <c r="V4132">
        <v>0.19500000000000001</v>
      </c>
      <c r="W4132">
        <v>0.36599999999999999</v>
      </c>
      <c r="X4132">
        <v>0.161</v>
      </c>
      <c r="Z4132">
        <v>-5</v>
      </c>
      <c r="AA4132">
        <v>0</v>
      </c>
      <c r="AB4132">
        <v>0</v>
      </c>
      <c r="AD4132">
        <v>-0.1</v>
      </c>
      <c r="AE4132">
        <v>0</v>
      </c>
      <c r="AF4132">
        <v>0</v>
      </c>
      <c r="AG4132" t="s">
        <v>7052</v>
      </c>
      <c r="AH4132" s="2">
        <f t="shared" si="413"/>
        <v>-17.782833048470604</v>
      </c>
      <c r="AJ4132" s="2">
        <f t="shared" si="418"/>
        <v>-2.5025539444631106</v>
      </c>
      <c r="AK4132" s="2">
        <f t="shared" si="414"/>
        <v>-1.535362013584342</v>
      </c>
      <c r="AL4132" s="2">
        <f t="shared" si="415"/>
        <v>-2.5879503497259004</v>
      </c>
      <c r="AM4132" s="2">
        <f t="shared" si="416"/>
        <v>-5.6686066415611096</v>
      </c>
      <c r="AN4132" s="2">
        <f t="shared" si="417"/>
        <v>-5.4883600991361403</v>
      </c>
    </row>
    <row r="4133" spans="1:40" x14ac:dyDescent="0.2">
      <c r="A4133">
        <v>4132</v>
      </c>
      <c r="B4133" t="s">
        <v>7351</v>
      </c>
      <c r="C4133" t="s">
        <v>35</v>
      </c>
      <c r="D4133">
        <v>0</v>
      </c>
      <c r="E4133">
        <v>1</v>
      </c>
      <c r="F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T4133">
        <v>0.13600000000000001</v>
      </c>
      <c r="U4133">
        <v>0.16900000000000001</v>
      </c>
      <c r="V4133">
        <v>0.2</v>
      </c>
      <c r="W4133">
        <v>0.36899999999999999</v>
      </c>
      <c r="X4133">
        <v>0.16200000000000001</v>
      </c>
      <c r="Z4133">
        <v>-13</v>
      </c>
      <c r="AA4133">
        <v>0</v>
      </c>
      <c r="AB4133">
        <v>0</v>
      </c>
      <c r="AD4133">
        <v>-0.1</v>
      </c>
      <c r="AE4133">
        <v>0</v>
      </c>
      <c r="AF4133">
        <v>0</v>
      </c>
      <c r="AG4133" t="s">
        <v>7352</v>
      </c>
      <c r="AH4133" s="2">
        <f t="shared" si="413"/>
        <v>-17.788761883085272</v>
      </c>
      <c r="AJ4133" s="2">
        <f t="shared" si="418"/>
        <v>-2.5025539444631106</v>
      </c>
      <c r="AK4133" s="2">
        <f t="shared" si="414"/>
        <v>-1.535362013584342</v>
      </c>
      <c r="AL4133" s="2">
        <f t="shared" si="415"/>
        <v>-2.5879503497259004</v>
      </c>
      <c r="AM4133" s="2">
        <f t="shared" si="416"/>
        <v>-5.7175135716731065</v>
      </c>
      <c r="AN4133" s="2">
        <f t="shared" si="417"/>
        <v>-5.4453820036388114</v>
      </c>
    </row>
    <row r="4134" spans="1:40" x14ac:dyDescent="0.2">
      <c r="A4134">
        <v>4133</v>
      </c>
      <c r="B4134" t="s">
        <v>7400</v>
      </c>
      <c r="C4134" t="s">
        <v>65</v>
      </c>
      <c r="D4134">
        <v>0</v>
      </c>
      <c r="E4134">
        <v>1</v>
      </c>
      <c r="F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T4134">
        <v>0.13200000000000001</v>
      </c>
      <c r="U4134">
        <v>0.17699999999999999</v>
      </c>
      <c r="V4134">
        <v>0.20499999999999999</v>
      </c>
      <c r="W4134">
        <v>0.38200000000000001</v>
      </c>
      <c r="X4134">
        <v>0.16900000000000001</v>
      </c>
      <c r="Z4134">
        <v>-4</v>
      </c>
      <c r="AA4134">
        <v>0</v>
      </c>
      <c r="AB4134">
        <v>0</v>
      </c>
      <c r="AD4134">
        <v>-0.1</v>
      </c>
      <c r="AE4134">
        <v>0</v>
      </c>
      <c r="AF4134">
        <v>0</v>
      </c>
      <c r="AG4134" t="s">
        <v>7401</v>
      </c>
      <c r="AH4134" s="2">
        <f t="shared" si="413"/>
        <v>-17.798151189711504</v>
      </c>
      <c r="AJ4134" s="2">
        <f t="shared" si="418"/>
        <v>-2.5025539444631106</v>
      </c>
      <c r="AK4134" s="2">
        <f t="shared" si="414"/>
        <v>-1.535362013584342</v>
      </c>
      <c r="AL4134" s="2">
        <f t="shared" si="415"/>
        <v>-2.5879503497259004</v>
      </c>
      <c r="AM4134" s="2">
        <f t="shared" si="416"/>
        <v>-5.913141292121094</v>
      </c>
      <c r="AN4134" s="2">
        <f t="shared" si="417"/>
        <v>-5.2591435898170564</v>
      </c>
    </row>
    <row r="4135" spans="1:40" x14ac:dyDescent="0.2">
      <c r="A4135">
        <v>4134</v>
      </c>
      <c r="B4135" t="s">
        <v>7408</v>
      </c>
      <c r="C4135" t="s">
        <v>51</v>
      </c>
      <c r="D4135">
        <v>0</v>
      </c>
      <c r="E4135">
        <v>1</v>
      </c>
      <c r="F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T4135">
        <v>0.13</v>
      </c>
      <c r="U4135">
        <v>0.17799999999999999</v>
      </c>
      <c r="V4135">
        <v>0.21</v>
      </c>
      <c r="W4135">
        <v>0.38800000000000001</v>
      </c>
      <c r="X4135">
        <v>0.17100000000000001</v>
      </c>
      <c r="Z4135">
        <v>0</v>
      </c>
      <c r="AA4135">
        <v>0</v>
      </c>
      <c r="AB4135">
        <v>0</v>
      </c>
      <c r="AD4135">
        <v>-0.1</v>
      </c>
      <c r="AE4135">
        <v>0</v>
      </c>
      <c r="AF4135">
        <v>0</v>
      </c>
      <c r="AG4135" t="s">
        <v>7409</v>
      </c>
      <c r="AH4135" s="2">
        <f t="shared" si="413"/>
        <v>-17.81000885894084</v>
      </c>
      <c r="AJ4135" s="2">
        <f t="shared" si="418"/>
        <v>-2.5025539444631106</v>
      </c>
      <c r="AK4135" s="2">
        <f t="shared" si="414"/>
        <v>-1.535362013584342</v>
      </c>
      <c r="AL4135" s="2">
        <f t="shared" si="415"/>
        <v>-2.5879503497259004</v>
      </c>
      <c r="AM4135" s="2">
        <f t="shared" si="416"/>
        <v>-6.0109551523450877</v>
      </c>
      <c r="AN4135" s="2">
        <f t="shared" si="417"/>
        <v>-5.1731873988223995</v>
      </c>
    </row>
    <row r="4136" spans="1:40" x14ac:dyDescent="0.2">
      <c r="A4136">
        <v>4135</v>
      </c>
      <c r="B4136" t="s">
        <v>6834</v>
      </c>
      <c r="C4136" t="s">
        <v>88</v>
      </c>
      <c r="D4136">
        <v>0</v>
      </c>
      <c r="E4136">
        <v>1</v>
      </c>
      <c r="F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T4136">
        <v>0.13700000000000001</v>
      </c>
      <c r="U4136">
        <v>0.17599999999999999</v>
      </c>
      <c r="V4136">
        <v>0.188</v>
      </c>
      <c r="W4136">
        <v>0.36399999999999999</v>
      </c>
      <c r="X4136">
        <v>0.16200000000000001</v>
      </c>
      <c r="Z4136">
        <v>-2</v>
      </c>
      <c r="AA4136">
        <v>0</v>
      </c>
      <c r="AB4136">
        <v>0</v>
      </c>
      <c r="AD4136">
        <v>-0.1</v>
      </c>
      <c r="AE4136">
        <v>0</v>
      </c>
      <c r="AF4136">
        <v>0</v>
      </c>
      <c r="AG4136" t="s">
        <v>6835</v>
      </c>
      <c r="AH4136" s="2">
        <f t="shared" si="413"/>
        <v>-17.811485112135486</v>
      </c>
      <c r="AJ4136" s="2">
        <f t="shared" si="418"/>
        <v>-2.5025539444631106</v>
      </c>
      <c r="AK4136" s="2">
        <f t="shared" si="414"/>
        <v>-1.535362013584342</v>
      </c>
      <c r="AL4136" s="2">
        <f t="shared" si="415"/>
        <v>-2.5879503497259004</v>
      </c>
      <c r="AM4136" s="2">
        <f t="shared" si="416"/>
        <v>-5.6686066415611096</v>
      </c>
      <c r="AN4136" s="2">
        <f t="shared" si="417"/>
        <v>-5.5170121628010254</v>
      </c>
    </row>
    <row r="4137" spans="1:40" x14ac:dyDescent="0.2">
      <c r="A4137">
        <v>4136</v>
      </c>
      <c r="B4137" t="s">
        <v>7160</v>
      </c>
      <c r="C4137" t="s">
        <v>61</v>
      </c>
      <c r="D4137">
        <v>0</v>
      </c>
      <c r="E4137">
        <v>1</v>
      </c>
      <c r="F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T4137">
        <v>0.13400000000000001</v>
      </c>
      <c r="U4137">
        <v>0.18099999999999999</v>
      </c>
      <c r="V4137">
        <v>0.192</v>
      </c>
      <c r="W4137">
        <v>0.373</v>
      </c>
      <c r="X4137">
        <v>0.16700000000000001</v>
      </c>
      <c r="Z4137">
        <v>-2</v>
      </c>
      <c r="AA4137">
        <v>0</v>
      </c>
      <c r="AB4137">
        <v>0</v>
      </c>
      <c r="AD4137">
        <v>-0.1</v>
      </c>
      <c r="AE4137">
        <v>0</v>
      </c>
      <c r="AF4137">
        <v>0</v>
      </c>
      <c r="AG4137" t="s">
        <v>7161</v>
      </c>
      <c r="AH4137" s="2">
        <f t="shared" si="413"/>
        <v>-17.829271615979494</v>
      </c>
      <c r="AJ4137" s="2">
        <f t="shared" si="418"/>
        <v>-2.5025539444631106</v>
      </c>
      <c r="AK4137" s="2">
        <f t="shared" si="414"/>
        <v>-1.535362013584342</v>
      </c>
      <c r="AL4137" s="2">
        <f t="shared" si="415"/>
        <v>-2.5879503497259004</v>
      </c>
      <c r="AM4137" s="2">
        <f t="shared" si="416"/>
        <v>-5.8153274318971002</v>
      </c>
      <c r="AN4137" s="2">
        <f t="shared" si="417"/>
        <v>-5.3880778763090404</v>
      </c>
    </row>
    <row r="4138" spans="1:40" x14ac:dyDescent="0.2">
      <c r="A4138">
        <v>4137</v>
      </c>
      <c r="B4138" t="s">
        <v>7150</v>
      </c>
      <c r="C4138" t="s">
        <v>139</v>
      </c>
      <c r="D4138">
        <v>0</v>
      </c>
      <c r="E4138">
        <v>1</v>
      </c>
      <c r="F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T4138">
        <v>0.13900000000000001</v>
      </c>
      <c r="U4138">
        <v>0.17100000000000001</v>
      </c>
      <c r="V4138">
        <v>0.184</v>
      </c>
      <c r="W4138">
        <v>0.35499999999999998</v>
      </c>
      <c r="X4138">
        <v>0.157</v>
      </c>
      <c r="Z4138">
        <v>-8</v>
      </c>
      <c r="AA4138">
        <v>0</v>
      </c>
      <c r="AB4138">
        <v>0</v>
      </c>
      <c r="AD4138">
        <v>-0.1</v>
      </c>
      <c r="AE4138">
        <v>0</v>
      </c>
      <c r="AF4138">
        <v>0</v>
      </c>
      <c r="AG4138" t="s">
        <v>7151</v>
      </c>
      <c r="AH4138" s="2">
        <f t="shared" si="413"/>
        <v>-17.842605538403479</v>
      </c>
      <c r="AJ4138" s="2">
        <f t="shared" si="418"/>
        <v>-2.5025539444631106</v>
      </c>
      <c r="AK4138" s="2">
        <f t="shared" si="414"/>
        <v>-1.535362013584342</v>
      </c>
      <c r="AL4138" s="2">
        <f t="shared" si="415"/>
        <v>-2.5879503497259004</v>
      </c>
      <c r="AM4138" s="2">
        <f t="shared" si="416"/>
        <v>-5.5707927813371159</v>
      </c>
      <c r="AN4138" s="2">
        <f t="shared" si="417"/>
        <v>-5.6459464492930103</v>
      </c>
    </row>
    <row r="4139" spans="1:40" x14ac:dyDescent="0.2">
      <c r="A4139">
        <v>4138</v>
      </c>
      <c r="B4139" t="s">
        <v>7079</v>
      </c>
      <c r="C4139" t="s">
        <v>74</v>
      </c>
      <c r="D4139">
        <v>0</v>
      </c>
      <c r="E4139">
        <v>1</v>
      </c>
      <c r="F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T4139">
        <v>0.13700000000000001</v>
      </c>
      <c r="U4139">
        <v>0.16700000000000001</v>
      </c>
      <c r="V4139">
        <v>0.19400000000000001</v>
      </c>
      <c r="W4139">
        <v>0.36099999999999999</v>
      </c>
      <c r="X4139">
        <v>0.158</v>
      </c>
      <c r="Z4139">
        <v>-11</v>
      </c>
      <c r="AA4139">
        <v>0</v>
      </c>
      <c r="AB4139">
        <v>0</v>
      </c>
      <c r="AD4139">
        <v>-0.1</v>
      </c>
      <c r="AE4139">
        <v>0</v>
      </c>
      <c r="AF4139">
        <v>0</v>
      </c>
      <c r="AG4139" t="s">
        <v>7080</v>
      </c>
      <c r="AH4139" s="2">
        <f t="shared" si="413"/>
        <v>-17.854463207632815</v>
      </c>
      <c r="AJ4139" s="2">
        <f t="shared" si="418"/>
        <v>-2.5025539444631106</v>
      </c>
      <c r="AK4139" s="2">
        <f t="shared" si="414"/>
        <v>-1.535362013584342</v>
      </c>
      <c r="AL4139" s="2">
        <f t="shared" si="415"/>
        <v>-2.5879503497259004</v>
      </c>
      <c r="AM4139" s="2">
        <f t="shared" si="416"/>
        <v>-5.6686066415611096</v>
      </c>
      <c r="AN4139" s="2">
        <f t="shared" si="417"/>
        <v>-5.5599902582983534</v>
      </c>
    </row>
    <row r="4140" spans="1:40" x14ac:dyDescent="0.2">
      <c r="A4140">
        <v>4139</v>
      </c>
      <c r="B4140" t="s">
        <v>6912</v>
      </c>
      <c r="C4140" t="s">
        <v>39</v>
      </c>
      <c r="D4140">
        <v>0</v>
      </c>
      <c r="E4140">
        <v>1</v>
      </c>
      <c r="F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T4140">
        <v>0.13600000000000001</v>
      </c>
      <c r="U4140">
        <v>0.17599999999999999</v>
      </c>
      <c r="V4140">
        <v>0.189</v>
      </c>
      <c r="W4140">
        <v>0.36399999999999999</v>
      </c>
      <c r="X4140">
        <v>0.16200000000000001</v>
      </c>
      <c r="Z4140">
        <v>-9</v>
      </c>
      <c r="AA4140">
        <v>0</v>
      </c>
      <c r="AB4140">
        <v>0</v>
      </c>
      <c r="AD4140">
        <v>-0.1</v>
      </c>
      <c r="AE4140">
        <v>0</v>
      </c>
      <c r="AF4140">
        <v>0</v>
      </c>
      <c r="AG4140" t="s">
        <v>6913</v>
      </c>
      <c r="AH4140" s="2">
        <f t="shared" si="413"/>
        <v>-17.860392042247483</v>
      </c>
      <c r="AJ4140" s="2">
        <f t="shared" si="418"/>
        <v>-2.5025539444631106</v>
      </c>
      <c r="AK4140" s="2">
        <f t="shared" si="414"/>
        <v>-1.535362013584342</v>
      </c>
      <c r="AL4140" s="2">
        <f t="shared" si="415"/>
        <v>-2.5879503497259004</v>
      </c>
      <c r="AM4140" s="2">
        <f t="shared" si="416"/>
        <v>-5.7175135716731065</v>
      </c>
      <c r="AN4140" s="2">
        <f t="shared" si="417"/>
        <v>-5.5170121628010254</v>
      </c>
    </row>
    <row r="4141" spans="1:40" x14ac:dyDescent="0.2">
      <c r="A4141">
        <v>4140</v>
      </c>
      <c r="B4141" t="s">
        <v>6788</v>
      </c>
      <c r="C4141" t="s">
        <v>35</v>
      </c>
      <c r="D4141">
        <v>0</v>
      </c>
      <c r="E4141">
        <v>1</v>
      </c>
      <c r="F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T4141">
        <v>0.13500000000000001</v>
      </c>
      <c r="U4141">
        <v>0.16900000000000001</v>
      </c>
      <c r="V4141">
        <v>0.19900000000000001</v>
      </c>
      <c r="W4141">
        <v>0.36699999999999999</v>
      </c>
      <c r="X4141">
        <v>0.161</v>
      </c>
      <c r="Z4141">
        <v>-13</v>
      </c>
      <c r="AA4141">
        <v>0</v>
      </c>
      <c r="AB4141">
        <v>0</v>
      </c>
      <c r="AD4141">
        <v>-0.1</v>
      </c>
      <c r="AE4141">
        <v>0</v>
      </c>
      <c r="AF4141">
        <v>0</v>
      </c>
      <c r="AG4141" t="s">
        <v>6789</v>
      </c>
      <c r="AH4141" s="2">
        <f t="shared" si="413"/>
        <v>-17.866320876862154</v>
      </c>
      <c r="AJ4141" s="2">
        <f t="shared" si="418"/>
        <v>-2.5025539444631106</v>
      </c>
      <c r="AK4141" s="2">
        <f t="shared" si="414"/>
        <v>-1.535362013584342</v>
      </c>
      <c r="AL4141" s="2">
        <f t="shared" si="415"/>
        <v>-2.5879503497259004</v>
      </c>
      <c r="AM4141" s="2">
        <f t="shared" si="416"/>
        <v>-5.7664205017851033</v>
      </c>
      <c r="AN4141" s="2">
        <f t="shared" si="417"/>
        <v>-5.4740340673036973</v>
      </c>
    </row>
    <row r="4142" spans="1:40" x14ac:dyDescent="0.2">
      <c r="A4142">
        <v>4141</v>
      </c>
      <c r="B4142" t="s">
        <v>7026</v>
      </c>
      <c r="C4142" t="s">
        <v>33</v>
      </c>
      <c r="D4142">
        <v>0</v>
      </c>
      <c r="E4142">
        <v>1</v>
      </c>
      <c r="F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T4142">
        <v>0.13500000000000001</v>
      </c>
      <c r="U4142">
        <v>0.17100000000000001</v>
      </c>
      <c r="V4142">
        <v>0.19600000000000001</v>
      </c>
      <c r="W4142">
        <v>0.36699999999999999</v>
      </c>
      <c r="X4142">
        <v>0.16200000000000001</v>
      </c>
      <c r="Z4142">
        <v>-5</v>
      </c>
      <c r="AA4142">
        <v>0</v>
      </c>
      <c r="AB4142">
        <v>0</v>
      </c>
      <c r="AD4142">
        <v>-0.1</v>
      </c>
      <c r="AE4142">
        <v>0</v>
      </c>
      <c r="AF4142">
        <v>0</v>
      </c>
      <c r="AG4142" t="s">
        <v>7027</v>
      </c>
      <c r="AH4142" s="2">
        <f t="shared" si="413"/>
        <v>-17.866320876862154</v>
      </c>
      <c r="AJ4142" s="2">
        <f t="shared" si="418"/>
        <v>-2.5025539444631106</v>
      </c>
      <c r="AK4142" s="2">
        <f t="shared" si="414"/>
        <v>-1.535362013584342</v>
      </c>
      <c r="AL4142" s="2">
        <f t="shared" si="415"/>
        <v>-2.5879503497259004</v>
      </c>
      <c r="AM4142" s="2">
        <f t="shared" si="416"/>
        <v>-5.7664205017851033</v>
      </c>
      <c r="AN4142" s="2">
        <f t="shared" si="417"/>
        <v>-5.4740340673036973</v>
      </c>
    </row>
    <row r="4143" spans="1:40" x14ac:dyDescent="0.2">
      <c r="A4143">
        <v>4142</v>
      </c>
      <c r="B4143" t="s">
        <v>7396</v>
      </c>
      <c r="C4143" t="s">
        <v>114</v>
      </c>
      <c r="D4143">
        <v>0</v>
      </c>
      <c r="E4143">
        <v>1</v>
      </c>
      <c r="F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T4143">
        <v>0.13900000000000001</v>
      </c>
      <c r="U4143">
        <v>0.16900000000000001</v>
      </c>
      <c r="V4143">
        <v>0.182</v>
      </c>
      <c r="W4143">
        <v>0.35199999999999998</v>
      </c>
      <c r="X4143">
        <v>0.155</v>
      </c>
      <c r="Z4143">
        <v>-15</v>
      </c>
      <c r="AA4143">
        <v>0</v>
      </c>
      <c r="AB4143">
        <v>0</v>
      </c>
      <c r="AD4143">
        <v>-0.2</v>
      </c>
      <c r="AE4143">
        <v>0</v>
      </c>
      <c r="AF4143">
        <v>0</v>
      </c>
      <c r="AG4143" t="s">
        <v>7397</v>
      </c>
      <c r="AH4143" s="2">
        <f t="shared" si="413"/>
        <v>-17.885583633900808</v>
      </c>
      <c r="AJ4143" s="2">
        <f t="shared" si="418"/>
        <v>-2.5025539444631106</v>
      </c>
      <c r="AK4143" s="2">
        <f t="shared" si="414"/>
        <v>-1.535362013584342</v>
      </c>
      <c r="AL4143" s="2">
        <f t="shared" si="415"/>
        <v>-2.5879503497259004</v>
      </c>
      <c r="AM4143" s="2">
        <f t="shared" si="416"/>
        <v>-5.5707927813371159</v>
      </c>
      <c r="AN4143" s="2">
        <f t="shared" si="417"/>
        <v>-5.6889245447903383</v>
      </c>
    </row>
    <row r="4144" spans="1:40" x14ac:dyDescent="0.2">
      <c r="A4144">
        <v>4143</v>
      </c>
      <c r="B4144" t="s">
        <v>7209</v>
      </c>
      <c r="C4144" t="s">
        <v>33</v>
      </c>
      <c r="D4144">
        <v>0</v>
      </c>
      <c r="E4144">
        <v>1</v>
      </c>
      <c r="F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T4144">
        <v>0.13100000000000001</v>
      </c>
      <c r="U4144">
        <v>0.17199999999999999</v>
      </c>
      <c r="V4144">
        <v>0.20399999999999999</v>
      </c>
      <c r="W4144">
        <v>0.376</v>
      </c>
      <c r="X4144">
        <v>0.16600000000000001</v>
      </c>
      <c r="Z4144">
        <v>-3</v>
      </c>
      <c r="AA4144">
        <v>0</v>
      </c>
      <c r="AB4144">
        <v>0</v>
      </c>
      <c r="AD4144">
        <v>-0.1</v>
      </c>
      <c r="AE4144">
        <v>0</v>
      </c>
      <c r="AF4144">
        <v>0</v>
      </c>
      <c r="AG4144" t="s">
        <v>7210</v>
      </c>
      <c r="AH4144" s="2">
        <f t="shared" si="413"/>
        <v>-17.933014310818155</v>
      </c>
      <c r="AJ4144" s="2">
        <f t="shared" si="418"/>
        <v>-2.5025539444631106</v>
      </c>
      <c r="AK4144" s="2">
        <f t="shared" si="414"/>
        <v>-1.535362013584342</v>
      </c>
      <c r="AL4144" s="2">
        <f t="shared" si="415"/>
        <v>-2.5879503497259004</v>
      </c>
      <c r="AM4144" s="2">
        <f t="shared" si="416"/>
        <v>-5.9620482222330908</v>
      </c>
      <c r="AN4144" s="2">
        <f t="shared" si="417"/>
        <v>-5.3450997808117124</v>
      </c>
    </row>
    <row r="4145" spans="1:40" x14ac:dyDescent="0.2">
      <c r="A4145">
        <v>4144</v>
      </c>
      <c r="B4145" t="s">
        <v>7426</v>
      </c>
      <c r="C4145" t="s">
        <v>35</v>
      </c>
      <c r="D4145">
        <v>0</v>
      </c>
      <c r="E4145">
        <v>1</v>
      </c>
      <c r="F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T4145">
        <v>0.13200000000000001</v>
      </c>
      <c r="U4145">
        <v>0.16900000000000001</v>
      </c>
      <c r="V4145">
        <v>0.20300000000000001</v>
      </c>
      <c r="W4145">
        <v>0.372</v>
      </c>
      <c r="X4145">
        <v>0.16300000000000001</v>
      </c>
      <c r="Z4145">
        <v>-12</v>
      </c>
      <c r="AA4145">
        <v>0</v>
      </c>
      <c r="AB4145">
        <v>0</v>
      </c>
      <c r="AD4145">
        <v>-0.1</v>
      </c>
      <c r="AE4145">
        <v>0</v>
      </c>
      <c r="AF4145">
        <v>0</v>
      </c>
      <c r="AG4145" t="s">
        <v>7427</v>
      </c>
      <c r="AH4145" s="2">
        <f t="shared" si="413"/>
        <v>-17.94141150803593</v>
      </c>
      <c r="AJ4145" s="2">
        <f t="shared" si="418"/>
        <v>-2.5025539444631106</v>
      </c>
      <c r="AK4145" s="2">
        <f t="shared" si="414"/>
        <v>-1.535362013584342</v>
      </c>
      <c r="AL4145" s="2">
        <f t="shared" si="415"/>
        <v>-2.5879503497259004</v>
      </c>
      <c r="AM4145" s="2">
        <f t="shared" si="416"/>
        <v>-5.913141292121094</v>
      </c>
      <c r="AN4145" s="2">
        <f t="shared" si="417"/>
        <v>-5.4024039081414834</v>
      </c>
    </row>
    <row r="4146" spans="1:40" x14ac:dyDescent="0.2">
      <c r="A4146">
        <v>4145</v>
      </c>
      <c r="B4146" t="s">
        <v>7432</v>
      </c>
      <c r="D4146">
        <v>0</v>
      </c>
      <c r="E4146">
        <v>1</v>
      </c>
      <c r="F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T4146">
        <v>0.13400000000000001</v>
      </c>
      <c r="U4146">
        <v>0.16900000000000001</v>
      </c>
      <c r="V4146">
        <v>0.19400000000000001</v>
      </c>
      <c r="W4146">
        <v>0.36299999999999999</v>
      </c>
      <c r="X4146">
        <v>0.16</v>
      </c>
      <c r="Z4146">
        <v>-9</v>
      </c>
      <c r="AA4146">
        <v>0</v>
      </c>
      <c r="AB4146">
        <v>0</v>
      </c>
      <c r="AD4146">
        <v>-0.1</v>
      </c>
      <c r="AE4146">
        <v>0</v>
      </c>
      <c r="AF4146">
        <v>0</v>
      </c>
      <c r="AG4146" t="s">
        <v>7433</v>
      </c>
      <c r="AH4146" s="2">
        <f t="shared" si="413"/>
        <v>-17.972531934303923</v>
      </c>
      <c r="AJ4146" s="2">
        <f t="shared" si="418"/>
        <v>-2.5025539444631106</v>
      </c>
      <c r="AK4146" s="2">
        <f t="shared" si="414"/>
        <v>-1.535362013584342</v>
      </c>
      <c r="AL4146" s="2">
        <f t="shared" si="415"/>
        <v>-2.5879503497259004</v>
      </c>
      <c r="AM4146" s="2">
        <f t="shared" si="416"/>
        <v>-5.8153274318971002</v>
      </c>
      <c r="AN4146" s="2">
        <f t="shared" si="417"/>
        <v>-5.5313381946334683</v>
      </c>
    </row>
    <row r="4147" spans="1:40" x14ac:dyDescent="0.2">
      <c r="A4147">
        <v>4146</v>
      </c>
      <c r="B4147" t="s">
        <v>7441</v>
      </c>
      <c r="C4147" t="s">
        <v>57</v>
      </c>
      <c r="D4147">
        <v>0</v>
      </c>
      <c r="E4147">
        <v>1</v>
      </c>
      <c r="F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T4147">
        <v>0.13200000000000001</v>
      </c>
      <c r="U4147">
        <v>0.16200000000000001</v>
      </c>
      <c r="V4147">
        <v>0.20599999999999999</v>
      </c>
      <c r="W4147">
        <v>0.36799999999999999</v>
      </c>
      <c r="X4147">
        <v>0.16</v>
      </c>
      <c r="Z4147">
        <v>-9</v>
      </c>
      <c r="AA4147">
        <v>0</v>
      </c>
      <c r="AB4147">
        <v>0</v>
      </c>
      <c r="AD4147">
        <v>-0.1</v>
      </c>
      <c r="AE4147">
        <v>0</v>
      </c>
      <c r="AF4147">
        <v>0</v>
      </c>
      <c r="AG4147" t="s">
        <v>7442</v>
      </c>
      <c r="AH4147" s="2">
        <f t="shared" si="413"/>
        <v>-17.998715635365702</v>
      </c>
      <c r="AJ4147" s="2">
        <f t="shared" si="418"/>
        <v>-2.5025539444631106</v>
      </c>
      <c r="AK4147" s="2">
        <f t="shared" si="414"/>
        <v>-1.535362013584342</v>
      </c>
      <c r="AL4147" s="2">
        <f t="shared" si="415"/>
        <v>-2.5879503497259004</v>
      </c>
      <c r="AM4147" s="2">
        <f t="shared" si="416"/>
        <v>-5.913141292121094</v>
      </c>
      <c r="AN4147" s="2">
        <f t="shared" si="417"/>
        <v>-5.4597080354712544</v>
      </c>
    </row>
    <row r="4148" spans="1:40" x14ac:dyDescent="0.2">
      <c r="A4148">
        <v>4147</v>
      </c>
      <c r="B4148" t="s">
        <v>6239</v>
      </c>
      <c r="C4148" t="s">
        <v>118</v>
      </c>
      <c r="D4148">
        <v>0</v>
      </c>
      <c r="E4148">
        <v>1</v>
      </c>
      <c r="F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T4148">
        <v>0.13400000000000001</v>
      </c>
      <c r="U4148">
        <v>0.16800000000000001</v>
      </c>
      <c r="V4148">
        <v>0.193</v>
      </c>
      <c r="W4148">
        <v>0.36099999999999999</v>
      </c>
      <c r="X4148">
        <v>0.159</v>
      </c>
      <c r="Z4148">
        <v>-7</v>
      </c>
      <c r="AA4148">
        <v>0</v>
      </c>
      <c r="AB4148">
        <v>0</v>
      </c>
      <c r="AD4148">
        <v>-0.1</v>
      </c>
      <c r="AE4148">
        <v>0</v>
      </c>
      <c r="AF4148">
        <v>0</v>
      </c>
      <c r="AG4148" t="s">
        <v>6240</v>
      </c>
      <c r="AH4148" s="2">
        <f t="shared" si="413"/>
        <v>-18.001183997968806</v>
      </c>
      <c r="AJ4148" s="2">
        <f t="shared" si="418"/>
        <v>-2.5025539444631106</v>
      </c>
      <c r="AK4148" s="2">
        <f t="shared" si="414"/>
        <v>-1.535362013584342</v>
      </c>
      <c r="AL4148" s="2">
        <f t="shared" si="415"/>
        <v>-2.5879503497259004</v>
      </c>
      <c r="AM4148" s="2">
        <f t="shared" si="416"/>
        <v>-5.8153274318971002</v>
      </c>
      <c r="AN4148" s="2">
        <f t="shared" si="417"/>
        <v>-5.5599902582983534</v>
      </c>
    </row>
    <row r="4149" spans="1:40" x14ac:dyDescent="0.2">
      <c r="A4149">
        <v>4148</v>
      </c>
      <c r="B4149" t="s">
        <v>6604</v>
      </c>
      <c r="D4149">
        <v>0</v>
      </c>
      <c r="E4149">
        <v>1</v>
      </c>
      <c r="F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T4149">
        <v>0.13300000000000001</v>
      </c>
      <c r="U4149">
        <v>0.17599999999999999</v>
      </c>
      <c r="V4149">
        <v>0.189</v>
      </c>
      <c r="W4149">
        <v>0.36399999999999999</v>
      </c>
      <c r="X4149">
        <v>0.16200000000000001</v>
      </c>
      <c r="Z4149">
        <v>-8</v>
      </c>
      <c r="AA4149">
        <v>0</v>
      </c>
      <c r="AB4149">
        <v>0</v>
      </c>
      <c r="AD4149">
        <v>-0.1</v>
      </c>
      <c r="AE4149">
        <v>0</v>
      </c>
      <c r="AF4149">
        <v>0</v>
      </c>
      <c r="AG4149" t="s">
        <v>6605</v>
      </c>
      <c r="AH4149" s="2">
        <f t="shared" si="413"/>
        <v>-18.007112832583474</v>
      </c>
      <c r="AJ4149" s="2">
        <f t="shared" si="418"/>
        <v>-2.5025539444631106</v>
      </c>
      <c r="AK4149" s="2">
        <f t="shared" si="414"/>
        <v>-1.535362013584342</v>
      </c>
      <c r="AL4149" s="2">
        <f t="shared" si="415"/>
        <v>-2.5879503497259004</v>
      </c>
      <c r="AM4149" s="2">
        <f t="shared" si="416"/>
        <v>-5.8642343620090971</v>
      </c>
      <c r="AN4149" s="2">
        <f t="shared" si="417"/>
        <v>-5.5170121628010254</v>
      </c>
    </row>
    <row r="4150" spans="1:40" x14ac:dyDescent="0.2">
      <c r="A4150">
        <v>4149</v>
      </c>
      <c r="B4150" t="s">
        <v>7377</v>
      </c>
      <c r="C4150" t="s">
        <v>83</v>
      </c>
      <c r="D4150">
        <v>0</v>
      </c>
      <c r="E4150">
        <v>1</v>
      </c>
      <c r="F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T4150">
        <v>0.13100000000000001</v>
      </c>
      <c r="U4150">
        <v>0.16700000000000001</v>
      </c>
      <c r="V4150">
        <v>0.20200000000000001</v>
      </c>
      <c r="W4150">
        <v>0.36899999999999999</v>
      </c>
      <c r="X4150">
        <v>0.16200000000000001</v>
      </c>
      <c r="Z4150">
        <v>-8</v>
      </c>
      <c r="AA4150">
        <v>0</v>
      </c>
      <c r="AB4150">
        <v>0</v>
      </c>
      <c r="AD4150">
        <v>-0.1</v>
      </c>
      <c r="AE4150">
        <v>0</v>
      </c>
      <c r="AF4150">
        <v>0</v>
      </c>
      <c r="AG4150" t="s">
        <v>7378</v>
      </c>
      <c r="AH4150" s="2">
        <f t="shared" si="413"/>
        <v>-18.033296533645256</v>
      </c>
      <c r="AJ4150" s="2">
        <f t="shared" si="418"/>
        <v>-2.5025539444631106</v>
      </c>
      <c r="AK4150" s="2">
        <f t="shared" si="414"/>
        <v>-1.535362013584342</v>
      </c>
      <c r="AL4150" s="2">
        <f t="shared" si="415"/>
        <v>-2.5879503497259004</v>
      </c>
      <c r="AM4150" s="2">
        <f t="shared" si="416"/>
        <v>-5.9620482222330908</v>
      </c>
      <c r="AN4150" s="2">
        <f t="shared" si="417"/>
        <v>-5.4453820036388114</v>
      </c>
    </row>
    <row r="4151" spans="1:40" x14ac:dyDescent="0.2">
      <c r="A4151">
        <v>4150</v>
      </c>
      <c r="B4151" t="s">
        <v>7317</v>
      </c>
      <c r="C4151" t="s">
        <v>33</v>
      </c>
      <c r="D4151">
        <v>0</v>
      </c>
      <c r="E4151">
        <v>1</v>
      </c>
      <c r="F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0.13200000000000001</v>
      </c>
      <c r="U4151">
        <v>0.17</v>
      </c>
      <c r="V4151">
        <v>0.19400000000000001</v>
      </c>
      <c r="W4151">
        <v>0.36399999999999999</v>
      </c>
      <c r="X4151">
        <v>0.161</v>
      </c>
      <c r="Z4151">
        <v>-6</v>
      </c>
      <c r="AA4151">
        <v>0</v>
      </c>
      <c r="AB4151">
        <v>0</v>
      </c>
      <c r="AD4151">
        <v>-0.1</v>
      </c>
      <c r="AE4151">
        <v>0</v>
      </c>
      <c r="AF4151">
        <v>0</v>
      </c>
      <c r="AG4151" t="s">
        <v>7318</v>
      </c>
      <c r="AH4151" s="2">
        <f t="shared" si="413"/>
        <v>-18.05601976269547</v>
      </c>
      <c r="AJ4151" s="2">
        <f t="shared" si="418"/>
        <v>-2.5025539444631106</v>
      </c>
      <c r="AK4151" s="2">
        <f t="shared" si="414"/>
        <v>-1.535362013584342</v>
      </c>
      <c r="AL4151" s="2">
        <f t="shared" si="415"/>
        <v>-2.5879503497259004</v>
      </c>
      <c r="AM4151" s="2">
        <f t="shared" si="416"/>
        <v>-5.913141292121094</v>
      </c>
      <c r="AN4151" s="2">
        <f t="shared" si="417"/>
        <v>-5.5170121628010254</v>
      </c>
    </row>
    <row r="4152" spans="1:40" x14ac:dyDescent="0.2">
      <c r="A4152">
        <v>4151</v>
      </c>
      <c r="B4152" t="s">
        <v>7416</v>
      </c>
      <c r="C4152" t="s">
        <v>90</v>
      </c>
      <c r="D4152">
        <v>0</v>
      </c>
      <c r="E4152">
        <v>1</v>
      </c>
      <c r="F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T4152">
        <v>0.13200000000000001</v>
      </c>
      <c r="U4152">
        <v>0.16900000000000001</v>
      </c>
      <c r="V4152">
        <v>0.19400000000000001</v>
      </c>
      <c r="W4152">
        <v>0.36299999999999999</v>
      </c>
      <c r="X4152">
        <v>0.16</v>
      </c>
      <c r="Z4152">
        <v>-5</v>
      </c>
      <c r="AA4152">
        <v>0</v>
      </c>
      <c r="AB4152">
        <v>0</v>
      </c>
      <c r="AD4152">
        <v>-0.1</v>
      </c>
      <c r="AE4152">
        <v>0</v>
      </c>
      <c r="AF4152">
        <v>0</v>
      </c>
      <c r="AG4152" t="s">
        <v>7417</v>
      </c>
      <c r="AH4152" s="2">
        <f t="shared" si="413"/>
        <v>-18.070345794527917</v>
      </c>
      <c r="AJ4152" s="2">
        <f t="shared" si="418"/>
        <v>-2.5025539444631106</v>
      </c>
      <c r="AK4152" s="2">
        <f t="shared" si="414"/>
        <v>-1.535362013584342</v>
      </c>
      <c r="AL4152" s="2">
        <f t="shared" si="415"/>
        <v>-2.5879503497259004</v>
      </c>
      <c r="AM4152" s="2">
        <f t="shared" si="416"/>
        <v>-5.913141292121094</v>
      </c>
      <c r="AN4152" s="2">
        <f t="shared" si="417"/>
        <v>-5.5313381946334683</v>
      </c>
    </row>
    <row r="4153" spans="1:40" x14ac:dyDescent="0.2">
      <c r="A4153">
        <v>4152</v>
      </c>
      <c r="B4153" t="s">
        <v>7296</v>
      </c>
      <c r="C4153" t="s">
        <v>65</v>
      </c>
      <c r="D4153">
        <v>0</v>
      </c>
      <c r="E4153">
        <v>1</v>
      </c>
      <c r="F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T4153">
        <v>0.13400000000000001</v>
      </c>
      <c r="U4153">
        <v>0.17699999999999999</v>
      </c>
      <c r="V4153">
        <v>0.17499999999999999</v>
      </c>
      <c r="W4153">
        <v>0.35199999999999998</v>
      </c>
      <c r="X4153">
        <v>0.159</v>
      </c>
      <c r="Z4153">
        <v>-10</v>
      </c>
      <c r="AA4153">
        <v>0</v>
      </c>
      <c r="AB4153">
        <v>0</v>
      </c>
      <c r="AD4153">
        <v>-0.1</v>
      </c>
      <c r="AE4153">
        <v>0</v>
      </c>
      <c r="AF4153">
        <v>0</v>
      </c>
      <c r="AG4153" t="s">
        <v>7297</v>
      </c>
      <c r="AH4153" s="2">
        <f t="shared" si="413"/>
        <v>-18.130118284460792</v>
      </c>
      <c r="AJ4153" s="2">
        <f t="shared" si="418"/>
        <v>-2.5025539444631106</v>
      </c>
      <c r="AK4153" s="2">
        <f t="shared" si="414"/>
        <v>-1.535362013584342</v>
      </c>
      <c r="AL4153" s="2">
        <f t="shared" si="415"/>
        <v>-2.5879503497259004</v>
      </c>
      <c r="AM4153" s="2">
        <f t="shared" si="416"/>
        <v>-5.8153274318971002</v>
      </c>
      <c r="AN4153" s="2">
        <f t="shared" si="417"/>
        <v>-5.6889245447903383</v>
      </c>
    </row>
    <row r="4154" spans="1:40" x14ac:dyDescent="0.2">
      <c r="A4154">
        <v>4153</v>
      </c>
      <c r="B4154" t="s">
        <v>7398</v>
      </c>
      <c r="C4154" t="s">
        <v>90</v>
      </c>
      <c r="D4154">
        <v>0</v>
      </c>
      <c r="E4154">
        <v>1</v>
      </c>
      <c r="F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T4154">
        <v>0.129</v>
      </c>
      <c r="U4154">
        <v>0.17499999999999999</v>
      </c>
      <c r="V4154">
        <v>0.189</v>
      </c>
      <c r="W4154">
        <v>0.36399999999999999</v>
      </c>
      <c r="X4154">
        <v>0.16300000000000001</v>
      </c>
      <c r="Z4154">
        <v>-3</v>
      </c>
      <c r="AA4154">
        <v>0</v>
      </c>
      <c r="AB4154">
        <v>0</v>
      </c>
      <c r="AD4154">
        <v>-0.1</v>
      </c>
      <c r="AE4154">
        <v>0</v>
      </c>
      <c r="AF4154">
        <v>0</v>
      </c>
      <c r="AG4154" t="s">
        <v>7399</v>
      </c>
      <c r="AH4154" s="2">
        <f t="shared" si="413"/>
        <v>-18.202740553031461</v>
      </c>
      <c r="AJ4154" s="2">
        <f t="shared" si="418"/>
        <v>-2.5025539444631106</v>
      </c>
      <c r="AK4154" s="2">
        <f t="shared" si="414"/>
        <v>-1.535362013584342</v>
      </c>
      <c r="AL4154" s="2">
        <f t="shared" si="415"/>
        <v>-2.5879503497259004</v>
      </c>
      <c r="AM4154" s="2">
        <f t="shared" si="416"/>
        <v>-6.0598620824570846</v>
      </c>
      <c r="AN4154" s="2">
        <f t="shared" si="417"/>
        <v>-5.5170121628010254</v>
      </c>
    </row>
    <row r="4155" spans="1:40" x14ac:dyDescent="0.2">
      <c r="A4155">
        <v>4154</v>
      </c>
      <c r="B4155" t="s">
        <v>7458</v>
      </c>
      <c r="C4155" t="s">
        <v>114</v>
      </c>
      <c r="D4155">
        <v>0</v>
      </c>
      <c r="E4155">
        <v>1</v>
      </c>
      <c r="F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T4155">
        <v>0.128</v>
      </c>
      <c r="U4155">
        <v>0.16</v>
      </c>
      <c r="V4155">
        <v>0.19800000000000001</v>
      </c>
      <c r="W4155">
        <v>0.35799999999999998</v>
      </c>
      <c r="X4155">
        <v>0.156</v>
      </c>
      <c r="Z4155">
        <v>-14</v>
      </c>
      <c r="AA4155">
        <v>0</v>
      </c>
      <c r="AB4155">
        <v>0</v>
      </c>
      <c r="AD4155">
        <v>-0.1</v>
      </c>
      <c r="AE4155">
        <v>0</v>
      </c>
      <c r="AF4155">
        <v>0</v>
      </c>
      <c r="AG4155" t="s">
        <v>7459</v>
      </c>
      <c r="AH4155" s="2">
        <f t="shared" si="413"/>
        <v>-18.337603674138119</v>
      </c>
      <c r="AJ4155" s="2">
        <f t="shared" si="418"/>
        <v>-2.5025539444631106</v>
      </c>
      <c r="AK4155" s="2">
        <f t="shared" si="414"/>
        <v>-1.535362013584342</v>
      </c>
      <c r="AL4155" s="2">
        <f t="shared" si="415"/>
        <v>-2.5879503497259004</v>
      </c>
      <c r="AM4155" s="2">
        <f t="shared" si="416"/>
        <v>-6.1087690125690823</v>
      </c>
      <c r="AN4155" s="2">
        <f t="shared" si="417"/>
        <v>-5.6029683537956823</v>
      </c>
    </row>
    <row r="4156" spans="1:40" x14ac:dyDescent="0.2">
      <c r="A4156">
        <v>4155</v>
      </c>
      <c r="B4156" t="s">
        <v>7280</v>
      </c>
      <c r="C4156" t="s">
        <v>90</v>
      </c>
      <c r="D4156">
        <v>0</v>
      </c>
      <c r="E4156">
        <v>1</v>
      </c>
      <c r="F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T4156">
        <v>0.13100000000000001</v>
      </c>
      <c r="U4156">
        <v>0.16400000000000001</v>
      </c>
      <c r="V4156">
        <v>0.18099999999999999</v>
      </c>
      <c r="W4156">
        <v>0.34499999999999997</v>
      </c>
      <c r="X4156">
        <v>0.153</v>
      </c>
      <c r="Z4156">
        <v>-10</v>
      </c>
      <c r="AA4156">
        <v>0</v>
      </c>
      <c r="AB4156">
        <v>0</v>
      </c>
      <c r="AD4156">
        <v>-0.1</v>
      </c>
      <c r="AE4156">
        <v>0</v>
      </c>
      <c r="AF4156">
        <v>0</v>
      </c>
      <c r="AG4156" t="s">
        <v>7281</v>
      </c>
      <c r="AH4156" s="2">
        <f t="shared" si="413"/>
        <v>-18.37712129762388</v>
      </c>
      <c r="AJ4156" s="2">
        <f t="shared" si="418"/>
        <v>-2.5025539444631106</v>
      </c>
      <c r="AK4156" s="2">
        <f t="shared" si="414"/>
        <v>-1.535362013584342</v>
      </c>
      <c r="AL4156" s="2">
        <f t="shared" si="415"/>
        <v>-2.5879503497259004</v>
      </c>
      <c r="AM4156" s="2">
        <f t="shared" si="416"/>
        <v>-5.9620482222330908</v>
      </c>
      <c r="AN4156" s="2">
        <f t="shared" si="417"/>
        <v>-5.7892067676174372</v>
      </c>
    </row>
    <row r="4157" spans="1:40" x14ac:dyDescent="0.2">
      <c r="A4157">
        <v>4156</v>
      </c>
      <c r="B4157" t="s">
        <v>6616</v>
      </c>
      <c r="C4157" t="s">
        <v>47</v>
      </c>
      <c r="D4157">
        <v>0</v>
      </c>
      <c r="E4157">
        <v>1</v>
      </c>
      <c r="F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T4157">
        <v>0.127</v>
      </c>
      <c r="U4157">
        <v>0.16500000000000001</v>
      </c>
      <c r="V4157">
        <v>0.192</v>
      </c>
      <c r="W4157">
        <v>0.35799999999999998</v>
      </c>
      <c r="X4157">
        <v>0.158</v>
      </c>
      <c r="Z4157">
        <v>-11</v>
      </c>
      <c r="AA4157">
        <v>0</v>
      </c>
      <c r="AB4157">
        <v>0</v>
      </c>
      <c r="AD4157">
        <v>-0.1</v>
      </c>
      <c r="AE4157">
        <v>0</v>
      </c>
      <c r="AF4157">
        <v>0</v>
      </c>
      <c r="AG4157" t="s">
        <v>6617</v>
      </c>
      <c r="AH4157" s="2">
        <f t="shared" si="413"/>
        <v>-18.386510604250116</v>
      </c>
      <c r="AJ4157" s="2">
        <f t="shared" si="418"/>
        <v>-2.5025539444631106</v>
      </c>
      <c r="AK4157" s="2">
        <f t="shared" si="414"/>
        <v>-1.535362013584342</v>
      </c>
      <c r="AL4157" s="2">
        <f t="shared" si="415"/>
        <v>-2.5879503497259004</v>
      </c>
      <c r="AM4157" s="2">
        <f t="shared" si="416"/>
        <v>-6.1576759426810792</v>
      </c>
      <c r="AN4157" s="2">
        <f t="shared" si="417"/>
        <v>-5.6029683537956823</v>
      </c>
    </row>
    <row r="4158" spans="1:40" x14ac:dyDescent="0.2">
      <c r="A4158">
        <v>4157</v>
      </c>
      <c r="B4158" t="s">
        <v>7448</v>
      </c>
      <c r="C4158" t="s">
        <v>57</v>
      </c>
      <c r="D4158">
        <v>0</v>
      </c>
      <c r="E4158">
        <v>1</v>
      </c>
      <c r="F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T4158">
        <v>0.124</v>
      </c>
      <c r="U4158">
        <v>0.17</v>
      </c>
      <c r="V4158">
        <v>0.184</v>
      </c>
      <c r="W4158">
        <v>0.35399999999999998</v>
      </c>
      <c r="X4158">
        <v>0.158</v>
      </c>
      <c r="Z4158">
        <v>-10</v>
      </c>
      <c r="AA4158">
        <v>0</v>
      </c>
      <c r="AB4158">
        <v>0</v>
      </c>
      <c r="AD4158">
        <v>-0.1</v>
      </c>
      <c r="AE4158">
        <v>0</v>
      </c>
      <c r="AF4158">
        <v>0</v>
      </c>
      <c r="AG4158" t="s">
        <v>7449</v>
      </c>
      <c r="AH4158" s="2">
        <f t="shared" si="413"/>
        <v>-18.590535521915875</v>
      </c>
      <c r="AJ4158" s="2">
        <f t="shared" si="418"/>
        <v>-2.5025539444631106</v>
      </c>
      <c r="AK4158" s="2">
        <f t="shared" si="414"/>
        <v>-1.535362013584342</v>
      </c>
      <c r="AL4158" s="2">
        <f t="shared" si="415"/>
        <v>-2.5879503497259004</v>
      </c>
      <c r="AM4158" s="2">
        <f t="shared" si="416"/>
        <v>-6.3043967330170698</v>
      </c>
      <c r="AN4158" s="2">
        <f t="shared" si="417"/>
        <v>-5.6602724811254532</v>
      </c>
    </row>
    <row r="4159" spans="1:40" x14ac:dyDescent="0.2">
      <c r="A4159">
        <v>4158</v>
      </c>
      <c r="B4159" t="s">
        <v>7306</v>
      </c>
      <c r="C4159" t="s">
        <v>139</v>
      </c>
      <c r="D4159">
        <v>0</v>
      </c>
      <c r="E4159">
        <v>1</v>
      </c>
      <c r="F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T4159">
        <v>0.125</v>
      </c>
      <c r="U4159">
        <v>0.157</v>
      </c>
      <c r="V4159">
        <v>0.191</v>
      </c>
      <c r="W4159">
        <v>0.34699999999999998</v>
      </c>
      <c r="X4159">
        <v>0.151</v>
      </c>
      <c r="Z4159">
        <v>-12</v>
      </c>
      <c r="AA4159">
        <v>0</v>
      </c>
      <c r="AB4159">
        <v>0</v>
      </c>
      <c r="AD4159">
        <v>-0.1</v>
      </c>
      <c r="AE4159">
        <v>0</v>
      </c>
      <c r="AF4159">
        <v>0</v>
      </c>
      <c r="AG4159" t="s">
        <v>7307</v>
      </c>
      <c r="AH4159" s="2">
        <f t="shared" si="413"/>
        <v>-18.641910814630979</v>
      </c>
      <c r="AJ4159" s="2">
        <f t="shared" si="418"/>
        <v>-2.5025539444631106</v>
      </c>
      <c r="AK4159" s="2">
        <f t="shared" si="414"/>
        <v>-1.535362013584342</v>
      </c>
      <c r="AL4159" s="2">
        <f t="shared" si="415"/>
        <v>-2.5879503497259004</v>
      </c>
      <c r="AM4159" s="2">
        <f t="shared" si="416"/>
        <v>-6.2554898029050729</v>
      </c>
      <c r="AN4159" s="2">
        <f t="shared" si="417"/>
        <v>-5.7605547039525522</v>
      </c>
    </row>
    <row r="4160" spans="1:40" x14ac:dyDescent="0.2">
      <c r="A4160">
        <v>4159</v>
      </c>
      <c r="B4160" t="s">
        <v>7182</v>
      </c>
      <c r="C4160" t="s">
        <v>47</v>
      </c>
      <c r="D4160">
        <v>0</v>
      </c>
      <c r="E4160">
        <v>1</v>
      </c>
      <c r="F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T4160">
        <v>0.11899999999999999</v>
      </c>
      <c r="U4160">
        <v>0.17100000000000001</v>
      </c>
      <c r="V4160">
        <v>0.192</v>
      </c>
      <c r="W4160">
        <v>0.36299999999999999</v>
      </c>
      <c r="X4160">
        <v>0.16200000000000001</v>
      </c>
      <c r="Z4160">
        <v>-8</v>
      </c>
      <c r="AA4160">
        <v>0</v>
      </c>
      <c r="AB4160">
        <v>0</v>
      </c>
      <c r="AD4160">
        <v>-0.1</v>
      </c>
      <c r="AE4160">
        <v>0</v>
      </c>
      <c r="AF4160">
        <v>0</v>
      </c>
      <c r="AG4160" t="s">
        <v>7183</v>
      </c>
      <c r="AH4160" s="2">
        <f t="shared" si="413"/>
        <v>-18.706135885983876</v>
      </c>
      <c r="AJ4160" s="2">
        <f t="shared" si="418"/>
        <v>-2.5025539444631106</v>
      </c>
      <c r="AK4160" s="2">
        <f t="shared" si="414"/>
        <v>-1.535362013584342</v>
      </c>
      <c r="AL4160" s="2">
        <f t="shared" si="415"/>
        <v>-2.5879503497259004</v>
      </c>
      <c r="AM4160" s="2">
        <f t="shared" si="416"/>
        <v>-6.5489313835770542</v>
      </c>
      <c r="AN4160" s="2">
        <f t="shared" si="417"/>
        <v>-5.5313381946334683</v>
      </c>
    </row>
    <row r="4161" spans="1:40" x14ac:dyDescent="0.2">
      <c r="A4161">
        <v>4160</v>
      </c>
      <c r="B4161" t="s">
        <v>7418</v>
      </c>
      <c r="C4161" t="s">
        <v>61</v>
      </c>
      <c r="D4161">
        <v>0</v>
      </c>
      <c r="E4161">
        <v>1</v>
      </c>
      <c r="F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T4161">
        <v>0.123</v>
      </c>
      <c r="U4161">
        <v>0.16200000000000001</v>
      </c>
      <c r="V4161">
        <v>0.182</v>
      </c>
      <c r="W4161">
        <v>0.34399999999999997</v>
      </c>
      <c r="X4161">
        <v>0.153</v>
      </c>
      <c r="Z4161">
        <v>-11</v>
      </c>
      <c r="AA4161">
        <v>0</v>
      </c>
      <c r="AB4161">
        <v>0</v>
      </c>
      <c r="AD4161">
        <v>-0.1</v>
      </c>
      <c r="AE4161">
        <v>0</v>
      </c>
      <c r="AF4161">
        <v>0</v>
      </c>
      <c r="AG4161" t="s">
        <v>7419</v>
      </c>
      <c r="AH4161" s="2">
        <f t="shared" si="413"/>
        <v>-18.782702770352302</v>
      </c>
      <c r="AJ4161" s="2">
        <f t="shared" si="418"/>
        <v>-2.5025539444631106</v>
      </c>
      <c r="AK4161" s="2">
        <f t="shared" si="414"/>
        <v>-1.535362013584342</v>
      </c>
      <c r="AL4161" s="2">
        <f t="shared" si="415"/>
        <v>-2.5879503497259004</v>
      </c>
      <c r="AM4161" s="2">
        <f t="shared" si="416"/>
        <v>-6.3533036631290667</v>
      </c>
      <c r="AN4161" s="2">
        <f t="shared" si="417"/>
        <v>-5.8035327994498802</v>
      </c>
    </row>
    <row r="4162" spans="1:40" x14ac:dyDescent="0.2">
      <c r="A4162">
        <v>4161</v>
      </c>
      <c r="B4162" t="s">
        <v>7456</v>
      </c>
      <c r="D4162">
        <v>0</v>
      </c>
      <c r="E4162">
        <v>1</v>
      </c>
      <c r="F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T4162">
        <v>0.115</v>
      </c>
      <c r="U4162">
        <v>0.16400000000000001</v>
      </c>
      <c r="V4162">
        <v>0.17199999999999999</v>
      </c>
      <c r="W4162">
        <v>0.33600000000000002</v>
      </c>
      <c r="X4162">
        <v>0.151</v>
      </c>
      <c r="Z4162">
        <v>-15</v>
      </c>
      <c r="AA4162">
        <v>0</v>
      </c>
      <c r="AB4162">
        <v>0</v>
      </c>
      <c r="AD4162">
        <v>-0.1</v>
      </c>
      <c r="AE4162">
        <v>0</v>
      </c>
      <c r="AF4162">
        <v>0</v>
      </c>
      <c r="AG4162" t="s">
        <v>7457</v>
      </c>
      <c r="AH4162" s="2">
        <f t="shared" ref="AH4162:AH4225" si="419">SUM(AI4162:AN4162)</f>
        <v>-19.288566465907817</v>
      </c>
      <c r="AJ4162" s="2">
        <f t="shared" si="418"/>
        <v>-2.5025539444631106</v>
      </c>
      <c r="AK4162" s="2">
        <f t="shared" si="414"/>
        <v>-1.535362013584342</v>
      </c>
      <c r="AL4162" s="2">
        <f t="shared" si="415"/>
        <v>-2.5879503497259004</v>
      </c>
      <c r="AM4162" s="2">
        <f t="shared" si="416"/>
        <v>-6.7445591040250417</v>
      </c>
      <c r="AN4162" s="2">
        <f t="shared" si="417"/>
        <v>-5.9181410541094213</v>
      </c>
    </row>
  </sheetData>
  <sortState ref="A2:AN4162">
    <sortCondition descending="1" ref="AH2:AH4162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747"/>
  <sheetViews>
    <sheetView workbookViewId="0">
      <selection activeCell="T458" sqref="T458"/>
    </sheetView>
  </sheetViews>
  <sheetFormatPr baseColWidth="10" defaultRowHeight="16" x14ac:dyDescent="0.2"/>
  <cols>
    <col min="3" max="3" width="4.6640625" customWidth="1"/>
    <col min="4" max="4" width="4.1640625" bestFit="1" customWidth="1"/>
    <col min="5" max="5" width="20.1640625" bestFit="1" customWidth="1"/>
    <col min="6" max="6" width="5.83203125" bestFit="1" customWidth="1"/>
    <col min="7" max="7" width="4.5" bestFit="1" customWidth="1"/>
    <col min="8" max="8" width="4" bestFit="1" customWidth="1"/>
    <col min="9" max="9" width="3.1640625" bestFit="1" customWidth="1"/>
    <col min="10" max="10" width="3.5" bestFit="1" customWidth="1"/>
    <col min="11" max="11" width="5.1640625" bestFit="1" customWidth="1"/>
    <col min="12" max="13" width="6.1640625" bestFit="1" customWidth="1"/>
    <col min="14" max="15" width="5.1640625" bestFit="1" customWidth="1"/>
    <col min="16" max="16" width="3.33203125" bestFit="1" customWidth="1"/>
    <col min="17" max="17" width="4.33203125" bestFit="1" customWidth="1"/>
    <col min="18" max="18" width="5.1640625" bestFit="1" customWidth="1"/>
    <col min="19" max="19" width="6" bestFit="1" customWidth="1"/>
    <col min="20" max="20" width="5.6640625" bestFit="1" customWidth="1"/>
    <col min="21" max="21" width="6.1640625" bestFit="1" customWidth="1"/>
    <col min="22" max="22" width="5.1640625" bestFit="1" customWidth="1"/>
    <col min="23" max="23" width="6.1640625" bestFit="1" customWidth="1"/>
    <col min="24" max="24" width="5.1640625" bestFit="1" customWidth="1"/>
    <col min="25" max="26" width="6.1640625" bestFit="1" customWidth="1"/>
    <col min="27" max="27" width="3.5" bestFit="1" customWidth="1"/>
    <col min="28" max="30" width="5.1640625" bestFit="1" customWidth="1"/>
    <col min="31" max="31" width="6.1640625" bestFit="1" customWidth="1"/>
    <col min="32" max="32" width="6.1640625" customWidth="1"/>
    <col min="34" max="34" width="10.83203125" style="15"/>
    <col min="35" max="42" width="10.83203125" style="4"/>
  </cols>
  <sheetData>
    <row r="1" spans="1:58" x14ac:dyDescent="0.2">
      <c r="A1" t="s">
        <v>8396</v>
      </c>
      <c r="B1" t="s">
        <v>8372</v>
      </c>
      <c r="C1" t="s">
        <v>8369</v>
      </c>
      <c r="D1" t="s">
        <v>8307</v>
      </c>
      <c r="E1" t="s">
        <v>0</v>
      </c>
      <c r="F1" t="s">
        <v>1</v>
      </c>
      <c r="G1" t="s">
        <v>8308</v>
      </c>
      <c r="H1" t="s">
        <v>8309</v>
      </c>
      <c r="I1" t="s">
        <v>2</v>
      </c>
      <c r="J1" t="s">
        <v>7566</v>
      </c>
      <c r="K1" t="s">
        <v>8310</v>
      </c>
      <c r="L1" t="s">
        <v>8311</v>
      </c>
      <c r="M1" t="s">
        <v>7568</v>
      </c>
      <c r="N1" t="s">
        <v>7563</v>
      </c>
      <c r="O1" t="s">
        <v>7564</v>
      </c>
      <c r="P1" t="s">
        <v>7567</v>
      </c>
      <c r="Q1" t="s">
        <v>8312</v>
      </c>
      <c r="R1" t="s">
        <v>7565</v>
      </c>
      <c r="S1" t="s">
        <v>8313</v>
      </c>
      <c r="T1" t="s">
        <v>7570</v>
      </c>
      <c r="U1" t="s">
        <v>7562</v>
      </c>
      <c r="V1" t="s">
        <v>11</v>
      </c>
      <c r="W1" t="s">
        <v>5</v>
      </c>
      <c r="X1" t="s">
        <v>13</v>
      </c>
      <c r="Y1" t="s">
        <v>7569</v>
      </c>
      <c r="Z1" t="s">
        <v>9</v>
      </c>
      <c r="AA1" t="s">
        <v>8</v>
      </c>
      <c r="AB1" t="s">
        <v>8314</v>
      </c>
      <c r="AC1" t="s">
        <v>8315</v>
      </c>
      <c r="AD1" t="s">
        <v>8316</v>
      </c>
      <c r="AE1" t="s">
        <v>8317</v>
      </c>
      <c r="AF1" t="s">
        <v>8365</v>
      </c>
      <c r="AG1" t="s">
        <v>7571</v>
      </c>
      <c r="AH1" s="15" t="s">
        <v>8369</v>
      </c>
      <c r="AI1" s="4" t="s">
        <v>7568</v>
      </c>
      <c r="AJ1" s="4" t="s">
        <v>8310</v>
      </c>
      <c r="AK1" s="4" t="s">
        <v>7565</v>
      </c>
      <c r="AL1" s="4" t="s">
        <v>7570</v>
      </c>
      <c r="AM1" s="4" t="s">
        <v>7571</v>
      </c>
      <c r="AN1" s="4" t="s">
        <v>8365</v>
      </c>
      <c r="AP1" s="4" t="s">
        <v>8319</v>
      </c>
      <c r="AQ1" s="4" t="s">
        <v>8349</v>
      </c>
    </row>
    <row r="2" spans="1:58" x14ac:dyDescent="0.2">
      <c r="A2" t="e">
        <f>B2-C2</f>
        <v>#REF!</v>
      </c>
      <c r="B2" t="e">
        <f>MATCH(E2,#REF!,0)-1</f>
        <v>#REF!</v>
      </c>
      <c r="C2">
        <v>1</v>
      </c>
      <c r="D2">
        <v>198</v>
      </c>
      <c r="E2" t="s">
        <v>7676</v>
      </c>
      <c r="F2" t="s">
        <v>8342</v>
      </c>
      <c r="G2" t="s">
        <v>8349</v>
      </c>
      <c r="H2" t="s">
        <v>7564</v>
      </c>
      <c r="I2">
        <v>65</v>
      </c>
      <c r="J2">
        <v>0</v>
      </c>
      <c r="K2">
        <v>0</v>
      </c>
      <c r="L2">
        <v>287.5</v>
      </c>
      <c r="M2">
        <v>71.3</v>
      </c>
      <c r="N2">
        <v>4.2</v>
      </c>
      <c r="O2">
        <v>2.8</v>
      </c>
      <c r="P2">
        <v>30</v>
      </c>
      <c r="Q2">
        <v>2</v>
      </c>
      <c r="R2">
        <v>2.95</v>
      </c>
      <c r="S2">
        <v>1.92</v>
      </c>
      <c r="T2">
        <v>1.04</v>
      </c>
      <c r="U2">
        <v>115.8</v>
      </c>
      <c r="V2">
        <v>28.3</v>
      </c>
      <c r="W2">
        <v>45.7</v>
      </c>
      <c r="X2">
        <v>2.8</v>
      </c>
      <c r="Y2">
        <v>23.4</v>
      </c>
      <c r="Z2">
        <v>25</v>
      </c>
      <c r="AA2">
        <v>9</v>
      </c>
      <c r="AB2">
        <v>33.5</v>
      </c>
      <c r="AC2">
        <v>45.8</v>
      </c>
      <c r="AD2">
        <v>20.7</v>
      </c>
      <c r="AE2">
        <v>0.27800000000000002</v>
      </c>
      <c r="AF2">
        <f>SUM(P2+Q2)</f>
        <v>32</v>
      </c>
      <c r="AG2">
        <f>(U2/M2)*9</f>
        <v>14.617110799438992</v>
      </c>
      <c r="AH2" s="15">
        <f>SUM(AI2:AN2)</f>
        <v>12.061025644233656</v>
      </c>
      <c r="AI2" s="4">
        <f>(M2-84.2787575)/48.673</f>
        <v>-0.26665209664495715</v>
      </c>
      <c r="AJ2" s="4">
        <f>(K2-4.6555)/6.074</f>
        <v>-0.76646361540994401</v>
      </c>
      <c r="AK2" s="4">
        <f>-1*(R2-4.3424)/0.5478</f>
        <v>2.5418035779481554</v>
      </c>
      <c r="AL2" s="4">
        <f>-1*(T2-1.332)/0.0986</f>
        <v>2.961460446247465</v>
      </c>
      <c r="AM2" s="4">
        <f>(AG2-8.9127)/1.487</f>
        <v>3.8361874912165379</v>
      </c>
      <c r="AN2" s="4">
        <f>(AF2-5.59719)/7.031955</f>
        <v>3.7546898408763991</v>
      </c>
      <c r="AO2" s="4" t="s">
        <v>8449</v>
      </c>
      <c r="AP2" s="4">
        <f>AH477-AH463</f>
        <v>-0.22731009718276907</v>
      </c>
      <c r="AQ2" s="4">
        <f>AH16-AH2</f>
        <v>-4.5657730854815624</v>
      </c>
      <c r="AR2" t="s">
        <v>8444</v>
      </c>
      <c r="BA2" t="s">
        <v>8445</v>
      </c>
    </row>
    <row r="3" spans="1:58" ht="17" thickBot="1" x14ac:dyDescent="0.25">
      <c r="A3" t="e">
        <f>B3-C3</f>
        <v>#REF!</v>
      </c>
      <c r="B3" t="e">
        <f>MATCH(E3,#REF!,0)-1</f>
        <v>#REF!</v>
      </c>
      <c r="C3">
        <v>2</v>
      </c>
      <c r="D3">
        <v>2</v>
      </c>
      <c r="E3" t="s">
        <v>7573</v>
      </c>
      <c r="F3" t="s">
        <v>8320</v>
      </c>
      <c r="G3" t="s">
        <v>8319</v>
      </c>
      <c r="H3" t="s">
        <v>9</v>
      </c>
      <c r="I3">
        <v>31</v>
      </c>
      <c r="J3">
        <v>31</v>
      </c>
      <c r="K3">
        <v>20</v>
      </c>
      <c r="L3">
        <v>791.6</v>
      </c>
      <c r="M3">
        <v>197.1</v>
      </c>
      <c r="N3">
        <v>15</v>
      </c>
      <c r="O3">
        <v>7.7</v>
      </c>
      <c r="P3">
        <v>0</v>
      </c>
      <c r="Q3">
        <v>0</v>
      </c>
      <c r="R3">
        <v>3.26</v>
      </c>
      <c r="S3">
        <v>2.38</v>
      </c>
      <c r="T3">
        <v>1.04</v>
      </c>
      <c r="U3">
        <v>273</v>
      </c>
      <c r="V3">
        <v>55.3</v>
      </c>
      <c r="W3">
        <v>150.19999999999999</v>
      </c>
      <c r="X3">
        <v>6.1</v>
      </c>
      <c r="Y3">
        <v>71.3</v>
      </c>
      <c r="Z3">
        <v>76.900000000000006</v>
      </c>
      <c r="AA3">
        <v>27</v>
      </c>
      <c r="AB3">
        <v>40.799999999999997</v>
      </c>
      <c r="AC3">
        <v>39.1</v>
      </c>
      <c r="AD3">
        <v>20.100000000000001</v>
      </c>
      <c r="AE3">
        <v>0.28599999999999998</v>
      </c>
      <c r="AF3">
        <f>SUM(P3+Q3)</f>
        <v>0</v>
      </c>
      <c r="AG3">
        <f>(U3/M3)*9</f>
        <v>12.465753424657535</v>
      </c>
      <c r="AH3" s="15">
        <f>SUM(AI3:AN3)</f>
        <v>11.375012102324021</v>
      </c>
      <c r="AI3" s="4">
        <f>(M3-84.2787575)/48.673</f>
        <v>2.3179430587800218</v>
      </c>
      <c r="AJ3" s="4">
        <f>(K3-4.6555)/6.074</f>
        <v>2.5262594665788609</v>
      </c>
      <c r="AK3" s="4">
        <f>-1*(R3-4.3424)/0.5478</f>
        <v>1.9759036144578312</v>
      </c>
      <c r="AL3" s="4">
        <f>-1*(T3-1.332)/0.0986</f>
        <v>2.961460446247465</v>
      </c>
      <c r="AM3" s="4">
        <f>(AG3-8.9127)/1.487</f>
        <v>2.3894105075033867</v>
      </c>
      <c r="AN3" s="4">
        <f>(AF3-5.59719)/7.031955</f>
        <v>-0.7959649912435447</v>
      </c>
      <c r="AO3" s="4" t="s">
        <v>8450</v>
      </c>
    </row>
    <row r="4" spans="1:58" x14ac:dyDescent="0.2">
      <c r="A4" t="e">
        <f>B4-C4</f>
        <v>#REF!</v>
      </c>
      <c r="B4" t="e">
        <f>MATCH(E4,#REF!,0)-1</f>
        <v>#REF!</v>
      </c>
      <c r="C4">
        <v>3</v>
      </c>
      <c r="D4">
        <v>5</v>
      </c>
      <c r="E4" t="s">
        <v>7574</v>
      </c>
      <c r="F4" t="s">
        <v>8322</v>
      </c>
      <c r="G4" t="s">
        <v>8319</v>
      </c>
      <c r="H4" t="s">
        <v>9</v>
      </c>
      <c r="I4">
        <v>31</v>
      </c>
      <c r="J4">
        <v>31</v>
      </c>
      <c r="K4">
        <v>19.600000000000001</v>
      </c>
      <c r="L4">
        <v>786.1</v>
      </c>
      <c r="M4">
        <v>194</v>
      </c>
      <c r="N4">
        <v>14</v>
      </c>
      <c r="O4">
        <v>8.3000000000000007</v>
      </c>
      <c r="P4">
        <v>0</v>
      </c>
      <c r="Q4">
        <v>0</v>
      </c>
      <c r="R4">
        <v>3.28</v>
      </c>
      <c r="S4">
        <v>2.5</v>
      </c>
      <c r="T4">
        <v>1.04</v>
      </c>
      <c r="U4">
        <v>257</v>
      </c>
      <c r="V4">
        <v>48</v>
      </c>
      <c r="W4">
        <v>154</v>
      </c>
      <c r="X4">
        <v>8.4</v>
      </c>
      <c r="Y4">
        <v>70.7</v>
      </c>
      <c r="Z4">
        <v>76</v>
      </c>
      <c r="AA4">
        <v>26</v>
      </c>
      <c r="AB4">
        <v>36.700000000000003</v>
      </c>
      <c r="AC4">
        <v>42.6</v>
      </c>
      <c r="AD4">
        <v>20.7</v>
      </c>
      <c r="AE4">
        <v>0.28599999999999998</v>
      </c>
      <c r="AF4">
        <f>SUM(P4+Q4)</f>
        <v>0</v>
      </c>
      <c r="AG4">
        <f>(U4/M4)*9</f>
        <v>11.922680412371134</v>
      </c>
      <c r="AH4" s="15">
        <f>SUM(AI4:AN4)</f>
        <v>10.843743762293844</v>
      </c>
      <c r="AI4" s="4">
        <f>(M4-84.2787575)/48.673</f>
        <v>2.2542527171121565</v>
      </c>
      <c r="AJ4" s="4">
        <f>(K4-4.6555)/6.074</f>
        <v>2.4604050049390849</v>
      </c>
      <c r="AK4" s="4">
        <f>-1*(R4-4.3424)/0.5478</f>
        <v>1.9393939393939392</v>
      </c>
      <c r="AL4" s="4">
        <f>-1*(T4-1.332)/0.0986</f>
        <v>2.961460446247465</v>
      </c>
      <c r="AM4" s="4">
        <f>(AG4-8.9127)/1.487</f>
        <v>2.0241966458447442</v>
      </c>
      <c r="AN4" s="4">
        <f>(AF4-5.59719)/7.031955</f>
        <v>-0.7959649912435447</v>
      </c>
      <c r="AO4" s="4" t="s">
        <v>8452</v>
      </c>
      <c r="AR4" s="35" t="s">
        <v>8408</v>
      </c>
      <c r="AS4" s="35"/>
      <c r="BA4" s="35" t="s">
        <v>8408</v>
      </c>
      <c r="BB4" s="35"/>
    </row>
    <row r="5" spans="1:58" x14ac:dyDescent="0.2">
      <c r="A5" t="e">
        <f>B5-C5</f>
        <v>#REF!</v>
      </c>
      <c r="B5" t="e">
        <f>MATCH(E5,#REF!,0)-1</f>
        <v>#REF!</v>
      </c>
      <c r="C5">
        <v>4</v>
      </c>
      <c r="D5">
        <v>1</v>
      </c>
      <c r="E5" t="s">
        <v>7572</v>
      </c>
      <c r="F5" t="s">
        <v>8318</v>
      </c>
      <c r="G5" t="s">
        <v>8319</v>
      </c>
      <c r="H5" t="s">
        <v>9</v>
      </c>
      <c r="I5">
        <v>31</v>
      </c>
      <c r="J5">
        <v>31</v>
      </c>
      <c r="K5">
        <v>20.6</v>
      </c>
      <c r="L5">
        <v>810.9</v>
      </c>
      <c r="M5">
        <v>200.2</v>
      </c>
      <c r="N5">
        <v>14</v>
      </c>
      <c r="O5">
        <v>8.8000000000000007</v>
      </c>
      <c r="P5">
        <v>0</v>
      </c>
      <c r="Q5">
        <v>0</v>
      </c>
      <c r="R5">
        <v>3.12</v>
      </c>
      <c r="S5">
        <v>2.63</v>
      </c>
      <c r="T5">
        <v>1.06</v>
      </c>
      <c r="U5">
        <v>251.9</v>
      </c>
      <c r="V5">
        <v>48</v>
      </c>
      <c r="W5">
        <v>164</v>
      </c>
      <c r="X5">
        <v>6.2</v>
      </c>
      <c r="Y5">
        <v>69.5</v>
      </c>
      <c r="Z5">
        <v>75.900000000000006</v>
      </c>
      <c r="AA5">
        <v>23</v>
      </c>
      <c r="AB5">
        <v>45.4</v>
      </c>
      <c r="AC5">
        <v>34.4</v>
      </c>
      <c r="AD5">
        <v>20.2</v>
      </c>
      <c r="AE5">
        <v>0.29299999999999998</v>
      </c>
      <c r="AF5">
        <f>SUM(P5+Q5)</f>
        <v>0</v>
      </c>
      <c r="AG5">
        <f>(U5/M5)*9</f>
        <v>11.324175824175827</v>
      </c>
      <c r="AH5" s="15">
        <f>SUM(AI5:AN5)</f>
        <v>10.822506926771389</v>
      </c>
      <c r="AI5" s="4">
        <f>(M5-84.2787575)/48.673</f>
        <v>2.3816334004478867</v>
      </c>
      <c r="AJ5" s="4">
        <f>(K5-4.6555)/6.074</f>
        <v>2.625041159038525</v>
      </c>
      <c r="AK5" s="4">
        <f>-1*(R5-4.3424)/0.5478</f>
        <v>2.2314713399050743</v>
      </c>
      <c r="AL5" s="4">
        <f>-1*(T5-1.332)/0.0986</f>
        <v>2.7586206896551726</v>
      </c>
      <c r="AM5" s="4">
        <f>(AG5-8.9127)/1.487</f>
        <v>1.6217053289682766</v>
      </c>
      <c r="AN5" s="4">
        <f>(AF5-5.59719)/7.031955</f>
        <v>-0.7959649912435447</v>
      </c>
      <c r="AO5" s="4" t="s">
        <v>8451</v>
      </c>
      <c r="AR5" s="32" t="s">
        <v>8409</v>
      </c>
      <c r="AS5" s="32">
        <v>0.49386611672648834</v>
      </c>
      <c r="BA5" s="32" t="s">
        <v>8409</v>
      </c>
      <c r="BB5" s="32">
        <v>0.40551218007671519</v>
      </c>
    </row>
    <row r="6" spans="1:58" x14ac:dyDescent="0.2">
      <c r="A6" t="e">
        <f>B6-C6</f>
        <v>#REF!</v>
      </c>
      <c r="B6" t="e">
        <f>MATCH(E6,#REF!,0)-1</f>
        <v>#REF!</v>
      </c>
      <c r="C6">
        <v>5</v>
      </c>
      <c r="D6">
        <v>3</v>
      </c>
      <c r="E6" t="s">
        <v>7575</v>
      </c>
      <c r="F6" t="s">
        <v>8321</v>
      </c>
      <c r="G6" t="s">
        <v>8319</v>
      </c>
      <c r="H6" t="s">
        <v>9</v>
      </c>
      <c r="I6">
        <v>31</v>
      </c>
      <c r="J6">
        <v>31</v>
      </c>
      <c r="K6">
        <v>19.5</v>
      </c>
      <c r="L6">
        <v>797</v>
      </c>
      <c r="M6">
        <v>197.1</v>
      </c>
      <c r="N6">
        <v>15.3</v>
      </c>
      <c r="O6">
        <v>7.4</v>
      </c>
      <c r="P6">
        <v>0</v>
      </c>
      <c r="Q6">
        <v>0</v>
      </c>
      <c r="R6">
        <v>3.45</v>
      </c>
      <c r="S6">
        <v>2.61</v>
      </c>
      <c r="T6">
        <v>1.04</v>
      </c>
      <c r="U6">
        <v>256.60000000000002</v>
      </c>
      <c r="V6">
        <v>45</v>
      </c>
      <c r="W6">
        <v>159.5</v>
      </c>
      <c r="X6">
        <v>6.7</v>
      </c>
      <c r="Y6">
        <v>75.7</v>
      </c>
      <c r="Z6">
        <v>80.8</v>
      </c>
      <c r="AA6">
        <v>31</v>
      </c>
      <c r="AB6">
        <v>33.9</v>
      </c>
      <c r="AC6">
        <v>46</v>
      </c>
      <c r="AD6">
        <v>20.100000000000001</v>
      </c>
      <c r="AE6">
        <v>0.28100000000000003</v>
      </c>
      <c r="AF6">
        <f>SUM(P6+Q6)</f>
        <v>0</v>
      </c>
      <c r="AG6">
        <f>(U6/M6)*9</f>
        <v>11.716894977168952</v>
      </c>
      <c r="AH6" s="15">
        <f>SUM(AI6:AN6)</f>
        <v>10.442248583257719</v>
      </c>
      <c r="AI6" s="4">
        <f>(M6-84.2787575)/48.673</f>
        <v>2.3179430587800218</v>
      </c>
      <c r="AJ6" s="4">
        <f>(K6-4.6555)/6.074</f>
        <v>2.4439413895291406</v>
      </c>
      <c r="AK6" s="4">
        <f>-1*(R6-4.3424)/0.5478</f>
        <v>1.629061701350857</v>
      </c>
      <c r="AL6" s="4">
        <f>-1*(T6-1.332)/0.0986</f>
        <v>2.961460446247465</v>
      </c>
      <c r="AM6" s="4">
        <f>(AG6-8.9127)/1.487</f>
        <v>1.8858069785937812</v>
      </c>
      <c r="AN6" s="4">
        <f>(AF6-5.59719)/7.031955</f>
        <v>-0.7959649912435447</v>
      </c>
      <c r="AO6" s="4" t="s">
        <v>8453</v>
      </c>
      <c r="AR6" s="32" t="s">
        <v>8410</v>
      </c>
      <c r="AS6" s="32">
        <v>0.2439037412505014</v>
      </c>
      <c r="BA6" s="32" t="s">
        <v>8410</v>
      </c>
      <c r="BB6" s="32">
        <v>0.1644401281905703</v>
      </c>
    </row>
    <row r="7" spans="1:58" x14ac:dyDescent="0.2">
      <c r="A7" t="e">
        <f>B7-C7</f>
        <v>#REF!</v>
      </c>
      <c r="B7" t="e">
        <f>MATCH(E7,#REF!,0)-1</f>
        <v>#REF!</v>
      </c>
      <c r="C7">
        <v>6</v>
      </c>
      <c r="D7">
        <v>49</v>
      </c>
      <c r="E7" t="s">
        <v>7576</v>
      </c>
      <c r="F7" t="s">
        <v>8335</v>
      </c>
      <c r="G7" t="s">
        <v>8319</v>
      </c>
      <c r="H7" t="s">
        <v>7564</v>
      </c>
      <c r="I7">
        <v>29</v>
      </c>
      <c r="J7">
        <v>29</v>
      </c>
      <c r="K7">
        <v>17.5</v>
      </c>
      <c r="L7">
        <v>682.5</v>
      </c>
      <c r="M7">
        <v>169.4</v>
      </c>
      <c r="N7">
        <v>13.6</v>
      </c>
      <c r="O7">
        <v>6.4</v>
      </c>
      <c r="P7">
        <v>0</v>
      </c>
      <c r="Q7">
        <v>0</v>
      </c>
      <c r="R7">
        <v>3.2</v>
      </c>
      <c r="S7">
        <v>2.4500000000000002</v>
      </c>
      <c r="T7">
        <v>1.03</v>
      </c>
      <c r="U7">
        <v>223.2</v>
      </c>
      <c r="V7">
        <v>39.9</v>
      </c>
      <c r="W7">
        <v>133.9</v>
      </c>
      <c r="X7">
        <v>9.8000000000000007</v>
      </c>
      <c r="Y7">
        <v>60.2</v>
      </c>
      <c r="Z7">
        <v>65.099999999999994</v>
      </c>
      <c r="AA7">
        <v>22</v>
      </c>
      <c r="AB7">
        <v>41.2</v>
      </c>
      <c r="AC7">
        <v>37.6</v>
      </c>
      <c r="AD7">
        <v>21.2</v>
      </c>
      <c r="AE7">
        <v>0.28899999999999998</v>
      </c>
      <c r="AF7">
        <f>SUM(P7+Q7)</f>
        <v>0</v>
      </c>
      <c r="AG7">
        <f>(U7/M7)*9</f>
        <v>11.858323494687131</v>
      </c>
      <c r="AH7" s="15">
        <f>SUM(AI7:AN7)</f>
        <v>10.196773035650242</v>
      </c>
      <c r="AI7" s="4">
        <f>(M7-84.2787575)/48.673</f>
        <v>1.7488390380703882</v>
      </c>
      <c r="AJ7" s="4">
        <f>(K7-4.6555)/6.074</f>
        <v>2.11466908133026</v>
      </c>
      <c r="AK7" s="4">
        <f>-1*(R7-4.3424)/0.5478</f>
        <v>2.0854326396495062</v>
      </c>
      <c r="AL7" s="4">
        <f>-1*(T7-1.332)/0.0986</f>
        <v>3.0628803245436114</v>
      </c>
      <c r="AM7" s="4">
        <f>(AG7-8.9127)/1.487</f>
        <v>1.9809169433000211</v>
      </c>
      <c r="AN7" s="4">
        <f>(AF7-5.59719)/7.031955</f>
        <v>-0.7959649912435447</v>
      </c>
      <c r="AR7" s="36" t="s">
        <v>8411</v>
      </c>
      <c r="AS7" s="36">
        <v>0.24237935363205484</v>
      </c>
      <c r="BA7" s="36" t="s">
        <v>8411</v>
      </c>
      <c r="BB7" s="36">
        <v>0.16275553167482548</v>
      </c>
    </row>
    <row r="8" spans="1:58" x14ac:dyDescent="0.2">
      <c r="A8" t="e">
        <f>B8-C8</f>
        <v>#REF!</v>
      </c>
      <c r="B8" t="e">
        <f>MATCH(E8,#REF!,0)-1</f>
        <v>#REF!</v>
      </c>
      <c r="C8">
        <v>7</v>
      </c>
      <c r="D8">
        <v>240</v>
      </c>
      <c r="E8" t="s">
        <v>1177</v>
      </c>
      <c r="F8" t="s">
        <v>8318</v>
      </c>
      <c r="G8" t="s">
        <v>8349</v>
      </c>
      <c r="H8" t="s">
        <v>9</v>
      </c>
      <c r="I8">
        <v>65</v>
      </c>
      <c r="J8">
        <v>0</v>
      </c>
      <c r="K8">
        <v>0</v>
      </c>
      <c r="L8">
        <v>262.2</v>
      </c>
      <c r="M8">
        <v>64.8</v>
      </c>
      <c r="N8">
        <v>3.7</v>
      </c>
      <c r="O8">
        <v>2.6</v>
      </c>
      <c r="P8">
        <v>25</v>
      </c>
      <c r="Q8">
        <v>0</v>
      </c>
      <c r="R8">
        <v>2.9</v>
      </c>
      <c r="S8">
        <v>2.14</v>
      </c>
      <c r="T8">
        <v>1.05</v>
      </c>
      <c r="U8">
        <v>97.4</v>
      </c>
      <c r="V8">
        <v>23.1</v>
      </c>
      <c r="W8">
        <v>44.8</v>
      </c>
      <c r="X8">
        <v>3.1</v>
      </c>
      <c r="Y8">
        <v>20.9</v>
      </c>
      <c r="Z8">
        <v>22.7</v>
      </c>
      <c r="AA8">
        <v>7</v>
      </c>
      <c r="AB8">
        <v>42.4</v>
      </c>
      <c r="AC8">
        <v>37.4</v>
      </c>
      <c r="AD8">
        <v>20.2</v>
      </c>
      <c r="AE8">
        <v>0.28799999999999998</v>
      </c>
      <c r="AF8">
        <f>SUM(P8+Q8)</f>
        <v>25</v>
      </c>
      <c r="AG8">
        <f>(U8/M8)*9</f>
        <v>13.52777777777778</v>
      </c>
      <c r="AH8" s="15">
        <f>SUM(AI8:AN8)</f>
        <v>10.1893089814986</v>
      </c>
      <c r="AI8" s="4">
        <f>(M8-84.2787575)/48.673</f>
        <v>-0.40019636143241633</v>
      </c>
      <c r="AJ8" s="4">
        <f>(K8-4.6555)/6.074</f>
        <v>-0.76646361540994401</v>
      </c>
      <c r="AK8" s="4">
        <f>-1*(R8-4.3424)/0.5478</f>
        <v>2.6330777656078856</v>
      </c>
      <c r="AL8" s="4">
        <f>-1*(T8-1.332)/0.0986</f>
        <v>2.860040567951319</v>
      </c>
      <c r="AM8" s="4">
        <f>(AG8-8.9127)/1.487</f>
        <v>3.1036165284315942</v>
      </c>
      <c r="AN8" s="4">
        <f>(AF8-5.59719)/7.031955</f>
        <v>2.7592340963501614</v>
      </c>
      <c r="AO8" s="4" t="s">
        <v>8450</v>
      </c>
      <c r="AP8" s="4">
        <f>AH507-AH468</f>
        <v>-0.46198595950639199</v>
      </c>
      <c r="AQ8">
        <f>AH46-AH7</f>
        <v>-4.5422455617933917</v>
      </c>
      <c r="AR8" s="32" t="s">
        <v>8412</v>
      </c>
      <c r="AS8" s="32">
        <v>125.25648548203239</v>
      </c>
      <c r="BA8" s="32" t="s">
        <v>8412</v>
      </c>
      <c r="BB8" s="32">
        <v>131.67413213046774</v>
      </c>
    </row>
    <row r="9" spans="1:58" ht="17" thickBot="1" x14ac:dyDescent="0.25">
      <c r="A9" t="e">
        <f>B9-C9</f>
        <v>#REF!</v>
      </c>
      <c r="B9" t="e">
        <f>MATCH(E9,#REF!,0)-1</f>
        <v>#REF!</v>
      </c>
      <c r="C9">
        <v>8</v>
      </c>
      <c r="D9">
        <v>344</v>
      </c>
      <c r="E9" t="s">
        <v>7691</v>
      </c>
      <c r="F9" t="s">
        <v>8320</v>
      </c>
      <c r="G9" t="s">
        <v>8349</v>
      </c>
      <c r="H9" t="s">
        <v>7564</v>
      </c>
      <c r="I9">
        <v>57</v>
      </c>
      <c r="J9">
        <v>0</v>
      </c>
      <c r="K9">
        <v>0</v>
      </c>
      <c r="L9">
        <v>207.6</v>
      </c>
      <c r="M9">
        <v>51</v>
      </c>
      <c r="N9">
        <v>3.1</v>
      </c>
      <c r="O9">
        <v>1.9</v>
      </c>
      <c r="P9">
        <v>35</v>
      </c>
      <c r="Q9">
        <v>0</v>
      </c>
      <c r="R9">
        <v>3.01</v>
      </c>
      <c r="S9">
        <v>2.36</v>
      </c>
      <c r="T9">
        <v>1.1299999999999999</v>
      </c>
      <c r="U9">
        <v>74</v>
      </c>
      <c r="V9">
        <v>21.9</v>
      </c>
      <c r="W9">
        <v>35.5</v>
      </c>
      <c r="X9">
        <v>2.1</v>
      </c>
      <c r="Y9">
        <v>17.100000000000001</v>
      </c>
      <c r="Z9">
        <v>18.600000000000001</v>
      </c>
      <c r="AA9">
        <v>6</v>
      </c>
      <c r="AB9">
        <v>43.6</v>
      </c>
      <c r="AC9">
        <v>36.299999999999997</v>
      </c>
      <c r="AD9">
        <v>20.100000000000001</v>
      </c>
      <c r="AE9">
        <v>0.28699999999999998</v>
      </c>
      <c r="AF9">
        <f>SUM(P9+Q9)</f>
        <v>35</v>
      </c>
      <c r="AG9">
        <f>(U9/M9)*9</f>
        <v>13.058823529411764</v>
      </c>
      <c r="AH9" s="15">
        <f>SUM(AI9:AN9)</f>
        <v>10.000332263780088</v>
      </c>
      <c r="AI9" s="4">
        <f>(M9-84.2787575)/48.673</f>
        <v>-0.68372110821194498</v>
      </c>
      <c r="AJ9" s="4">
        <f>(K9-4.6555)/6.074</f>
        <v>-0.76646361540994401</v>
      </c>
      <c r="AK9" s="4">
        <f>-1*(R9-4.3424)/0.5478</f>
        <v>2.4322745527564802</v>
      </c>
      <c r="AL9" s="4">
        <f>-1*(T9-1.332)/0.0986</f>
        <v>2.0486815415821522</v>
      </c>
      <c r="AM9" s="4">
        <f>(AG9-8.9127)/1.487</f>
        <v>2.7882471616756996</v>
      </c>
      <c r="AN9" s="4">
        <f>(AF9-5.59719)/7.031955</f>
        <v>4.1813137313876441</v>
      </c>
      <c r="AO9" s="4" t="s">
        <v>8452</v>
      </c>
      <c r="AP9" s="4">
        <f>AH547-AH468</f>
        <v>-0.90346883639980602</v>
      </c>
      <c r="AQ9">
        <f>AH87-AH7</f>
        <v>-7.0182864494839468</v>
      </c>
      <c r="AR9" s="33" t="s">
        <v>8413</v>
      </c>
      <c r="AS9" s="33">
        <v>498</v>
      </c>
      <c r="BA9" s="33" t="s">
        <v>8413</v>
      </c>
      <c r="BB9" s="33">
        <v>498</v>
      </c>
    </row>
    <row r="10" spans="1:58" x14ac:dyDescent="0.2">
      <c r="A10" t="e">
        <f>B10-C10</f>
        <v>#REF!</v>
      </c>
      <c r="B10" t="e">
        <f>MATCH(E10,#REF!,0)-1</f>
        <v>#REF!</v>
      </c>
      <c r="C10">
        <v>9</v>
      </c>
      <c r="D10">
        <v>255</v>
      </c>
      <c r="E10" t="s">
        <v>7710</v>
      </c>
      <c r="F10" t="s">
        <v>8344</v>
      </c>
      <c r="G10" t="s">
        <v>8349</v>
      </c>
      <c r="H10" t="s">
        <v>9</v>
      </c>
      <c r="I10">
        <v>65</v>
      </c>
      <c r="J10">
        <v>0</v>
      </c>
      <c r="K10">
        <v>0</v>
      </c>
      <c r="L10">
        <v>266.8</v>
      </c>
      <c r="M10">
        <v>64.8</v>
      </c>
      <c r="N10">
        <v>3.6</v>
      </c>
      <c r="O10">
        <v>2.8</v>
      </c>
      <c r="P10">
        <v>35</v>
      </c>
      <c r="Q10">
        <v>0</v>
      </c>
      <c r="R10">
        <v>3.2</v>
      </c>
      <c r="S10">
        <v>2.5299999999999998</v>
      </c>
      <c r="T10">
        <v>1.0900000000000001</v>
      </c>
      <c r="U10">
        <v>88.2</v>
      </c>
      <c r="V10">
        <v>20.5</v>
      </c>
      <c r="W10">
        <v>50</v>
      </c>
      <c r="X10">
        <v>3.4</v>
      </c>
      <c r="Y10">
        <v>23.1</v>
      </c>
      <c r="Z10">
        <v>25</v>
      </c>
      <c r="AA10">
        <v>8</v>
      </c>
      <c r="AB10">
        <v>41.9</v>
      </c>
      <c r="AC10">
        <v>37.700000000000003</v>
      </c>
      <c r="AD10">
        <v>20.3</v>
      </c>
      <c r="AE10">
        <v>0.28799999999999998</v>
      </c>
      <c r="AF10">
        <f>SUM(P10+Q10)</f>
        <v>35</v>
      </c>
      <c r="AG10">
        <f>(U10/M10)*9</f>
        <v>12.25</v>
      </c>
      <c r="AH10" s="15">
        <f>SUM(AI10:AN10)</f>
        <v>9.7987648665808926</v>
      </c>
      <c r="AI10" s="4">
        <f>(M10-84.2787575)/48.673</f>
        <v>-0.40019636143241633</v>
      </c>
      <c r="AJ10" s="4">
        <f>(K10-4.6555)/6.074</f>
        <v>-0.76646361540994401</v>
      </c>
      <c r="AK10" s="4">
        <f>-1*(R10-4.3424)/0.5478</f>
        <v>2.0854326396495062</v>
      </c>
      <c r="AL10" s="4">
        <f>-1*(T10-1.332)/0.0986</f>
        <v>2.4543610547667343</v>
      </c>
      <c r="AM10" s="4">
        <f>(AG10-8.9127)/1.487</f>
        <v>2.2443174176193681</v>
      </c>
      <c r="AN10" s="4">
        <f>(AF10-5.59719)/7.031955</f>
        <v>4.1813137313876441</v>
      </c>
    </row>
    <row r="11" spans="1:58" ht="17" thickBot="1" x14ac:dyDescent="0.25">
      <c r="A11" t="e">
        <f>B11-C11</f>
        <v>#REF!</v>
      </c>
      <c r="B11" t="e">
        <f>MATCH(E11,#REF!,0)-1</f>
        <v>#REF!</v>
      </c>
      <c r="C11">
        <v>10</v>
      </c>
      <c r="D11">
        <v>296</v>
      </c>
      <c r="E11" t="s">
        <v>7689</v>
      </c>
      <c r="F11" t="s">
        <v>8343</v>
      </c>
      <c r="G11" t="s">
        <v>8349</v>
      </c>
      <c r="H11" t="s">
        <v>9</v>
      </c>
      <c r="I11">
        <v>65</v>
      </c>
      <c r="J11">
        <v>0</v>
      </c>
      <c r="K11">
        <v>0</v>
      </c>
      <c r="L11">
        <v>235.6</v>
      </c>
      <c r="M11">
        <v>58.3</v>
      </c>
      <c r="N11">
        <v>3.4</v>
      </c>
      <c r="O11">
        <v>2.2999999999999998</v>
      </c>
      <c r="P11">
        <v>25</v>
      </c>
      <c r="Q11">
        <v>0</v>
      </c>
      <c r="R11">
        <v>3.18</v>
      </c>
      <c r="S11">
        <v>2.4</v>
      </c>
      <c r="T11">
        <v>1.08</v>
      </c>
      <c r="U11">
        <v>76.5</v>
      </c>
      <c r="V11">
        <v>17.899999999999999</v>
      </c>
      <c r="W11">
        <v>44.9</v>
      </c>
      <c r="X11">
        <v>1.8</v>
      </c>
      <c r="Y11">
        <v>20.6</v>
      </c>
      <c r="Z11">
        <v>22.2</v>
      </c>
      <c r="AA11">
        <v>7</v>
      </c>
      <c r="AB11">
        <v>38.200000000000003</v>
      </c>
      <c r="AC11">
        <v>41.3</v>
      </c>
      <c r="AD11">
        <v>20.399999999999999</v>
      </c>
      <c r="AE11">
        <v>0.28699999999999998</v>
      </c>
      <c r="AF11">
        <f>SUM(P11+Q11)</f>
        <v>25</v>
      </c>
      <c r="AG11">
        <f>(U11/M11)*9</f>
        <v>11.809605488850773</v>
      </c>
      <c r="AH11" s="15">
        <f>SUM(AI11:AN11)</f>
        <v>8.0849074325912902</v>
      </c>
      <c r="AI11" s="4">
        <f>(M11-84.2787575)/48.673</f>
        <v>-0.5337406262198755</v>
      </c>
      <c r="AJ11" s="4">
        <f>(K11-4.6555)/6.074</f>
        <v>-0.76646361540994401</v>
      </c>
      <c r="AK11" s="4">
        <f>-1*(R11-4.3424)/0.5478</f>
        <v>2.1219423147133982</v>
      </c>
      <c r="AL11" s="4">
        <f>-1*(T11-1.332)/0.0986</f>
        <v>2.5557809330628807</v>
      </c>
      <c r="AM11" s="4">
        <f>(AG11-8.9127)/1.487</f>
        <v>1.9481543300946693</v>
      </c>
      <c r="AN11" s="4">
        <f>(AF11-5.59719)/7.031955</f>
        <v>2.7592340963501614</v>
      </c>
      <c r="AR11" t="s">
        <v>8414</v>
      </c>
      <c r="BA11" t="s">
        <v>8414</v>
      </c>
    </row>
    <row r="12" spans="1:58" x14ac:dyDescent="0.2">
      <c r="A12" t="e">
        <f>B12-C12</f>
        <v>#REF!</v>
      </c>
      <c r="B12" t="e">
        <f>MATCH(E12,#REF!,0)-1</f>
        <v>#REF!</v>
      </c>
      <c r="C12">
        <v>11</v>
      </c>
      <c r="D12">
        <v>16</v>
      </c>
      <c r="E12" t="s">
        <v>7581</v>
      </c>
      <c r="F12" t="s">
        <v>8329</v>
      </c>
      <c r="G12" t="s">
        <v>8319</v>
      </c>
      <c r="H12" t="s">
        <v>9</v>
      </c>
      <c r="I12">
        <v>31</v>
      </c>
      <c r="J12">
        <v>31</v>
      </c>
      <c r="K12">
        <v>18.3</v>
      </c>
      <c r="L12">
        <v>761.7</v>
      </c>
      <c r="M12">
        <v>184.8</v>
      </c>
      <c r="N12">
        <v>13.3</v>
      </c>
      <c r="O12">
        <v>8.4</v>
      </c>
      <c r="P12">
        <v>0</v>
      </c>
      <c r="Q12">
        <v>0</v>
      </c>
      <c r="R12">
        <v>3.48</v>
      </c>
      <c r="S12">
        <v>2.93</v>
      </c>
      <c r="T12">
        <v>1.1399999999999999</v>
      </c>
      <c r="U12">
        <v>214.4</v>
      </c>
      <c r="V12">
        <v>49.3</v>
      </c>
      <c r="W12">
        <v>160.9</v>
      </c>
      <c r="X12">
        <v>7.2</v>
      </c>
      <c r="Y12">
        <v>71.400000000000006</v>
      </c>
      <c r="Z12">
        <v>77.7</v>
      </c>
      <c r="AA12">
        <v>23</v>
      </c>
      <c r="AB12">
        <v>46.6</v>
      </c>
      <c r="AC12">
        <v>33.700000000000003</v>
      </c>
      <c r="AD12">
        <v>19.8</v>
      </c>
      <c r="AE12">
        <v>0.29399999999999998</v>
      </c>
      <c r="AF12">
        <f>SUM(P12+Q12)</f>
        <v>0</v>
      </c>
      <c r="AG12">
        <f>(U12/M12)*9</f>
        <v>10.441558441558442</v>
      </c>
      <c r="AH12" s="15">
        <f>SUM(AI12:AN12)</f>
        <v>8.0653576754925531</v>
      </c>
      <c r="AI12" s="4">
        <f>(M12-84.2787575)/48.673</f>
        <v>2.0652362192591376</v>
      </c>
      <c r="AJ12" s="4">
        <f>(K12-4.6555)/6.074</f>
        <v>2.2463780046098125</v>
      </c>
      <c r="AK12" s="4">
        <f>-1*(R12-4.3424)/0.5478</f>
        <v>1.5742971887550194</v>
      </c>
      <c r="AL12" s="4">
        <f>-1*(T12-1.332)/0.0986</f>
        <v>1.947261663286006</v>
      </c>
      <c r="AM12" s="4">
        <f>(AG12-8.9127)/1.487</f>
        <v>1.0281495908261216</v>
      </c>
      <c r="AN12" s="4">
        <f>(AF12-5.59719)/7.031955</f>
        <v>-0.7959649912435447</v>
      </c>
      <c r="AR12" s="34"/>
      <c r="AS12" s="34" t="s">
        <v>8419</v>
      </c>
      <c r="AT12" s="34" t="s">
        <v>8374</v>
      </c>
      <c r="AU12" s="34" t="s">
        <v>8420</v>
      </c>
      <c r="AV12" s="34" t="s">
        <v>8421</v>
      </c>
      <c r="AW12" s="34" t="s">
        <v>8422</v>
      </c>
      <c r="BA12" s="34"/>
      <c r="BB12" s="34" t="s">
        <v>8419</v>
      </c>
      <c r="BC12" s="34" t="s">
        <v>8374</v>
      </c>
      <c r="BD12" s="34" t="s">
        <v>8420</v>
      </c>
      <c r="BE12" s="34" t="s">
        <v>8421</v>
      </c>
      <c r="BF12" s="34" t="s">
        <v>8422</v>
      </c>
    </row>
    <row r="13" spans="1:58" x14ac:dyDescent="0.2">
      <c r="A13" t="e">
        <f>B13-C13</f>
        <v>#REF!</v>
      </c>
      <c r="B13" t="e">
        <f>MATCH(E13,#REF!,0)-1</f>
        <v>#REF!</v>
      </c>
      <c r="C13">
        <v>12</v>
      </c>
      <c r="D13">
        <v>38</v>
      </c>
      <c r="E13" t="s">
        <v>7582</v>
      </c>
      <c r="F13" t="s">
        <v>7554</v>
      </c>
      <c r="G13" t="s">
        <v>8319</v>
      </c>
      <c r="H13" t="s">
        <v>7564</v>
      </c>
      <c r="I13">
        <v>30</v>
      </c>
      <c r="J13">
        <v>30</v>
      </c>
      <c r="K13">
        <v>17.3</v>
      </c>
      <c r="L13">
        <v>716.1</v>
      </c>
      <c r="M13">
        <v>172.8</v>
      </c>
      <c r="N13">
        <v>12.2</v>
      </c>
      <c r="O13">
        <v>8.9</v>
      </c>
      <c r="P13">
        <v>0</v>
      </c>
      <c r="Q13">
        <v>0</v>
      </c>
      <c r="R13">
        <v>3.42</v>
      </c>
      <c r="S13">
        <v>3.11</v>
      </c>
      <c r="T13">
        <v>1.18</v>
      </c>
      <c r="U13">
        <v>216.1</v>
      </c>
      <c r="V13">
        <v>65</v>
      </c>
      <c r="W13">
        <v>139.6</v>
      </c>
      <c r="X13">
        <v>3.9</v>
      </c>
      <c r="Y13">
        <v>65.599999999999994</v>
      </c>
      <c r="Z13">
        <v>71.3</v>
      </c>
      <c r="AA13">
        <v>21</v>
      </c>
      <c r="AB13">
        <v>42.2</v>
      </c>
      <c r="AC13">
        <v>37.299999999999997</v>
      </c>
      <c r="AD13">
        <v>20.5</v>
      </c>
      <c r="AE13">
        <v>0.28899999999999998</v>
      </c>
      <c r="AF13">
        <f>SUM(P13+Q13)</f>
        <v>0</v>
      </c>
      <c r="AG13">
        <f>(U13/M13)*9</f>
        <v>11.255208333333332</v>
      </c>
      <c r="AH13" s="15">
        <f>SUM(AI13:AN13)</f>
        <v>7.9052032237337988</v>
      </c>
      <c r="AI13" s="4">
        <f>(M13-84.2787575)/48.673</f>
        <v>1.8186929611899822</v>
      </c>
      <c r="AJ13" s="4">
        <f>(K13-4.6555)/6.074</f>
        <v>2.0817418505103724</v>
      </c>
      <c r="AK13" s="4">
        <f>-1*(R13-4.3424)/0.5478</f>
        <v>1.6838262139466953</v>
      </c>
      <c r="AL13" s="4">
        <f>-1*(T13-1.332)/0.0986</f>
        <v>1.5415821501014213</v>
      </c>
      <c r="AM13" s="4">
        <f>(AG13-8.9127)/1.487</f>
        <v>1.575325039228872</v>
      </c>
      <c r="AN13" s="4">
        <f>(AF13-5.59719)/7.031955</f>
        <v>-0.7959649912435447</v>
      </c>
      <c r="AR13" s="32" t="s">
        <v>8415</v>
      </c>
      <c r="AS13" s="32">
        <v>1</v>
      </c>
      <c r="AT13" s="32">
        <v>2510287.6709659463</v>
      </c>
      <c r="AU13" s="32">
        <v>2510287.6709659463</v>
      </c>
      <c r="AV13" s="32">
        <v>160.00112983012289</v>
      </c>
      <c r="AW13" s="32">
        <v>5.5568212291392511E-32</v>
      </c>
      <c r="BA13" s="32" t="s">
        <v>8415</v>
      </c>
      <c r="BB13" s="32">
        <v>1</v>
      </c>
      <c r="BC13" s="32">
        <v>1692438.2721333094</v>
      </c>
      <c r="BD13" s="32">
        <v>1692438.2721333094</v>
      </c>
      <c r="BE13" s="32">
        <v>97.613954827554466</v>
      </c>
      <c r="BF13" s="32">
        <v>3.9092274091561594E-21</v>
      </c>
    </row>
    <row r="14" spans="1:58" x14ac:dyDescent="0.2">
      <c r="A14" t="e">
        <f>B14-C14</f>
        <v>#REF!</v>
      </c>
      <c r="B14" t="e">
        <f>MATCH(E14,#REF!,0)-1</f>
        <v>#REF!</v>
      </c>
      <c r="C14">
        <v>13</v>
      </c>
      <c r="D14">
        <v>11</v>
      </c>
      <c r="E14" t="s">
        <v>7584</v>
      </c>
      <c r="F14" t="s">
        <v>8326</v>
      </c>
      <c r="G14" t="s">
        <v>8319</v>
      </c>
      <c r="H14" t="s">
        <v>9</v>
      </c>
      <c r="I14">
        <v>31</v>
      </c>
      <c r="J14">
        <v>31</v>
      </c>
      <c r="K14">
        <v>18.2</v>
      </c>
      <c r="L14">
        <v>781.9</v>
      </c>
      <c r="M14">
        <v>187.9</v>
      </c>
      <c r="N14">
        <v>13.1</v>
      </c>
      <c r="O14">
        <v>8.8000000000000007</v>
      </c>
      <c r="P14">
        <v>0</v>
      </c>
      <c r="Q14">
        <v>0</v>
      </c>
      <c r="R14">
        <v>3.65</v>
      </c>
      <c r="S14">
        <v>3.16</v>
      </c>
      <c r="T14">
        <v>1.18</v>
      </c>
      <c r="U14">
        <v>227.2</v>
      </c>
      <c r="V14">
        <v>63.4</v>
      </c>
      <c r="W14">
        <v>158.69999999999999</v>
      </c>
      <c r="X14">
        <v>5.6</v>
      </c>
      <c r="Y14">
        <v>76.2</v>
      </c>
      <c r="Z14">
        <v>82.3</v>
      </c>
      <c r="AA14">
        <v>26</v>
      </c>
      <c r="AB14">
        <v>41</v>
      </c>
      <c r="AC14">
        <v>38.299999999999997</v>
      </c>
      <c r="AD14">
        <v>20.7</v>
      </c>
      <c r="AE14">
        <v>0.28899999999999998</v>
      </c>
      <c r="AF14">
        <f>SUM(P14+Q14)</f>
        <v>0</v>
      </c>
      <c r="AG14">
        <f>(U14/M14)*9</f>
        <v>10.882384246939861</v>
      </c>
      <c r="AH14" s="15">
        <f>SUM(AI14:AN14)</f>
        <v>7.6930257812433309</v>
      </c>
      <c r="AI14" s="4">
        <f>(M14-84.2787575)/48.673</f>
        <v>2.1289265609270029</v>
      </c>
      <c r="AJ14" s="4">
        <f>(K14-4.6555)/6.074</f>
        <v>2.2299143891998683</v>
      </c>
      <c r="AK14" s="4">
        <f>-1*(R14-4.3424)/0.5478</f>
        <v>1.2639649507119382</v>
      </c>
      <c r="AL14" s="4">
        <f>-1*(T14-1.332)/0.0986</f>
        <v>1.5415821501014213</v>
      </c>
      <c r="AM14" s="4">
        <f>(AG14-8.9127)/1.487</f>
        <v>1.3246027215466452</v>
      </c>
      <c r="AN14" s="4">
        <f>(AF14-5.59719)/7.031955</f>
        <v>-0.7959649912435447</v>
      </c>
      <c r="AR14" s="32" t="s">
        <v>8416</v>
      </c>
      <c r="AS14" s="32">
        <v>496</v>
      </c>
      <c r="AT14" s="32">
        <v>7781836.8290340537</v>
      </c>
      <c r="AU14" s="32">
        <v>15689.187155310592</v>
      </c>
      <c r="AV14" s="32"/>
      <c r="AW14" s="32"/>
      <c r="BA14" s="32" t="s">
        <v>8416</v>
      </c>
      <c r="BB14" s="32">
        <v>496</v>
      </c>
      <c r="BC14" s="32">
        <v>8599686.2278666906</v>
      </c>
      <c r="BD14" s="32">
        <v>17338.077072311877</v>
      </c>
      <c r="BE14" s="32"/>
      <c r="BF14" s="32"/>
    </row>
    <row r="15" spans="1:58" ht="17" thickBot="1" x14ac:dyDescent="0.25">
      <c r="A15" t="e">
        <f>B15-C15</f>
        <v>#REF!</v>
      </c>
      <c r="B15" t="e">
        <f>MATCH(E15,#REF!,0)-1</f>
        <v>#REF!</v>
      </c>
      <c r="C15">
        <v>14</v>
      </c>
      <c r="D15">
        <v>28</v>
      </c>
      <c r="E15" t="s">
        <v>7586</v>
      </c>
      <c r="F15" t="s">
        <v>8331</v>
      </c>
      <c r="G15" t="s">
        <v>8319</v>
      </c>
      <c r="H15" t="s">
        <v>9</v>
      </c>
      <c r="I15">
        <v>31</v>
      </c>
      <c r="J15">
        <v>31</v>
      </c>
      <c r="K15">
        <v>17.5</v>
      </c>
      <c r="L15">
        <v>742.6</v>
      </c>
      <c r="M15">
        <v>178.6</v>
      </c>
      <c r="N15">
        <v>11.6</v>
      </c>
      <c r="O15">
        <v>9.4</v>
      </c>
      <c r="P15">
        <v>0</v>
      </c>
      <c r="Q15">
        <v>0</v>
      </c>
      <c r="R15">
        <v>3.6</v>
      </c>
      <c r="S15">
        <v>3.04</v>
      </c>
      <c r="T15">
        <v>1.17</v>
      </c>
      <c r="U15">
        <v>213.7</v>
      </c>
      <c r="V15">
        <v>58</v>
      </c>
      <c r="W15">
        <v>150.6</v>
      </c>
      <c r="X15">
        <v>7.6</v>
      </c>
      <c r="Y15">
        <v>71.400000000000006</v>
      </c>
      <c r="Z15">
        <v>77.2</v>
      </c>
      <c r="AA15">
        <v>24</v>
      </c>
      <c r="AB15">
        <v>41.8</v>
      </c>
      <c r="AC15">
        <v>37.5</v>
      </c>
      <c r="AD15">
        <v>20.6</v>
      </c>
      <c r="AE15">
        <v>0.28799999999999998</v>
      </c>
      <c r="AF15">
        <f>SUM(P15+Q15)</f>
        <v>0</v>
      </c>
      <c r="AG15">
        <f>(U15/M15)*9</f>
        <v>10.768756998880178</v>
      </c>
      <c r="AH15" s="15">
        <f>SUM(AI15:AN15)</f>
        <v>7.5029897631090003</v>
      </c>
      <c r="AI15" s="4">
        <f>(M15-84.2787575)/48.673</f>
        <v>1.9378555359234071</v>
      </c>
      <c r="AJ15" s="4">
        <f>(K15-4.6555)/6.074</f>
        <v>2.11466908133026</v>
      </c>
      <c r="AK15" s="4">
        <f>-1*(R15-4.3424)/0.5478</f>
        <v>1.3552391383716678</v>
      </c>
      <c r="AL15" s="4">
        <f>-1*(T15-1.332)/0.0986</f>
        <v>1.6430020283975675</v>
      </c>
      <c r="AM15" s="4">
        <f>(AG15-8.9127)/1.487</f>
        <v>1.2481889703296429</v>
      </c>
      <c r="AN15" s="4">
        <f>(AF15-5.59719)/7.031955</f>
        <v>-0.7959649912435447</v>
      </c>
      <c r="AR15" s="33" t="s">
        <v>8417</v>
      </c>
      <c r="AS15" s="33">
        <v>497</v>
      </c>
      <c r="AT15" s="33">
        <v>10292124.5</v>
      </c>
      <c r="AU15" s="33"/>
      <c r="AV15" s="33"/>
      <c r="AW15" s="33"/>
      <c r="BA15" s="33" t="s">
        <v>8417</v>
      </c>
      <c r="BB15" s="33">
        <v>497</v>
      </c>
      <c r="BC15" s="33">
        <v>10292124.5</v>
      </c>
      <c r="BD15" s="33"/>
      <c r="BE15" s="33"/>
      <c r="BF15" s="33"/>
    </row>
    <row r="16" spans="1:58" ht="17" thickBot="1" x14ac:dyDescent="0.25">
      <c r="A16" t="e">
        <f>B16-C16</f>
        <v>#REF!</v>
      </c>
      <c r="B16" t="e">
        <f>MATCH(E16,#REF!,0)-1</f>
        <v>#REF!</v>
      </c>
      <c r="C16">
        <v>15</v>
      </c>
      <c r="D16">
        <v>9</v>
      </c>
      <c r="E16" t="s">
        <v>7577</v>
      </c>
      <c r="F16" t="s">
        <v>8322</v>
      </c>
      <c r="G16" t="s">
        <v>8319</v>
      </c>
      <c r="H16" t="s">
        <v>9</v>
      </c>
      <c r="I16">
        <v>31</v>
      </c>
      <c r="J16">
        <v>31</v>
      </c>
      <c r="K16">
        <v>18.3</v>
      </c>
      <c r="L16">
        <v>779.3</v>
      </c>
      <c r="M16">
        <v>187.9</v>
      </c>
      <c r="N16">
        <v>12.8</v>
      </c>
      <c r="O16">
        <v>8.9</v>
      </c>
      <c r="P16">
        <v>0</v>
      </c>
      <c r="Q16">
        <v>0</v>
      </c>
      <c r="R16">
        <v>3.59</v>
      </c>
      <c r="S16">
        <v>2.97</v>
      </c>
      <c r="T16">
        <v>1.17</v>
      </c>
      <c r="U16">
        <v>214</v>
      </c>
      <c r="V16">
        <v>53.5</v>
      </c>
      <c r="W16">
        <v>167</v>
      </c>
      <c r="X16">
        <v>8.1</v>
      </c>
      <c r="Y16">
        <v>74.900000000000006</v>
      </c>
      <c r="Z16">
        <v>81.400000000000006</v>
      </c>
      <c r="AA16">
        <v>23</v>
      </c>
      <c r="AB16">
        <v>46.6</v>
      </c>
      <c r="AC16">
        <v>32.700000000000003</v>
      </c>
      <c r="AD16">
        <v>20.7</v>
      </c>
      <c r="AE16">
        <v>0.29899999999999999</v>
      </c>
      <c r="AF16">
        <f>SUM(P16+Q16)</f>
        <v>0</v>
      </c>
      <c r="AG16">
        <f>(U16/M16)*9</f>
        <v>10.250133049494412</v>
      </c>
      <c r="AH16" s="15">
        <f>SUM(AI16:AN16)</f>
        <v>7.4952525587520933</v>
      </c>
      <c r="AI16" s="4">
        <f>(M16-84.2787575)/48.673</f>
        <v>2.1289265609270029</v>
      </c>
      <c r="AJ16" s="4">
        <f>(K16-4.6555)/6.074</f>
        <v>2.2463780046098125</v>
      </c>
      <c r="AK16" s="4">
        <f>-1*(R16-4.3424)/0.5478</f>
        <v>1.373493975903614</v>
      </c>
      <c r="AL16" s="4">
        <f>-1*(T16-1.332)/0.0986</f>
        <v>1.6430020283975675</v>
      </c>
      <c r="AM16" s="4">
        <f>(AG16-8.9127)/1.487</f>
        <v>0.89941698015764138</v>
      </c>
      <c r="AN16" s="4">
        <f>(AF16-5.59719)/7.031955</f>
        <v>-0.7959649912435447</v>
      </c>
    </row>
    <row r="17" spans="1:61" x14ac:dyDescent="0.2">
      <c r="A17" t="e">
        <f>B17-C17</f>
        <v>#REF!</v>
      </c>
      <c r="B17" t="e">
        <f>MATCH(E17,#REF!,0)-1</f>
        <v>#REF!</v>
      </c>
      <c r="C17">
        <v>16</v>
      </c>
      <c r="D17">
        <v>234</v>
      </c>
      <c r="E17" t="s">
        <v>7734</v>
      </c>
      <c r="F17" t="s">
        <v>8321</v>
      </c>
      <c r="G17" t="s">
        <v>8349</v>
      </c>
      <c r="H17" t="s">
        <v>9</v>
      </c>
      <c r="I17">
        <v>65</v>
      </c>
      <c r="J17">
        <v>0</v>
      </c>
      <c r="K17">
        <v>0</v>
      </c>
      <c r="L17">
        <v>267.7</v>
      </c>
      <c r="M17">
        <v>64.8</v>
      </c>
      <c r="N17">
        <v>3.7</v>
      </c>
      <c r="O17">
        <v>2.6</v>
      </c>
      <c r="P17">
        <v>35</v>
      </c>
      <c r="Q17">
        <v>0</v>
      </c>
      <c r="R17">
        <v>3.64</v>
      </c>
      <c r="S17">
        <v>2.86</v>
      </c>
      <c r="T17">
        <v>1.1299999999999999</v>
      </c>
      <c r="U17">
        <v>75.599999999999994</v>
      </c>
      <c r="V17">
        <v>17</v>
      </c>
      <c r="W17">
        <v>56.1</v>
      </c>
      <c r="X17">
        <v>2.8</v>
      </c>
      <c r="Y17">
        <v>26.2</v>
      </c>
      <c r="Z17">
        <v>28.2</v>
      </c>
      <c r="AA17">
        <v>9</v>
      </c>
      <c r="AB17">
        <v>40</v>
      </c>
      <c r="AC17">
        <v>39.9</v>
      </c>
      <c r="AD17">
        <v>20.100000000000001</v>
      </c>
      <c r="AE17">
        <v>0.28799999999999998</v>
      </c>
      <c r="AF17">
        <f>SUM(P17+Q17)</f>
        <v>35</v>
      </c>
      <c r="AG17">
        <f>(U17/M17)*9</f>
        <v>10.5</v>
      </c>
      <c r="AH17" s="15">
        <f>SUM(AI17:AN17)</f>
        <v>7.4130063284869898</v>
      </c>
      <c r="AI17" s="4">
        <f>(M17-84.2787575)/48.673</f>
        <v>-0.40019636143241633</v>
      </c>
      <c r="AJ17" s="4">
        <f>(K17-4.6555)/6.074</f>
        <v>-0.76646361540994401</v>
      </c>
      <c r="AK17" s="4">
        <f>-1*(R17-4.3424)/0.5478</f>
        <v>1.2822197882438837</v>
      </c>
      <c r="AL17" s="4">
        <f>-1*(T17-1.332)/0.0986</f>
        <v>2.0486815415821522</v>
      </c>
      <c r="AM17" s="4">
        <f>(AG17-8.9127)/1.487</f>
        <v>1.0674512441156696</v>
      </c>
      <c r="AN17" s="4">
        <f>(AF17-5.59719)/7.031955</f>
        <v>4.1813137313876441</v>
      </c>
      <c r="AR17" s="34"/>
      <c r="AS17" s="34" t="s">
        <v>8423</v>
      </c>
      <c r="AT17" s="34" t="s">
        <v>8412</v>
      </c>
      <c r="AU17" s="34" t="s">
        <v>8424</v>
      </c>
      <c r="AV17" s="34" t="s">
        <v>8425</v>
      </c>
      <c r="AW17" s="34" t="s">
        <v>8426</v>
      </c>
      <c r="AX17" s="34" t="s">
        <v>8427</v>
      </c>
      <c r="AY17" s="34" t="s">
        <v>8428</v>
      </c>
      <c r="AZ17" s="34" t="s">
        <v>8429</v>
      </c>
      <c r="BA17" s="34"/>
      <c r="BB17" s="34" t="s">
        <v>8423</v>
      </c>
      <c r="BC17" s="34" t="s">
        <v>8412</v>
      </c>
      <c r="BD17" s="34" t="s">
        <v>8424</v>
      </c>
      <c r="BE17" s="34" t="s">
        <v>8425</v>
      </c>
      <c r="BF17" s="34" t="s">
        <v>8426</v>
      </c>
      <c r="BG17" s="34" t="s">
        <v>8427</v>
      </c>
      <c r="BH17" s="34" t="s">
        <v>8428</v>
      </c>
      <c r="BI17" s="34" t="s">
        <v>8429</v>
      </c>
    </row>
    <row r="18" spans="1:61" x14ac:dyDescent="0.2">
      <c r="A18" t="e">
        <f>B18-C18</f>
        <v>#REF!</v>
      </c>
      <c r="B18" t="e">
        <f>MATCH(E18,#REF!,0)-1</f>
        <v>#REF!</v>
      </c>
      <c r="C18">
        <v>17</v>
      </c>
      <c r="D18">
        <v>17</v>
      </c>
      <c r="E18" t="s">
        <v>7578</v>
      </c>
      <c r="F18" t="s">
        <v>8326</v>
      </c>
      <c r="G18" t="s">
        <v>8319</v>
      </c>
      <c r="H18" t="s">
        <v>9</v>
      </c>
      <c r="I18">
        <v>31</v>
      </c>
      <c r="J18">
        <v>31</v>
      </c>
      <c r="K18">
        <v>17.899999999999999</v>
      </c>
      <c r="L18">
        <v>759.6</v>
      </c>
      <c r="M18">
        <v>184.8</v>
      </c>
      <c r="N18">
        <v>12.7</v>
      </c>
      <c r="O18">
        <v>8.6999999999999993</v>
      </c>
      <c r="P18">
        <v>0</v>
      </c>
      <c r="Q18">
        <v>0</v>
      </c>
      <c r="R18">
        <v>3.66</v>
      </c>
      <c r="S18">
        <v>3.06</v>
      </c>
      <c r="T18">
        <v>1.1299999999999999</v>
      </c>
      <c r="U18">
        <v>199.9</v>
      </c>
      <c r="V18">
        <v>37</v>
      </c>
      <c r="W18">
        <v>171.2</v>
      </c>
      <c r="X18">
        <v>5.5</v>
      </c>
      <c r="Y18">
        <v>75.2</v>
      </c>
      <c r="Z18">
        <v>81.599999999999994</v>
      </c>
      <c r="AA18">
        <v>27</v>
      </c>
      <c r="AB18">
        <v>45.1</v>
      </c>
      <c r="AC18">
        <v>34.200000000000003</v>
      </c>
      <c r="AD18">
        <v>20.7</v>
      </c>
      <c r="AE18">
        <v>0.29499999999999998</v>
      </c>
      <c r="AF18">
        <f>SUM(P18+Q18)</f>
        <v>0</v>
      </c>
      <c r="AG18">
        <f>(U18/M18)*9</f>
        <v>9.7353896103896105</v>
      </c>
      <c r="AH18" s="15">
        <f>SUM(AI18:AN18)</f>
        <v>7.297441039325185</v>
      </c>
      <c r="AI18" s="4">
        <f>(M18-84.2787575)/48.673</f>
        <v>2.0652362192591376</v>
      </c>
      <c r="AJ18" s="4">
        <f>(K18-4.6555)/6.074</f>
        <v>2.180523542970036</v>
      </c>
      <c r="AK18" s="4">
        <f>-1*(R18-4.3424)/0.5478</f>
        <v>1.2457101131799917</v>
      </c>
      <c r="AL18" s="4">
        <f>-1*(T18-1.332)/0.0986</f>
        <v>2.0486815415821522</v>
      </c>
      <c r="AM18" s="4">
        <f>(AG18-8.9127)/1.487</f>
        <v>0.55325461357741168</v>
      </c>
      <c r="AN18" s="4">
        <f>(AF18-5.59719)/7.031955</f>
        <v>-0.7959649912435447</v>
      </c>
      <c r="AR18" s="32" t="s">
        <v>8418</v>
      </c>
      <c r="AS18" s="32">
        <v>241.69769408209606</v>
      </c>
      <c r="AT18" s="32">
        <v>5.6558502581692052</v>
      </c>
      <c r="AU18" s="32">
        <v>42.734104166388143</v>
      </c>
      <c r="AV18" s="32">
        <v>2.1983632943319214E-168</v>
      </c>
      <c r="AW18" s="32">
        <v>230.58531543860983</v>
      </c>
      <c r="AX18" s="32">
        <v>252.8100727255823</v>
      </c>
      <c r="AY18" s="32">
        <v>230.58531543860983</v>
      </c>
      <c r="AZ18" s="32">
        <v>252.8100727255823</v>
      </c>
      <c r="BA18" s="32" t="s">
        <v>8418</v>
      </c>
      <c r="BB18" s="32">
        <v>246.04325927296924</v>
      </c>
      <c r="BC18" s="32">
        <v>5.9176765984604511</v>
      </c>
      <c r="BD18" s="32">
        <v>41.57767920892806</v>
      </c>
      <c r="BE18" s="32">
        <v>9.2145948971290302E-164</v>
      </c>
      <c r="BF18" s="32">
        <v>234.41645515862612</v>
      </c>
      <c r="BG18" s="32">
        <v>257.67006338731233</v>
      </c>
      <c r="BH18" s="32">
        <v>234.41645515862612</v>
      </c>
      <c r="BI18" s="32">
        <v>257.67006338731233</v>
      </c>
    </row>
    <row r="19" spans="1:61" ht="17" thickBot="1" x14ac:dyDescent="0.25">
      <c r="A19" t="e">
        <f>B19-C19</f>
        <v>#REF!</v>
      </c>
      <c r="B19" t="e">
        <f>MATCH(E19,#REF!,0)-1</f>
        <v>#REF!</v>
      </c>
      <c r="C19">
        <v>18</v>
      </c>
      <c r="D19">
        <v>26</v>
      </c>
      <c r="E19" t="s">
        <v>7583</v>
      </c>
      <c r="F19" t="s">
        <v>7554</v>
      </c>
      <c r="G19" t="s">
        <v>8319</v>
      </c>
      <c r="H19" t="s">
        <v>9</v>
      </c>
      <c r="I19">
        <v>31</v>
      </c>
      <c r="J19">
        <v>31</v>
      </c>
      <c r="K19">
        <v>17.7</v>
      </c>
      <c r="L19">
        <v>742.6</v>
      </c>
      <c r="M19">
        <v>178.6</v>
      </c>
      <c r="N19">
        <v>12</v>
      </c>
      <c r="O19">
        <v>9</v>
      </c>
      <c r="P19">
        <v>0</v>
      </c>
      <c r="Q19">
        <v>0</v>
      </c>
      <c r="R19">
        <v>3.5</v>
      </c>
      <c r="S19">
        <v>3.04</v>
      </c>
      <c r="T19">
        <v>1.19</v>
      </c>
      <c r="U19">
        <v>205.3</v>
      </c>
      <c r="V19">
        <v>59.5</v>
      </c>
      <c r="W19">
        <v>153.19999999999999</v>
      </c>
      <c r="X19">
        <v>10.5</v>
      </c>
      <c r="Y19">
        <v>69.5</v>
      </c>
      <c r="Z19">
        <v>75.900000000000006</v>
      </c>
      <c r="AA19">
        <v>20</v>
      </c>
      <c r="AB19">
        <v>48.5</v>
      </c>
      <c r="AC19">
        <v>31</v>
      </c>
      <c r="AD19">
        <v>20.5</v>
      </c>
      <c r="AE19">
        <v>0.29799999999999999</v>
      </c>
      <c r="AF19">
        <f>SUM(P19+Q19)</f>
        <v>0</v>
      </c>
      <c r="AG19">
        <f>(U19/M19)*9</f>
        <v>10.345464725643897</v>
      </c>
      <c r="AH19" s="15">
        <f>SUM(AI19:AN19)</f>
        <v>7.2309636938690476</v>
      </c>
      <c r="AI19" s="4">
        <f>(M19-84.2787575)/48.673</f>
        <v>1.9378555359234071</v>
      </c>
      <c r="AJ19" s="4">
        <f>(K19-4.6555)/6.074</f>
        <v>2.147596312150148</v>
      </c>
      <c r="AK19" s="4">
        <f>-1*(R19-4.3424)/0.5478</f>
        <v>1.5377875136911274</v>
      </c>
      <c r="AL19" s="4">
        <f>-1*(T19-1.332)/0.0986</f>
        <v>1.4401622718052751</v>
      </c>
      <c r="AM19" s="4">
        <f>(AG19-8.9127)/1.487</f>
        <v>0.96352705154263452</v>
      </c>
      <c r="AN19" s="4">
        <f>(AF19-5.59719)/7.031955</f>
        <v>-0.7959649912435447</v>
      </c>
      <c r="AR19" s="33">
        <v>-0.26665209664495715</v>
      </c>
      <c r="AS19" s="33">
        <v>-65.985973738798762</v>
      </c>
      <c r="AT19" s="33">
        <v>5.2166308475406691</v>
      </c>
      <c r="AU19" s="33">
        <v>-12.649155301051678</v>
      </c>
      <c r="AV19" s="33">
        <v>5.5568212291374262E-32</v>
      </c>
      <c r="AW19" s="33">
        <v>-76.23539240709411</v>
      </c>
      <c r="AX19" s="33">
        <v>-55.736555070503414</v>
      </c>
      <c r="AY19" s="33">
        <v>-76.23539240709411</v>
      </c>
      <c r="AZ19" s="33">
        <v>-55.736555070503414</v>
      </c>
      <c r="BA19" s="33">
        <v>-0.76646361540994401</v>
      </c>
      <c r="BB19" s="33">
        <v>-57.258912506595472</v>
      </c>
      <c r="BC19" s="33">
        <v>5.7954497036696351</v>
      </c>
      <c r="BD19" s="33">
        <v>-9.8799774710044606</v>
      </c>
      <c r="BE19" s="33">
        <v>3.9092274091541101E-21</v>
      </c>
      <c r="BF19" s="33">
        <v>-68.645570316963983</v>
      </c>
      <c r="BG19" s="33">
        <v>-45.872254696226953</v>
      </c>
      <c r="BH19" s="33">
        <v>-68.645570316963983</v>
      </c>
      <c r="BI19" s="33">
        <v>-45.872254696226953</v>
      </c>
    </row>
    <row r="20" spans="1:61" x14ac:dyDescent="0.2">
      <c r="A20" t="e">
        <f>B20-C20</f>
        <v>#REF!</v>
      </c>
      <c r="B20" t="e">
        <f>MATCH(E20,#REF!,0)-1</f>
        <v>#REF!</v>
      </c>
      <c r="C20">
        <v>19</v>
      </c>
      <c r="D20">
        <v>248</v>
      </c>
      <c r="E20" t="s">
        <v>7712</v>
      </c>
      <c r="F20" t="s">
        <v>7554</v>
      </c>
      <c r="G20" t="s">
        <v>8349</v>
      </c>
      <c r="H20" t="s">
        <v>9</v>
      </c>
      <c r="I20">
        <v>65</v>
      </c>
      <c r="J20">
        <v>0</v>
      </c>
      <c r="K20">
        <v>0</v>
      </c>
      <c r="L20">
        <v>263.8</v>
      </c>
      <c r="M20">
        <v>64.8</v>
      </c>
      <c r="N20">
        <v>3.6</v>
      </c>
      <c r="O20">
        <v>2.7</v>
      </c>
      <c r="P20">
        <v>3</v>
      </c>
      <c r="Q20">
        <v>13</v>
      </c>
      <c r="R20">
        <v>3.25</v>
      </c>
      <c r="S20">
        <v>2.4500000000000002</v>
      </c>
      <c r="T20">
        <v>1.08</v>
      </c>
      <c r="U20">
        <v>88.9</v>
      </c>
      <c r="V20">
        <v>21.5</v>
      </c>
      <c r="W20">
        <v>48.7</v>
      </c>
      <c r="X20">
        <v>2.2999999999999998</v>
      </c>
      <c r="Y20">
        <v>23.4</v>
      </c>
      <c r="Z20">
        <v>25.1</v>
      </c>
      <c r="AA20">
        <v>9</v>
      </c>
      <c r="AB20">
        <v>35.4</v>
      </c>
      <c r="AC20">
        <v>44.1</v>
      </c>
      <c r="AD20">
        <v>20.5</v>
      </c>
      <c r="AE20">
        <v>0.28100000000000003</v>
      </c>
      <c r="AF20">
        <f>SUM(P20+Q20)</f>
        <v>16</v>
      </c>
      <c r="AG20">
        <f>(U20/M20)*9</f>
        <v>12.347222222222225</v>
      </c>
      <c r="AH20" s="15">
        <f>SUM(AI20:AN20)</f>
        <v>7.172340704729633</v>
      </c>
      <c r="AI20" s="4">
        <f>(M20-84.2787575)/48.673</f>
        <v>-0.40019636143241633</v>
      </c>
      <c r="AJ20" s="4">
        <f>(K20-4.6555)/6.074</f>
        <v>-0.76646361540994401</v>
      </c>
      <c r="AK20" s="4">
        <f>-1*(R20-4.3424)/0.5478</f>
        <v>1.9941584519897768</v>
      </c>
      <c r="AL20" s="4">
        <f>-1*(T20-1.332)/0.0986</f>
        <v>2.5557809330628807</v>
      </c>
      <c r="AM20" s="4">
        <f>(AG20-8.9127)/1.487</f>
        <v>2.309698871702909</v>
      </c>
      <c r="AN20" s="4">
        <f>(AF20-5.59719)/7.031955</f>
        <v>1.4793624248164272</v>
      </c>
      <c r="AR20" s="71"/>
      <c r="AS20" s="71"/>
      <c r="BA20" s="71"/>
      <c r="BB20" s="71"/>
    </row>
    <row r="21" spans="1:61" x14ac:dyDescent="0.2">
      <c r="A21" t="e">
        <f>B21-C21</f>
        <v>#REF!</v>
      </c>
      <c r="B21" t="e">
        <f>MATCH(E21,#REF!,0)-1</f>
        <v>#REF!</v>
      </c>
      <c r="C21">
        <v>20</v>
      </c>
      <c r="D21">
        <v>237</v>
      </c>
      <c r="E21" t="s">
        <v>7717</v>
      </c>
      <c r="F21" t="s">
        <v>8334</v>
      </c>
      <c r="G21" t="s">
        <v>8349</v>
      </c>
      <c r="H21" t="s">
        <v>9</v>
      </c>
      <c r="I21">
        <v>65</v>
      </c>
      <c r="J21">
        <v>0</v>
      </c>
      <c r="K21">
        <v>0</v>
      </c>
      <c r="L21">
        <v>272.3</v>
      </c>
      <c r="M21">
        <v>64.8</v>
      </c>
      <c r="N21">
        <v>3.5</v>
      </c>
      <c r="O21">
        <v>2.8</v>
      </c>
      <c r="P21">
        <v>25</v>
      </c>
      <c r="Q21">
        <v>0</v>
      </c>
      <c r="R21">
        <v>3.42</v>
      </c>
      <c r="S21">
        <v>2.89</v>
      </c>
      <c r="T21">
        <v>1.22</v>
      </c>
      <c r="U21">
        <v>91.2</v>
      </c>
      <c r="V21">
        <v>32.1</v>
      </c>
      <c r="W21">
        <v>46.7</v>
      </c>
      <c r="X21">
        <v>3.2</v>
      </c>
      <c r="Y21">
        <v>24.6</v>
      </c>
      <c r="Z21">
        <v>26.5</v>
      </c>
      <c r="AA21">
        <v>8</v>
      </c>
      <c r="AB21">
        <v>37.700000000000003</v>
      </c>
      <c r="AC21">
        <v>41.8</v>
      </c>
      <c r="AD21">
        <v>20.5</v>
      </c>
      <c r="AE21">
        <v>0.28299999999999997</v>
      </c>
      <c r="AF21">
        <f>SUM(P21+Q21)</f>
        <v>25</v>
      </c>
      <c r="AG21">
        <f>(U21/M21)*9</f>
        <v>12.666666666666668</v>
      </c>
      <c r="AH21" s="15">
        <f>SUM(AI21:AN21)</f>
        <v>6.9368266197772961</v>
      </c>
      <c r="AI21" s="4">
        <f>(M21-84.2787575)/48.673</f>
        <v>-0.40019636143241633</v>
      </c>
      <c r="AJ21" s="4">
        <f>(K21-4.6555)/6.074</f>
        <v>-0.76646361540994401</v>
      </c>
      <c r="AK21" s="4">
        <f>-1*(R21-4.3424)/0.5478</f>
        <v>1.6838262139466953</v>
      </c>
      <c r="AL21" s="4">
        <f>-1*(T21-1.332)/0.0986</f>
        <v>1.1359026369168368</v>
      </c>
      <c r="AM21" s="4">
        <f>(AG21-8.9127)/1.487</f>
        <v>2.524523649405964</v>
      </c>
      <c r="AN21" s="4">
        <f>(AF21-5.59719)/7.031955</f>
        <v>2.7592340963501614</v>
      </c>
      <c r="AR21" s="71" t="s">
        <v>8446</v>
      </c>
      <c r="AS21" s="71"/>
      <c r="AT21" s="71"/>
      <c r="AU21" s="71"/>
      <c r="AV21" s="71"/>
      <c r="AW21" s="71"/>
      <c r="AX21" s="71"/>
      <c r="AY21" s="71"/>
      <c r="AZ21" s="71"/>
      <c r="BA21" s="71" t="s">
        <v>8447</v>
      </c>
      <c r="BB21" s="71"/>
      <c r="BC21" s="71"/>
      <c r="BD21" s="71"/>
      <c r="BE21" s="71"/>
      <c r="BF21" s="71"/>
      <c r="BG21" s="71"/>
      <c r="BH21" s="71"/>
      <c r="BI21" s="71"/>
    </row>
    <row r="22" spans="1:61" ht="17" thickBot="1" x14ac:dyDescent="0.25">
      <c r="A22" t="e">
        <f>B22-C22</f>
        <v>#REF!</v>
      </c>
      <c r="B22" t="e">
        <f>MATCH(E22,#REF!,0)-1</f>
        <v>#REF!</v>
      </c>
      <c r="C22">
        <v>21</v>
      </c>
      <c r="D22">
        <v>14</v>
      </c>
      <c r="E22" t="s">
        <v>7579</v>
      </c>
      <c r="F22" t="s">
        <v>8322</v>
      </c>
      <c r="G22" t="s">
        <v>8319</v>
      </c>
      <c r="H22" t="s">
        <v>7564</v>
      </c>
      <c r="I22">
        <v>31</v>
      </c>
      <c r="J22">
        <v>31</v>
      </c>
      <c r="K22">
        <v>18.399999999999999</v>
      </c>
      <c r="L22">
        <v>787.5</v>
      </c>
      <c r="M22">
        <v>187.9</v>
      </c>
      <c r="N22">
        <v>13</v>
      </c>
      <c r="O22">
        <v>9.1</v>
      </c>
      <c r="P22">
        <v>0</v>
      </c>
      <c r="Q22">
        <v>0</v>
      </c>
      <c r="R22">
        <v>3.57</v>
      </c>
      <c r="S22">
        <v>3.18</v>
      </c>
      <c r="T22">
        <v>1.23</v>
      </c>
      <c r="U22">
        <v>212.6</v>
      </c>
      <c r="V22">
        <v>61.8</v>
      </c>
      <c r="W22">
        <v>168.7</v>
      </c>
      <c r="X22">
        <v>5.4</v>
      </c>
      <c r="Y22">
        <v>74.5</v>
      </c>
      <c r="Z22">
        <v>81.400000000000006</v>
      </c>
      <c r="AA22">
        <v>23</v>
      </c>
      <c r="AB22">
        <v>48.7</v>
      </c>
      <c r="AC22">
        <v>30.6</v>
      </c>
      <c r="AD22">
        <v>20.7</v>
      </c>
      <c r="AE22">
        <v>0.30099999999999999</v>
      </c>
      <c r="AF22">
        <f>SUM(P22+Q22)</f>
        <v>0</v>
      </c>
      <c r="AG22">
        <f>(U22/M22)*9</f>
        <v>10.183076104310803</v>
      </c>
      <c r="AH22" s="15">
        <f>SUM(AI22:AN22)</f>
        <v>6.8946111220290058</v>
      </c>
      <c r="AI22" s="4">
        <f>(M22-84.2787575)/48.673</f>
        <v>2.1289265609270029</v>
      </c>
      <c r="AJ22" s="4">
        <f>(K22-4.6555)/6.074</f>
        <v>2.2628416200197563</v>
      </c>
      <c r="AK22" s="4">
        <f>-1*(R22-4.3424)/0.5478</f>
        <v>1.410003650967506</v>
      </c>
      <c r="AL22" s="4">
        <f>-1*(T22-1.332)/0.0986</f>
        <v>1.0344827586206906</v>
      </c>
      <c r="AM22" s="4">
        <f>(AG22-8.9127)/1.487</f>
        <v>0.85432152273759521</v>
      </c>
      <c r="AN22" s="4">
        <f>(AF22-5.59719)/7.031955</f>
        <v>-0.7959649912435447</v>
      </c>
    </row>
    <row r="23" spans="1:61" x14ac:dyDescent="0.2">
      <c r="A23" t="e">
        <f>B23-C23</f>
        <v>#REF!</v>
      </c>
      <c r="B23" t="e">
        <f>MATCH(E23,#REF!,0)-1</f>
        <v>#REF!</v>
      </c>
      <c r="C23">
        <v>22</v>
      </c>
      <c r="D23">
        <v>311</v>
      </c>
      <c r="E23" t="s">
        <v>7743</v>
      </c>
      <c r="F23" t="s">
        <v>8330</v>
      </c>
      <c r="G23" t="s">
        <v>8349</v>
      </c>
      <c r="H23" t="s">
        <v>9</v>
      </c>
      <c r="I23">
        <v>57</v>
      </c>
      <c r="J23">
        <v>0</v>
      </c>
      <c r="K23">
        <v>0</v>
      </c>
      <c r="L23">
        <v>237.2</v>
      </c>
      <c r="M23">
        <v>56.7</v>
      </c>
      <c r="N23">
        <v>3.1</v>
      </c>
      <c r="O23">
        <v>2.4</v>
      </c>
      <c r="P23">
        <v>25</v>
      </c>
      <c r="Q23">
        <v>0</v>
      </c>
      <c r="R23">
        <v>3.57</v>
      </c>
      <c r="S23">
        <v>2.68</v>
      </c>
      <c r="T23">
        <v>1.19</v>
      </c>
      <c r="U23">
        <v>78.8</v>
      </c>
      <c r="V23">
        <v>24.8</v>
      </c>
      <c r="W23">
        <v>42.9</v>
      </c>
      <c r="X23">
        <v>2.6</v>
      </c>
      <c r="Y23">
        <v>22.5</v>
      </c>
      <c r="Z23">
        <v>24.1</v>
      </c>
      <c r="AA23">
        <v>7</v>
      </c>
      <c r="AB23">
        <v>38.1</v>
      </c>
      <c r="AC23">
        <v>41.2</v>
      </c>
      <c r="AD23">
        <v>20.7</v>
      </c>
      <c r="AE23">
        <v>0.28699999999999998</v>
      </c>
      <c r="AF23">
        <f>SUM(P23+Q23)</f>
        <v>25</v>
      </c>
      <c r="AG23">
        <f>(U23/M23)*9</f>
        <v>12.507936507936508</v>
      </c>
      <c r="AH23" s="15">
        <f>SUM(AI23:AN23)</f>
        <v>6.6941017613330676</v>
      </c>
      <c r="AI23" s="4">
        <f>(M23-84.2787575)/48.673</f>
        <v>-0.56661306062909611</v>
      </c>
      <c r="AJ23" s="4">
        <f>(K23-4.6555)/6.074</f>
        <v>-0.76646361540994401</v>
      </c>
      <c r="AK23" s="4">
        <f>-1*(R23-4.3424)/0.5478</f>
        <v>1.410003650967506</v>
      </c>
      <c r="AL23" s="4">
        <f>-1*(T23-1.332)/0.0986</f>
        <v>1.4401622718052751</v>
      </c>
      <c r="AM23" s="4">
        <f>(AG23-8.9127)/1.487</f>
        <v>2.4177784182491653</v>
      </c>
      <c r="AN23" s="4">
        <f>(AF23-5.59719)/7.031955</f>
        <v>2.7592340963501614</v>
      </c>
      <c r="AR23" s="35" t="s">
        <v>8408</v>
      </c>
      <c r="AS23" s="35"/>
      <c r="BA23" s="35" t="s">
        <v>8408</v>
      </c>
      <c r="BB23" s="35"/>
    </row>
    <row r="24" spans="1:61" x14ac:dyDescent="0.2">
      <c r="A24" t="e">
        <f>B24-C24</f>
        <v>#REF!</v>
      </c>
      <c r="B24" t="e">
        <f>MATCH(E24,#REF!,0)-1</f>
        <v>#REF!</v>
      </c>
      <c r="C24">
        <v>23</v>
      </c>
      <c r="D24">
        <v>31</v>
      </c>
      <c r="E24" t="s">
        <v>7592</v>
      </c>
      <c r="F24" t="s">
        <v>8330</v>
      </c>
      <c r="G24" t="s">
        <v>8319</v>
      </c>
      <c r="H24" t="s">
        <v>9</v>
      </c>
      <c r="I24">
        <v>31</v>
      </c>
      <c r="J24">
        <v>31</v>
      </c>
      <c r="K24">
        <v>16.600000000000001</v>
      </c>
      <c r="L24">
        <v>730.1</v>
      </c>
      <c r="M24">
        <v>175.6</v>
      </c>
      <c r="N24">
        <v>11.8</v>
      </c>
      <c r="O24">
        <v>8.9</v>
      </c>
      <c r="P24">
        <v>0</v>
      </c>
      <c r="Q24">
        <v>0</v>
      </c>
      <c r="R24">
        <v>3.87</v>
      </c>
      <c r="S24">
        <v>2.91</v>
      </c>
      <c r="T24">
        <v>1.19</v>
      </c>
      <c r="U24">
        <v>210.2</v>
      </c>
      <c r="V24">
        <v>58.6</v>
      </c>
      <c r="W24">
        <v>151</v>
      </c>
      <c r="X24">
        <v>8</v>
      </c>
      <c r="Y24">
        <v>75.400000000000006</v>
      </c>
      <c r="Z24">
        <v>81.2</v>
      </c>
      <c r="AA24">
        <v>24</v>
      </c>
      <c r="AB24">
        <v>43.9</v>
      </c>
      <c r="AC24">
        <v>35.4</v>
      </c>
      <c r="AD24">
        <v>20.7</v>
      </c>
      <c r="AE24">
        <v>0.29599999999999999</v>
      </c>
      <c r="AF24">
        <f>SUM(P24+Q24)</f>
        <v>0</v>
      </c>
      <c r="AG24">
        <f>(U24/M24)*9</f>
        <v>10.773348519362187</v>
      </c>
      <c r="AH24" s="15">
        <f>SUM(AI24:AN24)</f>
        <v>6.6005488143132256</v>
      </c>
      <c r="AI24" s="4">
        <f>(M24-84.2787575)/48.673</f>
        <v>1.8762197214061183</v>
      </c>
      <c r="AJ24" s="4">
        <f>(K24-4.6555)/6.074</f>
        <v>1.9664965426407641</v>
      </c>
      <c r="AK24" s="4">
        <f>-1*(R24-4.3424)/0.5478</f>
        <v>0.86235852500912658</v>
      </c>
      <c r="AL24" s="4">
        <f>-1*(T24-1.332)/0.0986</f>
        <v>1.4401622718052751</v>
      </c>
      <c r="AM24" s="4">
        <f>(AG24-8.9127)/1.487</f>
        <v>1.2512767446954862</v>
      </c>
      <c r="AN24" s="4">
        <f>(AF24-5.59719)/7.031955</f>
        <v>-0.7959649912435447</v>
      </c>
      <c r="AR24" s="32" t="s">
        <v>8409</v>
      </c>
      <c r="AS24" s="32">
        <v>0.62809417986092386</v>
      </c>
      <c r="BA24" s="32" t="s">
        <v>8409</v>
      </c>
      <c r="BB24" s="32">
        <v>0.72944752903665111</v>
      </c>
    </row>
    <row r="25" spans="1:61" x14ac:dyDescent="0.2">
      <c r="A25" t="e">
        <f>B25-C25</f>
        <v>#REF!</v>
      </c>
      <c r="B25" t="e">
        <f>MATCH(E25,#REF!,0)-1</f>
        <v>#REF!</v>
      </c>
      <c r="C25">
        <v>24</v>
      </c>
      <c r="D25">
        <v>36</v>
      </c>
      <c r="E25" t="s">
        <v>7580</v>
      </c>
      <c r="F25" t="s">
        <v>8329</v>
      </c>
      <c r="G25" t="s">
        <v>8319</v>
      </c>
      <c r="H25" t="s">
        <v>7564</v>
      </c>
      <c r="I25">
        <v>29</v>
      </c>
      <c r="J25">
        <v>29</v>
      </c>
      <c r="K25">
        <v>17.2</v>
      </c>
      <c r="L25">
        <v>728.2</v>
      </c>
      <c r="M25">
        <v>175.2</v>
      </c>
      <c r="N25">
        <v>12.3</v>
      </c>
      <c r="O25">
        <v>7.9</v>
      </c>
      <c r="P25">
        <v>0</v>
      </c>
      <c r="Q25">
        <v>0</v>
      </c>
      <c r="R25">
        <v>3.55</v>
      </c>
      <c r="S25">
        <v>3.29</v>
      </c>
      <c r="T25">
        <v>1.1599999999999999</v>
      </c>
      <c r="U25">
        <v>178.8</v>
      </c>
      <c r="V25">
        <v>39.6</v>
      </c>
      <c r="W25">
        <v>164.4</v>
      </c>
      <c r="X25">
        <v>4.2</v>
      </c>
      <c r="Y25">
        <v>69.2</v>
      </c>
      <c r="Z25">
        <v>75.7</v>
      </c>
      <c r="AA25">
        <v>24</v>
      </c>
      <c r="AB25">
        <v>47.9</v>
      </c>
      <c r="AC25">
        <v>32.4</v>
      </c>
      <c r="AD25">
        <v>19.8</v>
      </c>
      <c r="AE25">
        <v>0.29199999999999998</v>
      </c>
      <c r="AF25">
        <f>SUM(P25+Q25)</f>
        <v>0</v>
      </c>
      <c r="AG25">
        <f>(U25/M25)*9</f>
        <v>9.1849315068493151</v>
      </c>
      <c r="AH25" s="15">
        <f>SUM(AI25:AN25)</f>
        <v>6.5113244046846086</v>
      </c>
      <c r="AI25" s="4">
        <f>(M25-84.2787575)/48.673</f>
        <v>1.868001612803813</v>
      </c>
      <c r="AJ25" s="4">
        <f>(K25-4.6555)/6.074</f>
        <v>2.0652782351004282</v>
      </c>
      <c r="AK25" s="4">
        <f>-1*(R25-4.3424)/0.5478</f>
        <v>1.446513326031398</v>
      </c>
      <c r="AL25" s="4">
        <f>-1*(T25-1.332)/0.0986</f>
        <v>1.7444219066937137</v>
      </c>
      <c r="AM25" s="4">
        <f>(AG25-8.9127)/1.487</f>
        <v>0.18307431529880022</v>
      </c>
      <c r="AN25" s="4">
        <f>(AF25-5.59719)/7.031955</f>
        <v>-0.7959649912435447</v>
      </c>
      <c r="AR25" s="32" t="s">
        <v>8410</v>
      </c>
      <c r="AS25" s="32">
        <v>0.39450229877516652</v>
      </c>
      <c r="AT25" s="71"/>
      <c r="AU25" s="71"/>
      <c r="AV25" s="71"/>
      <c r="AW25" s="71"/>
      <c r="BA25" s="32" t="s">
        <v>8410</v>
      </c>
      <c r="BB25" s="32">
        <v>0.532093697617676</v>
      </c>
      <c r="BC25" s="71"/>
      <c r="BD25" s="71"/>
      <c r="BE25" s="71"/>
      <c r="BF25" s="71"/>
    </row>
    <row r="26" spans="1:61" x14ac:dyDescent="0.2">
      <c r="A26" t="e">
        <f>B26-C26</f>
        <v>#REF!</v>
      </c>
      <c r="B26" t="e">
        <f>MATCH(E26,#REF!,0)-1</f>
        <v>#REF!</v>
      </c>
      <c r="C26">
        <v>25</v>
      </c>
      <c r="D26">
        <v>7</v>
      </c>
      <c r="E26" t="s">
        <v>7585</v>
      </c>
      <c r="F26" t="s">
        <v>8323</v>
      </c>
      <c r="G26" t="s">
        <v>8319</v>
      </c>
      <c r="H26" t="s">
        <v>9</v>
      </c>
      <c r="I26">
        <v>31</v>
      </c>
      <c r="J26">
        <v>31</v>
      </c>
      <c r="K26">
        <v>17.8</v>
      </c>
      <c r="L26">
        <v>809.7</v>
      </c>
      <c r="M26">
        <v>191</v>
      </c>
      <c r="N26">
        <v>11.5</v>
      </c>
      <c r="O26">
        <v>10.5</v>
      </c>
      <c r="P26">
        <v>0</v>
      </c>
      <c r="Q26">
        <v>0</v>
      </c>
      <c r="R26">
        <v>3.93</v>
      </c>
      <c r="S26">
        <v>3.22</v>
      </c>
      <c r="T26">
        <v>1.24</v>
      </c>
      <c r="U26">
        <v>228</v>
      </c>
      <c r="V26">
        <v>70.599999999999994</v>
      </c>
      <c r="W26">
        <v>167.1</v>
      </c>
      <c r="X26">
        <v>10.1</v>
      </c>
      <c r="Y26">
        <v>83.4</v>
      </c>
      <c r="Z26">
        <v>90</v>
      </c>
      <c r="AA26">
        <v>27</v>
      </c>
      <c r="AB26">
        <v>44.7</v>
      </c>
      <c r="AC26">
        <v>35.299999999999997</v>
      </c>
      <c r="AD26">
        <v>20.100000000000001</v>
      </c>
      <c r="AE26">
        <v>0.29599999999999999</v>
      </c>
      <c r="AF26">
        <f>SUM(P26+Q26)</f>
        <v>0</v>
      </c>
      <c r="AG26">
        <f>(U26/M26)*9</f>
        <v>10.743455497382199</v>
      </c>
      <c r="AH26" s="15">
        <f>SUM(AI26:AN26)</f>
        <v>6.4777780572391537</v>
      </c>
      <c r="AI26" s="4">
        <f>(M26-84.2787575)/48.673</f>
        <v>2.1926169025948679</v>
      </c>
      <c r="AJ26" s="4">
        <f>(K26-4.6555)/6.074</f>
        <v>2.1640599275600922</v>
      </c>
      <c r="AK26" s="4">
        <f>-1*(R26-4.3424)/0.5478</f>
        <v>0.75282949981745062</v>
      </c>
      <c r="AL26" s="4">
        <f>-1*(T26-1.332)/0.0986</f>
        <v>0.93306288032454454</v>
      </c>
      <c r="AM26" s="4">
        <f>(AG26-8.9127)/1.487</f>
        <v>1.2311738381857427</v>
      </c>
      <c r="AN26" s="4">
        <f>(AF26-5.59719)/7.031955</f>
        <v>-0.7959649912435447</v>
      </c>
      <c r="AR26" s="36" t="s">
        <v>8411</v>
      </c>
      <c r="AS26" s="36">
        <v>0.39328153728076165</v>
      </c>
      <c r="BA26" s="36" t="s">
        <v>8411</v>
      </c>
      <c r="BB26" s="36">
        <v>0.53115033813706647</v>
      </c>
    </row>
    <row r="27" spans="1:61" x14ac:dyDescent="0.2">
      <c r="A27" t="e">
        <f>B27-C27</f>
        <v>#REF!</v>
      </c>
      <c r="B27" t="e">
        <f>MATCH(E27,#REF!,0)-1</f>
        <v>#REF!</v>
      </c>
      <c r="C27">
        <v>26</v>
      </c>
      <c r="D27">
        <v>230</v>
      </c>
      <c r="E27" t="s">
        <v>7720</v>
      </c>
      <c r="F27" t="s">
        <v>8335</v>
      </c>
      <c r="G27" t="s">
        <v>8349</v>
      </c>
      <c r="H27" t="s">
        <v>9</v>
      </c>
      <c r="I27">
        <v>65</v>
      </c>
      <c r="J27">
        <v>0</v>
      </c>
      <c r="K27">
        <v>0</v>
      </c>
      <c r="L27">
        <v>272.7</v>
      </c>
      <c r="M27">
        <v>64.8</v>
      </c>
      <c r="N27">
        <v>3.8</v>
      </c>
      <c r="O27">
        <v>2.5</v>
      </c>
      <c r="P27">
        <v>7</v>
      </c>
      <c r="Q27">
        <v>16</v>
      </c>
      <c r="R27">
        <v>3.35</v>
      </c>
      <c r="S27">
        <v>2.99</v>
      </c>
      <c r="T27">
        <v>1.23</v>
      </c>
      <c r="U27">
        <v>88.7</v>
      </c>
      <c r="V27">
        <v>29.6</v>
      </c>
      <c r="W27">
        <v>49.9</v>
      </c>
      <c r="X27">
        <v>2.4</v>
      </c>
      <c r="Y27">
        <v>24.1</v>
      </c>
      <c r="Z27">
        <v>26.3</v>
      </c>
      <c r="AA27">
        <v>7</v>
      </c>
      <c r="AB27">
        <v>45.3</v>
      </c>
      <c r="AC27">
        <v>33.5</v>
      </c>
      <c r="AD27">
        <v>21.2</v>
      </c>
      <c r="AE27">
        <v>0.29699999999999999</v>
      </c>
      <c r="AF27">
        <f>SUM(P27+Q27)</f>
        <v>23</v>
      </c>
      <c r="AG27">
        <f>(U27/M27)*9</f>
        <v>12.319444444444446</v>
      </c>
      <c r="AH27" s="15">
        <f>SUM(AI27:AN27)</f>
        <v>6.4452694840417806</v>
      </c>
      <c r="AI27" s="4">
        <f>(M27-84.2787575)/48.673</f>
        <v>-0.40019636143241633</v>
      </c>
      <c r="AJ27" s="4">
        <f>(K27-4.6555)/6.074</f>
        <v>-0.76646361540994401</v>
      </c>
      <c r="AK27" s="4">
        <f>-1*(R27-4.3424)/0.5478</f>
        <v>1.8116100766703169</v>
      </c>
      <c r="AL27" s="4">
        <f>-1*(T27-1.332)/0.0986</f>
        <v>1.0344827586206906</v>
      </c>
      <c r="AM27" s="4">
        <f>(AG27-8.9127)/1.487</f>
        <v>2.2910184562504687</v>
      </c>
      <c r="AN27" s="4">
        <f>(AF27-5.59719)/7.031955</f>
        <v>2.4748181693426647</v>
      </c>
      <c r="AR27" s="32" t="s">
        <v>8412</v>
      </c>
      <c r="AS27" s="32">
        <v>112.09027292865937</v>
      </c>
      <c r="BA27" s="32" t="s">
        <v>8412</v>
      </c>
      <c r="BB27" s="32">
        <v>98.535136995330546</v>
      </c>
    </row>
    <row r="28" spans="1:61" ht="17" thickBot="1" x14ac:dyDescent="0.25">
      <c r="A28" t="e">
        <f>B28-C28</f>
        <v>#REF!</v>
      </c>
      <c r="B28" t="e">
        <f>MATCH(E28,#REF!,0)-1</f>
        <v>#REF!</v>
      </c>
      <c r="C28">
        <v>27</v>
      </c>
      <c r="D28">
        <v>256</v>
      </c>
      <c r="E28" t="s">
        <v>7761</v>
      </c>
      <c r="F28" t="s">
        <v>8326</v>
      </c>
      <c r="G28" t="s">
        <v>8349</v>
      </c>
      <c r="H28" t="s">
        <v>7564</v>
      </c>
      <c r="I28">
        <v>65</v>
      </c>
      <c r="J28">
        <v>0</v>
      </c>
      <c r="K28">
        <v>0</v>
      </c>
      <c r="L28">
        <v>270.89999999999998</v>
      </c>
      <c r="M28">
        <v>64.8</v>
      </c>
      <c r="N28">
        <v>3.5</v>
      </c>
      <c r="O28">
        <v>2.8</v>
      </c>
      <c r="P28">
        <v>30</v>
      </c>
      <c r="Q28">
        <v>0</v>
      </c>
      <c r="R28">
        <v>3.68</v>
      </c>
      <c r="S28">
        <v>2.9</v>
      </c>
      <c r="T28">
        <v>1.19</v>
      </c>
      <c r="U28">
        <v>79.900000000000006</v>
      </c>
      <c r="V28">
        <v>23.3</v>
      </c>
      <c r="W28">
        <v>54</v>
      </c>
      <c r="X28">
        <v>3.5</v>
      </c>
      <c r="Y28">
        <v>26.5</v>
      </c>
      <c r="Z28">
        <v>28.5</v>
      </c>
      <c r="AA28">
        <v>9</v>
      </c>
      <c r="AB28">
        <v>40.200000000000003</v>
      </c>
      <c r="AC28">
        <v>39.1</v>
      </c>
      <c r="AD28">
        <v>20.7</v>
      </c>
      <c r="AE28">
        <v>0.28999999999999998</v>
      </c>
      <c r="AF28">
        <f>SUM(P28+Q28)</f>
        <v>30</v>
      </c>
      <c r="AG28">
        <f>(U28/M28)*9</f>
        <v>11.097222222222223</v>
      </c>
      <c r="AH28" s="15">
        <f>SUM(AI28:AN28)</f>
        <v>6.4220568232910402</v>
      </c>
      <c r="AI28" s="4">
        <f>(M28-84.2787575)/48.673</f>
        <v>-0.40019636143241633</v>
      </c>
      <c r="AJ28" s="4">
        <f>(K28-4.6555)/6.074</f>
        <v>-0.76646361540994401</v>
      </c>
      <c r="AK28" s="4">
        <f>-1*(R28-4.3424)/0.5478</f>
        <v>1.2092004381160999</v>
      </c>
      <c r="AL28" s="4">
        <f>-1*(T28-1.332)/0.0986</f>
        <v>1.4401622718052751</v>
      </c>
      <c r="AM28" s="4">
        <f>(AG28-8.9127)/1.487</f>
        <v>1.4690801763431229</v>
      </c>
      <c r="AN28" s="4">
        <f>(AF28-5.59719)/7.031955</f>
        <v>3.4702739138689025</v>
      </c>
      <c r="AR28" s="33" t="s">
        <v>8413</v>
      </c>
      <c r="AS28" s="33">
        <v>498</v>
      </c>
      <c r="AT28" s="71"/>
      <c r="AU28" s="71"/>
      <c r="AV28" s="71"/>
      <c r="AW28" s="71"/>
      <c r="BA28" s="33" t="s">
        <v>8413</v>
      </c>
      <c r="BB28" s="33">
        <v>498</v>
      </c>
      <c r="BC28" s="71"/>
      <c r="BD28" s="71"/>
      <c r="BE28" s="71"/>
      <c r="BF28" s="71"/>
    </row>
    <row r="29" spans="1:61" x14ac:dyDescent="0.2">
      <c r="A29" t="e">
        <f>B29-C29</f>
        <v>#REF!</v>
      </c>
      <c r="B29" t="e">
        <f>MATCH(E29,#REF!,0)-1</f>
        <v>#REF!</v>
      </c>
      <c r="C29">
        <v>28</v>
      </c>
      <c r="D29">
        <v>254</v>
      </c>
      <c r="E29" t="s">
        <v>178</v>
      </c>
      <c r="F29" t="s">
        <v>8340</v>
      </c>
      <c r="G29" t="s">
        <v>8349</v>
      </c>
      <c r="H29" t="s">
        <v>7564</v>
      </c>
      <c r="I29">
        <v>65</v>
      </c>
      <c r="J29">
        <v>0</v>
      </c>
      <c r="K29">
        <v>0</v>
      </c>
      <c r="L29">
        <v>268.8</v>
      </c>
      <c r="M29">
        <v>64.8</v>
      </c>
      <c r="N29">
        <v>3.6</v>
      </c>
      <c r="O29">
        <v>2.7</v>
      </c>
      <c r="P29">
        <v>8</v>
      </c>
      <c r="Q29">
        <v>13</v>
      </c>
      <c r="R29">
        <v>3.37</v>
      </c>
      <c r="S29">
        <v>2.71</v>
      </c>
      <c r="T29">
        <v>1.1599999999999999</v>
      </c>
      <c r="U29">
        <v>83.7</v>
      </c>
      <c r="V29">
        <v>22.3</v>
      </c>
      <c r="W29">
        <v>53</v>
      </c>
      <c r="X29">
        <v>2</v>
      </c>
      <c r="Y29">
        <v>24.3</v>
      </c>
      <c r="Z29">
        <v>26.3</v>
      </c>
      <c r="AA29">
        <v>8</v>
      </c>
      <c r="AB29">
        <v>42</v>
      </c>
      <c r="AC29">
        <v>37</v>
      </c>
      <c r="AD29">
        <v>21</v>
      </c>
      <c r="AE29">
        <v>0.29499999999999998</v>
      </c>
      <c r="AF29">
        <f>SUM(P29+Q29)</f>
        <v>21</v>
      </c>
      <c r="AG29">
        <f>(U29/M29)*9</f>
        <v>11.625</v>
      </c>
      <c r="AH29" s="15">
        <f>SUM(AI29:AN29)</f>
        <v>6.3672726437324227</v>
      </c>
      <c r="AI29" s="4">
        <f>(M29-84.2787575)/48.673</f>
        <v>-0.40019636143241633</v>
      </c>
      <c r="AJ29" s="4">
        <f>(K29-4.6555)/6.074</f>
        <v>-0.76646361540994401</v>
      </c>
      <c r="AK29" s="4">
        <f>-1*(R29-4.3424)/0.5478</f>
        <v>1.7751004016064249</v>
      </c>
      <c r="AL29" s="4">
        <f>-1*(T29-1.332)/0.0986</f>
        <v>1.7444219066937137</v>
      </c>
      <c r="AM29" s="4">
        <f>(AG29-8.9127)/1.487</f>
        <v>1.8240080699394758</v>
      </c>
      <c r="AN29" s="4">
        <f>(AF29-5.59719)/7.031955</f>
        <v>2.1904022423351686</v>
      </c>
    </row>
    <row r="30" spans="1:61" ht="17" thickBot="1" x14ac:dyDescent="0.25">
      <c r="A30" t="e">
        <f>B30-C30</f>
        <v>#REF!</v>
      </c>
      <c r="B30" t="e">
        <f>MATCH(E30,#REF!,0)-1</f>
        <v>#REF!</v>
      </c>
      <c r="C30">
        <v>29</v>
      </c>
      <c r="D30">
        <v>289</v>
      </c>
      <c r="E30" t="s">
        <v>7719</v>
      </c>
      <c r="F30" t="s">
        <v>8337</v>
      </c>
      <c r="G30" t="s">
        <v>8349</v>
      </c>
      <c r="H30" t="s">
        <v>9</v>
      </c>
      <c r="I30">
        <v>65</v>
      </c>
      <c r="J30">
        <v>0</v>
      </c>
      <c r="K30">
        <v>0</v>
      </c>
      <c r="L30">
        <v>241.2</v>
      </c>
      <c r="M30">
        <v>58.3</v>
      </c>
      <c r="N30">
        <v>3.1</v>
      </c>
      <c r="O30">
        <v>2.5</v>
      </c>
      <c r="P30">
        <v>25</v>
      </c>
      <c r="Q30">
        <v>0</v>
      </c>
      <c r="R30">
        <v>3.56</v>
      </c>
      <c r="S30">
        <v>2.78</v>
      </c>
      <c r="T30">
        <v>1.1599999999999999</v>
      </c>
      <c r="U30">
        <v>73.400000000000006</v>
      </c>
      <c r="V30">
        <v>19.100000000000001</v>
      </c>
      <c r="W30">
        <v>48.4</v>
      </c>
      <c r="X30">
        <v>1.9</v>
      </c>
      <c r="Y30">
        <v>23.1</v>
      </c>
      <c r="Z30">
        <v>24.9</v>
      </c>
      <c r="AA30">
        <v>8</v>
      </c>
      <c r="AB30">
        <v>41.6</v>
      </c>
      <c r="AC30">
        <v>38</v>
      </c>
      <c r="AD30">
        <v>20.399999999999999</v>
      </c>
      <c r="AE30">
        <v>0.29299999999999998</v>
      </c>
      <c r="AF30">
        <f>SUM(P30+Q30)</f>
        <v>25</v>
      </c>
      <c r="AG30">
        <f>(U30/M30)*9</f>
        <v>11.331046312178389</v>
      </c>
      <c r="AH30" s="15">
        <f>SUM(AI30:AN30)</f>
        <v>6.2580359474107432</v>
      </c>
      <c r="AI30" s="4">
        <f>(M30-84.2787575)/48.673</f>
        <v>-0.5337406262198755</v>
      </c>
      <c r="AJ30" s="4">
        <f>(K30-4.6555)/6.074</f>
        <v>-0.76646361540994401</v>
      </c>
      <c r="AK30" s="4">
        <f>-1*(R30-4.3424)/0.5478</f>
        <v>1.4282584884994516</v>
      </c>
      <c r="AL30" s="4">
        <f>-1*(T30-1.332)/0.0986</f>
        <v>1.7444219066937137</v>
      </c>
      <c r="AM30" s="4">
        <f>(AG30-8.9127)/1.487</f>
        <v>1.6263256974972355</v>
      </c>
      <c r="AN30" s="4">
        <f>(AF30-5.59719)/7.031955</f>
        <v>2.7592340963501614</v>
      </c>
      <c r="AR30" s="71" t="s">
        <v>8414</v>
      </c>
      <c r="AS30" s="71"/>
      <c r="AT30" s="71"/>
      <c r="AU30" s="71"/>
      <c r="AV30" s="71"/>
      <c r="AW30" s="71"/>
      <c r="BA30" s="71" t="s">
        <v>8414</v>
      </c>
      <c r="BB30" s="71"/>
      <c r="BC30" s="71"/>
      <c r="BD30" s="71"/>
      <c r="BE30" s="71"/>
      <c r="BF30" s="71"/>
    </row>
    <row r="31" spans="1:61" x14ac:dyDescent="0.2">
      <c r="A31" t="e">
        <f>B31-C31</f>
        <v>#REF!</v>
      </c>
      <c r="B31" t="e">
        <f>MATCH(E31,#REF!,0)-1</f>
        <v>#REF!</v>
      </c>
      <c r="C31">
        <v>30</v>
      </c>
      <c r="D31">
        <v>25</v>
      </c>
      <c r="E31" t="s">
        <v>7588</v>
      </c>
      <c r="F31" t="s">
        <v>8334</v>
      </c>
      <c r="G31" t="s">
        <v>8319</v>
      </c>
      <c r="H31" t="s">
        <v>9</v>
      </c>
      <c r="I31">
        <v>31</v>
      </c>
      <c r="J31">
        <v>31</v>
      </c>
      <c r="K31">
        <v>17.2</v>
      </c>
      <c r="L31">
        <v>746.3</v>
      </c>
      <c r="M31">
        <v>178.6</v>
      </c>
      <c r="N31">
        <v>11.8</v>
      </c>
      <c r="O31">
        <v>9.1999999999999993</v>
      </c>
      <c r="P31">
        <v>0</v>
      </c>
      <c r="Q31">
        <v>0</v>
      </c>
      <c r="R31">
        <v>3.73</v>
      </c>
      <c r="S31">
        <v>3.24</v>
      </c>
      <c r="T31">
        <v>1.22</v>
      </c>
      <c r="U31">
        <v>199.4</v>
      </c>
      <c r="V31">
        <v>59.3</v>
      </c>
      <c r="W31">
        <v>158</v>
      </c>
      <c r="X31">
        <v>7.3</v>
      </c>
      <c r="Y31">
        <v>74</v>
      </c>
      <c r="Z31">
        <v>80.2</v>
      </c>
      <c r="AA31">
        <v>23</v>
      </c>
      <c r="AB31">
        <v>44.5</v>
      </c>
      <c r="AC31">
        <v>35</v>
      </c>
      <c r="AD31">
        <v>20.5</v>
      </c>
      <c r="AE31">
        <v>0.29499999999999998</v>
      </c>
      <c r="AF31">
        <f>SUM(P31+Q31)</f>
        <v>0</v>
      </c>
      <c r="AG31">
        <f>(U31/M31)*9</f>
        <v>10.048152295632701</v>
      </c>
      <c r="AH31" s="15">
        <f>SUM(AI31:AN31)</f>
        <v>6.2245836090719235</v>
      </c>
      <c r="AI31" s="4">
        <f>(M31-84.2787575)/48.673</f>
        <v>1.9378555359234071</v>
      </c>
      <c r="AJ31" s="4">
        <f>(K31-4.6555)/6.074</f>
        <v>2.0652782351004282</v>
      </c>
      <c r="AK31" s="4">
        <f>-1*(R31-4.3424)/0.5478</f>
        <v>1.1179262504563703</v>
      </c>
      <c r="AL31" s="4">
        <f>-1*(T31-1.332)/0.0986</f>
        <v>1.1359026369168368</v>
      </c>
      <c r="AM31" s="4">
        <f>(AG31-8.9127)/1.487</f>
        <v>0.76358594191842721</v>
      </c>
      <c r="AN31" s="4">
        <f>(AF31-5.59719)/7.031955</f>
        <v>-0.7959649912435447</v>
      </c>
      <c r="AR31" s="34"/>
      <c r="AS31" s="34" t="s">
        <v>8419</v>
      </c>
      <c r="AT31" s="34" t="s">
        <v>8374</v>
      </c>
      <c r="AU31" s="34" t="s">
        <v>8420</v>
      </c>
      <c r="AV31" s="34" t="s">
        <v>8421</v>
      </c>
      <c r="AW31" s="34" t="s">
        <v>8422</v>
      </c>
      <c r="AX31" s="71"/>
      <c r="AY31" s="71"/>
      <c r="AZ31" s="71"/>
      <c r="BA31" s="34"/>
      <c r="BB31" s="34" t="s">
        <v>8419</v>
      </c>
      <c r="BC31" s="34" t="s">
        <v>8374</v>
      </c>
      <c r="BD31" s="34" t="s">
        <v>8420</v>
      </c>
      <c r="BE31" s="34" t="s">
        <v>8421</v>
      </c>
      <c r="BF31" s="34" t="s">
        <v>8422</v>
      </c>
      <c r="BG31" s="71"/>
      <c r="BH31" s="71"/>
      <c r="BI31" s="71"/>
    </row>
    <row r="32" spans="1:61" x14ac:dyDescent="0.2">
      <c r="A32" t="e">
        <f>B32-C32</f>
        <v>#REF!</v>
      </c>
      <c r="B32" t="e">
        <f>MATCH(E32,#REF!,0)-1</f>
        <v>#REF!</v>
      </c>
      <c r="C32">
        <v>31</v>
      </c>
      <c r="D32">
        <v>46</v>
      </c>
      <c r="E32" t="s">
        <v>7595</v>
      </c>
      <c r="F32" t="s">
        <v>8326</v>
      </c>
      <c r="G32" t="s">
        <v>8319</v>
      </c>
      <c r="H32" t="s">
        <v>9</v>
      </c>
      <c r="I32">
        <v>29</v>
      </c>
      <c r="J32">
        <v>29</v>
      </c>
      <c r="K32">
        <v>16.3</v>
      </c>
      <c r="L32">
        <v>715.5</v>
      </c>
      <c r="M32">
        <v>172.3</v>
      </c>
      <c r="N32">
        <v>11.8</v>
      </c>
      <c r="O32">
        <v>8.6</v>
      </c>
      <c r="P32">
        <v>0</v>
      </c>
      <c r="Q32">
        <v>0</v>
      </c>
      <c r="R32">
        <v>3.81</v>
      </c>
      <c r="S32">
        <v>3.15</v>
      </c>
      <c r="T32">
        <v>1.17</v>
      </c>
      <c r="U32">
        <v>188.5</v>
      </c>
      <c r="V32">
        <v>41.9</v>
      </c>
      <c r="W32">
        <v>159.30000000000001</v>
      </c>
      <c r="X32">
        <v>6.5</v>
      </c>
      <c r="Y32">
        <v>72.900000000000006</v>
      </c>
      <c r="Z32">
        <v>78.900000000000006</v>
      </c>
      <c r="AA32">
        <v>26</v>
      </c>
      <c r="AB32">
        <v>45.1</v>
      </c>
      <c r="AC32">
        <v>34.200000000000003</v>
      </c>
      <c r="AD32">
        <v>20.7</v>
      </c>
      <c r="AE32">
        <v>0.29499999999999998</v>
      </c>
      <c r="AF32">
        <f>SUM(P32+Q32)</f>
        <v>0</v>
      </c>
      <c r="AG32">
        <f>(U32/M32)*9</f>
        <v>9.8461984910040616</v>
      </c>
      <c r="AH32" s="15">
        <f>SUM(AI32:AN32)</f>
        <v>6.1722236361053895</v>
      </c>
      <c r="AI32" s="4">
        <f>(M32-84.2787575)/48.673</f>
        <v>1.808420325437101</v>
      </c>
      <c r="AJ32" s="4">
        <f>(K32-4.6555)/6.074</f>
        <v>1.9171056964109321</v>
      </c>
      <c r="AK32" s="4">
        <f>-1*(R32-4.3424)/0.5478</f>
        <v>0.97188755020080242</v>
      </c>
      <c r="AL32" s="4">
        <f>-1*(T32-1.332)/0.0986</f>
        <v>1.6430020283975675</v>
      </c>
      <c r="AM32" s="4">
        <f>(AG32-8.9127)/1.487</f>
        <v>0.62777302690253023</v>
      </c>
      <c r="AN32" s="4">
        <f>(AF32-5.59719)/7.031955</f>
        <v>-0.7959649912435447</v>
      </c>
      <c r="AR32" s="32" t="s">
        <v>8415</v>
      </c>
      <c r="AS32" s="32">
        <v>1</v>
      </c>
      <c r="AT32" s="32">
        <v>4060266.7745302115</v>
      </c>
      <c r="AU32" s="32">
        <v>4060266.7745302115</v>
      </c>
      <c r="AV32" s="32">
        <v>323.16083082836548</v>
      </c>
      <c r="AW32" s="32">
        <v>5.2303029201795081E-56</v>
      </c>
      <c r="BA32" s="32" t="s">
        <v>8415</v>
      </c>
      <c r="BB32" s="32">
        <v>1</v>
      </c>
      <c r="BC32" s="32">
        <v>5476374.5815464742</v>
      </c>
      <c r="BD32" s="32">
        <v>5476374.5815464742</v>
      </c>
      <c r="BE32" s="32">
        <v>564.0412891953755</v>
      </c>
      <c r="BF32" s="32">
        <v>7.7558368070522972E-84</v>
      </c>
    </row>
    <row r="33" spans="1:61" x14ac:dyDescent="0.2">
      <c r="A33" t="e">
        <f>B33-C33</f>
        <v>#REF!</v>
      </c>
      <c r="B33" t="e">
        <f>MATCH(E33,#REF!,0)-1</f>
        <v>#REF!</v>
      </c>
      <c r="C33">
        <v>32</v>
      </c>
      <c r="D33">
        <v>12</v>
      </c>
      <c r="E33" t="s">
        <v>7590</v>
      </c>
      <c r="F33" t="s">
        <v>8325</v>
      </c>
      <c r="G33" t="s">
        <v>8319</v>
      </c>
      <c r="H33" t="s">
        <v>9</v>
      </c>
      <c r="I33">
        <v>31</v>
      </c>
      <c r="J33">
        <v>31</v>
      </c>
      <c r="K33">
        <v>17.8</v>
      </c>
      <c r="L33">
        <v>794.8</v>
      </c>
      <c r="M33">
        <v>187.9</v>
      </c>
      <c r="N33">
        <v>12</v>
      </c>
      <c r="O33">
        <v>9.8000000000000007</v>
      </c>
      <c r="P33">
        <v>0</v>
      </c>
      <c r="Q33">
        <v>0</v>
      </c>
      <c r="R33">
        <v>3.82</v>
      </c>
      <c r="S33">
        <v>3.32</v>
      </c>
      <c r="T33">
        <v>1.24</v>
      </c>
      <c r="U33">
        <v>209.8</v>
      </c>
      <c r="V33">
        <v>63.9</v>
      </c>
      <c r="W33">
        <v>169.7</v>
      </c>
      <c r="X33">
        <v>7.6</v>
      </c>
      <c r="Y33">
        <v>79.8</v>
      </c>
      <c r="Z33">
        <v>86.9</v>
      </c>
      <c r="AA33">
        <v>25</v>
      </c>
      <c r="AB33">
        <v>49.5</v>
      </c>
      <c r="AC33">
        <v>30.6</v>
      </c>
      <c r="AD33">
        <v>19.899999999999999</v>
      </c>
      <c r="AE33">
        <v>0.29599999999999999</v>
      </c>
      <c r="AF33">
        <f>SUM(P33+Q33)</f>
        <v>0</v>
      </c>
      <c r="AG33">
        <f>(U33/M33)*9</f>
        <v>10.048962213943588</v>
      </c>
      <c r="AH33" s="15">
        <f>SUM(AI33:AN33)</f>
        <v>6.1478476981344556</v>
      </c>
      <c r="AI33" s="4">
        <f>(M33-84.2787575)/48.673</f>
        <v>2.1289265609270029</v>
      </c>
      <c r="AJ33" s="4">
        <f>(K33-4.6555)/6.074</f>
        <v>2.1640599275600922</v>
      </c>
      <c r="AK33" s="4">
        <f>-1*(R33-4.3424)/0.5478</f>
        <v>0.95363271266885685</v>
      </c>
      <c r="AL33" s="4">
        <f>-1*(T33-1.332)/0.0986</f>
        <v>0.93306288032454454</v>
      </c>
      <c r="AM33" s="4">
        <f>(AG33-8.9127)/1.487</f>
        <v>0.76413060789750398</v>
      </c>
      <c r="AN33" s="4">
        <f>(AF33-5.59719)/7.031955</f>
        <v>-0.7959649912435447</v>
      </c>
      <c r="AR33" s="32" t="s">
        <v>8416</v>
      </c>
      <c r="AS33" s="32">
        <v>496</v>
      </c>
      <c r="AT33" s="32">
        <v>6231857.7254697885</v>
      </c>
      <c r="AU33" s="32">
        <v>12564.229285221349</v>
      </c>
      <c r="AV33" s="32"/>
      <c r="AW33" s="32"/>
      <c r="AX33" s="71"/>
      <c r="AY33" s="71"/>
      <c r="AZ33" s="71"/>
      <c r="BA33" s="32" t="s">
        <v>8416</v>
      </c>
      <c r="BB33" s="32">
        <v>496</v>
      </c>
      <c r="BC33" s="32">
        <v>4815749.9184535258</v>
      </c>
      <c r="BD33" s="32">
        <v>9709.1732226885597</v>
      </c>
      <c r="BE33" s="32"/>
      <c r="BF33" s="32"/>
      <c r="BG33" s="71"/>
      <c r="BH33" s="71"/>
      <c r="BI33" s="71"/>
    </row>
    <row r="34" spans="1:61" ht="17" thickBot="1" x14ac:dyDescent="0.25">
      <c r="A34" t="e">
        <f>B34-C34</f>
        <v>#REF!</v>
      </c>
      <c r="B34" t="e">
        <f>MATCH(E34,#REF!,0)-1</f>
        <v>#REF!</v>
      </c>
      <c r="C34">
        <v>33</v>
      </c>
      <c r="D34">
        <v>324</v>
      </c>
      <c r="E34" t="s">
        <v>7725</v>
      </c>
      <c r="F34" t="s">
        <v>8318</v>
      </c>
      <c r="G34" t="s">
        <v>8349</v>
      </c>
      <c r="H34" t="s">
        <v>9</v>
      </c>
      <c r="I34">
        <v>55</v>
      </c>
      <c r="J34">
        <v>0</v>
      </c>
      <c r="K34">
        <v>0</v>
      </c>
      <c r="L34">
        <v>227.7</v>
      </c>
      <c r="M34">
        <v>55.1</v>
      </c>
      <c r="N34">
        <v>3.1</v>
      </c>
      <c r="O34">
        <v>2.2999999999999998</v>
      </c>
      <c r="P34">
        <v>0</v>
      </c>
      <c r="Q34">
        <v>11</v>
      </c>
      <c r="R34">
        <v>3.07</v>
      </c>
      <c r="S34">
        <v>2.56</v>
      </c>
      <c r="T34">
        <v>1.1499999999999999</v>
      </c>
      <c r="U34">
        <v>77.900000000000006</v>
      </c>
      <c r="V34">
        <v>24</v>
      </c>
      <c r="W34">
        <v>39.6</v>
      </c>
      <c r="X34">
        <v>2.9</v>
      </c>
      <c r="Y34">
        <v>18.8</v>
      </c>
      <c r="Z34">
        <v>20.6</v>
      </c>
      <c r="AA34">
        <v>5</v>
      </c>
      <c r="AB34">
        <v>48.6</v>
      </c>
      <c r="AC34">
        <v>31.2</v>
      </c>
      <c r="AD34">
        <v>20.2</v>
      </c>
      <c r="AE34">
        <v>0.29399999999999998</v>
      </c>
      <c r="AF34">
        <f>SUM(P34+Q34)</f>
        <v>11</v>
      </c>
      <c r="AG34">
        <f>(U34/M34)*9</f>
        <v>12.724137931034484</v>
      </c>
      <c r="AH34" s="15">
        <f>SUM(AI34:AN34)</f>
        <v>6.1341335942288948</v>
      </c>
      <c r="AI34" s="4">
        <f>(M34-84.2787575)/48.673</f>
        <v>-0.59948549503831683</v>
      </c>
      <c r="AJ34" s="4">
        <f>(K34-4.6555)/6.074</f>
        <v>-0.76646361540994401</v>
      </c>
      <c r="AK34" s="4">
        <f>-1*(R34-4.3424)/0.5478</f>
        <v>2.3227455275648046</v>
      </c>
      <c r="AL34" s="4">
        <f>-1*(T34-1.332)/0.0986</f>
        <v>1.8458417849898598</v>
      </c>
      <c r="AM34" s="4">
        <f>(AG34-8.9127)/1.487</f>
        <v>2.5631727848248045</v>
      </c>
      <c r="AN34" s="4">
        <f>(AF34-5.59719)/7.031955</f>
        <v>0.76832260729768598</v>
      </c>
      <c r="AR34" s="33" t="s">
        <v>8417</v>
      </c>
      <c r="AS34" s="33">
        <v>497</v>
      </c>
      <c r="AT34" s="33">
        <v>10292124.5</v>
      </c>
      <c r="AU34" s="33"/>
      <c r="AV34" s="33"/>
      <c r="AW34" s="33"/>
      <c r="BA34" s="33" t="s">
        <v>8417</v>
      </c>
      <c r="BB34" s="33">
        <v>497</v>
      </c>
      <c r="BC34" s="33">
        <v>10292124.5</v>
      </c>
      <c r="BD34" s="33"/>
      <c r="BE34" s="33"/>
      <c r="BF34" s="33"/>
    </row>
    <row r="35" spans="1:61" ht="17" thickBot="1" x14ac:dyDescent="0.25">
      <c r="A35" t="e">
        <f>B35-C35</f>
        <v>#REF!</v>
      </c>
      <c r="B35" t="e">
        <f>MATCH(E35,#REF!,0)-1</f>
        <v>#REF!</v>
      </c>
      <c r="C35">
        <v>34</v>
      </c>
      <c r="D35">
        <v>250</v>
      </c>
      <c r="E35" t="s">
        <v>7756</v>
      </c>
      <c r="F35" t="s">
        <v>7554</v>
      </c>
      <c r="G35" t="s">
        <v>8349</v>
      </c>
      <c r="H35" t="s">
        <v>9</v>
      </c>
      <c r="I35">
        <v>65</v>
      </c>
      <c r="J35">
        <v>0</v>
      </c>
      <c r="K35">
        <v>0</v>
      </c>
      <c r="L35">
        <v>266.7</v>
      </c>
      <c r="M35">
        <v>64.8</v>
      </c>
      <c r="N35">
        <v>3.4</v>
      </c>
      <c r="O35">
        <v>2.9</v>
      </c>
      <c r="P35">
        <v>20</v>
      </c>
      <c r="Q35">
        <v>3</v>
      </c>
      <c r="R35">
        <v>3.72</v>
      </c>
      <c r="S35">
        <v>2.75</v>
      </c>
      <c r="T35">
        <v>1.1200000000000001</v>
      </c>
      <c r="U35">
        <v>80.599999999999994</v>
      </c>
      <c r="V35">
        <v>19.3</v>
      </c>
      <c r="W35">
        <v>53.1</v>
      </c>
      <c r="X35">
        <v>2.5</v>
      </c>
      <c r="Y35">
        <v>26.7</v>
      </c>
      <c r="Z35">
        <v>28.4</v>
      </c>
      <c r="AA35">
        <v>10</v>
      </c>
      <c r="AB35">
        <v>31.8</v>
      </c>
      <c r="AC35">
        <v>47.7</v>
      </c>
      <c r="AD35">
        <v>20.5</v>
      </c>
      <c r="AE35">
        <v>0.27800000000000002</v>
      </c>
      <c r="AF35">
        <f>SUM(P35+Q35)</f>
        <v>23</v>
      </c>
      <c r="AG35">
        <f>(U35/M35)*9</f>
        <v>11.194444444444445</v>
      </c>
      <c r="AH35" s="15">
        <f>SUM(AI35:AN35)</f>
        <v>6.1289023307935775</v>
      </c>
      <c r="AI35" s="4">
        <f>(M35-84.2787575)/48.673</f>
        <v>-0.40019636143241633</v>
      </c>
      <c r="AJ35" s="4">
        <f>(K35-4.6555)/6.074</f>
        <v>-0.76646361540994401</v>
      </c>
      <c r="AK35" s="4">
        <f>-1*(R35-4.3424)/0.5478</f>
        <v>1.1361810879883159</v>
      </c>
      <c r="AL35" s="4">
        <f>-1*(T35-1.332)/0.0986</f>
        <v>2.1501014198782959</v>
      </c>
      <c r="AM35" s="4">
        <f>(AG35-8.9127)/1.487</f>
        <v>1.5344616304266612</v>
      </c>
      <c r="AN35" s="4">
        <f>(AF35-5.59719)/7.031955</f>
        <v>2.4748181693426647</v>
      </c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</row>
    <row r="36" spans="1:61" x14ac:dyDescent="0.2">
      <c r="A36" t="e">
        <f>B36-C36</f>
        <v>#REF!</v>
      </c>
      <c r="B36" t="e">
        <f>MATCH(E36,#REF!,0)-1</f>
        <v>#REF!</v>
      </c>
      <c r="C36">
        <v>35</v>
      </c>
      <c r="D36">
        <v>84</v>
      </c>
      <c r="E36" t="s">
        <v>7600</v>
      </c>
      <c r="F36" t="s">
        <v>8344</v>
      </c>
      <c r="G36" t="s">
        <v>8319</v>
      </c>
      <c r="H36" t="s">
        <v>9</v>
      </c>
      <c r="I36">
        <v>29</v>
      </c>
      <c r="J36">
        <v>29</v>
      </c>
      <c r="K36">
        <v>14.7</v>
      </c>
      <c r="L36">
        <v>638.6</v>
      </c>
      <c r="M36">
        <v>151.80000000000001</v>
      </c>
      <c r="N36">
        <v>10</v>
      </c>
      <c r="O36">
        <v>8.5</v>
      </c>
      <c r="P36">
        <v>0</v>
      </c>
      <c r="Q36">
        <v>0</v>
      </c>
      <c r="R36">
        <v>3.74</v>
      </c>
      <c r="S36">
        <v>3.11</v>
      </c>
      <c r="T36">
        <v>1.22</v>
      </c>
      <c r="U36">
        <v>191.1</v>
      </c>
      <c r="V36">
        <v>60</v>
      </c>
      <c r="W36">
        <v>125</v>
      </c>
      <c r="X36">
        <v>6.8</v>
      </c>
      <c r="Y36">
        <v>63</v>
      </c>
      <c r="Z36">
        <v>67.900000000000006</v>
      </c>
      <c r="AA36">
        <v>20</v>
      </c>
      <c r="AB36">
        <v>41.5</v>
      </c>
      <c r="AC36">
        <v>38.200000000000003</v>
      </c>
      <c r="AD36">
        <v>20.3</v>
      </c>
      <c r="AE36">
        <v>0.29099999999999998</v>
      </c>
      <c r="AF36">
        <f>SUM(P36+Q36)</f>
        <v>0</v>
      </c>
      <c r="AG36">
        <f>(U36/M36)*9</f>
        <v>11.330039525691697</v>
      </c>
      <c r="AH36" s="15">
        <f>SUM(AI36:AN36)</f>
        <v>6.1061878066813806</v>
      </c>
      <c r="AI36" s="4">
        <f>(M36-84.2787575)/48.673</f>
        <v>1.3872422595689604</v>
      </c>
      <c r="AJ36" s="4">
        <f>(K36-4.6555)/6.074</f>
        <v>1.6536878498518275</v>
      </c>
      <c r="AK36" s="4">
        <f>-1*(R36-4.3424)/0.5478</f>
        <v>1.0996714129244238</v>
      </c>
      <c r="AL36" s="4">
        <f>-1*(T36-1.332)/0.0986</f>
        <v>1.1359026369168368</v>
      </c>
      <c r="AM36" s="4">
        <f>(AG36-8.9127)/1.487</f>
        <v>1.625648638662877</v>
      </c>
      <c r="AN36" s="4">
        <f>(AF36-5.59719)/7.031955</f>
        <v>-0.7959649912435447</v>
      </c>
      <c r="AR36" s="34"/>
      <c r="AS36" s="34" t="s">
        <v>8423</v>
      </c>
      <c r="AT36" s="34" t="s">
        <v>8412</v>
      </c>
      <c r="AU36" s="34" t="s">
        <v>8424</v>
      </c>
      <c r="AV36" s="34" t="s">
        <v>8425</v>
      </c>
      <c r="AW36" s="34" t="s">
        <v>8426</v>
      </c>
      <c r="AX36" s="34" t="s">
        <v>8427</v>
      </c>
      <c r="AY36" s="34" t="s">
        <v>8428</v>
      </c>
      <c r="AZ36" s="34" t="s">
        <v>8429</v>
      </c>
      <c r="BA36" s="34"/>
      <c r="BB36" s="34" t="s">
        <v>8423</v>
      </c>
      <c r="BC36" s="34" t="s">
        <v>8412</v>
      </c>
      <c r="BD36" s="34" t="s">
        <v>8424</v>
      </c>
      <c r="BE36" s="34" t="s">
        <v>8425</v>
      </c>
      <c r="BF36" s="34" t="s">
        <v>8426</v>
      </c>
      <c r="BG36" s="34" t="s">
        <v>8427</v>
      </c>
      <c r="BH36" s="34" t="s">
        <v>8428</v>
      </c>
      <c r="BI36" s="34" t="s">
        <v>8429</v>
      </c>
    </row>
    <row r="37" spans="1:61" x14ac:dyDescent="0.2">
      <c r="A37" t="e">
        <f>B37-C37</f>
        <v>#REF!</v>
      </c>
      <c r="B37" t="e">
        <f>MATCH(E37,#REF!,0)-1</f>
        <v>#REF!</v>
      </c>
      <c r="C37">
        <v>36</v>
      </c>
      <c r="D37">
        <v>243</v>
      </c>
      <c r="E37" t="s">
        <v>7771</v>
      </c>
      <c r="F37" t="s">
        <v>8329</v>
      </c>
      <c r="G37" t="s">
        <v>8349</v>
      </c>
      <c r="H37" t="s">
        <v>9</v>
      </c>
      <c r="I37">
        <v>65</v>
      </c>
      <c r="J37">
        <v>0</v>
      </c>
      <c r="K37">
        <v>0</v>
      </c>
      <c r="L37">
        <v>269.2</v>
      </c>
      <c r="M37">
        <v>64.8</v>
      </c>
      <c r="N37">
        <v>3.5</v>
      </c>
      <c r="O37">
        <v>2.8</v>
      </c>
      <c r="P37">
        <v>30</v>
      </c>
      <c r="Q37">
        <v>0</v>
      </c>
      <c r="R37">
        <v>3.87</v>
      </c>
      <c r="S37">
        <v>2.94</v>
      </c>
      <c r="T37">
        <v>1.1399999999999999</v>
      </c>
      <c r="U37">
        <v>74.8</v>
      </c>
      <c r="V37">
        <v>17.600000000000001</v>
      </c>
      <c r="W37">
        <v>56.1</v>
      </c>
      <c r="X37">
        <v>2.6</v>
      </c>
      <c r="Y37">
        <v>27.9</v>
      </c>
      <c r="Z37">
        <v>29.8</v>
      </c>
      <c r="AA37">
        <v>10</v>
      </c>
      <c r="AB37">
        <v>36.9</v>
      </c>
      <c r="AC37">
        <v>43.4</v>
      </c>
      <c r="AD37">
        <v>19.8</v>
      </c>
      <c r="AE37">
        <v>0.28000000000000003</v>
      </c>
      <c r="AF37">
        <f>SUM(P37+Q37)</f>
        <v>30</v>
      </c>
      <c r="AG37">
        <f>(U37/M37)*9</f>
        <v>10.388888888888889</v>
      </c>
      <c r="AH37" s="15">
        <f>SUM(AI37:AN37)</f>
        <v>6.1059637076275859</v>
      </c>
      <c r="AI37" s="4">
        <f>(M37-84.2787575)/48.673</f>
        <v>-0.40019636143241633</v>
      </c>
      <c r="AJ37" s="4">
        <f>(K37-4.6555)/6.074</f>
        <v>-0.76646361540994401</v>
      </c>
      <c r="AK37" s="4">
        <f>-1*(R37-4.3424)/0.5478</f>
        <v>0.86235852500912658</v>
      </c>
      <c r="AL37" s="4">
        <f>-1*(T37-1.332)/0.0986</f>
        <v>1.947261663286006</v>
      </c>
      <c r="AM37" s="4">
        <f>(AG37-8.9127)/1.487</f>
        <v>0.99272958230591124</v>
      </c>
      <c r="AN37" s="4">
        <f>(AF37-5.59719)/7.031955</f>
        <v>3.4702739138689025</v>
      </c>
      <c r="AR37" s="32" t="s">
        <v>8418</v>
      </c>
      <c r="AS37" s="32">
        <v>284.23192688769421</v>
      </c>
      <c r="AT37" s="32">
        <v>5.3619358714533343</v>
      </c>
      <c r="AU37" s="32">
        <v>53.009199233607049</v>
      </c>
      <c r="AV37" s="32">
        <v>1.9154996687971906E-206</v>
      </c>
      <c r="AW37" s="32">
        <v>273.69701897007053</v>
      </c>
      <c r="AX37" s="32">
        <v>294.7668348053179</v>
      </c>
      <c r="AY37" s="32">
        <v>273.69701897007053</v>
      </c>
      <c r="AZ37" s="32">
        <v>294.7668348053179</v>
      </c>
      <c r="BA37" s="32" t="s">
        <v>8418</v>
      </c>
      <c r="BB37" s="32">
        <v>277.43732659158746</v>
      </c>
      <c r="BC37" s="32">
        <v>4.5588153180013018</v>
      </c>
      <c r="BD37" s="32">
        <v>60.857329643531799</v>
      </c>
      <c r="BE37" s="32">
        <v>3.1964770799423119E-232</v>
      </c>
      <c r="BF37" s="32">
        <v>268.48035643379654</v>
      </c>
      <c r="BG37" s="32">
        <v>286.39429674937838</v>
      </c>
      <c r="BH37" s="32">
        <v>268.48035643379654</v>
      </c>
      <c r="BI37" s="32">
        <v>286.39429674937838</v>
      </c>
    </row>
    <row r="38" spans="1:61" ht="17" thickBot="1" x14ac:dyDescent="0.25">
      <c r="A38" t="e">
        <f>B38-C38</f>
        <v>#REF!</v>
      </c>
      <c r="B38" t="e">
        <f>MATCH(E38,#REF!,0)-1</f>
        <v>#REF!</v>
      </c>
      <c r="C38">
        <v>37</v>
      </c>
      <c r="D38">
        <v>194</v>
      </c>
      <c r="E38" t="s">
        <v>7708</v>
      </c>
      <c r="F38" t="s">
        <v>8320</v>
      </c>
      <c r="G38" t="s">
        <v>8349</v>
      </c>
      <c r="H38" t="s">
        <v>9</v>
      </c>
      <c r="I38">
        <v>60</v>
      </c>
      <c r="J38">
        <v>0</v>
      </c>
      <c r="K38">
        <v>0</v>
      </c>
      <c r="L38">
        <v>291.3</v>
      </c>
      <c r="M38">
        <v>71.900000000000006</v>
      </c>
      <c r="N38">
        <v>4.0999999999999996</v>
      </c>
      <c r="O38">
        <v>2.9</v>
      </c>
      <c r="P38">
        <v>0</v>
      </c>
      <c r="Q38">
        <v>9</v>
      </c>
      <c r="R38">
        <v>3.44</v>
      </c>
      <c r="S38">
        <v>2.31</v>
      </c>
      <c r="T38">
        <v>1.07</v>
      </c>
      <c r="U38">
        <v>96.8</v>
      </c>
      <c r="V38">
        <v>20.7</v>
      </c>
      <c r="W38">
        <v>56.2</v>
      </c>
      <c r="X38">
        <v>2.8</v>
      </c>
      <c r="Y38">
        <v>27.5</v>
      </c>
      <c r="Z38">
        <v>29.4</v>
      </c>
      <c r="AA38">
        <v>11</v>
      </c>
      <c r="AB38">
        <v>37.1</v>
      </c>
      <c r="AC38">
        <v>42.8</v>
      </c>
      <c r="AD38">
        <v>20.100000000000001</v>
      </c>
      <c r="AE38">
        <v>0.28399999999999997</v>
      </c>
      <c r="AF38">
        <f>SUM(P38+Q38)</f>
        <v>9</v>
      </c>
      <c r="AG38">
        <f>(U38/M38)*9</f>
        <v>12.116828929068149</v>
      </c>
      <c r="AH38" s="15">
        <f>SUM(AI38:AN38)</f>
        <v>5.9223960254748267</v>
      </c>
      <c r="AI38" s="4">
        <f>(M38-84.2787575)/48.673</f>
        <v>-0.25432493374149923</v>
      </c>
      <c r="AJ38" s="4">
        <f>(K38-4.6555)/6.074</f>
        <v>-0.76646361540994401</v>
      </c>
      <c r="AK38" s="4">
        <f>-1*(R38-4.3424)/0.5478</f>
        <v>1.6473165388828035</v>
      </c>
      <c r="AL38" s="4">
        <f>-1*(T38-1.332)/0.0986</f>
        <v>2.6572008113590266</v>
      </c>
      <c r="AM38" s="4">
        <f>(AG38-8.9127)/1.487</f>
        <v>2.1547605440942497</v>
      </c>
      <c r="AN38" s="4">
        <f>(AF38-5.59719)/7.031955</f>
        <v>0.48390668029018952</v>
      </c>
      <c r="AR38" s="33">
        <v>2.5418035779481554</v>
      </c>
      <c r="AS38" s="33">
        <v>-115.88936335959529</v>
      </c>
      <c r="AT38" s="33">
        <v>6.4466518825824277</v>
      </c>
      <c r="AU38" s="33">
        <v>-17.976674632099389</v>
      </c>
      <c r="AV38" s="33">
        <v>5.2303029201790598E-56</v>
      </c>
      <c r="AW38" s="33">
        <v>-128.55547604504471</v>
      </c>
      <c r="AX38" s="33">
        <v>-103.22325067414586</v>
      </c>
      <c r="AY38" s="33">
        <v>-128.55547604504471</v>
      </c>
      <c r="AZ38" s="33">
        <v>-103.22325067414586</v>
      </c>
      <c r="BA38" s="33">
        <v>2.961460446247465</v>
      </c>
      <c r="BB38" s="33">
        <v>-127.59966816143228</v>
      </c>
      <c r="BC38" s="33">
        <v>5.372718624642153</v>
      </c>
      <c r="BD38" s="33">
        <v>-23.749553452546753</v>
      </c>
      <c r="BE38" s="33">
        <v>7.7558368070525166E-84</v>
      </c>
      <c r="BF38" s="33">
        <v>-138.15576158269982</v>
      </c>
      <c r="BG38" s="33">
        <v>-117.04357474016473</v>
      </c>
      <c r="BH38" s="33">
        <v>-138.15576158269982</v>
      </c>
      <c r="BI38" s="33">
        <v>-117.04357474016473</v>
      </c>
    </row>
    <row r="39" spans="1:61" x14ac:dyDescent="0.2">
      <c r="A39" t="e">
        <f>B39-C39</f>
        <v>#REF!</v>
      </c>
      <c r="B39" t="e">
        <f>MATCH(E39,#REF!,0)-1</f>
        <v>#REF!</v>
      </c>
      <c r="C39">
        <v>38</v>
      </c>
      <c r="D39">
        <v>292</v>
      </c>
      <c r="E39" t="s">
        <v>7722</v>
      </c>
      <c r="F39" t="s">
        <v>8324</v>
      </c>
      <c r="G39" t="s">
        <v>8349</v>
      </c>
      <c r="H39" t="s">
        <v>7564</v>
      </c>
      <c r="I39">
        <v>65</v>
      </c>
      <c r="J39">
        <v>0</v>
      </c>
      <c r="K39">
        <v>0</v>
      </c>
      <c r="L39">
        <v>241.3</v>
      </c>
      <c r="M39">
        <v>58.3</v>
      </c>
      <c r="N39">
        <v>3.4</v>
      </c>
      <c r="O39">
        <v>2.2999999999999998</v>
      </c>
      <c r="P39">
        <v>25</v>
      </c>
      <c r="Q39">
        <v>0</v>
      </c>
      <c r="R39">
        <v>3.44</v>
      </c>
      <c r="S39">
        <v>2.77</v>
      </c>
      <c r="T39">
        <v>1.17</v>
      </c>
      <c r="U39">
        <v>68.900000000000006</v>
      </c>
      <c r="V39">
        <v>17.100000000000001</v>
      </c>
      <c r="W39">
        <v>50.8</v>
      </c>
      <c r="X39">
        <v>2.8</v>
      </c>
      <c r="Y39">
        <v>22.3</v>
      </c>
      <c r="Z39">
        <v>24.2</v>
      </c>
      <c r="AA39">
        <v>7</v>
      </c>
      <c r="AB39">
        <v>46.5</v>
      </c>
      <c r="AC39">
        <v>32.700000000000003</v>
      </c>
      <c r="AD39">
        <v>20.8</v>
      </c>
      <c r="AE39">
        <v>0.30099999999999999</v>
      </c>
      <c r="AF39">
        <f>SUM(P39+Q39)</f>
        <v>25</v>
      </c>
      <c r="AG39">
        <f>(U39/M39)*9</f>
        <v>10.636363636363637</v>
      </c>
      <c r="AH39" s="15">
        <f>SUM(AI39:AN39)</f>
        <v>5.9085035237919961</v>
      </c>
      <c r="AI39" s="4">
        <f>(M39-84.2787575)/48.673</f>
        <v>-0.5337406262198755</v>
      </c>
      <c r="AJ39" s="4">
        <f>(K39-4.6555)/6.074</f>
        <v>-0.76646361540994401</v>
      </c>
      <c r="AK39" s="4">
        <f>-1*(R39-4.3424)/0.5478</f>
        <v>1.6473165388828035</v>
      </c>
      <c r="AL39" s="4">
        <f>-1*(T39-1.332)/0.0986</f>
        <v>1.6430020283975675</v>
      </c>
      <c r="AM39" s="4">
        <f>(AG39-8.9127)/1.487</f>
        <v>1.1591551017912827</v>
      </c>
      <c r="AN39" s="4">
        <f>(AF39-5.59719)/7.031955</f>
        <v>2.7592340963501614</v>
      </c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</row>
    <row r="40" spans="1:61" x14ac:dyDescent="0.2">
      <c r="A40" t="e">
        <f>B40-C40</f>
        <v>#REF!</v>
      </c>
      <c r="B40" t="e">
        <f>MATCH(E40,#REF!,0)-1</f>
        <v>#REF!</v>
      </c>
      <c r="C40">
        <v>39</v>
      </c>
      <c r="D40">
        <v>87</v>
      </c>
      <c r="E40" t="s">
        <v>7598</v>
      </c>
      <c r="F40" t="s">
        <v>7554</v>
      </c>
      <c r="G40" t="s">
        <v>8319</v>
      </c>
      <c r="H40" t="s">
        <v>9</v>
      </c>
      <c r="I40">
        <v>29</v>
      </c>
      <c r="J40">
        <v>29</v>
      </c>
      <c r="K40">
        <v>14.5</v>
      </c>
      <c r="L40">
        <v>622.20000000000005</v>
      </c>
      <c r="M40">
        <v>148.9</v>
      </c>
      <c r="N40">
        <v>10.1</v>
      </c>
      <c r="O40">
        <v>8.1</v>
      </c>
      <c r="P40">
        <v>0</v>
      </c>
      <c r="Q40">
        <v>0</v>
      </c>
      <c r="R40">
        <v>3.7</v>
      </c>
      <c r="S40">
        <v>3.14</v>
      </c>
      <c r="T40">
        <v>1.23</v>
      </c>
      <c r="U40">
        <v>184.8</v>
      </c>
      <c r="V40">
        <v>60.1</v>
      </c>
      <c r="W40">
        <v>122.5</v>
      </c>
      <c r="X40">
        <v>5.2</v>
      </c>
      <c r="Y40">
        <v>61.2</v>
      </c>
      <c r="Z40">
        <v>66.3</v>
      </c>
      <c r="AA40">
        <v>18</v>
      </c>
      <c r="AB40">
        <v>44.8</v>
      </c>
      <c r="AC40">
        <v>34.700000000000003</v>
      </c>
      <c r="AD40">
        <v>20.5</v>
      </c>
      <c r="AE40">
        <v>0.29399999999999998</v>
      </c>
      <c r="AF40">
        <f>SUM(P40+Q40)</f>
        <v>0</v>
      </c>
      <c r="AG40">
        <f>(U40/M40)*9</f>
        <v>11.169912693082606</v>
      </c>
      <c r="AH40" s="15">
        <f>SUM(AI40:AN40)</f>
        <v>5.8775942730304598</v>
      </c>
      <c r="AI40" s="4">
        <f>(M40-84.2787575)/48.673</f>
        <v>1.3276609722022479</v>
      </c>
      <c r="AJ40" s="4">
        <f>(K40-4.6555)/6.074</f>
        <v>1.6207606190319395</v>
      </c>
      <c r="AK40" s="4">
        <f>-1*(R40-4.3424)/0.5478</f>
        <v>1.1726907630522079</v>
      </c>
      <c r="AL40" s="4">
        <f>-1*(T40-1.332)/0.0986</f>
        <v>1.0344827586206906</v>
      </c>
      <c r="AM40" s="4">
        <f>(AG40-8.9127)/1.487</f>
        <v>1.517964151366918</v>
      </c>
      <c r="AN40" s="4">
        <f>(AF40-5.59719)/7.031955</f>
        <v>-0.7959649912435447</v>
      </c>
      <c r="AR40" t="s">
        <v>8448</v>
      </c>
      <c r="BA40" t="s">
        <v>8443</v>
      </c>
    </row>
    <row r="41" spans="1:61" ht="17" thickBot="1" x14ac:dyDescent="0.25">
      <c r="A41" t="e">
        <f>B41-C41</f>
        <v>#REF!</v>
      </c>
      <c r="B41" t="e">
        <f>MATCH(E41,#REF!,0)-1</f>
        <v>#REF!</v>
      </c>
      <c r="C41">
        <v>40</v>
      </c>
      <c r="D41">
        <v>47</v>
      </c>
      <c r="E41" t="s">
        <v>7605</v>
      </c>
      <c r="F41" t="s">
        <v>8344</v>
      </c>
      <c r="G41" t="s">
        <v>8319</v>
      </c>
      <c r="H41" t="s">
        <v>9</v>
      </c>
      <c r="I41">
        <v>30</v>
      </c>
      <c r="J41">
        <v>30</v>
      </c>
      <c r="K41">
        <v>16</v>
      </c>
      <c r="L41">
        <v>707</v>
      </c>
      <c r="M41">
        <v>169.9</v>
      </c>
      <c r="N41">
        <v>10.9</v>
      </c>
      <c r="O41">
        <v>9.6</v>
      </c>
      <c r="P41">
        <v>0</v>
      </c>
      <c r="Q41">
        <v>0</v>
      </c>
      <c r="R41">
        <v>3.86</v>
      </c>
      <c r="S41">
        <v>3.18</v>
      </c>
      <c r="T41">
        <v>1.17</v>
      </c>
      <c r="U41">
        <v>182.1</v>
      </c>
      <c r="V41">
        <v>44</v>
      </c>
      <c r="W41">
        <v>154.80000000000001</v>
      </c>
      <c r="X41">
        <v>7.4</v>
      </c>
      <c r="Y41">
        <v>72.900000000000006</v>
      </c>
      <c r="Z41">
        <v>78.5</v>
      </c>
      <c r="AA41">
        <v>25</v>
      </c>
      <c r="AB41">
        <v>41.4</v>
      </c>
      <c r="AC41">
        <v>38.200000000000003</v>
      </c>
      <c r="AD41">
        <v>20.3</v>
      </c>
      <c r="AE41">
        <v>0.28899999999999998</v>
      </c>
      <c r="AF41">
        <f>SUM(P41+Q41)</f>
        <v>0</v>
      </c>
      <c r="AG41">
        <f>(U41/M41)*9</f>
        <v>9.6462625073572692</v>
      </c>
      <c r="AH41" s="15">
        <f>SUM(AI41:AN41)</f>
        <v>5.8477940100190811</v>
      </c>
      <c r="AI41" s="4">
        <f>(M41-84.2787575)/48.673</f>
        <v>1.7591116738232697</v>
      </c>
      <c r="AJ41" s="4">
        <f>(K41-4.6555)/6.074</f>
        <v>1.8677148501810998</v>
      </c>
      <c r="AK41" s="4">
        <f>-1*(R41-4.3424)/0.5478</f>
        <v>0.88061336254107292</v>
      </c>
      <c r="AL41" s="4">
        <f>-1*(T41-1.332)/0.0986</f>
        <v>1.6430020283975675</v>
      </c>
      <c r="AM41" s="4">
        <f>(AG41-8.9127)/1.487</f>
        <v>0.49331708631961668</v>
      </c>
      <c r="AN41" s="4">
        <f>(AF41-5.59719)/7.031955</f>
        <v>-0.7959649912435447</v>
      </c>
    </row>
    <row r="42" spans="1:61" x14ac:dyDescent="0.2">
      <c r="A42" t="e">
        <f>B42-C42</f>
        <v>#REF!</v>
      </c>
      <c r="B42" t="e">
        <f>MATCH(E42,#REF!,0)-1</f>
        <v>#REF!</v>
      </c>
      <c r="C42">
        <v>41</v>
      </c>
      <c r="D42">
        <v>6</v>
      </c>
      <c r="E42" t="s">
        <v>7587</v>
      </c>
      <c r="F42" t="s">
        <v>8318</v>
      </c>
      <c r="G42" t="s">
        <v>8319</v>
      </c>
      <c r="H42" t="s">
        <v>9</v>
      </c>
      <c r="I42">
        <v>31</v>
      </c>
      <c r="J42">
        <v>31</v>
      </c>
      <c r="K42">
        <v>17.899999999999999</v>
      </c>
      <c r="L42">
        <v>797.8</v>
      </c>
      <c r="M42">
        <v>191</v>
      </c>
      <c r="N42">
        <v>11.9</v>
      </c>
      <c r="O42">
        <v>10.4</v>
      </c>
      <c r="P42">
        <v>0</v>
      </c>
      <c r="Q42">
        <v>0</v>
      </c>
      <c r="R42">
        <v>3.89</v>
      </c>
      <c r="S42">
        <v>3.22</v>
      </c>
      <c r="T42">
        <v>1.21</v>
      </c>
      <c r="U42">
        <v>195.2</v>
      </c>
      <c r="V42">
        <v>51.1</v>
      </c>
      <c r="W42">
        <v>180</v>
      </c>
      <c r="X42">
        <v>6.8</v>
      </c>
      <c r="Y42">
        <v>82.6</v>
      </c>
      <c r="Z42">
        <v>89.6</v>
      </c>
      <c r="AA42">
        <v>24</v>
      </c>
      <c r="AB42">
        <v>48.7</v>
      </c>
      <c r="AC42">
        <v>31.2</v>
      </c>
      <c r="AD42">
        <v>20.2</v>
      </c>
      <c r="AE42">
        <v>0.3</v>
      </c>
      <c r="AF42">
        <f>SUM(P42+Q42)</f>
        <v>0</v>
      </c>
      <c r="AG42">
        <f>(U42/M42)*9</f>
        <v>9.1979057591623032</v>
      </c>
      <c r="AH42" s="15">
        <f>SUM(AI42:AN42)</f>
        <v>5.8321462540204667</v>
      </c>
      <c r="AI42" s="4">
        <f>(M42-84.2787575)/48.673</f>
        <v>2.1926169025948679</v>
      </c>
      <c r="AJ42" s="4">
        <f>(K42-4.6555)/6.074</f>
        <v>2.180523542970036</v>
      </c>
      <c r="AK42" s="4">
        <f>-1*(R42-4.3424)/0.5478</f>
        <v>0.82584884994523455</v>
      </c>
      <c r="AL42" s="4">
        <f>-1*(T42-1.332)/0.0986</f>
        <v>1.237322515212983</v>
      </c>
      <c r="AM42" s="4">
        <f>(AG42-8.9127)/1.487</f>
        <v>0.19179943454089041</v>
      </c>
      <c r="AN42" s="4">
        <f>(AF42-5.59719)/7.031955</f>
        <v>-0.7959649912435447</v>
      </c>
      <c r="AR42" s="35" t="s">
        <v>8408</v>
      </c>
      <c r="AS42" s="35"/>
      <c r="BA42" s="35" t="s">
        <v>8408</v>
      </c>
      <c r="BB42" s="35"/>
    </row>
    <row r="43" spans="1:61" x14ac:dyDescent="0.2">
      <c r="A43" t="e">
        <f>B43-C43</f>
        <v>#REF!</v>
      </c>
      <c r="B43" t="e">
        <f>MATCH(E43,#REF!,0)-1</f>
        <v>#REF!</v>
      </c>
      <c r="C43">
        <v>42</v>
      </c>
      <c r="D43">
        <v>75</v>
      </c>
      <c r="E43" t="s">
        <v>7589</v>
      </c>
      <c r="F43" t="s">
        <v>8320</v>
      </c>
      <c r="G43" t="s">
        <v>8319</v>
      </c>
      <c r="H43" t="s">
        <v>7564</v>
      </c>
      <c r="I43">
        <v>29</v>
      </c>
      <c r="J43">
        <v>29</v>
      </c>
      <c r="K43">
        <v>14.9</v>
      </c>
      <c r="L43">
        <v>651.70000000000005</v>
      </c>
      <c r="M43">
        <v>157.69999999999999</v>
      </c>
      <c r="N43">
        <v>11.3</v>
      </c>
      <c r="O43">
        <v>7.8</v>
      </c>
      <c r="P43">
        <v>0</v>
      </c>
      <c r="Q43">
        <v>0</v>
      </c>
      <c r="R43">
        <v>3.86</v>
      </c>
      <c r="S43">
        <v>3</v>
      </c>
      <c r="T43">
        <v>1.19</v>
      </c>
      <c r="U43">
        <v>184.1</v>
      </c>
      <c r="V43">
        <v>50.2</v>
      </c>
      <c r="W43">
        <v>137.30000000000001</v>
      </c>
      <c r="X43">
        <v>4.0999999999999996</v>
      </c>
      <c r="Y43">
        <v>67.599999999999994</v>
      </c>
      <c r="Z43">
        <v>72.599999999999994</v>
      </c>
      <c r="AA43">
        <v>25</v>
      </c>
      <c r="AB43">
        <v>41</v>
      </c>
      <c r="AC43">
        <v>38.9</v>
      </c>
      <c r="AD43">
        <v>20.100000000000001</v>
      </c>
      <c r="AE43">
        <v>0.28899999999999998</v>
      </c>
      <c r="AF43">
        <f>SUM(P43+Q43)</f>
        <v>0</v>
      </c>
      <c r="AG43">
        <f>(U43/M43)*9</f>
        <v>10.506658211794546</v>
      </c>
      <c r="AH43" s="15">
        <f>SUM(AI43:AN43)</f>
        <v>5.7918139431928779</v>
      </c>
      <c r="AI43" s="4">
        <f>(M43-84.2787575)/48.673</f>
        <v>1.5084593614529613</v>
      </c>
      <c r="AJ43" s="4">
        <f>(K43-4.6555)/6.074</f>
        <v>1.6866150806717155</v>
      </c>
      <c r="AK43" s="4">
        <f>-1*(R43-4.3424)/0.5478</f>
        <v>0.88061336254107292</v>
      </c>
      <c r="AL43" s="4">
        <f>-1*(T43-1.332)/0.0986</f>
        <v>1.4401622718052751</v>
      </c>
      <c r="AM43" s="4">
        <f>(AG43-8.9127)/1.487</f>
        <v>1.0719288579653981</v>
      </c>
      <c r="AN43" s="4">
        <f>(AF43-5.59719)/7.031955</f>
        <v>-0.7959649912435447</v>
      </c>
      <c r="AR43" s="32" t="s">
        <v>8409</v>
      </c>
      <c r="AS43" s="32">
        <v>0.52190393055202922</v>
      </c>
      <c r="BA43" s="32" t="s">
        <v>8409</v>
      </c>
      <c r="BB43" s="32">
        <v>0.28255370825908876</v>
      </c>
    </row>
    <row r="44" spans="1:61" x14ac:dyDescent="0.2">
      <c r="A44" t="e">
        <f>B44-C44</f>
        <v>#REF!</v>
      </c>
      <c r="B44" t="e">
        <f>MATCH(E44,#REF!,0)-1</f>
        <v>#REF!</v>
      </c>
      <c r="C44">
        <v>43</v>
      </c>
      <c r="D44">
        <v>202</v>
      </c>
      <c r="E44" t="s">
        <v>2757</v>
      </c>
      <c r="F44" t="s">
        <v>7554</v>
      </c>
      <c r="G44" t="s">
        <v>8349</v>
      </c>
      <c r="H44" t="s">
        <v>9</v>
      </c>
      <c r="I44">
        <v>65</v>
      </c>
      <c r="J44">
        <v>0</v>
      </c>
      <c r="K44">
        <v>0</v>
      </c>
      <c r="L44">
        <v>294.39999999999998</v>
      </c>
      <c r="M44">
        <v>71.3</v>
      </c>
      <c r="N44">
        <v>3.9</v>
      </c>
      <c r="O44">
        <v>3</v>
      </c>
      <c r="P44">
        <v>3</v>
      </c>
      <c r="Q44">
        <v>16</v>
      </c>
      <c r="R44">
        <v>3.27</v>
      </c>
      <c r="S44">
        <v>2.78</v>
      </c>
      <c r="T44">
        <v>1.18</v>
      </c>
      <c r="U44">
        <v>87.2</v>
      </c>
      <c r="V44">
        <v>26.2</v>
      </c>
      <c r="W44">
        <v>57.6</v>
      </c>
      <c r="X44">
        <v>3</v>
      </c>
      <c r="Y44">
        <v>25.9</v>
      </c>
      <c r="Z44">
        <v>28.3</v>
      </c>
      <c r="AA44">
        <v>8</v>
      </c>
      <c r="AB44">
        <v>47.1</v>
      </c>
      <c r="AC44">
        <v>32.5</v>
      </c>
      <c r="AD44">
        <v>20.5</v>
      </c>
      <c r="AE44">
        <v>0.29399999999999998</v>
      </c>
      <c r="AF44">
        <f>SUM(P44+Q44)</f>
        <v>19</v>
      </c>
      <c r="AG44">
        <f>(U44/M44)*9</f>
        <v>11.0070126227209</v>
      </c>
      <c r="AH44" s="15">
        <f>SUM(AI44:AN44)</f>
        <v>5.780516205969815</v>
      </c>
      <c r="AI44" s="4">
        <f>(M44-84.2787575)/48.673</f>
        <v>-0.26665209664495715</v>
      </c>
      <c r="AJ44" s="4">
        <f>(K44-4.6555)/6.074</f>
        <v>-0.76646361540994401</v>
      </c>
      <c r="AK44" s="4">
        <f>-1*(R44-4.3424)/0.5478</f>
        <v>1.9576487769258848</v>
      </c>
      <c r="AL44" s="4">
        <f>-1*(T44-1.332)/0.0986</f>
        <v>1.5415821501014213</v>
      </c>
      <c r="AM44" s="4">
        <f>(AG44-8.9127)/1.487</f>
        <v>1.4084146756697382</v>
      </c>
      <c r="AN44" s="4">
        <f>(AF44-5.59719)/7.031955</f>
        <v>1.9059863153276719</v>
      </c>
      <c r="AR44" s="32" t="s">
        <v>8410</v>
      </c>
      <c r="AS44" s="32">
        <v>0.27238371272565731</v>
      </c>
      <c r="BA44" s="32" t="s">
        <v>8410</v>
      </c>
      <c r="BB44" s="32">
        <v>7.9836598050962257E-2</v>
      </c>
    </row>
    <row r="45" spans="1:61" x14ac:dyDescent="0.2">
      <c r="A45" t="e">
        <f>B45-C45</f>
        <v>#REF!</v>
      </c>
      <c r="B45" t="e">
        <f>MATCH(E45,#REF!,0)-1</f>
        <v>#REF!</v>
      </c>
      <c r="C45">
        <v>44</v>
      </c>
      <c r="D45">
        <v>24</v>
      </c>
      <c r="E45" t="s">
        <v>6729</v>
      </c>
      <c r="F45" t="s">
        <v>8323</v>
      </c>
      <c r="G45" t="s">
        <v>8319</v>
      </c>
      <c r="H45" t="s">
        <v>9</v>
      </c>
      <c r="I45">
        <v>31</v>
      </c>
      <c r="J45">
        <v>31</v>
      </c>
      <c r="K45">
        <v>16.899999999999999</v>
      </c>
      <c r="L45">
        <v>753.3</v>
      </c>
      <c r="M45">
        <v>178.6</v>
      </c>
      <c r="N45">
        <v>11.1</v>
      </c>
      <c r="O45">
        <v>10</v>
      </c>
      <c r="P45">
        <v>0</v>
      </c>
      <c r="Q45">
        <v>0</v>
      </c>
      <c r="R45">
        <v>3.85</v>
      </c>
      <c r="S45">
        <v>3.21</v>
      </c>
      <c r="T45">
        <v>1.25</v>
      </c>
      <c r="U45">
        <v>202.5</v>
      </c>
      <c r="V45">
        <v>64</v>
      </c>
      <c r="W45">
        <v>159.9</v>
      </c>
      <c r="X45">
        <v>6.8</v>
      </c>
      <c r="Y45">
        <v>76.3</v>
      </c>
      <c r="Z45">
        <v>83</v>
      </c>
      <c r="AA45">
        <v>24</v>
      </c>
      <c r="AB45">
        <v>49.8</v>
      </c>
      <c r="AC45">
        <v>30.2</v>
      </c>
      <c r="AD45">
        <v>20.100000000000001</v>
      </c>
      <c r="AE45">
        <v>0.29899999999999999</v>
      </c>
      <c r="AF45">
        <f>SUM(P45+Q45)</f>
        <v>0</v>
      </c>
      <c r="AG45">
        <f>(U45/M45)*9</f>
        <v>10.204367301231803</v>
      </c>
      <c r="AH45" s="15">
        <f>SUM(AI45:AN45)</f>
        <v>5.7569288809321746</v>
      </c>
      <c r="AI45" s="4">
        <f>(M45-84.2787575)/48.673</f>
        <v>1.9378555359234071</v>
      </c>
      <c r="AJ45" s="4">
        <f>(K45-4.6555)/6.074</f>
        <v>2.0158873888705959</v>
      </c>
      <c r="AK45" s="4">
        <f>-1*(R45-4.3424)/0.5478</f>
        <v>0.89886820007301849</v>
      </c>
      <c r="AL45" s="4">
        <f>-1*(T45-1.332)/0.0986</f>
        <v>0.83164300202839836</v>
      </c>
      <c r="AM45" s="4">
        <f>(AG45-8.9127)/1.487</f>
        <v>0.86863974528029875</v>
      </c>
      <c r="AN45" s="4">
        <f>(AF45-5.59719)/7.031955</f>
        <v>-0.7959649912435447</v>
      </c>
      <c r="AR45" s="36" t="s">
        <v>8411</v>
      </c>
      <c r="AS45" s="36">
        <v>0.27091674440453967</v>
      </c>
      <c r="BA45" s="36" t="s">
        <v>8411</v>
      </c>
      <c r="BB45" s="36">
        <v>7.7981429901871444E-2</v>
      </c>
    </row>
    <row r="46" spans="1:61" x14ac:dyDescent="0.2">
      <c r="A46" t="e">
        <f>B46-C46</f>
        <v>#REF!</v>
      </c>
      <c r="B46" t="e">
        <f>MATCH(E46,#REF!,0)-1</f>
        <v>#REF!</v>
      </c>
      <c r="C46">
        <v>45</v>
      </c>
      <c r="D46">
        <v>200</v>
      </c>
      <c r="E46" t="s">
        <v>7746</v>
      </c>
      <c r="F46" t="s">
        <v>8323</v>
      </c>
      <c r="G46" t="s">
        <v>8349</v>
      </c>
      <c r="H46" t="s">
        <v>9</v>
      </c>
      <c r="I46">
        <v>65</v>
      </c>
      <c r="J46">
        <v>0</v>
      </c>
      <c r="K46">
        <v>0</v>
      </c>
      <c r="L46">
        <v>298.7</v>
      </c>
      <c r="M46">
        <v>71.3</v>
      </c>
      <c r="N46">
        <v>3.6</v>
      </c>
      <c r="O46">
        <v>3.3</v>
      </c>
      <c r="P46">
        <v>30</v>
      </c>
      <c r="Q46">
        <v>0</v>
      </c>
      <c r="R46">
        <v>3.89</v>
      </c>
      <c r="S46">
        <v>2.88</v>
      </c>
      <c r="T46">
        <v>1.22</v>
      </c>
      <c r="U46">
        <v>85.4</v>
      </c>
      <c r="V46">
        <v>25.1</v>
      </c>
      <c r="W46">
        <v>61.6</v>
      </c>
      <c r="X46">
        <v>2.7</v>
      </c>
      <c r="Y46">
        <v>30.8</v>
      </c>
      <c r="Z46">
        <v>33</v>
      </c>
      <c r="AA46">
        <v>11</v>
      </c>
      <c r="AB46">
        <v>40.799999999999997</v>
      </c>
      <c r="AC46">
        <v>39.1</v>
      </c>
      <c r="AD46">
        <v>20.100000000000001</v>
      </c>
      <c r="AE46">
        <v>0.29099999999999998</v>
      </c>
      <c r="AF46">
        <f>SUM(P46+Q46)</f>
        <v>30</v>
      </c>
      <c r="AG46">
        <f>(U46/M46)*9</f>
        <v>10.779803646563817</v>
      </c>
      <c r="AH46" s="15">
        <f>SUM(AI46:AN46)</f>
        <v>5.6545274738568505</v>
      </c>
      <c r="AI46" s="4">
        <f>(M46-84.2787575)/48.673</f>
        <v>-0.26665209664495715</v>
      </c>
      <c r="AJ46" s="4">
        <f>(K46-4.6555)/6.074</f>
        <v>-0.76646361540994401</v>
      </c>
      <c r="AK46" s="4">
        <f>-1*(R46-4.3424)/0.5478</f>
        <v>0.82584884994523455</v>
      </c>
      <c r="AL46" s="4">
        <f>-1*(T46-1.332)/0.0986</f>
        <v>1.1359026369168368</v>
      </c>
      <c r="AM46" s="4">
        <f>(AG46-8.9127)/1.487</f>
        <v>1.2556177851807786</v>
      </c>
      <c r="AN46" s="4">
        <f>(AF46-5.59719)/7.031955</f>
        <v>3.4702739138689025</v>
      </c>
      <c r="AR46" s="32" t="s">
        <v>8412</v>
      </c>
      <c r="AS46" s="32">
        <v>122.87481677910486</v>
      </c>
      <c r="BA46" s="32" t="s">
        <v>8412</v>
      </c>
      <c r="BB46" s="32">
        <v>138.17967129385238</v>
      </c>
    </row>
    <row r="47" spans="1:61" ht="17" thickBot="1" x14ac:dyDescent="0.25">
      <c r="A47" t="e">
        <f>B47-C47</f>
        <v>#REF!</v>
      </c>
      <c r="B47" t="e">
        <f>MATCH(E47,#REF!,0)-1</f>
        <v>#REF!</v>
      </c>
      <c r="C47">
        <v>46</v>
      </c>
      <c r="D47">
        <v>30</v>
      </c>
      <c r="E47" t="s">
        <v>7593</v>
      </c>
      <c r="F47" t="s">
        <v>8334</v>
      </c>
      <c r="G47" t="s">
        <v>8319</v>
      </c>
      <c r="H47" t="s">
        <v>9</v>
      </c>
      <c r="I47">
        <v>30</v>
      </c>
      <c r="J47">
        <v>30</v>
      </c>
      <c r="K47">
        <v>16.5</v>
      </c>
      <c r="L47">
        <v>731</v>
      </c>
      <c r="M47">
        <v>175.8</v>
      </c>
      <c r="N47">
        <v>11.3</v>
      </c>
      <c r="O47">
        <v>9.3000000000000007</v>
      </c>
      <c r="P47">
        <v>0</v>
      </c>
      <c r="Q47">
        <v>0</v>
      </c>
      <c r="R47">
        <v>3.88</v>
      </c>
      <c r="S47">
        <v>3.24</v>
      </c>
      <c r="T47">
        <v>1.19</v>
      </c>
      <c r="U47">
        <v>183.3</v>
      </c>
      <c r="V47">
        <v>44.9</v>
      </c>
      <c r="W47">
        <v>165.1</v>
      </c>
      <c r="X47">
        <v>6</v>
      </c>
      <c r="Y47">
        <v>75.7</v>
      </c>
      <c r="Z47">
        <v>81.900000000000006</v>
      </c>
      <c r="AA47">
        <v>25</v>
      </c>
      <c r="AB47">
        <v>44.8</v>
      </c>
      <c r="AC47">
        <v>34.700000000000003</v>
      </c>
      <c r="AD47">
        <v>20.5</v>
      </c>
      <c r="AE47">
        <v>0.29699999999999999</v>
      </c>
      <c r="AF47">
        <f>SUM(P47+Q47)</f>
        <v>0</v>
      </c>
      <c r="AG47">
        <f>(U47/M47)*9</f>
        <v>9.3839590443686021</v>
      </c>
      <c r="AH47" s="15">
        <f>SUM(AI47:AN47)</f>
        <v>5.6355820014199089</v>
      </c>
      <c r="AI47" s="4">
        <f>(M47-84.2787575)/48.673</f>
        <v>1.8803287757072711</v>
      </c>
      <c r="AJ47" s="4">
        <f>(K47-4.6555)/6.074</f>
        <v>1.9500329272308199</v>
      </c>
      <c r="AK47" s="4">
        <f>-1*(R47-4.3424)/0.5478</f>
        <v>0.84410368747718101</v>
      </c>
      <c r="AL47" s="4">
        <f>-1*(T47-1.332)/0.0986</f>
        <v>1.4401622718052751</v>
      </c>
      <c r="AM47" s="4">
        <f>(AG47-8.9127)/1.487</f>
        <v>0.3169193304429071</v>
      </c>
      <c r="AN47" s="4">
        <f>(AF47-5.59719)/7.031955</f>
        <v>-0.7959649912435447</v>
      </c>
      <c r="AR47" s="33" t="s">
        <v>8413</v>
      </c>
      <c r="AS47" s="33">
        <v>498</v>
      </c>
      <c r="BA47" s="33" t="s">
        <v>8413</v>
      </c>
      <c r="BB47" s="33">
        <v>498</v>
      </c>
    </row>
    <row r="48" spans="1:61" x14ac:dyDescent="0.2">
      <c r="A48" t="e">
        <f>B48-C48</f>
        <v>#REF!</v>
      </c>
      <c r="B48" t="e">
        <f>MATCH(E48,#REF!,0)-1</f>
        <v>#REF!</v>
      </c>
      <c r="C48">
        <v>47</v>
      </c>
      <c r="D48">
        <v>183</v>
      </c>
      <c r="E48" t="s">
        <v>8350</v>
      </c>
      <c r="F48" t="s">
        <v>8321</v>
      </c>
      <c r="G48" t="s">
        <v>8349</v>
      </c>
      <c r="H48" t="s">
        <v>9</v>
      </c>
      <c r="I48">
        <v>60</v>
      </c>
      <c r="J48">
        <v>0</v>
      </c>
      <c r="K48">
        <v>0</v>
      </c>
      <c r="L48">
        <v>323.10000000000002</v>
      </c>
      <c r="M48">
        <v>77.900000000000006</v>
      </c>
      <c r="N48">
        <v>4.5999999999999996</v>
      </c>
      <c r="O48">
        <v>3</v>
      </c>
      <c r="P48">
        <v>0</v>
      </c>
      <c r="Q48">
        <v>9</v>
      </c>
      <c r="R48">
        <v>3.38</v>
      </c>
      <c r="S48">
        <v>2.67</v>
      </c>
      <c r="T48">
        <v>1.17</v>
      </c>
      <c r="U48">
        <v>108.5</v>
      </c>
      <c r="V48">
        <v>33.6</v>
      </c>
      <c r="W48">
        <v>57.7</v>
      </c>
      <c r="X48">
        <v>3.6</v>
      </c>
      <c r="Y48">
        <v>29.3</v>
      </c>
      <c r="Z48">
        <v>31.6</v>
      </c>
      <c r="AA48">
        <v>9</v>
      </c>
      <c r="AB48">
        <v>40.700000000000003</v>
      </c>
      <c r="AC48">
        <v>39.200000000000003</v>
      </c>
      <c r="AD48">
        <v>20.100000000000001</v>
      </c>
      <c r="AE48">
        <v>0.28699999999999998</v>
      </c>
      <c r="AF48">
        <f>SUM(P48+Q48)</f>
        <v>9</v>
      </c>
      <c r="AG48">
        <f>(U48/M48)*9</f>
        <v>12.535301668806159</v>
      </c>
      <c r="AH48" s="15">
        <f>SUM(AI48:AN48)</f>
        <v>5.4224187035573816</v>
      </c>
      <c r="AI48" s="4">
        <f>(M48-84.2787575)/48.673</f>
        <v>-0.13105330470692153</v>
      </c>
      <c r="AJ48" s="4">
        <f>(K48-4.6555)/6.074</f>
        <v>-0.76646361540994401</v>
      </c>
      <c r="AK48" s="4">
        <f>-1*(R48-4.3424)/0.5478</f>
        <v>1.7568455640744793</v>
      </c>
      <c r="AL48" s="4">
        <f>-1*(T48-1.332)/0.0986</f>
        <v>1.6430020283975675</v>
      </c>
      <c r="AM48" s="4">
        <f>(AG48-8.9127)/1.487</f>
        <v>2.4361813509120109</v>
      </c>
      <c r="AN48" s="4">
        <f>(AF48-5.59719)/7.031955</f>
        <v>0.48390668029018952</v>
      </c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</row>
    <row r="49" spans="1:61" ht="17" thickBot="1" x14ac:dyDescent="0.25">
      <c r="A49" t="e">
        <f>B49-C49</f>
        <v>#REF!</v>
      </c>
      <c r="B49" t="e">
        <f>MATCH(E49,#REF!,0)-1</f>
        <v>#REF!</v>
      </c>
      <c r="C49">
        <v>48</v>
      </c>
      <c r="D49">
        <v>288</v>
      </c>
      <c r="E49" t="s">
        <v>7777</v>
      </c>
      <c r="F49" t="s">
        <v>8325</v>
      </c>
      <c r="G49" t="s">
        <v>8349</v>
      </c>
      <c r="H49" t="s">
        <v>9</v>
      </c>
      <c r="I49">
        <v>65</v>
      </c>
      <c r="J49">
        <v>0</v>
      </c>
      <c r="K49">
        <v>0</v>
      </c>
      <c r="L49">
        <v>244.8</v>
      </c>
      <c r="M49">
        <v>58.3</v>
      </c>
      <c r="N49">
        <v>3</v>
      </c>
      <c r="O49">
        <v>2.7</v>
      </c>
      <c r="P49">
        <v>25</v>
      </c>
      <c r="Q49">
        <v>0</v>
      </c>
      <c r="R49">
        <v>3.86</v>
      </c>
      <c r="S49">
        <v>2.86</v>
      </c>
      <c r="T49">
        <v>1.2</v>
      </c>
      <c r="U49">
        <v>73.400000000000006</v>
      </c>
      <c r="V49">
        <v>21.4</v>
      </c>
      <c r="W49">
        <v>48.4</v>
      </c>
      <c r="X49">
        <v>2.8</v>
      </c>
      <c r="Y49">
        <v>25</v>
      </c>
      <c r="Z49">
        <v>26.8</v>
      </c>
      <c r="AA49">
        <v>9</v>
      </c>
      <c r="AB49">
        <v>40.5</v>
      </c>
      <c r="AC49">
        <v>39.6</v>
      </c>
      <c r="AD49">
        <v>19.899999999999999</v>
      </c>
      <c r="AE49">
        <v>0.28499999999999998</v>
      </c>
      <c r="AF49">
        <f>SUM(P49+Q49)</f>
        <v>25</v>
      </c>
      <c r="AG49">
        <f>(U49/M49)*9</f>
        <v>11.331046312178389</v>
      </c>
      <c r="AH49" s="15">
        <f>SUM(AI49:AN49)</f>
        <v>5.3047113082677795</v>
      </c>
      <c r="AI49" s="4">
        <f>(M49-84.2787575)/48.673</f>
        <v>-0.5337406262198755</v>
      </c>
      <c r="AJ49" s="4">
        <f>(K49-4.6555)/6.074</f>
        <v>-0.76646361540994401</v>
      </c>
      <c r="AK49" s="4">
        <f>-1*(R49-4.3424)/0.5478</f>
        <v>0.88061336254107292</v>
      </c>
      <c r="AL49" s="4">
        <f>-1*(T49-1.332)/0.0986</f>
        <v>1.3387423935091292</v>
      </c>
      <c r="AM49" s="4">
        <f>(AG49-8.9127)/1.487</f>
        <v>1.6263256974972355</v>
      </c>
      <c r="AN49" s="4">
        <f>(AF49-5.59719)/7.031955</f>
        <v>2.7592340963501614</v>
      </c>
      <c r="AR49" s="71" t="s">
        <v>8414</v>
      </c>
      <c r="AS49" s="71"/>
      <c r="AT49" s="71"/>
      <c r="AU49" s="71"/>
      <c r="AV49" s="71"/>
      <c r="AW49" s="71"/>
      <c r="BA49" s="71" t="s">
        <v>8414</v>
      </c>
      <c r="BB49" s="71"/>
      <c r="BC49" s="71"/>
      <c r="BD49" s="71"/>
      <c r="BE49" s="71"/>
      <c r="BF49" s="71"/>
    </row>
    <row r="50" spans="1:61" x14ac:dyDescent="0.2">
      <c r="A50" t="e">
        <f>B50-C50</f>
        <v>#REF!</v>
      </c>
      <c r="B50" t="e">
        <f>MATCH(E50,#REF!,0)-1</f>
        <v>#REF!</v>
      </c>
      <c r="C50">
        <v>49</v>
      </c>
      <c r="D50">
        <v>56</v>
      </c>
      <c r="E50" t="s">
        <v>7594</v>
      </c>
      <c r="F50" t="s">
        <v>8320</v>
      </c>
      <c r="G50" t="s">
        <v>8319</v>
      </c>
      <c r="H50" t="s">
        <v>9</v>
      </c>
      <c r="I50">
        <v>30</v>
      </c>
      <c r="J50">
        <v>30</v>
      </c>
      <c r="K50">
        <v>15.5</v>
      </c>
      <c r="L50">
        <v>695.7</v>
      </c>
      <c r="M50">
        <v>166.9</v>
      </c>
      <c r="N50">
        <v>11.7</v>
      </c>
      <c r="O50">
        <v>8.4</v>
      </c>
      <c r="P50">
        <v>0</v>
      </c>
      <c r="Q50">
        <v>0</v>
      </c>
      <c r="R50">
        <v>3.98</v>
      </c>
      <c r="S50">
        <v>3.18</v>
      </c>
      <c r="T50">
        <v>1.21</v>
      </c>
      <c r="U50">
        <v>181.1</v>
      </c>
      <c r="V50">
        <v>49</v>
      </c>
      <c r="W50">
        <v>153</v>
      </c>
      <c r="X50">
        <v>6.1</v>
      </c>
      <c r="Y50">
        <v>73.7</v>
      </c>
      <c r="Z50">
        <v>79.5</v>
      </c>
      <c r="AA50">
        <v>26</v>
      </c>
      <c r="AB50">
        <v>45.4</v>
      </c>
      <c r="AC50">
        <v>34.6</v>
      </c>
      <c r="AD50">
        <v>20.100000000000001</v>
      </c>
      <c r="AE50">
        <v>0.29299999999999998</v>
      </c>
      <c r="AF50">
        <f>SUM(P50+Q50)</f>
        <v>0</v>
      </c>
      <c r="AG50">
        <f>(U50/M50)*9</f>
        <v>9.765727980826842</v>
      </c>
      <c r="AH50" s="15">
        <f>SUM(AI50:AN50)</f>
        <v>5.1594424832429615</v>
      </c>
      <c r="AI50" s="4">
        <f>(M50-84.2787575)/48.673</f>
        <v>1.6974758593059809</v>
      </c>
      <c r="AJ50" s="4">
        <f>(K50-4.6555)/6.074</f>
        <v>1.7853967731313798</v>
      </c>
      <c r="AK50" s="4">
        <f>-1*(R50-4.3424)/0.5478</f>
        <v>0.66155531215772112</v>
      </c>
      <c r="AL50" s="4">
        <f>-1*(T50-1.332)/0.0986</f>
        <v>1.237322515212983</v>
      </c>
      <c r="AM50" s="4">
        <f>(AG50-8.9127)/1.487</f>
        <v>0.57365701467844166</v>
      </c>
      <c r="AN50" s="4">
        <f>(AF50-5.59719)/7.031955</f>
        <v>-0.7959649912435447</v>
      </c>
      <c r="AR50" s="34"/>
      <c r="AS50" s="34" t="s">
        <v>8419</v>
      </c>
      <c r="AT50" s="34" t="s">
        <v>8374</v>
      </c>
      <c r="AU50" s="34" t="s">
        <v>8420</v>
      </c>
      <c r="AV50" s="34" t="s">
        <v>8421</v>
      </c>
      <c r="AW50" s="34" t="s">
        <v>8422</v>
      </c>
      <c r="BA50" s="34"/>
      <c r="BB50" s="34" t="s">
        <v>8419</v>
      </c>
      <c r="BC50" s="34" t="s">
        <v>8374</v>
      </c>
      <c r="BD50" s="34" t="s">
        <v>8420</v>
      </c>
      <c r="BE50" s="34" t="s">
        <v>8421</v>
      </c>
      <c r="BF50" s="34" t="s">
        <v>8422</v>
      </c>
    </row>
    <row r="51" spans="1:61" x14ac:dyDescent="0.2">
      <c r="A51" t="e">
        <f>B51-C51</f>
        <v>#REF!</v>
      </c>
      <c r="B51" t="e">
        <f>MATCH(E51,#REF!,0)-1</f>
        <v>#REF!</v>
      </c>
      <c r="C51">
        <v>50</v>
      </c>
      <c r="D51">
        <v>184</v>
      </c>
      <c r="E51" t="s">
        <v>7739</v>
      </c>
      <c r="F51" t="s">
        <v>8318</v>
      </c>
      <c r="G51" t="s">
        <v>8349</v>
      </c>
      <c r="H51" t="s">
        <v>9</v>
      </c>
      <c r="I51">
        <v>65</v>
      </c>
      <c r="J51">
        <v>0</v>
      </c>
      <c r="K51">
        <v>0</v>
      </c>
      <c r="L51">
        <v>323.10000000000002</v>
      </c>
      <c r="M51">
        <v>77.8</v>
      </c>
      <c r="N51">
        <v>4.0999999999999996</v>
      </c>
      <c r="O51">
        <v>3.4</v>
      </c>
      <c r="P51">
        <v>5</v>
      </c>
      <c r="Q51">
        <v>13</v>
      </c>
      <c r="R51">
        <v>3.54</v>
      </c>
      <c r="S51">
        <v>2.84</v>
      </c>
      <c r="T51">
        <v>1.1499999999999999</v>
      </c>
      <c r="U51">
        <v>89.7</v>
      </c>
      <c r="V51">
        <v>20.6</v>
      </c>
      <c r="W51">
        <v>69.2</v>
      </c>
      <c r="X51">
        <v>3.1</v>
      </c>
      <c r="Y51">
        <v>30.6</v>
      </c>
      <c r="Z51">
        <v>33.1</v>
      </c>
      <c r="AA51">
        <v>10</v>
      </c>
      <c r="AB51">
        <v>44</v>
      </c>
      <c r="AC51">
        <v>35.799999999999997</v>
      </c>
      <c r="AD51">
        <v>20.2</v>
      </c>
      <c r="AE51">
        <v>0.29699999999999999</v>
      </c>
      <c r="AF51">
        <f>SUM(P51+Q51)</f>
        <v>18</v>
      </c>
      <c r="AG51">
        <f>(U51/M51)*9</f>
        <v>10.376606683804628</v>
      </c>
      <c r="AH51" s="15">
        <f>SUM(AI51:AN51)</f>
        <v>5.1592867144443382</v>
      </c>
      <c r="AI51" s="4">
        <f>(M51-84.2787575)/48.673</f>
        <v>-0.133107831857498</v>
      </c>
      <c r="AJ51" s="4">
        <f>(K51-4.6555)/6.074</f>
        <v>-0.76646361540994401</v>
      </c>
      <c r="AK51" s="4">
        <f>-1*(R51-4.3424)/0.5478</f>
        <v>1.4647681635633436</v>
      </c>
      <c r="AL51" s="4">
        <f>-1*(T51-1.332)/0.0986</f>
        <v>1.8458417849898598</v>
      </c>
      <c r="AM51" s="4">
        <f>(AG51-8.9127)/1.487</f>
        <v>0.98446986133465264</v>
      </c>
      <c r="AN51" s="4">
        <f>(AF51-5.59719)/7.031955</f>
        <v>1.7637783518239236</v>
      </c>
      <c r="AR51" s="32" t="s">
        <v>8415</v>
      </c>
      <c r="AS51" s="32">
        <v>1</v>
      </c>
      <c r="AT51" s="32">
        <v>2803407.0831446992</v>
      </c>
      <c r="AU51" s="32">
        <v>2803407.0831446992</v>
      </c>
      <c r="AV51" s="32">
        <v>185.6779787297238</v>
      </c>
      <c r="AW51" s="32">
        <v>3.8537953482718041E-36</v>
      </c>
      <c r="BA51" s="32" t="s">
        <v>8415</v>
      </c>
      <c r="BB51" s="32">
        <v>1</v>
      </c>
      <c r="BC51" s="32">
        <v>821688.20679696091</v>
      </c>
      <c r="BD51" s="32">
        <v>821688.20679696091</v>
      </c>
      <c r="BE51" s="32">
        <v>43.034696391315968</v>
      </c>
      <c r="BF51" s="32">
        <v>1.3547505691685893E-10</v>
      </c>
    </row>
    <row r="52" spans="1:61" x14ac:dyDescent="0.2">
      <c r="A52" t="e">
        <f>B52-C52</f>
        <v>#REF!</v>
      </c>
      <c r="B52" t="e">
        <f>MATCH(E52,#REF!,0)-1</f>
        <v>#REF!</v>
      </c>
      <c r="C52">
        <v>51</v>
      </c>
      <c r="D52">
        <v>74</v>
      </c>
      <c r="E52" t="s">
        <v>7618</v>
      </c>
      <c r="F52" t="s">
        <v>8347</v>
      </c>
      <c r="G52" t="s">
        <v>8319</v>
      </c>
      <c r="H52" t="s">
        <v>7564</v>
      </c>
      <c r="I52">
        <v>28</v>
      </c>
      <c r="J52">
        <v>28</v>
      </c>
      <c r="K52">
        <v>14.6</v>
      </c>
      <c r="L52">
        <v>658.5</v>
      </c>
      <c r="M52">
        <v>157.9</v>
      </c>
      <c r="N52">
        <v>10.8</v>
      </c>
      <c r="O52">
        <v>8.1999999999999993</v>
      </c>
      <c r="P52">
        <v>0</v>
      </c>
      <c r="Q52">
        <v>0</v>
      </c>
      <c r="R52">
        <v>4.01</v>
      </c>
      <c r="S52">
        <v>3.23</v>
      </c>
      <c r="T52">
        <v>1.18</v>
      </c>
      <c r="U52">
        <v>172.1</v>
      </c>
      <c r="V52">
        <v>43.5</v>
      </c>
      <c r="W52">
        <v>143.4</v>
      </c>
      <c r="X52">
        <v>7</v>
      </c>
      <c r="Y52">
        <v>70.400000000000006</v>
      </c>
      <c r="Z52">
        <v>75.400000000000006</v>
      </c>
      <c r="AA52">
        <v>26</v>
      </c>
      <c r="AB52">
        <v>39.6</v>
      </c>
      <c r="AC52">
        <v>40.4</v>
      </c>
      <c r="AD52">
        <v>20</v>
      </c>
      <c r="AE52">
        <v>0.28599999999999998</v>
      </c>
      <c r="AF52">
        <f>SUM(P52+Q52)</f>
        <v>0</v>
      </c>
      <c r="AG52">
        <f>(U52/M52)*9</f>
        <v>9.8093730208993026</v>
      </c>
      <c r="AH52" s="15">
        <f>SUM(AI52:AN52)</f>
        <v>5.1052086926099092</v>
      </c>
      <c r="AI52" s="4">
        <f>(M52-84.2787575)/48.673</f>
        <v>1.5125684157541144</v>
      </c>
      <c r="AJ52" s="4">
        <f>(K52-4.6555)/6.074</f>
        <v>1.6372242344418835</v>
      </c>
      <c r="AK52" s="4">
        <f>-1*(R52-4.3424)/0.5478</f>
        <v>0.60679079956188364</v>
      </c>
      <c r="AL52" s="4">
        <f>-1*(T52-1.332)/0.0986</f>
        <v>1.5415821501014213</v>
      </c>
      <c r="AM52" s="4">
        <f>(AG52-8.9127)/1.487</f>
        <v>0.60300808399415162</v>
      </c>
      <c r="AN52" s="4">
        <f>(AF52-5.59719)/7.031955</f>
        <v>-0.7959649912435447</v>
      </c>
      <c r="AR52" s="32" t="s">
        <v>8416</v>
      </c>
      <c r="AS52" s="32">
        <v>496</v>
      </c>
      <c r="AT52" s="32">
        <v>7488717.4168553008</v>
      </c>
      <c r="AU52" s="32">
        <v>15098.22059849859</v>
      </c>
      <c r="AV52" s="32"/>
      <c r="AW52" s="32"/>
      <c r="BA52" s="32" t="s">
        <v>8416</v>
      </c>
      <c r="BB52" s="32">
        <v>496</v>
      </c>
      <c r="BC52" s="32">
        <v>9470436.2932030391</v>
      </c>
      <c r="BD52" s="32">
        <v>19093.621558877094</v>
      </c>
      <c r="BE52" s="32"/>
      <c r="BF52" s="32"/>
    </row>
    <row r="53" spans="1:61" ht="17" thickBot="1" x14ac:dyDescent="0.25">
      <c r="A53" t="e">
        <f>B53-C53</f>
        <v>#REF!</v>
      </c>
      <c r="B53" t="e">
        <f>MATCH(E53,#REF!,0)-1</f>
        <v>#REF!</v>
      </c>
      <c r="C53">
        <v>52</v>
      </c>
      <c r="D53">
        <v>301</v>
      </c>
      <c r="E53" t="s">
        <v>7726</v>
      </c>
      <c r="F53" t="s">
        <v>8321</v>
      </c>
      <c r="G53" t="s">
        <v>8349</v>
      </c>
      <c r="H53" t="s">
        <v>9</v>
      </c>
      <c r="I53">
        <v>65</v>
      </c>
      <c r="J53">
        <v>0</v>
      </c>
      <c r="K53">
        <v>0</v>
      </c>
      <c r="L53">
        <v>238.8</v>
      </c>
      <c r="M53">
        <v>58.3</v>
      </c>
      <c r="N53">
        <v>3.4</v>
      </c>
      <c r="O53">
        <v>2.2999999999999998</v>
      </c>
      <c r="P53">
        <v>0</v>
      </c>
      <c r="Q53">
        <v>16</v>
      </c>
      <c r="R53">
        <v>3.36</v>
      </c>
      <c r="S53">
        <v>2.63</v>
      </c>
      <c r="T53">
        <v>1.1499999999999999</v>
      </c>
      <c r="U53">
        <v>70.099999999999994</v>
      </c>
      <c r="V53">
        <v>18.3</v>
      </c>
      <c r="W53">
        <v>48.8</v>
      </c>
      <c r="X53">
        <v>2.1</v>
      </c>
      <c r="Y53">
        <v>21.8</v>
      </c>
      <c r="Z53">
        <v>23.7</v>
      </c>
      <c r="AA53">
        <v>7</v>
      </c>
      <c r="AB53">
        <v>47.1</v>
      </c>
      <c r="AC53">
        <v>32.799999999999997</v>
      </c>
      <c r="AD53">
        <v>20.100000000000001</v>
      </c>
      <c r="AE53">
        <v>0.29699999999999999</v>
      </c>
      <c r="AF53">
        <f>SUM(P53+Q53)</f>
        <v>16</v>
      </c>
      <c r="AG53">
        <f>(U53/M53)*9</f>
        <v>10.821612349914236</v>
      </c>
      <c r="AH53" s="15">
        <f>SUM(AI53:AN53)</f>
        <v>5.1020891346277084</v>
      </c>
      <c r="AI53" s="4">
        <f>(M53-84.2787575)/48.673</f>
        <v>-0.5337406262198755</v>
      </c>
      <c r="AJ53" s="4">
        <f>(K53-4.6555)/6.074</f>
        <v>-0.76646361540994401</v>
      </c>
      <c r="AK53" s="4">
        <f>-1*(R53-4.3424)/0.5478</f>
        <v>1.7933552391383714</v>
      </c>
      <c r="AL53" s="4">
        <f>-1*(T53-1.332)/0.0986</f>
        <v>1.8458417849898598</v>
      </c>
      <c r="AM53" s="4">
        <f>(AG53-8.9127)/1.487</f>
        <v>1.2837339273128696</v>
      </c>
      <c r="AN53" s="4">
        <f>(AF53-5.59719)/7.031955</f>
        <v>1.4793624248164272</v>
      </c>
      <c r="AR53" s="33" t="s">
        <v>8417</v>
      </c>
      <c r="AS53" s="33">
        <v>497</v>
      </c>
      <c r="AT53" s="33">
        <v>10292124.5</v>
      </c>
      <c r="AU53" s="33"/>
      <c r="AV53" s="33"/>
      <c r="AW53" s="33"/>
      <c r="BA53" s="33" t="s">
        <v>8417</v>
      </c>
      <c r="BB53" s="33">
        <v>497</v>
      </c>
      <c r="BC53" s="33">
        <v>10292124.5</v>
      </c>
      <c r="BD53" s="33"/>
      <c r="BE53" s="33"/>
      <c r="BF53" s="33"/>
    </row>
    <row r="54" spans="1:61" ht="17" thickBot="1" x14ac:dyDescent="0.25">
      <c r="A54" t="e">
        <f>B54-C54</f>
        <v>#REF!</v>
      </c>
      <c r="B54" t="e">
        <f>MATCH(E54,#REF!,0)-1</f>
        <v>#REF!</v>
      </c>
      <c r="C54">
        <v>53</v>
      </c>
      <c r="D54">
        <v>10</v>
      </c>
      <c r="E54" t="s">
        <v>7599</v>
      </c>
      <c r="F54" t="s">
        <v>8325</v>
      </c>
      <c r="G54" t="s">
        <v>8319</v>
      </c>
      <c r="H54" t="s">
        <v>9</v>
      </c>
      <c r="I54">
        <v>31</v>
      </c>
      <c r="J54">
        <v>31</v>
      </c>
      <c r="K54">
        <v>17</v>
      </c>
      <c r="L54">
        <v>789.8</v>
      </c>
      <c r="M54">
        <v>187.9</v>
      </c>
      <c r="N54">
        <v>11.4</v>
      </c>
      <c r="O54">
        <v>10.4</v>
      </c>
      <c r="P54">
        <v>0</v>
      </c>
      <c r="Q54">
        <v>0</v>
      </c>
      <c r="R54">
        <v>4.13</v>
      </c>
      <c r="S54">
        <v>3.34</v>
      </c>
      <c r="T54">
        <v>1.23</v>
      </c>
      <c r="U54">
        <v>193.3</v>
      </c>
      <c r="V54">
        <v>53.4</v>
      </c>
      <c r="W54">
        <v>177.6</v>
      </c>
      <c r="X54">
        <v>6.4</v>
      </c>
      <c r="Y54">
        <v>86.2</v>
      </c>
      <c r="Z54">
        <v>92.8</v>
      </c>
      <c r="AA54">
        <v>30</v>
      </c>
      <c r="AB54">
        <v>44.7</v>
      </c>
      <c r="AC54">
        <v>35.4</v>
      </c>
      <c r="AD54">
        <v>19.899999999999999</v>
      </c>
      <c r="AE54">
        <v>0.29199999999999998</v>
      </c>
      <c r="AF54">
        <f>SUM(P54+Q54)</f>
        <v>0</v>
      </c>
      <c r="AG54">
        <f>(U54/M54)*9</f>
        <v>9.2586482171367752</v>
      </c>
      <c r="AH54" s="15">
        <f>SUM(AI54:AN54)</f>
        <v>5.0201765129244684</v>
      </c>
      <c r="AI54" s="4">
        <f>(M54-84.2787575)/48.673</f>
        <v>2.1289265609270029</v>
      </c>
      <c r="AJ54" s="4">
        <f>(K54-4.6555)/6.074</f>
        <v>2.0323510042805402</v>
      </c>
      <c r="AK54" s="4">
        <f>-1*(R54-4.3424)/0.5478</f>
        <v>0.38773274917853179</v>
      </c>
      <c r="AL54" s="4">
        <f>-1*(T54-1.332)/0.0986</f>
        <v>1.0344827586206906</v>
      </c>
      <c r="AM54" s="4">
        <f>(AG54-8.9127)/1.487</f>
        <v>0.23264843116124817</v>
      </c>
      <c r="AN54" s="4">
        <f>(AF54-5.59719)/7.031955</f>
        <v>-0.7959649912435447</v>
      </c>
    </row>
    <row r="55" spans="1:61" x14ac:dyDescent="0.2">
      <c r="A55" t="e">
        <f>B55-C55</f>
        <v>#REF!</v>
      </c>
      <c r="B55" t="e">
        <f>MATCH(E55,#REF!,0)-1</f>
        <v>#REF!</v>
      </c>
      <c r="C55">
        <v>54</v>
      </c>
      <c r="D55">
        <v>239</v>
      </c>
      <c r="E55" t="s">
        <v>7740</v>
      </c>
      <c r="F55" t="s">
        <v>8341</v>
      </c>
      <c r="G55" t="s">
        <v>8349</v>
      </c>
      <c r="H55" t="s">
        <v>9</v>
      </c>
      <c r="I55">
        <v>65</v>
      </c>
      <c r="J55">
        <v>0</v>
      </c>
      <c r="K55">
        <v>0</v>
      </c>
      <c r="L55">
        <v>272.2</v>
      </c>
      <c r="M55">
        <v>64.8</v>
      </c>
      <c r="N55">
        <v>3.3</v>
      </c>
      <c r="O55">
        <v>3</v>
      </c>
      <c r="P55">
        <v>15</v>
      </c>
      <c r="Q55">
        <v>6</v>
      </c>
      <c r="R55">
        <v>3.63</v>
      </c>
      <c r="S55">
        <v>2.89</v>
      </c>
      <c r="T55">
        <v>1.22</v>
      </c>
      <c r="U55">
        <v>80.400000000000006</v>
      </c>
      <c r="V55">
        <v>24.2</v>
      </c>
      <c r="W55">
        <v>54.8</v>
      </c>
      <c r="X55">
        <v>2.4</v>
      </c>
      <c r="Y55">
        <v>26.1</v>
      </c>
      <c r="Z55">
        <v>28.2</v>
      </c>
      <c r="AA55">
        <v>8</v>
      </c>
      <c r="AB55">
        <v>41.1</v>
      </c>
      <c r="AC55">
        <v>37.5</v>
      </c>
      <c r="AD55">
        <v>21.4</v>
      </c>
      <c r="AE55">
        <v>0.29899999999999999</v>
      </c>
      <c r="AF55">
        <f>SUM(P55+Q55)</f>
        <v>21</v>
      </c>
      <c r="AG55">
        <f>(U55/M55)*9</f>
        <v>11.166666666666668</v>
      </c>
      <c r="AH55" s="15">
        <f>SUM(AI55:AN55)</f>
        <v>4.9759007431596975</v>
      </c>
      <c r="AI55" s="4">
        <f>(M55-84.2787575)/48.673</f>
        <v>-0.40019636143241633</v>
      </c>
      <c r="AJ55" s="4">
        <f>(K55-4.6555)/6.074</f>
        <v>-0.76646361540994401</v>
      </c>
      <c r="AK55" s="4">
        <f>-1*(R55-4.3424)/0.5478</f>
        <v>1.3004746257758302</v>
      </c>
      <c r="AL55" s="4">
        <f>-1*(T55-1.332)/0.0986</f>
        <v>1.1359026369168368</v>
      </c>
      <c r="AM55" s="4">
        <f>(AG55-8.9127)/1.487</f>
        <v>1.5157812149742222</v>
      </c>
      <c r="AN55" s="4">
        <f>(AF55-5.59719)/7.031955</f>
        <v>2.1904022423351686</v>
      </c>
      <c r="AR55" s="34"/>
      <c r="AS55" s="34" t="s">
        <v>8423</v>
      </c>
      <c r="AT55" s="34" t="s">
        <v>8412</v>
      </c>
      <c r="AU55" s="34" t="s">
        <v>8424</v>
      </c>
      <c r="AV55" s="34" t="s">
        <v>8425</v>
      </c>
      <c r="AW55" s="34" t="s">
        <v>8426</v>
      </c>
      <c r="AX55" s="34" t="s">
        <v>8427</v>
      </c>
      <c r="AY55" s="34" t="s">
        <v>8428</v>
      </c>
      <c r="AZ55" s="34" t="s">
        <v>8429</v>
      </c>
      <c r="BA55" s="34"/>
      <c r="BB55" s="34" t="s">
        <v>8423</v>
      </c>
      <c r="BC55" s="34" t="s">
        <v>8412</v>
      </c>
      <c r="BD55" s="34" t="s">
        <v>8424</v>
      </c>
      <c r="BE55" s="34" t="s">
        <v>8425</v>
      </c>
      <c r="BF55" s="34" t="s">
        <v>8426</v>
      </c>
      <c r="BG55" s="34" t="s">
        <v>8427</v>
      </c>
      <c r="BH55" s="34" t="s">
        <v>8428</v>
      </c>
      <c r="BI55" s="34" t="s">
        <v>8429</v>
      </c>
    </row>
    <row r="56" spans="1:61" x14ac:dyDescent="0.2">
      <c r="A56" t="e">
        <f>B56-C56</f>
        <v>#REF!</v>
      </c>
      <c r="B56" t="e">
        <f>MATCH(E56,#REF!,0)-1</f>
        <v>#REF!</v>
      </c>
      <c r="C56">
        <v>55</v>
      </c>
      <c r="D56">
        <v>201</v>
      </c>
      <c r="E56" t="s">
        <v>7741</v>
      </c>
      <c r="F56" t="s">
        <v>8331</v>
      </c>
      <c r="G56" t="s">
        <v>8349</v>
      </c>
      <c r="H56" t="s">
        <v>9</v>
      </c>
      <c r="I56">
        <v>65</v>
      </c>
      <c r="J56">
        <v>0</v>
      </c>
      <c r="K56">
        <v>0</v>
      </c>
      <c r="L56">
        <v>298.5</v>
      </c>
      <c r="M56">
        <v>71.3</v>
      </c>
      <c r="N56">
        <v>3.6</v>
      </c>
      <c r="O56">
        <v>3.3</v>
      </c>
      <c r="P56">
        <v>7</v>
      </c>
      <c r="Q56">
        <v>12</v>
      </c>
      <c r="R56">
        <v>3.71</v>
      </c>
      <c r="S56">
        <v>3.01</v>
      </c>
      <c r="T56">
        <v>1.17</v>
      </c>
      <c r="U56">
        <v>84.3</v>
      </c>
      <c r="V56">
        <v>21.7</v>
      </c>
      <c r="W56">
        <v>61.5</v>
      </c>
      <c r="X56">
        <v>2.7</v>
      </c>
      <c r="Y56">
        <v>29.4</v>
      </c>
      <c r="Z56">
        <v>31.5</v>
      </c>
      <c r="AA56">
        <v>10</v>
      </c>
      <c r="AB56">
        <v>37.799999999999997</v>
      </c>
      <c r="AC56">
        <v>41.5</v>
      </c>
      <c r="AD56">
        <v>20.6</v>
      </c>
      <c r="AE56">
        <v>0.28599999999999998</v>
      </c>
      <c r="AF56">
        <f>SUM(P56+Q56)</f>
        <v>19</v>
      </c>
      <c r="AG56">
        <f>(U56/M56)*9</f>
        <v>10.640953716690042</v>
      </c>
      <c r="AH56" s="15">
        <f>SUM(AI56:AN56)</f>
        <v>4.832550464850347</v>
      </c>
      <c r="AI56" s="4">
        <f>(M56-84.2787575)/48.673</f>
        <v>-0.26665209664495715</v>
      </c>
      <c r="AJ56" s="4">
        <f>(K56-4.6555)/6.074</f>
        <v>-0.76646361540994401</v>
      </c>
      <c r="AK56" s="4">
        <f>-1*(R56-4.3424)/0.5478</f>
        <v>1.1544359255202623</v>
      </c>
      <c r="AL56" s="4">
        <f>-1*(T56-1.332)/0.0986</f>
        <v>1.6430020283975675</v>
      </c>
      <c r="AM56" s="4">
        <f>(AG56-8.9127)/1.487</f>
        <v>1.1622419076597463</v>
      </c>
      <c r="AN56" s="4">
        <f>(AF56-5.59719)/7.031955</f>
        <v>1.9059863153276719</v>
      </c>
      <c r="AR56" s="32" t="s">
        <v>8418</v>
      </c>
      <c r="AS56" s="32">
        <v>273.67633406089129</v>
      </c>
      <c r="AT56" s="32">
        <v>5.7628624099108583</v>
      </c>
      <c r="AU56" s="32">
        <v>47.489652640366373</v>
      </c>
      <c r="AV56" s="32">
        <v>1.1811046588279676E-186</v>
      </c>
      <c r="AW56" s="32">
        <v>262.3537024058636</v>
      </c>
      <c r="AX56" s="32">
        <v>284.99896571591898</v>
      </c>
      <c r="AY56" s="32">
        <v>262.3537024058636</v>
      </c>
      <c r="AZ56" s="32">
        <v>284.99896571591898</v>
      </c>
      <c r="BA56" s="32" t="s">
        <v>8418</v>
      </c>
      <c r="BB56" s="32">
        <v>250.19710243569833</v>
      </c>
      <c r="BC56" s="32">
        <v>6.1921512795888578</v>
      </c>
      <c r="BD56" s="32">
        <v>40.405521625484376</v>
      </c>
      <c r="BE56" s="32">
        <v>5.2861509743952756E-159</v>
      </c>
      <c r="BF56" s="32">
        <v>238.03102191806934</v>
      </c>
      <c r="BG56" s="32">
        <v>262.36318295332734</v>
      </c>
      <c r="BH56" s="32">
        <v>238.03102191806934</v>
      </c>
      <c r="BI56" s="32">
        <v>262.36318295332734</v>
      </c>
    </row>
    <row r="57" spans="1:61" ht="17" thickBot="1" x14ac:dyDescent="0.25">
      <c r="A57" t="e">
        <f>B57-C57</f>
        <v>#REF!</v>
      </c>
      <c r="B57" t="e">
        <f>MATCH(E57,#REF!,0)-1</f>
        <v>#REF!</v>
      </c>
      <c r="C57">
        <v>56</v>
      </c>
      <c r="D57">
        <v>33</v>
      </c>
      <c r="E57" t="s">
        <v>7610</v>
      </c>
      <c r="F57" t="s">
        <v>8338</v>
      </c>
      <c r="G57" t="s">
        <v>8319</v>
      </c>
      <c r="H57" t="s">
        <v>7564</v>
      </c>
      <c r="I57">
        <v>31</v>
      </c>
      <c r="J57">
        <v>31</v>
      </c>
      <c r="K57">
        <v>15.4</v>
      </c>
      <c r="L57">
        <v>737.8</v>
      </c>
      <c r="M57">
        <v>175.6</v>
      </c>
      <c r="N57">
        <v>9.9</v>
      </c>
      <c r="O57">
        <v>10.8</v>
      </c>
      <c r="P57">
        <v>0</v>
      </c>
      <c r="Q57">
        <v>0</v>
      </c>
      <c r="R57">
        <v>4.33</v>
      </c>
      <c r="S57">
        <v>3.27</v>
      </c>
      <c r="T57">
        <v>1.22</v>
      </c>
      <c r="U57">
        <v>193.4</v>
      </c>
      <c r="V57">
        <v>51.9</v>
      </c>
      <c r="W57">
        <v>162.5</v>
      </c>
      <c r="X57">
        <v>7.4</v>
      </c>
      <c r="Y57">
        <v>84.5</v>
      </c>
      <c r="Z57">
        <v>89.7</v>
      </c>
      <c r="AA57">
        <v>32</v>
      </c>
      <c r="AB57">
        <v>34.6</v>
      </c>
      <c r="AC57">
        <v>44.7</v>
      </c>
      <c r="AD57">
        <v>20.7</v>
      </c>
      <c r="AE57">
        <v>0.28799999999999998</v>
      </c>
      <c r="AF57">
        <f>SUM(P57+Q57)</f>
        <v>0</v>
      </c>
      <c r="AG57">
        <f>(U57/M57)*9</f>
        <v>9.9123006833712992</v>
      </c>
      <c r="AH57" s="15">
        <f>SUM(AI57:AN57)</f>
        <v>4.6799529412095229</v>
      </c>
      <c r="AI57" s="4">
        <f>(M57-84.2787575)/48.673</f>
        <v>1.8762197214061183</v>
      </c>
      <c r="AJ57" s="4">
        <f>(K57-4.6555)/6.074</f>
        <v>1.7689331577214358</v>
      </c>
      <c r="AK57" s="4">
        <f>-1*(R57-4.3424)/0.5478</f>
        <v>2.2635998539612127E-2</v>
      </c>
      <c r="AL57" s="4">
        <f>-1*(T57-1.332)/0.0986</f>
        <v>1.1359026369168368</v>
      </c>
      <c r="AM57" s="4">
        <f>(AG57-8.9127)/1.487</f>
        <v>0.67222641786906523</v>
      </c>
      <c r="AN57" s="4">
        <f>(AF57-5.59719)/7.031955</f>
        <v>-0.7959649912435447</v>
      </c>
      <c r="AR57" s="33">
        <v>3.8361874912165379</v>
      </c>
      <c r="AS57" s="33">
        <v>-86.276828469499321</v>
      </c>
      <c r="AT57" s="33">
        <v>6.331607315321194</v>
      </c>
      <c r="AU57" s="33">
        <v>-13.626370710123961</v>
      </c>
      <c r="AV57" s="33">
        <v>3.853795348271307E-36</v>
      </c>
      <c r="AW57" s="33">
        <v>-98.716906388480822</v>
      </c>
      <c r="AX57" s="33">
        <v>-73.83675055051782</v>
      </c>
      <c r="AY57" s="33">
        <v>-98.716906388480822</v>
      </c>
      <c r="AZ57" s="33">
        <v>-73.83675055051782</v>
      </c>
      <c r="BA57" s="33">
        <v>3.7546898408763991</v>
      </c>
      <c r="BB57" s="33">
        <v>-41.759653772463814</v>
      </c>
      <c r="BC57" s="33">
        <v>6.3657197889472501</v>
      </c>
      <c r="BD57" s="33">
        <v>-6.5600835658790349</v>
      </c>
      <c r="BE57" s="33">
        <v>1.3547505691684321E-10</v>
      </c>
      <c r="BF57" s="33">
        <v>-54.266754456563817</v>
      </c>
      <c r="BG57" s="33">
        <v>-29.252553088363815</v>
      </c>
      <c r="BH57" s="33">
        <v>-54.266754456563817</v>
      </c>
      <c r="BI57" s="33">
        <v>-29.252553088363815</v>
      </c>
    </row>
    <row r="58" spans="1:61" x14ac:dyDescent="0.2">
      <c r="A58" t="e">
        <f>B58-C58</f>
        <v>#REF!</v>
      </c>
      <c r="B58" t="e">
        <f>MATCH(E58,#REF!,0)-1</f>
        <v>#REF!</v>
      </c>
      <c r="C58">
        <v>57</v>
      </c>
      <c r="D58">
        <v>42</v>
      </c>
      <c r="E58" t="s">
        <v>7601</v>
      </c>
      <c r="F58" t="s">
        <v>8342</v>
      </c>
      <c r="G58" t="s">
        <v>8319</v>
      </c>
      <c r="H58" t="s">
        <v>9</v>
      </c>
      <c r="I58">
        <v>31</v>
      </c>
      <c r="J58">
        <v>31</v>
      </c>
      <c r="K58">
        <v>15.8</v>
      </c>
      <c r="L58">
        <v>733.1</v>
      </c>
      <c r="M58">
        <v>172.5</v>
      </c>
      <c r="N58">
        <v>10.9</v>
      </c>
      <c r="O58">
        <v>9.5</v>
      </c>
      <c r="P58">
        <v>0</v>
      </c>
      <c r="Q58">
        <v>0</v>
      </c>
      <c r="R58">
        <v>4.0599999999999996</v>
      </c>
      <c r="S58">
        <v>3.33</v>
      </c>
      <c r="T58">
        <v>1.27</v>
      </c>
      <c r="U58">
        <v>189.8</v>
      </c>
      <c r="V58">
        <v>59.5</v>
      </c>
      <c r="W58">
        <v>160.1</v>
      </c>
      <c r="X58">
        <v>7.7</v>
      </c>
      <c r="Y58">
        <v>77.900000000000006</v>
      </c>
      <c r="Z58">
        <v>84.1</v>
      </c>
      <c r="AA58">
        <v>24</v>
      </c>
      <c r="AB58">
        <v>46.6</v>
      </c>
      <c r="AC58">
        <v>32.700000000000003</v>
      </c>
      <c r="AD58">
        <v>20.7</v>
      </c>
      <c r="AE58">
        <v>0.30099999999999999</v>
      </c>
      <c r="AF58">
        <f>SUM(P58+Q58)</f>
        <v>0</v>
      </c>
      <c r="AG58">
        <f>(U58/M58)*9</f>
        <v>9.9026086956521748</v>
      </c>
      <c r="AH58" s="15">
        <f>SUM(AI58:AN58)</f>
        <v>4.6613804702057307</v>
      </c>
      <c r="AI58" s="4">
        <f>(M58-84.2787575)/48.673</f>
        <v>1.8125293797382531</v>
      </c>
      <c r="AJ58" s="4">
        <f>(K58-4.6555)/6.074</f>
        <v>1.8347876193612118</v>
      </c>
      <c r="AK58" s="4">
        <f>-1*(R58-4.3424)/0.5478</f>
        <v>0.51551661190215403</v>
      </c>
      <c r="AL58" s="4">
        <f>-1*(T58-1.332)/0.0986</f>
        <v>0.62880324543610611</v>
      </c>
      <c r="AM58" s="4">
        <f>(AG58-8.9127)/1.487</f>
        <v>0.66570860501155049</v>
      </c>
      <c r="AN58" s="4">
        <f>(AF58-5.59719)/7.031955</f>
        <v>-0.7959649912435447</v>
      </c>
      <c r="AR58" s="71"/>
      <c r="AS58" s="71"/>
      <c r="AT58" s="71"/>
      <c r="AU58" s="71"/>
      <c r="AV58" s="71"/>
      <c r="AW58" s="71"/>
      <c r="BA58" s="71"/>
      <c r="BB58" s="71"/>
      <c r="BC58" s="71"/>
      <c r="BD58" s="71"/>
      <c r="BE58" s="71"/>
      <c r="BF58" s="71"/>
    </row>
    <row r="59" spans="1:61" x14ac:dyDescent="0.2">
      <c r="A59" t="e">
        <f>B59-C59</f>
        <v>#REF!</v>
      </c>
      <c r="B59" t="e">
        <f>MATCH(E59,#REF!,0)-1</f>
        <v>#REF!</v>
      </c>
      <c r="C59">
        <v>58</v>
      </c>
      <c r="D59">
        <v>71</v>
      </c>
      <c r="E59" t="s">
        <v>7602</v>
      </c>
      <c r="F59" t="s">
        <v>8340</v>
      </c>
      <c r="G59" t="s">
        <v>8319</v>
      </c>
      <c r="H59" t="s">
        <v>7564</v>
      </c>
      <c r="I59">
        <v>29</v>
      </c>
      <c r="J59">
        <v>29</v>
      </c>
      <c r="K59">
        <v>15.8</v>
      </c>
      <c r="L59">
        <v>682.5</v>
      </c>
      <c r="M59">
        <v>160.6</v>
      </c>
      <c r="N59">
        <v>11.4</v>
      </c>
      <c r="O59">
        <v>8.1999999999999993</v>
      </c>
      <c r="P59">
        <v>0</v>
      </c>
      <c r="Q59">
        <v>0</v>
      </c>
      <c r="R59">
        <v>3.6</v>
      </c>
      <c r="S59">
        <v>3.36</v>
      </c>
      <c r="T59">
        <v>1.29</v>
      </c>
      <c r="U59">
        <v>165.9</v>
      </c>
      <c r="V59">
        <v>57.7</v>
      </c>
      <c r="W59">
        <v>149.6</v>
      </c>
      <c r="X59">
        <v>7.3</v>
      </c>
      <c r="Y59">
        <v>64.3</v>
      </c>
      <c r="Z59">
        <v>70.8</v>
      </c>
      <c r="AA59">
        <v>17</v>
      </c>
      <c r="AB59">
        <v>53.6</v>
      </c>
      <c r="AC59">
        <v>25.3</v>
      </c>
      <c r="AD59">
        <v>21</v>
      </c>
      <c r="AE59">
        <v>0.30499999999999999</v>
      </c>
      <c r="AF59">
        <f>SUM(P59+Q59)</f>
        <v>0</v>
      </c>
      <c r="AG59">
        <f>(U59/M59)*9</f>
        <v>9.2970112079701135</v>
      </c>
      <c r="AH59" s="15">
        <f>SUM(AI59:AN59)</f>
        <v>4.6465132531576074</v>
      </c>
      <c r="AI59" s="4">
        <f>(M59-84.2787575)/48.673</f>
        <v>1.5680406488196741</v>
      </c>
      <c r="AJ59" s="4">
        <f>(K59-4.6555)/6.074</f>
        <v>1.8347876193612118</v>
      </c>
      <c r="AK59" s="4">
        <f>-1*(R59-4.3424)/0.5478</f>
        <v>1.3552391383716678</v>
      </c>
      <c r="AL59" s="4">
        <f>-1*(T59-1.332)/0.0986</f>
        <v>0.4259634888438138</v>
      </c>
      <c r="AM59" s="4">
        <f>(AG59-8.9127)/1.487</f>
        <v>0.25844734900478433</v>
      </c>
      <c r="AN59" s="4">
        <f>(AF59-5.59719)/7.031955</f>
        <v>-0.7959649912435447</v>
      </c>
    </row>
    <row r="60" spans="1:61" x14ac:dyDescent="0.2">
      <c r="A60" t="e">
        <f>B60-C60</f>
        <v>#REF!</v>
      </c>
      <c r="B60" t="e">
        <f>MATCH(E60,#REF!,0)-1</f>
        <v>#REF!</v>
      </c>
      <c r="C60">
        <v>59</v>
      </c>
      <c r="D60">
        <v>225</v>
      </c>
      <c r="E60" t="s">
        <v>7736</v>
      </c>
      <c r="F60" t="s">
        <v>8320</v>
      </c>
      <c r="G60" t="s">
        <v>8349</v>
      </c>
      <c r="H60" t="s">
        <v>9</v>
      </c>
      <c r="I60">
        <v>65</v>
      </c>
      <c r="J60">
        <v>0</v>
      </c>
      <c r="K60">
        <v>0</v>
      </c>
      <c r="L60">
        <v>270</v>
      </c>
      <c r="M60">
        <v>64.8</v>
      </c>
      <c r="N60">
        <v>3.6</v>
      </c>
      <c r="O60">
        <v>2.7</v>
      </c>
      <c r="P60">
        <v>0</v>
      </c>
      <c r="Q60">
        <v>16</v>
      </c>
      <c r="R60">
        <v>3.61</v>
      </c>
      <c r="S60">
        <v>2.84</v>
      </c>
      <c r="T60">
        <v>1.21</v>
      </c>
      <c r="U60">
        <v>81.900000000000006</v>
      </c>
      <c r="V60">
        <v>25.7</v>
      </c>
      <c r="W60">
        <v>52.9</v>
      </c>
      <c r="X60">
        <v>2.2999999999999998</v>
      </c>
      <c r="Y60">
        <v>26</v>
      </c>
      <c r="Z60">
        <v>28.1</v>
      </c>
      <c r="AA60">
        <v>9</v>
      </c>
      <c r="AB60">
        <v>44.6</v>
      </c>
      <c r="AC60">
        <v>35.299999999999997</v>
      </c>
      <c r="AD60">
        <v>20.100000000000001</v>
      </c>
      <c r="AE60">
        <v>0.29199999999999998</v>
      </c>
      <c r="AF60">
        <f>SUM(P60+Q60)</f>
        <v>16</v>
      </c>
      <c r="AG60">
        <f>(U60/M60)*9</f>
        <v>11.375000000000002</v>
      </c>
      <c r="AH60" s="15">
        <f>SUM(AI60:AN60)</f>
        <v>4.5428935948942923</v>
      </c>
      <c r="AI60" s="4">
        <f>(M60-84.2787575)/48.673</f>
        <v>-0.40019636143241633</v>
      </c>
      <c r="AJ60" s="4">
        <f>(K60-4.6555)/6.074</f>
        <v>-0.76646361540994401</v>
      </c>
      <c r="AK60" s="4">
        <f>-1*(R60-4.3424)/0.5478</f>
        <v>1.3369843008397222</v>
      </c>
      <c r="AL60" s="4">
        <f>-1*(T60-1.332)/0.0986</f>
        <v>1.237322515212983</v>
      </c>
      <c r="AM60" s="4">
        <f>(AG60-8.9127)/1.487</f>
        <v>1.6558843308675202</v>
      </c>
      <c r="AN60" s="4">
        <f>(AF60-5.59719)/7.031955</f>
        <v>1.4793624248164272</v>
      </c>
      <c r="AR60" s="71"/>
      <c r="AS60" s="71"/>
      <c r="BA60" s="71"/>
      <c r="BB60" s="71"/>
    </row>
    <row r="61" spans="1:61" x14ac:dyDescent="0.2">
      <c r="A61" t="e">
        <f>B61-C61</f>
        <v>#REF!</v>
      </c>
      <c r="B61" t="e">
        <f>MATCH(E61,#REF!,0)-1</f>
        <v>#REF!</v>
      </c>
      <c r="C61">
        <v>60</v>
      </c>
      <c r="D61">
        <v>45</v>
      </c>
      <c r="E61" t="s">
        <v>7606</v>
      </c>
      <c r="F61" t="s">
        <v>8333</v>
      </c>
      <c r="G61" t="s">
        <v>8319</v>
      </c>
      <c r="H61" t="s">
        <v>9</v>
      </c>
      <c r="I61">
        <v>29</v>
      </c>
      <c r="J61">
        <v>29</v>
      </c>
      <c r="K61">
        <v>15.3</v>
      </c>
      <c r="L61">
        <v>733.2</v>
      </c>
      <c r="M61">
        <v>172.3</v>
      </c>
      <c r="N61">
        <v>10.8</v>
      </c>
      <c r="O61">
        <v>9.4</v>
      </c>
      <c r="P61">
        <v>0</v>
      </c>
      <c r="Q61">
        <v>0</v>
      </c>
      <c r="R61">
        <v>4.26</v>
      </c>
      <c r="S61">
        <v>3.45</v>
      </c>
      <c r="T61">
        <v>1.27</v>
      </c>
      <c r="U61">
        <v>197.4</v>
      </c>
      <c r="V61">
        <v>65.8</v>
      </c>
      <c r="W61">
        <v>153.5</v>
      </c>
      <c r="X61">
        <v>7.7</v>
      </c>
      <c r="Y61">
        <v>81.599999999999994</v>
      </c>
      <c r="Z61">
        <v>87.3</v>
      </c>
      <c r="AA61">
        <v>28</v>
      </c>
      <c r="AB61">
        <v>40.6</v>
      </c>
      <c r="AC61">
        <v>39.299999999999997</v>
      </c>
      <c r="AD61">
        <v>20.100000000000001</v>
      </c>
      <c r="AE61">
        <v>0.28899999999999998</v>
      </c>
      <c r="AF61">
        <f>SUM(P61+Q61)</f>
        <v>0</v>
      </c>
      <c r="AG61">
        <f>(U61/M61)*9</f>
        <v>10.311085316308763</v>
      </c>
      <c r="AH61" s="15">
        <f>SUM(AI61:AN61)</f>
        <v>4.4845550553689906</v>
      </c>
      <c r="AI61" s="4">
        <f>(M61-84.2787575)/48.673</f>
        <v>1.808420325437101</v>
      </c>
      <c r="AJ61" s="4">
        <f>(K61-4.6555)/6.074</f>
        <v>1.7524695423114918</v>
      </c>
      <c r="AK61" s="4">
        <f>-1*(R61-4.3424)/0.5478</f>
        <v>0.15041986126323442</v>
      </c>
      <c r="AL61" s="4">
        <f>-1*(T61-1.332)/0.0986</f>
        <v>0.62880324543610611</v>
      </c>
      <c r="AM61" s="4">
        <f>(AG61-8.9127)/1.487</f>
        <v>0.94040707216460206</v>
      </c>
      <c r="AN61" s="4">
        <f>(AF61-5.59719)/7.031955</f>
        <v>-0.7959649912435447</v>
      </c>
    </row>
    <row r="62" spans="1:61" x14ac:dyDescent="0.2">
      <c r="A62" t="e">
        <f>B62-C62</f>
        <v>#REF!</v>
      </c>
      <c r="B62" t="e">
        <f>MATCH(E62,#REF!,0)-1</f>
        <v>#REF!</v>
      </c>
      <c r="C62">
        <v>61</v>
      </c>
      <c r="D62">
        <v>247</v>
      </c>
      <c r="E62" t="s">
        <v>7748</v>
      </c>
      <c r="F62" t="s">
        <v>8347</v>
      </c>
      <c r="G62" t="s">
        <v>8349</v>
      </c>
      <c r="H62" t="s">
        <v>9</v>
      </c>
      <c r="I62">
        <v>65</v>
      </c>
      <c r="J62">
        <v>0</v>
      </c>
      <c r="K62">
        <v>0</v>
      </c>
      <c r="L62">
        <v>270.5</v>
      </c>
      <c r="M62">
        <v>64.8</v>
      </c>
      <c r="N62">
        <v>3.6</v>
      </c>
      <c r="O62">
        <v>2.7</v>
      </c>
      <c r="P62">
        <v>3</v>
      </c>
      <c r="Q62">
        <v>16</v>
      </c>
      <c r="R62">
        <v>3.56</v>
      </c>
      <c r="S62">
        <v>3.07</v>
      </c>
      <c r="T62">
        <v>1.2</v>
      </c>
      <c r="U62">
        <v>74.3</v>
      </c>
      <c r="V62">
        <v>23.1</v>
      </c>
      <c r="W62">
        <v>54.8</v>
      </c>
      <c r="X62">
        <v>2.8</v>
      </c>
      <c r="Y62">
        <v>25.6</v>
      </c>
      <c r="Z62">
        <v>27.8</v>
      </c>
      <c r="AA62">
        <v>8</v>
      </c>
      <c r="AB62">
        <v>45</v>
      </c>
      <c r="AC62">
        <v>35</v>
      </c>
      <c r="AD62">
        <v>20</v>
      </c>
      <c r="AE62">
        <v>0.28899999999999998</v>
      </c>
      <c r="AF62">
        <f>SUM(P62+Q62)</f>
        <v>19</v>
      </c>
      <c r="AG62">
        <f>(U62/M62)*9</f>
        <v>10.319444444444445</v>
      </c>
      <c r="AH62" s="15">
        <f>SUM(AI62:AN62)</f>
        <v>4.4523557641687042</v>
      </c>
      <c r="AI62" s="4">
        <f>(M62-84.2787575)/48.673</f>
        <v>-0.40019636143241633</v>
      </c>
      <c r="AJ62" s="4">
        <f>(K62-4.6555)/6.074</f>
        <v>-0.76646361540994401</v>
      </c>
      <c r="AK62" s="4">
        <f>-1*(R62-4.3424)/0.5478</f>
        <v>1.4282584884994516</v>
      </c>
      <c r="AL62" s="4">
        <f>-1*(T62-1.332)/0.0986</f>
        <v>1.3387423935091292</v>
      </c>
      <c r="AM62" s="4">
        <f>(AG62-8.9127)/1.487</f>
        <v>0.94602854367481193</v>
      </c>
      <c r="AN62" s="4">
        <f>(AF62-5.59719)/7.031955</f>
        <v>1.9059863153276719</v>
      </c>
    </row>
    <row r="63" spans="1:61" x14ac:dyDescent="0.2">
      <c r="A63" t="e">
        <f>B63-C63</f>
        <v>#REF!</v>
      </c>
      <c r="B63" t="e">
        <f>MATCH(E63,#REF!,0)-1</f>
        <v>#REF!</v>
      </c>
      <c r="C63">
        <v>62</v>
      </c>
      <c r="D63">
        <v>382</v>
      </c>
      <c r="E63" t="s">
        <v>7753</v>
      </c>
      <c r="F63" t="s">
        <v>8327</v>
      </c>
      <c r="G63" t="s">
        <v>8349</v>
      </c>
      <c r="H63" t="s">
        <v>9</v>
      </c>
      <c r="I63">
        <v>65</v>
      </c>
      <c r="J63">
        <v>0</v>
      </c>
      <c r="K63">
        <v>0</v>
      </c>
      <c r="L63">
        <v>191.1</v>
      </c>
      <c r="M63">
        <v>45.4</v>
      </c>
      <c r="N63">
        <v>2.2000000000000002</v>
      </c>
      <c r="O63">
        <v>2.2000000000000002</v>
      </c>
      <c r="P63">
        <v>5</v>
      </c>
      <c r="Q63">
        <v>13</v>
      </c>
      <c r="R63">
        <v>3.58</v>
      </c>
      <c r="S63">
        <v>3.01</v>
      </c>
      <c r="T63">
        <v>1.22</v>
      </c>
      <c r="U63">
        <v>57.9</v>
      </c>
      <c r="V63">
        <v>19.100000000000001</v>
      </c>
      <c r="W63">
        <v>36.299999999999997</v>
      </c>
      <c r="X63">
        <v>1.4</v>
      </c>
      <c r="Y63">
        <v>18</v>
      </c>
      <c r="Z63">
        <v>19.399999999999999</v>
      </c>
      <c r="AA63">
        <v>6</v>
      </c>
      <c r="AB63">
        <v>38.200000000000003</v>
      </c>
      <c r="AC63">
        <v>41.9</v>
      </c>
      <c r="AD63">
        <v>19.899999999999999</v>
      </c>
      <c r="AE63">
        <v>0.28699999999999998</v>
      </c>
      <c r="AF63">
        <f>SUM(P63+Q63)</f>
        <v>18</v>
      </c>
      <c r="AG63">
        <f>(U63/M63)*9</f>
        <v>11.477973568281939</v>
      </c>
      <c r="AH63" s="15">
        <f>SUM(AI63:AN63)</f>
        <v>4.451325094290242</v>
      </c>
      <c r="AI63" s="4">
        <f>(M63-84.2787575)/48.673</f>
        <v>-0.79877462864421744</v>
      </c>
      <c r="AJ63" s="4">
        <f>(K63-4.6555)/6.074</f>
        <v>-0.76646361540994401</v>
      </c>
      <c r="AK63" s="4">
        <f>-1*(R63-4.3424)/0.5478</f>
        <v>1.3917488134355596</v>
      </c>
      <c r="AL63" s="4">
        <f>-1*(T63-1.332)/0.0986</f>
        <v>1.1359026369168368</v>
      </c>
      <c r="AM63" s="4">
        <f>(AG63-8.9127)/1.487</f>
        <v>1.7251335361680833</v>
      </c>
      <c r="AN63" s="4">
        <f>(AF63-5.59719)/7.031955</f>
        <v>1.7637783518239236</v>
      </c>
    </row>
    <row r="64" spans="1:61" x14ac:dyDescent="0.2">
      <c r="A64" t="e">
        <f>B64-C64</f>
        <v>#REF!</v>
      </c>
      <c r="B64" t="e">
        <f>MATCH(E64,#REF!,0)-1</f>
        <v>#REF!</v>
      </c>
      <c r="C64">
        <v>63</v>
      </c>
      <c r="D64">
        <v>72</v>
      </c>
      <c r="E64" t="s">
        <v>7621</v>
      </c>
      <c r="F64" t="s">
        <v>8336</v>
      </c>
      <c r="G64" t="s">
        <v>8319</v>
      </c>
      <c r="H64" t="s">
        <v>7564</v>
      </c>
      <c r="I64">
        <v>31</v>
      </c>
      <c r="J64">
        <v>31</v>
      </c>
      <c r="K64">
        <v>14.6</v>
      </c>
      <c r="L64">
        <v>690.2</v>
      </c>
      <c r="M64">
        <v>160.19999999999999</v>
      </c>
      <c r="N64">
        <v>10</v>
      </c>
      <c r="O64">
        <v>9.3000000000000007</v>
      </c>
      <c r="P64">
        <v>0</v>
      </c>
      <c r="Q64">
        <v>0</v>
      </c>
      <c r="R64">
        <v>4.12</v>
      </c>
      <c r="S64">
        <v>3.49</v>
      </c>
      <c r="T64">
        <v>1.32</v>
      </c>
      <c r="U64">
        <v>196.9</v>
      </c>
      <c r="V64">
        <v>74.099999999999994</v>
      </c>
      <c r="W64">
        <v>137.69999999999999</v>
      </c>
      <c r="X64">
        <v>6</v>
      </c>
      <c r="Y64">
        <v>73.400000000000006</v>
      </c>
      <c r="Z64">
        <v>78.900000000000006</v>
      </c>
      <c r="AA64">
        <v>23</v>
      </c>
      <c r="AB64">
        <v>40.700000000000003</v>
      </c>
      <c r="AC64">
        <v>38.200000000000003</v>
      </c>
      <c r="AD64">
        <v>21.1</v>
      </c>
      <c r="AE64">
        <v>0.29299999999999998</v>
      </c>
      <c r="AF64">
        <f>SUM(P64+Q64)</f>
        <v>0</v>
      </c>
      <c r="AG64">
        <f>(U64/M64)*9</f>
        <v>11.061797752808991</v>
      </c>
      <c r="AH64" s="15">
        <f>SUM(AI64:AN64)</f>
        <v>4.3740306234151118</v>
      </c>
      <c r="AI64" s="4">
        <f>(M64-84.2787575)/48.673</f>
        <v>1.5598225402173687</v>
      </c>
      <c r="AJ64" s="4">
        <f>(K64-4.6555)/6.074</f>
        <v>1.6372242344418835</v>
      </c>
      <c r="AK64" s="4">
        <f>-1*(R64-4.3424)/0.5478</f>
        <v>0.40598758671047736</v>
      </c>
      <c r="AL64" s="4">
        <f>-1*(T64-1.332)/0.0986</f>
        <v>0.12170385395537538</v>
      </c>
      <c r="AM64" s="4">
        <f>(AG64-8.9127)/1.487</f>
        <v>1.4452573993335516</v>
      </c>
      <c r="AN64" s="4">
        <f>(AF64-5.59719)/7.031955</f>
        <v>-0.7959649912435447</v>
      </c>
      <c r="AR64" s="71"/>
      <c r="AS64" s="71"/>
      <c r="AT64" s="71"/>
      <c r="AU64" s="71"/>
      <c r="AV64" s="71"/>
      <c r="AW64" s="71"/>
      <c r="BA64" s="71"/>
      <c r="BB64" s="71"/>
      <c r="BC64" s="71"/>
      <c r="BD64" s="71"/>
      <c r="BE64" s="71"/>
      <c r="BF64" s="71"/>
    </row>
    <row r="65" spans="1:61" x14ac:dyDescent="0.2">
      <c r="A65" t="e">
        <f>B65-C65</f>
        <v>#REF!</v>
      </c>
      <c r="B65" t="e">
        <f>MATCH(E65,#REF!,0)-1</f>
        <v>#REF!</v>
      </c>
      <c r="C65">
        <v>64</v>
      </c>
      <c r="D65">
        <v>50</v>
      </c>
      <c r="E65" t="s">
        <v>7597</v>
      </c>
      <c r="F65" t="s">
        <v>8323</v>
      </c>
      <c r="G65" t="s">
        <v>8319</v>
      </c>
      <c r="H65" t="s">
        <v>9</v>
      </c>
      <c r="I65">
        <v>31</v>
      </c>
      <c r="J65">
        <v>31</v>
      </c>
      <c r="K65">
        <v>15.8</v>
      </c>
      <c r="L65">
        <v>722.4</v>
      </c>
      <c r="M65">
        <v>169.4</v>
      </c>
      <c r="N65">
        <v>10.6</v>
      </c>
      <c r="O65">
        <v>9.8000000000000007</v>
      </c>
      <c r="P65">
        <v>0</v>
      </c>
      <c r="Q65">
        <v>0</v>
      </c>
      <c r="R65">
        <v>3.93</v>
      </c>
      <c r="S65">
        <v>3.39</v>
      </c>
      <c r="T65">
        <v>1.31</v>
      </c>
      <c r="U65">
        <v>184.8</v>
      </c>
      <c r="V65">
        <v>65.2</v>
      </c>
      <c r="W65">
        <v>156.1</v>
      </c>
      <c r="X65">
        <v>6.6</v>
      </c>
      <c r="Y65">
        <v>74</v>
      </c>
      <c r="Z65">
        <v>80.7</v>
      </c>
      <c r="AA65">
        <v>21</v>
      </c>
      <c r="AB65">
        <v>51.4</v>
      </c>
      <c r="AC65">
        <v>28.5</v>
      </c>
      <c r="AD65">
        <v>20.100000000000001</v>
      </c>
      <c r="AE65">
        <v>0.30399999999999999</v>
      </c>
      <c r="AF65">
        <f>SUM(P65+Q65)</f>
        <v>0</v>
      </c>
      <c r="AG65">
        <f>(U65/M65)*9</f>
        <v>9.8181818181818201</v>
      </c>
      <c r="AH65" s="15">
        <f>SUM(AI65:AN65)</f>
        <v>4.3725468539946339</v>
      </c>
      <c r="AI65" s="4">
        <f>(M65-84.2787575)/48.673</f>
        <v>1.7488390380703882</v>
      </c>
      <c r="AJ65" s="4">
        <f>(K65-4.6555)/6.074</f>
        <v>1.8347876193612118</v>
      </c>
      <c r="AK65" s="4">
        <f>-1*(R65-4.3424)/0.5478</f>
        <v>0.75282949981745062</v>
      </c>
      <c r="AL65" s="4">
        <f>-1*(T65-1.332)/0.0986</f>
        <v>0.22312373225152152</v>
      </c>
      <c r="AM65" s="4">
        <f>(AG65-8.9127)/1.487</f>
        <v>0.6089319557376065</v>
      </c>
      <c r="AN65" s="4">
        <f>(AF65-5.59719)/7.031955</f>
        <v>-0.7959649912435447</v>
      </c>
    </row>
    <row r="66" spans="1:61" x14ac:dyDescent="0.2">
      <c r="A66" t="e">
        <f>B66-C66</f>
        <v>#REF!</v>
      </c>
      <c r="B66" t="e">
        <f>MATCH(E66,#REF!,0)-1</f>
        <v>#REF!</v>
      </c>
      <c r="C66">
        <v>65</v>
      </c>
      <c r="D66">
        <v>339</v>
      </c>
      <c r="E66" t="s">
        <v>7738</v>
      </c>
      <c r="F66" t="s">
        <v>8344</v>
      </c>
      <c r="G66" t="s">
        <v>8349</v>
      </c>
      <c r="H66" t="s">
        <v>7564</v>
      </c>
      <c r="I66">
        <v>65</v>
      </c>
      <c r="J66">
        <v>0</v>
      </c>
      <c r="K66">
        <v>0</v>
      </c>
      <c r="L66">
        <v>215.9</v>
      </c>
      <c r="M66">
        <v>51.8</v>
      </c>
      <c r="N66">
        <v>2.8</v>
      </c>
      <c r="O66">
        <v>2.2999999999999998</v>
      </c>
      <c r="P66">
        <v>0</v>
      </c>
      <c r="Q66">
        <v>12</v>
      </c>
      <c r="R66">
        <v>3.39</v>
      </c>
      <c r="S66">
        <v>2.84</v>
      </c>
      <c r="T66">
        <v>1.19</v>
      </c>
      <c r="U66">
        <v>65.3</v>
      </c>
      <c r="V66">
        <v>19.2</v>
      </c>
      <c r="W66">
        <v>42.3</v>
      </c>
      <c r="X66">
        <v>1.7</v>
      </c>
      <c r="Y66">
        <v>19.5</v>
      </c>
      <c r="Z66">
        <v>21.1</v>
      </c>
      <c r="AA66">
        <v>6</v>
      </c>
      <c r="AB66">
        <v>43.3</v>
      </c>
      <c r="AC66">
        <v>36.299999999999997</v>
      </c>
      <c r="AD66">
        <v>20.3</v>
      </c>
      <c r="AE66">
        <v>0.29199999999999998</v>
      </c>
      <c r="AF66">
        <f>SUM(P66+Q66)</f>
        <v>12</v>
      </c>
      <c r="AG66">
        <f>(U66/M66)*9</f>
        <v>11.345559845559846</v>
      </c>
      <c r="AH66" s="15">
        <f>SUM(AI66:AN66)</f>
        <v>4.2916210382261442</v>
      </c>
      <c r="AI66" s="4">
        <f>(M66-84.2787575)/48.673</f>
        <v>-0.66728489100733468</v>
      </c>
      <c r="AJ66" s="4">
        <f>(K66-4.6555)/6.074</f>
        <v>-0.76646361540994401</v>
      </c>
      <c r="AK66" s="4">
        <f>-1*(R66-4.3424)/0.5478</f>
        <v>1.7385907265425329</v>
      </c>
      <c r="AL66" s="4">
        <f>-1*(T66-1.332)/0.0986</f>
        <v>1.4401622718052751</v>
      </c>
      <c r="AM66" s="4">
        <f>(AG66-8.9127)/1.487</f>
        <v>1.6360859754941806</v>
      </c>
      <c r="AN66" s="4">
        <f>(AF66-5.59719)/7.031955</f>
        <v>0.91053057080143429</v>
      </c>
      <c r="AR66" s="71"/>
      <c r="AS66" s="71"/>
      <c r="AT66" s="71"/>
      <c r="AU66" s="71"/>
      <c r="AV66" s="71"/>
      <c r="AW66" s="71"/>
      <c r="BA66" s="71"/>
      <c r="BB66" s="71"/>
      <c r="BC66" s="71"/>
      <c r="BD66" s="71"/>
      <c r="BE66" s="71"/>
      <c r="BF66" s="71"/>
    </row>
    <row r="67" spans="1:61" x14ac:dyDescent="0.2">
      <c r="A67" t="e">
        <f>B67-C67</f>
        <v>#REF!</v>
      </c>
      <c r="B67" t="e">
        <f>MATCH(E67,#REF!,0)-1</f>
        <v>#REF!</v>
      </c>
      <c r="C67">
        <v>66</v>
      </c>
      <c r="D67">
        <v>348</v>
      </c>
      <c r="E67" t="s">
        <v>7778</v>
      </c>
      <c r="F67" t="s">
        <v>7554</v>
      </c>
      <c r="G67" t="s">
        <v>8349</v>
      </c>
      <c r="H67" t="s">
        <v>7564</v>
      </c>
      <c r="I67">
        <v>50</v>
      </c>
      <c r="J67">
        <v>0</v>
      </c>
      <c r="K67">
        <v>0</v>
      </c>
      <c r="L67">
        <v>209.3</v>
      </c>
      <c r="M67">
        <v>50.2</v>
      </c>
      <c r="N67">
        <v>2.7</v>
      </c>
      <c r="O67">
        <v>2.2000000000000002</v>
      </c>
      <c r="P67">
        <v>0</v>
      </c>
      <c r="Q67">
        <v>10</v>
      </c>
      <c r="R67">
        <v>3.62</v>
      </c>
      <c r="S67">
        <v>2.85</v>
      </c>
      <c r="T67">
        <v>1.17</v>
      </c>
      <c r="U67">
        <v>67.5</v>
      </c>
      <c r="V67">
        <v>20.100000000000001</v>
      </c>
      <c r="W67">
        <v>38.4</v>
      </c>
      <c r="X67">
        <v>2</v>
      </c>
      <c r="Y67">
        <v>20.2</v>
      </c>
      <c r="Z67">
        <v>21.5</v>
      </c>
      <c r="AA67">
        <v>8</v>
      </c>
      <c r="AB67">
        <v>30.7</v>
      </c>
      <c r="AC67">
        <v>48.8</v>
      </c>
      <c r="AD67">
        <v>20.5</v>
      </c>
      <c r="AE67">
        <v>0.27500000000000002</v>
      </c>
      <c r="AF67">
        <f>SUM(P67+Q67)</f>
        <v>10</v>
      </c>
      <c r="AG67">
        <f>(U67/M67)*9</f>
        <v>12.101593625498007</v>
      </c>
      <c r="AH67" s="15">
        <f>SUM(AI67:AN67)</f>
        <v>4.2657400739585967</v>
      </c>
      <c r="AI67" s="4">
        <f>(M67-84.2787575)/48.673</f>
        <v>-0.70015732541655529</v>
      </c>
      <c r="AJ67" s="4">
        <f>(K67-4.6555)/6.074</f>
        <v>-0.76646361540994401</v>
      </c>
      <c r="AK67" s="4">
        <f>-1*(R67-4.3424)/0.5478</f>
        <v>1.3187294633077757</v>
      </c>
      <c r="AL67" s="4">
        <f>-1*(T67-1.332)/0.0986</f>
        <v>1.6430020283975675</v>
      </c>
      <c r="AM67" s="4">
        <f>(AG67-8.9127)/1.487</f>
        <v>2.1445148792858153</v>
      </c>
      <c r="AN67" s="4">
        <f>(AF67-5.59719)/7.031955</f>
        <v>0.62611464379393778</v>
      </c>
    </row>
    <row r="68" spans="1:61" x14ac:dyDescent="0.2">
      <c r="A68" t="e">
        <f>B68-C68</f>
        <v>#REF!</v>
      </c>
      <c r="B68" t="e">
        <f>MATCH(E68,#REF!,0)-1</f>
        <v>#REF!</v>
      </c>
      <c r="C68">
        <v>67</v>
      </c>
      <c r="D68">
        <v>35</v>
      </c>
      <c r="E68" t="s">
        <v>7591</v>
      </c>
      <c r="F68" t="s">
        <v>8339</v>
      </c>
      <c r="G68" t="s">
        <v>8319</v>
      </c>
      <c r="H68" t="s">
        <v>9</v>
      </c>
      <c r="I68">
        <v>29</v>
      </c>
      <c r="J68">
        <v>29</v>
      </c>
      <c r="K68">
        <v>15.7</v>
      </c>
      <c r="L68">
        <v>739.2</v>
      </c>
      <c r="M68">
        <v>175.2</v>
      </c>
      <c r="N68">
        <v>11.1</v>
      </c>
      <c r="O68">
        <v>9.4</v>
      </c>
      <c r="P68">
        <v>0</v>
      </c>
      <c r="Q68">
        <v>0</v>
      </c>
      <c r="R68">
        <v>4.18</v>
      </c>
      <c r="S68">
        <v>3.14</v>
      </c>
      <c r="T68">
        <v>1.26</v>
      </c>
      <c r="U68">
        <v>182.4</v>
      </c>
      <c r="V68">
        <v>47.2</v>
      </c>
      <c r="W68">
        <v>173.4</v>
      </c>
      <c r="X68">
        <v>7</v>
      </c>
      <c r="Y68">
        <v>81.3</v>
      </c>
      <c r="Z68">
        <v>87.7</v>
      </c>
      <c r="AA68">
        <v>26</v>
      </c>
      <c r="AB68">
        <v>47.3</v>
      </c>
      <c r="AC68">
        <v>30.7</v>
      </c>
      <c r="AD68">
        <v>22</v>
      </c>
      <c r="AE68">
        <v>0.31</v>
      </c>
      <c r="AF68">
        <f>SUM(P68+Q68)</f>
        <v>0</v>
      </c>
      <c r="AG68">
        <f>(U68/M68)*9</f>
        <v>9.3698630136986321</v>
      </c>
      <c r="AH68" s="15">
        <f>SUM(AI68:AN68)</f>
        <v>4.2244821316762646</v>
      </c>
      <c r="AI68" s="4">
        <f>(M68-84.2787575)/48.673</f>
        <v>1.868001612803813</v>
      </c>
      <c r="AJ68" s="4">
        <f>(K68-4.6555)/6.074</f>
        <v>1.8183240039512676</v>
      </c>
      <c r="AK68" s="4">
        <f>-1*(R68-4.3424)/0.5478</f>
        <v>0.29645856151880229</v>
      </c>
      <c r="AL68" s="4">
        <f>-1*(T68-1.332)/0.0986</f>
        <v>0.73022312373225218</v>
      </c>
      <c r="AM68" s="4">
        <f>(AG68-8.9127)/1.487</f>
        <v>0.30743982091367372</v>
      </c>
      <c r="AN68" s="4">
        <f>(AF68-5.59719)/7.031955</f>
        <v>-0.7959649912435447</v>
      </c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</row>
    <row r="69" spans="1:61" x14ac:dyDescent="0.2">
      <c r="A69" t="e">
        <f>B69-C69</f>
        <v>#REF!</v>
      </c>
      <c r="B69" t="e">
        <f>MATCH(E69,#REF!,0)-1</f>
        <v>#REF!</v>
      </c>
      <c r="C69">
        <v>68</v>
      </c>
      <c r="D69">
        <v>4</v>
      </c>
      <c r="E69" t="s">
        <v>7617</v>
      </c>
      <c r="F69" t="s">
        <v>8321</v>
      </c>
      <c r="G69" t="s">
        <v>8319</v>
      </c>
      <c r="H69" t="s">
        <v>9</v>
      </c>
      <c r="I69">
        <v>31</v>
      </c>
      <c r="J69">
        <v>31</v>
      </c>
      <c r="K69">
        <v>17.2</v>
      </c>
      <c r="L69">
        <v>817.9</v>
      </c>
      <c r="M69">
        <v>194</v>
      </c>
      <c r="N69">
        <v>13.2</v>
      </c>
      <c r="O69">
        <v>9.3000000000000007</v>
      </c>
      <c r="P69">
        <v>0</v>
      </c>
      <c r="Q69">
        <v>0</v>
      </c>
      <c r="R69">
        <v>4.26</v>
      </c>
      <c r="S69">
        <v>3.66</v>
      </c>
      <c r="T69">
        <v>1.24</v>
      </c>
      <c r="U69">
        <v>175.4</v>
      </c>
      <c r="V69">
        <v>43.3</v>
      </c>
      <c r="W69">
        <v>197.9</v>
      </c>
      <c r="X69">
        <v>5.2</v>
      </c>
      <c r="Y69">
        <v>91.9</v>
      </c>
      <c r="Z69">
        <v>98.9</v>
      </c>
      <c r="AA69">
        <v>32</v>
      </c>
      <c r="AB69">
        <v>43.4</v>
      </c>
      <c r="AC69">
        <v>36.5</v>
      </c>
      <c r="AD69">
        <v>20.100000000000001</v>
      </c>
      <c r="AE69">
        <v>0.29499999999999998</v>
      </c>
      <c r="AF69">
        <f>SUM(P69+Q69)</f>
        <v>0</v>
      </c>
      <c r="AG69">
        <f>(U69/M69)*9</f>
        <v>8.1371134020618552</v>
      </c>
      <c r="AH69" s="15">
        <f>SUM(AI69:AN69)</f>
        <v>4.0854706272789816</v>
      </c>
      <c r="AI69" s="4">
        <f>(M69-84.2787575)/48.673</f>
        <v>2.2542527171121565</v>
      </c>
      <c r="AJ69" s="4">
        <f>(K69-4.6555)/6.074</f>
        <v>2.0652782351004282</v>
      </c>
      <c r="AK69" s="4">
        <f>-1*(R69-4.3424)/0.5478</f>
        <v>0.15041986126323442</v>
      </c>
      <c r="AL69" s="4">
        <f>-1*(T69-1.332)/0.0986</f>
        <v>0.93306288032454454</v>
      </c>
      <c r="AM69" s="4">
        <f>(AG69-8.9127)/1.487</f>
        <v>-0.52157807527783717</v>
      </c>
      <c r="AN69" s="4">
        <f>(AF69-5.59719)/7.031955</f>
        <v>-0.7959649912435447</v>
      </c>
    </row>
    <row r="70" spans="1:61" x14ac:dyDescent="0.2">
      <c r="A70" t="e">
        <f>B70-C70</f>
        <v>#REF!</v>
      </c>
      <c r="B70" t="e">
        <f>MATCH(E70,#REF!,0)-1</f>
        <v>#REF!</v>
      </c>
      <c r="C70">
        <v>69</v>
      </c>
      <c r="D70">
        <v>272</v>
      </c>
      <c r="E70" t="s">
        <v>7780</v>
      </c>
      <c r="F70" t="s">
        <v>8322</v>
      </c>
      <c r="G70" t="s">
        <v>8349</v>
      </c>
      <c r="H70" t="s">
        <v>7564</v>
      </c>
      <c r="I70">
        <v>60</v>
      </c>
      <c r="J70">
        <v>0</v>
      </c>
      <c r="K70">
        <v>0</v>
      </c>
      <c r="L70">
        <v>252.1</v>
      </c>
      <c r="M70">
        <v>59.9</v>
      </c>
      <c r="N70">
        <v>3.1</v>
      </c>
      <c r="O70">
        <v>2.7</v>
      </c>
      <c r="P70">
        <v>25</v>
      </c>
      <c r="Q70">
        <v>0</v>
      </c>
      <c r="R70">
        <v>4.07</v>
      </c>
      <c r="S70">
        <v>3.17</v>
      </c>
      <c r="T70">
        <v>1.2</v>
      </c>
      <c r="U70">
        <v>66.3</v>
      </c>
      <c r="V70">
        <v>17.899999999999999</v>
      </c>
      <c r="W70">
        <v>54.1</v>
      </c>
      <c r="X70">
        <v>2.2000000000000002</v>
      </c>
      <c r="Y70">
        <v>27.1</v>
      </c>
      <c r="Z70">
        <v>28.7</v>
      </c>
      <c r="AA70">
        <v>10</v>
      </c>
      <c r="AB70">
        <v>32.700000000000003</v>
      </c>
      <c r="AC70">
        <v>46.6</v>
      </c>
      <c r="AD70">
        <v>20.7</v>
      </c>
      <c r="AE70">
        <v>0.28299999999999997</v>
      </c>
      <c r="AF70">
        <f>SUM(P70+Q70)</f>
        <v>25</v>
      </c>
      <c r="AG70">
        <f>(U70/M70)*9</f>
        <v>9.9616026711185306</v>
      </c>
      <c r="AH70" s="15">
        <f>SUM(AI70:AN70)</f>
        <v>4.0332882129729413</v>
      </c>
      <c r="AI70" s="4">
        <f>(M70-84.2787575)/48.673</f>
        <v>-0.50086819181065478</v>
      </c>
      <c r="AJ70" s="4">
        <f>(K70-4.6555)/6.074</f>
        <v>-0.76646361540994401</v>
      </c>
      <c r="AK70" s="4">
        <f>-1*(R70-4.3424)/0.5478</f>
        <v>0.49726177437020691</v>
      </c>
      <c r="AL70" s="4">
        <f>-1*(T70-1.332)/0.0986</f>
        <v>1.3387423935091292</v>
      </c>
      <c r="AM70" s="4">
        <f>(AG70-8.9127)/1.487</f>
        <v>0.70538175596404262</v>
      </c>
      <c r="AN70" s="4">
        <f>(AF70-5.59719)/7.031955</f>
        <v>2.7592340963501614</v>
      </c>
    </row>
    <row r="71" spans="1:61" x14ac:dyDescent="0.2">
      <c r="A71" t="e">
        <f>B71-C71</f>
        <v>#REF!</v>
      </c>
      <c r="B71" t="e">
        <f>MATCH(E71,#REF!,0)-1</f>
        <v>#REF!</v>
      </c>
      <c r="C71">
        <v>70</v>
      </c>
      <c r="D71">
        <v>390</v>
      </c>
      <c r="E71" t="s">
        <v>7752</v>
      </c>
      <c r="F71" t="s">
        <v>8340</v>
      </c>
      <c r="G71" t="s">
        <v>8349</v>
      </c>
      <c r="H71" t="s">
        <v>9</v>
      </c>
      <c r="I71">
        <v>50</v>
      </c>
      <c r="J71">
        <v>0</v>
      </c>
      <c r="K71">
        <v>0</v>
      </c>
      <c r="L71">
        <v>185.6</v>
      </c>
      <c r="M71">
        <v>45.2</v>
      </c>
      <c r="N71">
        <v>2.5</v>
      </c>
      <c r="O71">
        <v>1.9</v>
      </c>
      <c r="P71">
        <v>0</v>
      </c>
      <c r="Q71">
        <v>10</v>
      </c>
      <c r="R71">
        <v>3.35</v>
      </c>
      <c r="S71">
        <v>2.63</v>
      </c>
      <c r="T71">
        <v>1.1100000000000001</v>
      </c>
      <c r="U71">
        <v>51.1</v>
      </c>
      <c r="V71">
        <v>9.4</v>
      </c>
      <c r="W71">
        <v>41</v>
      </c>
      <c r="X71">
        <v>1.7</v>
      </c>
      <c r="Y71">
        <v>16.8</v>
      </c>
      <c r="Z71">
        <v>18.3</v>
      </c>
      <c r="AA71">
        <v>5</v>
      </c>
      <c r="AB71">
        <v>48.2</v>
      </c>
      <c r="AC71">
        <v>30.8</v>
      </c>
      <c r="AD71">
        <v>21</v>
      </c>
      <c r="AE71">
        <v>0.30199999999999999</v>
      </c>
      <c r="AF71">
        <f>SUM(P71+Q71)</f>
        <v>10</v>
      </c>
      <c r="AG71">
        <f>(U71/M71)*9</f>
        <v>10.174778761061946</v>
      </c>
      <c r="AH71" s="15">
        <f>SUM(AI71:AN71)</f>
        <v>3.9686403215355321</v>
      </c>
      <c r="AI71" s="4">
        <f>(M71-84.2787575)/48.673</f>
        <v>-0.80288368294536994</v>
      </c>
      <c r="AJ71" s="4">
        <f>(K71-4.6555)/6.074</f>
        <v>-0.76646361540994401</v>
      </c>
      <c r="AK71" s="4">
        <f>-1*(R71-4.3424)/0.5478</f>
        <v>1.8116100766703169</v>
      </c>
      <c r="AL71" s="4">
        <f>-1*(T71-1.332)/0.0986</f>
        <v>2.2515212981744419</v>
      </c>
      <c r="AM71" s="4">
        <f>(AG71-8.9127)/1.487</f>
        <v>0.84874160125214959</v>
      </c>
      <c r="AN71" s="4">
        <f>(AF71-5.59719)/7.031955</f>
        <v>0.62611464379393778</v>
      </c>
      <c r="AR71" s="71"/>
      <c r="AS71" s="71"/>
      <c r="AT71" s="71"/>
      <c r="AU71" s="71"/>
      <c r="AV71" s="71"/>
      <c r="AW71" s="71"/>
      <c r="BA71" s="71"/>
      <c r="BB71" s="71"/>
      <c r="BC71" s="71"/>
      <c r="BD71" s="71"/>
      <c r="BE71" s="71"/>
      <c r="BF71" s="71"/>
    </row>
    <row r="72" spans="1:61" x14ac:dyDescent="0.2">
      <c r="A72" t="e">
        <f>B72-C72</f>
        <v>#REF!</v>
      </c>
      <c r="B72" t="e">
        <f>MATCH(E72,#REF!,0)-1</f>
        <v>#REF!</v>
      </c>
      <c r="C72">
        <v>71</v>
      </c>
      <c r="D72">
        <v>300</v>
      </c>
      <c r="E72" t="s">
        <v>7764</v>
      </c>
      <c r="F72" t="s">
        <v>8331</v>
      </c>
      <c r="G72" t="s">
        <v>8349</v>
      </c>
      <c r="H72" t="s">
        <v>7564</v>
      </c>
      <c r="I72">
        <v>65</v>
      </c>
      <c r="J72">
        <v>0</v>
      </c>
      <c r="K72">
        <v>0</v>
      </c>
      <c r="L72">
        <v>246.1</v>
      </c>
      <c r="M72">
        <v>58.3</v>
      </c>
      <c r="N72">
        <v>3</v>
      </c>
      <c r="O72">
        <v>2.7</v>
      </c>
      <c r="P72">
        <v>5</v>
      </c>
      <c r="Q72">
        <v>14</v>
      </c>
      <c r="R72">
        <v>3.64</v>
      </c>
      <c r="S72">
        <v>3.02</v>
      </c>
      <c r="T72">
        <v>1.24</v>
      </c>
      <c r="U72">
        <v>68.400000000000006</v>
      </c>
      <c r="V72">
        <v>23.3</v>
      </c>
      <c r="W72">
        <v>49.2</v>
      </c>
      <c r="X72">
        <v>3.5</v>
      </c>
      <c r="Y72">
        <v>23.6</v>
      </c>
      <c r="Z72">
        <v>25.6</v>
      </c>
      <c r="AA72">
        <v>7</v>
      </c>
      <c r="AB72">
        <v>44.8</v>
      </c>
      <c r="AC72">
        <v>34.6</v>
      </c>
      <c r="AD72">
        <v>20.6</v>
      </c>
      <c r="AE72">
        <v>0.29299999999999998</v>
      </c>
      <c r="AF72">
        <f>SUM(P72+Q72)</f>
        <v>19</v>
      </c>
      <c r="AG72">
        <f>(U72/M72)*9</f>
        <v>10.559176672384222</v>
      </c>
      <c r="AH72" s="15">
        <f>SUM(AI72:AN72)</f>
        <v>3.9283120000902367</v>
      </c>
      <c r="AI72" s="4">
        <f>(M72-84.2787575)/48.673</f>
        <v>-0.5337406262198755</v>
      </c>
      <c r="AJ72" s="4">
        <f>(K72-4.6555)/6.074</f>
        <v>-0.76646361540994401</v>
      </c>
      <c r="AK72" s="4">
        <f>-1*(R72-4.3424)/0.5478</f>
        <v>1.2822197882438837</v>
      </c>
      <c r="AL72" s="4">
        <f>-1*(T72-1.332)/0.0986</f>
        <v>0.93306288032454454</v>
      </c>
      <c r="AM72" s="4">
        <f>(AG72-8.9127)/1.487</f>
        <v>1.1072472578239561</v>
      </c>
      <c r="AN72" s="4">
        <f>(AF72-5.59719)/7.031955</f>
        <v>1.9059863153276719</v>
      </c>
    </row>
    <row r="73" spans="1:61" x14ac:dyDescent="0.2">
      <c r="A73" t="e">
        <f>B73-C73</f>
        <v>#REF!</v>
      </c>
      <c r="B73" t="e">
        <f>MATCH(E73,#REF!,0)-1</f>
        <v>#REF!</v>
      </c>
      <c r="C73">
        <v>72</v>
      </c>
      <c r="D73">
        <v>23</v>
      </c>
      <c r="E73" t="s">
        <v>7616</v>
      </c>
      <c r="F73" t="s">
        <v>8335</v>
      </c>
      <c r="G73" t="s">
        <v>8319</v>
      </c>
      <c r="H73" t="s">
        <v>7564</v>
      </c>
      <c r="I73">
        <v>31</v>
      </c>
      <c r="J73">
        <v>31</v>
      </c>
      <c r="K73">
        <v>16.100000000000001</v>
      </c>
      <c r="L73">
        <v>765.2</v>
      </c>
      <c r="M73">
        <v>178.6</v>
      </c>
      <c r="N73">
        <v>12.3</v>
      </c>
      <c r="O73">
        <v>8.6999999999999993</v>
      </c>
      <c r="P73">
        <v>0</v>
      </c>
      <c r="Q73">
        <v>0</v>
      </c>
      <c r="R73">
        <v>4.17</v>
      </c>
      <c r="S73">
        <v>3.71</v>
      </c>
      <c r="T73">
        <v>1.31</v>
      </c>
      <c r="U73">
        <v>186.4</v>
      </c>
      <c r="V73">
        <v>65.5</v>
      </c>
      <c r="W73">
        <v>168.1</v>
      </c>
      <c r="X73">
        <v>6.7</v>
      </c>
      <c r="Y73">
        <v>82.8</v>
      </c>
      <c r="Z73">
        <v>89.2</v>
      </c>
      <c r="AA73">
        <v>26</v>
      </c>
      <c r="AB73">
        <v>42</v>
      </c>
      <c r="AC73">
        <v>36.799999999999997</v>
      </c>
      <c r="AD73">
        <v>21.2</v>
      </c>
      <c r="AE73">
        <v>0.29599999999999999</v>
      </c>
      <c r="AF73">
        <f>SUM(P73+Q73)</f>
        <v>0</v>
      </c>
      <c r="AG73">
        <f>(U73/M73)*9</f>
        <v>9.3930571108622622</v>
      </c>
      <c r="AH73" s="15">
        <f>SUM(AI73:AN73)</f>
        <v>3.8869438758450414</v>
      </c>
      <c r="AI73" s="4">
        <f>(M73-84.2787575)/48.673</f>
        <v>1.9378555359234071</v>
      </c>
      <c r="AJ73" s="4">
        <f>(K73-4.6555)/6.074</f>
        <v>1.8841784655910441</v>
      </c>
      <c r="AK73" s="4">
        <f>-1*(R73-4.3424)/0.5478</f>
        <v>0.31471339905074786</v>
      </c>
      <c r="AL73" s="4">
        <f>-1*(T73-1.332)/0.0986</f>
        <v>0.22312373225152152</v>
      </c>
      <c r="AM73" s="4">
        <f>(AG73-8.9127)/1.487</f>
        <v>0.32303773427186483</v>
      </c>
      <c r="AN73" s="4">
        <f>(AF73-5.59719)/7.031955</f>
        <v>-0.7959649912435447</v>
      </c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</row>
    <row r="74" spans="1:61" x14ac:dyDescent="0.2">
      <c r="A74" t="e">
        <f>B74-C74</f>
        <v>#REF!</v>
      </c>
      <c r="B74" t="e">
        <f>MATCH(E74,#REF!,0)-1</f>
        <v>#REF!</v>
      </c>
      <c r="C74">
        <v>73</v>
      </c>
      <c r="D74">
        <v>148</v>
      </c>
      <c r="E74" t="s">
        <v>131</v>
      </c>
      <c r="F74" t="s">
        <v>8347</v>
      </c>
      <c r="G74" t="s">
        <v>8319</v>
      </c>
      <c r="H74" t="s">
        <v>9</v>
      </c>
      <c r="I74">
        <v>19</v>
      </c>
      <c r="J74">
        <v>19</v>
      </c>
      <c r="K74">
        <v>9.3000000000000007</v>
      </c>
      <c r="L74">
        <v>404.7</v>
      </c>
      <c r="M74">
        <v>96.2</v>
      </c>
      <c r="N74">
        <v>6.9</v>
      </c>
      <c r="O74">
        <v>4.8</v>
      </c>
      <c r="P74">
        <v>0</v>
      </c>
      <c r="Q74">
        <v>0</v>
      </c>
      <c r="R74">
        <v>3.74</v>
      </c>
      <c r="S74">
        <v>3.28</v>
      </c>
      <c r="T74">
        <v>1.22</v>
      </c>
      <c r="U74">
        <v>118</v>
      </c>
      <c r="V74">
        <v>37</v>
      </c>
      <c r="W74">
        <v>80.2</v>
      </c>
      <c r="X74">
        <v>3.9</v>
      </c>
      <c r="Y74">
        <v>40</v>
      </c>
      <c r="Z74">
        <v>43.2</v>
      </c>
      <c r="AA74">
        <v>13</v>
      </c>
      <c r="AB74">
        <v>41.7</v>
      </c>
      <c r="AC74">
        <v>38.299999999999997</v>
      </c>
      <c r="AD74">
        <v>20</v>
      </c>
      <c r="AE74">
        <v>0.28799999999999998</v>
      </c>
      <c r="AF74">
        <f>SUM(P74+Q74)</f>
        <v>0</v>
      </c>
      <c r="AG74">
        <f>(U74/M74)*9</f>
        <v>11.039501039501038</v>
      </c>
      <c r="AH74" s="15">
        <f>SUM(AI74:AN74)</f>
        <v>3.8794498122532648</v>
      </c>
      <c r="AI74" s="4">
        <f>(M74-84.2787575)/48.673</f>
        <v>0.24492516384854035</v>
      </c>
      <c r="AJ74" s="4">
        <f>(K74-4.6555)/6.074</f>
        <v>0.76465261771485027</v>
      </c>
      <c r="AK74" s="4">
        <f>-1*(R74-4.3424)/0.5478</f>
        <v>1.0996714129244238</v>
      </c>
      <c r="AL74" s="4">
        <f>-1*(T74-1.332)/0.0986</f>
        <v>1.1359026369168368</v>
      </c>
      <c r="AM74" s="4">
        <f>(AG74-8.9127)/1.487</f>
        <v>1.430262972092158</v>
      </c>
      <c r="AN74" s="4">
        <f>(AF74-5.59719)/7.031955</f>
        <v>-0.7959649912435447</v>
      </c>
    </row>
    <row r="75" spans="1:61" x14ac:dyDescent="0.2">
      <c r="A75" t="e">
        <f>B75-C75</f>
        <v>#REF!</v>
      </c>
      <c r="B75" t="e">
        <f>MATCH(E75,#REF!,0)-1</f>
        <v>#REF!</v>
      </c>
      <c r="C75">
        <v>74</v>
      </c>
      <c r="D75">
        <v>320</v>
      </c>
      <c r="E75" t="s">
        <v>7766</v>
      </c>
      <c r="F75" t="s">
        <v>8340</v>
      </c>
      <c r="G75" t="s">
        <v>8349</v>
      </c>
      <c r="H75" t="s">
        <v>9</v>
      </c>
      <c r="I75">
        <v>55</v>
      </c>
      <c r="J75">
        <v>0</v>
      </c>
      <c r="K75">
        <v>0</v>
      </c>
      <c r="L75">
        <v>232.4</v>
      </c>
      <c r="M75">
        <v>55.1</v>
      </c>
      <c r="N75">
        <v>3</v>
      </c>
      <c r="O75">
        <v>2.2999999999999998</v>
      </c>
      <c r="P75">
        <v>3</v>
      </c>
      <c r="Q75">
        <v>11</v>
      </c>
      <c r="R75">
        <v>3.47</v>
      </c>
      <c r="S75">
        <v>2.99</v>
      </c>
      <c r="T75">
        <v>1.24</v>
      </c>
      <c r="U75">
        <v>67.2</v>
      </c>
      <c r="V75">
        <v>21.5</v>
      </c>
      <c r="W75">
        <v>46.8</v>
      </c>
      <c r="X75">
        <v>2.1</v>
      </c>
      <c r="Y75">
        <v>21.3</v>
      </c>
      <c r="Z75">
        <v>23.2</v>
      </c>
      <c r="AA75">
        <v>6</v>
      </c>
      <c r="AB75">
        <v>48.7</v>
      </c>
      <c r="AC75">
        <v>30.3</v>
      </c>
      <c r="AD75">
        <v>21</v>
      </c>
      <c r="AE75">
        <v>0.30199999999999999</v>
      </c>
      <c r="AF75">
        <f>SUM(P75+Q75)</f>
        <v>14</v>
      </c>
      <c r="AG75">
        <f>(U75/M75)*9</f>
        <v>10.976406533575316</v>
      </c>
      <c r="AH75" s="15">
        <f>SUM(AI75:AN75)</f>
        <v>3.7424445290598172</v>
      </c>
      <c r="AI75" s="4">
        <f>(M75-84.2787575)/48.673</f>
        <v>-0.59948549503831683</v>
      </c>
      <c r="AJ75" s="4">
        <f>(K75-4.6555)/6.074</f>
        <v>-0.76646361540994401</v>
      </c>
      <c r="AK75" s="4">
        <f>-1*(R75-4.3424)/0.5478</f>
        <v>1.592552026286965</v>
      </c>
      <c r="AL75" s="4">
        <f>-1*(T75-1.332)/0.0986</f>
        <v>0.93306288032454454</v>
      </c>
      <c r="AM75" s="4">
        <f>(AG75-8.9127)/1.487</f>
        <v>1.3878322350876375</v>
      </c>
      <c r="AN75" s="4">
        <f>(AF75-5.59719)/7.031955</f>
        <v>1.1949464978089306</v>
      </c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</row>
    <row r="76" spans="1:61" x14ac:dyDescent="0.2">
      <c r="A76" t="e">
        <f>B76-C76</f>
        <v>#REF!</v>
      </c>
      <c r="B76" t="e">
        <f>MATCH(E76,#REF!,0)-1</f>
        <v>#REF!</v>
      </c>
      <c r="C76">
        <v>75</v>
      </c>
      <c r="D76">
        <v>426</v>
      </c>
      <c r="E76" t="s">
        <v>7770</v>
      </c>
      <c r="F76" t="s">
        <v>8342</v>
      </c>
      <c r="G76" t="s">
        <v>8349</v>
      </c>
      <c r="H76" t="s">
        <v>9</v>
      </c>
      <c r="I76">
        <v>41</v>
      </c>
      <c r="J76">
        <v>0</v>
      </c>
      <c r="K76">
        <v>0</v>
      </c>
      <c r="L76">
        <v>170.1</v>
      </c>
      <c r="M76">
        <v>40.5</v>
      </c>
      <c r="N76">
        <v>2.2000000000000002</v>
      </c>
      <c r="O76">
        <v>1.8</v>
      </c>
      <c r="P76">
        <v>3</v>
      </c>
      <c r="Q76">
        <v>6</v>
      </c>
      <c r="R76">
        <v>3.53</v>
      </c>
      <c r="S76">
        <v>2.79</v>
      </c>
      <c r="T76">
        <v>1.22</v>
      </c>
      <c r="U76">
        <v>55.5</v>
      </c>
      <c r="V76">
        <v>18</v>
      </c>
      <c r="W76">
        <v>31.4</v>
      </c>
      <c r="X76">
        <v>1.7</v>
      </c>
      <c r="Y76">
        <v>15.9</v>
      </c>
      <c r="Z76">
        <v>17.2</v>
      </c>
      <c r="AA76">
        <v>5</v>
      </c>
      <c r="AB76">
        <v>43.3</v>
      </c>
      <c r="AC76">
        <v>36</v>
      </c>
      <c r="AD76">
        <v>20.7</v>
      </c>
      <c r="AE76">
        <v>0.29299999999999998</v>
      </c>
      <c r="AF76">
        <f>SUM(P76+Q76)</f>
        <v>9</v>
      </c>
      <c r="AG76">
        <f>(U76/M76)*9</f>
        <v>12.333333333333334</v>
      </c>
      <c r="AH76" s="15">
        <f>SUM(AI76:AN76)</f>
        <v>3.7372809078466043</v>
      </c>
      <c r="AI76" s="4">
        <f>(M76-84.2787575)/48.673</f>
        <v>-0.8994464590224559</v>
      </c>
      <c r="AJ76" s="4">
        <f>(K76-4.6555)/6.074</f>
        <v>-0.76646361540994401</v>
      </c>
      <c r="AK76" s="4">
        <f>-1*(R76-4.3424)/0.5478</f>
        <v>1.4830230010952901</v>
      </c>
      <c r="AL76" s="4">
        <f>-1*(T76-1.332)/0.0986</f>
        <v>1.1359026369168368</v>
      </c>
      <c r="AM76" s="4">
        <f>(AG76-8.9127)/1.487</f>
        <v>2.3003586639766875</v>
      </c>
      <c r="AN76" s="4">
        <f>(AF76-5.59719)/7.031955</f>
        <v>0.48390668029018952</v>
      </c>
    </row>
    <row r="77" spans="1:61" x14ac:dyDescent="0.2">
      <c r="A77" t="e">
        <f>B77-C77</f>
        <v>#REF!</v>
      </c>
      <c r="B77" t="e">
        <f>MATCH(E77,#REF!,0)-1</f>
        <v>#REF!</v>
      </c>
      <c r="C77">
        <v>76</v>
      </c>
      <c r="D77">
        <v>22</v>
      </c>
      <c r="E77" t="s">
        <v>7607</v>
      </c>
      <c r="F77" t="s">
        <v>8334</v>
      </c>
      <c r="G77" t="s">
        <v>8319</v>
      </c>
      <c r="H77" t="s">
        <v>7564</v>
      </c>
      <c r="I77">
        <v>31</v>
      </c>
      <c r="J77">
        <v>31</v>
      </c>
      <c r="K77">
        <v>15.8</v>
      </c>
      <c r="L77">
        <v>756.5</v>
      </c>
      <c r="M77">
        <v>178.6</v>
      </c>
      <c r="N77">
        <v>10.5</v>
      </c>
      <c r="O77">
        <v>10</v>
      </c>
      <c r="P77">
        <v>0</v>
      </c>
      <c r="Q77">
        <v>0</v>
      </c>
      <c r="R77">
        <v>4.29</v>
      </c>
      <c r="S77">
        <v>3.66</v>
      </c>
      <c r="T77">
        <v>1.26</v>
      </c>
      <c r="U77">
        <v>172.1</v>
      </c>
      <c r="V77">
        <v>53.5</v>
      </c>
      <c r="W77">
        <v>172</v>
      </c>
      <c r="X77">
        <v>7</v>
      </c>
      <c r="Y77">
        <v>85.1</v>
      </c>
      <c r="Z77">
        <v>91.2</v>
      </c>
      <c r="AA77">
        <v>29</v>
      </c>
      <c r="AB77">
        <v>40</v>
      </c>
      <c r="AC77">
        <v>39.5</v>
      </c>
      <c r="AD77">
        <v>20.5</v>
      </c>
      <c r="AE77">
        <v>0.28899999999999998</v>
      </c>
      <c r="AF77">
        <f>SUM(P77+Q77)</f>
        <v>0</v>
      </c>
      <c r="AG77">
        <f>(U77/M77)*9</f>
        <v>8.6724524076147826</v>
      </c>
      <c r="AH77" s="15">
        <f>SUM(AI77:AN77)</f>
        <v>3.64099134230137</v>
      </c>
      <c r="AI77" s="4">
        <f>(M77-84.2787575)/48.673</f>
        <v>1.9378555359234071</v>
      </c>
      <c r="AJ77" s="4">
        <f>(K77-4.6555)/6.074</f>
        <v>1.8347876193612118</v>
      </c>
      <c r="AK77" s="4">
        <f>-1*(R77-4.3424)/0.5478</f>
        <v>9.5655348667396056E-2</v>
      </c>
      <c r="AL77" s="4">
        <f>-1*(T77-1.332)/0.0986</f>
        <v>0.73022312373225218</v>
      </c>
      <c r="AM77" s="4">
        <f>(AG77-8.9127)/1.487</f>
        <v>-0.16156529413935206</v>
      </c>
      <c r="AN77" s="4">
        <f>(AF77-5.59719)/7.031955</f>
        <v>-0.7959649912435447</v>
      </c>
    </row>
    <row r="78" spans="1:61" x14ac:dyDescent="0.2">
      <c r="A78" t="e">
        <f>B78-C78</f>
        <v>#REF!</v>
      </c>
      <c r="B78" t="e">
        <f>MATCH(E78,#REF!,0)-1</f>
        <v>#REF!</v>
      </c>
      <c r="C78">
        <v>77</v>
      </c>
      <c r="D78">
        <v>167</v>
      </c>
      <c r="E78" t="s">
        <v>7745</v>
      </c>
      <c r="F78" t="s">
        <v>8324</v>
      </c>
      <c r="G78" t="s">
        <v>8349</v>
      </c>
      <c r="H78" t="s">
        <v>9</v>
      </c>
      <c r="I78">
        <v>65</v>
      </c>
      <c r="J78">
        <v>0</v>
      </c>
      <c r="K78">
        <v>0</v>
      </c>
      <c r="L78">
        <v>351</v>
      </c>
      <c r="M78">
        <v>84.2</v>
      </c>
      <c r="N78">
        <v>4.7</v>
      </c>
      <c r="O78">
        <v>3.5</v>
      </c>
      <c r="P78">
        <v>1</v>
      </c>
      <c r="Q78">
        <v>13</v>
      </c>
      <c r="R78">
        <v>3.81</v>
      </c>
      <c r="S78">
        <v>2.93</v>
      </c>
      <c r="T78">
        <v>1.2</v>
      </c>
      <c r="U78">
        <v>94.4</v>
      </c>
      <c r="V78">
        <v>24.6</v>
      </c>
      <c r="W78">
        <v>76.599999999999994</v>
      </c>
      <c r="X78">
        <v>3.3</v>
      </c>
      <c r="Y78">
        <v>35.700000000000003</v>
      </c>
      <c r="Z78">
        <v>38.5</v>
      </c>
      <c r="AA78">
        <v>12</v>
      </c>
      <c r="AB78">
        <v>43.6</v>
      </c>
      <c r="AC78">
        <v>35.6</v>
      </c>
      <c r="AD78">
        <v>20.8</v>
      </c>
      <c r="AE78">
        <v>0.29799999999999999</v>
      </c>
      <c r="AF78">
        <f>SUM(P78+Q78)</f>
        <v>14</v>
      </c>
      <c r="AG78">
        <f>(U78/M78)*9</f>
        <v>10.090261282660332</v>
      </c>
      <c r="AH78" s="15">
        <f>SUM(AI78:AN78)</f>
        <v>3.5293987551972021</v>
      </c>
      <c r="AI78" s="4">
        <f>(M78-84.2787575)/48.673</f>
        <v>-1.6180942206150165E-3</v>
      </c>
      <c r="AJ78" s="4">
        <f>(K78-4.6555)/6.074</f>
        <v>-0.76646361540994401</v>
      </c>
      <c r="AK78" s="4">
        <f>-1*(R78-4.3424)/0.5478</f>
        <v>0.97188755020080242</v>
      </c>
      <c r="AL78" s="4">
        <f>-1*(T78-1.332)/0.0986</f>
        <v>1.3387423935091292</v>
      </c>
      <c r="AM78" s="4">
        <f>(AG78-8.9127)/1.487</f>
        <v>0.7919040233088992</v>
      </c>
      <c r="AN78" s="4">
        <f>(AF78-5.59719)/7.031955</f>
        <v>1.1949464978089306</v>
      </c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</row>
    <row r="79" spans="1:61" x14ac:dyDescent="0.2">
      <c r="A79" t="e">
        <f>B79-C79</f>
        <v>#REF!</v>
      </c>
      <c r="B79" t="e">
        <f>MATCH(E79,#REF!,0)-1</f>
        <v>#REF!</v>
      </c>
      <c r="C79">
        <v>78</v>
      </c>
      <c r="D79">
        <v>76</v>
      </c>
      <c r="E79" t="s">
        <v>7613</v>
      </c>
      <c r="F79" t="s">
        <v>8341</v>
      </c>
      <c r="G79" t="s">
        <v>8319</v>
      </c>
      <c r="H79" t="s">
        <v>9</v>
      </c>
      <c r="I79">
        <v>29</v>
      </c>
      <c r="J79">
        <v>29</v>
      </c>
      <c r="K79">
        <v>14.2</v>
      </c>
      <c r="L79">
        <v>674.5</v>
      </c>
      <c r="M79">
        <v>157.69999999999999</v>
      </c>
      <c r="N79">
        <v>9</v>
      </c>
      <c r="O79">
        <v>9.8000000000000007</v>
      </c>
      <c r="P79">
        <v>0</v>
      </c>
      <c r="Q79">
        <v>0</v>
      </c>
      <c r="R79">
        <v>4.1900000000000004</v>
      </c>
      <c r="S79">
        <v>3.45</v>
      </c>
      <c r="T79">
        <v>1.3</v>
      </c>
      <c r="U79">
        <v>172.3</v>
      </c>
      <c r="V79">
        <v>53.8</v>
      </c>
      <c r="W79">
        <v>150.69999999999999</v>
      </c>
      <c r="X79">
        <v>5.5</v>
      </c>
      <c r="Y79">
        <v>73.3</v>
      </c>
      <c r="Z79">
        <v>79</v>
      </c>
      <c r="AA79">
        <v>23</v>
      </c>
      <c r="AB79">
        <v>43.9</v>
      </c>
      <c r="AC79">
        <v>34.799999999999997</v>
      </c>
      <c r="AD79">
        <v>21.4</v>
      </c>
      <c r="AE79">
        <v>0.30499999999999999</v>
      </c>
      <c r="AF79">
        <f>SUM(P79+Q79)</f>
        <v>0</v>
      </c>
      <c r="AG79">
        <f>(U79/M79)*9</f>
        <v>9.8332276474318352</v>
      </c>
      <c r="AH79" s="15">
        <f>SUM(AI79:AN79)</f>
        <v>3.5056616775674563</v>
      </c>
      <c r="AI79" s="4">
        <f>(M79-84.2787575)/48.673</f>
        <v>1.5084593614529613</v>
      </c>
      <c r="AJ79" s="4">
        <f>(K79-4.6555)/6.074</f>
        <v>1.5713697728021072</v>
      </c>
      <c r="AK79" s="4">
        <f>-1*(R79-4.3424)/0.5478</f>
        <v>0.27820372398685511</v>
      </c>
      <c r="AL79" s="4">
        <f>-1*(T79-1.332)/0.0986</f>
        <v>0.32454361054766767</v>
      </c>
      <c r="AM79" s="4">
        <f>(AG79-8.9127)/1.487</f>
        <v>0.61905020002140954</v>
      </c>
      <c r="AN79" s="4">
        <f>(AF79-5.59719)/7.031955</f>
        <v>-0.7959649912435447</v>
      </c>
    </row>
    <row r="80" spans="1:61" x14ac:dyDescent="0.2">
      <c r="A80" t="e">
        <f>B80-C80</f>
        <v>#REF!</v>
      </c>
      <c r="B80" t="e">
        <f>MATCH(E80,#REF!,0)-1</f>
        <v>#REF!</v>
      </c>
      <c r="C80">
        <v>79</v>
      </c>
      <c r="D80">
        <v>287</v>
      </c>
      <c r="E80" t="s">
        <v>7790</v>
      </c>
      <c r="F80" t="s">
        <v>8335</v>
      </c>
      <c r="G80" t="s">
        <v>8349</v>
      </c>
      <c r="H80" t="s">
        <v>9</v>
      </c>
      <c r="I80">
        <v>65</v>
      </c>
      <c r="J80">
        <v>0</v>
      </c>
      <c r="K80">
        <v>0</v>
      </c>
      <c r="L80">
        <v>250.6</v>
      </c>
      <c r="M80">
        <v>58.3</v>
      </c>
      <c r="N80">
        <v>3.2</v>
      </c>
      <c r="O80">
        <v>2.5</v>
      </c>
      <c r="P80">
        <v>20</v>
      </c>
      <c r="Q80">
        <v>3</v>
      </c>
      <c r="R80">
        <v>3.86</v>
      </c>
      <c r="S80">
        <v>3.47</v>
      </c>
      <c r="T80">
        <v>1.32</v>
      </c>
      <c r="U80">
        <v>70</v>
      </c>
      <c r="V80">
        <v>26.8</v>
      </c>
      <c r="W80">
        <v>50</v>
      </c>
      <c r="X80">
        <v>2.1</v>
      </c>
      <c r="Y80">
        <v>25</v>
      </c>
      <c r="Z80">
        <v>27.1</v>
      </c>
      <c r="AA80">
        <v>7</v>
      </c>
      <c r="AB80">
        <v>43.6</v>
      </c>
      <c r="AC80">
        <v>35.299999999999997</v>
      </c>
      <c r="AD80">
        <v>21.2</v>
      </c>
      <c r="AE80">
        <v>0.29599999999999999</v>
      </c>
      <c r="AF80">
        <f>SUM(P80+Q80)</f>
        <v>23</v>
      </c>
      <c r="AG80">
        <f>(U80/M80)*9</f>
        <v>10.806174957118355</v>
      </c>
      <c r="AH80" s="15">
        <f>SUM(AI80:AN80)</f>
        <v>3.4502835027286984</v>
      </c>
      <c r="AI80" s="4">
        <f>(M80-84.2787575)/48.673</f>
        <v>-0.5337406262198755</v>
      </c>
      <c r="AJ80" s="4">
        <f>(K80-4.6555)/6.074</f>
        <v>-0.76646361540994401</v>
      </c>
      <c r="AK80" s="4">
        <f>-1*(R80-4.3424)/0.5478</f>
        <v>0.88061336254107292</v>
      </c>
      <c r="AL80" s="4">
        <f>-1*(T80-1.332)/0.0986</f>
        <v>0.12170385395537538</v>
      </c>
      <c r="AM80" s="4">
        <f>(AG80-8.9127)/1.487</f>
        <v>1.2733523585194051</v>
      </c>
      <c r="AN80" s="4">
        <f>(AF80-5.59719)/7.031955</f>
        <v>2.4748181693426647</v>
      </c>
    </row>
    <row r="81" spans="1:58" x14ac:dyDescent="0.2">
      <c r="A81" t="e">
        <f>B81-C81</f>
        <v>#REF!</v>
      </c>
      <c r="B81" t="e">
        <f>MATCH(E81,#REF!,0)-1</f>
        <v>#REF!</v>
      </c>
      <c r="C81">
        <v>80</v>
      </c>
      <c r="D81">
        <v>83</v>
      </c>
      <c r="E81" t="s">
        <v>7624</v>
      </c>
      <c r="F81" t="s">
        <v>8335</v>
      </c>
      <c r="G81" t="s">
        <v>8319</v>
      </c>
      <c r="H81" t="s">
        <v>7564</v>
      </c>
      <c r="I81">
        <v>29</v>
      </c>
      <c r="J81">
        <v>29</v>
      </c>
      <c r="K81">
        <v>13.7</v>
      </c>
      <c r="L81">
        <v>646.79999999999995</v>
      </c>
      <c r="M81">
        <v>151.80000000000001</v>
      </c>
      <c r="N81">
        <v>10.8</v>
      </c>
      <c r="O81">
        <v>7.7</v>
      </c>
      <c r="P81">
        <v>0</v>
      </c>
      <c r="Q81">
        <v>0</v>
      </c>
      <c r="R81">
        <v>4.16</v>
      </c>
      <c r="S81">
        <v>3.69</v>
      </c>
      <c r="T81">
        <v>1.26</v>
      </c>
      <c r="U81">
        <v>154.4</v>
      </c>
      <c r="V81">
        <v>46.2</v>
      </c>
      <c r="W81">
        <v>145</v>
      </c>
      <c r="X81">
        <v>6.3</v>
      </c>
      <c r="Y81">
        <v>70.099999999999994</v>
      </c>
      <c r="Z81">
        <v>75.400000000000006</v>
      </c>
      <c r="AA81">
        <v>23</v>
      </c>
      <c r="AB81">
        <v>41</v>
      </c>
      <c r="AC81">
        <v>37.799999999999997</v>
      </c>
      <c r="AD81">
        <v>21.2</v>
      </c>
      <c r="AE81">
        <v>0.29199999999999998</v>
      </c>
      <c r="AF81">
        <f>SUM(P81+Q81)</f>
        <v>0</v>
      </c>
      <c r="AG81">
        <f>(U81/M81)*9</f>
        <v>9.1541501976284589</v>
      </c>
      <c r="AH81" s="15">
        <f>SUM(AI81:AN81)</f>
        <v>3.3058943644925876</v>
      </c>
      <c r="AI81" s="4">
        <f>(M81-84.2787575)/48.673</f>
        <v>1.3872422595689604</v>
      </c>
      <c r="AJ81" s="4">
        <f>(K81-4.6555)/6.074</f>
        <v>1.4890516957523872</v>
      </c>
      <c r="AK81" s="4">
        <f>-1*(R81-4.3424)/0.5478</f>
        <v>0.33296823658269342</v>
      </c>
      <c r="AL81" s="4">
        <f>-1*(T81-1.332)/0.0986</f>
        <v>0.73022312373225218</v>
      </c>
      <c r="AM81" s="4">
        <f>(AG81-8.9127)/1.487</f>
        <v>0.16237404009983844</v>
      </c>
      <c r="AN81" s="4">
        <f>(AF81-5.59719)/7.031955</f>
        <v>-0.7959649912435447</v>
      </c>
      <c r="AR81" s="71"/>
      <c r="AS81" s="71"/>
      <c r="BA81" s="71"/>
      <c r="BB81" s="71"/>
    </row>
    <row r="82" spans="1:58" x14ac:dyDescent="0.2">
      <c r="A82" t="e">
        <f>B82-C82</f>
        <v>#REF!</v>
      </c>
      <c r="B82" t="e">
        <f>MATCH(E82,#REF!,0)-1</f>
        <v>#REF!</v>
      </c>
      <c r="C82">
        <v>81</v>
      </c>
      <c r="D82">
        <v>8</v>
      </c>
      <c r="E82" t="s">
        <v>7608</v>
      </c>
      <c r="F82" t="s">
        <v>8324</v>
      </c>
      <c r="G82" t="s">
        <v>8319</v>
      </c>
      <c r="H82" t="s">
        <v>9</v>
      </c>
      <c r="I82">
        <v>31</v>
      </c>
      <c r="J82">
        <v>31</v>
      </c>
      <c r="K82">
        <v>16.399999999999999</v>
      </c>
      <c r="L82">
        <v>814.8</v>
      </c>
      <c r="M82">
        <v>191</v>
      </c>
      <c r="N82">
        <v>12.4</v>
      </c>
      <c r="O82">
        <v>9.6999999999999993</v>
      </c>
      <c r="P82">
        <v>0</v>
      </c>
      <c r="Q82">
        <v>0</v>
      </c>
      <c r="R82">
        <v>4.49</v>
      </c>
      <c r="S82">
        <v>3.65</v>
      </c>
      <c r="T82">
        <v>1.29</v>
      </c>
      <c r="U82">
        <v>183.1</v>
      </c>
      <c r="V82">
        <v>57.6</v>
      </c>
      <c r="W82">
        <v>188.4</v>
      </c>
      <c r="X82">
        <v>9.9</v>
      </c>
      <c r="Y82">
        <v>95.2</v>
      </c>
      <c r="Z82">
        <v>101.8</v>
      </c>
      <c r="AA82">
        <v>31</v>
      </c>
      <c r="AB82">
        <v>40.9</v>
      </c>
      <c r="AC82">
        <v>38.299999999999997</v>
      </c>
      <c r="AD82">
        <v>20.8</v>
      </c>
      <c r="AE82">
        <v>0.29499999999999998</v>
      </c>
      <c r="AF82">
        <f>SUM(P82+Q82)</f>
        <v>0</v>
      </c>
      <c r="AG82">
        <f>(U82/M82)*9</f>
        <v>8.6277486910994767</v>
      </c>
      <c r="AH82" s="15">
        <f>SUM(AI82:AN82)</f>
        <v>3.295114992021273</v>
      </c>
      <c r="AI82" s="4">
        <f>(M82-84.2787575)/48.673</f>
        <v>2.1926169025948679</v>
      </c>
      <c r="AJ82" s="4">
        <f>(K82-4.6555)/6.074</f>
        <v>1.9335693118208757</v>
      </c>
      <c r="AK82" s="4">
        <f>-1*(R82-4.3424)/0.5478</f>
        <v>-0.26944140197152361</v>
      </c>
      <c r="AL82" s="4">
        <f>-1*(T82-1.332)/0.0986</f>
        <v>0.4259634888438138</v>
      </c>
      <c r="AM82" s="4">
        <f>(AG82-8.9127)/1.487</f>
        <v>-0.19162831802321617</v>
      </c>
      <c r="AN82" s="4">
        <f>(AF82-5.59719)/7.031955</f>
        <v>-0.7959649912435447</v>
      </c>
    </row>
    <row r="83" spans="1:58" x14ac:dyDescent="0.2">
      <c r="A83" t="e">
        <f>B83-C83</f>
        <v>#REF!</v>
      </c>
      <c r="B83" t="e">
        <f>MATCH(E83,#REF!,0)-1</f>
        <v>#REF!</v>
      </c>
      <c r="C83">
        <v>82</v>
      </c>
      <c r="D83">
        <v>95</v>
      </c>
      <c r="E83" t="s">
        <v>7639</v>
      </c>
      <c r="F83" t="s">
        <v>8336</v>
      </c>
      <c r="G83" t="s">
        <v>8319</v>
      </c>
      <c r="H83" t="s">
        <v>9</v>
      </c>
      <c r="I83">
        <v>28</v>
      </c>
      <c r="J83">
        <v>28</v>
      </c>
      <c r="K83">
        <v>13.1</v>
      </c>
      <c r="L83">
        <v>621.5</v>
      </c>
      <c r="M83">
        <v>145.80000000000001</v>
      </c>
      <c r="N83">
        <v>9</v>
      </c>
      <c r="O83">
        <v>8.6999999999999993</v>
      </c>
      <c r="P83">
        <v>0</v>
      </c>
      <c r="Q83">
        <v>0</v>
      </c>
      <c r="R83">
        <v>4.21</v>
      </c>
      <c r="S83">
        <v>3.47</v>
      </c>
      <c r="T83">
        <v>1.28</v>
      </c>
      <c r="U83">
        <v>159.5</v>
      </c>
      <c r="V83">
        <v>53.1</v>
      </c>
      <c r="W83">
        <v>133.5</v>
      </c>
      <c r="X83">
        <v>6.1</v>
      </c>
      <c r="Y83">
        <v>68.2</v>
      </c>
      <c r="Z83">
        <v>73.2</v>
      </c>
      <c r="AA83">
        <v>21</v>
      </c>
      <c r="AB83">
        <v>41.5</v>
      </c>
      <c r="AC83">
        <v>37.4</v>
      </c>
      <c r="AD83">
        <v>21.1</v>
      </c>
      <c r="AE83">
        <v>0.29399999999999998</v>
      </c>
      <c r="AF83">
        <f>SUM(P83+Q83)</f>
        <v>0</v>
      </c>
      <c r="AG83">
        <f>(U83/M83)*9</f>
        <v>9.8456790123456788</v>
      </c>
      <c r="AH83" s="15">
        <f>SUM(AI83:AN83)</f>
        <v>3.254776738771354</v>
      </c>
      <c r="AI83" s="4">
        <f>(M83-84.2787575)/48.673</f>
        <v>1.2639706305343827</v>
      </c>
      <c r="AJ83" s="4">
        <f>(K83-4.6555)/6.074</f>
        <v>1.3902700032927231</v>
      </c>
      <c r="AK83" s="4">
        <f>-1*(R83-4.3424)/0.5478</f>
        <v>0.24169404892296392</v>
      </c>
      <c r="AL83" s="4">
        <f>-1*(T83-1.332)/0.0986</f>
        <v>0.52738336713995992</v>
      </c>
      <c r="AM83" s="4">
        <f>(AG83-8.9127)/1.487</f>
        <v>0.6274236801248686</v>
      </c>
      <c r="AN83" s="4">
        <f>(AF83-5.59719)/7.031955</f>
        <v>-0.7959649912435447</v>
      </c>
    </row>
    <row r="84" spans="1:58" x14ac:dyDescent="0.2">
      <c r="A84" t="e">
        <f>B84-C84</f>
        <v>#REF!</v>
      </c>
      <c r="B84" t="e">
        <f>MATCH(E84,#REF!,0)-1</f>
        <v>#REF!</v>
      </c>
      <c r="C84">
        <v>83</v>
      </c>
      <c r="D84">
        <v>329</v>
      </c>
      <c r="E84" t="s">
        <v>7765</v>
      </c>
      <c r="F84" t="s">
        <v>8344</v>
      </c>
      <c r="G84" t="s">
        <v>8349</v>
      </c>
      <c r="H84" t="s">
        <v>9</v>
      </c>
      <c r="I84">
        <v>55</v>
      </c>
      <c r="J84">
        <v>0</v>
      </c>
      <c r="K84">
        <v>0</v>
      </c>
      <c r="L84">
        <v>234.4</v>
      </c>
      <c r="M84">
        <v>55.1</v>
      </c>
      <c r="N84">
        <v>2.9</v>
      </c>
      <c r="O84">
        <v>2.4</v>
      </c>
      <c r="P84">
        <v>0</v>
      </c>
      <c r="Q84">
        <v>8</v>
      </c>
      <c r="R84">
        <v>3.4</v>
      </c>
      <c r="S84">
        <v>3.12</v>
      </c>
      <c r="T84">
        <v>1.28</v>
      </c>
      <c r="U84">
        <v>72.8</v>
      </c>
      <c r="V84">
        <v>28.5</v>
      </c>
      <c r="W84">
        <v>42.2</v>
      </c>
      <c r="X84">
        <v>2.7</v>
      </c>
      <c r="Y84">
        <v>20.8</v>
      </c>
      <c r="Z84">
        <v>22.8</v>
      </c>
      <c r="AA84">
        <v>5</v>
      </c>
      <c r="AB84">
        <v>47.1</v>
      </c>
      <c r="AC84">
        <v>32.6</v>
      </c>
      <c r="AD84">
        <v>20.3</v>
      </c>
      <c r="AE84">
        <v>0.29399999999999998</v>
      </c>
      <c r="AF84">
        <f>SUM(P84+Q84)</f>
        <v>8</v>
      </c>
      <c r="AG84">
        <f>(U84/M84)*9</f>
        <v>11.891107078039928</v>
      </c>
      <c r="AH84" s="15">
        <f>SUM(AI84:AN84)</f>
        <v>3.2264326002425467</v>
      </c>
      <c r="AI84" s="4">
        <f>(M84-84.2787575)/48.673</f>
        <v>-0.59948549503831683</v>
      </c>
      <c r="AJ84" s="4">
        <f>(K84-4.6555)/6.074</f>
        <v>-0.76646361540994401</v>
      </c>
      <c r="AK84" s="4">
        <f>-1*(R84-4.3424)/0.5478</f>
        <v>1.7203358890105873</v>
      </c>
      <c r="AL84" s="4">
        <f>-1*(T84-1.332)/0.0986</f>
        <v>0.52738336713995992</v>
      </c>
      <c r="AM84" s="4">
        <f>(AG84-8.9127)/1.487</f>
        <v>2.0029637377538188</v>
      </c>
      <c r="AN84" s="4">
        <f>(AF84-5.59719)/7.031955</f>
        <v>0.34169871678644126</v>
      </c>
    </row>
    <row r="85" spans="1:58" x14ac:dyDescent="0.2">
      <c r="A85" t="e">
        <f>B85-C85</f>
        <v>#REF!</v>
      </c>
      <c r="B85" t="e">
        <f>MATCH(E85,#REF!,0)-1</f>
        <v>#REF!</v>
      </c>
      <c r="C85">
        <v>84</v>
      </c>
      <c r="D85">
        <v>29</v>
      </c>
      <c r="E85" t="s">
        <v>7615</v>
      </c>
      <c r="F85" t="s">
        <v>8337</v>
      </c>
      <c r="G85" t="s">
        <v>8319</v>
      </c>
      <c r="H85" t="s">
        <v>7564</v>
      </c>
      <c r="I85">
        <v>29</v>
      </c>
      <c r="J85">
        <v>29</v>
      </c>
      <c r="K85">
        <v>15.8</v>
      </c>
      <c r="L85">
        <v>753.4</v>
      </c>
      <c r="M85">
        <v>178.1</v>
      </c>
      <c r="N85">
        <v>10.7</v>
      </c>
      <c r="O85">
        <v>10.1</v>
      </c>
      <c r="P85">
        <v>0</v>
      </c>
      <c r="Q85">
        <v>0</v>
      </c>
      <c r="R85">
        <v>4.26</v>
      </c>
      <c r="S85">
        <v>3.65</v>
      </c>
      <c r="T85">
        <v>1.26</v>
      </c>
      <c r="U85">
        <v>158.1</v>
      </c>
      <c r="V85">
        <v>40.6</v>
      </c>
      <c r="W85">
        <v>183.6</v>
      </c>
      <c r="X85">
        <v>5.8</v>
      </c>
      <c r="Y85">
        <v>84.4</v>
      </c>
      <c r="Z85">
        <v>91.2</v>
      </c>
      <c r="AA85">
        <v>28</v>
      </c>
      <c r="AB85">
        <v>46.5</v>
      </c>
      <c r="AC85">
        <v>33</v>
      </c>
      <c r="AD85">
        <v>20.399999999999999</v>
      </c>
      <c r="AE85">
        <v>0.29899999999999999</v>
      </c>
      <c r="AF85">
        <f>SUM(P85+Q85)</f>
        <v>0</v>
      </c>
      <c r="AG85">
        <f>(U85/M85)*9</f>
        <v>7.9893318360471648</v>
      </c>
      <c r="AH85" s="15">
        <f>SUM(AI85:AN85)</f>
        <v>3.2260880802286467</v>
      </c>
      <c r="AI85" s="4">
        <f>(M85-84.2787575)/48.673</f>
        <v>1.9275829001705256</v>
      </c>
      <c r="AJ85" s="4">
        <f>(K85-4.6555)/6.074</f>
        <v>1.8347876193612118</v>
      </c>
      <c r="AK85" s="4">
        <f>-1*(R85-4.3424)/0.5478</f>
        <v>0.15041986126323442</v>
      </c>
      <c r="AL85" s="4">
        <f>-1*(T85-1.332)/0.0986</f>
        <v>0.73022312373225218</v>
      </c>
      <c r="AM85" s="4">
        <f>(AG85-8.9127)/1.487</f>
        <v>-0.62096043305503312</v>
      </c>
      <c r="AN85" s="4">
        <f>(AF85-5.59719)/7.031955</f>
        <v>-0.7959649912435447</v>
      </c>
    </row>
    <row r="86" spans="1:58" x14ac:dyDescent="0.2">
      <c r="A86" t="e">
        <f>B86-C86</f>
        <v>#REF!</v>
      </c>
      <c r="B86" t="e">
        <f>MATCH(E86,#REF!,0)-1</f>
        <v>#REF!</v>
      </c>
      <c r="C86">
        <v>85</v>
      </c>
      <c r="D86">
        <v>190</v>
      </c>
      <c r="E86" t="s">
        <v>7757</v>
      </c>
      <c r="F86" t="s">
        <v>8329</v>
      </c>
      <c r="G86" t="s">
        <v>8349</v>
      </c>
      <c r="H86" t="s">
        <v>9</v>
      </c>
      <c r="I86">
        <v>62</v>
      </c>
      <c r="J86">
        <v>0</v>
      </c>
      <c r="K86">
        <v>0</v>
      </c>
      <c r="L86">
        <v>309.2</v>
      </c>
      <c r="M86">
        <v>73.900000000000006</v>
      </c>
      <c r="N86">
        <v>4.0999999999999996</v>
      </c>
      <c r="O86">
        <v>3.1</v>
      </c>
      <c r="P86">
        <v>3</v>
      </c>
      <c r="Q86">
        <v>12</v>
      </c>
      <c r="R86">
        <v>3.48</v>
      </c>
      <c r="S86">
        <v>2.99</v>
      </c>
      <c r="T86">
        <v>1.26</v>
      </c>
      <c r="U86">
        <v>79.5</v>
      </c>
      <c r="V86">
        <v>28.1</v>
      </c>
      <c r="W86">
        <v>64.7</v>
      </c>
      <c r="X86">
        <v>2.6</v>
      </c>
      <c r="Y86">
        <v>28.6</v>
      </c>
      <c r="Z86">
        <v>31.4</v>
      </c>
      <c r="AA86">
        <v>8</v>
      </c>
      <c r="AB86">
        <v>53.3</v>
      </c>
      <c r="AC86">
        <v>26.9</v>
      </c>
      <c r="AD86">
        <v>19.8</v>
      </c>
      <c r="AE86">
        <v>0.29899999999999999</v>
      </c>
      <c r="AF86">
        <f>SUM(P86+Q86)</f>
        <v>15</v>
      </c>
      <c r="AG86">
        <f>(U86/M86)*9</f>
        <v>9.6820027063599454</v>
      </c>
      <c r="AH86" s="15">
        <f>SUM(AI86:AN86)</f>
        <v>3.1793289575456729</v>
      </c>
      <c r="AI86" s="4">
        <f>(M86-84.2787575)/48.673</f>
        <v>-0.21323439072997333</v>
      </c>
      <c r="AJ86" s="4">
        <f>(K86-4.6555)/6.074</f>
        <v>-0.76646361540994401</v>
      </c>
      <c r="AK86" s="4">
        <f>-1*(R86-4.3424)/0.5478</f>
        <v>1.5742971887550194</v>
      </c>
      <c r="AL86" s="4">
        <f>-1*(T86-1.332)/0.0986</f>
        <v>0.73022312373225218</v>
      </c>
      <c r="AM86" s="4">
        <f>(AG86-8.9127)/1.487</f>
        <v>0.51735218988563969</v>
      </c>
      <c r="AN86" s="4">
        <f>(AF86-5.59719)/7.031955</f>
        <v>1.3371544613126789</v>
      </c>
    </row>
    <row r="87" spans="1:58" x14ac:dyDescent="0.2">
      <c r="A87" t="e">
        <f>B87-C87</f>
        <v>#REF!</v>
      </c>
      <c r="B87" t="e">
        <f>MATCH(E87,#REF!,0)-1</f>
        <v>#REF!</v>
      </c>
      <c r="C87">
        <v>86</v>
      </c>
      <c r="D87">
        <v>293</v>
      </c>
      <c r="E87" t="s">
        <v>7787</v>
      </c>
      <c r="F87" t="s">
        <v>8338</v>
      </c>
      <c r="G87" t="s">
        <v>8349</v>
      </c>
      <c r="H87" t="s">
        <v>9</v>
      </c>
      <c r="I87">
        <v>65</v>
      </c>
      <c r="J87">
        <v>0</v>
      </c>
      <c r="K87">
        <v>0</v>
      </c>
      <c r="L87">
        <v>247.2</v>
      </c>
      <c r="M87">
        <v>58.3</v>
      </c>
      <c r="N87">
        <v>2.8</v>
      </c>
      <c r="O87">
        <v>2.9</v>
      </c>
      <c r="P87">
        <v>20</v>
      </c>
      <c r="Q87">
        <v>3</v>
      </c>
      <c r="R87">
        <v>4.1900000000000004</v>
      </c>
      <c r="S87">
        <v>3.13</v>
      </c>
      <c r="T87">
        <v>1.27</v>
      </c>
      <c r="U87">
        <v>68.3</v>
      </c>
      <c r="V87">
        <v>23.1</v>
      </c>
      <c r="W87">
        <v>50.9</v>
      </c>
      <c r="X87">
        <v>2.6</v>
      </c>
      <c r="Y87">
        <v>27.2</v>
      </c>
      <c r="Z87">
        <v>28.9</v>
      </c>
      <c r="AA87">
        <v>9</v>
      </c>
      <c r="AB87">
        <v>35.799999999999997</v>
      </c>
      <c r="AC87">
        <v>43.5</v>
      </c>
      <c r="AD87">
        <v>20.7</v>
      </c>
      <c r="AE87">
        <v>0.28899999999999998</v>
      </c>
      <c r="AF87">
        <f>SUM(P87+Q87)</f>
        <v>23</v>
      </c>
      <c r="AG87">
        <f>(U87/M87)*9</f>
        <v>10.543739279588337</v>
      </c>
      <c r="AH87" s="15">
        <f>SUM(AI87:AN87)</f>
        <v>3.1784865861662954</v>
      </c>
      <c r="AI87" s="4">
        <f>(M87-84.2787575)/48.673</f>
        <v>-0.5337406262198755</v>
      </c>
      <c r="AJ87" s="4">
        <f>(K87-4.6555)/6.074</f>
        <v>-0.76646361540994401</v>
      </c>
      <c r="AK87" s="4">
        <f>-1*(R87-4.3424)/0.5478</f>
        <v>0.27820372398685511</v>
      </c>
      <c r="AL87" s="4">
        <f>-1*(T87-1.332)/0.0986</f>
        <v>0.62880324543610611</v>
      </c>
      <c r="AM87" s="4">
        <f>(AG87-8.9127)/1.487</f>
        <v>1.0968656890304893</v>
      </c>
      <c r="AN87" s="4">
        <f>(AF87-5.59719)/7.031955</f>
        <v>2.4748181693426647</v>
      </c>
      <c r="AR87" s="71"/>
      <c r="AS87" s="71"/>
      <c r="BA87" s="71"/>
      <c r="BB87" s="71"/>
    </row>
    <row r="88" spans="1:58" x14ac:dyDescent="0.2">
      <c r="A88" t="e">
        <f>B88-C88</f>
        <v>#REF!</v>
      </c>
      <c r="B88" t="e">
        <f>MATCH(E88,#REF!,0)-1</f>
        <v>#REF!</v>
      </c>
      <c r="C88">
        <v>87</v>
      </c>
      <c r="D88">
        <v>81</v>
      </c>
      <c r="E88" t="s">
        <v>7638</v>
      </c>
      <c r="F88" t="s">
        <v>8345</v>
      </c>
      <c r="G88" t="s">
        <v>8319</v>
      </c>
      <c r="H88" t="s">
        <v>9</v>
      </c>
      <c r="I88">
        <v>29</v>
      </c>
      <c r="J88">
        <v>29</v>
      </c>
      <c r="K88">
        <v>14.3</v>
      </c>
      <c r="L88">
        <v>658.7</v>
      </c>
      <c r="M88">
        <v>154.80000000000001</v>
      </c>
      <c r="N88">
        <v>8.8000000000000007</v>
      </c>
      <c r="O88">
        <v>9.9</v>
      </c>
      <c r="P88">
        <v>0</v>
      </c>
      <c r="Q88">
        <v>0</v>
      </c>
      <c r="R88">
        <v>4.04</v>
      </c>
      <c r="S88">
        <v>3.72</v>
      </c>
      <c r="T88">
        <v>1.27</v>
      </c>
      <c r="U88">
        <v>145.9</v>
      </c>
      <c r="V88">
        <v>45.7</v>
      </c>
      <c r="W88">
        <v>150.19999999999999</v>
      </c>
      <c r="X88">
        <v>5.8</v>
      </c>
      <c r="Y88">
        <v>69.5</v>
      </c>
      <c r="Z88">
        <v>75.3</v>
      </c>
      <c r="AA88">
        <v>21</v>
      </c>
      <c r="AB88">
        <v>45.4</v>
      </c>
      <c r="AC88">
        <v>34.5</v>
      </c>
      <c r="AD88">
        <v>20.100000000000001</v>
      </c>
      <c r="AE88">
        <v>0.29399999999999998</v>
      </c>
      <c r="AF88">
        <f>SUM(P88+Q88)</f>
        <v>0</v>
      </c>
      <c r="AG88">
        <f>(U88/M88)*9</f>
        <v>8.4825581395348841</v>
      </c>
      <c r="AH88" s="15">
        <f>SUM(AI88:AN88)</f>
        <v>3.1323077718058543</v>
      </c>
      <c r="AI88" s="4">
        <f>(M88-84.2787575)/48.673</f>
        <v>1.4488780740862492</v>
      </c>
      <c r="AJ88" s="4">
        <f>(K88-4.6555)/6.074</f>
        <v>1.5878333882120514</v>
      </c>
      <c r="AK88" s="4">
        <f>-1*(R88-4.3424)/0.5478</f>
        <v>0.55202628696604528</v>
      </c>
      <c r="AL88" s="4">
        <f>-1*(T88-1.332)/0.0986</f>
        <v>0.62880324543610611</v>
      </c>
      <c r="AM88" s="4">
        <f>(AG88-8.9127)/1.487</f>
        <v>-0.28926823165105248</v>
      </c>
      <c r="AN88" s="4">
        <f>(AF88-5.59719)/7.031955</f>
        <v>-0.7959649912435447</v>
      </c>
    </row>
    <row r="89" spans="1:58" x14ac:dyDescent="0.2">
      <c r="A89" t="e">
        <f>B89-C89</f>
        <v>#REF!</v>
      </c>
      <c r="B89" t="e">
        <f>MATCH(E89,#REF!,0)-1</f>
        <v>#REF!</v>
      </c>
      <c r="C89">
        <v>88</v>
      </c>
      <c r="D89">
        <v>27</v>
      </c>
      <c r="E89" t="s">
        <v>7625</v>
      </c>
      <c r="F89" t="s">
        <v>8336</v>
      </c>
      <c r="G89" t="s">
        <v>8319</v>
      </c>
      <c r="H89" t="s">
        <v>7564</v>
      </c>
      <c r="I89">
        <v>31</v>
      </c>
      <c r="J89">
        <v>31</v>
      </c>
      <c r="K89">
        <v>15.3</v>
      </c>
      <c r="L89">
        <v>763.2</v>
      </c>
      <c r="M89">
        <v>178.6</v>
      </c>
      <c r="N89">
        <v>9.9</v>
      </c>
      <c r="O89">
        <v>10.6</v>
      </c>
      <c r="P89">
        <v>0</v>
      </c>
      <c r="Q89">
        <v>0</v>
      </c>
      <c r="R89">
        <v>4.5</v>
      </c>
      <c r="S89">
        <v>3.62</v>
      </c>
      <c r="T89">
        <v>1.27</v>
      </c>
      <c r="U89">
        <v>172.7</v>
      </c>
      <c r="V89">
        <v>47.7</v>
      </c>
      <c r="W89">
        <v>179.5</v>
      </c>
      <c r="X89">
        <v>7.6</v>
      </c>
      <c r="Y89">
        <v>89.4</v>
      </c>
      <c r="Z89">
        <v>95.4</v>
      </c>
      <c r="AA89">
        <v>31</v>
      </c>
      <c r="AB89">
        <v>39.1</v>
      </c>
      <c r="AC89">
        <v>39.799999999999997</v>
      </c>
      <c r="AD89">
        <v>21.1</v>
      </c>
      <c r="AE89">
        <v>0.29499999999999998</v>
      </c>
      <c r="AF89">
        <f>SUM(P89+Q89)</f>
        <v>0</v>
      </c>
      <c r="AG89">
        <f>(U89/M89)*9</f>
        <v>8.702687569988802</v>
      </c>
      <c r="AH89" s="15">
        <f>SUM(AI89:AN89)</f>
        <v>3.0942347929837104</v>
      </c>
      <c r="AI89" s="4">
        <f>(M89-84.2787575)/48.673</f>
        <v>1.9378555359234071</v>
      </c>
      <c r="AJ89" s="4">
        <f>(K89-4.6555)/6.074</f>
        <v>1.7524695423114918</v>
      </c>
      <c r="AK89" s="4">
        <f>-1*(R89-4.3424)/0.5478</f>
        <v>-0.28769623950346918</v>
      </c>
      <c r="AL89" s="4">
        <f>-1*(T89-1.332)/0.0986</f>
        <v>0.62880324543610611</v>
      </c>
      <c r="AM89" s="4">
        <f>(AG89-8.9127)/1.487</f>
        <v>-0.14123229994028055</v>
      </c>
      <c r="AN89" s="4">
        <f>(AF89-5.59719)/7.031955</f>
        <v>-0.7959649912435447</v>
      </c>
      <c r="AR89" s="71"/>
      <c r="AS89" s="71"/>
      <c r="BA89" s="71"/>
      <c r="BB89" s="71"/>
    </row>
    <row r="90" spans="1:58" x14ac:dyDescent="0.2">
      <c r="A90" t="e">
        <f>B90-C90</f>
        <v>#REF!</v>
      </c>
      <c r="B90" t="e">
        <f>MATCH(E90,#REF!,0)-1</f>
        <v>#REF!</v>
      </c>
      <c r="C90">
        <v>89</v>
      </c>
      <c r="D90">
        <v>57</v>
      </c>
      <c r="E90" t="s">
        <v>7609</v>
      </c>
      <c r="F90" t="s">
        <v>8343</v>
      </c>
      <c r="G90" t="s">
        <v>8319</v>
      </c>
      <c r="H90" t="s">
        <v>9</v>
      </c>
      <c r="I90">
        <v>29</v>
      </c>
      <c r="J90">
        <v>29</v>
      </c>
      <c r="K90">
        <v>15</v>
      </c>
      <c r="L90">
        <v>704.5</v>
      </c>
      <c r="M90">
        <v>166.4</v>
      </c>
      <c r="N90">
        <v>10.7</v>
      </c>
      <c r="O90">
        <v>8.8000000000000007</v>
      </c>
      <c r="P90">
        <v>0</v>
      </c>
      <c r="Q90">
        <v>0</v>
      </c>
      <c r="R90">
        <v>4.17</v>
      </c>
      <c r="S90">
        <v>3.6</v>
      </c>
      <c r="T90">
        <v>1.29</v>
      </c>
      <c r="U90">
        <v>157.5</v>
      </c>
      <c r="V90">
        <v>54.5</v>
      </c>
      <c r="W90">
        <v>160.1</v>
      </c>
      <c r="X90">
        <v>6.6</v>
      </c>
      <c r="Y90">
        <v>77</v>
      </c>
      <c r="Z90">
        <v>83.3</v>
      </c>
      <c r="AA90">
        <v>23</v>
      </c>
      <c r="AB90">
        <v>46.2</v>
      </c>
      <c r="AC90">
        <v>33.4</v>
      </c>
      <c r="AD90">
        <v>20.399999999999999</v>
      </c>
      <c r="AE90">
        <v>0.29699999999999999</v>
      </c>
      <c r="AF90">
        <f>SUM(P90+Q90)</f>
        <v>0</v>
      </c>
      <c r="AG90">
        <f>(U90/M90)*9</f>
        <v>8.5186298076923066</v>
      </c>
      <c r="AH90" s="15">
        <f>SUM(AI90:AN90)</f>
        <v>3.0699835995354783</v>
      </c>
      <c r="AI90" s="4">
        <f>(M90-84.2787575)/48.673</f>
        <v>1.6872032235530994</v>
      </c>
      <c r="AJ90" s="4">
        <f>(K90-4.6555)/6.074</f>
        <v>1.7030786960816595</v>
      </c>
      <c r="AK90" s="4">
        <f>-1*(R90-4.3424)/0.5478</f>
        <v>0.31471339905074786</v>
      </c>
      <c r="AL90" s="4">
        <f>-1*(T90-1.332)/0.0986</f>
        <v>0.4259634888438138</v>
      </c>
      <c r="AM90" s="4">
        <f>(AG90-8.9127)/1.487</f>
        <v>-0.26501021675029762</v>
      </c>
      <c r="AN90" s="4">
        <f>(AF90-5.59719)/7.031955</f>
        <v>-0.7959649912435447</v>
      </c>
    </row>
    <row r="91" spans="1:58" x14ac:dyDescent="0.2">
      <c r="A91" t="e">
        <f>B91-C91</f>
        <v>#REF!</v>
      </c>
      <c r="B91" t="e">
        <f>MATCH(E91,#REF!,0)-1</f>
        <v>#REF!</v>
      </c>
      <c r="C91">
        <v>90</v>
      </c>
      <c r="D91">
        <v>19</v>
      </c>
      <c r="E91" t="s">
        <v>7620</v>
      </c>
      <c r="F91" t="s">
        <v>8331</v>
      </c>
      <c r="G91" t="s">
        <v>8319</v>
      </c>
      <c r="H91" t="s">
        <v>9</v>
      </c>
      <c r="I91">
        <v>31</v>
      </c>
      <c r="J91">
        <v>31</v>
      </c>
      <c r="K91">
        <v>16.3</v>
      </c>
      <c r="L91">
        <v>768.3</v>
      </c>
      <c r="M91">
        <v>181.7</v>
      </c>
      <c r="N91">
        <v>10.4</v>
      </c>
      <c r="O91">
        <v>10.9</v>
      </c>
      <c r="P91">
        <v>0</v>
      </c>
      <c r="Q91">
        <v>0</v>
      </c>
      <c r="R91">
        <v>4.2</v>
      </c>
      <c r="S91">
        <v>3.58</v>
      </c>
      <c r="T91">
        <v>1.25</v>
      </c>
      <c r="U91">
        <v>145.1</v>
      </c>
      <c r="V91">
        <v>35.5</v>
      </c>
      <c r="W91">
        <v>192.4</v>
      </c>
      <c r="X91">
        <v>8.6999999999999993</v>
      </c>
      <c r="Y91">
        <v>84.8</v>
      </c>
      <c r="Z91">
        <v>92</v>
      </c>
      <c r="AA91">
        <v>25</v>
      </c>
      <c r="AB91">
        <v>48.7</v>
      </c>
      <c r="AC91">
        <v>30.7</v>
      </c>
      <c r="AD91">
        <v>20.6</v>
      </c>
      <c r="AE91">
        <v>0.30199999999999999</v>
      </c>
      <c r="AF91">
        <f>SUM(P91+Q91)</f>
        <v>0</v>
      </c>
      <c r="AG91">
        <f>(U91/M91)*9</f>
        <v>7.1871216290588888</v>
      </c>
      <c r="AH91" s="15">
        <f>SUM(AI91:AN91)</f>
        <v>3.0538357201047042</v>
      </c>
      <c r="AI91" s="4">
        <f>(M91-84.2787575)/48.673</f>
        <v>2.0015458775912722</v>
      </c>
      <c r="AJ91" s="4">
        <f>(K91-4.6555)/6.074</f>
        <v>1.9171056964109321</v>
      </c>
      <c r="AK91" s="4">
        <f>-1*(R91-4.3424)/0.5478</f>
        <v>0.25994888645490949</v>
      </c>
      <c r="AL91" s="4">
        <f>-1*(T91-1.332)/0.0986</f>
        <v>0.83164300202839836</v>
      </c>
      <c r="AM91" s="4">
        <f>(AG91-8.9127)/1.487</f>
        <v>-1.160442751137263</v>
      </c>
      <c r="AN91" s="4">
        <f>(AF91-5.59719)/7.031955</f>
        <v>-0.7959649912435447</v>
      </c>
    </row>
    <row r="92" spans="1:58" x14ac:dyDescent="0.2">
      <c r="A92" t="e">
        <f>B92-C92</f>
        <v>#REF!</v>
      </c>
      <c r="B92" t="e">
        <f>MATCH(E92,#REF!,0)-1</f>
        <v>#REF!</v>
      </c>
      <c r="C92">
        <v>91</v>
      </c>
      <c r="D92">
        <v>60</v>
      </c>
      <c r="E92" t="s">
        <v>7635</v>
      </c>
      <c r="F92" t="s">
        <v>8347</v>
      </c>
      <c r="G92" t="s">
        <v>8319</v>
      </c>
      <c r="H92" t="s">
        <v>9</v>
      </c>
      <c r="I92">
        <v>31</v>
      </c>
      <c r="J92">
        <v>31</v>
      </c>
      <c r="K92">
        <v>14.3</v>
      </c>
      <c r="L92">
        <v>707.1</v>
      </c>
      <c r="M92">
        <v>166.3</v>
      </c>
      <c r="N92">
        <v>10.5</v>
      </c>
      <c r="O92">
        <v>9.4</v>
      </c>
      <c r="P92">
        <v>0</v>
      </c>
      <c r="Q92">
        <v>0</v>
      </c>
      <c r="R92">
        <v>4.47</v>
      </c>
      <c r="S92">
        <v>3.67</v>
      </c>
      <c r="T92">
        <v>1.26</v>
      </c>
      <c r="U92">
        <v>165.7</v>
      </c>
      <c r="V92">
        <v>49.6</v>
      </c>
      <c r="W92">
        <v>160.1</v>
      </c>
      <c r="X92">
        <v>6.6</v>
      </c>
      <c r="Y92">
        <v>82.6</v>
      </c>
      <c r="Z92">
        <v>88.1</v>
      </c>
      <c r="AA92">
        <v>30</v>
      </c>
      <c r="AB92">
        <v>37.799999999999997</v>
      </c>
      <c r="AC92">
        <v>42.2</v>
      </c>
      <c r="AD92">
        <v>20</v>
      </c>
      <c r="AE92">
        <v>0.28699999999999998</v>
      </c>
      <c r="AF92">
        <f>SUM(P92+Q92)</f>
        <v>0</v>
      </c>
      <c r="AG92">
        <f>(U92/M92)*9</f>
        <v>8.9675285628382433</v>
      </c>
      <c r="AH92" s="15">
        <f>SUM(AI92:AN92)</f>
        <v>3.0111804221648808</v>
      </c>
      <c r="AI92" s="4">
        <f>(M92-84.2787575)/48.673</f>
        <v>1.6851486964025231</v>
      </c>
      <c r="AJ92" s="4">
        <f>(K92-4.6555)/6.074</f>
        <v>1.5878333882120514</v>
      </c>
      <c r="AK92" s="4">
        <f>-1*(R92-4.3424)/0.5478</f>
        <v>-0.23293172690763084</v>
      </c>
      <c r="AL92" s="4">
        <f>-1*(T92-1.332)/0.0986</f>
        <v>0.73022312373225218</v>
      </c>
      <c r="AM92" s="4">
        <f>(AG92-8.9127)/1.487</f>
        <v>3.6871931969229395E-2</v>
      </c>
      <c r="AN92" s="4">
        <f>(AF92-5.59719)/7.031955</f>
        <v>-0.7959649912435447</v>
      </c>
      <c r="AR92" s="71"/>
      <c r="AS92" s="71"/>
      <c r="AT92" s="71"/>
      <c r="AU92" s="71"/>
      <c r="AV92" s="71"/>
      <c r="AW92" s="71"/>
      <c r="BA92" s="71"/>
      <c r="BB92" s="71"/>
      <c r="BC92" s="71"/>
      <c r="BD92" s="71"/>
      <c r="BE92" s="71"/>
      <c r="BF92" s="71"/>
    </row>
    <row r="93" spans="1:58" x14ac:dyDescent="0.2">
      <c r="A93" t="e">
        <f>B93-C93</f>
        <v>#REF!</v>
      </c>
      <c r="B93" t="e">
        <f>MATCH(E93,#REF!,0)-1</f>
        <v>#REF!</v>
      </c>
      <c r="C93">
        <v>92</v>
      </c>
      <c r="D93">
        <v>51</v>
      </c>
      <c r="E93" t="s">
        <v>7596</v>
      </c>
      <c r="F93" t="s">
        <v>8339</v>
      </c>
      <c r="G93" t="s">
        <v>8319</v>
      </c>
      <c r="H93" t="s">
        <v>9</v>
      </c>
      <c r="I93">
        <v>29</v>
      </c>
      <c r="J93">
        <v>29</v>
      </c>
      <c r="K93">
        <v>14.9</v>
      </c>
      <c r="L93">
        <v>723.9</v>
      </c>
      <c r="M93">
        <v>169.4</v>
      </c>
      <c r="N93">
        <v>10.5</v>
      </c>
      <c r="O93">
        <v>9.4</v>
      </c>
      <c r="P93">
        <v>0</v>
      </c>
      <c r="Q93">
        <v>0</v>
      </c>
      <c r="R93">
        <v>4.32</v>
      </c>
      <c r="S93">
        <v>3.38</v>
      </c>
      <c r="T93">
        <v>1.32</v>
      </c>
      <c r="U93">
        <v>173.5</v>
      </c>
      <c r="V93">
        <v>57.6</v>
      </c>
      <c r="W93">
        <v>166.9</v>
      </c>
      <c r="X93">
        <v>6.4</v>
      </c>
      <c r="Y93">
        <v>81.3</v>
      </c>
      <c r="Z93">
        <v>87.7</v>
      </c>
      <c r="AA93">
        <v>24</v>
      </c>
      <c r="AB93">
        <v>48</v>
      </c>
      <c r="AC93">
        <v>30.1</v>
      </c>
      <c r="AD93">
        <v>22</v>
      </c>
      <c r="AE93">
        <v>0.309</v>
      </c>
      <c r="AF93">
        <f>SUM(P93+Q93)</f>
        <v>0</v>
      </c>
      <c r="AG93">
        <f>(U93/M93)*9</f>
        <v>9.2178276269185346</v>
      </c>
      <c r="AH93" s="15">
        <f>SUM(AI93:AN93)</f>
        <v>3.0072806076522816</v>
      </c>
      <c r="AI93" s="4">
        <f>(M93-84.2787575)/48.673</f>
        <v>1.7488390380703882</v>
      </c>
      <c r="AJ93" s="4">
        <f>(K93-4.6555)/6.074</f>
        <v>1.6866150806717155</v>
      </c>
      <c r="AK93" s="4">
        <f>-1*(R93-4.3424)/0.5478</f>
        <v>4.0890836071557704E-2</v>
      </c>
      <c r="AL93" s="4">
        <f>-1*(T93-1.332)/0.0986</f>
        <v>0.12170385395537538</v>
      </c>
      <c r="AM93" s="4">
        <f>(AG93-8.9127)/1.487</f>
        <v>0.20519679012678912</v>
      </c>
      <c r="AN93" s="4">
        <f>(AF93-5.59719)/7.031955</f>
        <v>-0.7959649912435447</v>
      </c>
    </row>
    <row r="94" spans="1:58" x14ac:dyDescent="0.2">
      <c r="A94" t="e">
        <f>B94-C94</f>
        <v>#REF!</v>
      </c>
      <c r="B94" t="e">
        <f>MATCH(E94,#REF!,0)-1</f>
        <v>#REF!</v>
      </c>
      <c r="C94">
        <v>93</v>
      </c>
      <c r="D94">
        <v>39</v>
      </c>
      <c r="E94" t="s">
        <v>7614</v>
      </c>
      <c r="F94" t="s">
        <v>8334</v>
      </c>
      <c r="G94" t="s">
        <v>8319</v>
      </c>
      <c r="H94" t="s">
        <v>9</v>
      </c>
      <c r="I94">
        <v>31</v>
      </c>
      <c r="J94">
        <v>31</v>
      </c>
      <c r="K94">
        <v>15.8</v>
      </c>
      <c r="L94">
        <v>737.8</v>
      </c>
      <c r="M94">
        <v>172.5</v>
      </c>
      <c r="N94">
        <v>11</v>
      </c>
      <c r="O94">
        <v>9.9</v>
      </c>
      <c r="P94">
        <v>0</v>
      </c>
      <c r="Q94">
        <v>0</v>
      </c>
      <c r="R94">
        <v>4.07</v>
      </c>
      <c r="S94">
        <v>3.65</v>
      </c>
      <c r="T94">
        <v>1.34</v>
      </c>
      <c r="U94">
        <v>162.30000000000001</v>
      </c>
      <c r="V94">
        <v>61.9</v>
      </c>
      <c r="W94">
        <v>169.3</v>
      </c>
      <c r="X94">
        <v>6.2</v>
      </c>
      <c r="Y94">
        <v>77.900000000000006</v>
      </c>
      <c r="Z94">
        <v>85.1</v>
      </c>
      <c r="AA94">
        <v>22</v>
      </c>
      <c r="AB94">
        <v>52.4</v>
      </c>
      <c r="AC94">
        <v>27.1</v>
      </c>
      <c r="AD94">
        <v>20.5</v>
      </c>
      <c r="AE94">
        <v>0.30399999999999999</v>
      </c>
      <c r="AF94">
        <f>SUM(P94+Q94)</f>
        <v>0</v>
      </c>
      <c r="AG94">
        <f>(U94/M94)*9</f>
        <v>8.4678260869565225</v>
      </c>
      <c r="AH94" s="15">
        <f>SUM(AI94:AN94)</f>
        <v>2.968302416883442</v>
      </c>
      <c r="AI94" s="4">
        <f>(M94-84.2787575)/48.673</f>
        <v>1.8125293797382531</v>
      </c>
      <c r="AJ94" s="4">
        <f>(K94-4.6555)/6.074</f>
        <v>1.8347876193612118</v>
      </c>
      <c r="AK94" s="4">
        <f>-1*(R94-4.3424)/0.5478</f>
        <v>0.49726177437020691</v>
      </c>
      <c r="AL94" s="4">
        <f>-1*(T94-1.332)/0.0986</f>
        <v>-8.1135902636916918E-2</v>
      </c>
      <c r="AM94" s="4">
        <f>(AG94-8.9127)/1.487</f>
        <v>-0.29917546270576773</v>
      </c>
      <c r="AN94" s="4">
        <f>(AF94-5.59719)/7.031955</f>
        <v>-0.7959649912435447</v>
      </c>
    </row>
    <row r="95" spans="1:58" x14ac:dyDescent="0.2">
      <c r="A95" t="e">
        <f>B95-C95</f>
        <v>#REF!</v>
      </c>
      <c r="B95" t="e">
        <f>MATCH(E95,#REF!,0)-1</f>
        <v>#REF!</v>
      </c>
      <c r="C95">
        <v>94</v>
      </c>
      <c r="D95">
        <v>40</v>
      </c>
      <c r="E95" t="s">
        <v>7619</v>
      </c>
      <c r="F95" t="s">
        <v>8341</v>
      </c>
      <c r="G95" t="s">
        <v>8319</v>
      </c>
      <c r="H95" t="s">
        <v>9</v>
      </c>
      <c r="I95">
        <v>31</v>
      </c>
      <c r="J95">
        <v>31</v>
      </c>
      <c r="K95">
        <v>15.3</v>
      </c>
      <c r="L95">
        <v>736.2</v>
      </c>
      <c r="M95">
        <v>172.5</v>
      </c>
      <c r="N95">
        <v>9.6999999999999993</v>
      </c>
      <c r="O95">
        <v>10.9</v>
      </c>
      <c r="P95">
        <v>0</v>
      </c>
      <c r="Q95">
        <v>0</v>
      </c>
      <c r="R95">
        <v>4.2699999999999996</v>
      </c>
      <c r="S95">
        <v>3.58</v>
      </c>
      <c r="T95">
        <v>1.28</v>
      </c>
      <c r="U95">
        <v>157.6</v>
      </c>
      <c r="V95">
        <v>41.6</v>
      </c>
      <c r="W95">
        <v>179.1</v>
      </c>
      <c r="X95">
        <v>8</v>
      </c>
      <c r="Y95">
        <v>81.8</v>
      </c>
      <c r="Z95">
        <v>88.1</v>
      </c>
      <c r="AA95">
        <v>25</v>
      </c>
      <c r="AB95">
        <v>44.5</v>
      </c>
      <c r="AC95">
        <v>34.1</v>
      </c>
      <c r="AD95">
        <v>21.4</v>
      </c>
      <c r="AE95">
        <v>0.30599999999999999</v>
      </c>
      <c r="AF95">
        <f>SUM(P95+Q95)</f>
        <v>0</v>
      </c>
      <c r="AG95">
        <f>(U95/M95)*9</f>
        <v>8.2226086956521733</v>
      </c>
      <c r="AH95" s="15">
        <f>SUM(AI95:AN95)</f>
        <v>2.9644994001254483</v>
      </c>
      <c r="AI95" s="4">
        <f>(M95-84.2787575)/48.673</f>
        <v>1.8125293797382531</v>
      </c>
      <c r="AJ95" s="4">
        <f>(K95-4.6555)/6.074</f>
        <v>1.7524695423114918</v>
      </c>
      <c r="AK95" s="4">
        <f>-1*(R95-4.3424)/0.5478</f>
        <v>0.13216502373128883</v>
      </c>
      <c r="AL95" s="4">
        <f>-1*(T95-1.332)/0.0986</f>
        <v>0.52738336713995992</v>
      </c>
      <c r="AM95" s="4">
        <f>(AG95-8.9127)/1.487</f>
        <v>-0.4640829215520012</v>
      </c>
      <c r="AN95" s="4">
        <f>(AF95-5.59719)/7.031955</f>
        <v>-0.7959649912435447</v>
      </c>
      <c r="AR95" s="71"/>
      <c r="AS95" s="71"/>
      <c r="AT95" s="71"/>
      <c r="AU95" s="71"/>
      <c r="AV95" s="71"/>
      <c r="AW95" s="71"/>
      <c r="BA95" s="71"/>
      <c r="BB95" s="71"/>
      <c r="BC95" s="71"/>
      <c r="BD95" s="71"/>
      <c r="BE95" s="71"/>
      <c r="BF95" s="71"/>
    </row>
    <row r="96" spans="1:58" x14ac:dyDescent="0.2">
      <c r="A96" t="e">
        <f>B96-C96</f>
        <v>#REF!</v>
      </c>
      <c r="B96" t="e">
        <f>MATCH(E96,#REF!,0)-1</f>
        <v>#REF!</v>
      </c>
      <c r="C96">
        <v>95</v>
      </c>
      <c r="D96">
        <v>37</v>
      </c>
      <c r="E96" t="s">
        <v>7611</v>
      </c>
      <c r="F96" t="s">
        <v>8340</v>
      </c>
      <c r="G96" t="s">
        <v>8319</v>
      </c>
      <c r="H96" t="s">
        <v>9</v>
      </c>
      <c r="I96">
        <v>29</v>
      </c>
      <c r="J96">
        <v>29</v>
      </c>
      <c r="K96">
        <v>15.9</v>
      </c>
      <c r="L96">
        <v>748.4</v>
      </c>
      <c r="M96">
        <v>175.2</v>
      </c>
      <c r="N96">
        <v>10.9</v>
      </c>
      <c r="O96">
        <v>9.4</v>
      </c>
      <c r="P96">
        <v>0</v>
      </c>
      <c r="Q96">
        <v>0</v>
      </c>
      <c r="R96">
        <v>4.12</v>
      </c>
      <c r="S96">
        <v>3.65</v>
      </c>
      <c r="T96">
        <v>1.3</v>
      </c>
      <c r="U96">
        <v>152.69999999999999</v>
      </c>
      <c r="V96">
        <v>47.2</v>
      </c>
      <c r="W96">
        <v>179.8</v>
      </c>
      <c r="X96">
        <v>7.3</v>
      </c>
      <c r="Y96">
        <v>80.2</v>
      </c>
      <c r="Z96">
        <v>87.4</v>
      </c>
      <c r="AA96">
        <v>23</v>
      </c>
      <c r="AB96">
        <v>50.7</v>
      </c>
      <c r="AC96">
        <v>28.3</v>
      </c>
      <c r="AD96">
        <v>21</v>
      </c>
      <c r="AE96">
        <v>0.30299999999999999</v>
      </c>
      <c r="AF96">
        <f>SUM(P96+Q96)</f>
        <v>0</v>
      </c>
      <c r="AG96">
        <f>(U96/M96)*9</f>
        <v>7.8441780821917808</v>
      </c>
      <c r="AH96" s="15">
        <f>SUM(AI96:AN96)</f>
        <v>2.9352434531805458</v>
      </c>
      <c r="AI96" s="4">
        <f>(M96-84.2787575)/48.673</f>
        <v>1.868001612803813</v>
      </c>
      <c r="AJ96" s="4">
        <f>(K96-4.6555)/6.074</f>
        <v>1.8512512347711558</v>
      </c>
      <c r="AK96" s="4">
        <f>-1*(R96-4.3424)/0.5478</f>
        <v>0.40598758671047736</v>
      </c>
      <c r="AL96" s="4">
        <f>-1*(T96-1.332)/0.0986</f>
        <v>0.32454361054766767</v>
      </c>
      <c r="AM96" s="4">
        <f>(AG96-8.9127)/1.487</f>
        <v>-0.71857560040902368</v>
      </c>
      <c r="AN96" s="4">
        <f>(AF96-5.59719)/7.031955</f>
        <v>-0.7959649912435447</v>
      </c>
    </row>
    <row r="97" spans="1:61" x14ac:dyDescent="0.2">
      <c r="A97" t="e">
        <f>B97-C97</f>
        <v>#REF!</v>
      </c>
      <c r="B97" t="e">
        <f>MATCH(E97,#REF!,0)-1</f>
        <v>#REF!</v>
      </c>
      <c r="C97">
        <v>96</v>
      </c>
      <c r="D97">
        <v>131</v>
      </c>
      <c r="E97" t="s">
        <v>7603</v>
      </c>
      <c r="F97" t="s">
        <v>8321</v>
      </c>
      <c r="G97" t="s">
        <v>8319</v>
      </c>
      <c r="H97" t="s">
        <v>9</v>
      </c>
      <c r="I97">
        <v>22</v>
      </c>
      <c r="J97">
        <v>22</v>
      </c>
      <c r="K97">
        <v>11.1</v>
      </c>
      <c r="L97">
        <v>485.6</v>
      </c>
      <c r="M97">
        <v>114.9</v>
      </c>
      <c r="N97">
        <v>8.6999999999999993</v>
      </c>
      <c r="O97">
        <v>5.3</v>
      </c>
      <c r="P97">
        <v>0</v>
      </c>
      <c r="Q97">
        <v>0</v>
      </c>
      <c r="R97">
        <v>3.78</v>
      </c>
      <c r="S97">
        <v>3.33</v>
      </c>
      <c r="T97">
        <v>1.29</v>
      </c>
      <c r="U97">
        <v>124.2</v>
      </c>
      <c r="V97">
        <v>44.3</v>
      </c>
      <c r="W97">
        <v>103.5</v>
      </c>
      <c r="X97">
        <v>5.4</v>
      </c>
      <c r="Y97">
        <v>48.2</v>
      </c>
      <c r="Z97">
        <v>52.7</v>
      </c>
      <c r="AA97">
        <v>13</v>
      </c>
      <c r="AB97">
        <v>51.9</v>
      </c>
      <c r="AC97">
        <v>28.1</v>
      </c>
      <c r="AD97">
        <v>20.100000000000001</v>
      </c>
      <c r="AE97">
        <v>0.30299999999999999</v>
      </c>
      <c r="AF97">
        <f>SUM(P97+Q97)</f>
        <v>0</v>
      </c>
      <c r="AG97">
        <f>(U97/M97)*9</f>
        <v>9.728459530026111</v>
      </c>
      <c r="AH97" s="15">
        <f>SUM(AI97:AN97)</f>
        <v>2.8953641659833491</v>
      </c>
      <c r="AI97" s="4">
        <f>(M97-84.2787575)/48.673</f>
        <v>0.62912174100630758</v>
      </c>
      <c r="AJ97" s="4">
        <f>(K97-4.6555)/6.074</f>
        <v>1.0609976950938427</v>
      </c>
      <c r="AK97" s="4">
        <f>-1*(R97-4.3424)/0.5478</f>
        <v>1.0266520627966409</v>
      </c>
      <c r="AL97" s="4">
        <f>-1*(T97-1.332)/0.0986</f>
        <v>0.4259634888438138</v>
      </c>
      <c r="AM97" s="4">
        <f>(AG97-8.9127)/1.487</f>
        <v>0.54859416948628903</v>
      </c>
      <c r="AN97" s="4">
        <f>(AF97-5.59719)/7.031955</f>
        <v>-0.7959649912435447</v>
      </c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</row>
    <row r="98" spans="1:61" x14ac:dyDescent="0.2">
      <c r="A98" t="e">
        <f>B98-C98</f>
        <v>#REF!</v>
      </c>
      <c r="B98" t="e">
        <f>MATCH(E98,#REF!,0)-1</f>
        <v>#REF!</v>
      </c>
      <c r="C98">
        <v>97</v>
      </c>
      <c r="D98">
        <v>196</v>
      </c>
      <c r="E98" t="s">
        <v>7768</v>
      </c>
      <c r="F98" t="s">
        <v>8346</v>
      </c>
      <c r="G98" t="s">
        <v>8349</v>
      </c>
      <c r="H98" t="s">
        <v>9</v>
      </c>
      <c r="I98">
        <v>65</v>
      </c>
      <c r="J98">
        <v>0</v>
      </c>
      <c r="K98">
        <v>0</v>
      </c>
      <c r="L98">
        <v>299.7</v>
      </c>
      <c r="M98">
        <v>71.3</v>
      </c>
      <c r="N98">
        <v>3.5</v>
      </c>
      <c r="O98">
        <v>3.4</v>
      </c>
      <c r="P98">
        <v>10</v>
      </c>
      <c r="Q98">
        <v>6</v>
      </c>
      <c r="R98">
        <v>4</v>
      </c>
      <c r="S98">
        <v>3.02</v>
      </c>
      <c r="T98">
        <v>1.26</v>
      </c>
      <c r="U98">
        <v>83.2</v>
      </c>
      <c r="V98">
        <v>29.2</v>
      </c>
      <c r="W98">
        <v>60.7</v>
      </c>
      <c r="X98">
        <v>3.2</v>
      </c>
      <c r="Y98">
        <v>31.7</v>
      </c>
      <c r="Z98">
        <v>33.9</v>
      </c>
      <c r="AA98">
        <v>11</v>
      </c>
      <c r="AB98">
        <v>39.6</v>
      </c>
      <c r="AC98">
        <v>39.9</v>
      </c>
      <c r="AD98">
        <v>20.6</v>
      </c>
      <c r="AE98">
        <v>0.28899999999999998</v>
      </c>
      <c r="AF98">
        <f>SUM(P98+Q98)</f>
        <v>16</v>
      </c>
      <c r="AG98">
        <f>(U98/M98)*9</f>
        <v>10.502103786816271</v>
      </c>
      <c r="AH98" s="15">
        <f>SUM(AI98:AN98)</f>
        <v>2.8703815037263238</v>
      </c>
      <c r="AI98" s="4">
        <f>(M98-84.2787575)/48.673</f>
        <v>-0.26665209664495715</v>
      </c>
      <c r="AJ98" s="4">
        <f>(K98-4.6555)/6.074</f>
        <v>-0.76646361540994401</v>
      </c>
      <c r="AK98" s="4">
        <f>-1*(R98-4.3424)/0.5478</f>
        <v>0.62504563709382921</v>
      </c>
      <c r="AL98" s="4">
        <f>-1*(T98-1.332)/0.0986</f>
        <v>0.73022312373225218</v>
      </c>
      <c r="AM98" s="4">
        <f>(AG98-8.9127)/1.487</f>
        <v>1.0688660301387165</v>
      </c>
      <c r="AN98" s="4">
        <f>(AF98-5.59719)/7.031955</f>
        <v>1.4793624248164272</v>
      </c>
    </row>
    <row r="99" spans="1:61" x14ac:dyDescent="0.2">
      <c r="A99" t="e">
        <f>B99-C99</f>
        <v>#REF!</v>
      </c>
      <c r="B99" t="e">
        <f>MATCH(E99,#REF!,0)-1</f>
        <v>#REF!</v>
      </c>
      <c r="C99">
        <v>98</v>
      </c>
      <c r="D99">
        <v>32</v>
      </c>
      <c r="E99" t="s">
        <v>7604</v>
      </c>
      <c r="F99" t="s">
        <v>8318</v>
      </c>
      <c r="G99" t="s">
        <v>8319</v>
      </c>
      <c r="H99" t="s">
        <v>9</v>
      </c>
      <c r="I99">
        <v>31</v>
      </c>
      <c r="J99">
        <v>31</v>
      </c>
      <c r="K99">
        <v>16.5</v>
      </c>
      <c r="L99">
        <v>749.8</v>
      </c>
      <c r="M99">
        <v>175.6</v>
      </c>
      <c r="N99">
        <v>11</v>
      </c>
      <c r="O99">
        <v>9.9</v>
      </c>
      <c r="P99">
        <v>0</v>
      </c>
      <c r="Q99">
        <v>0</v>
      </c>
      <c r="R99">
        <v>3.9</v>
      </c>
      <c r="S99">
        <v>3.49</v>
      </c>
      <c r="T99">
        <v>1.35</v>
      </c>
      <c r="U99">
        <v>151.1</v>
      </c>
      <c r="V99">
        <v>57.9</v>
      </c>
      <c r="W99">
        <v>178.5</v>
      </c>
      <c r="X99">
        <v>4.9000000000000004</v>
      </c>
      <c r="Y99">
        <v>76.099999999999994</v>
      </c>
      <c r="Z99">
        <v>83.8</v>
      </c>
      <c r="AA99">
        <v>18</v>
      </c>
      <c r="AB99">
        <v>57.6</v>
      </c>
      <c r="AC99">
        <v>22.3</v>
      </c>
      <c r="AD99">
        <v>20.2</v>
      </c>
      <c r="AE99">
        <v>0.31</v>
      </c>
      <c r="AF99">
        <f>SUM(P99+Q99)</f>
        <v>0</v>
      </c>
      <c r="AG99">
        <f>(U99/M99)*9</f>
        <v>7.7443052391799538</v>
      </c>
      <c r="AH99" s="15">
        <f>SUM(AI99:AN99)</f>
        <v>2.8695863052690163</v>
      </c>
      <c r="AI99" s="4">
        <f>(M99-84.2787575)/48.673</f>
        <v>1.8762197214061183</v>
      </c>
      <c r="AJ99" s="4">
        <f>(K99-4.6555)/6.074</f>
        <v>1.9500329272308199</v>
      </c>
      <c r="AK99" s="4">
        <f>-1*(R99-4.3424)/0.5478</f>
        <v>0.80759401241328899</v>
      </c>
      <c r="AL99" s="4">
        <f>-1*(T99-1.332)/0.0986</f>
        <v>-0.18255578093306304</v>
      </c>
      <c r="AM99" s="4">
        <f>(AG99-8.9127)/1.487</f>
        <v>-0.78573958360460339</v>
      </c>
      <c r="AN99" s="4">
        <f>(AF99-5.59719)/7.031955</f>
        <v>-0.7959649912435447</v>
      </c>
    </row>
    <row r="100" spans="1:61" x14ac:dyDescent="0.2">
      <c r="A100" t="e">
        <f>B100-C100</f>
        <v>#REF!</v>
      </c>
      <c r="B100" t="e">
        <f>MATCH(E100,#REF!,0)-1</f>
        <v>#REF!</v>
      </c>
      <c r="C100">
        <v>99</v>
      </c>
      <c r="D100">
        <v>684</v>
      </c>
      <c r="E100" t="s">
        <v>7976</v>
      </c>
      <c r="F100" t="s">
        <v>8328</v>
      </c>
      <c r="G100" t="s">
        <v>8349</v>
      </c>
      <c r="H100" t="s">
        <v>9</v>
      </c>
      <c r="I100">
        <v>24</v>
      </c>
      <c r="J100">
        <v>0</v>
      </c>
      <c r="K100">
        <v>0</v>
      </c>
      <c r="L100">
        <v>71.099999999999994</v>
      </c>
      <c r="M100">
        <v>17</v>
      </c>
      <c r="N100">
        <v>0.9</v>
      </c>
      <c r="O100">
        <v>0.8</v>
      </c>
      <c r="P100">
        <v>0</v>
      </c>
      <c r="Q100">
        <v>2</v>
      </c>
      <c r="R100">
        <v>3.3</v>
      </c>
      <c r="S100">
        <v>2.87</v>
      </c>
      <c r="T100">
        <v>1.21</v>
      </c>
      <c r="U100">
        <v>23.5</v>
      </c>
      <c r="V100">
        <v>8.1</v>
      </c>
      <c r="W100">
        <v>12.5</v>
      </c>
      <c r="X100">
        <v>0.8</v>
      </c>
      <c r="Y100">
        <v>6.2</v>
      </c>
      <c r="Z100">
        <v>6.8</v>
      </c>
      <c r="AA100">
        <v>2</v>
      </c>
      <c r="AB100">
        <v>43.5</v>
      </c>
      <c r="AC100">
        <v>36.5</v>
      </c>
      <c r="AD100">
        <v>20</v>
      </c>
      <c r="AE100">
        <v>0.28899999999999998</v>
      </c>
      <c r="AF100">
        <f>SUM(P100+Q100)</f>
        <v>2</v>
      </c>
      <c r="AG100">
        <f>(U100/M100)*9</f>
        <v>12.441176470588236</v>
      </c>
      <c r="AH100" s="15">
        <f>SUM(AI100:AN100)</f>
        <v>2.8528163903400179</v>
      </c>
      <c r="AI100" s="4">
        <f>(M100-84.2787575)/48.673</f>
        <v>-1.3822603394078852</v>
      </c>
      <c r="AJ100" s="4">
        <f>(K100-4.6555)/6.074</f>
        <v>-0.76646361540994401</v>
      </c>
      <c r="AK100" s="4">
        <f>-1*(R100-4.3424)/0.5478</f>
        <v>1.9028842643300472</v>
      </c>
      <c r="AL100" s="4">
        <f>-1*(T100-1.332)/0.0986</f>
        <v>1.237322515212983</v>
      </c>
      <c r="AM100" s="4">
        <f>(AG100-8.9127)/1.487</f>
        <v>2.372882629850865</v>
      </c>
      <c r="AN100" s="4">
        <f>(AF100-5.59719)/7.031955</f>
        <v>-0.51154906423604818</v>
      </c>
    </row>
    <row r="101" spans="1:61" x14ac:dyDescent="0.2">
      <c r="A101" t="e">
        <f>B101-C101</f>
        <v>#REF!</v>
      </c>
      <c r="B101" t="e">
        <f>MATCH(E101,#REF!,0)-1</f>
        <v>#REF!</v>
      </c>
      <c r="C101">
        <v>100</v>
      </c>
      <c r="D101">
        <v>295</v>
      </c>
      <c r="E101" t="s">
        <v>7730</v>
      </c>
      <c r="F101" t="s">
        <v>8322</v>
      </c>
      <c r="G101" t="s">
        <v>8349</v>
      </c>
      <c r="H101" t="s">
        <v>9</v>
      </c>
      <c r="I101">
        <v>65</v>
      </c>
      <c r="J101">
        <v>0</v>
      </c>
      <c r="K101">
        <v>0</v>
      </c>
      <c r="L101">
        <v>244.5</v>
      </c>
      <c r="M101">
        <v>58.3</v>
      </c>
      <c r="N101">
        <v>3.1</v>
      </c>
      <c r="O101">
        <v>2.5</v>
      </c>
      <c r="P101">
        <v>0</v>
      </c>
      <c r="Q101">
        <v>16</v>
      </c>
      <c r="R101">
        <v>3.56</v>
      </c>
      <c r="S101">
        <v>3.03</v>
      </c>
      <c r="T101">
        <v>1.24</v>
      </c>
      <c r="U101">
        <v>60.6</v>
      </c>
      <c r="V101">
        <v>18.100000000000001</v>
      </c>
      <c r="W101">
        <v>54.1</v>
      </c>
      <c r="X101">
        <v>1.9</v>
      </c>
      <c r="Y101">
        <v>23.1</v>
      </c>
      <c r="Z101">
        <v>25.3</v>
      </c>
      <c r="AA101">
        <v>6</v>
      </c>
      <c r="AB101">
        <v>52.2</v>
      </c>
      <c r="AC101">
        <v>27</v>
      </c>
      <c r="AD101">
        <v>20.7</v>
      </c>
      <c r="AE101">
        <v>0.30399999999999999</v>
      </c>
      <c r="AF101">
        <f>SUM(P101+Q101)</f>
        <v>16</v>
      </c>
      <c r="AG101">
        <f>(U101/M101)*9</f>
        <v>9.3550600343053176</v>
      </c>
      <c r="AH101" s="15">
        <f>SUM(AI101:AN101)</f>
        <v>2.8379644439442409</v>
      </c>
      <c r="AI101" s="4">
        <f>(M101-84.2787575)/48.673</f>
        <v>-0.5337406262198755</v>
      </c>
      <c r="AJ101" s="4">
        <f>(K101-4.6555)/6.074</f>
        <v>-0.76646361540994401</v>
      </c>
      <c r="AK101" s="4">
        <f>-1*(R101-4.3424)/0.5478</f>
        <v>1.4282584884994516</v>
      </c>
      <c r="AL101" s="4">
        <f>-1*(T101-1.332)/0.0986</f>
        <v>0.93306288032454454</v>
      </c>
      <c r="AM101" s="4">
        <f>(AG101-8.9127)/1.487</f>
        <v>0.29748489193363714</v>
      </c>
      <c r="AN101" s="4">
        <f>(AF101-5.59719)/7.031955</f>
        <v>1.4793624248164272</v>
      </c>
    </row>
    <row r="102" spans="1:61" x14ac:dyDescent="0.2">
      <c r="A102" t="e">
        <f>B102-C102</f>
        <v>#REF!</v>
      </c>
      <c r="B102" t="e">
        <f>MATCH(E102,#REF!,0)-1</f>
        <v>#REF!</v>
      </c>
      <c r="C102">
        <v>101</v>
      </c>
      <c r="D102">
        <v>332</v>
      </c>
      <c r="E102" t="s">
        <v>7813</v>
      </c>
      <c r="F102" t="s">
        <v>8342</v>
      </c>
      <c r="G102" t="s">
        <v>8349</v>
      </c>
      <c r="H102" t="s">
        <v>9</v>
      </c>
      <c r="I102">
        <v>60</v>
      </c>
      <c r="J102">
        <v>0</v>
      </c>
      <c r="K102">
        <v>0</v>
      </c>
      <c r="L102">
        <v>228.2</v>
      </c>
      <c r="M102">
        <v>53.9</v>
      </c>
      <c r="N102">
        <v>2.8</v>
      </c>
      <c r="O102">
        <v>2.4</v>
      </c>
      <c r="P102">
        <v>0</v>
      </c>
      <c r="Q102">
        <v>9</v>
      </c>
      <c r="R102">
        <v>3.87</v>
      </c>
      <c r="S102">
        <v>2.87</v>
      </c>
      <c r="T102">
        <v>1.26</v>
      </c>
      <c r="U102">
        <v>72.5</v>
      </c>
      <c r="V102">
        <v>25</v>
      </c>
      <c r="W102">
        <v>42.9</v>
      </c>
      <c r="X102">
        <v>2</v>
      </c>
      <c r="Y102">
        <v>23.2</v>
      </c>
      <c r="Z102">
        <v>24.8</v>
      </c>
      <c r="AA102">
        <v>8</v>
      </c>
      <c r="AB102">
        <v>38.200000000000003</v>
      </c>
      <c r="AC102">
        <v>41.2</v>
      </c>
      <c r="AD102">
        <v>20.7</v>
      </c>
      <c r="AE102">
        <v>0.29099999999999998</v>
      </c>
      <c r="AF102">
        <f>SUM(P102+Q102)</f>
        <v>9</v>
      </c>
      <c r="AG102">
        <f>(U102/M102)*9</f>
        <v>12.105751391465677</v>
      </c>
      <c r="AH102" s="15">
        <f>SUM(AI102:AN102)</f>
        <v>2.8331958487048912</v>
      </c>
      <c r="AI102" s="4">
        <f>(M102-84.2787575)/48.673</f>
        <v>-0.62413982084523245</v>
      </c>
      <c r="AJ102" s="4">
        <f>(K102-4.6555)/6.074</f>
        <v>-0.76646361540994401</v>
      </c>
      <c r="AK102" s="4">
        <f>-1*(R102-4.3424)/0.5478</f>
        <v>0.86235852500912658</v>
      </c>
      <c r="AL102" s="4">
        <f>-1*(T102-1.332)/0.0986</f>
        <v>0.73022312373225218</v>
      </c>
      <c r="AM102" s="4">
        <f>(AG102-8.9127)/1.487</f>
        <v>2.1473109559284991</v>
      </c>
      <c r="AN102" s="4">
        <f>(AF102-5.59719)/7.031955</f>
        <v>0.48390668029018952</v>
      </c>
    </row>
    <row r="103" spans="1:61" x14ac:dyDescent="0.2">
      <c r="A103" t="e">
        <f>B103-C103</f>
        <v>#REF!</v>
      </c>
      <c r="B103" t="e">
        <f>MATCH(E103,#REF!,0)-1</f>
        <v>#REF!</v>
      </c>
      <c r="C103">
        <v>102</v>
      </c>
      <c r="D103">
        <v>129</v>
      </c>
      <c r="E103" t="s">
        <v>7650</v>
      </c>
      <c r="F103" t="s">
        <v>8329</v>
      </c>
      <c r="G103" t="s">
        <v>8319</v>
      </c>
      <c r="H103" t="s">
        <v>9</v>
      </c>
      <c r="I103">
        <v>23</v>
      </c>
      <c r="J103">
        <v>23</v>
      </c>
      <c r="K103">
        <v>10.9</v>
      </c>
      <c r="L103">
        <v>511</v>
      </c>
      <c r="M103">
        <v>120.3</v>
      </c>
      <c r="N103">
        <v>8.1999999999999993</v>
      </c>
      <c r="O103">
        <v>6.7</v>
      </c>
      <c r="P103">
        <v>0</v>
      </c>
      <c r="Q103">
        <v>0</v>
      </c>
      <c r="R103">
        <v>4.13</v>
      </c>
      <c r="S103">
        <v>3.52</v>
      </c>
      <c r="T103">
        <v>1.24</v>
      </c>
      <c r="U103">
        <v>129.69999999999999</v>
      </c>
      <c r="V103">
        <v>39.1</v>
      </c>
      <c r="W103">
        <v>110.6</v>
      </c>
      <c r="X103">
        <v>4.5999999999999996</v>
      </c>
      <c r="Y103">
        <v>55.1</v>
      </c>
      <c r="Z103">
        <v>59.3</v>
      </c>
      <c r="AA103">
        <v>19</v>
      </c>
      <c r="AB103">
        <v>41.9</v>
      </c>
      <c r="AC103">
        <v>38.4</v>
      </c>
      <c r="AD103">
        <v>19.8</v>
      </c>
      <c r="AE103">
        <v>0.28799999999999998</v>
      </c>
      <c r="AF103">
        <f>SUM(P103+Q103)</f>
        <v>0</v>
      </c>
      <c r="AG103">
        <f>(U103/M103)*9</f>
        <v>9.7032418952618436</v>
      </c>
      <c r="AH103" s="15">
        <f>SUM(AI103:AN103)</f>
        <v>2.8246027469687238</v>
      </c>
      <c r="AI103" s="4">
        <f>(M103-84.2787575)/48.673</f>
        <v>0.74006620713742732</v>
      </c>
      <c r="AJ103" s="4">
        <f>(K103-4.6555)/6.074</f>
        <v>1.0280704642739547</v>
      </c>
      <c r="AK103" s="4">
        <f>-1*(R103-4.3424)/0.5478</f>
        <v>0.38773274917853179</v>
      </c>
      <c r="AL103" s="4">
        <f>-1*(T103-1.332)/0.0986</f>
        <v>0.93306288032454454</v>
      </c>
      <c r="AM103" s="4">
        <f>(AG103-8.9127)/1.487</f>
        <v>0.5316354372978106</v>
      </c>
      <c r="AN103" s="4">
        <f>(AF103-5.59719)/7.031955</f>
        <v>-0.7959649912435447</v>
      </c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</row>
    <row r="104" spans="1:61" x14ac:dyDescent="0.2">
      <c r="A104" t="e">
        <f>B104-C104</f>
        <v>#REF!</v>
      </c>
      <c r="B104" t="e">
        <f>MATCH(E104,#REF!,0)-1</f>
        <v>#REF!</v>
      </c>
      <c r="C104">
        <v>103</v>
      </c>
      <c r="D104">
        <v>395</v>
      </c>
      <c r="E104" t="s">
        <v>7811</v>
      </c>
      <c r="F104" t="s">
        <v>8330</v>
      </c>
      <c r="G104" t="s">
        <v>8349</v>
      </c>
      <c r="H104" t="s">
        <v>7564</v>
      </c>
      <c r="I104">
        <v>55</v>
      </c>
      <c r="J104">
        <v>0</v>
      </c>
      <c r="K104">
        <v>0</v>
      </c>
      <c r="L104">
        <v>187</v>
      </c>
      <c r="M104">
        <v>44.1</v>
      </c>
      <c r="N104">
        <v>2.4</v>
      </c>
      <c r="O104">
        <v>1.9</v>
      </c>
      <c r="P104">
        <v>0</v>
      </c>
      <c r="Q104">
        <v>8</v>
      </c>
      <c r="R104">
        <v>3.7</v>
      </c>
      <c r="S104">
        <v>2.99</v>
      </c>
      <c r="T104">
        <v>1.24</v>
      </c>
      <c r="U104">
        <v>58</v>
      </c>
      <c r="V104">
        <v>19.5</v>
      </c>
      <c r="W104">
        <v>35.299999999999997</v>
      </c>
      <c r="X104">
        <v>1.9</v>
      </c>
      <c r="Y104">
        <v>18.2</v>
      </c>
      <c r="Z104">
        <v>19.5</v>
      </c>
      <c r="AA104">
        <v>6</v>
      </c>
      <c r="AB104">
        <v>38.5</v>
      </c>
      <c r="AC104">
        <v>40.799999999999997</v>
      </c>
      <c r="AD104">
        <v>20.7</v>
      </c>
      <c r="AE104">
        <v>0.28799999999999998</v>
      </c>
      <c r="AF104">
        <f>SUM(P104+Q104)</f>
        <v>8</v>
      </c>
      <c r="AG104">
        <f>(U104/M104)*9</f>
        <v>11.836734693877551</v>
      </c>
      <c r="AH104" s="15">
        <f>SUM(AI104:AN104)</f>
        <v>2.8219038467948168</v>
      </c>
      <c r="AI104" s="4">
        <f>(M104-84.2787575)/48.673</f>
        <v>-0.82548348160170926</v>
      </c>
      <c r="AJ104" s="4">
        <f>(K104-4.6555)/6.074</f>
        <v>-0.76646361540994401</v>
      </c>
      <c r="AK104" s="4">
        <f>-1*(R104-4.3424)/0.5478</f>
        <v>1.1726907630522079</v>
      </c>
      <c r="AL104" s="4">
        <f>-1*(T104-1.332)/0.0986</f>
        <v>0.93306288032454454</v>
      </c>
      <c r="AM104" s="4">
        <f>(AG104-8.9127)/1.487</f>
        <v>1.966398583643276</v>
      </c>
      <c r="AN104" s="4">
        <f>(AF104-5.59719)/7.031955</f>
        <v>0.34169871678644126</v>
      </c>
      <c r="AR104" s="71"/>
      <c r="AS104" s="71"/>
      <c r="BA104" s="71"/>
      <c r="BB104" s="71"/>
    </row>
    <row r="105" spans="1:61" x14ac:dyDescent="0.2">
      <c r="A105" t="e">
        <f>B105-C105</f>
        <v>#REF!</v>
      </c>
      <c r="B105" t="e">
        <f>MATCH(E105,#REF!,0)-1</f>
        <v>#REF!</v>
      </c>
      <c r="C105">
        <v>104</v>
      </c>
      <c r="D105">
        <v>290</v>
      </c>
      <c r="E105" t="s">
        <v>7782</v>
      </c>
      <c r="F105" t="s">
        <v>8336</v>
      </c>
      <c r="G105" t="s">
        <v>8349</v>
      </c>
      <c r="H105" t="s">
        <v>9</v>
      </c>
      <c r="I105">
        <v>65</v>
      </c>
      <c r="J105">
        <v>0</v>
      </c>
      <c r="K105">
        <v>0</v>
      </c>
      <c r="L105">
        <v>250.1</v>
      </c>
      <c r="M105">
        <v>58.3</v>
      </c>
      <c r="N105">
        <v>2.9</v>
      </c>
      <c r="O105">
        <v>2.7</v>
      </c>
      <c r="P105">
        <v>20</v>
      </c>
      <c r="Q105">
        <v>3</v>
      </c>
      <c r="R105">
        <v>3.94</v>
      </c>
      <c r="S105">
        <v>3.34</v>
      </c>
      <c r="T105">
        <v>1.31</v>
      </c>
      <c r="U105">
        <v>64.3</v>
      </c>
      <c r="V105">
        <v>23.2</v>
      </c>
      <c r="W105">
        <v>53.3</v>
      </c>
      <c r="X105">
        <v>2.5</v>
      </c>
      <c r="Y105">
        <v>25.5</v>
      </c>
      <c r="Z105">
        <v>27.7</v>
      </c>
      <c r="AA105">
        <v>7</v>
      </c>
      <c r="AB105">
        <v>46.7</v>
      </c>
      <c r="AC105">
        <v>32.200000000000003</v>
      </c>
      <c r="AD105">
        <v>21.1</v>
      </c>
      <c r="AE105">
        <v>0.30299999999999999</v>
      </c>
      <c r="AF105">
        <f>SUM(P105+Q105)</f>
        <v>23</v>
      </c>
      <c r="AG105">
        <f>(U105/M105)*9</f>
        <v>9.9262435677530014</v>
      </c>
      <c r="AH105" s="15">
        <f>SUM(AI105:AN105)</f>
        <v>2.8139152595417358</v>
      </c>
      <c r="AI105" s="4">
        <f>(M105-84.2787575)/48.673</f>
        <v>-0.5337406262198755</v>
      </c>
      <c r="AJ105" s="4">
        <f>(K105-4.6555)/6.074</f>
        <v>-0.76646361540994401</v>
      </c>
      <c r="AK105" s="4">
        <f>-1*(R105-4.3424)/0.5478</f>
        <v>0.73457466228550505</v>
      </c>
      <c r="AL105" s="4">
        <f>-1*(T105-1.332)/0.0986</f>
        <v>0.22312373225152152</v>
      </c>
      <c r="AM105" s="4">
        <f>(AG105-8.9127)/1.487</f>
        <v>0.68160293729186427</v>
      </c>
      <c r="AN105" s="4">
        <f>(AF105-5.59719)/7.031955</f>
        <v>2.4748181693426647</v>
      </c>
    </row>
    <row r="106" spans="1:61" x14ac:dyDescent="0.2">
      <c r="A106" t="e">
        <f>B106-C106</f>
        <v>#REF!</v>
      </c>
      <c r="B106" t="e">
        <f>MATCH(E106,#REF!,0)-1</f>
        <v>#REF!</v>
      </c>
      <c r="C106">
        <v>105</v>
      </c>
      <c r="D106">
        <v>257</v>
      </c>
      <c r="E106" t="s">
        <v>7808</v>
      </c>
      <c r="F106" t="s">
        <v>8344</v>
      </c>
      <c r="G106" t="s">
        <v>8349</v>
      </c>
      <c r="H106" t="s">
        <v>7564</v>
      </c>
      <c r="I106">
        <v>54</v>
      </c>
      <c r="J106">
        <v>0</v>
      </c>
      <c r="K106">
        <v>0</v>
      </c>
      <c r="L106">
        <v>267.8</v>
      </c>
      <c r="M106">
        <v>64.2</v>
      </c>
      <c r="N106">
        <v>3.3</v>
      </c>
      <c r="O106">
        <v>3</v>
      </c>
      <c r="P106">
        <v>0</v>
      </c>
      <c r="Q106">
        <v>11</v>
      </c>
      <c r="R106">
        <v>3.79</v>
      </c>
      <c r="S106">
        <v>2.98</v>
      </c>
      <c r="T106">
        <v>1.18</v>
      </c>
      <c r="U106">
        <v>70.599999999999994</v>
      </c>
      <c r="V106">
        <v>18.100000000000001</v>
      </c>
      <c r="W106">
        <v>57.3</v>
      </c>
      <c r="X106">
        <v>3.1</v>
      </c>
      <c r="Y106">
        <v>27</v>
      </c>
      <c r="Z106">
        <v>29</v>
      </c>
      <c r="AA106">
        <v>9</v>
      </c>
      <c r="AB106">
        <v>39.4</v>
      </c>
      <c r="AC106">
        <v>40.299999999999997</v>
      </c>
      <c r="AD106">
        <v>20.3</v>
      </c>
      <c r="AE106">
        <v>0.28799999999999998</v>
      </c>
      <c r="AF106">
        <f>SUM(P106+Q106)</f>
        <v>11</v>
      </c>
      <c r="AG106">
        <f>(U106/M106)*9</f>
        <v>9.8971962616822413</v>
      </c>
      <c r="AH106" s="15">
        <f>SUM(AI106:AN106)</f>
        <v>2.8013836133835128</v>
      </c>
      <c r="AI106" s="4">
        <f>(M106-84.2787575)/48.673</f>
        <v>-0.41252352433587397</v>
      </c>
      <c r="AJ106" s="4">
        <f>(K106-4.6555)/6.074</f>
        <v>-0.76646361540994401</v>
      </c>
      <c r="AK106" s="4">
        <f>-1*(R106-4.3424)/0.5478</f>
        <v>1.0083972252646944</v>
      </c>
      <c r="AL106" s="4">
        <f>-1*(T106-1.332)/0.0986</f>
        <v>1.5415821501014213</v>
      </c>
      <c r="AM106" s="4">
        <f>(AG106-8.9127)/1.487</f>
        <v>0.66206877046552925</v>
      </c>
      <c r="AN106" s="4">
        <f>(AF106-5.59719)/7.031955</f>
        <v>0.76832260729768598</v>
      </c>
    </row>
    <row r="107" spans="1:61" x14ac:dyDescent="0.2">
      <c r="A107" t="e">
        <f>B107-C107</f>
        <v>#REF!</v>
      </c>
      <c r="B107" t="e">
        <f>MATCH(E107,#REF!,0)-1</f>
        <v>#REF!</v>
      </c>
      <c r="C107">
        <v>106</v>
      </c>
      <c r="D107">
        <v>440</v>
      </c>
      <c r="E107" t="s">
        <v>7823</v>
      </c>
      <c r="F107" t="s">
        <v>8326</v>
      </c>
      <c r="G107" t="s">
        <v>8349</v>
      </c>
      <c r="H107" t="s">
        <v>9</v>
      </c>
      <c r="I107">
        <v>41</v>
      </c>
      <c r="J107">
        <v>0</v>
      </c>
      <c r="K107">
        <v>0</v>
      </c>
      <c r="L107">
        <v>172.6</v>
      </c>
      <c r="M107">
        <v>40.5</v>
      </c>
      <c r="N107">
        <v>2.2000000000000002</v>
      </c>
      <c r="O107">
        <v>1.7</v>
      </c>
      <c r="P107">
        <v>0</v>
      </c>
      <c r="Q107">
        <v>6</v>
      </c>
      <c r="R107">
        <v>3.58</v>
      </c>
      <c r="S107">
        <v>3.16</v>
      </c>
      <c r="T107">
        <v>1.28</v>
      </c>
      <c r="U107">
        <v>56.7</v>
      </c>
      <c r="V107">
        <v>21.5</v>
      </c>
      <c r="W107">
        <v>30.4</v>
      </c>
      <c r="X107">
        <v>1.4</v>
      </c>
      <c r="Y107">
        <v>16.100000000000001</v>
      </c>
      <c r="Z107">
        <v>17.399999999999999</v>
      </c>
      <c r="AA107">
        <v>5</v>
      </c>
      <c r="AB107">
        <v>40.299999999999997</v>
      </c>
      <c r="AC107">
        <v>39</v>
      </c>
      <c r="AD107">
        <v>20.7</v>
      </c>
      <c r="AE107">
        <v>0.28899999999999998</v>
      </c>
      <c r="AF107">
        <f>SUM(P107+Q107)</f>
        <v>6</v>
      </c>
      <c r="AG107">
        <f>(U107/M107)*9</f>
        <v>12.600000000000001</v>
      </c>
      <c r="AH107" s="15">
        <f>SUM(AI107:AN107)</f>
        <v>2.7901955482421728</v>
      </c>
      <c r="AI107" s="4">
        <f>(M107-84.2787575)/48.673</f>
        <v>-0.8994464590224559</v>
      </c>
      <c r="AJ107" s="4">
        <f>(K107-4.6555)/6.074</f>
        <v>-0.76646361540994401</v>
      </c>
      <c r="AK107" s="4">
        <f>-1*(R107-4.3424)/0.5478</f>
        <v>1.3917488134355596</v>
      </c>
      <c r="AL107" s="4">
        <f>-1*(T107-1.332)/0.0986</f>
        <v>0.52738336713995992</v>
      </c>
      <c r="AM107" s="4">
        <f>(AG107-8.9127)/1.487</f>
        <v>2.4796906523201088</v>
      </c>
      <c r="AN107" s="4">
        <f>(AF107-5.59719)/7.031955</f>
        <v>5.7282789778944784E-2</v>
      </c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</row>
    <row r="108" spans="1:61" x14ac:dyDescent="0.2">
      <c r="A108" t="e">
        <f>B108-C108</f>
        <v>#REF!</v>
      </c>
      <c r="B108" t="e">
        <f>MATCH(E108,#REF!,0)-1</f>
        <v>#REF!</v>
      </c>
      <c r="C108">
        <v>107</v>
      </c>
      <c r="D108">
        <v>227</v>
      </c>
      <c r="E108" t="s">
        <v>7905</v>
      </c>
      <c r="F108" t="s">
        <v>8347</v>
      </c>
      <c r="G108" t="s">
        <v>8349</v>
      </c>
      <c r="H108" t="s">
        <v>9</v>
      </c>
      <c r="I108">
        <v>65</v>
      </c>
      <c r="J108">
        <v>0</v>
      </c>
      <c r="K108">
        <v>0</v>
      </c>
      <c r="L108">
        <v>277</v>
      </c>
      <c r="M108">
        <v>64.8</v>
      </c>
      <c r="N108">
        <v>3.3</v>
      </c>
      <c r="O108">
        <v>3</v>
      </c>
      <c r="P108">
        <v>20</v>
      </c>
      <c r="Q108">
        <v>3</v>
      </c>
      <c r="R108">
        <v>4.2</v>
      </c>
      <c r="S108">
        <v>3.51</v>
      </c>
      <c r="T108">
        <v>1.27</v>
      </c>
      <c r="U108">
        <v>70.5</v>
      </c>
      <c r="V108">
        <v>23.5</v>
      </c>
      <c r="W108">
        <v>58.9</v>
      </c>
      <c r="X108">
        <v>2.4</v>
      </c>
      <c r="Y108">
        <v>30.3</v>
      </c>
      <c r="Z108">
        <v>32.299999999999997</v>
      </c>
      <c r="AA108">
        <v>10</v>
      </c>
      <c r="AB108">
        <v>36.799999999999997</v>
      </c>
      <c r="AC108">
        <v>43.2</v>
      </c>
      <c r="AD108">
        <v>20</v>
      </c>
      <c r="AE108">
        <v>0.28499999999999998</v>
      </c>
      <c r="AF108">
        <f>SUM(P108+Q108)</f>
        <v>23</v>
      </c>
      <c r="AG108">
        <f>(U108/M108)*9</f>
        <v>9.7916666666666679</v>
      </c>
      <c r="AH108" s="15">
        <f>SUM(AI108:AN108)</f>
        <v>2.788010974469779</v>
      </c>
      <c r="AI108" s="4">
        <f>(M108-84.2787575)/48.673</f>
        <v>-0.40019636143241633</v>
      </c>
      <c r="AJ108" s="4">
        <f>(K108-4.6555)/6.074</f>
        <v>-0.76646361540994401</v>
      </c>
      <c r="AK108" s="4">
        <f>-1*(R108-4.3424)/0.5478</f>
        <v>0.25994888645490949</v>
      </c>
      <c r="AL108" s="4">
        <f>-1*(T108-1.332)/0.0986</f>
        <v>0.62880324543610611</v>
      </c>
      <c r="AM108" s="4">
        <f>(AG108-8.9127)/1.487</f>
        <v>0.59110065007845902</v>
      </c>
      <c r="AN108" s="4">
        <f>(AF108-5.59719)/7.031955</f>
        <v>2.4748181693426647</v>
      </c>
    </row>
    <row r="109" spans="1:61" x14ac:dyDescent="0.2">
      <c r="A109" t="e">
        <f>B109-C109</f>
        <v>#REF!</v>
      </c>
      <c r="B109" t="e">
        <f>MATCH(E109,#REF!,0)-1</f>
        <v>#REF!</v>
      </c>
      <c r="C109">
        <v>108</v>
      </c>
      <c r="D109">
        <v>259</v>
      </c>
      <c r="E109" t="s">
        <v>7783</v>
      </c>
      <c r="F109" t="s">
        <v>8323</v>
      </c>
      <c r="G109" t="s">
        <v>8349</v>
      </c>
      <c r="H109" t="s">
        <v>9</v>
      </c>
      <c r="I109">
        <v>47</v>
      </c>
      <c r="J109">
        <v>2</v>
      </c>
      <c r="K109">
        <v>0.7</v>
      </c>
      <c r="L109">
        <v>265.3</v>
      </c>
      <c r="M109">
        <v>62.8</v>
      </c>
      <c r="N109">
        <v>3.2</v>
      </c>
      <c r="O109">
        <v>3.1</v>
      </c>
      <c r="P109">
        <v>0</v>
      </c>
      <c r="Q109">
        <v>7</v>
      </c>
      <c r="R109">
        <v>3.96</v>
      </c>
      <c r="S109">
        <v>2.89</v>
      </c>
      <c r="T109">
        <v>1.22</v>
      </c>
      <c r="U109">
        <v>81.2</v>
      </c>
      <c r="V109">
        <v>25.7</v>
      </c>
      <c r="W109">
        <v>51.2</v>
      </c>
      <c r="X109">
        <v>3.3</v>
      </c>
      <c r="Y109">
        <v>27.7</v>
      </c>
      <c r="Z109">
        <v>29.4</v>
      </c>
      <c r="AA109">
        <v>10</v>
      </c>
      <c r="AB109">
        <v>36.1</v>
      </c>
      <c r="AC109">
        <v>43.8</v>
      </c>
      <c r="AD109">
        <v>20.100000000000001</v>
      </c>
      <c r="AE109">
        <v>0.28399999999999997</v>
      </c>
      <c r="AF109">
        <f>SUM(P109+Q109)</f>
        <v>7</v>
      </c>
      <c r="AG109">
        <f>(U109/M109)*9</f>
        <v>11.636942675159236</v>
      </c>
      <c r="AH109" s="15">
        <f>SUM(AI109:AN109)</f>
        <v>2.7729926241855116</v>
      </c>
      <c r="AI109" s="4">
        <f>(M109-84.2787575)/48.673</f>
        <v>-0.4412869044439422</v>
      </c>
      <c r="AJ109" s="4">
        <f>(K109-4.6555)/6.074</f>
        <v>-0.65121830754033583</v>
      </c>
      <c r="AK109" s="4">
        <f>-1*(R109-4.3424)/0.5478</f>
        <v>0.69806498722161314</v>
      </c>
      <c r="AL109" s="4">
        <f>-1*(T109-1.332)/0.0986</f>
        <v>1.1359026369168368</v>
      </c>
      <c r="AM109" s="4">
        <f>(AG109-8.9127)/1.487</f>
        <v>1.8320394587486464</v>
      </c>
      <c r="AN109" s="4">
        <f>(AF109-5.59719)/7.031955</f>
        <v>0.19949075328269303</v>
      </c>
    </row>
    <row r="110" spans="1:61" x14ac:dyDescent="0.2">
      <c r="A110" t="e">
        <f>B110-C110</f>
        <v>#REF!</v>
      </c>
      <c r="B110" t="e">
        <f>MATCH(E110,#REF!,0)-1</f>
        <v>#REF!</v>
      </c>
      <c r="C110">
        <v>109</v>
      </c>
      <c r="D110">
        <v>18</v>
      </c>
      <c r="E110" t="s">
        <v>7622</v>
      </c>
      <c r="F110" t="s">
        <v>8330</v>
      </c>
      <c r="G110" t="s">
        <v>8319</v>
      </c>
      <c r="H110" t="s">
        <v>9</v>
      </c>
      <c r="I110">
        <v>31</v>
      </c>
      <c r="J110">
        <v>31</v>
      </c>
      <c r="K110">
        <v>16</v>
      </c>
      <c r="L110">
        <v>772.2</v>
      </c>
      <c r="M110">
        <v>181.7</v>
      </c>
      <c r="N110">
        <v>11.4</v>
      </c>
      <c r="O110">
        <v>10.3</v>
      </c>
      <c r="P110">
        <v>0</v>
      </c>
      <c r="Q110">
        <v>0</v>
      </c>
      <c r="R110">
        <v>4.32</v>
      </c>
      <c r="S110">
        <v>3.67</v>
      </c>
      <c r="T110">
        <v>1.28</v>
      </c>
      <c r="U110">
        <v>152.9</v>
      </c>
      <c r="V110">
        <v>42.3</v>
      </c>
      <c r="W110">
        <v>189.6</v>
      </c>
      <c r="X110">
        <v>7.7</v>
      </c>
      <c r="Y110">
        <v>87.2</v>
      </c>
      <c r="Z110">
        <v>94.1</v>
      </c>
      <c r="AA110">
        <v>28</v>
      </c>
      <c r="AB110">
        <v>45.8</v>
      </c>
      <c r="AC110">
        <v>33.5</v>
      </c>
      <c r="AD110">
        <v>20.7</v>
      </c>
      <c r="AE110">
        <v>0.29899999999999999</v>
      </c>
      <c r="AF110">
        <f>SUM(P110+Q110)</f>
        <v>0</v>
      </c>
      <c r="AG110">
        <f>(U110/M110)*9</f>
        <v>7.5734727572922402</v>
      </c>
      <c r="AH110" s="15">
        <f>SUM(AI110:AN110)</f>
        <v>2.7409463736961222</v>
      </c>
      <c r="AI110" s="4">
        <f>(M110-84.2787575)/48.673</f>
        <v>2.0015458775912722</v>
      </c>
      <c r="AJ110" s="4">
        <f>(K110-4.6555)/6.074</f>
        <v>1.8677148501810998</v>
      </c>
      <c r="AK110" s="4">
        <f>-1*(R110-4.3424)/0.5478</f>
        <v>4.0890836071557704E-2</v>
      </c>
      <c r="AL110" s="4">
        <f>-1*(T110-1.332)/0.0986</f>
        <v>0.52738336713995992</v>
      </c>
      <c r="AM110" s="4">
        <f>(AG110-8.9127)/1.487</f>
        <v>-0.90062356604422245</v>
      </c>
      <c r="AN110" s="4">
        <f>(AF110-5.59719)/7.031955</f>
        <v>-0.7959649912435447</v>
      </c>
    </row>
    <row r="111" spans="1:61" x14ac:dyDescent="0.2">
      <c r="A111" t="e">
        <f>B111-C111</f>
        <v>#REF!</v>
      </c>
      <c r="B111" t="e">
        <f>MATCH(E111,#REF!,0)-1</f>
        <v>#REF!</v>
      </c>
      <c r="C111">
        <v>110</v>
      </c>
      <c r="D111">
        <v>385</v>
      </c>
      <c r="E111" t="s">
        <v>7760</v>
      </c>
      <c r="F111" t="s">
        <v>8343</v>
      </c>
      <c r="G111" t="s">
        <v>8349</v>
      </c>
      <c r="H111" t="s">
        <v>7564</v>
      </c>
      <c r="I111">
        <v>65</v>
      </c>
      <c r="J111">
        <v>0</v>
      </c>
      <c r="K111">
        <v>0</v>
      </c>
      <c r="L111">
        <v>193.5</v>
      </c>
      <c r="M111">
        <v>45.4</v>
      </c>
      <c r="N111">
        <v>2.5</v>
      </c>
      <c r="O111">
        <v>1.9</v>
      </c>
      <c r="P111">
        <v>0</v>
      </c>
      <c r="Q111">
        <v>16</v>
      </c>
      <c r="R111">
        <v>3.57</v>
      </c>
      <c r="S111">
        <v>3.27</v>
      </c>
      <c r="T111">
        <v>1.32</v>
      </c>
      <c r="U111">
        <v>54.5</v>
      </c>
      <c r="V111">
        <v>23.3</v>
      </c>
      <c r="W111">
        <v>36.4</v>
      </c>
      <c r="X111">
        <v>2.8</v>
      </c>
      <c r="Y111">
        <v>18</v>
      </c>
      <c r="Z111">
        <v>19.600000000000001</v>
      </c>
      <c r="AA111">
        <v>5</v>
      </c>
      <c r="AB111">
        <v>46.8</v>
      </c>
      <c r="AC111">
        <v>32.799999999999997</v>
      </c>
      <c r="AD111">
        <v>20.399999999999999</v>
      </c>
      <c r="AE111">
        <v>0.29299999999999998</v>
      </c>
      <c r="AF111">
        <f>SUM(P111+Q111)</f>
        <v>16</v>
      </c>
      <c r="AG111">
        <f>(U111/M111)*9</f>
        <v>10.803964757709252</v>
      </c>
      <c r="AH111" s="15">
        <f>SUM(AI111:AN111)</f>
        <v>2.7176976962495409</v>
      </c>
      <c r="AI111" s="4">
        <f>(M111-84.2787575)/48.673</f>
        <v>-0.79877462864421744</v>
      </c>
      <c r="AJ111" s="4">
        <f>(K111-4.6555)/6.074</f>
        <v>-0.76646361540994401</v>
      </c>
      <c r="AK111" s="4">
        <f>-1*(R111-4.3424)/0.5478</f>
        <v>1.410003650967506</v>
      </c>
      <c r="AL111" s="4">
        <f>-1*(T111-1.332)/0.0986</f>
        <v>0.12170385395537538</v>
      </c>
      <c r="AM111" s="4">
        <f>(AG111-8.9127)/1.487</f>
        <v>1.2718660105643935</v>
      </c>
      <c r="AN111" s="4">
        <f>(AF111-5.59719)/7.031955</f>
        <v>1.4793624248164272</v>
      </c>
      <c r="AR111" s="71"/>
      <c r="AS111" s="71"/>
      <c r="AT111" s="71"/>
      <c r="AU111" s="71"/>
      <c r="AV111" s="71"/>
      <c r="AW111" s="71"/>
      <c r="BA111" s="71"/>
      <c r="BB111" s="71"/>
      <c r="BC111" s="71"/>
      <c r="BD111" s="71"/>
      <c r="BE111" s="71"/>
      <c r="BF111" s="71"/>
    </row>
    <row r="112" spans="1:61" x14ac:dyDescent="0.2">
      <c r="A112" t="e">
        <f>B112-C112</f>
        <v>#REF!</v>
      </c>
      <c r="B112" t="e">
        <f>MATCH(E112,#REF!,0)-1</f>
        <v>#REF!</v>
      </c>
      <c r="C112">
        <v>111</v>
      </c>
      <c r="D112">
        <v>236</v>
      </c>
      <c r="E112" t="s">
        <v>7789</v>
      </c>
      <c r="F112" t="s">
        <v>8323</v>
      </c>
      <c r="G112" t="s">
        <v>8349</v>
      </c>
      <c r="H112" t="s">
        <v>7564</v>
      </c>
      <c r="I112">
        <v>65</v>
      </c>
      <c r="J112">
        <v>0</v>
      </c>
      <c r="K112">
        <v>0</v>
      </c>
      <c r="L112">
        <v>275.39999999999998</v>
      </c>
      <c r="M112">
        <v>64.8</v>
      </c>
      <c r="N112">
        <v>3.3</v>
      </c>
      <c r="O112">
        <v>3</v>
      </c>
      <c r="P112">
        <v>0</v>
      </c>
      <c r="Q112">
        <v>13</v>
      </c>
      <c r="R112">
        <v>3.88</v>
      </c>
      <c r="S112">
        <v>3.04</v>
      </c>
      <c r="T112">
        <v>1.29</v>
      </c>
      <c r="U112">
        <v>80.3</v>
      </c>
      <c r="V112">
        <v>29.4</v>
      </c>
      <c r="W112">
        <v>54.5</v>
      </c>
      <c r="X112">
        <v>2.7</v>
      </c>
      <c r="Y112">
        <v>27.9</v>
      </c>
      <c r="Z112">
        <v>30.1</v>
      </c>
      <c r="AA112">
        <v>9</v>
      </c>
      <c r="AB112">
        <v>44.9</v>
      </c>
      <c r="AC112">
        <v>35</v>
      </c>
      <c r="AD112">
        <v>20.100000000000001</v>
      </c>
      <c r="AE112">
        <v>0.29599999999999999</v>
      </c>
      <c r="AF112">
        <f>SUM(P112+Q112)</f>
        <v>13</v>
      </c>
      <c r="AG112">
        <f>(U112/M112)*9</f>
        <v>11.152777777777779</v>
      </c>
      <c r="AH112" s="15">
        <f>SUM(AI112:AN112)</f>
        <v>2.6625867410318191</v>
      </c>
      <c r="AI112" s="4">
        <f>(M112-84.2787575)/48.673</f>
        <v>-0.40019636143241633</v>
      </c>
      <c r="AJ112" s="4">
        <f>(K112-4.6555)/6.074</f>
        <v>-0.76646361540994401</v>
      </c>
      <c r="AK112" s="4">
        <f>-1*(R112-4.3424)/0.5478</f>
        <v>0.84410368747718101</v>
      </c>
      <c r="AL112" s="4">
        <f>-1*(T112-1.332)/0.0986</f>
        <v>0.4259634888438138</v>
      </c>
      <c r="AM112" s="4">
        <f>(AG112-8.9127)/1.487</f>
        <v>1.5064410072480021</v>
      </c>
      <c r="AN112" s="4">
        <f>(AF112-5.59719)/7.031955</f>
        <v>1.0527385343051825</v>
      </c>
    </row>
    <row r="113" spans="1:61" x14ac:dyDescent="0.2">
      <c r="A113" t="e">
        <f>B113-C113</f>
        <v>#REF!</v>
      </c>
      <c r="B113" t="e">
        <f>MATCH(E113,#REF!,0)-1</f>
        <v>#REF!</v>
      </c>
      <c r="C113">
        <v>112</v>
      </c>
      <c r="D113">
        <v>303</v>
      </c>
      <c r="E113" t="s">
        <v>7759</v>
      </c>
      <c r="F113" t="s">
        <v>8329</v>
      </c>
      <c r="G113" t="s">
        <v>8349</v>
      </c>
      <c r="H113" t="s">
        <v>9</v>
      </c>
      <c r="I113">
        <v>65</v>
      </c>
      <c r="J113">
        <v>0</v>
      </c>
      <c r="K113">
        <v>0</v>
      </c>
      <c r="L113">
        <v>245.8</v>
      </c>
      <c r="M113">
        <v>58.3</v>
      </c>
      <c r="N113">
        <v>3.2</v>
      </c>
      <c r="O113">
        <v>2.4</v>
      </c>
      <c r="P113">
        <v>0</v>
      </c>
      <c r="Q113">
        <v>10</v>
      </c>
      <c r="R113">
        <v>3.42</v>
      </c>
      <c r="S113">
        <v>3.08</v>
      </c>
      <c r="T113">
        <v>1.26</v>
      </c>
      <c r="U113">
        <v>65.8</v>
      </c>
      <c r="V113">
        <v>23.2</v>
      </c>
      <c r="W113">
        <v>50</v>
      </c>
      <c r="X113">
        <v>2.6</v>
      </c>
      <c r="Y113">
        <v>22.2</v>
      </c>
      <c r="Z113">
        <v>24.4</v>
      </c>
      <c r="AA113">
        <v>6</v>
      </c>
      <c r="AB113">
        <v>52.8</v>
      </c>
      <c r="AC113">
        <v>27.4</v>
      </c>
      <c r="AD113">
        <v>19.8</v>
      </c>
      <c r="AE113">
        <v>0.29699999999999999</v>
      </c>
      <c r="AF113">
        <f>SUM(P113+Q113)</f>
        <v>10</v>
      </c>
      <c r="AG113">
        <f>(U113/M113)*9</f>
        <v>10.157804459691251</v>
      </c>
      <c r="AH113" s="15">
        <f>SUM(AI113:AN113)</f>
        <v>2.5772862090369131</v>
      </c>
      <c r="AI113" s="4">
        <f>(M113-84.2787575)/48.673</f>
        <v>-0.5337406262198755</v>
      </c>
      <c r="AJ113" s="4">
        <f>(K113-4.6555)/6.074</f>
        <v>-0.76646361540994401</v>
      </c>
      <c r="AK113" s="4">
        <f>-1*(R113-4.3424)/0.5478</f>
        <v>1.6838262139466953</v>
      </c>
      <c r="AL113" s="4">
        <f>-1*(T113-1.332)/0.0986</f>
        <v>0.73022312373225218</v>
      </c>
      <c r="AM113" s="4">
        <f>(AG113-8.9127)/1.487</f>
        <v>0.83732646919384779</v>
      </c>
      <c r="AN113" s="4">
        <f>(AF113-5.59719)/7.031955</f>
        <v>0.62611464379393778</v>
      </c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</row>
    <row r="114" spans="1:61" x14ac:dyDescent="0.2">
      <c r="A114" t="e">
        <f>B114-C114</f>
        <v>#REF!</v>
      </c>
      <c r="B114" t="e">
        <f>MATCH(E114,#REF!,0)-1</f>
        <v>#REF!</v>
      </c>
      <c r="C114">
        <v>113</v>
      </c>
      <c r="D114">
        <v>354</v>
      </c>
      <c r="E114" t="s">
        <v>7796</v>
      </c>
      <c r="F114" t="s">
        <v>7554</v>
      </c>
      <c r="G114" t="s">
        <v>8349</v>
      </c>
      <c r="H114" t="s">
        <v>9</v>
      </c>
      <c r="I114">
        <v>45</v>
      </c>
      <c r="J114">
        <v>0</v>
      </c>
      <c r="K114">
        <v>0</v>
      </c>
      <c r="L114">
        <v>208.1</v>
      </c>
      <c r="M114">
        <v>49.9</v>
      </c>
      <c r="N114">
        <v>2.7</v>
      </c>
      <c r="O114">
        <v>2.2000000000000002</v>
      </c>
      <c r="P114">
        <v>0</v>
      </c>
      <c r="Q114">
        <v>7</v>
      </c>
      <c r="R114">
        <v>3.46</v>
      </c>
      <c r="S114">
        <v>3.02</v>
      </c>
      <c r="T114">
        <v>1.22</v>
      </c>
      <c r="U114">
        <v>58.2</v>
      </c>
      <c r="V114">
        <v>18.3</v>
      </c>
      <c r="W114">
        <v>42.3</v>
      </c>
      <c r="X114">
        <v>1.7</v>
      </c>
      <c r="Y114">
        <v>19.2</v>
      </c>
      <c r="Z114">
        <v>20.9</v>
      </c>
      <c r="AA114">
        <v>6</v>
      </c>
      <c r="AB114">
        <v>46.8</v>
      </c>
      <c r="AC114">
        <v>32.700000000000003</v>
      </c>
      <c r="AD114">
        <v>20.5</v>
      </c>
      <c r="AE114">
        <v>0.29499999999999998</v>
      </c>
      <c r="AF114">
        <f>SUM(P114+Q114)</f>
        <v>7</v>
      </c>
      <c r="AG114">
        <f>(U114/M114)*9</f>
        <v>10.496993987975952</v>
      </c>
      <c r="AH114" s="15">
        <f>SUM(AI114:AN114)</f>
        <v>2.5388454479311697</v>
      </c>
      <c r="AI114" s="4">
        <f>(M114-84.2787575)/48.673</f>
        <v>-0.70632090686828419</v>
      </c>
      <c r="AJ114" s="4">
        <f>(K114-4.6555)/6.074</f>
        <v>-0.76646361540994401</v>
      </c>
      <c r="AK114" s="4">
        <f>-1*(R114-4.3424)/0.5478</f>
        <v>1.6108068638189115</v>
      </c>
      <c r="AL114" s="4">
        <f>-1*(T114-1.332)/0.0986</f>
        <v>1.1359026369168368</v>
      </c>
      <c r="AM114" s="4">
        <f>(AG114-8.9127)/1.487</f>
        <v>1.0654297161909565</v>
      </c>
      <c r="AN114" s="4">
        <f>(AF114-5.59719)/7.031955</f>
        <v>0.19949075328269303</v>
      </c>
    </row>
    <row r="115" spans="1:61" x14ac:dyDescent="0.2">
      <c r="A115" t="e">
        <f>B115-C115</f>
        <v>#REF!</v>
      </c>
      <c r="B115" t="e">
        <f>MATCH(E115,#REF!,0)-1</f>
        <v>#REF!</v>
      </c>
      <c r="C115">
        <v>114</v>
      </c>
      <c r="D115">
        <v>123</v>
      </c>
      <c r="E115" t="s">
        <v>7623</v>
      </c>
      <c r="F115" t="s">
        <v>8343</v>
      </c>
      <c r="G115" t="s">
        <v>8319</v>
      </c>
      <c r="H115" t="s">
        <v>7564</v>
      </c>
      <c r="I115">
        <v>24</v>
      </c>
      <c r="J115">
        <v>24</v>
      </c>
      <c r="K115">
        <v>11.7</v>
      </c>
      <c r="L115">
        <v>534</v>
      </c>
      <c r="M115">
        <v>126.4</v>
      </c>
      <c r="N115">
        <v>8.5</v>
      </c>
      <c r="O115">
        <v>6.7</v>
      </c>
      <c r="P115">
        <v>0</v>
      </c>
      <c r="Q115">
        <v>0</v>
      </c>
      <c r="R115">
        <v>4.03</v>
      </c>
      <c r="S115">
        <v>3.56</v>
      </c>
      <c r="T115">
        <v>1.27</v>
      </c>
      <c r="U115">
        <v>127.3</v>
      </c>
      <c r="V115">
        <v>43.4</v>
      </c>
      <c r="W115">
        <v>117.1</v>
      </c>
      <c r="X115">
        <v>5</v>
      </c>
      <c r="Y115">
        <v>56.6</v>
      </c>
      <c r="Z115">
        <v>61.1</v>
      </c>
      <c r="AA115">
        <v>18</v>
      </c>
      <c r="AB115">
        <v>44</v>
      </c>
      <c r="AC115">
        <v>35.6</v>
      </c>
      <c r="AD115">
        <v>20.399999999999999</v>
      </c>
      <c r="AE115">
        <v>0.29199999999999998</v>
      </c>
      <c r="AF115">
        <f>SUM(P115+Q115)</f>
        <v>0</v>
      </c>
      <c r="AG115">
        <f>(U115/M115)*9</f>
        <v>9.0640822784810116</v>
      </c>
      <c r="AH115" s="15">
        <f>SUM(AI115:AN115)</f>
        <v>2.5300949483164805</v>
      </c>
      <c r="AI115" s="4">
        <f>(M115-84.2787575)/48.673</f>
        <v>0.8653923633225814</v>
      </c>
      <c r="AJ115" s="4">
        <f>(K115-4.6555)/6.074</f>
        <v>1.1597793875535067</v>
      </c>
      <c r="AK115" s="4">
        <f>-1*(R115-4.3424)/0.5478</f>
        <v>0.57028112449799084</v>
      </c>
      <c r="AL115" s="4">
        <f>-1*(T115-1.332)/0.0986</f>
        <v>0.62880324543610611</v>
      </c>
      <c r="AM115" s="4">
        <f>(AG115-8.9127)/1.487</f>
        <v>0.10180381874984019</v>
      </c>
      <c r="AN115" s="4">
        <f>(AF115-5.59719)/7.031955</f>
        <v>-0.7959649912435447</v>
      </c>
    </row>
    <row r="116" spans="1:61" x14ac:dyDescent="0.2">
      <c r="A116" t="e">
        <f>B116-C116</f>
        <v>#REF!</v>
      </c>
      <c r="B116" t="e">
        <f>MATCH(E116,#REF!,0)-1</f>
        <v>#REF!</v>
      </c>
      <c r="C116">
        <v>115</v>
      </c>
      <c r="D116">
        <v>156</v>
      </c>
      <c r="E116" t="s">
        <v>7700</v>
      </c>
      <c r="F116" t="s">
        <v>8342</v>
      </c>
      <c r="G116" t="s">
        <v>8319</v>
      </c>
      <c r="H116" t="s">
        <v>9</v>
      </c>
      <c r="I116">
        <v>42</v>
      </c>
      <c r="J116">
        <v>10</v>
      </c>
      <c r="K116">
        <v>4.0999999999999996</v>
      </c>
      <c r="L116">
        <v>385.1</v>
      </c>
      <c r="M116">
        <v>90.6</v>
      </c>
      <c r="N116">
        <v>5.2</v>
      </c>
      <c r="O116">
        <v>4.8</v>
      </c>
      <c r="P116">
        <v>0</v>
      </c>
      <c r="Q116">
        <v>5</v>
      </c>
      <c r="R116">
        <v>4.12</v>
      </c>
      <c r="S116">
        <v>3.07</v>
      </c>
      <c r="T116">
        <v>1.29</v>
      </c>
      <c r="U116">
        <v>115.5</v>
      </c>
      <c r="V116">
        <v>42.5</v>
      </c>
      <c r="W116">
        <v>74.3</v>
      </c>
      <c r="X116">
        <v>3.7</v>
      </c>
      <c r="Y116">
        <v>41.4</v>
      </c>
      <c r="Z116">
        <v>44.2</v>
      </c>
      <c r="AA116">
        <v>14</v>
      </c>
      <c r="AB116">
        <v>37.1</v>
      </c>
      <c r="AC116">
        <v>42.3</v>
      </c>
      <c r="AD116">
        <v>20.7</v>
      </c>
      <c r="AE116">
        <v>0.28899999999999998</v>
      </c>
      <c r="AF116">
        <f>SUM(P116+Q116)</f>
        <v>5</v>
      </c>
      <c r="AG116">
        <f>(U116/M116)*9</f>
        <v>11.473509933774835</v>
      </c>
      <c r="AH116" s="15">
        <f>SUM(AI116:AN116)</f>
        <v>2.5075739261188597</v>
      </c>
      <c r="AI116" s="4">
        <f>(M116-84.2787575)/48.673</f>
        <v>0.12987164341626767</v>
      </c>
      <c r="AJ116" s="4">
        <f>(K116-4.6555)/6.074</f>
        <v>-9.1455383602239107E-2</v>
      </c>
      <c r="AK116" s="4">
        <f>-1*(R116-4.3424)/0.5478</f>
        <v>0.40598758671047736</v>
      </c>
      <c r="AL116" s="4">
        <f>-1*(T116-1.332)/0.0986</f>
        <v>0.4259634888438138</v>
      </c>
      <c r="AM116" s="4">
        <f>(AG116-8.9127)/1.487</f>
        <v>1.7221317644753436</v>
      </c>
      <c r="AN116" s="4">
        <f>(AF116-5.59719)/7.031955</f>
        <v>-8.492517372480346E-2</v>
      </c>
    </row>
    <row r="117" spans="1:61" x14ac:dyDescent="0.2">
      <c r="A117" t="e">
        <f>B117-C117</f>
        <v>#REF!</v>
      </c>
      <c r="B117" t="e">
        <f>MATCH(E117,#REF!,0)-1</f>
        <v>#REF!</v>
      </c>
      <c r="C117">
        <v>116</v>
      </c>
      <c r="D117">
        <v>119</v>
      </c>
      <c r="E117" t="s">
        <v>7612</v>
      </c>
      <c r="F117" t="s">
        <v>8344</v>
      </c>
      <c r="G117" t="s">
        <v>8319</v>
      </c>
      <c r="H117" t="s">
        <v>9</v>
      </c>
      <c r="I117">
        <v>25</v>
      </c>
      <c r="J117">
        <v>25</v>
      </c>
      <c r="K117">
        <v>12</v>
      </c>
      <c r="L117">
        <v>539.9</v>
      </c>
      <c r="M117">
        <v>126.5</v>
      </c>
      <c r="N117">
        <v>8</v>
      </c>
      <c r="O117">
        <v>7.3</v>
      </c>
      <c r="P117">
        <v>0</v>
      </c>
      <c r="Q117">
        <v>0</v>
      </c>
      <c r="R117">
        <v>3.89</v>
      </c>
      <c r="S117">
        <v>3.54</v>
      </c>
      <c r="T117">
        <v>1.32</v>
      </c>
      <c r="U117">
        <v>130.5</v>
      </c>
      <c r="V117">
        <v>51.3</v>
      </c>
      <c r="W117">
        <v>116.3</v>
      </c>
      <c r="X117">
        <v>4.5</v>
      </c>
      <c r="Y117">
        <v>54.6</v>
      </c>
      <c r="Z117">
        <v>59.6</v>
      </c>
      <c r="AA117">
        <v>15</v>
      </c>
      <c r="AB117">
        <v>50.6</v>
      </c>
      <c r="AC117">
        <v>29.1</v>
      </c>
      <c r="AD117">
        <v>20.3</v>
      </c>
      <c r="AE117">
        <v>0.3</v>
      </c>
      <c r="AF117">
        <f>SUM(P117+Q117)</f>
        <v>0</v>
      </c>
      <c r="AG117">
        <f>(U117/M117)*9</f>
        <v>9.2845849802371543</v>
      </c>
      <c r="AH117" s="15">
        <f>SUM(AI117:AN117)</f>
        <v>2.4782956104422471</v>
      </c>
      <c r="AI117" s="4">
        <f>(M117-84.2787575)/48.673</f>
        <v>0.86744689047315759</v>
      </c>
      <c r="AJ117" s="4">
        <f>(K117-4.6555)/6.074</f>
        <v>1.2091702337833388</v>
      </c>
      <c r="AK117" s="4">
        <f>-1*(R117-4.3424)/0.5478</f>
        <v>0.82584884994523455</v>
      </c>
      <c r="AL117" s="4">
        <f>-1*(T117-1.332)/0.0986</f>
        <v>0.12170385395537538</v>
      </c>
      <c r="AM117" s="4">
        <f>(AG117-8.9127)/1.487</f>
        <v>0.25009077352868531</v>
      </c>
      <c r="AN117" s="4">
        <f>(AF117-5.59719)/7.031955</f>
        <v>-0.7959649912435447</v>
      </c>
    </row>
    <row r="118" spans="1:61" x14ac:dyDescent="0.2">
      <c r="A118" t="e">
        <f>B118-C118</f>
        <v>#REF!</v>
      </c>
      <c r="B118" t="e">
        <f>MATCH(E118,#REF!,0)-1</f>
        <v>#REF!</v>
      </c>
      <c r="C118">
        <v>117</v>
      </c>
      <c r="D118">
        <v>90</v>
      </c>
      <c r="E118" t="s">
        <v>7633</v>
      </c>
      <c r="F118" t="s">
        <v>8321</v>
      </c>
      <c r="G118" t="s">
        <v>8319</v>
      </c>
      <c r="H118" t="s">
        <v>9</v>
      </c>
      <c r="I118">
        <v>28</v>
      </c>
      <c r="J118">
        <v>28</v>
      </c>
      <c r="K118">
        <v>12.7</v>
      </c>
      <c r="L118">
        <v>626.6</v>
      </c>
      <c r="M118">
        <v>148.5</v>
      </c>
      <c r="N118">
        <v>10.1</v>
      </c>
      <c r="O118">
        <v>7.8</v>
      </c>
      <c r="P118">
        <v>0</v>
      </c>
      <c r="Q118">
        <v>0</v>
      </c>
      <c r="R118">
        <v>4.4800000000000004</v>
      </c>
      <c r="S118">
        <v>3.55</v>
      </c>
      <c r="T118">
        <v>1.24</v>
      </c>
      <c r="U118">
        <v>145.4</v>
      </c>
      <c r="V118">
        <v>39.200000000000003</v>
      </c>
      <c r="W118">
        <v>145.4</v>
      </c>
      <c r="X118">
        <v>4.9000000000000004</v>
      </c>
      <c r="Y118">
        <v>74</v>
      </c>
      <c r="Z118">
        <v>78.8</v>
      </c>
      <c r="AA118">
        <v>27</v>
      </c>
      <c r="AB118">
        <v>38.5</v>
      </c>
      <c r="AC118">
        <v>41.4</v>
      </c>
      <c r="AD118">
        <v>20.100000000000001</v>
      </c>
      <c r="AE118">
        <v>0.28799999999999998</v>
      </c>
      <c r="AF118">
        <f>SUM(P118+Q118)</f>
        <v>0</v>
      </c>
      <c r="AG118">
        <f>(U118/M118)*9</f>
        <v>8.8121212121212125</v>
      </c>
      <c r="AH118" s="15">
        <f>SUM(AI118:AN118)</f>
        <v>2.4621310023362839</v>
      </c>
      <c r="AI118" s="4">
        <f>(M118-84.2787575)/48.673</f>
        <v>1.3194428635999425</v>
      </c>
      <c r="AJ118" s="4">
        <f>(K118-4.6555)/6.074</f>
        <v>1.3244155416529468</v>
      </c>
      <c r="AK118" s="4">
        <f>-1*(R118-4.3424)/0.5478</f>
        <v>-0.25118656443957804</v>
      </c>
      <c r="AL118" s="4">
        <f>-1*(T118-1.332)/0.0986</f>
        <v>0.93306288032454454</v>
      </c>
      <c r="AM118" s="4">
        <f>(AG118-8.9127)/1.487</f>
        <v>-6.763872755802737E-2</v>
      </c>
      <c r="AN118" s="4">
        <f>(AF118-5.59719)/7.031955</f>
        <v>-0.7959649912435447</v>
      </c>
    </row>
    <row r="119" spans="1:61" x14ac:dyDescent="0.2">
      <c r="A119" t="e">
        <f>B119-C119</f>
        <v>#REF!</v>
      </c>
      <c r="B119" t="e">
        <f>MATCH(E119,#REF!,0)-1</f>
        <v>#REF!</v>
      </c>
      <c r="C119">
        <v>118</v>
      </c>
      <c r="D119">
        <v>118</v>
      </c>
      <c r="E119" t="s">
        <v>7646</v>
      </c>
      <c r="F119" t="s">
        <v>8329</v>
      </c>
      <c r="G119" t="s">
        <v>8319</v>
      </c>
      <c r="H119" t="s">
        <v>7564</v>
      </c>
      <c r="I119">
        <v>24</v>
      </c>
      <c r="J119">
        <v>24</v>
      </c>
      <c r="K119">
        <v>11.9</v>
      </c>
      <c r="L119">
        <v>552.79999999999995</v>
      </c>
      <c r="M119">
        <v>128.80000000000001</v>
      </c>
      <c r="N119">
        <v>8.8000000000000007</v>
      </c>
      <c r="O119">
        <v>7</v>
      </c>
      <c r="P119">
        <v>0</v>
      </c>
      <c r="Q119">
        <v>0</v>
      </c>
      <c r="R119">
        <v>4.05</v>
      </c>
      <c r="S119">
        <v>3.7</v>
      </c>
      <c r="T119">
        <v>1.31</v>
      </c>
      <c r="U119">
        <v>135.9</v>
      </c>
      <c r="V119">
        <v>53.1</v>
      </c>
      <c r="W119">
        <v>115.9</v>
      </c>
      <c r="X119">
        <v>5.9</v>
      </c>
      <c r="Y119">
        <v>57.9</v>
      </c>
      <c r="Z119">
        <v>62.5</v>
      </c>
      <c r="AA119">
        <v>18</v>
      </c>
      <c r="AB119">
        <v>43.3</v>
      </c>
      <c r="AC119">
        <v>36.9</v>
      </c>
      <c r="AD119">
        <v>19.8</v>
      </c>
      <c r="AE119">
        <v>0.28799999999999998</v>
      </c>
      <c r="AF119">
        <f>SUM(P119+Q119)</f>
        <v>0</v>
      </c>
      <c r="AG119">
        <f>(U119/M119)*9</f>
        <v>9.496118012422361</v>
      </c>
      <c r="AH119" s="15">
        <f>SUM(AI119:AN119)</f>
        <v>2.4606834945133911</v>
      </c>
      <c r="AI119" s="4">
        <f>(M119-84.2787575)/48.673</f>
        <v>0.91470101493641265</v>
      </c>
      <c r="AJ119" s="4">
        <f>(K119-4.6555)/6.074</f>
        <v>1.192706618373395</v>
      </c>
      <c r="AK119" s="4">
        <f>-1*(R119-4.3424)/0.5478</f>
        <v>0.53377144943409971</v>
      </c>
      <c r="AL119" s="4">
        <f>-1*(T119-1.332)/0.0986</f>
        <v>0.22312373225152152</v>
      </c>
      <c r="AM119" s="4">
        <f>(AG119-8.9127)/1.487</f>
        <v>0.39234567076150756</v>
      </c>
      <c r="AN119" s="4">
        <f>(AF119-5.59719)/7.031955</f>
        <v>-0.7959649912435447</v>
      </c>
    </row>
    <row r="120" spans="1:61" x14ac:dyDescent="0.2">
      <c r="A120" t="e">
        <f>B120-C120</f>
        <v>#REF!</v>
      </c>
      <c r="B120" t="e">
        <f>MATCH(E120,#REF!,0)-1</f>
        <v>#REF!</v>
      </c>
      <c r="C120">
        <v>119</v>
      </c>
      <c r="D120">
        <v>70</v>
      </c>
      <c r="E120" t="s">
        <v>7629</v>
      </c>
      <c r="F120" t="s">
        <v>8340</v>
      </c>
      <c r="G120" t="s">
        <v>8319</v>
      </c>
      <c r="H120" t="s">
        <v>7564</v>
      </c>
      <c r="I120">
        <v>29</v>
      </c>
      <c r="J120">
        <v>29</v>
      </c>
      <c r="K120">
        <v>14.3</v>
      </c>
      <c r="L120">
        <v>695.5</v>
      </c>
      <c r="M120">
        <v>160.6</v>
      </c>
      <c r="N120">
        <v>10.199999999999999</v>
      </c>
      <c r="O120">
        <v>9.1999999999999993</v>
      </c>
      <c r="P120">
        <v>0</v>
      </c>
      <c r="Q120">
        <v>0</v>
      </c>
      <c r="R120">
        <v>4.25</v>
      </c>
      <c r="S120">
        <v>3.77</v>
      </c>
      <c r="T120">
        <v>1.33</v>
      </c>
      <c r="U120">
        <v>156.4</v>
      </c>
      <c r="V120">
        <v>54.7</v>
      </c>
      <c r="W120">
        <v>158.19999999999999</v>
      </c>
      <c r="X120">
        <v>9</v>
      </c>
      <c r="Y120">
        <v>75.900000000000006</v>
      </c>
      <c r="Z120">
        <v>82.1</v>
      </c>
      <c r="AA120">
        <v>22</v>
      </c>
      <c r="AB120">
        <v>47.2</v>
      </c>
      <c r="AC120">
        <v>31.8</v>
      </c>
      <c r="AD120">
        <v>21</v>
      </c>
      <c r="AE120">
        <v>0.30099999999999999</v>
      </c>
      <c r="AF120">
        <f>SUM(P120+Q120)</f>
        <v>0</v>
      </c>
      <c r="AG120">
        <f>(U120/M120)*9</f>
        <v>8.7646326276463267</v>
      </c>
      <c r="AH120" s="15">
        <f>SUM(AI120:AN120)</f>
        <v>2.4492931591439535</v>
      </c>
      <c r="AI120" s="4">
        <f>(M120-84.2787575)/48.673</f>
        <v>1.5680406488196741</v>
      </c>
      <c r="AJ120" s="4">
        <f>(K120-4.6555)/6.074</f>
        <v>1.5878333882120514</v>
      </c>
      <c r="AK120" s="4">
        <f>-1*(R120-4.3424)/0.5478</f>
        <v>0.16867469879517999</v>
      </c>
      <c r="AL120" s="4">
        <f>-1*(T120-1.332)/0.0986</f>
        <v>2.0283975659229229E-2</v>
      </c>
      <c r="AM120" s="4">
        <f>(AG120-8.9127)/1.487</f>
        <v>-9.9574561098636521E-2</v>
      </c>
      <c r="AN120" s="4">
        <f>(AF120-5.59719)/7.031955</f>
        <v>-0.7959649912435447</v>
      </c>
    </row>
    <row r="121" spans="1:61" x14ac:dyDescent="0.2">
      <c r="A121" t="e">
        <f>B121-C121</f>
        <v>#REF!</v>
      </c>
      <c r="B121" t="e">
        <f>MATCH(E121,#REF!,0)-1</f>
        <v>#REF!</v>
      </c>
      <c r="C121">
        <v>120</v>
      </c>
      <c r="D121">
        <v>308</v>
      </c>
      <c r="E121" t="s">
        <v>7774</v>
      </c>
      <c r="F121" t="s">
        <v>8340</v>
      </c>
      <c r="G121" t="s">
        <v>8349</v>
      </c>
      <c r="H121" t="s">
        <v>9</v>
      </c>
      <c r="I121">
        <v>57</v>
      </c>
      <c r="J121">
        <v>0</v>
      </c>
      <c r="K121">
        <v>0</v>
      </c>
      <c r="L121">
        <v>241.5</v>
      </c>
      <c r="M121">
        <v>56.7</v>
      </c>
      <c r="N121">
        <v>3</v>
      </c>
      <c r="O121">
        <v>2.5</v>
      </c>
      <c r="P121">
        <v>20</v>
      </c>
      <c r="Q121">
        <v>3</v>
      </c>
      <c r="R121">
        <v>3.71</v>
      </c>
      <c r="S121">
        <v>3.28</v>
      </c>
      <c r="T121">
        <v>1.29</v>
      </c>
      <c r="U121">
        <v>53.2</v>
      </c>
      <c r="V121">
        <v>16.600000000000001</v>
      </c>
      <c r="W121">
        <v>56.4</v>
      </c>
      <c r="X121">
        <v>2.1</v>
      </c>
      <c r="Y121">
        <v>23.4</v>
      </c>
      <c r="Z121">
        <v>25.7</v>
      </c>
      <c r="AA121">
        <v>6</v>
      </c>
      <c r="AB121">
        <v>54</v>
      </c>
      <c r="AC121">
        <v>25</v>
      </c>
      <c r="AD121">
        <v>21</v>
      </c>
      <c r="AE121">
        <v>0.308</v>
      </c>
      <c r="AF121">
        <f>SUM(P121+Q121)</f>
        <v>23</v>
      </c>
      <c r="AG121">
        <f>(U121/M121)*9</f>
        <v>8.4444444444444446</v>
      </c>
      <c r="AH121" s="15">
        <f>SUM(AI121:AN121)</f>
        <v>2.4072414083028355</v>
      </c>
      <c r="AI121" s="4">
        <f>(M121-84.2787575)/48.673</f>
        <v>-0.56661306062909611</v>
      </c>
      <c r="AJ121" s="4">
        <f>(K121-4.6555)/6.074</f>
        <v>-0.76646361540994401</v>
      </c>
      <c r="AK121" s="4">
        <f>-1*(R121-4.3424)/0.5478</f>
        <v>1.1544359255202623</v>
      </c>
      <c r="AL121" s="4">
        <f>-1*(T121-1.332)/0.0986</f>
        <v>0.4259634888438138</v>
      </c>
      <c r="AM121" s="4">
        <f>(AG121-8.9127)/1.487</f>
        <v>-0.31489949936486517</v>
      </c>
      <c r="AN121" s="4">
        <f>(AF121-5.59719)/7.031955</f>
        <v>2.4748181693426647</v>
      </c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</row>
    <row r="122" spans="1:61" x14ac:dyDescent="0.2">
      <c r="A122" t="e">
        <f>B122-C122</f>
        <v>#REF!</v>
      </c>
      <c r="B122" t="e">
        <f>MATCH(E122,#REF!,0)-1</f>
        <v>#REF!</v>
      </c>
      <c r="C122">
        <v>121</v>
      </c>
      <c r="D122">
        <v>73</v>
      </c>
      <c r="E122" t="s">
        <v>7632</v>
      </c>
      <c r="F122" t="s">
        <v>8324</v>
      </c>
      <c r="G122" t="s">
        <v>8319</v>
      </c>
      <c r="H122" t="s">
        <v>9</v>
      </c>
      <c r="I122">
        <v>31</v>
      </c>
      <c r="J122">
        <v>31</v>
      </c>
      <c r="K122">
        <v>13.4</v>
      </c>
      <c r="L122">
        <v>687.3</v>
      </c>
      <c r="M122">
        <v>160.19999999999999</v>
      </c>
      <c r="N122">
        <v>10.7</v>
      </c>
      <c r="O122">
        <v>8.8000000000000007</v>
      </c>
      <c r="P122">
        <v>0</v>
      </c>
      <c r="Q122">
        <v>0</v>
      </c>
      <c r="R122">
        <v>4.58</v>
      </c>
      <c r="S122">
        <v>3.73</v>
      </c>
      <c r="T122">
        <v>1.3</v>
      </c>
      <c r="U122">
        <v>166.9</v>
      </c>
      <c r="V122">
        <v>56.8</v>
      </c>
      <c r="W122">
        <v>152.30000000000001</v>
      </c>
      <c r="X122">
        <v>5.6</v>
      </c>
      <c r="Y122">
        <v>81.599999999999994</v>
      </c>
      <c r="Z122">
        <v>86.6</v>
      </c>
      <c r="AA122">
        <v>29</v>
      </c>
      <c r="AB122">
        <v>33.799999999999997</v>
      </c>
      <c r="AC122">
        <v>45.4</v>
      </c>
      <c r="AD122">
        <v>20.8</v>
      </c>
      <c r="AE122">
        <v>0.28799999999999998</v>
      </c>
      <c r="AF122">
        <f>SUM(P122+Q122)</f>
        <v>0</v>
      </c>
      <c r="AG122">
        <f>(U122/M122)*9</f>
        <v>9.3764044943820242</v>
      </c>
      <c r="AH122" s="15">
        <f>SUM(AI122:AN122)</f>
        <v>2.4061660029649192</v>
      </c>
      <c r="AI122" s="4">
        <f>(M122-84.2787575)/48.673</f>
        <v>1.5598225402173687</v>
      </c>
      <c r="AJ122" s="4">
        <f>(K122-4.6555)/6.074</f>
        <v>1.4396608495225554</v>
      </c>
      <c r="AK122" s="4">
        <f>-1*(R122-4.3424)/0.5478</f>
        <v>-0.43373493975903704</v>
      </c>
      <c r="AL122" s="4">
        <f>-1*(T122-1.332)/0.0986</f>
        <v>0.32454361054766767</v>
      </c>
      <c r="AM122" s="4">
        <f>(AG122-8.9127)/1.487</f>
        <v>0.31183893367990917</v>
      </c>
      <c r="AN122" s="4">
        <f>(AF122-5.59719)/7.031955</f>
        <v>-0.7959649912435447</v>
      </c>
    </row>
    <row r="123" spans="1:61" x14ac:dyDescent="0.2">
      <c r="A123" t="e">
        <f>B123-C123</f>
        <v>#REF!</v>
      </c>
      <c r="B123" t="e">
        <f>MATCH(E123,#REF!,0)-1</f>
        <v>#REF!</v>
      </c>
      <c r="C123">
        <v>122</v>
      </c>
      <c r="D123">
        <v>65</v>
      </c>
      <c r="E123" t="s">
        <v>7653</v>
      </c>
      <c r="F123" t="s">
        <v>8327</v>
      </c>
      <c r="G123" t="s">
        <v>8319</v>
      </c>
      <c r="H123" t="s">
        <v>7564</v>
      </c>
      <c r="I123">
        <v>31</v>
      </c>
      <c r="J123">
        <v>31</v>
      </c>
      <c r="K123">
        <v>13.7</v>
      </c>
      <c r="L123">
        <v>710.2</v>
      </c>
      <c r="M123">
        <v>163.19999999999999</v>
      </c>
      <c r="N123">
        <v>8.1999999999999993</v>
      </c>
      <c r="O123">
        <v>11.2</v>
      </c>
      <c r="P123">
        <v>0</v>
      </c>
      <c r="Q123">
        <v>0</v>
      </c>
      <c r="R123">
        <v>4.59</v>
      </c>
      <c r="S123">
        <v>3.98</v>
      </c>
      <c r="T123">
        <v>1.32</v>
      </c>
      <c r="U123">
        <v>171.7</v>
      </c>
      <c r="V123">
        <v>63.3</v>
      </c>
      <c r="W123">
        <v>152.5</v>
      </c>
      <c r="X123">
        <v>6.8</v>
      </c>
      <c r="Y123">
        <v>83.2</v>
      </c>
      <c r="Z123">
        <v>88.3</v>
      </c>
      <c r="AA123">
        <v>30</v>
      </c>
      <c r="AB123">
        <v>32</v>
      </c>
      <c r="AC123">
        <v>48.1</v>
      </c>
      <c r="AD123">
        <v>19.899999999999999</v>
      </c>
      <c r="AE123">
        <v>0.28000000000000003</v>
      </c>
      <c r="AF123">
        <f>SUM(P123+Q123)</f>
        <v>0</v>
      </c>
      <c r="AG123">
        <f>(U123/M123)*9</f>
        <v>9.46875</v>
      </c>
      <c r="AH123" s="15">
        <f>SUM(AI123:AN123)</f>
        <v>2.35819995635174</v>
      </c>
      <c r="AI123" s="4">
        <f>(M123-84.2787575)/48.673</f>
        <v>1.6214583547346575</v>
      </c>
      <c r="AJ123" s="4">
        <f>(K123-4.6555)/6.074</f>
        <v>1.4890516957523872</v>
      </c>
      <c r="AK123" s="4">
        <f>-1*(R123-4.3424)/0.5478</f>
        <v>-0.45198977729098261</v>
      </c>
      <c r="AL123" s="4">
        <f>-1*(T123-1.332)/0.0986</f>
        <v>0.12170385395537538</v>
      </c>
      <c r="AM123" s="4">
        <f>(AG123-8.9127)/1.487</f>
        <v>0.37394082044384719</v>
      </c>
      <c r="AN123" s="4">
        <f>(AF123-5.59719)/7.031955</f>
        <v>-0.7959649912435447</v>
      </c>
    </row>
    <row r="124" spans="1:61" x14ac:dyDescent="0.2">
      <c r="A124" t="e">
        <f>B124-C124</f>
        <v>#REF!</v>
      </c>
      <c r="B124" t="e">
        <f>MATCH(E124,#REF!,0)-1</f>
        <v>#REF!</v>
      </c>
      <c r="C124">
        <v>123</v>
      </c>
      <c r="D124">
        <v>253</v>
      </c>
      <c r="E124" t="s">
        <v>7870</v>
      </c>
      <c r="F124" t="s">
        <v>8332</v>
      </c>
      <c r="G124" t="s">
        <v>8349</v>
      </c>
      <c r="H124" t="s">
        <v>9</v>
      </c>
      <c r="I124">
        <v>65</v>
      </c>
      <c r="J124">
        <v>0</v>
      </c>
      <c r="K124">
        <v>0</v>
      </c>
      <c r="L124">
        <v>273.89999999999998</v>
      </c>
      <c r="M124">
        <v>64.8</v>
      </c>
      <c r="N124">
        <v>3.1</v>
      </c>
      <c r="O124">
        <v>3.2</v>
      </c>
      <c r="P124">
        <v>20</v>
      </c>
      <c r="Q124">
        <v>3</v>
      </c>
      <c r="R124">
        <v>4.34</v>
      </c>
      <c r="S124">
        <v>3.31</v>
      </c>
      <c r="T124">
        <v>1.25</v>
      </c>
      <c r="U124">
        <v>66.400000000000006</v>
      </c>
      <c r="V124">
        <v>19.5</v>
      </c>
      <c r="W124">
        <v>61.6</v>
      </c>
      <c r="X124">
        <v>2.4</v>
      </c>
      <c r="Y124">
        <v>31.3</v>
      </c>
      <c r="Z124">
        <v>33.200000000000003</v>
      </c>
      <c r="AA124">
        <v>11</v>
      </c>
      <c r="AB124">
        <v>35.700000000000003</v>
      </c>
      <c r="AC124">
        <v>43.6</v>
      </c>
      <c r="AD124">
        <v>20.7</v>
      </c>
      <c r="AE124">
        <v>0.28899999999999998</v>
      </c>
      <c r="AF124">
        <f>SUM(P124+Q124)</f>
        <v>23</v>
      </c>
      <c r="AG124">
        <f>(U124/M124)*9</f>
        <v>9.2222222222222232</v>
      </c>
      <c r="AH124" s="15">
        <f>SUM(AI124:AN124)</f>
        <v>2.3523344888398152</v>
      </c>
      <c r="AI124" s="4">
        <f>(M124-84.2787575)/48.673</f>
        <v>-0.40019636143241633</v>
      </c>
      <c r="AJ124" s="4">
        <f>(K124-4.6555)/6.074</f>
        <v>-0.76646361540994401</v>
      </c>
      <c r="AK124" s="4">
        <f>-1*(R124-4.3424)/0.5478</f>
        <v>4.3811610076665494E-3</v>
      </c>
      <c r="AL124" s="4">
        <f>-1*(T124-1.332)/0.0986</f>
        <v>0.83164300202839836</v>
      </c>
      <c r="AM124" s="4">
        <f>(AG124-8.9127)/1.487</f>
        <v>0.20815213330344587</v>
      </c>
      <c r="AN124" s="4">
        <f>(AF124-5.59719)/7.031955</f>
        <v>2.4748181693426647</v>
      </c>
      <c r="AR124" s="71"/>
      <c r="AS124" s="71"/>
      <c r="BA124" s="71"/>
      <c r="BB124" s="71"/>
    </row>
    <row r="125" spans="1:61" x14ac:dyDescent="0.2">
      <c r="A125" t="e">
        <f>B125-C125</f>
        <v>#REF!</v>
      </c>
      <c r="B125" t="e">
        <f>MATCH(E125,#REF!,0)-1</f>
        <v>#REF!</v>
      </c>
      <c r="C125">
        <v>124</v>
      </c>
      <c r="D125">
        <v>325</v>
      </c>
      <c r="E125" t="s">
        <v>7786</v>
      </c>
      <c r="F125" t="s">
        <v>8325</v>
      </c>
      <c r="G125" t="s">
        <v>8349</v>
      </c>
      <c r="H125" t="s">
        <v>9</v>
      </c>
      <c r="I125">
        <v>55</v>
      </c>
      <c r="J125">
        <v>0</v>
      </c>
      <c r="K125">
        <v>0</v>
      </c>
      <c r="L125">
        <v>234.1</v>
      </c>
      <c r="M125">
        <v>55.1</v>
      </c>
      <c r="N125">
        <v>2.9</v>
      </c>
      <c r="O125">
        <v>2.5</v>
      </c>
      <c r="P125">
        <v>0</v>
      </c>
      <c r="Q125">
        <v>8</v>
      </c>
      <c r="R125">
        <v>3.67</v>
      </c>
      <c r="S125">
        <v>3.12</v>
      </c>
      <c r="T125">
        <v>1.27</v>
      </c>
      <c r="U125">
        <v>68</v>
      </c>
      <c r="V125">
        <v>24</v>
      </c>
      <c r="W125">
        <v>45.7</v>
      </c>
      <c r="X125">
        <v>2.5</v>
      </c>
      <c r="Y125">
        <v>22.5</v>
      </c>
      <c r="Z125">
        <v>24.4</v>
      </c>
      <c r="AA125">
        <v>7</v>
      </c>
      <c r="AB125">
        <v>48.1</v>
      </c>
      <c r="AC125">
        <v>32</v>
      </c>
      <c r="AD125">
        <v>19.899999999999999</v>
      </c>
      <c r="AE125">
        <v>0.29299999999999998</v>
      </c>
      <c r="AF125">
        <f>SUM(P125+Q125)</f>
        <v>8</v>
      </c>
      <c r="AG125">
        <f>(U125/M125)*9</f>
        <v>11.107078039927405</v>
      </c>
      <c r="AH125" s="15">
        <f>SUM(AI125:AN125)</f>
        <v>2.3077162914622829</v>
      </c>
      <c r="AI125" s="4">
        <f>(M125-84.2787575)/48.673</f>
        <v>-0.59948549503831683</v>
      </c>
      <c r="AJ125" s="4">
        <f>(K125-4.6555)/6.074</f>
        <v>-0.76646361540994401</v>
      </c>
      <c r="AK125" s="4">
        <f>-1*(R125-4.3424)/0.5478</f>
        <v>1.2274552756480461</v>
      </c>
      <c r="AL125" s="4">
        <f>-1*(T125-1.332)/0.0986</f>
        <v>0.62880324543610611</v>
      </c>
      <c r="AM125" s="4">
        <f>(AG125-8.9127)/1.487</f>
        <v>1.4757081640399501</v>
      </c>
      <c r="AN125" s="4">
        <f>(AF125-5.59719)/7.031955</f>
        <v>0.34169871678644126</v>
      </c>
    </row>
    <row r="126" spans="1:61" x14ac:dyDescent="0.2">
      <c r="A126" t="e">
        <f>B126-C126</f>
        <v>#REF!</v>
      </c>
      <c r="B126" t="e">
        <f>MATCH(E126,#REF!,0)-1</f>
        <v>#REF!</v>
      </c>
      <c r="C126">
        <v>125</v>
      </c>
      <c r="D126">
        <v>115</v>
      </c>
      <c r="E126" t="s">
        <v>7630</v>
      </c>
      <c r="F126" t="s">
        <v>8341</v>
      </c>
      <c r="G126" t="s">
        <v>8319</v>
      </c>
      <c r="H126" t="s">
        <v>9</v>
      </c>
      <c r="I126">
        <v>26</v>
      </c>
      <c r="J126">
        <v>26</v>
      </c>
      <c r="K126">
        <v>11.7</v>
      </c>
      <c r="L126">
        <v>558.20000000000005</v>
      </c>
      <c r="M126">
        <v>129.5</v>
      </c>
      <c r="N126">
        <v>7.7</v>
      </c>
      <c r="O126">
        <v>8.3000000000000007</v>
      </c>
      <c r="P126">
        <v>0</v>
      </c>
      <c r="Q126">
        <v>0</v>
      </c>
      <c r="R126">
        <v>4.16</v>
      </c>
      <c r="S126">
        <v>3.6</v>
      </c>
      <c r="T126">
        <v>1.32</v>
      </c>
      <c r="U126">
        <v>137.9</v>
      </c>
      <c r="V126">
        <v>46.6</v>
      </c>
      <c r="W126">
        <v>124.4</v>
      </c>
      <c r="X126">
        <v>5.5</v>
      </c>
      <c r="Y126">
        <v>59.9</v>
      </c>
      <c r="Z126">
        <v>64.7</v>
      </c>
      <c r="AA126">
        <v>17</v>
      </c>
      <c r="AB126">
        <v>45.1</v>
      </c>
      <c r="AC126">
        <v>33.5</v>
      </c>
      <c r="AD126">
        <v>21.4</v>
      </c>
      <c r="AE126">
        <v>0.30599999999999999</v>
      </c>
      <c r="AF126">
        <f>SUM(P126+Q126)</f>
        <v>0</v>
      </c>
      <c r="AG126">
        <f>(U126/M126)*9</f>
        <v>9.5837837837837832</v>
      </c>
      <c r="AH126" s="15">
        <f>SUM(AI126:AN126)</f>
        <v>2.1988696516796233</v>
      </c>
      <c r="AI126" s="4">
        <f>(M126-84.2787575)/48.673</f>
        <v>0.92908270499044643</v>
      </c>
      <c r="AJ126" s="4">
        <f>(K126-4.6555)/6.074</f>
        <v>1.1597793875535067</v>
      </c>
      <c r="AK126" s="4">
        <f>-1*(R126-4.3424)/0.5478</f>
        <v>0.33296823658269342</v>
      </c>
      <c r="AL126" s="4">
        <f>-1*(T126-1.332)/0.0986</f>
        <v>0.12170385395537538</v>
      </c>
      <c r="AM126" s="4">
        <f>(AG126-8.9127)/1.487</f>
        <v>0.45130045984114586</v>
      </c>
      <c r="AN126" s="4">
        <f>(AF126-5.59719)/7.031955</f>
        <v>-0.7959649912435447</v>
      </c>
    </row>
    <row r="127" spans="1:61" x14ac:dyDescent="0.2">
      <c r="A127" t="e">
        <f>B127-C127</f>
        <v>#REF!</v>
      </c>
      <c r="B127" t="e">
        <f>MATCH(E127,#REF!,0)-1</f>
        <v>#REF!</v>
      </c>
      <c r="C127">
        <v>126</v>
      </c>
      <c r="D127">
        <v>378</v>
      </c>
      <c r="E127" t="s">
        <v>7732</v>
      </c>
      <c r="F127" t="s">
        <v>8336</v>
      </c>
      <c r="G127" t="s">
        <v>8349</v>
      </c>
      <c r="H127" t="s">
        <v>7564</v>
      </c>
      <c r="I127">
        <v>65</v>
      </c>
      <c r="J127">
        <v>0</v>
      </c>
      <c r="K127">
        <v>0</v>
      </c>
      <c r="L127">
        <v>192.9</v>
      </c>
      <c r="M127">
        <v>45.4</v>
      </c>
      <c r="N127">
        <v>2.4</v>
      </c>
      <c r="O127">
        <v>2</v>
      </c>
      <c r="P127">
        <v>0</v>
      </c>
      <c r="Q127">
        <v>13</v>
      </c>
      <c r="R127">
        <v>3.57</v>
      </c>
      <c r="S127">
        <v>3.19</v>
      </c>
      <c r="T127">
        <v>1.29</v>
      </c>
      <c r="U127">
        <v>51.4</v>
      </c>
      <c r="V127">
        <v>18.8</v>
      </c>
      <c r="W127">
        <v>39.700000000000003</v>
      </c>
      <c r="X127">
        <v>1.8</v>
      </c>
      <c r="Y127">
        <v>18</v>
      </c>
      <c r="Z127">
        <v>19.7</v>
      </c>
      <c r="AA127">
        <v>5</v>
      </c>
      <c r="AB127">
        <v>49.6</v>
      </c>
      <c r="AC127">
        <v>29.3</v>
      </c>
      <c r="AD127">
        <v>21.1</v>
      </c>
      <c r="AE127">
        <v>0.30099999999999999</v>
      </c>
      <c r="AF127">
        <f>SUM(P127+Q127)</f>
        <v>13</v>
      </c>
      <c r="AG127">
        <f>(U127/M127)*9</f>
        <v>10.189427312775329</v>
      </c>
      <c r="AH127" s="15">
        <f>SUM(AI127:AN127)</f>
        <v>2.1820601084586624</v>
      </c>
      <c r="AI127" s="4">
        <f>(M127-84.2787575)/48.673</f>
        <v>-0.79877462864421744</v>
      </c>
      <c r="AJ127" s="4">
        <f>(K127-4.6555)/6.074</f>
        <v>-0.76646361540994401</v>
      </c>
      <c r="AK127" s="4">
        <f>-1*(R127-4.3424)/0.5478</f>
        <v>1.410003650967506</v>
      </c>
      <c r="AL127" s="4">
        <f>-1*(T127-1.332)/0.0986</f>
        <v>0.4259634888438138</v>
      </c>
      <c r="AM127" s="4">
        <f>(AG127-8.9127)/1.487</f>
        <v>0.85859267839632158</v>
      </c>
      <c r="AN127" s="4">
        <f>(AF127-5.59719)/7.031955</f>
        <v>1.0527385343051825</v>
      </c>
    </row>
    <row r="128" spans="1:61" x14ac:dyDescent="0.2">
      <c r="A128" t="e">
        <f>B128-C128</f>
        <v>#REF!</v>
      </c>
      <c r="B128" t="e">
        <f>MATCH(E128,#REF!,0)-1</f>
        <v>#REF!</v>
      </c>
      <c r="C128">
        <v>127</v>
      </c>
      <c r="D128">
        <v>371</v>
      </c>
      <c r="E128" t="s">
        <v>7806</v>
      </c>
      <c r="F128" t="s">
        <v>8318</v>
      </c>
      <c r="G128" t="s">
        <v>8349</v>
      </c>
      <c r="H128" t="s">
        <v>7564</v>
      </c>
      <c r="I128">
        <v>60</v>
      </c>
      <c r="J128">
        <v>0</v>
      </c>
      <c r="K128">
        <v>0</v>
      </c>
      <c r="L128">
        <v>202.6</v>
      </c>
      <c r="M128">
        <v>47.9</v>
      </c>
      <c r="N128">
        <v>2.5</v>
      </c>
      <c r="O128">
        <v>2.2000000000000002</v>
      </c>
      <c r="P128">
        <v>0</v>
      </c>
      <c r="Q128">
        <v>11</v>
      </c>
      <c r="R128">
        <v>3.67</v>
      </c>
      <c r="S128">
        <v>3.09</v>
      </c>
      <c r="T128">
        <v>1.29</v>
      </c>
      <c r="U128">
        <v>57.4</v>
      </c>
      <c r="V128">
        <v>22.1</v>
      </c>
      <c r="W128">
        <v>39.700000000000003</v>
      </c>
      <c r="X128">
        <v>1.7</v>
      </c>
      <c r="Y128">
        <v>19.600000000000001</v>
      </c>
      <c r="Z128">
        <v>21.2</v>
      </c>
      <c r="AA128">
        <v>6</v>
      </c>
      <c r="AB128">
        <v>45</v>
      </c>
      <c r="AC128">
        <v>34.9</v>
      </c>
      <c r="AD128">
        <v>20.2</v>
      </c>
      <c r="AE128">
        <v>0.29499999999999998</v>
      </c>
      <c r="AF128">
        <f>SUM(P128+Q128)</f>
        <v>11</v>
      </c>
      <c r="AG128">
        <f>(U128/M128)*9</f>
        <v>10.784968684759916</v>
      </c>
      <c r="AH128" s="15">
        <f>SUM(AI128:AN128)</f>
        <v>2.1669575538164807</v>
      </c>
      <c r="AI128" s="4">
        <f>(M128-84.2787575)/48.673</f>
        <v>-0.74741144987981012</v>
      </c>
      <c r="AJ128" s="4">
        <f>(K128-4.6555)/6.074</f>
        <v>-0.76646361540994401</v>
      </c>
      <c r="AK128" s="4">
        <f>-1*(R128-4.3424)/0.5478</f>
        <v>1.2274552756480461</v>
      </c>
      <c r="AL128" s="4">
        <f>-1*(T128-1.332)/0.0986</f>
        <v>0.4259634888438138</v>
      </c>
      <c r="AM128" s="4">
        <f>(AG128-8.9127)/1.487</f>
        <v>1.2590912473166889</v>
      </c>
      <c r="AN128" s="4">
        <f>(AF128-5.59719)/7.031955</f>
        <v>0.76832260729768598</v>
      </c>
    </row>
    <row r="129" spans="1:40" x14ac:dyDescent="0.2">
      <c r="A129" t="e">
        <f>B129-C129</f>
        <v>#REF!</v>
      </c>
      <c r="B129" t="e">
        <f>MATCH(E129,#REF!,0)-1</f>
        <v>#REF!</v>
      </c>
      <c r="C129">
        <v>128</v>
      </c>
      <c r="D129">
        <v>472</v>
      </c>
      <c r="E129" t="s">
        <v>7867</v>
      </c>
      <c r="F129" t="s">
        <v>8344</v>
      </c>
      <c r="G129" t="s">
        <v>8349</v>
      </c>
      <c r="H129" t="s">
        <v>7564</v>
      </c>
      <c r="I129">
        <v>36</v>
      </c>
      <c r="J129">
        <v>0</v>
      </c>
      <c r="K129">
        <v>0</v>
      </c>
      <c r="L129">
        <v>150.69999999999999</v>
      </c>
      <c r="M129">
        <v>35.6</v>
      </c>
      <c r="N129">
        <v>1.9</v>
      </c>
      <c r="O129">
        <v>1.6</v>
      </c>
      <c r="P129">
        <v>0</v>
      </c>
      <c r="Q129">
        <v>4</v>
      </c>
      <c r="R129">
        <v>3.54</v>
      </c>
      <c r="S129">
        <v>3.06</v>
      </c>
      <c r="T129">
        <v>1.24</v>
      </c>
      <c r="U129">
        <v>45.6</v>
      </c>
      <c r="V129">
        <v>15.8</v>
      </c>
      <c r="W129">
        <v>28.3</v>
      </c>
      <c r="X129">
        <v>1.6</v>
      </c>
      <c r="Y129">
        <v>14</v>
      </c>
      <c r="Z129">
        <v>15.2</v>
      </c>
      <c r="AA129">
        <v>4</v>
      </c>
      <c r="AB129">
        <v>40.9</v>
      </c>
      <c r="AC129">
        <v>38.700000000000003</v>
      </c>
      <c r="AD129">
        <v>20.3</v>
      </c>
      <c r="AE129">
        <v>0.28799999999999998</v>
      </c>
      <c r="AF129">
        <f>SUM(P129+Q129)</f>
        <v>4</v>
      </c>
      <c r="AG129">
        <f>(U129/M129)*9</f>
        <v>11.52808988764045</v>
      </c>
      <c r="AH129" s="15">
        <f>SUM(AI129:AN129)</f>
        <v>2.1629525100130893</v>
      </c>
      <c r="AI129" s="4">
        <f>(M129-84.2787575)/48.673</f>
        <v>-1.0001182894006944</v>
      </c>
      <c r="AJ129" s="4">
        <f>(K129-4.6555)/6.074</f>
        <v>-0.76646361540994401</v>
      </c>
      <c r="AK129" s="4">
        <f>-1*(R129-4.3424)/0.5478</f>
        <v>1.4647681635633436</v>
      </c>
      <c r="AL129" s="4">
        <f>-1*(T129-1.332)/0.0986</f>
        <v>0.93306288032454454</v>
      </c>
      <c r="AM129" s="4">
        <f>(AG129-8.9127)/1.487</f>
        <v>1.7588365081643915</v>
      </c>
      <c r="AN129" s="4">
        <f>(AF129-5.59719)/7.031955</f>
        <v>-0.22713313722855172</v>
      </c>
    </row>
    <row r="130" spans="1:40" x14ac:dyDescent="0.2">
      <c r="A130" t="e">
        <f>B130-C130</f>
        <v>#REF!</v>
      </c>
      <c r="B130" t="e">
        <f>MATCH(E130,#REF!,0)-1</f>
        <v>#REF!</v>
      </c>
      <c r="C130">
        <v>129</v>
      </c>
      <c r="D130">
        <v>455</v>
      </c>
      <c r="E130" t="s">
        <v>7826</v>
      </c>
      <c r="F130" t="s">
        <v>7554</v>
      </c>
      <c r="G130" t="s">
        <v>8349</v>
      </c>
      <c r="H130" t="s">
        <v>7564</v>
      </c>
      <c r="I130">
        <v>41</v>
      </c>
      <c r="J130">
        <v>0</v>
      </c>
      <c r="K130">
        <v>0</v>
      </c>
      <c r="L130">
        <v>154.30000000000001</v>
      </c>
      <c r="M130">
        <v>36.5</v>
      </c>
      <c r="N130">
        <v>2</v>
      </c>
      <c r="O130">
        <v>1.6</v>
      </c>
      <c r="P130">
        <v>0</v>
      </c>
      <c r="Q130">
        <v>6</v>
      </c>
      <c r="R130">
        <v>3.33</v>
      </c>
      <c r="S130">
        <v>3.18</v>
      </c>
      <c r="T130">
        <v>1.3</v>
      </c>
      <c r="U130">
        <v>46.2</v>
      </c>
      <c r="V130">
        <v>18.8</v>
      </c>
      <c r="W130">
        <v>28.6</v>
      </c>
      <c r="X130">
        <v>1.2</v>
      </c>
      <c r="Y130">
        <v>13.5</v>
      </c>
      <c r="Z130">
        <v>14.8</v>
      </c>
      <c r="AA130">
        <v>4</v>
      </c>
      <c r="AB130">
        <v>47.4</v>
      </c>
      <c r="AC130">
        <v>32.1</v>
      </c>
      <c r="AD130">
        <v>20.5</v>
      </c>
      <c r="AE130">
        <v>0.29599999999999999</v>
      </c>
      <c r="AF130">
        <f>SUM(P130+Q130)</f>
        <v>6</v>
      </c>
      <c r="AG130">
        <f>(U130/M130)*9</f>
        <v>11.391780821917809</v>
      </c>
      <c r="AH130" s="15">
        <f>SUM(AI130:AN130)</f>
        <v>2.1490243405749796</v>
      </c>
      <c r="AI130" s="4">
        <f>(M130-84.2787575)/48.673</f>
        <v>-0.98162754504550764</v>
      </c>
      <c r="AJ130" s="4">
        <f>(K130-4.6555)/6.074</f>
        <v>-0.76646361540994401</v>
      </c>
      <c r="AK130" s="4">
        <f>-1*(R130-4.3424)/0.5478</f>
        <v>1.8481197517342089</v>
      </c>
      <c r="AL130" s="4">
        <f>-1*(T130-1.332)/0.0986</f>
        <v>0.32454361054766767</v>
      </c>
      <c r="AM130" s="4">
        <f>(AG130-8.9127)/1.487</f>
        <v>1.6671693489696098</v>
      </c>
      <c r="AN130" s="4">
        <f>(AF130-5.59719)/7.031955</f>
        <v>5.7282789778944784E-2</v>
      </c>
    </row>
    <row r="131" spans="1:40" x14ac:dyDescent="0.2">
      <c r="A131" t="e">
        <f>B131-C131</f>
        <v>#REF!</v>
      </c>
      <c r="B131" t="e">
        <f>MATCH(E131,#REF!,0)-1</f>
        <v>#REF!</v>
      </c>
      <c r="C131">
        <v>130</v>
      </c>
      <c r="D131">
        <v>372</v>
      </c>
      <c r="E131" t="s">
        <v>7758</v>
      </c>
      <c r="F131" t="s">
        <v>8333</v>
      </c>
      <c r="G131" t="s">
        <v>8349</v>
      </c>
      <c r="H131" t="s">
        <v>7564</v>
      </c>
      <c r="I131">
        <v>60</v>
      </c>
      <c r="J131">
        <v>0</v>
      </c>
      <c r="K131">
        <v>0</v>
      </c>
      <c r="L131">
        <v>202.5</v>
      </c>
      <c r="M131">
        <v>47.9</v>
      </c>
      <c r="N131">
        <v>2.6</v>
      </c>
      <c r="O131">
        <v>2</v>
      </c>
      <c r="P131">
        <v>2</v>
      </c>
      <c r="Q131">
        <v>15</v>
      </c>
      <c r="R131">
        <v>3.48</v>
      </c>
      <c r="S131">
        <v>3.14</v>
      </c>
      <c r="T131">
        <v>1.32</v>
      </c>
      <c r="U131">
        <v>49.7</v>
      </c>
      <c r="V131">
        <v>19.8</v>
      </c>
      <c r="W131">
        <v>43.3</v>
      </c>
      <c r="X131">
        <v>1.9</v>
      </c>
      <c r="Y131">
        <v>18.5</v>
      </c>
      <c r="Z131">
        <v>20.5</v>
      </c>
      <c r="AA131">
        <v>5</v>
      </c>
      <c r="AB131">
        <v>56.6</v>
      </c>
      <c r="AC131">
        <v>23.3</v>
      </c>
      <c r="AD131">
        <v>20.100000000000001</v>
      </c>
      <c r="AE131">
        <v>0.30599999999999999</v>
      </c>
      <c r="AF131">
        <f>SUM(P131+Q131)</f>
        <v>17</v>
      </c>
      <c r="AG131">
        <f>(U131/M131)*9</f>
        <v>9.3382045929018798</v>
      </c>
      <c r="AH131" s="15">
        <f>SUM(AI131:AN131)</f>
        <v>2.0898460583446363</v>
      </c>
      <c r="AI131" s="4">
        <f>(M131-84.2787575)/48.673</f>
        <v>-0.74741144987981012</v>
      </c>
      <c r="AJ131" s="4">
        <f>(K131-4.6555)/6.074</f>
        <v>-0.76646361540994401</v>
      </c>
      <c r="AK131" s="4">
        <f>-1*(R131-4.3424)/0.5478</f>
        <v>1.5742971887550194</v>
      </c>
      <c r="AL131" s="4">
        <f>-1*(T131-1.332)/0.0986</f>
        <v>0.12170385395537538</v>
      </c>
      <c r="AM131" s="4">
        <f>(AG131-8.9127)/1.487</f>
        <v>0.28614969260382017</v>
      </c>
      <c r="AN131" s="4">
        <f>(AF131-5.59719)/7.031955</f>
        <v>1.6215703883201753</v>
      </c>
    </row>
    <row r="132" spans="1:40" x14ac:dyDescent="0.2">
      <c r="A132" t="e">
        <f>B132-C132</f>
        <v>#REF!</v>
      </c>
      <c r="B132" t="e">
        <f>MATCH(E132,#REF!,0)-1</f>
        <v>#REF!</v>
      </c>
      <c r="C132">
        <v>131</v>
      </c>
      <c r="D132">
        <v>66</v>
      </c>
      <c r="E132" t="s">
        <v>7631</v>
      </c>
      <c r="F132" t="s">
        <v>8344</v>
      </c>
      <c r="G132" t="s">
        <v>8319</v>
      </c>
      <c r="H132" t="s">
        <v>7564</v>
      </c>
      <c r="I132">
        <v>31</v>
      </c>
      <c r="J132">
        <v>31</v>
      </c>
      <c r="K132">
        <v>14.3</v>
      </c>
      <c r="L132">
        <v>706.8</v>
      </c>
      <c r="M132">
        <v>163.19999999999999</v>
      </c>
      <c r="N132">
        <v>9.5</v>
      </c>
      <c r="O132">
        <v>10</v>
      </c>
      <c r="P132">
        <v>0</v>
      </c>
      <c r="Q132">
        <v>0</v>
      </c>
      <c r="R132">
        <v>4.32</v>
      </c>
      <c r="S132">
        <v>3.91</v>
      </c>
      <c r="T132">
        <v>1.35</v>
      </c>
      <c r="U132">
        <v>156</v>
      </c>
      <c r="V132">
        <v>59</v>
      </c>
      <c r="W132">
        <v>161.1</v>
      </c>
      <c r="X132">
        <v>5.5</v>
      </c>
      <c r="Y132">
        <v>78.400000000000006</v>
      </c>
      <c r="Z132">
        <v>84.7</v>
      </c>
      <c r="AA132">
        <v>24</v>
      </c>
      <c r="AB132">
        <v>45.4</v>
      </c>
      <c r="AC132">
        <v>34.299999999999997</v>
      </c>
      <c r="AD132">
        <v>20.3</v>
      </c>
      <c r="AE132">
        <v>0.29599999999999999</v>
      </c>
      <c r="AF132">
        <f>SUM(P132+Q132)</f>
        <v>0</v>
      </c>
      <c r="AG132">
        <f>(U132/M132)*9</f>
        <v>8.6029411764705888</v>
      </c>
      <c r="AH132" s="15">
        <f>SUM(AI132:AN132)</f>
        <v>2.0633505603524793</v>
      </c>
      <c r="AI132" s="4">
        <f>(M132-84.2787575)/48.673</f>
        <v>1.6214583547346575</v>
      </c>
      <c r="AJ132" s="4">
        <f>(K132-4.6555)/6.074</f>
        <v>1.5878333882120514</v>
      </c>
      <c r="AK132" s="4">
        <f>-1*(R132-4.3424)/0.5478</f>
        <v>4.0890836071557704E-2</v>
      </c>
      <c r="AL132" s="4">
        <f>-1*(T132-1.332)/0.0986</f>
        <v>-0.18255578093306304</v>
      </c>
      <c r="AM132" s="4">
        <f>(AG132-8.9127)/1.487</f>
        <v>-0.20831124648917981</v>
      </c>
      <c r="AN132" s="4">
        <f>(AF132-5.59719)/7.031955</f>
        <v>-0.7959649912435447</v>
      </c>
    </row>
    <row r="133" spans="1:40" x14ac:dyDescent="0.2">
      <c r="A133" t="e">
        <f>B133-C133</f>
        <v>#REF!</v>
      </c>
      <c r="B133" t="e">
        <f>MATCH(E133,#REF!,0)-1</f>
        <v>#REF!</v>
      </c>
      <c r="C133">
        <v>132</v>
      </c>
      <c r="D133">
        <v>80</v>
      </c>
      <c r="E133" t="s">
        <v>7647</v>
      </c>
      <c r="F133" t="s">
        <v>8318</v>
      </c>
      <c r="G133" t="s">
        <v>8319</v>
      </c>
      <c r="H133" t="s">
        <v>7564</v>
      </c>
      <c r="I133">
        <v>29</v>
      </c>
      <c r="J133">
        <v>29</v>
      </c>
      <c r="K133">
        <v>13.5</v>
      </c>
      <c r="L133">
        <v>665.8</v>
      </c>
      <c r="M133">
        <v>154.80000000000001</v>
      </c>
      <c r="N133">
        <v>9.4</v>
      </c>
      <c r="O133">
        <v>9.6999999999999993</v>
      </c>
      <c r="P133">
        <v>0</v>
      </c>
      <c r="Q133">
        <v>0</v>
      </c>
      <c r="R133">
        <v>4.3600000000000003</v>
      </c>
      <c r="S133">
        <v>3.69</v>
      </c>
      <c r="T133">
        <v>1.32</v>
      </c>
      <c r="U133">
        <v>149.5</v>
      </c>
      <c r="V133">
        <v>51.2</v>
      </c>
      <c r="W133">
        <v>153</v>
      </c>
      <c r="X133">
        <v>7</v>
      </c>
      <c r="Y133">
        <v>74.900000000000006</v>
      </c>
      <c r="Z133">
        <v>80.8</v>
      </c>
      <c r="AA133">
        <v>23</v>
      </c>
      <c r="AB133">
        <v>46.7</v>
      </c>
      <c r="AC133">
        <v>33.200000000000003</v>
      </c>
      <c r="AD133">
        <v>20.2</v>
      </c>
      <c r="AE133">
        <v>0.29899999999999999</v>
      </c>
      <c r="AF133">
        <f>SUM(P133+Q133)</f>
        <v>0</v>
      </c>
      <c r="AG133">
        <f>(U133/M133)*9</f>
        <v>8.6918604651162781</v>
      </c>
      <c r="AH133" s="15">
        <f>SUM(AI133:AN133)</f>
        <v>2.0500994143161009</v>
      </c>
      <c r="AI133" s="4">
        <f>(M133-84.2787575)/48.673</f>
        <v>1.4488780740862492</v>
      </c>
      <c r="AJ133" s="4">
        <f>(K133-4.6555)/6.074</f>
        <v>1.4561244649324991</v>
      </c>
      <c r="AK133" s="4">
        <f>-1*(R133-4.3424)/0.5478</f>
        <v>-3.2128514056226229E-2</v>
      </c>
      <c r="AL133" s="4">
        <f>-1*(T133-1.332)/0.0986</f>
        <v>0.12170385395537538</v>
      </c>
      <c r="AM133" s="4">
        <f>(AG133-8.9127)/1.487</f>
        <v>-0.14851347335825224</v>
      </c>
      <c r="AN133" s="4">
        <f>(AF133-5.59719)/7.031955</f>
        <v>-0.7959649912435447</v>
      </c>
    </row>
    <row r="134" spans="1:40" x14ac:dyDescent="0.2">
      <c r="A134" t="e">
        <f>B134-C134</f>
        <v>#REF!</v>
      </c>
      <c r="B134" t="e">
        <f>MATCH(E134,#REF!,0)-1</f>
        <v>#REF!</v>
      </c>
      <c r="C134">
        <v>133</v>
      </c>
      <c r="D134">
        <v>59</v>
      </c>
      <c r="E134" t="s">
        <v>7626</v>
      </c>
      <c r="F134" t="s">
        <v>8330</v>
      </c>
      <c r="G134" t="s">
        <v>8319</v>
      </c>
      <c r="H134" t="s">
        <v>7564</v>
      </c>
      <c r="I134">
        <v>31</v>
      </c>
      <c r="J134">
        <v>31</v>
      </c>
      <c r="K134">
        <v>14.7</v>
      </c>
      <c r="L134">
        <v>714</v>
      </c>
      <c r="M134">
        <v>166.3</v>
      </c>
      <c r="N134">
        <v>10.5</v>
      </c>
      <c r="O134">
        <v>9.5</v>
      </c>
      <c r="P134">
        <v>0</v>
      </c>
      <c r="Q134">
        <v>0</v>
      </c>
      <c r="R134">
        <v>4.3099999999999996</v>
      </c>
      <c r="S134">
        <v>3.8</v>
      </c>
      <c r="T134">
        <v>1.33</v>
      </c>
      <c r="U134">
        <v>148.9</v>
      </c>
      <c r="V134">
        <v>51.4</v>
      </c>
      <c r="W134">
        <v>169.6</v>
      </c>
      <c r="X134">
        <v>5.2</v>
      </c>
      <c r="Y134">
        <v>79.599999999999994</v>
      </c>
      <c r="Z134">
        <v>85.9</v>
      </c>
      <c r="AA134">
        <v>25</v>
      </c>
      <c r="AB134">
        <v>45.4</v>
      </c>
      <c r="AC134">
        <v>33.9</v>
      </c>
      <c r="AD134">
        <v>20.7</v>
      </c>
      <c r="AE134">
        <v>0.3</v>
      </c>
      <c r="AF134">
        <f>SUM(P134+Q134)</f>
        <v>0</v>
      </c>
      <c r="AG134">
        <f>(U134/M134)*9</f>
        <v>8.0583283223090802</v>
      </c>
      <c r="AH134" s="15">
        <f>SUM(AI134:AN134)</f>
        <v>2.0477405602312273</v>
      </c>
      <c r="AI134" s="4">
        <f>(M134-84.2787575)/48.673</f>
        <v>1.6851486964025231</v>
      </c>
      <c r="AJ134" s="4">
        <f>(K134-4.6555)/6.074</f>
        <v>1.6536878498518275</v>
      </c>
      <c r="AK134" s="4">
        <f>-1*(R134-4.3424)/0.5478</f>
        <v>5.9145673603504909E-2</v>
      </c>
      <c r="AL134" s="4">
        <f>-1*(T134-1.332)/0.0986</f>
        <v>2.0283975659229229E-2</v>
      </c>
      <c r="AM134" s="4">
        <f>(AG134-8.9127)/1.487</f>
        <v>-0.57456064404231266</v>
      </c>
      <c r="AN134" s="4">
        <f>(AF134-5.59719)/7.031955</f>
        <v>-0.7959649912435447</v>
      </c>
    </row>
    <row r="135" spans="1:40" x14ac:dyDescent="0.2">
      <c r="A135" t="e">
        <f>B135-C135</f>
        <v>#REF!</v>
      </c>
      <c r="B135" t="e">
        <f>MATCH(E135,#REF!,0)-1</f>
        <v>#REF!</v>
      </c>
      <c r="C135">
        <v>134</v>
      </c>
      <c r="D135">
        <v>82</v>
      </c>
      <c r="E135" t="s">
        <v>7640</v>
      </c>
      <c r="F135" t="s">
        <v>8345</v>
      </c>
      <c r="G135" t="s">
        <v>8319</v>
      </c>
      <c r="H135" t="s">
        <v>9</v>
      </c>
      <c r="I135">
        <v>29</v>
      </c>
      <c r="J135">
        <v>29</v>
      </c>
      <c r="K135">
        <v>13.9</v>
      </c>
      <c r="L135">
        <v>666.7</v>
      </c>
      <c r="M135">
        <v>154.80000000000001</v>
      </c>
      <c r="N135">
        <v>8.3000000000000007</v>
      </c>
      <c r="O135">
        <v>10</v>
      </c>
      <c r="P135">
        <v>0</v>
      </c>
      <c r="Q135">
        <v>0</v>
      </c>
      <c r="R135">
        <v>4.1900000000000004</v>
      </c>
      <c r="S135">
        <v>4</v>
      </c>
      <c r="T135">
        <v>1.3</v>
      </c>
      <c r="U135">
        <v>133.4</v>
      </c>
      <c r="V135">
        <v>44.5</v>
      </c>
      <c r="W135">
        <v>156.30000000000001</v>
      </c>
      <c r="X135">
        <v>7.2</v>
      </c>
      <c r="Y135">
        <v>72</v>
      </c>
      <c r="Z135">
        <v>78</v>
      </c>
      <c r="AA135">
        <v>22</v>
      </c>
      <c r="AB135">
        <v>44.9</v>
      </c>
      <c r="AC135">
        <v>35</v>
      </c>
      <c r="AD135">
        <v>20.100000000000001</v>
      </c>
      <c r="AE135">
        <v>0.29299999999999998</v>
      </c>
      <c r="AF135">
        <f>SUM(P135+Q135)</f>
        <v>0</v>
      </c>
      <c r="AG135">
        <f>(U135/M135)*9</f>
        <v>7.7558139534883725</v>
      </c>
      <c r="AH135" s="15">
        <f>SUM(AI135:AN135)</f>
        <v>1.9996393126706682</v>
      </c>
      <c r="AI135" s="4">
        <f>(M135-84.2787575)/48.673</f>
        <v>1.4488780740862492</v>
      </c>
      <c r="AJ135" s="4">
        <f>(K135-4.6555)/6.074</f>
        <v>1.5219789265722754</v>
      </c>
      <c r="AK135" s="4">
        <f>-1*(R135-4.3424)/0.5478</f>
        <v>0.27820372398685511</v>
      </c>
      <c r="AL135" s="4">
        <f>-1*(T135-1.332)/0.0986</f>
        <v>0.32454361054766767</v>
      </c>
      <c r="AM135" s="4">
        <f>(AG135-8.9127)/1.487</f>
        <v>-0.77800003127883421</v>
      </c>
      <c r="AN135" s="4">
        <f>(AF135-5.59719)/7.031955</f>
        <v>-0.7959649912435447</v>
      </c>
    </row>
    <row r="136" spans="1:40" x14ac:dyDescent="0.2">
      <c r="A136" t="e">
        <f>B136-C136</f>
        <v>#REF!</v>
      </c>
      <c r="B136" t="e">
        <f>MATCH(E136,#REF!,0)-1</f>
        <v>#REF!</v>
      </c>
      <c r="C136">
        <v>135</v>
      </c>
      <c r="D136">
        <v>280</v>
      </c>
      <c r="E136" t="s">
        <v>7800</v>
      </c>
      <c r="F136" t="s">
        <v>8336</v>
      </c>
      <c r="G136" t="s">
        <v>8349</v>
      </c>
      <c r="H136" t="s">
        <v>9</v>
      </c>
      <c r="I136">
        <v>60</v>
      </c>
      <c r="J136">
        <v>0</v>
      </c>
      <c r="K136">
        <v>0</v>
      </c>
      <c r="L136">
        <v>254.4</v>
      </c>
      <c r="M136">
        <v>59.9</v>
      </c>
      <c r="N136">
        <v>3</v>
      </c>
      <c r="O136">
        <v>2.8</v>
      </c>
      <c r="P136">
        <v>0</v>
      </c>
      <c r="Q136">
        <v>9</v>
      </c>
      <c r="R136">
        <v>3.93</v>
      </c>
      <c r="S136">
        <v>3.09</v>
      </c>
      <c r="T136">
        <v>1.27</v>
      </c>
      <c r="U136">
        <v>72.8</v>
      </c>
      <c r="V136">
        <v>25</v>
      </c>
      <c r="W136">
        <v>50.8</v>
      </c>
      <c r="X136">
        <v>2.2999999999999998</v>
      </c>
      <c r="Y136">
        <v>26.2</v>
      </c>
      <c r="Z136">
        <v>28</v>
      </c>
      <c r="AA136">
        <v>8</v>
      </c>
      <c r="AB136">
        <v>39.700000000000003</v>
      </c>
      <c r="AC136">
        <v>39.200000000000003</v>
      </c>
      <c r="AD136">
        <v>21.1</v>
      </c>
      <c r="AE136">
        <v>0.29299999999999998</v>
      </c>
      <c r="AF136">
        <f>SUM(P136+Q136)</f>
        <v>9</v>
      </c>
      <c r="AG136">
        <f>(U136/M136)*9</f>
        <v>10.93823038397329</v>
      </c>
      <c r="AH136" s="15">
        <f>SUM(AI136:AN136)</f>
        <v>1.9603665853529322</v>
      </c>
      <c r="AI136" s="4">
        <f>(M136-84.2787575)/48.673</f>
        <v>-0.50086819181065478</v>
      </c>
      <c r="AJ136" s="4">
        <f>(K136-4.6555)/6.074</f>
        <v>-0.76646361540994401</v>
      </c>
      <c r="AK136" s="4">
        <f>-1*(R136-4.3424)/0.5478</f>
        <v>0.75282949981745062</v>
      </c>
      <c r="AL136" s="4">
        <f>-1*(T136-1.332)/0.0986</f>
        <v>0.62880324543610611</v>
      </c>
      <c r="AM136" s="4">
        <f>(AG136-8.9127)/1.487</f>
        <v>1.3621589670297849</v>
      </c>
      <c r="AN136" s="4">
        <f>(AF136-5.59719)/7.031955</f>
        <v>0.48390668029018952</v>
      </c>
    </row>
    <row r="137" spans="1:40" x14ac:dyDescent="0.2">
      <c r="A137" t="e">
        <f>B137-C137</f>
        <v>#REF!</v>
      </c>
      <c r="B137" t="e">
        <f>MATCH(E137,#REF!,0)-1</f>
        <v>#REF!</v>
      </c>
      <c r="C137">
        <v>136</v>
      </c>
      <c r="D137">
        <v>177</v>
      </c>
      <c r="E137" t="s">
        <v>7502</v>
      </c>
      <c r="F137" t="s">
        <v>7554</v>
      </c>
      <c r="G137" t="s">
        <v>8319</v>
      </c>
      <c r="H137" t="s">
        <v>7564</v>
      </c>
      <c r="I137">
        <v>16</v>
      </c>
      <c r="J137">
        <v>16</v>
      </c>
      <c r="K137">
        <v>7.6</v>
      </c>
      <c r="L137">
        <v>341.2</v>
      </c>
      <c r="M137">
        <v>81</v>
      </c>
      <c r="N137">
        <v>5.3</v>
      </c>
      <c r="O137">
        <v>4.7</v>
      </c>
      <c r="P137">
        <v>0</v>
      </c>
      <c r="Q137">
        <v>0</v>
      </c>
      <c r="R137">
        <v>3.96</v>
      </c>
      <c r="S137">
        <v>3.46</v>
      </c>
      <c r="T137">
        <v>1.23</v>
      </c>
      <c r="U137">
        <v>88.1</v>
      </c>
      <c r="V137">
        <v>26.9</v>
      </c>
      <c r="W137">
        <v>73</v>
      </c>
      <c r="X137">
        <v>2.9</v>
      </c>
      <c r="Y137">
        <v>35.6</v>
      </c>
      <c r="Z137">
        <v>38.299999999999997</v>
      </c>
      <c r="AA137">
        <v>12</v>
      </c>
      <c r="AB137">
        <v>39.700000000000003</v>
      </c>
      <c r="AC137">
        <v>39.799999999999997</v>
      </c>
      <c r="AD137">
        <v>20.5</v>
      </c>
      <c r="AE137">
        <v>0.28799999999999998</v>
      </c>
      <c r="AF137">
        <f>SUM(P137+Q137)</f>
        <v>0</v>
      </c>
      <c r="AG137">
        <f>(U137/M137)*9</f>
        <v>9.7888888888888896</v>
      </c>
      <c r="AH137" s="15">
        <f>SUM(AI137:AN137)</f>
        <v>1.9432235558387192</v>
      </c>
      <c r="AI137" s="4">
        <f>(M137-84.2787575)/48.673</f>
        <v>-6.7362963039056506E-2</v>
      </c>
      <c r="AJ137" s="4">
        <f>(K137-4.6555)/6.074</f>
        <v>0.48477115574580176</v>
      </c>
      <c r="AK137" s="4">
        <f>-1*(R137-4.3424)/0.5478</f>
        <v>0.69806498722161314</v>
      </c>
      <c r="AL137" s="4">
        <f>-1*(T137-1.332)/0.0986</f>
        <v>1.0344827586206906</v>
      </c>
      <c r="AM137" s="4">
        <f>(AG137-8.9127)/1.487</f>
        <v>0.5892326085332148</v>
      </c>
      <c r="AN137" s="4">
        <f>(AF137-5.59719)/7.031955</f>
        <v>-0.7959649912435447</v>
      </c>
    </row>
    <row r="138" spans="1:40" x14ac:dyDescent="0.2">
      <c r="A138" t="e">
        <f>B138-C138</f>
        <v>#REF!</v>
      </c>
      <c r="B138" t="e">
        <f>MATCH(E138,#REF!,0)-1</f>
        <v>#REF!</v>
      </c>
      <c r="C138">
        <v>137</v>
      </c>
      <c r="D138">
        <v>52</v>
      </c>
      <c r="E138" t="s">
        <v>7627</v>
      </c>
      <c r="F138" t="s">
        <v>8320</v>
      </c>
      <c r="G138" t="s">
        <v>8319</v>
      </c>
      <c r="H138" t="s">
        <v>9</v>
      </c>
      <c r="I138">
        <v>29</v>
      </c>
      <c r="J138">
        <v>29</v>
      </c>
      <c r="K138">
        <v>14.4</v>
      </c>
      <c r="L138">
        <v>721.8</v>
      </c>
      <c r="M138">
        <v>169.4</v>
      </c>
      <c r="N138">
        <v>10.7</v>
      </c>
      <c r="O138">
        <v>9.5</v>
      </c>
      <c r="P138">
        <v>0</v>
      </c>
      <c r="Q138">
        <v>0</v>
      </c>
      <c r="R138">
        <v>4.54</v>
      </c>
      <c r="S138">
        <v>3.73</v>
      </c>
      <c r="T138">
        <v>1.29</v>
      </c>
      <c r="U138">
        <v>148.69999999999999</v>
      </c>
      <c r="V138">
        <v>40</v>
      </c>
      <c r="W138">
        <v>178</v>
      </c>
      <c r="X138">
        <v>5.6</v>
      </c>
      <c r="Y138">
        <v>85.5</v>
      </c>
      <c r="Z138">
        <v>92</v>
      </c>
      <c r="AA138">
        <v>31</v>
      </c>
      <c r="AB138">
        <v>46.5</v>
      </c>
      <c r="AC138">
        <v>33.4</v>
      </c>
      <c r="AD138">
        <v>20.100000000000001</v>
      </c>
      <c r="AE138">
        <v>0.29599999999999999</v>
      </c>
      <c r="AF138">
        <f>SUM(P138+Q138)</f>
        <v>0</v>
      </c>
      <c r="AG138">
        <f>(U138/M138)*9</f>
        <v>7.9002361275088537</v>
      </c>
      <c r="AH138" s="15">
        <f>SUM(AI138:AN138)</f>
        <v>1.9415421019874621</v>
      </c>
      <c r="AI138" s="4">
        <f>(M138-84.2787575)/48.673</f>
        <v>1.7488390380703882</v>
      </c>
      <c r="AJ138" s="4">
        <f>(K138-4.6555)/6.074</f>
        <v>1.6042970036219955</v>
      </c>
      <c r="AK138" s="4">
        <f>-1*(R138-4.3424)/0.5478</f>
        <v>-0.36071558963125311</v>
      </c>
      <c r="AL138" s="4">
        <f>-1*(T138-1.332)/0.0986</f>
        <v>0.4259634888438138</v>
      </c>
      <c r="AM138" s="4">
        <f>(AG138-8.9127)/1.487</f>
        <v>-0.68087684767393775</v>
      </c>
      <c r="AN138" s="4">
        <f>(AF138-5.59719)/7.031955</f>
        <v>-0.7959649912435447</v>
      </c>
    </row>
    <row r="139" spans="1:40" x14ac:dyDescent="0.2">
      <c r="A139" t="e">
        <f>B139-C139</f>
        <v>#REF!</v>
      </c>
      <c r="B139" t="e">
        <f>MATCH(E139,#REF!,0)-1</f>
        <v>#REF!</v>
      </c>
      <c r="C139">
        <v>138</v>
      </c>
      <c r="D139">
        <v>517</v>
      </c>
      <c r="E139" t="s">
        <v>7858</v>
      </c>
      <c r="F139" t="s">
        <v>7554</v>
      </c>
      <c r="G139" t="s">
        <v>8349</v>
      </c>
      <c r="H139" t="s">
        <v>9</v>
      </c>
      <c r="I139">
        <v>31</v>
      </c>
      <c r="J139">
        <v>0</v>
      </c>
      <c r="K139">
        <v>0</v>
      </c>
      <c r="L139">
        <v>127.7</v>
      </c>
      <c r="M139">
        <v>30.8</v>
      </c>
      <c r="N139">
        <v>1.6</v>
      </c>
      <c r="O139">
        <v>1.4</v>
      </c>
      <c r="P139">
        <v>0</v>
      </c>
      <c r="Q139">
        <v>5</v>
      </c>
      <c r="R139">
        <v>3.48</v>
      </c>
      <c r="S139">
        <v>2.96</v>
      </c>
      <c r="T139">
        <v>1.18</v>
      </c>
      <c r="U139">
        <v>34.4</v>
      </c>
      <c r="V139">
        <v>9.3000000000000007</v>
      </c>
      <c r="W139">
        <v>27.1</v>
      </c>
      <c r="X139">
        <v>1.1000000000000001</v>
      </c>
      <c r="Y139">
        <v>11.9</v>
      </c>
      <c r="Z139">
        <v>13</v>
      </c>
      <c r="AA139">
        <v>4</v>
      </c>
      <c r="AB139">
        <v>46.2</v>
      </c>
      <c r="AC139">
        <v>33.299999999999997</v>
      </c>
      <c r="AD139">
        <v>20.5</v>
      </c>
      <c r="AE139">
        <v>0.29499999999999998</v>
      </c>
      <c r="AF139">
        <f>SUM(P139+Q139)</f>
        <v>5</v>
      </c>
      <c r="AG139">
        <f>(U139/M139)*9</f>
        <v>10.051948051948051</v>
      </c>
      <c r="AH139" s="15">
        <f>SUM(AI139:AN139)</f>
        <v>1.9318935259891346</v>
      </c>
      <c r="AI139" s="4">
        <f>(M139-84.2787575)/48.673</f>
        <v>-1.0987355926283566</v>
      </c>
      <c r="AJ139" s="4">
        <f>(K139-4.6555)/6.074</f>
        <v>-0.76646361540994401</v>
      </c>
      <c r="AK139" s="4">
        <f>-1*(R139-4.3424)/0.5478</f>
        <v>1.5742971887550194</v>
      </c>
      <c r="AL139" s="4">
        <f>-1*(T139-1.332)/0.0986</f>
        <v>1.5415821501014213</v>
      </c>
      <c r="AM139" s="4">
        <f>(AG139-8.9127)/1.487</f>
        <v>0.76613856889579779</v>
      </c>
      <c r="AN139" s="4">
        <f>(AF139-5.59719)/7.031955</f>
        <v>-8.492517372480346E-2</v>
      </c>
    </row>
    <row r="140" spans="1:40" x14ac:dyDescent="0.2">
      <c r="A140" t="e">
        <f>B140-C140</f>
        <v>#REF!</v>
      </c>
      <c r="B140" t="e">
        <f>MATCH(E140,#REF!,0)-1</f>
        <v>#REF!</v>
      </c>
      <c r="C140">
        <v>139</v>
      </c>
      <c r="D140">
        <v>252</v>
      </c>
      <c r="E140" t="s">
        <v>7881</v>
      </c>
      <c r="F140" t="s">
        <v>8333</v>
      </c>
      <c r="G140" t="s">
        <v>8349</v>
      </c>
      <c r="H140" t="s">
        <v>9</v>
      </c>
      <c r="I140">
        <v>65</v>
      </c>
      <c r="J140">
        <v>0</v>
      </c>
      <c r="K140">
        <v>0</v>
      </c>
      <c r="L140">
        <v>279</v>
      </c>
      <c r="M140">
        <v>64.8</v>
      </c>
      <c r="N140">
        <v>3.3</v>
      </c>
      <c r="O140">
        <v>3</v>
      </c>
      <c r="P140">
        <v>25</v>
      </c>
      <c r="Q140">
        <v>0</v>
      </c>
      <c r="R140">
        <v>4.24</v>
      </c>
      <c r="S140">
        <v>3.59</v>
      </c>
      <c r="T140">
        <v>1.33</v>
      </c>
      <c r="U140">
        <v>65.3</v>
      </c>
      <c r="V140">
        <v>23.2</v>
      </c>
      <c r="W140">
        <v>62.9</v>
      </c>
      <c r="X140">
        <v>2.6</v>
      </c>
      <c r="Y140">
        <v>30.5</v>
      </c>
      <c r="Z140">
        <v>32.9</v>
      </c>
      <c r="AA140">
        <v>10</v>
      </c>
      <c r="AB140">
        <v>44.7</v>
      </c>
      <c r="AC140">
        <v>35.200000000000003</v>
      </c>
      <c r="AD140">
        <v>20.100000000000001</v>
      </c>
      <c r="AE140">
        <v>0.29899999999999999</v>
      </c>
      <c r="AF140">
        <f>SUM(P140+Q140)</f>
        <v>25</v>
      </c>
      <c r="AG140">
        <f>(U140/M140)*9</f>
        <v>9.0694444444444429</v>
      </c>
      <c r="AH140" s="15">
        <f>SUM(AI140:AN140)</f>
        <v>1.9051974798091817</v>
      </c>
      <c r="AI140" s="4">
        <f>(M140-84.2787575)/48.673</f>
        <v>-0.40019636143241633</v>
      </c>
      <c r="AJ140" s="4">
        <f>(K140-4.6555)/6.074</f>
        <v>-0.76646361540994401</v>
      </c>
      <c r="AK140" s="4">
        <f>-1*(R140-4.3424)/0.5478</f>
        <v>0.18692953632712558</v>
      </c>
      <c r="AL140" s="4">
        <f>-1*(T140-1.332)/0.0986</f>
        <v>2.0283975659229229E-2</v>
      </c>
      <c r="AM140" s="4">
        <f>(AG140-8.9127)/1.487</f>
        <v>0.10540984831502601</v>
      </c>
      <c r="AN140" s="4">
        <f>(AF140-5.59719)/7.031955</f>
        <v>2.7592340963501614</v>
      </c>
    </row>
    <row r="141" spans="1:40" x14ac:dyDescent="0.2">
      <c r="A141" t="e">
        <f>B141-C141</f>
        <v>#REF!</v>
      </c>
      <c r="B141" t="e">
        <f>MATCH(E141,#REF!,0)-1</f>
        <v>#REF!</v>
      </c>
      <c r="C141">
        <v>140</v>
      </c>
      <c r="D141">
        <v>94</v>
      </c>
      <c r="E141" t="s">
        <v>7634</v>
      </c>
      <c r="F141" t="s">
        <v>8323</v>
      </c>
      <c r="G141" t="s">
        <v>8319</v>
      </c>
      <c r="H141" t="s">
        <v>9</v>
      </c>
      <c r="I141">
        <v>28</v>
      </c>
      <c r="J141">
        <v>28</v>
      </c>
      <c r="K141">
        <v>12.4</v>
      </c>
      <c r="L141">
        <v>621.70000000000005</v>
      </c>
      <c r="M141">
        <v>145.80000000000001</v>
      </c>
      <c r="N141">
        <v>8.4</v>
      </c>
      <c r="O141">
        <v>9.4</v>
      </c>
      <c r="P141">
        <v>0</v>
      </c>
      <c r="Q141">
        <v>0</v>
      </c>
      <c r="R141">
        <v>4.51</v>
      </c>
      <c r="S141">
        <v>3.51</v>
      </c>
      <c r="T141">
        <v>1.29</v>
      </c>
      <c r="U141">
        <v>144.4</v>
      </c>
      <c r="V141">
        <v>42.5</v>
      </c>
      <c r="W141">
        <v>145.9</v>
      </c>
      <c r="X141">
        <v>4.8</v>
      </c>
      <c r="Y141">
        <v>73.099999999999994</v>
      </c>
      <c r="Z141">
        <v>78.2</v>
      </c>
      <c r="AA141">
        <v>25</v>
      </c>
      <c r="AB141">
        <v>43</v>
      </c>
      <c r="AC141">
        <v>36.9</v>
      </c>
      <c r="AD141">
        <v>20.100000000000001</v>
      </c>
      <c r="AE141">
        <v>0.29799999999999999</v>
      </c>
      <c r="AF141">
        <f>SUM(P141+Q141)</f>
        <v>0</v>
      </c>
      <c r="AG141">
        <f>(U141/M141)*9</f>
        <v>8.9135802469135808</v>
      </c>
      <c r="AH141" s="15">
        <f>SUM(AI141:AN141)</f>
        <v>1.8636347081320235</v>
      </c>
      <c r="AI141" s="4">
        <f>(M141-84.2787575)/48.673</f>
        <v>1.2639706305343827</v>
      </c>
      <c r="AJ141" s="4">
        <f>(K141-4.6555)/6.074</f>
        <v>1.275024695423115</v>
      </c>
      <c r="AK141" s="4">
        <f>-1*(R141-4.3424)/0.5478</f>
        <v>-0.30595107703541474</v>
      </c>
      <c r="AL141" s="4">
        <f>-1*(T141-1.332)/0.0986</f>
        <v>0.4259634888438138</v>
      </c>
      <c r="AM141" s="4">
        <f>(AG141-8.9127)/1.487</f>
        <v>5.9196160967153505E-4</v>
      </c>
      <c r="AN141" s="4">
        <f>(AF141-5.59719)/7.031955</f>
        <v>-0.7959649912435447</v>
      </c>
    </row>
    <row r="142" spans="1:40" x14ac:dyDescent="0.2">
      <c r="A142" t="e">
        <f>B142-C142</f>
        <v>#REF!</v>
      </c>
      <c r="B142" t="e">
        <f>MATCH(E142,#REF!,0)-1</f>
        <v>#REF!</v>
      </c>
      <c r="C142">
        <v>141</v>
      </c>
      <c r="D142">
        <v>274</v>
      </c>
      <c r="E142" t="s">
        <v>7904</v>
      </c>
      <c r="F142" t="s">
        <v>8328</v>
      </c>
      <c r="G142" t="s">
        <v>8349</v>
      </c>
      <c r="H142" t="s">
        <v>9</v>
      </c>
      <c r="I142">
        <v>60</v>
      </c>
      <c r="J142">
        <v>0</v>
      </c>
      <c r="K142">
        <v>0</v>
      </c>
      <c r="L142">
        <v>255.1</v>
      </c>
      <c r="M142">
        <v>59.9</v>
      </c>
      <c r="N142">
        <v>2.8</v>
      </c>
      <c r="O142">
        <v>3</v>
      </c>
      <c r="P142">
        <v>10</v>
      </c>
      <c r="Q142">
        <v>9</v>
      </c>
      <c r="R142">
        <v>4.2300000000000004</v>
      </c>
      <c r="S142">
        <v>3.36</v>
      </c>
      <c r="T142">
        <v>1.29</v>
      </c>
      <c r="U142">
        <v>64.900000000000006</v>
      </c>
      <c r="V142">
        <v>22.7</v>
      </c>
      <c r="W142">
        <v>54.4</v>
      </c>
      <c r="X142">
        <v>2.5</v>
      </c>
      <c r="Y142">
        <v>28.1</v>
      </c>
      <c r="Z142">
        <v>30.1</v>
      </c>
      <c r="AA142">
        <v>9</v>
      </c>
      <c r="AB142">
        <v>39</v>
      </c>
      <c r="AC142">
        <v>41</v>
      </c>
      <c r="AD142">
        <v>20</v>
      </c>
      <c r="AE142">
        <v>0.28899999999999998</v>
      </c>
      <c r="AF142">
        <f>SUM(P142+Q142)</f>
        <v>19</v>
      </c>
      <c r="AG142">
        <f>(U142/M142)*9</f>
        <v>9.7512520868113537</v>
      </c>
      <c r="AH142" s="15">
        <f>SUM(AI142:AN142)</f>
        <v>1.8337244197752267</v>
      </c>
      <c r="AI142" s="4">
        <f>(M142-84.2787575)/48.673</f>
        <v>-0.50086819181065478</v>
      </c>
      <c r="AJ142" s="4">
        <f>(K142-4.6555)/6.074</f>
        <v>-0.76646361540994401</v>
      </c>
      <c r="AK142" s="4">
        <f>-1*(R142-4.3424)/0.5478</f>
        <v>0.20518437385907115</v>
      </c>
      <c r="AL142" s="4">
        <f>-1*(T142-1.332)/0.0986</f>
        <v>0.4259634888438138</v>
      </c>
      <c r="AM142" s="4">
        <f>(AG142-8.9127)/1.487</f>
        <v>0.56392204896526865</v>
      </c>
      <c r="AN142" s="4">
        <f>(AF142-5.59719)/7.031955</f>
        <v>1.9059863153276719</v>
      </c>
    </row>
    <row r="143" spans="1:40" x14ac:dyDescent="0.2">
      <c r="A143" t="e">
        <f>B143-C143</f>
        <v>#REF!</v>
      </c>
      <c r="B143" t="e">
        <f>MATCH(E143,#REF!,0)-1</f>
        <v>#REF!</v>
      </c>
      <c r="C143">
        <v>142</v>
      </c>
      <c r="D143">
        <v>121</v>
      </c>
      <c r="E143" t="s">
        <v>7662</v>
      </c>
      <c r="F143" t="s">
        <v>8347</v>
      </c>
      <c r="G143" t="s">
        <v>8319</v>
      </c>
      <c r="H143" t="s">
        <v>9</v>
      </c>
      <c r="I143">
        <v>24</v>
      </c>
      <c r="J143">
        <v>24</v>
      </c>
      <c r="K143">
        <v>11</v>
      </c>
      <c r="L143">
        <v>542.5</v>
      </c>
      <c r="M143">
        <v>126.4</v>
      </c>
      <c r="N143">
        <v>8.3000000000000007</v>
      </c>
      <c r="O143">
        <v>7.2</v>
      </c>
      <c r="P143">
        <v>0</v>
      </c>
      <c r="Q143">
        <v>0</v>
      </c>
      <c r="R143">
        <v>4.3600000000000003</v>
      </c>
      <c r="S143">
        <v>3.77</v>
      </c>
      <c r="T143">
        <v>1.28</v>
      </c>
      <c r="U143">
        <v>129.80000000000001</v>
      </c>
      <c r="V143">
        <v>41.7</v>
      </c>
      <c r="W143">
        <v>120.1</v>
      </c>
      <c r="X143">
        <v>6.3</v>
      </c>
      <c r="Y143">
        <v>61.2</v>
      </c>
      <c r="Z143">
        <v>65.599999999999994</v>
      </c>
      <c r="AA143">
        <v>21</v>
      </c>
      <c r="AB143">
        <v>40.1</v>
      </c>
      <c r="AC143">
        <v>39.9</v>
      </c>
      <c r="AD143">
        <v>20</v>
      </c>
      <c r="AE143">
        <v>0.28899999999999998</v>
      </c>
      <c r="AF143">
        <f>SUM(P143+Q143)</f>
        <v>0</v>
      </c>
      <c r="AG143">
        <f>(U143/M143)*9</f>
        <v>9.2420886075949387</v>
      </c>
      <c r="AH143" s="15">
        <f>SUM(AI143:AN143)</f>
        <v>1.8307284821129359</v>
      </c>
      <c r="AI143" s="4">
        <f>(M143-84.2787575)/48.673</f>
        <v>0.8653923633225814</v>
      </c>
      <c r="AJ143" s="4">
        <f>(K143-4.6555)/6.074</f>
        <v>1.0445340796838987</v>
      </c>
      <c r="AK143" s="4">
        <f>-1*(R143-4.3424)/0.5478</f>
        <v>-3.2128514056226229E-2</v>
      </c>
      <c r="AL143" s="4">
        <f>-1*(T143-1.332)/0.0986</f>
        <v>0.52738336713995992</v>
      </c>
      <c r="AM143" s="4">
        <f>(AG143-8.9127)/1.487</f>
        <v>0.22151217726626729</v>
      </c>
      <c r="AN143" s="4">
        <f>(AF143-5.59719)/7.031955</f>
        <v>-0.7959649912435447</v>
      </c>
    </row>
    <row r="144" spans="1:40" x14ac:dyDescent="0.2">
      <c r="A144" t="e">
        <f>B144-C144</f>
        <v>#REF!</v>
      </c>
      <c r="B144" t="e">
        <f>MATCH(E144,#REF!,0)-1</f>
        <v>#REF!</v>
      </c>
      <c r="C144">
        <v>143</v>
      </c>
      <c r="D144">
        <v>318</v>
      </c>
      <c r="E144" t="s">
        <v>7804</v>
      </c>
      <c r="F144" t="s">
        <v>8343</v>
      </c>
      <c r="G144" t="s">
        <v>8349</v>
      </c>
      <c r="H144" t="s">
        <v>9</v>
      </c>
      <c r="I144">
        <v>62</v>
      </c>
      <c r="J144">
        <v>0</v>
      </c>
      <c r="K144">
        <v>0</v>
      </c>
      <c r="L144">
        <v>233.8</v>
      </c>
      <c r="M144">
        <v>55.4</v>
      </c>
      <c r="N144">
        <v>2.9</v>
      </c>
      <c r="O144">
        <v>2.5</v>
      </c>
      <c r="P144">
        <v>1</v>
      </c>
      <c r="Q144">
        <v>12</v>
      </c>
      <c r="R144">
        <v>3.91</v>
      </c>
      <c r="S144">
        <v>3.34</v>
      </c>
      <c r="T144">
        <v>1.24</v>
      </c>
      <c r="U144">
        <v>58.6</v>
      </c>
      <c r="V144">
        <v>18.7</v>
      </c>
      <c r="W144">
        <v>50.2</v>
      </c>
      <c r="X144">
        <v>2.1</v>
      </c>
      <c r="Y144">
        <v>24.1</v>
      </c>
      <c r="Z144">
        <v>26</v>
      </c>
      <c r="AA144">
        <v>8</v>
      </c>
      <c r="AB144">
        <v>42.3</v>
      </c>
      <c r="AC144">
        <v>37.299999999999997</v>
      </c>
      <c r="AD144">
        <v>20.399999999999999</v>
      </c>
      <c r="AE144">
        <v>0.28999999999999998</v>
      </c>
      <c r="AF144">
        <f>SUM(P144+Q144)</f>
        <v>13</v>
      </c>
      <c r="AG144">
        <f>(U144/M144)*9</f>
        <v>9.5198555956678721</v>
      </c>
      <c r="AH144" s="15">
        <f>SUM(AI144:AN144)</f>
        <v>1.8236641362831141</v>
      </c>
      <c r="AI144" s="4">
        <f>(M144-84.2787575)/48.673</f>
        <v>-0.59332191358658803</v>
      </c>
      <c r="AJ144" s="4">
        <f>(K144-4.6555)/6.074</f>
        <v>-0.76646361540994401</v>
      </c>
      <c r="AK144" s="4">
        <f>-1*(R144-4.3424)/0.5478</f>
        <v>0.78933917488134264</v>
      </c>
      <c r="AL144" s="4">
        <f>-1*(T144-1.332)/0.0986</f>
        <v>0.93306288032454454</v>
      </c>
      <c r="AM144" s="4">
        <f>(AG144-8.9127)/1.487</f>
        <v>0.40830907576857622</v>
      </c>
      <c r="AN144" s="4">
        <f>(AF144-5.59719)/7.031955</f>
        <v>1.0527385343051825</v>
      </c>
    </row>
    <row r="145" spans="1:54" x14ac:dyDescent="0.2">
      <c r="A145" t="e">
        <f>B145-C145</f>
        <v>#REF!</v>
      </c>
      <c r="B145" t="e">
        <f>MATCH(E145,#REF!,0)-1</f>
        <v>#REF!</v>
      </c>
      <c r="C145">
        <v>144</v>
      </c>
      <c r="D145">
        <v>266</v>
      </c>
      <c r="E145" t="s">
        <v>7763</v>
      </c>
      <c r="F145" t="s">
        <v>8321</v>
      </c>
      <c r="G145" t="s">
        <v>8349</v>
      </c>
      <c r="H145" t="s">
        <v>7564</v>
      </c>
      <c r="I145">
        <v>43</v>
      </c>
      <c r="J145">
        <v>2</v>
      </c>
      <c r="K145">
        <v>0.8</v>
      </c>
      <c r="L145">
        <v>254.5</v>
      </c>
      <c r="M145">
        <v>60.7</v>
      </c>
      <c r="N145">
        <v>3.7</v>
      </c>
      <c r="O145">
        <v>2.4</v>
      </c>
      <c r="P145">
        <v>0</v>
      </c>
      <c r="Q145">
        <v>4</v>
      </c>
      <c r="R145">
        <v>3.33</v>
      </c>
      <c r="S145">
        <v>2.95</v>
      </c>
      <c r="T145">
        <v>1.29</v>
      </c>
      <c r="U145">
        <v>69</v>
      </c>
      <c r="V145">
        <v>27.4</v>
      </c>
      <c r="W145">
        <v>50.9</v>
      </c>
      <c r="X145">
        <v>3.1</v>
      </c>
      <c r="Y145">
        <v>22.5</v>
      </c>
      <c r="Z145">
        <v>24.9</v>
      </c>
      <c r="AA145">
        <v>5</v>
      </c>
      <c r="AB145">
        <v>56.8</v>
      </c>
      <c r="AC145">
        <v>23.1</v>
      </c>
      <c r="AD145">
        <v>20.100000000000001</v>
      </c>
      <c r="AE145">
        <v>0.30499999999999999</v>
      </c>
      <c r="AF145">
        <f>SUM(P145+Q145)</f>
        <v>4</v>
      </c>
      <c r="AG145">
        <f>(U145/M145)*9</f>
        <v>10.230642504118615</v>
      </c>
      <c r="AH145" s="15">
        <f>SUM(AI145:AN145)</f>
        <v>1.8140731233101535</v>
      </c>
      <c r="AI145" s="4">
        <f>(M145-84.2787575)/48.673</f>
        <v>-0.48443197460604431</v>
      </c>
      <c r="AJ145" s="4">
        <f>(K145-4.6555)/6.074</f>
        <v>-0.63475469213039193</v>
      </c>
      <c r="AK145" s="4">
        <f>-1*(R145-4.3424)/0.5478</f>
        <v>1.8481197517342089</v>
      </c>
      <c r="AL145" s="4">
        <f>-1*(T145-1.332)/0.0986</f>
        <v>0.4259634888438138</v>
      </c>
      <c r="AM145" s="4">
        <f>(AG145-8.9127)/1.487</f>
        <v>0.88630968669711874</v>
      </c>
      <c r="AN145" s="4">
        <f>(AF145-5.59719)/7.031955</f>
        <v>-0.22713313722855172</v>
      </c>
    </row>
    <row r="146" spans="1:54" x14ac:dyDescent="0.2">
      <c r="A146" t="e">
        <f>B146-C146</f>
        <v>#REF!</v>
      </c>
      <c r="B146" t="e">
        <f>MATCH(E146,#REF!,0)-1</f>
        <v>#REF!</v>
      </c>
      <c r="C146">
        <v>145</v>
      </c>
      <c r="D146">
        <v>89</v>
      </c>
      <c r="E146" t="s">
        <v>7637</v>
      </c>
      <c r="F146" t="s">
        <v>8327</v>
      </c>
      <c r="G146" t="s">
        <v>8319</v>
      </c>
      <c r="H146" t="s">
        <v>9</v>
      </c>
      <c r="I146">
        <v>28</v>
      </c>
      <c r="J146">
        <v>28</v>
      </c>
      <c r="K146">
        <v>13.4</v>
      </c>
      <c r="L146">
        <v>633.79999999999995</v>
      </c>
      <c r="M146">
        <v>148.5</v>
      </c>
      <c r="N146">
        <v>8.1</v>
      </c>
      <c r="O146">
        <v>9.6999999999999993</v>
      </c>
      <c r="P146">
        <v>0</v>
      </c>
      <c r="Q146">
        <v>0</v>
      </c>
      <c r="R146">
        <v>4.18</v>
      </c>
      <c r="S146">
        <v>3.69</v>
      </c>
      <c r="T146">
        <v>1.3</v>
      </c>
      <c r="U146">
        <v>127.3</v>
      </c>
      <c r="V146">
        <v>42.8</v>
      </c>
      <c r="W146">
        <v>149.5</v>
      </c>
      <c r="X146">
        <v>8.3000000000000007</v>
      </c>
      <c r="Y146">
        <v>68.900000000000006</v>
      </c>
      <c r="Z146">
        <v>74.8</v>
      </c>
      <c r="AA146">
        <v>20</v>
      </c>
      <c r="AB146">
        <v>48.5</v>
      </c>
      <c r="AC146">
        <v>31.6</v>
      </c>
      <c r="AD146">
        <v>19.899999999999999</v>
      </c>
      <c r="AE146">
        <v>0.29799999999999999</v>
      </c>
      <c r="AF146">
        <f>SUM(P146+Q146)</f>
        <v>0</v>
      </c>
      <c r="AG146">
        <f>(U146/M146)*9</f>
        <v>7.7151515151515149</v>
      </c>
      <c r="AH146" s="15">
        <f>SUM(AI146:AN146)</f>
        <v>1.7787955779746873</v>
      </c>
      <c r="AI146" s="4">
        <f>(M146-84.2787575)/48.673</f>
        <v>1.3194428635999425</v>
      </c>
      <c r="AJ146" s="4">
        <f>(K146-4.6555)/6.074</f>
        <v>1.4396608495225554</v>
      </c>
      <c r="AK146" s="4">
        <f>-1*(R146-4.3424)/0.5478</f>
        <v>0.29645856151880229</v>
      </c>
      <c r="AL146" s="4">
        <f>-1*(T146-1.332)/0.0986</f>
        <v>0.32454361054766767</v>
      </c>
      <c r="AM146" s="4">
        <f>(AG146-8.9127)/1.487</f>
        <v>-0.80534531597073589</v>
      </c>
      <c r="AN146" s="4">
        <f>(AF146-5.59719)/7.031955</f>
        <v>-0.7959649912435447</v>
      </c>
    </row>
    <row r="147" spans="1:54" x14ac:dyDescent="0.2">
      <c r="A147" t="e">
        <f>B147-C147</f>
        <v>#REF!</v>
      </c>
      <c r="B147" t="e">
        <f>MATCH(E147,#REF!,0)-1</f>
        <v>#REF!</v>
      </c>
      <c r="C147">
        <v>146</v>
      </c>
      <c r="D147">
        <v>271</v>
      </c>
      <c r="E147" t="s">
        <v>7841</v>
      </c>
      <c r="F147" t="s">
        <v>8323</v>
      </c>
      <c r="G147" t="s">
        <v>8349</v>
      </c>
      <c r="H147" t="s">
        <v>9</v>
      </c>
      <c r="I147">
        <v>60</v>
      </c>
      <c r="J147">
        <v>0</v>
      </c>
      <c r="K147">
        <v>0</v>
      </c>
      <c r="L147">
        <v>256</v>
      </c>
      <c r="M147">
        <v>59.9</v>
      </c>
      <c r="N147">
        <v>2.9</v>
      </c>
      <c r="O147">
        <v>2.9</v>
      </c>
      <c r="P147">
        <v>0</v>
      </c>
      <c r="Q147">
        <v>9</v>
      </c>
      <c r="R147">
        <v>4.1100000000000003</v>
      </c>
      <c r="S147">
        <v>3.15</v>
      </c>
      <c r="T147">
        <v>1.29</v>
      </c>
      <c r="U147">
        <v>74.900000000000006</v>
      </c>
      <c r="V147">
        <v>26.8</v>
      </c>
      <c r="W147">
        <v>50.3</v>
      </c>
      <c r="X147">
        <v>2.1</v>
      </c>
      <c r="Y147">
        <v>27.3</v>
      </c>
      <c r="Z147">
        <v>29.1</v>
      </c>
      <c r="AA147">
        <v>9</v>
      </c>
      <c r="AB147">
        <v>37.200000000000003</v>
      </c>
      <c r="AC147">
        <v>42.7</v>
      </c>
      <c r="AD147">
        <v>20.100000000000001</v>
      </c>
      <c r="AE147">
        <v>0.28699999999999998</v>
      </c>
      <c r="AF147">
        <f>SUM(P147+Q147)</f>
        <v>9</v>
      </c>
      <c r="AG147">
        <f>(U147/M147)*9</f>
        <v>11.253756260434058</v>
      </c>
      <c r="AH147" s="15">
        <f>SUM(AI147:AN147)</f>
        <v>1.641129313683775</v>
      </c>
      <c r="AI147" s="4">
        <f>(M147-84.2787575)/48.673</f>
        <v>-0.50086819181065478</v>
      </c>
      <c r="AJ147" s="4">
        <f>(K147-4.6555)/6.074</f>
        <v>-0.76646361540994401</v>
      </c>
      <c r="AK147" s="4">
        <f>-1*(R147-4.3424)/0.5478</f>
        <v>0.42424242424242298</v>
      </c>
      <c r="AL147" s="4">
        <f>-1*(T147-1.332)/0.0986</f>
        <v>0.4259634888438138</v>
      </c>
      <c r="AM147" s="4">
        <f>(AG147-8.9127)/1.487</f>
        <v>1.5743485275279476</v>
      </c>
      <c r="AN147" s="4">
        <f>(AF147-5.59719)/7.031955</f>
        <v>0.48390668029018952</v>
      </c>
    </row>
    <row r="148" spans="1:54" x14ac:dyDescent="0.2">
      <c r="A148" t="e">
        <f>B148-C148</f>
        <v>#REF!</v>
      </c>
      <c r="B148" t="e">
        <f>MATCH(E148,#REF!,0)-1</f>
        <v>#REF!</v>
      </c>
      <c r="C148">
        <v>147</v>
      </c>
      <c r="D148">
        <v>86</v>
      </c>
      <c r="E148" t="s">
        <v>7636</v>
      </c>
      <c r="F148" t="s">
        <v>8342</v>
      </c>
      <c r="G148" t="s">
        <v>8319</v>
      </c>
      <c r="H148" t="s">
        <v>9</v>
      </c>
      <c r="I148">
        <v>28</v>
      </c>
      <c r="J148">
        <v>28</v>
      </c>
      <c r="K148">
        <v>12.7</v>
      </c>
      <c r="L148">
        <v>647.4</v>
      </c>
      <c r="M148">
        <v>151.30000000000001</v>
      </c>
      <c r="N148">
        <v>8.5</v>
      </c>
      <c r="O148">
        <v>9</v>
      </c>
      <c r="P148">
        <v>0</v>
      </c>
      <c r="Q148">
        <v>0</v>
      </c>
      <c r="R148">
        <v>4.62</v>
      </c>
      <c r="S148">
        <v>3.57</v>
      </c>
      <c r="T148">
        <v>1.3</v>
      </c>
      <c r="U148">
        <v>147.69999999999999</v>
      </c>
      <c r="V148">
        <v>43.4</v>
      </c>
      <c r="W148">
        <v>152.5</v>
      </c>
      <c r="X148">
        <v>6.1</v>
      </c>
      <c r="Y148">
        <v>77.599999999999994</v>
      </c>
      <c r="Z148">
        <v>82.9</v>
      </c>
      <c r="AA148">
        <v>27</v>
      </c>
      <c r="AB148">
        <v>41.4</v>
      </c>
      <c r="AC148">
        <v>37.9</v>
      </c>
      <c r="AD148">
        <v>20.7</v>
      </c>
      <c r="AE148">
        <v>0.29599999999999999</v>
      </c>
      <c r="AF148">
        <f>SUM(P148+Q148)</f>
        <v>0</v>
      </c>
      <c r="AG148">
        <f>(U148/M148)*9</f>
        <v>8.7858559153998677</v>
      </c>
      <c r="AH148" s="15">
        <f>SUM(AI148:AN148)</f>
        <v>1.6379074877577926</v>
      </c>
      <c r="AI148" s="4">
        <f>(M148-84.2787575)/48.673</f>
        <v>1.3769696238160789</v>
      </c>
      <c r="AJ148" s="4">
        <f>(K148-4.6555)/6.074</f>
        <v>1.3244155416529468</v>
      </c>
      <c r="AK148" s="4">
        <f>-1*(R148-4.3424)/0.5478</f>
        <v>-0.50675428988682103</v>
      </c>
      <c r="AL148" s="4">
        <f>-1*(T148-1.332)/0.0986</f>
        <v>0.32454361054766767</v>
      </c>
      <c r="AM148" s="4">
        <f>(AG148-8.9127)/1.487</f>
        <v>-8.5302007128534973E-2</v>
      </c>
      <c r="AN148" s="4">
        <f>(AF148-5.59719)/7.031955</f>
        <v>-0.7959649912435447</v>
      </c>
    </row>
    <row r="149" spans="1:54" x14ac:dyDescent="0.2">
      <c r="A149" t="e">
        <f>B149-C149</f>
        <v>#REF!</v>
      </c>
      <c r="B149" t="e">
        <f>MATCH(E149,#REF!,0)-1</f>
        <v>#REF!</v>
      </c>
      <c r="C149">
        <v>148</v>
      </c>
      <c r="D149">
        <v>270</v>
      </c>
      <c r="E149" t="s">
        <v>7797</v>
      </c>
      <c r="F149" t="s">
        <v>8334</v>
      </c>
      <c r="G149" t="s">
        <v>8349</v>
      </c>
      <c r="H149" t="s">
        <v>9</v>
      </c>
      <c r="I149">
        <v>60</v>
      </c>
      <c r="J149">
        <v>0</v>
      </c>
      <c r="K149">
        <v>0</v>
      </c>
      <c r="L149">
        <v>252.7</v>
      </c>
      <c r="M149">
        <v>59.9</v>
      </c>
      <c r="N149">
        <v>3.1</v>
      </c>
      <c r="O149">
        <v>2.7</v>
      </c>
      <c r="P149">
        <v>0</v>
      </c>
      <c r="Q149">
        <v>9</v>
      </c>
      <c r="R149">
        <v>3.87</v>
      </c>
      <c r="S149">
        <v>3.18</v>
      </c>
      <c r="T149">
        <v>1.26</v>
      </c>
      <c r="U149">
        <v>67.2</v>
      </c>
      <c r="V149">
        <v>22.2</v>
      </c>
      <c r="W149">
        <v>53.1</v>
      </c>
      <c r="X149">
        <v>2.4</v>
      </c>
      <c r="Y149">
        <v>25.8</v>
      </c>
      <c r="Z149">
        <v>27.8</v>
      </c>
      <c r="AA149">
        <v>8</v>
      </c>
      <c r="AB149">
        <v>43.8</v>
      </c>
      <c r="AC149">
        <v>35.700000000000003</v>
      </c>
      <c r="AD149">
        <v>20.5</v>
      </c>
      <c r="AE149">
        <v>0.29499999999999998</v>
      </c>
      <c r="AF149">
        <f>SUM(P149+Q149)</f>
        <v>9</v>
      </c>
      <c r="AG149">
        <f>(U149/M149)*9</f>
        <v>10.096828046744577</v>
      </c>
      <c r="AH149" s="15">
        <f>SUM(AI149:AN149)</f>
        <v>1.6054766608456548</v>
      </c>
      <c r="AI149" s="4">
        <f>(M149-84.2787575)/48.673</f>
        <v>-0.50086819181065478</v>
      </c>
      <c r="AJ149" s="4">
        <f>(K149-4.6555)/6.074</f>
        <v>-0.76646361540994401</v>
      </c>
      <c r="AK149" s="4">
        <f>-1*(R149-4.3424)/0.5478</f>
        <v>0.86235852500912658</v>
      </c>
      <c r="AL149" s="4">
        <f>-1*(T149-1.332)/0.0986</f>
        <v>0.73022312373225218</v>
      </c>
      <c r="AM149" s="4">
        <f>(AG149-8.9127)/1.487</f>
        <v>0.79632013903468546</v>
      </c>
      <c r="AN149" s="4">
        <f>(AF149-5.59719)/7.031955</f>
        <v>0.48390668029018952</v>
      </c>
    </row>
    <row r="150" spans="1:54" x14ac:dyDescent="0.2">
      <c r="A150" t="e">
        <f>B150-C150</f>
        <v>#REF!</v>
      </c>
      <c r="B150" t="e">
        <f>MATCH(E150,#REF!,0)-1</f>
        <v>#REF!</v>
      </c>
      <c r="C150">
        <v>149</v>
      </c>
      <c r="D150">
        <v>477</v>
      </c>
      <c r="E150" t="s">
        <v>8356</v>
      </c>
      <c r="F150" t="s">
        <v>7554</v>
      </c>
      <c r="G150" t="s">
        <v>8349</v>
      </c>
      <c r="H150" t="s">
        <v>9</v>
      </c>
      <c r="I150">
        <v>36</v>
      </c>
      <c r="J150">
        <v>0</v>
      </c>
      <c r="K150">
        <v>0</v>
      </c>
      <c r="L150">
        <v>149.6</v>
      </c>
      <c r="M150">
        <v>35.6</v>
      </c>
      <c r="N150">
        <v>1.9</v>
      </c>
      <c r="O150">
        <v>1.6</v>
      </c>
      <c r="P150">
        <v>0</v>
      </c>
      <c r="Q150">
        <v>5</v>
      </c>
      <c r="R150">
        <v>3.62</v>
      </c>
      <c r="S150">
        <v>3.08</v>
      </c>
      <c r="T150">
        <v>1.25</v>
      </c>
      <c r="U150">
        <v>42.8</v>
      </c>
      <c r="V150">
        <v>14.7</v>
      </c>
      <c r="W150">
        <v>29.7</v>
      </c>
      <c r="X150">
        <v>1.2</v>
      </c>
      <c r="Y150">
        <v>14.3</v>
      </c>
      <c r="Z150">
        <v>15.5</v>
      </c>
      <c r="AA150">
        <v>4</v>
      </c>
      <c r="AB150">
        <v>44</v>
      </c>
      <c r="AC150">
        <v>35.5</v>
      </c>
      <c r="AD150">
        <v>20.5</v>
      </c>
      <c r="AE150">
        <v>0.29399999999999998</v>
      </c>
      <c r="AF150">
        <f>SUM(P150+Q150)</f>
        <v>5</v>
      </c>
      <c r="AG150">
        <f>(U150/M150)*9</f>
        <v>10.820224719101121</v>
      </c>
      <c r="AH150" s="15">
        <f>SUM(AI150:AN150)</f>
        <v>1.5816661393905922</v>
      </c>
      <c r="AI150" s="4">
        <f>(M150-84.2787575)/48.673</f>
        <v>-1.0001182894006944</v>
      </c>
      <c r="AJ150" s="4">
        <f>(K150-4.6555)/6.074</f>
        <v>-0.76646361540994401</v>
      </c>
      <c r="AK150" s="4">
        <f>-1*(R150-4.3424)/0.5478</f>
        <v>1.3187294633077757</v>
      </c>
      <c r="AL150" s="4">
        <f>-1*(T150-1.332)/0.0986</f>
        <v>0.83164300202839836</v>
      </c>
      <c r="AM150" s="4">
        <f>(AG150-8.9127)/1.487</f>
        <v>1.2828007525898601</v>
      </c>
      <c r="AN150" s="4">
        <f>(AF150-5.59719)/7.031955</f>
        <v>-8.492517372480346E-2</v>
      </c>
    </row>
    <row r="151" spans="1:54" x14ac:dyDescent="0.2">
      <c r="A151" t="e">
        <f>B151-C151</f>
        <v>#REF!</v>
      </c>
      <c r="B151" t="e">
        <f>MATCH(E151,#REF!,0)-1</f>
        <v>#REF!</v>
      </c>
      <c r="C151">
        <v>150</v>
      </c>
      <c r="D151">
        <v>135</v>
      </c>
      <c r="E151" t="s">
        <v>7642</v>
      </c>
      <c r="F151" t="s">
        <v>8336</v>
      </c>
      <c r="G151" t="s">
        <v>8319</v>
      </c>
      <c r="H151" t="s">
        <v>9</v>
      </c>
      <c r="I151">
        <v>21</v>
      </c>
      <c r="J151">
        <v>21</v>
      </c>
      <c r="K151">
        <v>10</v>
      </c>
      <c r="L151">
        <v>477</v>
      </c>
      <c r="M151">
        <v>111.8</v>
      </c>
      <c r="N151">
        <v>6.9</v>
      </c>
      <c r="O151">
        <v>6.8</v>
      </c>
      <c r="P151">
        <v>0</v>
      </c>
      <c r="Q151">
        <v>0</v>
      </c>
      <c r="R151">
        <v>4.25</v>
      </c>
      <c r="S151">
        <v>3.55</v>
      </c>
      <c r="T151">
        <v>1.28</v>
      </c>
      <c r="U151">
        <v>115</v>
      </c>
      <c r="V151">
        <v>35.799999999999997</v>
      </c>
      <c r="W151">
        <v>107.5</v>
      </c>
      <c r="X151">
        <v>4</v>
      </c>
      <c r="Y151">
        <v>52.8</v>
      </c>
      <c r="Z151">
        <v>56.8</v>
      </c>
      <c r="AA151">
        <v>17</v>
      </c>
      <c r="AB151">
        <v>42.9</v>
      </c>
      <c r="AC151">
        <v>36</v>
      </c>
      <c r="AD151">
        <v>21.1</v>
      </c>
      <c r="AE151">
        <v>0.29599999999999999</v>
      </c>
      <c r="AF151">
        <f>SUM(P151+Q151)</f>
        <v>0</v>
      </c>
      <c r="AG151">
        <f>(U151/M151)*9</f>
        <v>9.257602862254025</v>
      </c>
      <c r="AH151" s="15">
        <f>SUM(AI151:AN151)</f>
        <v>1.5773678348895634</v>
      </c>
      <c r="AI151" s="4">
        <f>(M151-84.2787575)/48.673</f>
        <v>0.56543139933844222</v>
      </c>
      <c r="AJ151" s="4">
        <f>(K151-4.6555)/6.074</f>
        <v>0.87989792558445834</v>
      </c>
      <c r="AK151" s="4">
        <f>-1*(R151-4.3424)/0.5478</f>
        <v>0.16867469879517999</v>
      </c>
      <c r="AL151" s="4">
        <f>-1*(T151-1.332)/0.0986</f>
        <v>0.52738336713995992</v>
      </c>
      <c r="AM151" s="4">
        <f>(AG151-8.9127)/1.487</f>
        <v>0.23194543527506775</v>
      </c>
      <c r="AN151" s="4">
        <f>(AF151-5.59719)/7.031955</f>
        <v>-0.7959649912435447</v>
      </c>
    </row>
    <row r="152" spans="1:54" x14ac:dyDescent="0.2">
      <c r="A152" t="e">
        <f>B152-C152</f>
        <v>#REF!</v>
      </c>
      <c r="B152" t="e">
        <f>MATCH(E152,#REF!,0)-1</f>
        <v>#REF!</v>
      </c>
      <c r="C152">
        <v>151</v>
      </c>
      <c r="D152">
        <v>117</v>
      </c>
      <c r="E152" t="s">
        <v>7641</v>
      </c>
      <c r="F152" t="s">
        <v>8335</v>
      </c>
      <c r="G152" t="s">
        <v>8319</v>
      </c>
      <c r="H152" t="s">
        <v>9</v>
      </c>
      <c r="I152">
        <v>26</v>
      </c>
      <c r="J152">
        <v>26</v>
      </c>
      <c r="K152">
        <v>11.6</v>
      </c>
      <c r="L152">
        <v>550.4</v>
      </c>
      <c r="M152">
        <v>129.5</v>
      </c>
      <c r="N152">
        <v>9.1999999999999993</v>
      </c>
      <c r="O152">
        <v>6.9</v>
      </c>
      <c r="P152">
        <v>0</v>
      </c>
      <c r="Q152">
        <v>0</v>
      </c>
      <c r="R152">
        <v>4.24</v>
      </c>
      <c r="S152">
        <v>3.64</v>
      </c>
      <c r="T152">
        <v>1.3</v>
      </c>
      <c r="U152">
        <v>123.7</v>
      </c>
      <c r="V152">
        <v>42.2</v>
      </c>
      <c r="W152">
        <v>126.5</v>
      </c>
      <c r="X152">
        <v>4.5999999999999996</v>
      </c>
      <c r="Y152">
        <v>61</v>
      </c>
      <c r="Z152">
        <v>65.8</v>
      </c>
      <c r="AA152">
        <v>19</v>
      </c>
      <c r="AB152">
        <v>45</v>
      </c>
      <c r="AC152">
        <v>33.799999999999997</v>
      </c>
      <c r="AD152">
        <v>21.2</v>
      </c>
      <c r="AE152">
        <v>0.29899999999999999</v>
      </c>
      <c r="AF152">
        <f>SUM(P152+Q152)</f>
        <v>0</v>
      </c>
      <c r="AG152">
        <f>(U152/M152)*9</f>
        <v>8.5969111969111971</v>
      </c>
      <c r="AH152" s="15">
        <f>SUM(AI152:AN152)</f>
        <v>1.5755402554358686</v>
      </c>
      <c r="AI152" s="4">
        <f>(M152-84.2787575)/48.673</f>
        <v>0.92908270499044643</v>
      </c>
      <c r="AJ152" s="4">
        <f>(K152-4.6555)/6.074</f>
        <v>1.1433157721435627</v>
      </c>
      <c r="AK152" s="4">
        <f>-1*(R152-4.3424)/0.5478</f>
        <v>0.18692953632712558</v>
      </c>
      <c r="AL152" s="4">
        <f>-1*(T152-1.332)/0.0986</f>
        <v>0.32454361054766767</v>
      </c>
      <c r="AM152" s="4">
        <f>(AG152-8.9127)/1.487</f>
        <v>-0.21236637732938943</v>
      </c>
      <c r="AN152" s="4">
        <f>(AF152-5.59719)/7.031955</f>
        <v>-0.7959649912435447</v>
      </c>
    </row>
    <row r="153" spans="1:54" x14ac:dyDescent="0.2">
      <c r="A153" t="e">
        <f>B153-C153</f>
        <v>#REF!</v>
      </c>
      <c r="B153" t="e">
        <f>MATCH(E153,#REF!,0)-1</f>
        <v>#REF!</v>
      </c>
      <c r="C153">
        <v>152</v>
      </c>
      <c r="D153">
        <v>373</v>
      </c>
      <c r="E153" t="s">
        <v>7801</v>
      </c>
      <c r="F153" t="s">
        <v>8324</v>
      </c>
      <c r="G153" t="s">
        <v>8349</v>
      </c>
      <c r="H153" t="s">
        <v>9</v>
      </c>
      <c r="I153">
        <v>60</v>
      </c>
      <c r="J153">
        <v>0</v>
      </c>
      <c r="K153">
        <v>0</v>
      </c>
      <c r="L153">
        <v>203.6</v>
      </c>
      <c r="M153">
        <v>47.9</v>
      </c>
      <c r="N153">
        <v>2.6</v>
      </c>
      <c r="O153">
        <v>2.1</v>
      </c>
      <c r="P153">
        <v>1</v>
      </c>
      <c r="Q153">
        <v>12</v>
      </c>
      <c r="R153">
        <v>4.13</v>
      </c>
      <c r="S153">
        <v>3.19</v>
      </c>
      <c r="T153">
        <v>1.28</v>
      </c>
      <c r="U153">
        <v>56.1</v>
      </c>
      <c r="V153">
        <v>19.399999999999999</v>
      </c>
      <c r="W153">
        <v>41.8</v>
      </c>
      <c r="X153">
        <v>2</v>
      </c>
      <c r="Y153">
        <v>22</v>
      </c>
      <c r="Z153">
        <v>23.4</v>
      </c>
      <c r="AA153">
        <v>7</v>
      </c>
      <c r="AB153">
        <v>37.799999999999997</v>
      </c>
      <c r="AC153">
        <v>41.4</v>
      </c>
      <c r="AD153">
        <v>20.8</v>
      </c>
      <c r="AE153">
        <v>0.29099999999999998</v>
      </c>
      <c r="AF153">
        <f>SUM(P153+Q153)</f>
        <v>13</v>
      </c>
      <c r="AG153">
        <f>(U153/M153)*9</f>
        <v>10.54070981210856</v>
      </c>
      <c r="AH153" s="15">
        <f>SUM(AI153:AN153)</f>
        <v>1.5488079727640212</v>
      </c>
      <c r="AI153" s="4">
        <f>(M153-84.2787575)/48.673</f>
        <v>-0.74741144987981012</v>
      </c>
      <c r="AJ153" s="4">
        <f>(K153-4.6555)/6.074</f>
        <v>-0.76646361540994401</v>
      </c>
      <c r="AK153" s="4">
        <f>-1*(R153-4.3424)/0.5478</f>
        <v>0.38773274917853179</v>
      </c>
      <c r="AL153" s="4">
        <f>-1*(T153-1.332)/0.0986</f>
        <v>0.52738336713995992</v>
      </c>
      <c r="AM153" s="4">
        <f>(AG153-8.9127)/1.487</f>
        <v>1.094828387430101</v>
      </c>
      <c r="AN153" s="4">
        <f>(AF153-5.59719)/7.031955</f>
        <v>1.0527385343051825</v>
      </c>
    </row>
    <row r="154" spans="1:54" x14ac:dyDescent="0.2">
      <c r="A154" t="e">
        <f>B154-C154</f>
        <v>#REF!</v>
      </c>
      <c r="B154" t="e">
        <f>MATCH(E154,#REF!,0)-1</f>
        <v>#REF!</v>
      </c>
      <c r="C154">
        <v>153</v>
      </c>
      <c r="D154">
        <v>157</v>
      </c>
      <c r="E154" t="s">
        <v>7706</v>
      </c>
      <c r="F154" t="s">
        <v>8329</v>
      </c>
      <c r="G154" t="s">
        <v>8319</v>
      </c>
      <c r="H154" t="s">
        <v>9</v>
      </c>
      <c r="I154">
        <v>29</v>
      </c>
      <c r="J154">
        <v>13</v>
      </c>
      <c r="K154">
        <v>5.9</v>
      </c>
      <c r="L154">
        <v>376.1</v>
      </c>
      <c r="M154">
        <v>89.3</v>
      </c>
      <c r="N154">
        <v>5.8</v>
      </c>
      <c r="O154">
        <v>4.7</v>
      </c>
      <c r="P154">
        <v>0</v>
      </c>
      <c r="Q154">
        <v>2</v>
      </c>
      <c r="R154">
        <v>3.92</v>
      </c>
      <c r="S154">
        <v>3.43</v>
      </c>
      <c r="T154">
        <v>1.22</v>
      </c>
      <c r="U154">
        <v>86</v>
      </c>
      <c r="V154">
        <v>22.4</v>
      </c>
      <c r="W154">
        <v>87.2</v>
      </c>
      <c r="X154">
        <v>2.5</v>
      </c>
      <c r="Y154">
        <v>38.9</v>
      </c>
      <c r="Z154">
        <v>42.3</v>
      </c>
      <c r="AA154">
        <v>13</v>
      </c>
      <c r="AB154">
        <v>48.1</v>
      </c>
      <c r="AC154">
        <v>32.1</v>
      </c>
      <c r="AD154">
        <v>19.8</v>
      </c>
      <c r="AE154">
        <v>0.29499999999999998</v>
      </c>
      <c r="AF154">
        <f>SUM(P154+Q154)</f>
        <v>2</v>
      </c>
      <c r="AG154">
        <f>(U154/M154)*9</f>
        <v>8.6674132138857782</v>
      </c>
      <c r="AH154" s="15">
        <f>SUM(AI154:AN154)</f>
        <v>1.5385362677598504</v>
      </c>
      <c r="AI154" s="4">
        <f>(M154-84.2787575)/48.673</f>
        <v>0.1031627904587759</v>
      </c>
      <c r="AJ154" s="4">
        <f>(K154-4.6555)/6.074</f>
        <v>0.20488969377675345</v>
      </c>
      <c r="AK154" s="4">
        <f>-1*(R154-4.3424)/0.5478</f>
        <v>0.77108433734939708</v>
      </c>
      <c r="AL154" s="4">
        <f>-1*(T154-1.332)/0.0986</f>
        <v>1.1359026369168368</v>
      </c>
      <c r="AM154" s="4">
        <f>(AG154-8.9127)/1.487</f>
        <v>-0.16495412650586477</v>
      </c>
      <c r="AN154" s="4">
        <f>(AF154-5.59719)/7.031955</f>
        <v>-0.51154906423604818</v>
      </c>
    </row>
    <row r="155" spans="1:54" x14ac:dyDescent="0.2">
      <c r="A155" t="e">
        <f>B155-C155</f>
        <v>#REF!</v>
      </c>
      <c r="B155" t="e">
        <f>MATCH(E155,#REF!,0)-1</f>
        <v>#REF!</v>
      </c>
      <c r="C155">
        <v>154</v>
      </c>
      <c r="D155">
        <v>220</v>
      </c>
      <c r="E155" t="s">
        <v>7868</v>
      </c>
      <c r="F155" t="s">
        <v>8337</v>
      </c>
      <c r="G155" t="s">
        <v>8349</v>
      </c>
      <c r="H155" t="s">
        <v>9</v>
      </c>
      <c r="I155">
        <v>50</v>
      </c>
      <c r="J155">
        <v>0</v>
      </c>
      <c r="K155">
        <v>0</v>
      </c>
      <c r="L155">
        <v>274.60000000000002</v>
      </c>
      <c r="M155">
        <v>65.3</v>
      </c>
      <c r="N155">
        <v>3.3</v>
      </c>
      <c r="O155">
        <v>3.1</v>
      </c>
      <c r="P155">
        <v>0</v>
      </c>
      <c r="Q155">
        <v>8</v>
      </c>
      <c r="R155">
        <v>4.2</v>
      </c>
      <c r="S155">
        <v>3.09</v>
      </c>
      <c r="T155">
        <v>1.22</v>
      </c>
      <c r="U155">
        <v>74.400000000000006</v>
      </c>
      <c r="V155">
        <v>20.7</v>
      </c>
      <c r="W155">
        <v>58.9</v>
      </c>
      <c r="X155">
        <v>2.4</v>
      </c>
      <c r="Y155">
        <v>30.4</v>
      </c>
      <c r="Z155">
        <v>32.4</v>
      </c>
      <c r="AA155">
        <v>11</v>
      </c>
      <c r="AB155">
        <v>37.200000000000003</v>
      </c>
      <c r="AC155">
        <v>42.4</v>
      </c>
      <c r="AD155">
        <v>20.399999999999999</v>
      </c>
      <c r="AE155">
        <v>0.28799999999999998</v>
      </c>
      <c r="AF155">
        <f>SUM(P155+Q155)</f>
        <v>8</v>
      </c>
      <c r="AG155">
        <f>(U155/M155)*9</f>
        <v>10.254211332312405</v>
      </c>
      <c r="AH155" s="15">
        <f>SUM(AI155:AN155)</f>
        <v>1.4833225038517655</v>
      </c>
      <c r="AI155" s="4">
        <f>(M155-84.2787575)/48.673</f>
        <v>-0.38992372567953487</v>
      </c>
      <c r="AJ155" s="4">
        <f>(K155-4.6555)/6.074</f>
        <v>-0.76646361540994401</v>
      </c>
      <c r="AK155" s="4">
        <f>-1*(R155-4.3424)/0.5478</f>
        <v>0.25994888645490949</v>
      </c>
      <c r="AL155" s="4">
        <f>-1*(T155-1.332)/0.0986</f>
        <v>1.1359026369168368</v>
      </c>
      <c r="AM155" s="4">
        <f>(AG155-8.9127)/1.487</f>
        <v>0.9021596047830569</v>
      </c>
      <c r="AN155" s="4">
        <f>(AF155-5.59719)/7.031955</f>
        <v>0.34169871678644126</v>
      </c>
    </row>
    <row r="156" spans="1:54" x14ac:dyDescent="0.2">
      <c r="A156" t="e">
        <f>B156-C156</f>
        <v>#REF!</v>
      </c>
      <c r="B156" t="e">
        <f>MATCH(E156,#REF!,0)-1</f>
        <v>#REF!</v>
      </c>
      <c r="C156">
        <v>155</v>
      </c>
      <c r="D156">
        <v>643</v>
      </c>
      <c r="E156" t="s">
        <v>8143</v>
      </c>
      <c r="F156" t="s">
        <v>8325</v>
      </c>
      <c r="G156" t="s">
        <v>8349</v>
      </c>
      <c r="H156" t="s">
        <v>9</v>
      </c>
      <c r="I156">
        <v>24</v>
      </c>
      <c r="J156">
        <v>0</v>
      </c>
      <c r="K156">
        <v>0</v>
      </c>
      <c r="L156">
        <v>102.7</v>
      </c>
      <c r="M156">
        <v>24.3</v>
      </c>
      <c r="N156">
        <v>1.3</v>
      </c>
      <c r="O156">
        <v>1.1000000000000001</v>
      </c>
      <c r="P156">
        <v>0</v>
      </c>
      <c r="Q156">
        <v>2</v>
      </c>
      <c r="R156">
        <v>3.69</v>
      </c>
      <c r="S156">
        <v>3.04</v>
      </c>
      <c r="T156">
        <v>1.23</v>
      </c>
      <c r="U156">
        <v>31</v>
      </c>
      <c r="V156">
        <v>9.9</v>
      </c>
      <c r="W156">
        <v>20.100000000000001</v>
      </c>
      <c r="X156">
        <v>0.8</v>
      </c>
      <c r="Y156">
        <v>10</v>
      </c>
      <c r="Z156">
        <v>10.8</v>
      </c>
      <c r="AA156">
        <v>3</v>
      </c>
      <c r="AB156">
        <v>44.8</v>
      </c>
      <c r="AC156">
        <v>35.4</v>
      </c>
      <c r="AD156">
        <v>19.899999999999999</v>
      </c>
      <c r="AE156">
        <v>0.29099999999999998</v>
      </c>
      <c r="AF156">
        <f>SUM(P156+Q156)</f>
        <v>2</v>
      </c>
      <c r="AG156">
        <f>(U156/M156)*9</f>
        <v>11.481481481481481</v>
      </c>
      <c r="AH156" s="15">
        <f>SUM(AI156:AN156)</f>
        <v>1.4426284122449076</v>
      </c>
      <c r="AI156" s="4">
        <f>(M156-84.2787575)/48.673</f>
        <v>-1.2322798574158158</v>
      </c>
      <c r="AJ156" s="4">
        <f>(K156-4.6555)/6.074</f>
        <v>-0.76646361540994401</v>
      </c>
      <c r="AK156" s="4">
        <f>-1*(R156-4.3424)/0.5478</f>
        <v>1.1909456005841543</v>
      </c>
      <c r="AL156" s="4">
        <f>-1*(T156-1.332)/0.0986</f>
        <v>1.0344827586206906</v>
      </c>
      <c r="AM156" s="4">
        <f>(AG156-8.9127)/1.487</f>
        <v>1.7274925901018705</v>
      </c>
      <c r="AN156" s="4">
        <f>(AF156-5.59719)/7.031955</f>
        <v>-0.51154906423604818</v>
      </c>
    </row>
    <row r="157" spans="1:54" x14ac:dyDescent="0.2">
      <c r="A157" t="e">
        <f>B157-C157</f>
        <v>#REF!</v>
      </c>
      <c r="B157" t="e">
        <f>MATCH(E157,#REF!,0)-1</f>
        <v>#REF!</v>
      </c>
      <c r="C157">
        <v>156</v>
      </c>
      <c r="D157">
        <v>687</v>
      </c>
      <c r="E157" t="s">
        <v>8012</v>
      </c>
      <c r="F157" t="s">
        <v>8329</v>
      </c>
      <c r="G157" t="s">
        <v>8349</v>
      </c>
      <c r="H157" t="s">
        <v>7564</v>
      </c>
      <c r="I157">
        <v>24</v>
      </c>
      <c r="J157">
        <v>0</v>
      </c>
      <c r="K157">
        <v>0</v>
      </c>
      <c r="L157">
        <v>71.900000000000006</v>
      </c>
      <c r="M157">
        <v>17</v>
      </c>
      <c r="N157">
        <v>0.9</v>
      </c>
      <c r="O157">
        <v>0.7</v>
      </c>
      <c r="P157">
        <v>0</v>
      </c>
      <c r="Q157">
        <v>2</v>
      </c>
      <c r="R157">
        <v>3.54</v>
      </c>
      <c r="S157">
        <v>3.08</v>
      </c>
      <c r="T157">
        <v>1.23</v>
      </c>
      <c r="U157">
        <v>21.3</v>
      </c>
      <c r="V157">
        <v>7.1</v>
      </c>
      <c r="W157">
        <v>13.8</v>
      </c>
      <c r="X157">
        <v>0.8</v>
      </c>
      <c r="Y157">
        <v>6.7</v>
      </c>
      <c r="Z157">
        <v>7.2</v>
      </c>
      <c r="AA157">
        <v>2</v>
      </c>
      <c r="AB157">
        <v>43.9</v>
      </c>
      <c r="AC157">
        <v>36.299999999999997</v>
      </c>
      <c r="AD157">
        <v>19.8</v>
      </c>
      <c r="AE157">
        <v>0.28699999999999998</v>
      </c>
      <c r="AF157">
        <f>SUM(P157+Q157)</f>
        <v>2</v>
      </c>
      <c r="AG157">
        <f>(U157/M157)*9</f>
        <v>11.276470588235295</v>
      </c>
      <c r="AH157" s="15">
        <f>SUM(AI157:AN157)</f>
        <v>1.4286017015399048</v>
      </c>
      <c r="AI157" s="4">
        <f>(M157-84.2787575)/48.673</f>
        <v>-1.3822603394078852</v>
      </c>
      <c r="AJ157" s="4">
        <f>(K157-4.6555)/6.074</f>
        <v>-0.76646361540994401</v>
      </c>
      <c r="AK157" s="4">
        <f>-1*(R157-4.3424)/0.5478</f>
        <v>1.4647681635633436</v>
      </c>
      <c r="AL157" s="4">
        <f>-1*(T157-1.332)/0.0986</f>
        <v>1.0344827586206906</v>
      </c>
      <c r="AM157" s="4">
        <f>(AG157-8.9127)/1.487</f>
        <v>1.5896237984097481</v>
      </c>
      <c r="AN157" s="4">
        <f>(AF157-5.59719)/7.031955</f>
        <v>-0.51154906423604818</v>
      </c>
    </row>
    <row r="158" spans="1:54" x14ac:dyDescent="0.2">
      <c r="A158" t="e">
        <f>B158-C158</f>
        <v>#REF!</v>
      </c>
      <c r="B158" t="e">
        <f>MATCH(E158,#REF!,0)-1</f>
        <v>#REF!</v>
      </c>
      <c r="C158">
        <v>157</v>
      </c>
      <c r="D158">
        <v>169</v>
      </c>
      <c r="E158" t="s">
        <v>7875</v>
      </c>
      <c r="F158" t="s">
        <v>8332</v>
      </c>
      <c r="G158" t="s">
        <v>8349</v>
      </c>
      <c r="H158" t="s">
        <v>9</v>
      </c>
      <c r="I158">
        <v>65</v>
      </c>
      <c r="J158">
        <v>0</v>
      </c>
      <c r="K158">
        <v>0</v>
      </c>
      <c r="L158">
        <v>360.1</v>
      </c>
      <c r="M158">
        <v>84.2</v>
      </c>
      <c r="N158">
        <v>4.0999999999999996</v>
      </c>
      <c r="O158">
        <v>4.0999999999999996</v>
      </c>
      <c r="P158">
        <v>0</v>
      </c>
      <c r="Q158">
        <v>13</v>
      </c>
      <c r="R158">
        <v>4.1399999999999997</v>
      </c>
      <c r="S158">
        <v>3.45</v>
      </c>
      <c r="T158">
        <v>1.32</v>
      </c>
      <c r="U158">
        <v>92.4</v>
      </c>
      <c r="V158">
        <v>38</v>
      </c>
      <c r="W158">
        <v>73.400000000000006</v>
      </c>
      <c r="X158">
        <v>3.6</v>
      </c>
      <c r="Y158">
        <v>38.700000000000003</v>
      </c>
      <c r="Z158">
        <v>41.5</v>
      </c>
      <c r="AA158">
        <v>12</v>
      </c>
      <c r="AB158">
        <v>39.1</v>
      </c>
      <c r="AC158">
        <v>40.200000000000003</v>
      </c>
      <c r="AD158">
        <v>20.7</v>
      </c>
      <c r="AE158">
        <v>0.28799999999999998</v>
      </c>
      <c r="AF158">
        <f>SUM(P158+Q158)</f>
        <v>13</v>
      </c>
      <c r="AG158">
        <f>(U158/M158)*9</f>
        <v>9.8764845605700717</v>
      </c>
      <c r="AH158" s="15">
        <f>SUM(AI158:AN158)</f>
        <v>1.4239788462080394</v>
      </c>
      <c r="AI158" s="4">
        <f>(M158-84.2787575)/48.673</f>
        <v>-1.6180942206150165E-3</v>
      </c>
      <c r="AJ158" s="4">
        <f>(K158-4.6555)/6.074</f>
        <v>-0.76646361540994401</v>
      </c>
      <c r="AK158" s="4">
        <f>-1*(R158-4.3424)/0.5478</f>
        <v>0.36947791164658622</v>
      </c>
      <c r="AL158" s="4">
        <f>-1*(T158-1.332)/0.0986</f>
        <v>0.12170385395537538</v>
      </c>
      <c r="AM158" s="4">
        <f>(AG158-8.9127)/1.487</f>
        <v>0.6481402559314543</v>
      </c>
      <c r="AN158" s="4">
        <f>(AF158-5.59719)/7.031955</f>
        <v>1.0527385343051825</v>
      </c>
    </row>
    <row r="159" spans="1:54" x14ac:dyDescent="0.2">
      <c r="A159" t="e">
        <f>B159-C159</f>
        <v>#REF!</v>
      </c>
      <c r="B159" t="e">
        <f>MATCH(E159,#REF!,0)-1</f>
        <v>#REF!</v>
      </c>
      <c r="C159">
        <v>158</v>
      </c>
      <c r="D159">
        <v>228</v>
      </c>
      <c r="E159" t="s">
        <v>7847</v>
      </c>
      <c r="F159" t="s">
        <v>8320</v>
      </c>
      <c r="G159" t="s">
        <v>8349</v>
      </c>
      <c r="H159" t="s">
        <v>9</v>
      </c>
      <c r="I159">
        <v>65</v>
      </c>
      <c r="J159">
        <v>0</v>
      </c>
      <c r="K159">
        <v>0</v>
      </c>
      <c r="L159">
        <v>280.5</v>
      </c>
      <c r="M159">
        <v>64.8</v>
      </c>
      <c r="N159">
        <v>3.3</v>
      </c>
      <c r="O159">
        <v>3</v>
      </c>
      <c r="P159">
        <v>0</v>
      </c>
      <c r="Q159">
        <v>16</v>
      </c>
      <c r="R159">
        <v>4.3600000000000003</v>
      </c>
      <c r="S159">
        <v>3.42</v>
      </c>
      <c r="T159">
        <v>1.36</v>
      </c>
      <c r="U159">
        <v>79.400000000000006</v>
      </c>
      <c r="V159">
        <v>33.5</v>
      </c>
      <c r="W159">
        <v>54.9</v>
      </c>
      <c r="X159">
        <v>3.1</v>
      </c>
      <c r="Y159">
        <v>31.4</v>
      </c>
      <c r="Z159">
        <v>33.5</v>
      </c>
      <c r="AA159">
        <v>10</v>
      </c>
      <c r="AB159">
        <v>40.5</v>
      </c>
      <c r="AC159">
        <v>39.5</v>
      </c>
      <c r="AD159">
        <v>20.100000000000001</v>
      </c>
      <c r="AE159">
        <v>0.29099999999999998</v>
      </c>
      <c r="AF159">
        <f>SUM(P159+Q159)</f>
        <v>16</v>
      </c>
      <c r="AG159">
        <f>(U159/M159)*9</f>
        <v>11.027777777777779</v>
      </c>
      <c r="AH159" s="15">
        <f>SUM(AI159:AN159)</f>
        <v>1.4189774124006549</v>
      </c>
      <c r="AI159" s="4">
        <f>(M159-84.2787575)/48.673</f>
        <v>-0.40019636143241633</v>
      </c>
      <c r="AJ159" s="4">
        <f>(K159-4.6555)/6.074</f>
        <v>-0.76646361540994401</v>
      </c>
      <c r="AK159" s="4">
        <f>-1*(R159-4.3424)/0.5478</f>
        <v>-3.2128514056226229E-2</v>
      </c>
      <c r="AL159" s="4">
        <f>-1*(T159-1.332)/0.0986</f>
        <v>-0.2839756592292092</v>
      </c>
      <c r="AM159" s="4">
        <f>(AG159-8.9127)/1.487</f>
        <v>1.4223791377120236</v>
      </c>
      <c r="AN159" s="4">
        <f>(AF159-5.59719)/7.031955</f>
        <v>1.4793624248164272</v>
      </c>
      <c r="AR159" s="71"/>
      <c r="AS159" s="71"/>
      <c r="BA159" s="71"/>
      <c r="BB159" s="71"/>
    </row>
    <row r="160" spans="1:54" x14ac:dyDescent="0.2">
      <c r="A160" t="e">
        <f>B160-C160</f>
        <v>#REF!</v>
      </c>
      <c r="B160" t="e">
        <f>MATCH(E160,#REF!,0)-1</f>
        <v>#REF!</v>
      </c>
      <c r="C160">
        <v>159</v>
      </c>
      <c r="D160">
        <v>302</v>
      </c>
      <c r="E160" t="s">
        <v>7805</v>
      </c>
      <c r="F160" t="s">
        <v>8344</v>
      </c>
      <c r="G160" t="s">
        <v>8349</v>
      </c>
      <c r="H160" t="s">
        <v>9</v>
      </c>
      <c r="I160">
        <v>65</v>
      </c>
      <c r="J160">
        <v>0</v>
      </c>
      <c r="K160">
        <v>0</v>
      </c>
      <c r="L160">
        <v>248.4</v>
      </c>
      <c r="M160">
        <v>58.3</v>
      </c>
      <c r="N160">
        <v>2.9</v>
      </c>
      <c r="O160">
        <v>2.8</v>
      </c>
      <c r="P160">
        <v>0</v>
      </c>
      <c r="Q160">
        <v>16</v>
      </c>
      <c r="R160">
        <v>3.95</v>
      </c>
      <c r="S160">
        <v>3.41</v>
      </c>
      <c r="T160">
        <v>1.27</v>
      </c>
      <c r="U160">
        <v>56.5</v>
      </c>
      <c r="V160">
        <v>16.8</v>
      </c>
      <c r="W160">
        <v>57.2</v>
      </c>
      <c r="X160">
        <v>2.2000000000000002</v>
      </c>
      <c r="Y160">
        <v>25.6</v>
      </c>
      <c r="Z160">
        <v>27.8</v>
      </c>
      <c r="AA160">
        <v>7</v>
      </c>
      <c r="AB160">
        <v>48.6</v>
      </c>
      <c r="AC160">
        <v>31.1</v>
      </c>
      <c r="AD160">
        <v>20.3</v>
      </c>
      <c r="AE160">
        <v>0.30099999999999999</v>
      </c>
      <c r="AF160">
        <f>SUM(P160+Q160)</f>
        <v>16</v>
      </c>
      <c r="AG160">
        <f>(U160/M160)*9</f>
        <v>8.7221269296740989</v>
      </c>
      <c r="AH160" s="15">
        <f>SUM(AI160:AN160)</f>
        <v>1.3961218247778189</v>
      </c>
      <c r="AI160" s="4">
        <f>(M160-84.2787575)/48.673</f>
        <v>-0.5337406262198755</v>
      </c>
      <c r="AJ160" s="4">
        <f>(K160-4.6555)/6.074</f>
        <v>-0.76646361540994401</v>
      </c>
      <c r="AK160" s="4">
        <f>-1*(R160-4.3424)/0.5478</f>
        <v>0.71631982475355871</v>
      </c>
      <c r="AL160" s="4">
        <f>-1*(T160-1.332)/0.0986</f>
        <v>0.62880324543610611</v>
      </c>
      <c r="AM160" s="4">
        <f>(AG160-8.9127)/1.487</f>
        <v>-0.12815942859845347</v>
      </c>
      <c r="AN160" s="4">
        <f>(AF160-5.59719)/7.031955</f>
        <v>1.4793624248164272</v>
      </c>
    </row>
    <row r="161" spans="1:58" x14ac:dyDescent="0.2">
      <c r="A161" t="e">
        <f>B161-C161</f>
        <v>#REF!</v>
      </c>
      <c r="B161" t="e">
        <f>MATCH(E161,#REF!,0)-1</f>
        <v>#REF!</v>
      </c>
      <c r="C161">
        <v>160</v>
      </c>
      <c r="D161">
        <v>381</v>
      </c>
      <c r="E161" t="s">
        <v>7861</v>
      </c>
      <c r="F161" t="s">
        <v>8326</v>
      </c>
      <c r="G161" t="s">
        <v>8349</v>
      </c>
      <c r="H161" t="s">
        <v>7564</v>
      </c>
      <c r="I161">
        <v>65</v>
      </c>
      <c r="J161">
        <v>0</v>
      </c>
      <c r="K161">
        <v>0</v>
      </c>
      <c r="L161">
        <v>192.9</v>
      </c>
      <c r="M161">
        <v>45.4</v>
      </c>
      <c r="N161">
        <v>2.4</v>
      </c>
      <c r="O161">
        <v>2.1</v>
      </c>
      <c r="P161">
        <v>0</v>
      </c>
      <c r="Q161">
        <v>13</v>
      </c>
      <c r="R161">
        <v>4.0599999999999996</v>
      </c>
      <c r="S161">
        <v>3.31</v>
      </c>
      <c r="T161">
        <v>1.25</v>
      </c>
      <c r="U161">
        <v>49.1</v>
      </c>
      <c r="V161">
        <v>15.8</v>
      </c>
      <c r="W161">
        <v>41.1</v>
      </c>
      <c r="X161">
        <v>2.5</v>
      </c>
      <c r="Y161">
        <v>20.5</v>
      </c>
      <c r="Z161">
        <v>22</v>
      </c>
      <c r="AA161">
        <v>7</v>
      </c>
      <c r="AB161">
        <v>39</v>
      </c>
      <c r="AC161">
        <v>40.299999999999997</v>
      </c>
      <c r="AD161">
        <v>20.7</v>
      </c>
      <c r="AE161">
        <v>0.28799999999999998</v>
      </c>
      <c r="AF161">
        <f>SUM(P161+Q161)</f>
        <v>13</v>
      </c>
      <c r="AG161">
        <f>(U161/M161)*9</f>
        <v>9.7334801762114544</v>
      </c>
      <c r="AH161" s="15">
        <f>SUM(AI161:AN161)</f>
        <v>1.3866304329048116</v>
      </c>
      <c r="AI161" s="4">
        <f>(M161-84.2787575)/48.673</f>
        <v>-0.79877462864421744</v>
      </c>
      <c r="AJ161" s="4">
        <f>(K161-4.6555)/6.074</f>
        <v>-0.76646361540994401</v>
      </c>
      <c r="AK161" s="4">
        <f>-1*(R161-4.3424)/0.5478</f>
        <v>0.51551661190215403</v>
      </c>
      <c r="AL161" s="4">
        <f>-1*(T161-1.332)/0.0986</f>
        <v>0.83164300202839836</v>
      </c>
      <c r="AM161" s="4">
        <f>(AG161-8.9127)/1.487</f>
        <v>0.55197052872323826</v>
      </c>
      <c r="AN161" s="4">
        <f>(AF161-5.59719)/7.031955</f>
        <v>1.0527385343051825</v>
      </c>
    </row>
    <row r="162" spans="1:58" x14ac:dyDescent="0.2">
      <c r="A162" t="e">
        <f>B162-C162</f>
        <v>#REF!</v>
      </c>
      <c r="B162" t="e">
        <f>MATCH(E162,#REF!,0)-1</f>
        <v>#REF!</v>
      </c>
      <c r="C162">
        <v>161</v>
      </c>
      <c r="D162">
        <v>294</v>
      </c>
      <c r="E162" t="s">
        <v>7865</v>
      </c>
      <c r="F162" t="s">
        <v>8345</v>
      </c>
      <c r="G162" t="s">
        <v>8349</v>
      </c>
      <c r="H162" t="s">
        <v>7564</v>
      </c>
      <c r="I162">
        <v>65</v>
      </c>
      <c r="J162">
        <v>0</v>
      </c>
      <c r="K162">
        <v>0</v>
      </c>
      <c r="L162">
        <v>247.1</v>
      </c>
      <c r="M162">
        <v>58.3</v>
      </c>
      <c r="N162">
        <v>2.8</v>
      </c>
      <c r="O162">
        <v>2.9</v>
      </c>
      <c r="P162">
        <v>3</v>
      </c>
      <c r="Q162">
        <v>13</v>
      </c>
      <c r="R162">
        <v>3.87</v>
      </c>
      <c r="S162">
        <v>3.49</v>
      </c>
      <c r="T162">
        <v>1.26</v>
      </c>
      <c r="U162">
        <v>53.8</v>
      </c>
      <c r="V162">
        <v>17.8</v>
      </c>
      <c r="W162">
        <v>55.5</v>
      </c>
      <c r="X162">
        <v>2.7</v>
      </c>
      <c r="Y162">
        <v>25</v>
      </c>
      <c r="Z162">
        <v>27.2</v>
      </c>
      <c r="AA162">
        <v>7</v>
      </c>
      <c r="AB162">
        <v>44.9</v>
      </c>
      <c r="AC162">
        <v>35</v>
      </c>
      <c r="AD162">
        <v>20.100000000000001</v>
      </c>
      <c r="AE162">
        <v>0.29099999999999998</v>
      </c>
      <c r="AF162">
        <f>SUM(P162+Q162)</f>
        <v>16</v>
      </c>
      <c r="AG162">
        <f>(U162/M162)*9</f>
        <v>8.305317324185248</v>
      </c>
      <c r="AH162" s="15">
        <f>SUM(AI162:AN162)</f>
        <v>1.3632780459059615</v>
      </c>
      <c r="AI162" s="4">
        <f>(M162-84.2787575)/48.673</f>
        <v>-0.5337406262198755</v>
      </c>
      <c r="AJ162" s="4">
        <f>(K162-4.6555)/6.074</f>
        <v>-0.76646361540994401</v>
      </c>
      <c r="AK162" s="4">
        <f>-1*(R162-4.3424)/0.5478</f>
        <v>0.86235852500912658</v>
      </c>
      <c r="AL162" s="4">
        <f>-1*(T162-1.332)/0.0986</f>
        <v>0.73022312373225218</v>
      </c>
      <c r="AM162" s="4">
        <f>(AG162-8.9127)/1.487</f>
        <v>-0.40846178602202493</v>
      </c>
      <c r="AN162" s="4">
        <f>(AF162-5.59719)/7.031955</f>
        <v>1.4793624248164272</v>
      </c>
    </row>
    <row r="163" spans="1:58" x14ac:dyDescent="0.2">
      <c r="A163" t="e">
        <f>B163-C163</f>
        <v>#REF!</v>
      </c>
      <c r="B163" t="e">
        <f>MATCH(E163,#REF!,0)-1</f>
        <v>#REF!</v>
      </c>
      <c r="C163">
        <v>162</v>
      </c>
      <c r="D163">
        <v>68</v>
      </c>
      <c r="E163" t="s">
        <v>7649</v>
      </c>
      <c r="F163" t="s">
        <v>8318</v>
      </c>
      <c r="G163" t="s">
        <v>8319</v>
      </c>
      <c r="H163" t="s">
        <v>9</v>
      </c>
      <c r="I163">
        <v>29</v>
      </c>
      <c r="J163">
        <v>29</v>
      </c>
      <c r="K163">
        <v>13.4</v>
      </c>
      <c r="L163">
        <v>692.2</v>
      </c>
      <c r="M163">
        <v>160.6</v>
      </c>
      <c r="N163">
        <v>9.1</v>
      </c>
      <c r="O163">
        <v>10.199999999999999</v>
      </c>
      <c r="P163">
        <v>0</v>
      </c>
      <c r="Q163">
        <v>0</v>
      </c>
      <c r="R163">
        <v>4.62</v>
      </c>
      <c r="S163">
        <v>3.82</v>
      </c>
      <c r="T163">
        <v>1.31</v>
      </c>
      <c r="U163">
        <v>143.5</v>
      </c>
      <c r="V163">
        <v>42.6</v>
      </c>
      <c r="W163">
        <v>167.4</v>
      </c>
      <c r="X163">
        <v>7.6</v>
      </c>
      <c r="Y163">
        <v>82.4</v>
      </c>
      <c r="Z163">
        <v>88.3</v>
      </c>
      <c r="AA163">
        <v>27</v>
      </c>
      <c r="AB163">
        <v>43.4</v>
      </c>
      <c r="AC163">
        <v>36.5</v>
      </c>
      <c r="AD163">
        <v>20.2</v>
      </c>
      <c r="AE163">
        <v>0.29799999999999999</v>
      </c>
      <c r="AF163">
        <f>SUM(P163+Q163)</f>
        <v>0</v>
      </c>
      <c r="AG163">
        <f>(U163/M163)*9</f>
        <v>8.0417185554171855</v>
      </c>
      <c r="AH163" s="15">
        <f>SUM(AI163:AN163)</f>
        <v>1.3423753209611569</v>
      </c>
      <c r="AI163" s="4">
        <f>(M163-84.2787575)/48.673</f>
        <v>1.5680406488196741</v>
      </c>
      <c r="AJ163" s="4">
        <f>(K163-4.6555)/6.074</f>
        <v>1.4396608495225554</v>
      </c>
      <c r="AK163" s="4">
        <f>-1*(R163-4.3424)/0.5478</f>
        <v>-0.50675428988682103</v>
      </c>
      <c r="AL163" s="4">
        <f>-1*(T163-1.332)/0.0986</f>
        <v>0.22312373225152152</v>
      </c>
      <c r="AM163" s="4">
        <f>(AG163-8.9127)/1.487</f>
        <v>-0.58573062850222835</v>
      </c>
      <c r="AN163" s="4">
        <f>(AF163-5.59719)/7.031955</f>
        <v>-0.7959649912435447</v>
      </c>
    </row>
    <row r="164" spans="1:58" x14ac:dyDescent="0.2">
      <c r="A164" t="e">
        <f>B164-C164</f>
        <v>#REF!</v>
      </c>
      <c r="B164" t="e">
        <f>MATCH(E164,#REF!,0)-1</f>
        <v>#REF!</v>
      </c>
      <c r="C164">
        <v>163</v>
      </c>
      <c r="D164">
        <v>261</v>
      </c>
      <c r="E164" t="s">
        <v>7896</v>
      </c>
      <c r="F164" t="s">
        <v>8331</v>
      </c>
      <c r="G164" t="s">
        <v>8349</v>
      </c>
      <c r="H164" t="s">
        <v>9</v>
      </c>
      <c r="I164">
        <v>57</v>
      </c>
      <c r="J164">
        <v>0</v>
      </c>
      <c r="K164">
        <v>0</v>
      </c>
      <c r="L164">
        <v>265.89999999999998</v>
      </c>
      <c r="M164">
        <v>62.4</v>
      </c>
      <c r="N164">
        <v>3</v>
      </c>
      <c r="O164">
        <v>3.1</v>
      </c>
      <c r="P164">
        <v>2</v>
      </c>
      <c r="Q164">
        <v>10</v>
      </c>
      <c r="R164">
        <v>4.26</v>
      </c>
      <c r="S164">
        <v>3.39</v>
      </c>
      <c r="T164">
        <v>1.25</v>
      </c>
      <c r="U164">
        <v>68.099999999999994</v>
      </c>
      <c r="V164">
        <v>21.9</v>
      </c>
      <c r="W164">
        <v>56.1</v>
      </c>
      <c r="X164">
        <v>2.6</v>
      </c>
      <c r="Y164">
        <v>29.5</v>
      </c>
      <c r="Z164">
        <v>31.3</v>
      </c>
      <c r="AA164">
        <v>10</v>
      </c>
      <c r="AB164">
        <v>31.8</v>
      </c>
      <c r="AC164">
        <v>47.5</v>
      </c>
      <c r="AD164">
        <v>20.6</v>
      </c>
      <c r="AE164">
        <v>0.28100000000000003</v>
      </c>
      <c r="AF164">
        <f>SUM(P164+Q164)</f>
        <v>12</v>
      </c>
      <c r="AG164">
        <f>(U164/M164)*9</f>
        <v>9.8221153846153832</v>
      </c>
      <c r="AH164" s="15">
        <f>SUM(AI164:AN164)</f>
        <v>1.2882020649612764</v>
      </c>
      <c r="AI164" s="4">
        <f>(M164-84.2787575)/48.673</f>
        <v>-0.44950501304624735</v>
      </c>
      <c r="AJ164" s="4">
        <f>(K164-4.6555)/6.074</f>
        <v>-0.76646361540994401</v>
      </c>
      <c r="AK164" s="4">
        <f>-1*(R164-4.3424)/0.5478</f>
        <v>0.15041986126323442</v>
      </c>
      <c r="AL164" s="4">
        <f>-1*(T164-1.332)/0.0986</f>
        <v>0.83164300202839836</v>
      </c>
      <c r="AM164" s="4">
        <f>(AG164-8.9127)/1.487</f>
        <v>0.61157725932440077</v>
      </c>
      <c r="AN164" s="4">
        <f>(AF164-5.59719)/7.031955</f>
        <v>0.91053057080143429</v>
      </c>
    </row>
    <row r="165" spans="1:58" x14ac:dyDescent="0.2">
      <c r="A165" t="e">
        <f>B165-C165</f>
        <v>#REF!</v>
      </c>
      <c r="B165" t="e">
        <f>MATCH(E165,#REF!,0)-1</f>
        <v>#REF!</v>
      </c>
      <c r="C165">
        <v>164</v>
      </c>
      <c r="D165">
        <v>188</v>
      </c>
      <c r="E165" t="s">
        <v>8351</v>
      </c>
      <c r="F165" t="s">
        <v>8331</v>
      </c>
      <c r="G165" t="s">
        <v>8319</v>
      </c>
      <c r="H165" t="s">
        <v>7564</v>
      </c>
      <c r="I165">
        <v>26</v>
      </c>
      <c r="J165">
        <v>10</v>
      </c>
      <c r="K165">
        <v>4.9000000000000004</v>
      </c>
      <c r="L165">
        <v>327.10000000000002</v>
      </c>
      <c r="M165">
        <v>77.7</v>
      </c>
      <c r="N165">
        <v>4.5999999999999996</v>
      </c>
      <c r="O165">
        <v>4.2</v>
      </c>
      <c r="P165">
        <v>0</v>
      </c>
      <c r="Q165">
        <v>2</v>
      </c>
      <c r="R165">
        <v>3.87</v>
      </c>
      <c r="S165">
        <v>3.36</v>
      </c>
      <c r="T165">
        <v>1.23</v>
      </c>
      <c r="U165">
        <v>76.5</v>
      </c>
      <c r="V165">
        <v>20.9</v>
      </c>
      <c r="W165">
        <v>74.5</v>
      </c>
      <c r="X165">
        <v>2.4</v>
      </c>
      <c r="Y165">
        <v>33.299999999999997</v>
      </c>
      <c r="Z165">
        <v>36.299999999999997</v>
      </c>
      <c r="AA165">
        <v>11</v>
      </c>
      <c r="AB165">
        <v>44.4</v>
      </c>
      <c r="AC165">
        <v>34.9</v>
      </c>
      <c r="AD165">
        <v>20.6</v>
      </c>
      <c r="AE165">
        <v>0.29599999999999999</v>
      </c>
      <c r="AF165">
        <f>SUM(P165+Q165)</f>
        <v>2</v>
      </c>
      <c r="AG165">
        <f>(U165/M165)*9</f>
        <v>8.8610038610038604</v>
      </c>
      <c r="AH165" s="15">
        <f>SUM(AI165:AN165)</f>
        <v>1.2556180073285503</v>
      </c>
      <c r="AI165" s="4">
        <f>(M165-84.2787575)/48.673</f>
        <v>-0.13516235900807419</v>
      </c>
      <c r="AJ165" s="4">
        <f>(K165-4.6555)/6.074</f>
        <v>4.0253539677313203E-2</v>
      </c>
      <c r="AK165" s="4">
        <f>-1*(R165-4.3424)/0.5478</f>
        <v>0.86235852500912658</v>
      </c>
      <c r="AL165" s="4">
        <f>-1*(T165-1.332)/0.0986</f>
        <v>1.0344827586206906</v>
      </c>
      <c r="AM165" s="4">
        <f>(AG165-8.9127)/1.487</f>
        <v>-3.476539273445782E-2</v>
      </c>
      <c r="AN165" s="4">
        <f>(AF165-5.59719)/7.031955</f>
        <v>-0.51154906423604818</v>
      </c>
    </row>
    <row r="166" spans="1:58" x14ac:dyDescent="0.2">
      <c r="A166" t="e">
        <f>B166-C166</f>
        <v>#REF!</v>
      </c>
      <c r="B166" t="e">
        <f>MATCH(E166,#REF!,0)-1</f>
        <v>#REF!</v>
      </c>
      <c r="C166">
        <v>165</v>
      </c>
      <c r="D166">
        <v>334</v>
      </c>
      <c r="E166" t="s">
        <v>7814</v>
      </c>
      <c r="F166" t="s">
        <v>8322</v>
      </c>
      <c r="G166" t="s">
        <v>8349</v>
      </c>
      <c r="H166" t="s">
        <v>9</v>
      </c>
      <c r="I166">
        <v>60</v>
      </c>
      <c r="J166">
        <v>0</v>
      </c>
      <c r="K166">
        <v>0</v>
      </c>
      <c r="L166">
        <v>235.9</v>
      </c>
      <c r="M166">
        <v>53.9</v>
      </c>
      <c r="N166">
        <v>2.8</v>
      </c>
      <c r="O166">
        <v>2.4</v>
      </c>
      <c r="P166">
        <v>0</v>
      </c>
      <c r="Q166">
        <v>9</v>
      </c>
      <c r="R166">
        <v>3.8</v>
      </c>
      <c r="S166">
        <v>3.55</v>
      </c>
      <c r="T166">
        <v>1.42</v>
      </c>
      <c r="U166">
        <v>71.7</v>
      </c>
      <c r="V166">
        <v>35.1</v>
      </c>
      <c r="W166">
        <v>41.4</v>
      </c>
      <c r="X166">
        <v>2.6</v>
      </c>
      <c r="Y166">
        <v>22.7</v>
      </c>
      <c r="Z166">
        <v>24.7</v>
      </c>
      <c r="AA166">
        <v>6</v>
      </c>
      <c r="AB166">
        <v>44.3</v>
      </c>
      <c r="AC166">
        <v>34.9</v>
      </c>
      <c r="AD166">
        <v>20.7</v>
      </c>
      <c r="AE166">
        <v>0.29399999999999998</v>
      </c>
      <c r="AF166">
        <f>SUM(P166+Q166)</f>
        <v>9</v>
      </c>
      <c r="AG166">
        <f>(U166/M166)*9</f>
        <v>11.972170686456401</v>
      </c>
      <c r="AH166" s="15">
        <f>SUM(AI166:AN166)</f>
        <v>1.2484293083140667</v>
      </c>
      <c r="AI166" s="4">
        <f>(M166-84.2787575)/48.673</f>
        <v>-0.62413982084523245</v>
      </c>
      <c r="AJ166" s="4">
        <f>(K166-4.6555)/6.074</f>
        <v>-0.76646361540994401</v>
      </c>
      <c r="AK166" s="4">
        <f>-1*(R166-4.3424)/0.5478</f>
        <v>0.99014238773274887</v>
      </c>
      <c r="AL166" s="4">
        <f>-1*(T166-1.332)/0.0986</f>
        <v>-0.89249492900608385</v>
      </c>
      <c r="AM166" s="4">
        <f>(AG166-8.9127)/1.487</f>
        <v>2.0574786055523888</v>
      </c>
      <c r="AN166" s="4">
        <f>(AF166-5.59719)/7.031955</f>
        <v>0.48390668029018952</v>
      </c>
    </row>
    <row r="167" spans="1:58" x14ac:dyDescent="0.2">
      <c r="A167" t="e">
        <f>B167-C167</f>
        <v>#REF!</v>
      </c>
      <c r="B167" t="e">
        <f>MATCH(E167,#REF!,0)-1</f>
        <v>#REF!</v>
      </c>
      <c r="C167">
        <v>166</v>
      </c>
      <c r="D167">
        <v>55</v>
      </c>
      <c r="E167" t="s">
        <v>7661</v>
      </c>
      <c r="F167" t="s">
        <v>8340</v>
      </c>
      <c r="G167" t="s">
        <v>8319</v>
      </c>
      <c r="H167" t="s">
        <v>9</v>
      </c>
      <c r="I167">
        <v>30</v>
      </c>
      <c r="J167">
        <v>30</v>
      </c>
      <c r="K167">
        <v>13.7</v>
      </c>
      <c r="L167">
        <v>725.3</v>
      </c>
      <c r="M167">
        <v>166.9</v>
      </c>
      <c r="N167">
        <v>9.6</v>
      </c>
      <c r="O167">
        <v>10.1</v>
      </c>
      <c r="P167">
        <v>0</v>
      </c>
      <c r="Q167">
        <v>0</v>
      </c>
      <c r="R167">
        <v>4.72</v>
      </c>
      <c r="S167">
        <v>3.92</v>
      </c>
      <c r="T167">
        <v>1.35</v>
      </c>
      <c r="U167">
        <v>157</v>
      </c>
      <c r="V167">
        <v>56</v>
      </c>
      <c r="W167">
        <v>169.4</v>
      </c>
      <c r="X167">
        <v>6.7</v>
      </c>
      <c r="Y167">
        <v>87.6</v>
      </c>
      <c r="Z167">
        <v>93.5</v>
      </c>
      <c r="AA167">
        <v>29</v>
      </c>
      <c r="AB167">
        <v>40.200000000000003</v>
      </c>
      <c r="AC167">
        <v>38.799999999999997</v>
      </c>
      <c r="AD167">
        <v>21</v>
      </c>
      <c r="AE167">
        <v>0.29399999999999998</v>
      </c>
      <c r="AF167">
        <f>SUM(P167+Q167)</f>
        <v>0</v>
      </c>
      <c r="AG167">
        <f>(U167/M167)*9</f>
        <v>8.4661473936488907</v>
      </c>
      <c r="AH167" s="15">
        <f>SUM(AI167:AN167)</f>
        <v>1.2183997421871764</v>
      </c>
      <c r="AI167" s="4">
        <f>(M167-84.2787575)/48.673</f>
        <v>1.6974758593059809</v>
      </c>
      <c r="AJ167" s="4">
        <f>(K167-4.6555)/6.074</f>
        <v>1.4890516957523872</v>
      </c>
      <c r="AK167" s="4">
        <f>-1*(R167-4.3424)/0.5478</f>
        <v>-0.68930266520628003</v>
      </c>
      <c r="AL167" s="4">
        <f>-1*(T167-1.332)/0.0986</f>
        <v>-0.18255578093306304</v>
      </c>
      <c r="AM167" s="4">
        <f>(AG167-8.9127)/1.487</f>
        <v>-0.3003043754883043</v>
      </c>
      <c r="AN167" s="4">
        <f>(AF167-5.59719)/7.031955</f>
        <v>-0.7959649912435447</v>
      </c>
    </row>
    <row r="168" spans="1:58" x14ac:dyDescent="0.2">
      <c r="A168" t="e">
        <f>B168-C168</f>
        <v>#REF!</v>
      </c>
      <c r="B168" t="e">
        <f>MATCH(E168,#REF!,0)-1</f>
        <v>#REF!</v>
      </c>
      <c r="C168">
        <v>167</v>
      </c>
      <c r="D168">
        <v>224</v>
      </c>
      <c r="E168" t="s">
        <v>7825</v>
      </c>
      <c r="F168" t="s">
        <v>8340</v>
      </c>
      <c r="G168" t="s">
        <v>8349</v>
      </c>
      <c r="H168" t="s">
        <v>9</v>
      </c>
      <c r="I168">
        <v>65</v>
      </c>
      <c r="J168">
        <v>0</v>
      </c>
      <c r="K168">
        <v>0</v>
      </c>
      <c r="L168">
        <v>278.10000000000002</v>
      </c>
      <c r="M168">
        <v>64.8</v>
      </c>
      <c r="N168">
        <v>3.3</v>
      </c>
      <c r="O168">
        <v>3</v>
      </c>
      <c r="P168">
        <v>3</v>
      </c>
      <c r="Q168">
        <v>11</v>
      </c>
      <c r="R168">
        <v>4.04</v>
      </c>
      <c r="S168">
        <v>3.42</v>
      </c>
      <c r="T168">
        <v>1.29</v>
      </c>
      <c r="U168">
        <v>66.2</v>
      </c>
      <c r="V168">
        <v>21.3</v>
      </c>
      <c r="W168">
        <v>62.6</v>
      </c>
      <c r="X168">
        <v>3</v>
      </c>
      <c r="Y168">
        <v>29.1</v>
      </c>
      <c r="Z168">
        <v>31.5</v>
      </c>
      <c r="AA168">
        <v>9</v>
      </c>
      <c r="AB168">
        <v>45.7</v>
      </c>
      <c r="AC168">
        <v>33.299999999999997</v>
      </c>
      <c r="AD168">
        <v>21</v>
      </c>
      <c r="AE168">
        <v>0.30099999999999999</v>
      </c>
      <c r="AF168">
        <f>SUM(P168+Q168)</f>
        <v>14</v>
      </c>
      <c r="AG168">
        <f>(U168/M168)*9</f>
        <v>9.1944444444444446</v>
      </c>
      <c r="AH168" s="15">
        <f>SUM(AI168:AN168)</f>
        <v>1.1957480146274349</v>
      </c>
      <c r="AI168" s="4">
        <f>(M168-84.2787575)/48.673</f>
        <v>-0.40019636143241633</v>
      </c>
      <c r="AJ168" s="4">
        <f>(K168-4.6555)/6.074</f>
        <v>-0.76646361540994401</v>
      </c>
      <c r="AK168" s="4">
        <f>-1*(R168-4.3424)/0.5478</f>
        <v>0.55202628696604528</v>
      </c>
      <c r="AL168" s="4">
        <f>-1*(T168-1.332)/0.0986</f>
        <v>0.4259634888438138</v>
      </c>
      <c r="AM168" s="4">
        <f>(AG168-8.9127)/1.487</f>
        <v>0.18947171785100567</v>
      </c>
      <c r="AN168" s="4">
        <f>(AF168-5.59719)/7.031955</f>
        <v>1.1949464978089306</v>
      </c>
    </row>
    <row r="169" spans="1:58" x14ac:dyDescent="0.2">
      <c r="A169" t="e">
        <f>B169-C169</f>
        <v>#REF!</v>
      </c>
      <c r="B169" t="e">
        <f>MATCH(E169,#REF!,0)-1</f>
        <v>#REF!</v>
      </c>
      <c r="C169">
        <v>168</v>
      </c>
      <c r="D169">
        <v>197</v>
      </c>
      <c r="E169" t="s">
        <v>7839</v>
      </c>
      <c r="F169" t="s">
        <v>8331</v>
      </c>
      <c r="G169" t="s">
        <v>8349</v>
      </c>
      <c r="H169" t="s">
        <v>9</v>
      </c>
      <c r="I169">
        <v>65</v>
      </c>
      <c r="J169">
        <v>0</v>
      </c>
      <c r="K169">
        <v>0</v>
      </c>
      <c r="L169">
        <v>305.89999999999998</v>
      </c>
      <c r="M169">
        <v>71.3</v>
      </c>
      <c r="N169">
        <v>3.5</v>
      </c>
      <c r="O169">
        <v>3.4</v>
      </c>
      <c r="P169">
        <v>5</v>
      </c>
      <c r="Q169">
        <v>13</v>
      </c>
      <c r="R169">
        <v>4.0199999999999996</v>
      </c>
      <c r="S169">
        <v>3.57</v>
      </c>
      <c r="T169">
        <v>1.34</v>
      </c>
      <c r="U169">
        <v>70.099999999999994</v>
      </c>
      <c r="V169">
        <v>29</v>
      </c>
      <c r="W169">
        <v>66.599999999999994</v>
      </c>
      <c r="X169">
        <v>2.4</v>
      </c>
      <c r="Y169">
        <v>31.9</v>
      </c>
      <c r="Z169">
        <v>34.5</v>
      </c>
      <c r="AA169">
        <v>9</v>
      </c>
      <c r="AB169">
        <v>46.3</v>
      </c>
      <c r="AC169">
        <v>33.1</v>
      </c>
      <c r="AD169">
        <v>20.6</v>
      </c>
      <c r="AE169">
        <v>0.29499999999999998</v>
      </c>
      <c r="AF169">
        <f>SUM(P169+Q169)</f>
        <v>18</v>
      </c>
      <c r="AG169">
        <f>(U169/M169)*9</f>
        <v>8.8485273492286112</v>
      </c>
      <c r="AH169" s="15">
        <f>SUM(AI169:AN169)</f>
        <v>1.1949069151866647</v>
      </c>
      <c r="AI169" s="4">
        <f>(M169-84.2787575)/48.673</f>
        <v>-0.26665209664495715</v>
      </c>
      <c r="AJ169" s="4">
        <f>(K169-4.6555)/6.074</f>
        <v>-0.76646361540994401</v>
      </c>
      <c r="AK169" s="4">
        <f>-1*(R169-4.3424)/0.5478</f>
        <v>0.58853596202993796</v>
      </c>
      <c r="AL169" s="4">
        <f>-1*(T169-1.332)/0.0986</f>
        <v>-8.1135902636916918E-2</v>
      </c>
      <c r="AM169" s="4">
        <f>(AG169-8.9127)/1.487</f>
        <v>-4.3155783975378614E-2</v>
      </c>
      <c r="AN169" s="4">
        <f>(AF169-5.59719)/7.031955</f>
        <v>1.7637783518239236</v>
      </c>
    </row>
    <row r="170" spans="1:58" x14ac:dyDescent="0.2">
      <c r="A170" t="e">
        <f>B170-C170</f>
        <v>#REF!</v>
      </c>
      <c r="B170" t="e">
        <f>MATCH(E170,#REF!,0)-1</f>
        <v>#REF!</v>
      </c>
      <c r="C170">
        <v>169</v>
      </c>
      <c r="D170">
        <v>457</v>
      </c>
      <c r="E170" t="s">
        <v>8055</v>
      </c>
      <c r="F170" t="s">
        <v>8344</v>
      </c>
      <c r="G170" t="s">
        <v>8349</v>
      </c>
      <c r="H170" t="s">
        <v>7564</v>
      </c>
      <c r="I170">
        <v>24</v>
      </c>
      <c r="J170">
        <v>0</v>
      </c>
      <c r="K170">
        <v>0</v>
      </c>
      <c r="L170">
        <v>154.5</v>
      </c>
      <c r="M170">
        <v>36.5</v>
      </c>
      <c r="N170">
        <v>1.9</v>
      </c>
      <c r="O170">
        <v>1.6</v>
      </c>
      <c r="P170">
        <v>0</v>
      </c>
      <c r="Q170">
        <v>2</v>
      </c>
      <c r="R170">
        <v>3.55</v>
      </c>
      <c r="S170">
        <v>3.18</v>
      </c>
      <c r="T170">
        <v>1.25</v>
      </c>
      <c r="U170">
        <v>42.8</v>
      </c>
      <c r="V170">
        <v>15</v>
      </c>
      <c r="W170">
        <v>30.7</v>
      </c>
      <c r="X170">
        <v>1.6</v>
      </c>
      <c r="Y170">
        <v>14.4</v>
      </c>
      <c r="Z170">
        <v>15.7</v>
      </c>
      <c r="AA170">
        <v>4</v>
      </c>
      <c r="AB170">
        <v>45.1</v>
      </c>
      <c r="AC170">
        <v>34.6</v>
      </c>
      <c r="AD170">
        <v>20.3</v>
      </c>
      <c r="AE170">
        <v>0.29099999999999998</v>
      </c>
      <c r="AF170">
        <f>SUM(P170+Q170)</f>
        <v>2</v>
      </c>
      <c r="AG170">
        <f>(U170/M170)*9</f>
        <v>10.553424657534245</v>
      </c>
      <c r="AH170" s="15">
        <f>SUM(AI170:AN170)</f>
        <v>1.121895160217151</v>
      </c>
      <c r="AI170" s="4">
        <f>(M170-84.2787575)/48.673</f>
        <v>-0.98162754504550764</v>
      </c>
      <c r="AJ170" s="4">
        <f>(K170-4.6555)/6.074</f>
        <v>-0.76646361540994401</v>
      </c>
      <c r="AK170" s="4">
        <f>-1*(R170-4.3424)/0.5478</f>
        <v>1.446513326031398</v>
      </c>
      <c r="AL170" s="4">
        <f>-1*(T170-1.332)/0.0986</f>
        <v>0.83164300202839836</v>
      </c>
      <c r="AM170" s="4">
        <f>(AG170-8.9127)/1.487</f>
        <v>1.1033790568488542</v>
      </c>
      <c r="AN170" s="4">
        <f>(AF170-5.59719)/7.031955</f>
        <v>-0.51154906423604818</v>
      </c>
    </row>
    <row r="171" spans="1:58" x14ac:dyDescent="0.2">
      <c r="A171" t="e">
        <f>B171-C171</f>
        <v>#REF!</v>
      </c>
      <c r="B171" t="e">
        <f>MATCH(E171,#REF!,0)-1</f>
        <v>#REF!</v>
      </c>
      <c r="C171">
        <v>170</v>
      </c>
      <c r="D171">
        <v>15</v>
      </c>
      <c r="E171" t="s">
        <v>7645</v>
      </c>
      <c r="F171" t="s">
        <v>8328</v>
      </c>
      <c r="G171" t="s">
        <v>8319</v>
      </c>
      <c r="H171" t="s">
        <v>7564</v>
      </c>
      <c r="I171">
        <v>31</v>
      </c>
      <c r="J171">
        <v>31</v>
      </c>
      <c r="K171">
        <v>15.5</v>
      </c>
      <c r="L171">
        <v>800.7</v>
      </c>
      <c r="M171">
        <v>184.8</v>
      </c>
      <c r="N171">
        <v>9.1999999999999993</v>
      </c>
      <c r="O171">
        <v>12.3</v>
      </c>
      <c r="P171">
        <v>0</v>
      </c>
      <c r="Q171">
        <v>0</v>
      </c>
      <c r="R171">
        <v>4.6100000000000003</v>
      </c>
      <c r="S171">
        <v>4.28</v>
      </c>
      <c r="T171">
        <v>1.34</v>
      </c>
      <c r="U171">
        <v>141.30000000000001</v>
      </c>
      <c r="V171">
        <v>49.3</v>
      </c>
      <c r="W171">
        <v>199</v>
      </c>
      <c r="X171">
        <v>7.1</v>
      </c>
      <c r="Y171">
        <v>94.7</v>
      </c>
      <c r="Z171">
        <v>101.9</v>
      </c>
      <c r="AA171">
        <v>31</v>
      </c>
      <c r="AB171">
        <v>43.3</v>
      </c>
      <c r="AC171">
        <v>36.700000000000003</v>
      </c>
      <c r="AD171">
        <v>20</v>
      </c>
      <c r="AE171">
        <v>0.29399999999999998</v>
      </c>
      <c r="AF171">
        <f>SUM(P171+Q171)</f>
        <v>0</v>
      </c>
      <c r="AG171">
        <f>(U171/M171)*9</f>
        <v>6.8814935064935066</v>
      </c>
      <c r="AH171" s="15">
        <f>SUM(AI171:AN171)</f>
        <v>1.1190565240929797</v>
      </c>
      <c r="AI171" s="4">
        <f>(M171-84.2787575)/48.673</f>
        <v>2.0652362192591376</v>
      </c>
      <c r="AJ171" s="4">
        <f>(K171-4.6555)/6.074</f>
        <v>1.7853967731313798</v>
      </c>
      <c r="AK171" s="4">
        <f>-1*(R171-4.3424)/0.5478</f>
        <v>-0.48849945235487541</v>
      </c>
      <c r="AL171" s="4">
        <f>-1*(T171-1.332)/0.0986</f>
        <v>-8.1135902636916918E-2</v>
      </c>
      <c r="AM171" s="4">
        <f>(AG171-8.9127)/1.487</f>
        <v>-1.3659761220622006</v>
      </c>
      <c r="AN171" s="4">
        <f>(AF171-5.59719)/7.031955</f>
        <v>-0.7959649912435447</v>
      </c>
    </row>
    <row r="172" spans="1:58" x14ac:dyDescent="0.2">
      <c r="A172" t="e">
        <f>B172-C172</f>
        <v>#REF!</v>
      </c>
      <c r="B172" t="e">
        <f>MATCH(E172,#REF!,0)-1</f>
        <v>#REF!</v>
      </c>
      <c r="C172">
        <v>171</v>
      </c>
      <c r="D172">
        <v>34</v>
      </c>
      <c r="E172" t="s">
        <v>7651</v>
      </c>
      <c r="F172" t="s">
        <v>8332</v>
      </c>
      <c r="G172" t="s">
        <v>8319</v>
      </c>
      <c r="H172" t="s">
        <v>9</v>
      </c>
      <c r="I172">
        <v>31</v>
      </c>
      <c r="J172">
        <v>31</v>
      </c>
      <c r="K172">
        <v>14.3</v>
      </c>
      <c r="L172">
        <v>757.2</v>
      </c>
      <c r="M172">
        <v>175.6</v>
      </c>
      <c r="N172">
        <v>9.1999999999999993</v>
      </c>
      <c r="O172">
        <v>11.5</v>
      </c>
      <c r="P172">
        <v>0</v>
      </c>
      <c r="Q172">
        <v>0</v>
      </c>
      <c r="R172">
        <v>4.78</v>
      </c>
      <c r="S172">
        <v>3.87</v>
      </c>
      <c r="T172">
        <v>1.34</v>
      </c>
      <c r="U172">
        <v>154.4</v>
      </c>
      <c r="V172">
        <v>53.4</v>
      </c>
      <c r="W172">
        <v>181.2</v>
      </c>
      <c r="X172">
        <v>10</v>
      </c>
      <c r="Y172">
        <v>93.3</v>
      </c>
      <c r="Z172">
        <v>99.6</v>
      </c>
      <c r="AA172">
        <v>30</v>
      </c>
      <c r="AB172">
        <v>41.9</v>
      </c>
      <c r="AC172">
        <v>37.4</v>
      </c>
      <c r="AD172">
        <v>20.7</v>
      </c>
      <c r="AE172">
        <v>0.29699999999999999</v>
      </c>
      <c r="AF172">
        <f>SUM(P172+Q172)</f>
        <v>0</v>
      </c>
      <c r="AG172">
        <f>(U172/M172)*9</f>
        <v>7.9134396355353074</v>
      </c>
      <c r="AH172" s="15">
        <f>SUM(AI172:AN172)</f>
        <v>1.116122970218909</v>
      </c>
      <c r="AI172" s="4">
        <f>(M172-84.2787575)/48.673</f>
        <v>1.8762197214061183</v>
      </c>
      <c r="AJ172" s="4">
        <f>(K172-4.6555)/6.074</f>
        <v>1.5878333882120514</v>
      </c>
      <c r="AK172" s="4">
        <f>-1*(R172-4.3424)/0.5478</f>
        <v>-0.79883169039795676</v>
      </c>
      <c r="AL172" s="4">
        <f>-1*(T172-1.332)/0.0986</f>
        <v>-8.1135902636916918E-2</v>
      </c>
      <c r="AM172" s="4">
        <f>(AG172-8.9127)/1.487</f>
        <v>-0.67199755512084181</v>
      </c>
      <c r="AN172" s="4">
        <f>(AF172-5.59719)/7.031955</f>
        <v>-0.7959649912435447</v>
      </c>
    </row>
    <row r="173" spans="1:58" x14ac:dyDescent="0.2">
      <c r="A173" t="e">
        <f>B173-C173</f>
        <v>#REF!</v>
      </c>
      <c r="B173" t="e">
        <f>MATCH(E173,#REF!,0)-1</f>
        <v>#REF!</v>
      </c>
      <c r="C173">
        <v>172</v>
      </c>
      <c r="D173">
        <v>235</v>
      </c>
      <c r="E173" t="s">
        <v>7791</v>
      </c>
      <c r="F173" t="s">
        <v>8339</v>
      </c>
      <c r="G173" t="s">
        <v>8349</v>
      </c>
      <c r="H173" t="s">
        <v>9</v>
      </c>
      <c r="I173">
        <v>65</v>
      </c>
      <c r="J173">
        <v>0</v>
      </c>
      <c r="K173">
        <v>0</v>
      </c>
      <c r="L173">
        <v>279.8</v>
      </c>
      <c r="M173">
        <v>64.8</v>
      </c>
      <c r="N173">
        <v>3.3</v>
      </c>
      <c r="O173">
        <v>3</v>
      </c>
      <c r="P173">
        <v>15</v>
      </c>
      <c r="Q173">
        <v>10</v>
      </c>
      <c r="R173">
        <v>4.29</v>
      </c>
      <c r="S173">
        <v>3.4</v>
      </c>
      <c r="T173">
        <v>1.38</v>
      </c>
      <c r="U173">
        <v>63.2</v>
      </c>
      <c r="V173">
        <v>24.8</v>
      </c>
      <c r="W173">
        <v>64.400000000000006</v>
      </c>
      <c r="X173">
        <v>2.4</v>
      </c>
      <c r="Y173">
        <v>30.9</v>
      </c>
      <c r="Z173">
        <v>33.4</v>
      </c>
      <c r="AA173">
        <v>8</v>
      </c>
      <c r="AB173">
        <v>50.4</v>
      </c>
      <c r="AC173">
        <v>27.6</v>
      </c>
      <c r="AD173">
        <v>22</v>
      </c>
      <c r="AE173">
        <v>0.31</v>
      </c>
      <c r="AF173">
        <f>SUM(P173+Q173)</f>
        <v>25</v>
      </c>
      <c r="AG173">
        <f>(U173/M173)*9</f>
        <v>8.7777777777777786</v>
      </c>
      <c r="AH173" s="15">
        <f>SUM(AI173:AN173)</f>
        <v>1.110679538418109</v>
      </c>
      <c r="AI173" s="4">
        <f>(M173-84.2787575)/48.673</f>
        <v>-0.40019636143241633</v>
      </c>
      <c r="AJ173" s="4">
        <f>(K173-4.6555)/6.074</f>
        <v>-0.76646361540994401</v>
      </c>
      <c r="AK173" s="4">
        <f>-1*(R173-4.3424)/0.5478</f>
        <v>9.5655348667396056E-2</v>
      </c>
      <c r="AL173" s="4">
        <f>-1*(T173-1.332)/0.0986</f>
        <v>-0.48681541582149923</v>
      </c>
      <c r="AM173" s="4">
        <f>(AG173-8.9127)/1.487</f>
        <v>-9.0734513935588831E-2</v>
      </c>
      <c r="AN173" s="4">
        <f>(AF173-5.59719)/7.031955</f>
        <v>2.7592340963501614</v>
      </c>
    </row>
    <row r="174" spans="1:58" x14ac:dyDescent="0.2">
      <c r="A174" t="e">
        <f>B174-C174</f>
        <v>#REF!</v>
      </c>
      <c r="B174" t="e">
        <f>MATCH(E174,#REF!,0)-1</f>
        <v>#REF!</v>
      </c>
      <c r="C174">
        <v>173</v>
      </c>
      <c r="D174">
        <v>195</v>
      </c>
      <c r="E174" t="s">
        <v>7785</v>
      </c>
      <c r="F174" t="s">
        <v>8348</v>
      </c>
      <c r="G174" t="s">
        <v>8349</v>
      </c>
      <c r="H174" t="s">
        <v>9</v>
      </c>
      <c r="I174">
        <v>48</v>
      </c>
      <c r="J174">
        <v>3</v>
      </c>
      <c r="K174">
        <v>1.4</v>
      </c>
      <c r="L174">
        <v>304.39999999999998</v>
      </c>
      <c r="M174">
        <v>71.8</v>
      </c>
      <c r="N174">
        <v>3.8</v>
      </c>
      <c r="O174">
        <v>3.5</v>
      </c>
      <c r="P174">
        <v>0</v>
      </c>
      <c r="Q174">
        <v>7</v>
      </c>
      <c r="R174">
        <v>4.0599999999999996</v>
      </c>
      <c r="S174">
        <v>3.32</v>
      </c>
      <c r="T174">
        <v>1.26</v>
      </c>
      <c r="U174">
        <v>76.3</v>
      </c>
      <c r="V174">
        <v>24.7</v>
      </c>
      <c r="W174">
        <v>66</v>
      </c>
      <c r="X174">
        <v>3.1</v>
      </c>
      <c r="Y174">
        <v>32.4</v>
      </c>
      <c r="Z174">
        <v>34.799999999999997</v>
      </c>
      <c r="AA174">
        <v>10</v>
      </c>
      <c r="AB174">
        <v>41.2</v>
      </c>
      <c r="AC174">
        <v>38.299999999999997</v>
      </c>
      <c r="AD174">
        <v>20.5</v>
      </c>
      <c r="AE174">
        <v>0.29299999999999998</v>
      </c>
      <c r="AF174">
        <f>SUM(P174+Q174)</f>
        <v>7</v>
      </c>
      <c r="AG174">
        <f>(U174/M174)*9</f>
        <v>9.5640668523676879</v>
      </c>
      <c r="AH174" s="15">
        <f>SUM(AI174:AN174)</f>
        <v>1.0909189512646447</v>
      </c>
      <c r="AI174" s="4">
        <f>(M174-84.2787575)/48.673</f>
        <v>-0.25637946089207569</v>
      </c>
      <c r="AJ174" s="4">
        <f>(K174-4.6555)/6.074</f>
        <v>-0.53597299967072776</v>
      </c>
      <c r="AK174" s="4">
        <f>-1*(R174-4.3424)/0.5478</f>
        <v>0.51551661190215403</v>
      </c>
      <c r="AL174" s="4">
        <f>-1*(T174-1.332)/0.0986</f>
        <v>0.73022312373225218</v>
      </c>
      <c r="AM174" s="4">
        <f>(AG174-8.9127)/1.487</f>
        <v>0.43804092291034885</v>
      </c>
      <c r="AN174" s="4">
        <f>(AF174-5.59719)/7.031955</f>
        <v>0.19949075328269303</v>
      </c>
    </row>
    <row r="175" spans="1:58" x14ac:dyDescent="0.2">
      <c r="A175" t="e">
        <f>B175-C175</f>
        <v>#REF!</v>
      </c>
      <c r="B175" t="e">
        <f>MATCH(E175,#REF!,0)-1</f>
        <v>#REF!</v>
      </c>
      <c r="C175">
        <v>174</v>
      </c>
      <c r="D175">
        <v>277</v>
      </c>
      <c r="E175" t="s">
        <v>7864</v>
      </c>
      <c r="F175" t="s">
        <v>8345</v>
      </c>
      <c r="G175" t="s">
        <v>8349</v>
      </c>
      <c r="H175" t="s">
        <v>9</v>
      </c>
      <c r="I175">
        <v>60</v>
      </c>
      <c r="J175">
        <v>0</v>
      </c>
      <c r="K175">
        <v>0</v>
      </c>
      <c r="L175">
        <v>253.4</v>
      </c>
      <c r="M175">
        <v>59.9</v>
      </c>
      <c r="N175">
        <v>2.8</v>
      </c>
      <c r="O175">
        <v>3</v>
      </c>
      <c r="P175">
        <v>5</v>
      </c>
      <c r="Q175">
        <v>9</v>
      </c>
      <c r="R175">
        <v>3.84</v>
      </c>
      <c r="S175">
        <v>3.51</v>
      </c>
      <c r="T175">
        <v>1.26</v>
      </c>
      <c r="U175">
        <v>54.5</v>
      </c>
      <c r="V175">
        <v>17.600000000000001</v>
      </c>
      <c r="W175">
        <v>57.6</v>
      </c>
      <c r="X175">
        <v>2</v>
      </c>
      <c r="Y175">
        <v>25.5</v>
      </c>
      <c r="Z175">
        <v>27.8</v>
      </c>
      <c r="AA175">
        <v>7</v>
      </c>
      <c r="AB175">
        <v>46.4</v>
      </c>
      <c r="AC175">
        <v>33.5</v>
      </c>
      <c r="AD175">
        <v>20.100000000000001</v>
      </c>
      <c r="AE175">
        <v>0.29199999999999998</v>
      </c>
      <c r="AF175">
        <f>SUM(P175+Q175)</f>
        <v>14</v>
      </c>
      <c r="AG175">
        <f>(U175/M175)*9</f>
        <v>8.1886477462437401</v>
      </c>
      <c r="AH175" s="15">
        <f>SUM(AI175:AN175)</f>
        <v>1.0880393631856302</v>
      </c>
      <c r="AI175" s="4">
        <f>(M175-84.2787575)/48.673</f>
        <v>-0.50086819181065478</v>
      </c>
      <c r="AJ175" s="4">
        <f>(K175-4.6555)/6.074</f>
        <v>-0.76646361540994401</v>
      </c>
      <c r="AK175" s="4">
        <f>-1*(R175-4.3424)/0.5478</f>
        <v>0.91712303760496494</v>
      </c>
      <c r="AL175" s="4">
        <f>-1*(T175-1.332)/0.0986</f>
        <v>0.73022312373225218</v>
      </c>
      <c r="AM175" s="4">
        <f>(AG175-8.9127)/1.487</f>
        <v>-0.48692148873991864</v>
      </c>
      <c r="AN175" s="4">
        <f>(AF175-5.59719)/7.031955</f>
        <v>1.1949464978089306</v>
      </c>
      <c r="AR175" s="71"/>
      <c r="AS175" s="71"/>
      <c r="BA175" s="71"/>
      <c r="BB175" s="71"/>
    </row>
    <row r="176" spans="1:58" x14ac:dyDescent="0.2">
      <c r="A176" t="e">
        <f>B176-C176</f>
        <v>#REF!</v>
      </c>
      <c r="B176" t="e">
        <f>MATCH(E176,#REF!,0)-1</f>
        <v>#REF!</v>
      </c>
      <c r="C176">
        <v>175</v>
      </c>
      <c r="D176">
        <v>648</v>
      </c>
      <c r="E176" t="s">
        <v>7925</v>
      </c>
      <c r="F176" t="s">
        <v>8331</v>
      </c>
      <c r="G176" t="s">
        <v>8349</v>
      </c>
      <c r="H176" t="s">
        <v>9</v>
      </c>
      <c r="I176">
        <v>18</v>
      </c>
      <c r="J176">
        <v>0</v>
      </c>
      <c r="K176">
        <v>0</v>
      </c>
      <c r="L176">
        <v>100</v>
      </c>
      <c r="M176">
        <v>23.4</v>
      </c>
      <c r="N176">
        <v>1.2</v>
      </c>
      <c r="O176">
        <v>1.1000000000000001</v>
      </c>
      <c r="P176">
        <v>5</v>
      </c>
      <c r="Q176">
        <v>3</v>
      </c>
      <c r="R176">
        <v>3.46</v>
      </c>
      <c r="S176">
        <v>3.2</v>
      </c>
      <c r="T176">
        <v>1.32</v>
      </c>
      <c r="U176">
        <v>27.1</v>
      </c>
      <c r="V176">
        <v>11.3</v>
      </c>
      <c r="W176">
        <v>19.600000000000001</v>
      </c>
      <c r="X176">
        <v>1.3</v>
      </c>
      <c r="Y176">
        <v>9</v>
      </c>
      <c r="Z176">
        <v>9.9</v>
      </c>
      <c r="AA176">
        <v>2</v>
      </c>
      <c r="AB176">
        <v>54</v>
      </c>
      <c r="AC176">
        <v>25.4</v>
      </c>
      <c r="AD176">
        <v>20.6</v>
      </c>
      <c r="AE176">
        <v>0.30299999999999999</v>
      </c>
      <c r="AF176">
        <f>SUM(P176+Q176)</f>
        <v>8</v>
      </c>
      <c r="AG176">
        <f>(U176/M176)*9</f>
        <v>10.423076923076923</v>
      </c>
      <c r="AH176" s="15">
        <f>SUM(AI176:AN176)</f>
        <v>1.0726960802425416</v>
      </c>
      <c r="AI176" s="4">
        <f>(M176-84.2787575)/48.673</f>
        <v>-1.2507706017710023</v>
      </c>
      <c r="AJ176" s="4">
        <f>(K176-4.6555)/6.074</f>
        <v>-0.76646361540994401</v>
      </c>
      <c r="AK176" s="4">
        <f>-1*(R176-4.3424)/0.5478</f>
        <v>1.6108068638189115</v>
      </c>
      <c r="AL176" s="4">
        <f>-1*(T176-1.332)/0.0986</f>
        <v>0.12170385395537538</v>
      </c>
      <c r="AM176" s="4">
        <f>(AG176-8.9127)/1.487</f>
        <v>1.0157208628627599</v>
      </c>
      <c r="AN176" s="4">
        <f>(AF176-5.59719)/7.031955</f>
        <v>0.34169871678644126</v>
      </c>
      <c r="AR176" s="71"/>
      <c r="AS176" s="71"/>
      <c r="AT176" s="71"/>
      <c r="AU176" s="71"/>
      <c r="AV176" s="71"/>
      <c r="AW176" s="71"/>
      <c r="BA176" s="71"/>
      <c r="BB176" s="71"/>
      <c r="BC176" s="71"/>
      <c r="BD176" s="71"/>
      <c r="BE176" s="71"/>
      <c r="BF176" s="71"/>
    </row>
    <row r="177" spans="1:40" x14ac:dyDescent="0.2">
      <c r="A177" t="e">
        <f>B177-C177</f>
        <v>#REF!</v>
      </c>
      <c r="B177" t="e">
        <f>MATCH(E177,#REF!,0)-1</f>
        <v>#REF!</v>
      </c>
      <c r="C177">
        <v>176</v>
      </c>
      <c r="D177">
        <v>244</v>
      </c>
      <c r="E177" t="s">
        <v>7750</v>
      </c>
      <c r="F177" t="s">
        <v>8320</v>
      </c>
      <c r="G177" t="s">
        <v>8349</v>
      </c>
      <c r="H177" t="s">
        <v>7564</v>
      </c>
      <c r="I177">
        <v>65</v>
      </c>
      <c r="J177">
        <v>0</v>
      </c>
      <c r="K177">
        <v>0</v>
      </c>
      <c r="L177">
        <v>277.5</v>
      </c>
      <c r="M177">
        <v>64.8</v>
      </c>
      <c r="N177">
        <v>3.6</v>
      </c>
      <c r="O177">
        <v>2.7</v>
      </c>
      <c r="P177">
        <v>0</v>
      </c>
      <c r="Q177">
        <v>16</v>
      </c>
      <c r="R177">
        <v>3.42</v>
      </c>
      <c r="S177">
        <v>3.27</v>
      </c>
      <c r="T177">
        <v>1.4</v>
      </c>
      <c r="U177">
        <v>61.5</v>
      </c>
      <c r="V177">
        <v>29.9</v>
      </c>
      <c r="W177">
        <v>60.5</v>
      </c>
      <c r="X177">
        <v>2.4</v>
      </c>
      <c r="Y177">
        <v>24.6</v>
      </c>
      <c r="Z177">
        <v>27.6</v>
      </c>
      <c r="AA177">
        <v>5</v>
      </c>
      <c r="AB177">
        <v>63.4</v>
      </c>
      <c r="AC177">
        <v>16.600000000000001</v>
      </c>
      <c r="AD177">
        <v>20.100000000000001</v>
      </c>
      <c r="AE177">
        <v>0.311</v>
      </c>
      <c r="AF177">
        <f>SUM(P177+Q177)</f>
        <v>16</v>
      </c>
      <c r="AG177">
        <f>(U177/M177)*9</f>
        <v>8.5416666666666661</v>
      </c>
      <c r="AH177" s="15">
        <f>SUM(AI177:AN177)</f>
        <v>1.0573554442256436</v>
      </c>
      <c r="AI177" s="4">
        <f>(M177-84.2787575)/48.673</f>
        <v>-0.40019636143241633</v>
      </c>
      <c r="AJ177" s="4">
        <f>(K177-4.6555)/6.074</f>
        <v>-0.76646361540994401</v>
      </c>
      <c r="AK177" s="4">
        <f>-1*(R177-4.3424)/0.5478</f>
        <v>1.6838262139466953</v>
      </c>
      <c r="AL177" s="4">
        <f>-1*(T177-1.332)/0.0986</f>
        <v>-0.68965517241379148</v>
      </c>
      <c r="AM177" s="4">
        <f>(AG177-8.9127)/1.487</f>
        <v>-0.24951804528132687</v>
      </c>
      <c r="AN177" s="4">
        <f>(AF177-5.59719)/7.031955</f>
        <v>1.4793624248164272</v>
      </c>
    </row>
    <row r="178" spans="1:40" x14ac:dyDescent="0.2">
      <c r="A178" t="e">
        <f>B178-C178</f>
        <v>#REF!</v>
      </c>
      <c r="B178" t="e">
        <f>MATCH(E178,#REF!,0)-1</f>
        <v>#REF!</v>
      </c>
      <c r="C178">
        <v>177</v>
      </c>
      <c r="D178">
        <v>321</v>
      </c>
      <c r="E178" t="s">
        <v>7844</v>
      </c>
      <c r="F178" t="s">
        <v>8341</v>
      </c>
      <c r="G178" t="s">
        <v>8349</v>
      </c>
      <c r="H178" t="s">
        <v>9</v>
      </c>
      <c r="I178">
        <v>55</v>
      </c>
      <c r="J178">
        <v>0</v>
      </c>
      <c r="K178">
        <v>0</v>
      </c>
      <c r="L178">
        <v>237.1</v>
      </c>
      <c r="M178">
        <v>55.1</v>
      </c>
      <c r="N178">
        <v>2.6</v>
      </c>
      <c r="O178">
        <v>2.7</v>
      </c>
      <c r="P178">
        <v>0</v>
      </c>
      <c r="Q178">
        <v>8</v>
      </c>
      <c r="R178">
        <v>4.0999999999999996</v>
      </c>
      <c r="S178">
        <v>3.28</v>
      </c>
      <c r="T178">
        <v>1.3</v>
      </c>
      <c r="U178">
        <v>66</v>
      </c>
      <c r="V178">
        <v>22.7</v>
      </c>
      <c r="W178">
        <v>49.1</v>
      </c>
      <c r="X178">
        <v>2.1</v>
      </c>
      <c r="Y178">
        <v>25.1</v>
      </c>
      <c r="Z178">
        <v>26.9</v>
      </c>
      <c r="AA178">
        <v>8</v>
      </c>
      <c r="AB178">
        <v>38.5</v>
      </c>
      <c r="AC178">
        <v>40.1</v>
      </c>
      <c r="AD178">
        <v>21.4</v>
      </c>
      <c r="AE178">
        <v>0.29799999999999999</v>
      </c>
      <c r="AF178">
        <f>SUM(P178+Q178)</f>
        <v>8</v>
      </c>
      <c r="AG178">
        <f>(U178/M178)*9</f>
        <v>10.780399274047188</v>
      </c>
      <c r="AH178" s="15">
        <f>SUM(AI178:AN178)</f>
        <v>0.99880882031938989</v>
      </c>
      <c r="AI178" s="4">
        <f>(M178-84.2787575)/48.673</f>
        <v>-0.59948549503831683</v>
      </c>
      <c r="AJ178" s="4">
        <f>(K178-4.6555)/6.074</f>
        <v>-0.76646361540994401</v>
      </c>
      <c r="AK178" s="4">
        <f>-1*(R178-4.3424)/0.5478</f>
        <v>0.44249726177437015</v>
      </c>
      <c r="AL178" s="4">
        <f>-1*(T178-1.332)/0.0986</f>
        <v>0.32454361054766767</v>
      </c>
      <c r="AM178" s="4">
        <f>(AG178-8.9127)/1.487</f>
        <v>1.2560183416591717</v>
      </c>
      <c r="AN178" s="4">
        <f>(AF178-5.59719)/7.031955</f>
        <v>0.34169871678644126</v>
      </c>
    </row>
    <row r="179" spans="1:40" x14ac:dyDescent="0.2">
      <c r="A179" t="e">
        <f>B179-C179</f>
        <v>#REF!</v>
      </c>
      <c r="B179" t="e">
        <f>MATCH(E179,#REF!,0)-1</f>
        <v>#REF!</v>
      </c>
      <c r="C179">
        <v>178</v>
      </c>
      <c r="D179">
        <v>238</v>
      </c>
      <c r="E179" t="s">
        <v>7803</v>
      </c>
      <c r="F179" t="s">
        <v>8339</v>
      </c>
      <c r="G179" t="s">
        <v>8349</v>
      </c>
      <c r="H179" t="s">
        <v>9</v>
      </c>
      <c r="I179">
        <v>65</v>
      </c>
      <c r="J179">
        <v>0</v>
      </c>
      <c r="K179">
        <v>0</v>
      </c>
      <c r="L179">
        <v>277.5</v>
      </c>
      <c r="M179">
        <v>64.8</v>
      </c>
      <c r="N179">
        <v>3.3</v>
      </c>
      <c r="O179">
        <v>3</v>
      </c>
      <c r="P179">
        <v>3</v>
      </c>
      <c r="Q179">
        <v>12</v>
      </c>
      <c r="R179">
        <v>4.33</v>
      </c>
      <c r="S179">
        <v>3.22</v>
      </c>
      <c r="T179">
        <v>1.32</v>
      </c>
      <c r="U179">
        <v>71.400000000000006</v>
      </c>
      <c r="V179">
        <v>25.3</v>
      </c>
      <c r="W179">
        <v>60.5</v>
      </c>
      <c r="X179">
        <v>2.6</v>
      </c>
      <c r="Y179">
        <v>31.2</v>
      </c>
      <c r="Z179">
        <v>33.4</v>
      </c>
      <c r="AA179">
        <v>10</v>
      </c>
      <c r="AB179">
        <v>42.2</v>
      </c>
      <c r="AC179">
        <v>35.799999999999997</v>
      </c>
      <c r="AD179">
        <v>22</v>
      </c>
      <c r="AE179">
        <v>0.30199999999999999</v>
      </c>
      <c r="AF179">
        <f>SUM(P179+Q179)</f>
        <v>15</v>
      </c>
      <c r="AG179">
        <f>(U179/M179)*9</f>
        <v>9.9166666666666679</v>
      </c>
      <c r="AH179" s="15">
        <f>SUM(AI179:AN179)</f>
        <v>0.98999685657974346</v>
      </c>
      <c r="AI179" s="4">
        <f>(M179-84.2787575)/48.673</f>
        <v>-0.40019636143241633</v>
      </c>
      <c r="AJ179" s="4">
        <f>(K179-4.6555)/6.074</f>
        <v>-0.76646361540994401</v>
      </c>
      <c r="AK179" s="4">
        <f>-1*(R179-4.3424)/0.5478</f>
        <v>2.2635998539612127E-2</v>
      </c>
      <c r="AL179" s="4">
        <f>-1*(T179-1.332)/0.0986</f>
        <v>0.12170385395537538</v>
      </c>
      <c r="AM179" s="4">
        <f>(AG179-8.9127)/1.487</f>
        <v>0.67516251961443752</v>
      </c>
      <c r="AN179" s="4">
        <f>(AF179-5.59719)/7.031955</f>
        <v>1.3371544613126789</v>
      </c>
    </row>
    <row r="180" spans="1:40" x14ac:dyDescent="0.2">
      <c r="A180" t="e">
        <f>B180-C180</f>
        <v>#REF!</v>
      </c>
      <c r="B180" t="e">
        <f>MATCH(E180,#REF!,0)-1</f>
        <v>#REF!</v>
      </c>
      <c r="C180">
        <v>179</v>
      </c>
      <c r="D180">
        <v>127</v>
      </c>
      <c r="E180" t="s">
        <v>7723</v>
      </c>
      <c r="F180" t="s">
        <v>8345</v>
      </c>
      <c r="G180" t="s">
        <v>8319</v>
      </c>
      <c r="H180" t="s">
        <v>7564</v>
      </c>
      <c r="I180">
        <v>24</v>
      </c>
      <c r="J180">
        <v>24</v>
      </c>
      <c r="K180">
        <v>10.4</v>
      </c>
      <c r="L180">
        <v>524.6</v>
      </c>
      <c r="M180">
        <v>121.5</v>
      </c>
      <c r="N180">
        <v>6.7</v>
      </c>
      <c r="O180">
        <v>8.4</v>
      </c>
      <c r="P180">
        <v>0</v>
      </c>
      <c r="Q180">
        <v>0</v>
      </c>
      <c r="R180">
        <v>4.45</v>
      </c>
      <c r="S180">
        <v>3.88</v>
      </c>
      <c r="T180">
        <v>1.32</v>
      </c>
      <c r="U180">
        <v>123.3</v>
      </c>
      <c r="V180">
        <v>45.1</v>
      </c>
      <c r="W180">
        <v>115.1</v>
      </c>
      <c r="X180">
        <v>3.8</v>
      </c>
      <c r="Y180">
        <v>60</v>
      </c>
      <c r="Z180">
        <v>64</v>
      </c>
      <c r="AA180">
        <v>20</v>
      </c>
      <c r="AB180">
        <v>36.5</v>
      </c>
      <c r="AC180">
        <v>43.4</v>
      </c>
      <c r="AD180">
        <v>20.100000000000001</v>
      </c>
      <c r="AE180">
        <v>0.28599999999999998</v>
      </c>
      <c r="AF180">
        <f>SUM(P180+Q180)</f>
        <v>0</v>
      </c>
      <c r="AG180">
        <f>(U180/M180)*9</f>
        <v>9.1333333333333329</v>
      </c>
      <c r="AH180" s="15">
        <f>SUM(AI180:AN180)</f>
        <v>0.98816453489230649</v>
      </c>
      <c r="AI180" s="4">
        <f>(M180-84.2787575)/48.673</f>
        <v>0.76472053294434283</v>
      </c>
      <c r="AJ180" s="4">
        <f>(K180-4.6555)/6.074</f>
        <v>0.94575238722423449</v>
      </c>
      <c r="AK180" s="4">
        <f>-1*(R180-4.3424)/0.5478</f>
        <v>-0.19642205184373968</v>
      </c>
      <c r="AL180" s="4">
        <f>-1*(T180-1.332)/0.0986</f>
        <v>0.12170385395537538</v>
      </c>
      <c r="AM180" s="4">
        <f>(AG180-8.9127)/1.487</f>
        <v>0.14837480385563798</v>
      </c>
      <c r="AN180" s="4">
        <f>(AF180-5.59719)/7.031955</f>
        <v>-0.7959649912435447</v>
      </c>
    </row>
    <row r="181" spans="1:40" x14ac:dyDescent="0.2">
      <c r="A181" t="e">
        <f>B181-C181</f>
        <v>#REF!</v>
      </c>
      <c r="B181" t="e">
        <f>MATCH(E181,#REF!,0)-1</f>
        <v>#REF!</v>
      </c>
      <c r="C181">
        <v>180</v>
      </c>
      <c r="D181">
        <v>328</v>
      </c>
      <c r="E181" t="s">
        <v>7809</v>
      </c>
      <c r="F181" t="s">
        <v>8326</v>
      </c>
      <c r="G181" t="s">
        <v>8349</v>
      </c>
      <c r="H181" t="s">
        <v>9</v>
      </c>
      <c r="I181">
        <v>55</v>
      </c>
      <c r="J181">
        <v>0</v>
      </c>
      <c r="K181">
        <v>0</v>
      </c>
      <c r="L181">
        <v>232.9</v>
      </c>
      <c r="M181">
        <v>55.1</v>
      </c>
      <c r="N181">
        <v>2.9</v>
      </c>
      <c r="O181">
        <v>2.4</v>
      </c>
      <c r="P181">
        <v>0</v>
      </c>
      <c r="Q181">
        <v>8</v>
      </c>
      <c r="R181">
        <v>3.78</v>
      </c>
      <c r="S181">
        <v>3.24</v>
      </c>
      <c r="T181">
        <v>1.28</v>
      </c>
      <c r="U181">
        <v>58.6</v>
      </c>
      <c r="V181">
        <v>20.7</v>
      </c>
      <c r="W181">
        <v>49.8</v>
      </c>
      <c r="X181">
        <v>2.2000000000000002</v>
      </c>
      <c r="Y181">
        <v>23.1</v>
      </c>
      <c r="Z181">
        <v>25.2</v>
      </c>
      <c r="AA181">
        <v>7</v>
      </c>
      <c r="AB181">
        <v>49.2</v>
      </c>
      <c r="AC181">
        <v>30.1</v>
      </c>
      <c r="AD181">
        <v>20.7</v>
      </c>
      <c r="AE181">
        <v>0.29899999999999999</v>
      </c>
      <c r="AF181">
        <f>SUM(P181+Q181)</f>
        <v>8</v>
      </c>
      <c r="AG181">
        <f>(U181/M181)*9</f>
        <v>9.5716878402903802</v>
      </c>
      <c r="AH181" s="15">
        <f>SUM(AI181:AN181)</f>
        <v>0.97295103512507108</v>
      </c>
      <c r="AI181" s="4">
        <f>(M181-84.2787575)/48.673</f>
        <v>-0.59948549503831683</v>
      </c>
      <c r="AJ181" s="4">
        <f>(K181-4.6555)/6.074</f>
        <v>-0.76646361540994401</v>
      </c>
      <c r="AK181" s="4">
        <f>-1*(R181-4.3424)/0.5478</f>
        <v>1.0266520627966409</v>
      </c>
      <c r="AL181" s="4">
        <f>-1*(T181-1.332)/0.0986</f>
        <v>0.52738336713995992</v>
      </c>
      <c r="AM181" s="4">
        <f>(AG181-8.9127)/1.487</f>
        <v>0.44316599885028984</v>
      </c>
      <c r="AN181" s="4">
        <f>(AF181-5.59719)/7.031955</f>
        <v>0.34169871678644126</v>
      </c>
    </row>
    <row r="182" spans="1:40" x14ac:dyDescent="0.2">
      <c r="A182" t="e">
        <f>B182-C182</f>
        <v>#REF!</v>
      </c>
      <c r="B182" t="e">
        <f>MATCH(E182,#REF!,0)-1</f>
        <v>#REF!</v>
      </c>
      <c r="C182">
        <v>181</v>
      </c>
      <c r="D182">
        <v>569</v>
      </c>
      <c r="E182" t="s">
        <v>8079</v>
      </c>
      <c r="F182" t="s">
        <v>8345</v>
      </c>
      <c r="G182" t="s">
        <v>8349</v>
      </c>
      <c r="H182" t="s">
        <v>7564</v>
      </c>
      <c r="I182">
        <v>24</v>
      </c>
      <c r="J182">
        <v>0</v>
      </c>
      <c r="K182">
        <v>0</v>
      </c>
      <c r="L182">
        <v>104.2</v>
      </c>
      <c r="M182">
        <v>24.3</v>
      </c>
      <c r="N182">
        <v>1.2</v>
      </c>
      <c r="O182">
        <v>1.2</v>
      </c>
      <c r="P182">
        <v>0</v>
      </c>
      <c r="Q182">
        <v>2</v>
      </c>
      <c r="R182">
        <v>3.59</v>
      </c>
      <c r="S182">
        <v>3.36</v>
      </c>
      <c r="T182">
        <v>1.29</v>
      </c>
      <c r="U182">
        <v>30.3</v>
      </c>
      <c r="V182">
        <v>12.1</v>
      </c>
      <c r="W182">
        <v>19.3</v>
      </c>
      <c r="X182">
        <v>1.2</v>
      </c>
      <c r="Y182">
        <v>9.6999999999999993</v>
      </c>
      <c r="Z182">
        <v>10.5</v>
      </c>
      <c r="AA182">
        <v>3</v>
      </c>
      <c r="AB182">
        <v>40.9</v>
      </c>
      <c r="AC182">
        <v>39</v>
      </c>
      <c r="AD182">
        <v>20.100000000000001</v>
      </c>
      <c r="AE182">
        <v>0.28499999999999998</v>
      </c>
      <c r="AF182">
        <f>SUM(P182+Q182)</f>
        <v>2</v>
      </c>
      <c r="AG182">
        <f>(U182/M182)*9</f>
        <v>11.222222222222221</v>
      </c>
      <c r="AH182" s="15">
        <f>SUM(AI182:AN182)</f>
        <v>0.84230697356472006</v>
      </c>
      <c r="AI182" s="4">
        <f>(M182-84.2787575)/48.673</f>
        <v>-1.2322798574158158</v>
      </c>
      <c r="AJ182" s="4">
        <f>(K182-4.6555)/6.074</f>
        <v>-0.76646361540994401</v>
      </c>
      <c r="AK182" s="4">
        <f>-1*(R182-4.3424)/0.5478</f>
        <v>1.373493975903614</v>
      </c>
      <c r="AL182" s="4">
        <f>-1*(T182-1.332)/0.0986</f>
        <v>0.4259634888438138</v>
      </c>
      <c r="AM182" s="4">
        <f>(AG182-8.9127)/1.487</f>
        <v>1.5531420458791003</v>
      </c>
      <c r="AN182" s="4">
        <f>(AF182-5.59719)/7.031955</f>
        <v>-0.51154906423604818</v>
      </c>
    </row>
    <row r="183" spans="1:40" x14ac:dyDescent="0.2">
      <c r="A183" t="e">
        <f>B183-C183</f>
        <v>#REF!</v>
      </c>
      <c r="B183" t="e">
        <f>MATCH(E183,#REF!,0)-1</f>
        <v>#REF!</v>
      </c>
      <c r="C183">
        <v>182</v>
      </c>
      <c r="D183">
        <v>322</v>
      </c>
      <c r="E183" t="s">
        <v>7846</v>
      </c>
      <c r="F183" t="s">
        <v>8345</v>
      </c>
      <c r="G183" t="s">
        <v>8349</v>
      </c>
      <c r="H183" t="s">
        <v>9</v>
      </c>
      <c r="I183">
        <v>55</v>
      </c>
      <c r="J183">
        <v>0</v>
      </c>
      <c r="K183">
        <v>0</v>
      </c>
      <c r="L183">
        <v>236.7</v>
      </c>
      <c r="M183">
        <v>55.1</v>
      </c>
      <c r="N183">
        <v>2.6</v>
      </c>
      <c r="O183">
        <v>2.7</v>
      </c>
      <c r="P183">
        <v>0</v>
      </c>
      <c r="Q183">
        <v>8</v>
      </c>
      <c r="R183">
        <v>3.72</v>
      </c>
      <c r="S183">
        <v>3.57</v>
      </c>
      <c r="T183">
        <v>1.29</v>
      </c>
      <c r="U183">
        <v>57.3</v>
      </c>
      <c r="V183">
        <v>20.9</v>
      </c>
      <c r="W183">
        <v>50.2</v>
      </c>
      <c r="X183">
        <v>2.6</v>
      </c>
      <c r="Y183">
        <v>22.8</v>
      </c>
      <c r="Z183">
        <v>24.9</v>
      </c>
      <c r="AA183">
        <v>6</v>
      </c>
      <c r="AB183">
        <v>48.1</v>
      </c>
      <c r="AC183">
        <v>31.8</v>
      </c>
      <c r="AD183">
        <v>20.100000000000001</v>
      </c>
      <c r="AE183">
        <v>0.29499999999999998</v>
      </c>
      <c r="AF183">
        <f>SUM(P183+Q183)</f>
        <v>8</v>
      </c>
      <c r="AG183">
        <f>(U183/M183)*9</f>
        <v>9.359346642468239</v>
      </c>
      <c r="AH183" s="15">
        <f>SUM(AI183:AN183)</f>
        <v>0.83826179747309404</v>
      </c>
      <c r="AI183" s="4">
        <f>(M183-84.2787575)/48.673</f>
        <v>-0.59948549503831683</v>
      </c>
      <c r="AJ183" s="4">
        <f>(K183-4.6555)/6.074</f>
        <v>-0.76646361540994401</v>
      </c>
      <c r="AK183" s="4">
        <f>-1*(R183-4.3424)/0.5478</f>
        <v>1.1361810879883159</v>
      </c>
      <c r="AL183" s="4">
        <f>-1*(T183-1.332)/0.0986</f>
        <v>0.4259634888438138</v>
      </c>
      <c r="AM183" s="4">
        <f>(AG183-8.9127)/1.487</f>
        <v>0.30036761430278397</v>
      </c>
      <c r="AN183" s="4">
        <f>(AF183-5.59719)/7.031955</f>
        <v>0.34169871678644126</v>
      </c>
    </row>
    <row r="184" spans="1:40" x14ac:dyDescent="0.2">
      <c r="A184" t="e">
        <f>B184-C184</f>
        <v>#REF!</v>
      </c>
      <c r="B184" t="e">
        <f>MATCH(E184,#REF!,0)-1</f>
        <v>#REF!</v>
      </c>
      <c r="C184">
        <v>183</v>
      </c>
      <c r="D184">
        <v>654</v>
      </c>
      <c r="E184" t="s">
        <v>7920</v>
      </c>
      <c r="F184" t="s">
        <v>8344</v>
      </c>
      <c r="G184" t="s">
        <v>8349</v>
      </c>
      <c r="H184" t="s">
        <v>9</v>
      </c>
      <c r="I184">
        <v>24</v>
      </c>
      <c r="J184">
        <v>0</v>
      </c>
      <c r="K184">
        <v>0</v>
      </c>
      <c r="L184">
        <v>94.2</v>
      </c>
      <c r="M184">
        <v>21.9</v>
      </c>
      <c r="N184">
        <v>1.1000000000000001</v>
      </c>
      <c r="O184">
        <v>1</v>
      </c>
      <c r="P184">
        <v>0</v>
      </c>
      <c r="Q184">
        <v>5</v>
      </c>
      <c r="R184">
        <v>3.79</v>
      </c>
      <c r="S184">
        <v>3.28</v>
      </c>
      <c r="T184">
        <v>1.3</v>
      </c>
      <c r="U184">
        <v>27.6</v>
      </c>
      <c r="V184">
        <v>10.8</v>
      </c>
      <c r="W184">
        <v>17.7</v>
      </c>
      <c r="X184">
        <v>1.2</v>
      </c>
      <c r="Y184">
        <v>9.1999999999999993</v>
      </c>
      <c r="Z184">
        <v>10</v>
      </c>
      <c r="AA184">
        <v>3</v>
      </c>
      <c r="AB184">
        <v>42.9</v>
      </c>
      <c r="AC184">
        <v>36.799999999999997</v>
      </c>
      <c r="AD184">
        <v>20.3</v>
      </c>
      <c r="AE184">
        <v>0.29199999999999998</v>
      </c>
      <c r="AF184">
        <f>SUM(P184+Q184)</f>
        <v>5</v>
      </c>
      <c r="AG184">
        <f>(U184/M184)*9</f>
        <v>11.342465753424658</v>
      </c>
      <c r="AH184" s="15">
        <f>SUM(AI184:AN184)</f>
        <v>0.83396875178694496</v>
      </c>
      <c r="AI184" s="4">
        <f>(M184-84.2787575)/48.673</f>
        <v>-1.2815885090296468</v>
      </c>
      <c r="AJ184" s="4">
        <f>(K184-4.6555)/6.074</f>
        <v>-0.76646361540994401</v>
      </c>
      <c r="AK184" s="4">
        <f>-1*(R184-4.3424)/0.5478</f>
        <v>1.0083972252646944</v>
      </c>
      <c r="AL184" s="4">
        <f>-1*(T184-1.332)/0.0986</f>
        <v>0.32454361054766767</v>
      </c>
      <c r="AM184" s="4">
        <f>(AG184-8.9127)/1.487</f>
        <v>1.6340052141389771</v>
      </c>
      <c r="AN184" s="4">
        <f>(AF184-5.59719)/7.031955</f>
        <v>-8.492517372480346E-2</v>
      </c>
    </row>
    <row r="185" spans="1:40" x14ac:dyDescent="0.2">
      <c r="A185" t="e">
        <f>B185-C185</f>
        <v>#REF!</v>
      </c>
      <c r="B185" t="e">
        <f>MATCH(E185,#REF!,0)-1</f>
        <v>#REF!</v>
      </c>
      <c r="C185">
        <v>184</v>
      </c>
      <c r="D185">
        <v>41</v>
      </c>
      <c r="E185" t="s">
        <v>7643</v>
      </c>
      <c r="F185" t="s">
        <v>8330</v>
      </c>
      <c r="G185" t="s">
        <v>8319</v>
      </c>
      <c r="H185" t="s">
        <v>7564</v>
      </c>
      <c r="I185">
        <v>31</v>
      </c>
      <c r="J185">
        <v>31</v>
      </c>
      <c r="K185">
        <v>14.2</v>
      </c>
      <c r="L185">
        <v>754.9</v>
      </c>
      <c r="M185">
        <v>172.5</v>
      </c>
      <c r="N185">
        <v>10.1</v>
      </c>
      <c r="O185">
        <v>10.6</v>
      </c>
      <c r="P185">
        <v>0</v>
      </c>
      <c r="Q185">
        <v>0</v>
      </c>
      <c r="R185">
        <v>4.7300000000000004</v>
      </c>
      <c r="S185">
        <v>4.0999999999999996</v>
      </c>
      <c r="T185">
        <v>1.38</v>
      </c>
      <c r="U185">
        <v>154.80000000000001</v>
      </c>
      <c r="V185">
        <v>56.7</v>
      </c>
      <c r="W185">
        <v>180.5</v>
      </c>
      <c r="X185">
        <v>6.1</v>
      </c>
      <c r="Y185">
        <v>90.6</v>
      </c>
      <c r="Z185">
        <v>97.2</v>
      </c>
      <c r="AA185">
        <v>28</v>
      </c>
      <c r="AB185">
        <v>44.1</v>
      </c>
      <c r="AC185">
        <v>35.200000000000003</v>
      </c>
      <c r="AD185">
        <v>20.7</v>
      </c>
      <c r="AE185">
        <v>0.29899999999999999</v>
      </c>
      <c r="AF185">
        <f>SUM(P185+Q185)</f>
        <v>0</v>
      </c>
      <c r="AG185">
        <f>(U185/M185)*9</f>
        <v>8.0765217391304347</v>
      </c>
      <c r="AH185" s="15">
        <f>SUM(AI185:AN185)</f>
        <v>0.83123557974477946</v>
      </c>
      <c r="AI185" s="4">
        <f>(M185-84.2787575)/48.673</f>
        <v>1.8125293797382531</v>
      </c>
      <c r="AJ185" s="4">
        <f>(K185-4.6555)/6.074</f>
        <v>1.5713697728021072</v>
      </c>
      <c r="AK185" s="4">
        <f>-1*(R185-4.3424)/0.5478</f>
        <v>-0.70755750273822726</v>
      </c>
      <c r="AL185" s="4">
        <f>-1*(T185-1.332)/0.0986</f>
        <v>-0.48681541582149923</v>
      </c>
      <c r="AM185" s="4">
        <f>(AG185-8.9127)/1.487</f>
        <v>-0.56232566299230968</v>
      </c>
      <c r="AN185" s="4">
        <f>(AF185-5.59719)/7.031955</f>
        <v>-0.7959649912435447</v>
      </c>
    </row>
    <row r="186" spans="1:40" x14ac:dyDescent="0.2">
      <c r="A186" t="e">
        <f>B186-C186</f>
        <v>#REF!</v>
      </c>
      <c r="B186" t="e">
        <f>MATCH(E186,#REF!,0)-1</f>
        <v>#REF!</v>
      </c>
      <c r="C186">
        <v>185</v>
      </c>
      <c r="D186">
        <v>126</v>
      </c>
      <c r="E186" t="s">
        <v>7667</v>
      </c>
      <c r="F186" t="s">
        <v>8329</v>
      </c>
      <c r="G186" t="s">
        <v>8319</v>
      </c>
      <c r="H186" t="s">
        <v>7564</v>
      </c>
      <c r="I186">
        <v>23</v>
      </c>
      <c r="J186">
        <v>23</v>
      </c>
      <c r="K186">
        <v>11.1</v>
      </c>
      <c r="L186">
        <v>526</v>
      </c>
      <c r="M186">
        <v>122.6</v>
      </c>
      <c r="N186">
        <v>8.1</v>
      </c>
      <c r="O186">
        <v>6.8</v>
      </c>
      <c r="P186">
        <v>0</v>
      </c>
      <c r="Q186">
        <v>0</v>
      </c>
      <c r="R186">
        <v>4.1399999999999997</v>
      </c>
      <c r="S186">
        <v>3.82</v>
      </c>
      <c r="T186">
        <v>1.31</v>
      </c>
      <c r="U186">
        <v>104.9</v>
      </c>
      <c r="V186">
        <v>34.799999999999997</v>
      </c>
      <c r="W186">
        <v>125.3</v>
      </c>
      <c r="X186">
        <v>5.4</v>
      </c>
      <c r="Y186">
        <v>56.4</v>
      </c>
      <c r="Z186">
        <v>61.3</v>
      </c>
      <c r="AA186">
        <v>17</v>
      </c>
      <c r="AB186">
        <v>48.9</v>
      </c>
      <c r="AC186">
        <v>31.3</v>
      </c>
      <c r="AD186">
        <v>19.8</v>
      </c>
      <c r="AE186">
        <v>0.29699999999999999</v>
      </c>
      <c r="AF186">
        <f>SUM(P186+Q186)</f>
        <v>0</v>
      </c>
      <c r="AG186">
        <f>(U186/M186)*9</f>
        <v>7.7006525285481251</v>
      </c>
      <c r="AH186" s="15">
        <f>SUM(AI186:AN186)</f>
        <v>0.82985886801628705</v>
      </c>
      <c r="AI186" s="4">
        <f>(M186-84.2787575)/48.673</f>
        <v>0.78732033160068204</v>
      </c>
      <c r="AJ186" s="4">
        <f>(K186-4.6555)/6.074</f>
        <v>1.0609976950938427</v>
      </c>
      <c r="AK186" s="4">
        <f>-1*(R186-4.3424)/0.5478</f>
        <v>0.36947791164658622</v>
      </c>
      <c r="AL186" s="4">
        <f>-1*(T186-1.332)/0.0986</f>
        <v>0.22312373225152152</v>
      </c>
      <c r="AM186" s="4">
        <f>(AG186-8.9127)/1.487</f>
        <v>-0.81509581133280029</v>
      </c>
      <c r="AN186" s="4">
        <f>(AF186-5.59719)/7.031955</f>
        <v>-0.7959649912435447</v>
      </c>
    </row>
    <row r="187" spans="1:40" x14ac:dyDescent="0.2">
      <c r="A187" t="e">
        <f>B187-C187</f>
        <v>#REF!</v>
      </c>
      <c r="B187" t="e">
        <f>MATCH(E187,#REF!,0)-1</f>
        <v>#REF!</v>
      </c>
      <c r="C187">
        <v>186</v>
      </c>
      <c r="D187">
        <v>281</v>
      </c>
      <c r="E187" t="s">
        <v>7838</v>
      </c>
      <c r="F187" t="s">
        <v>8335</v>
      </c>
      <c r="G187" t="s">
        <v>8349</v>
      </c>
      <c r="H187" t="s">
        <v>7564</v>
      </c>
      <c r="I187">
        <v>60</v>
      </c>
      <c r="J187">
        <v>0</v>
      </c>
      <c r="K187">
        <v>0</v>
      </c>
      <c r="L187">
        <v>256.8</v>
      </c>
      <c r="M187">
        <v>59.9</v>
      </c>
      <c r="N187">
        <v>3.3</v>
      </c>
      <c r="O187">
        <v>2.6</v>
      </c>
      <c r="P187">
        <v>0</v>
      </c>
      <c r="Q187">
        <v>9</v>
      </c>
      <c r="R187">
        <v>3.9</v>
      </c>
      <c r="S187">
        <v>3.5</v>
      </c>
      <c r="T187">
        <v>1.32</v>
      </c>
      <c r="U187">
        <v>66</v>
      </c>
      <c r="V187">
        <v>25.8</v>
      </c>
      <c r="W187">
        <v>53</v>
      </c>
      <c r="X187">
        <v>2.5</v>
      </c>
      <c r="Y187">
        <v>25.9</v>
      </c>
      <c r="Z187">
        <v>28.1</v>
      </c>
      <c r="AA187">
        <v>8</v>
      </c>
      <c r="AB187">
        <v>43.4</v>
      </c>
      <c r="AC187">
        <v>35.5</v>
      </c>
      <c r="AD187">
        <v>21.2</v>
      </c>
      <c r="AE187">
        <v>0.29299999999999998</v>
      </c>
      <c r="AF187">
        <f>SUM(P187+Q187)</f>
        <v>9</v>
      </c>
      <c r="AG187">
        <f>(U187/M187)*9</f>
        <v>9.916527545909851</v>
      </c>
      <c r="AH187" s="15">
        <f>SUM(AI187:AN187)</f>
        <v>0.8209417010454183</v>
      </c>
      <c r="AI187" s="4">
        <f>(M187-84.2787575)/48.673</f>
        <v>-0.50086819181065478</v>
      </c>
      <c r="AJ187" s="4">
        <f>(K187-4.6555)/6.074</f>
        <v>-0.76646361540994401</v>
      </c>
      <c r="AK187" s="4">
        <f>-1*(R187-4.3424)/0.5478</f>
        <v>0.80759401241328899</v>
      </c>
      <c r="AL187" s="4">
        <f>-1*(T187-1.332)/0.0986</f>
        <v>0.12170385395537538</v>
      </c>
      <c r="AM187" s="4">
        <f>(AG187-8.9127)/1.487</f>
        <v>0.67506896160716323</v>
      </c>
      <c r="AN187" s="4">
        <f>(AF187-5.59719)/7.031955</f>
        <v>0.48390668029018952</v>
      </c>
    </row>
    <row r="188" spans="1:40" x14ac:dyDescent="0.2">
      <c r="A188" t="e">
        <f>B188-C188</f>
        <v>#REF!</v>
      </c>
      <c r="B188" t="e">
        <f>MATCH(E188,#REF!,0)-1</f>
        <v>#REF!</v>
      </c>
      <c r="C188">
        <v>187</v>
      </c>
      <c r="D188">
        <v>298</v>
      </c>
      <c r="E188" t="s">
        <v>7819</v>
      </c>
      <c r="F188" t="s">
        <v>8333</v>
      </c>
      <c r="G188" t="s">
        <v>8349</v>
      </c>
      <c r="H188" t="s">
        <v>7564</v>
      </c>
      <c r="I188">
        <v>65</v>
      </c>
      <c r="J188">
        <v>0</v>
      </c>
      <c r="K188">
        <v>0</v>
      </c>
      <c r="L188">
        <v>251.9</v>
      </c>
      <c r="M188">
        <v>58.3</v>
      </c>
      <c r="N188">
        <v>3.1</v>
      </c>
      <c r="O188">
        <v>2.6</v>
      </c>
      <c r="P188">
        <v>0</v>
      </c>
      <c r="Q188">
        <v>10</v>
      </c>
      <c r="R188">
        <v>3.86</v>
      </c>
      <c r="S188">
        <v>3.52</v>
      </c>
      <c r="T188">
        <v>1.38</v>
      </c>
      <c r="U188">
        <v>67.8</v>
      </c>
      <c r="V188">
        <v>30.5</v>
      </c>
      <c r="W188">
        <v>50.2</v>
      </c>
      <c r="X188">
        <v>2.2999999999999998</v>
      </c>
      <c r="Y188">
        <v>25</v>
      </c>
      <c r="Z188">
        <v>27.2</v>
      </c>
      <c r="AA188">
        <v>7</v>
      </c>
      <c r="AB188">
        <v>49.1</v>
      </c>
      <c r="AC188">
        <v>30.8</v>
      </c>
      <c r="AD188">
        <v>20.100000000000001</v>
      </c>
      <c r="AE188">
        <v>0.3</v>
      </c>
      <c r="AF188">
        <f>SUM(P188+Q188)</f>
        <v>10</v>
      </c>
      <c r="AG188">
        <f>(U188/M188)*9</f>
        <v>10.46655231560892</v>
      </c>
      <c r="AH188" s="15">
        <f>SUM(AI188:AN188)</f>
        <v>0.76466619394685342</v>
      </c>
      <c r="AI188" s="4">
        <f>(M188-84.2787575)/48.673</f>
        <v>-0.5337406262198755</v>
      </c>
      <c r="AJ188" s="4">
        <f>(K188-4.6555)/6.074</f>
        <v>-0.76646361540994401</v>
      </c>
      <c r="AK188" s="4">
        <f>-1*(R188-4.3424)/0.5478</f>
        <v>0.88061336254107292</v>
      </c>
      <c r="AL188" s="4">
        <f>-1*(T188-1.332)/0.0986</f>
        <v>-0.48681541582149923</v>
      </c>
      <c r="AM188" s="4">
        <f>(AG188-8.9127)/1.487</f>
        <v>1.0449578450631616</v>
      </c>
      <c r="AN188" s="4">
        <f>(AF188-5.59719)/7.031955</f>
        <v>0.62611464379393778</v>
      </c>
    </row>
    <row r="189" spans="1:40" x14ac:dyDescent="0.2">
      <c r="A189" t="e">
        <f>B189-C189</f>
        <v>#REF!</v>
      </c>
      <c r="B189" t="e">
        <f>MATCH(E189,#REF!,0)-1</f>
        <v>#REF!</v>
      </c>
      <c r="C189">
        <v>188</v>
      </c>
      <c r="D189">
        <v>245</v>
      </c>
      <c r="E189" t="s">
        <v>7898</v>
      </c>
      <c r="F189" t="s">
        <v>8329</v>
      </c>
      <c r="G189" t="s">
        <v>8349</v>
      </c>
      <c r="H189" t="s">
        <v>9</v>
      </c>
      <c r="I189">
        <v>65</v>
      </c>
      <c r="J189">
        <v>0</v>
      </c>
      <c r="K189">
        <v>0</v>
      </c>
      <c r="L189">
        <v>277.5</v>
      </c>
      <c r="M189">
        <v>64.8</v>
      </c>
      <c r="N189">
        <v>3.3</v>
      </c>
      <c r="O189">
        <v>3</v>
      </c>
      <c r="P189">
        <v>0</v>
      </c>
      <c r="Q189">
        <v>13</v>
      </c>
      <c r="R189">
        <v>4.26</v>
      </c>
      <c r="S189">
        <v>3.54</v>
      </c>
      <c r="T189">
        <v>1.29</v>
      </c>
      <c r="U189">
        <v>67.099999999999994</v>
      </c>
      <c r="V189">
        <v>24.4</v>
      </c>
      <c r="W189">
        <v>58.9</v>
      </c>
      <c r="X189">
        <v>2.6</v>
      </c>
      <c r="Y189">
        <v>30.7</v>
      </c>
      <c r="Z189">
        <v>32.799999999999997</v>
      </c>
      <c r="AA189">
        <v>10</v>
      </c>
      <c r="AB189">
        <v>37.700000000000003</v>
      </c>
      <c r="AC189">
        <v>42.5</v>
      </c>
      <c r="AD189">
        <v>19.8</v>
      </c>
      <c r="AE189">
        <v>0.28100000000000003</v>
      </c>
      <c r="AF189">
        <f>SUM(P189+Q189)</f>
        <v>13</v>
      </c>
      <c r="AG189">
        <f>(U189/M189)*9</f>
        <v>9.3194444444444446</v>
      </c>
      <c r="AH189" s="15">
        <f>SUM(AI189:AN189)</f>
        <v>0.73599549495685435</v>
      </c>
      <c r="AI189" s="4">
        <f>(M189-84.2787575)/48.673</f>
        <v>-0.40019636143241633</v>
      </c>
      <c r="AJ189" s="4">
        <f>(K189-4.6555)/6.074</f>
        <v>-0.76646361540994401</v>
      </c>
      <c r="AK189" s="4">
        <f>-1*(R189-4.3424)/0.5478</f>
        <v>0.15041986126323442</v>
      </c>
      <c r="AL189" s="4">
        <f>-1*(T189-1.332)/0.0986</f>
        <v>0.4259634888438138</v>
      </c>
      <c r="AM189" s="4">
        <f>(AG189-8.9127)/1.487</f>
        <v>0.27353358738698413</v>
      </c>
      <c r="AN189" s="4">
        <f>(AF189-5.59719)/7.031955</f>
        <v>1.0527385343051825</v>
      </c>
    </row>
    <row r="190" spans="1:40" x14ac:dyDescent="0.2">
      <c r="A190" t="e">
        <f>B190-C190</f>
        <v>#REF!</v>
      </c>
      <c r="B190" t="e">
        <f>MATCH(E190,#REF!,0)-1</f>
        <v>#REF!</v>
      </c>
      <c r="C190">
        <v>189</v>
      </c>
      <c r="D190">
        <v>182</v>
      </c>
      <c r="E190" t="s">
        <v>7769</v>
      </c>
      <c r="F190" t="s">
        <v>8342</v>
      </c>
      <c r="G190" t="s">
        <v>8319</v>
      </c>
      <c r="H190" t="s">
        <v>9</v>
      </c>
      <c r="I190">
        <v>46</v>
      </c>
      <c r="J190">
        <v>5</v>
      </c>
      <c r="K190">
        <v>2.1</v>
      </c>
      <c r="L190">
        <v>332.1</v>
      </c>
      <c r="M190">
        <v>78.2</v>
      </c>
      <c r="N190">
        <v>4.2</v>
      </c>
      <c r="O190">
        <v>4</v>
      </c>
      <c r="P190">
        <v>0</v>
      </c>
      <c r="Q190">
        <v>6</v>
      </c>
      <c r="R190">
        <v>4.13</v>
      </c>
      <c r="S190">
        <v>3.22</v>
      </c>
      <c r="T190">
        <v>1.3</v>
      </c>
      <c r="U190">
        <v>84</v>
      </c>
      <c r="V190">
        <v>29.6</v>
      </c>
      <c r="W190">
        <v>71.900000000000006</v>
      </c>
      <c r="X190">
        <v>3.2</v>
      </c>
      <c r="Y190">
        <v>35.9</v>
      </c>
      <c r="Z190">
        <v>38.700000000000003</v>
      </c>
      <c r="AA190">
        <v>11</v>
      </c>
      <c r="AB190">
        <v>46.6</v>
      </c>
      <c r="AC190">
        <v>32.700000000000003</v>
      </c>
      <c r="AD190">
        <v>20.7</v>
      </c>
      <c r="AE190">
        <v>0.29699999999999999</v>
      </c>
      <c r="AF190">
        <f>SUM(P190+Q190)</f>
        <v>6</v>
      </c>
      <c r="AG190">
        <f>(U190/M190)*9</f>
        <v>9.6675191815856785</v>
      </c>
      <c r="AH190" s="15">
        <f>SUM(AI190:AN190)</f>
        <v>0.73155382697450722</v>
      </c>
      <c r="AI190" s="4">
        <f>(M190-84.2787575)/48.673</f>
        <v>-0.12488972325519271</v>
      </c>
      <c r="AJ190" s="4">
        <f>(K190-4.6555)/6.074</f>
        <v>-0.42072769180111952</v>
      </c>
      <c r="AK190" s="4">
        <f>-1*(R190-4.3424)/0.5478</f>
        <v>0.38773274917853179</v>
      </c>
      <c r="AL190" s="4">
        <f>-1*(T190-1.332)/0.0986</f>
        <v>0.32454361054766767</v>
      </c>
      <c r="AM190" s="4">
        <f>(AG190-8.9127)/1.487</f>
        <v>0.5076120925256753</v>
      </c>
      <c r="AN190" s="4">
        <f>(AF190-5.59719)/7.031955</f>
        <v>5.7282789778944784E-2</v>
      </c>
    </row>
    <row r="191" spans="1:40" x14ac:dyDescent="0.2">
      <c r="A191" t="e">
        <f>B191-C191</f>
        <v>#REF!</v>
      </c>
      <c r="B191" t="e">
        <f>MATCH(E191,#REF!,0)-1</f>
        <v>#REF!</v>
      </c>
      <c r="C191">
        <v>190</v>
      </c>
      <c r="D191">
        <v>21</v>
      </c>
      <c r="E191" t="s">
        <v>7628</v>
      </c>
      <c r="F191" t="s">
        <v>8333</v>
      </c>
      <c r="G191" t="s">
        <v>8319</v>
      </c>
      <c r="H191" t="s">
        <v>7564</v>
      </c>
      <c r="I191">
        <v>31</v>
      </c>
      <c r="J191">
        <v>31</v>
      </c>
      <c r="K191">
        <v>15.8</v>
      </c>
      <c r="L191">
        <v>795.2</v>
      </c>
      <c r="M191">
        <v>181.7</v>
      </c>
      <c r="N191">
        <v>10.8</v>
      </c>
      <c r="O191">
        <v>10.3</v>
      </c>
      <c r="P191">
        <v>0</v>
      </c>
      <c r="Q191">
        <v>0</v>
      </c>
      <c r="R191">
        <v>4.3899999999999997</v>
      </c>
      <c r="S191">
        <v>4.1399999999999997</v>
      </c>
      <c r="T191">
        <v>1.42</v>
      </c>
      <c r="U191">
        <v>138.4</v>
      </c>
      <c r="V191">
        <v>60.5</v>
      </c>
      <c r="W191">
        <v>196.8</v>
      </c>
      <c r="X191">
        <v>6.5</v>
      </c>
      <c r="Y191">
        <v>88.6</v>
      </c>
      <c r="Z191">
        <v>96.9</v>
      </c>
      <c r="AA191">
        <v>24</v>
      </c>
      <c r="AB191">
        <v>55.4</v>
      </c>
      <c r="AC191">
        <v>24.5</v>
      </c>
      <c r="AD191">
        <v>20.100000000000001</v>
      </c>
      <c r="AE191">
        <v>0.30499999999999999</v>
      </c>
      <c r="AF191">
        <f>SUM(P191+Q191)</f>
        <v>0</v>
      </c>
      <c r="AG191">
        <f>(U191/M191)*9</f>
        <v>6.8552559163456257</v>
      </c>
      <c r="AH191" s="15">
        <f>SUM(AI191:AN191)</f>
        <v>0.67735978094899485</v>
      </c>
      <c r="AI191" s="4">
        <f>(M191-84.2787575)/48.673</f>
        <v>2.0015458775912722</v>
      </c>
      <c r="AJ191" s="4">
        <f>(K191-4.6555)/6.074</f>
        <v>1.8347876193612118</v>
      </c>
      <c r="AK191" s="4">
        <f>-1*(R191-4.3424)/0.5478</f>
        <v>-8.6893026652062957E-2</v>
      </c>
      <c r="AL191" s="4">
        <f>-1*(T191-1.332)/0.0986</f>
        <v>-0.89249492900608385</v>
      </c>
      <c r="AM191" s="4">
        <f>(AG191-8.9127)/1.487</f>
        <v>-1.3836207691017979</v>
      </c>
      <c r="AN191" s="4">
        <f>(AF191-5.59719)/7.031955</f>
        <v>-0.7959649912435447</v>
      </c>
    </row>
    <row r="192" spans="1:40" x14ac:dyDescent="0.2">
      <c r="A192" t="e">
        <f>B192-C192</f>
        <v>#REF!</v>
      </c>
      <c r="B192" t="e">
        <f>MATCH(E192,#REF!,0)-1</f>
        <v>#REF!</v>
      </c>
      <c r="C192">
        <v>191</v>
      </c>
      <c r="D192">
        <v>327</v>
      </c>
      <c r="E192" t="s">
        <v>7794</v>
      </c>
      <c r="F192" t="s">
        <v>8334</v>
      </c>
      <c r="G192" t="s">
        <v>8349</v>
      </c>
      <c r="H192" t="s">
        <v>7564</v>
      </c>
      <c r="I192">
        <v>55</v>
      </c>
      <c r="J192">
        <v>0</v>
      </c>
      <c r="K192">
        <v>0</v>
      </c>
      <c r="L192">
        <v>231.9</v>
      </c>
      <c r="M192">
        <v>55.1</v>
      </c>
      <c r="N192">
        <v>2.9</v>
      </c>
      <c r="O192">
        <v>2.5</v>
      </c>
      <c r="P192">
        <v>0</v>
      </c>
      <c r="Q192">
        <v>8</v>
      </c>
      <c r="R192">
        <v>3.72</v>
      </c>
      <c r="S192">
        <v>3.25</v>
      </c>
      <c r="T192">
        <v>1.28</v>
      </c>
      <c r="U192">
        <v>54.9</v>
      </c>
      <c r="V192">
        <v>19.399999999999999</v>
      </c>
      <c r="W192">
        <v>51.2</v>
      </c>
      <c r="X192">
        <v>1.9</v>
      </c>
      <c r="Y192">
        <v>22.7</v>
      </c>
      <c r="Z192">
        <v>24.8</v>
      </c>
      <c r="AA192">
        <v>7</v>
      </c>
      <c r="AB192">
        <v>49.9</v>
      </c>
      <c r="AC192">
        <v>29.6</v>
      </c>
      <c r="AD192">
        <v>20.5</v>
      </c>
      <c r="AE192">
        <v>0.29899999999999999</v>
      </c>
      <c r="AF192">
        <f>SUM(P192+Q192)</f>
        <v>8</v>
      </c>
      <c r="AG192">
        <f>(U192/M192)*9</f>
        <v>8.9673321234119783</v>
      </c>
      <c r="AH192" s="15">
        <f>SUM(AI192:AN192)</f>
        <v>0.67605388891230622</v>
      </c>
      <c r="AI192" s="4">
        <f>(M192-84.2787575)/48.673</f>
        <v>-0.59948549503831683</v>
      </c>
      <c r="AJ192" s="4">
        <f>(K192-4.6555)/6.074</f>
        <v>-0.76646361540994401</v>
      </c>
      <c r="AK192" s="4">
        <f>-1*(R192-4.3424)/0.5478</f>
        <v>1.1361810879883159</v>
      </c>
      <c r="AL192" s="4">
        <f>-1*(T192-1.332)/0.0986</f>
        <v>0.52738336713995992</v>
      </c>
      <c r="AM192" s="4">
        <f>(AG192-8.9127)/1.487</f>
        <v>3.6739827445850096E-2</v>
      </c>
      <c r="AN192" s="4">
        <f>(AF192-5.59719)/7.031955</f>
        <v>0.34169871678644126</v>
      </c>
    </row>
    <row r="193" spans="1:40" x14ac:dyDescent="0.2">
      <c r="A193" t="e">
        <f>B193-C193</f>
        <v>#REF!</v>
      </c>
      <c r="B193" t="e">
        <f>MATCH(E193,#REF!,0)-1</f>
        <v>#REF!</v>
      </c>
      <c r="C193">
        <v>192</v>
      </c>
      <c r="D193">
        <v>79</v>
      </c>
      <c r="E193" t="s">
        <v>7658</v>
      </c>
      <c r="F193" t="s">
        <v>8343</v>
      </c>
      <c r="G193" t="s">
        <v>8319</v>
      </c>
      <c r="H193" t="s">
        <v>7564</v>
      </c>
      <c r="I193">
        <v>28</v>
      </c>
      <c r="J193">
        <v>28</v>
      </c>
      <c r="K193">
        <v>13.2</v>
      </c>
      <c r="L193">
        <v>671.2</v>
      </c>
      <c r="M193">
        <v>156.80000000000001</v>
      </c>
      <c r="N193">
        <v>9.5</v>
      </c>
      <c r="O193">
        <v>9.1</v>
      </c>
      <c r="P193">
        <v>0</v>
      </c>
      <c r="Q193">
        <v>0</v>
      </c>
      <c r="R193">
        <v>4.58</v>
      </c>
      <c r="S193">
        <v>3.9</v>
      </c>
      <c r="T193">
        <v>1.33</v>
      </c>
      <c r="U193">
        <v>128.80000000000001</v>
      </c>
      <c r="V193">
        <v>46.4</v>
      </c>
      <c r="W193">
        <v>162.30000000000001</v>
      </c>
      <c r="X193">
        <v>7.2</v>
      </c>
      <c r="Y193">
        <v>79.8</v>
      </c>
      <c r="Z193">
        <v>85.6</v>
      </c>
      <c r="AA193">
        <v>25</v>
      </c>
      <c r="AB193">
        <v>42.9</v>
      </c>
      <c r="AC193">
        <v>36.700000000000003</v>
      </c>
      <c r="AD193">
        <v>20.399999999999999</v>
      </c>
      <c r="AE193">
        <v>0.29599999999999999</v>
      </c>
      <c r="AF193">
        <f>SUM(P193+Q193)</f>
        <v>0</v>
      </c>
      <c r="AG193">
        <f>(U193/M193)*9</f>
        <v>7.3928571428571423</v>
      </c>
      <c r="AH193" s="15">
        <f>SUM(AI193:AN193)</f>
        <v>0.66519962467843707</v>
      </c>
      <c r="AI193" s="4">
        <f>(M193-84.2787575)/48.673</f>
        <v>1.4899686170977753</v>
      </c>
      <c r="AJ193" s="4">
        <f>(K193-4.6555)/6.074</f>
        <v>1.4067336187026671</v>
      </c>
      <c r="AK193" s="4">
        <f>-1*(R193-4.3424)/0.5478</f>
        <v>-0.43373493975903704</v>
      </c>
      <c r="AL193" s="4">
        <f>-1*(T193-1.332)/0.0986</f>
        <v>2.0283975659229229E-2</v>
      </c>
      <c r="AM193" s="4">
        <f>(AG193-8.9127)/1.487</f>
        <v>-1.0220866557786528</v>
      </c>
      <c r="AN193" s="4">
        <f>(AF193-5.59719)/7.031955</f>
        <v>-0.7959649912435447</v>
      </c>
    </row>
    <row r="194" spans="1:40" x14ac:dyDescent="0.2">
      <c r="A194" t="e">
        <f>B194-C194</f>
        <v>#REF!</v>
      </c>
      <c r="B194" t="e">
        <f>MATCH(E194,#REF!,0)-1</f>
        <v>#REF!</v>
      </c>
      <c r="C194">
        <v>193</v>
      </c>
      <c r="D194">
        <v>242</v>
      </c>
      <c r="E194" t="s">
        <v>7561</v>
      </c>
      <c r="F194" t="s">
        <v>8323</v>
      </c>
      <c r="G194" t="s">
        <v>8349</v>
      </c>
      <c r="H194" t="s">
        <v>9</v>
      </c>
      <c r="I194">
        <v>65</v>
      </c>
      <c r="J194">
        <v>0</v>
      </c>
      <c r="K194">
        <v>0</v>
      </c>
      <c r="L194">
        <v>279.60000000000002</v>
      </c>
      <c r="M194">
        <v>64.8</v>
      </c>
      <c r="N194">
        <v>3.1</v>
      </c>
      <c r="O194">
        <v>3.2</v>
      </c>
      <c r="P194">
        <v>5</v>
      </c>
      <c r="Q194">
        <v>13</v>
      </c>
      <c r="R194">
        <v>4.24</v>
      </c>
      <c r="S194">
        <v>3.45</v>
      </c>
      <c r="T194">
        <v>1.35</v>
      </c>
      <c r="U194">
        <v>64.5</v>
      </c>
      <c r="V194">
        <v>24.7</v>
      </c>
      <c r="W194">
        <v>63</v>
      </c>
      <c r="X194">
        <v>2.8</v>
      </c>
      <c r="Y194">
        <v>30.6</v>
      </c>
      <c r="Z194">
        <v>33</v>
      </c>
      <c r="AA194">
        <v>9</v>
      </c>
      <c r="AB194">
        <v>49.3</v>
      </c>
      <c r="AC194">
        <v>30.7</v>
      </c>
      <c r="AD194">
        <v>20.100000000000001</v>
      </c>
      <c r="AE194">
        <v>0.30299999999999999</v>
      </c>
      <c r="AF194">
        <f>SUM(P194+Q194)</f>
        <v>18</v>
      </c>
      <c r="AG194">
        <f>(U194/M194)*9</f>
        <v>8.9583333333333339</v>
      </c>
      <c r="AH194" s="15">
        <f>SUM(AI194:AN194)</f>
        <v>0.6321803168808946</v>
      </c>
      <c r="AI194" s="4">
        <f>(M194-84.2787575)/48.673</f>
        <v>-0.40019636143241633</v>
      </c>
      <c r="AJ194" s="4">
        <f>(K194-4.6555)/6.074</f>
        <v>-0.76646361540994401</v>
      </c>
      <c r="AK194" s="4">
        <f>-1*(R194-4.3424)/0.5478</f>
        <v>0.18692953632712558</v>
      </c>
      <c r="AL194" s="4">
        <f>-1*(T194-1.332)/0.0986</f>
        <v>-0.18255578093306304</v>
      </c>
      <c r="AM194" s="4">
        <f>(AG194-8.9127)/1.487</f>
        <v>3.0688186505268826E-2</v>
      </c>
      <c r="AN194" s="4">
        <f>(AF194-5.59719)/7.031955</f>
        <v>1.7637783518239236</v>
      </c>
    </row>
    <row r="195" spans="1:40" x14ac:dyDescent="0.2">
      <c r="A195" t="e">
        <f>B195-C195</f>
        <v>#REF!</v>
      </c>
      <c r="B195" t="e">
        <f>MATCH(E195,#REF!,0)-1</f>
        <v>#REF!</v>
      </c>
      <c r="C195">
        <v>194</v>
      </c>
      <c r="D195">
        <v>552</v>
      </c>
      <c r="E195" t="s">
        <v>7843</v>
      </c>
      <c r="F195" t="s">
        <v>8341</v>
      </c>
      <c r="G195" t="s">
        <v>8349</v>
      </c>
      <c r="H195" t="s">
        <v>9</v>
      </c>
      <c r="I195">
        <v>36</v>
      </c>
      <c r="J195">
        <v>0</v>
      </c>
      <c r="K195">
        <v>0</v>
      </c>
      <c r="L195">
        <v>107</v>
      </c>
      <c r="M195">
        <v>24.9</v>
      </c>
      <c r="N195">
        <v>1.2</v>
      </c>
      <c r="O195">
        <v>1.2</v>
      </c>
      <c r="P195">
        <v>0</v>
      </c>
      <c r="Q195">
        <v>4</v>
      </c>
      <c r="R195">
        <v>3.84</v>
      </c>
      <c r="S195">
        <v>3.28</v>
      </c>
      <c r="T195">
        <v>1.28</v>
      </c>
      <c r="U195">
        <v>30.3</v>
      </c>
      <c r="V195">
        <v>9.9</v>
      </c>
      <c r="W195">
        <v>22</v>
      </c>
      <c r="X195">
        <v>1</v>
      </c>
      <c r="Y195">
        <v>10.6</v>
      </c>
      <c r="Z195">
        <v>11.5</v>
      </c>
      <c r="AA195">
        <v>3</v>
      </c>
      <c r="AB195">
        <v>42</v>
      </c>
      <c r="AC195">
        <v>36.6</v>
      </c>
      <c r="AD195">
        <v>21.4</v>
      </c>
      <c r="AE195">
        <v>0.30199999999999999</v>
      </c>
      <c r="AF195">
        <f>SUM(P195+Q195)</f>
        <v>4</v>
      </c>
      <c r="AG195">
        <f>(U195/M195)*9</f>
        <v>10.951807228915662</v>
      </c>
      <c r="AH195" s="15">
        <f>SUM(AI195:AN195)</f>
        <v>0.60224628436990346</v>
      </c>
      <c r="AI195" s="4">
        <f>(M195-84.2787575)/48.673</f>
        <v>-1.219952694512358</v>
      </c>
      <c r="AJ195" s="4">
        <f>(K195-4.6555)/6.074</f>
        <v>-0.76646361540994401</v>
      </c>
      <c r="AK195" s="4">
        <f>-1*(R195-4.3424)/0.5478</f>
        <v>0.91712303760496494</v>
      </c>
      <c r="AL195" s="4">
        <f>-1*(T195-1.332)/0.0986</f>
        <v>0.52738336713995992</v>
      </c>
      <c r="AM195" s="4">
        <f>(AG195-8.9127)/1.487</f>
        <v>1.3712893267758324</v>
      </c>
      <c r="AN195" s="4">
        <f>(AF195-5.59719)/7.031955</f>
        <v>-0.22713313722855172</v>
      </c>
    </row>
    <row r="196" spans="1:40" x14ac:dyDescent="0.2">
      <c r="A196" t="e">
        <f>B196-C196</f>
        <v>#REF!</v>
      </c>
      <c r="B196" t="e">
        <f>MATCH(E196,#REF!,0)-1</f>
        <v>#REF!</v>
      </c>
      <c r="C196">
        <v>195</v>
      </c>
      <c r="D196">
        <v>58</v>
      </c>
      <c r="E196" t="s">
        <v>7673</v>
      </c>
      <c r="F196" t="s">
        <v>8333</v>
      </c>
      <c r="G196" t="s">
        <v>8319</v>
      </c>
      <c r="H196" t="s">
        <v>9</v>
      </c>
      <c r="I196">
        <v>29</v>
      </c>
      <c r="J196">
        <v>29</v>
      </c>
      <c r="K196">
        <v>13.1</v>
      </c>
      <c r="L196">
        <v>721.6</v>
      </c>
      <c r="M196">
        <v>166.4</v>
      </c>
      <c r="N196">
        <v>9.4</v>
      </c>
      <c r="O196">
        <v>10.5</v>
      </c>
      <c r="P196">
        <v>0</v>
      </c>
      <c r="Q196">
        <v>0</v>
      </c>
      <c r="R196">
        <v>4.97</v>
      </c>
      <c r="S196">
        <v>4.03</v>
      </c>
      <c r="T196">
        <v>1.35</v>
      </c>
      <c r="U196">
        <v>155.1</v>
      </c>
      <c r="V196">
        <v>57.8</v>
      </c>
      <c r="W196">
        <v>166.6</v>
      </c>
      <c r="X196">
        <v>6.9</v>
      </c>
      <c r="Y196">
        <v>91.9</v>
      </c>
      <c r="Z196">
        <v>97.4</v>
      </c>
      <c r="AA196">
        <v>33</v>
      </c>
      <c r="AB196">
        <v>35.1</v>
      </c>
      <c r="AC196">
        <v>44.8</v>
      </c>
      <c r="AD196">
        <v>20.100000000000001</v>
      </c>
      <c r="AE196">
        <v>0.28499999999999998</v>
      </c>
      <c r="AF196">
        <f>SUM(P196+Q196)</f>
        <v>0</v>
      </c>
      <c r="AG196">
        <f>(U196/M196)*9</f>
        <v>8.388822115384615</v>
      </c>
      <c r="AH196" s="15">
        <f>SUM(AI196:AN196)</f>
        <v>0.60097361604970301</v>
      </c>
      <c r="AI196" s="4">
        <f>(M196-84.2787575)/48.673</f>
        <v>1.6872032235530994</v>
      </c>
      <c r="AJ196" s="4">
        <f>(K196-4.6555)/6.074</f>
        <v>1.3902700032927231</v>
      </c>
      <c r="AK196" s="4">
        <f>-1*(R196-4.3424)/0.5478</f>
        <v>-1.1456736035049291</v>
      </c>
      <c r="AL196" s="4">
        <f>-1*(T196-1.332)/0.0986</f>
        <v>-0.18255578093306304</v>
      </c>
      <c r="AM196" s="4">
        <f>(AG196-8.9127)/1.487</f>
        <v>-0.3523052351145825</v>
      </c>
      <c r="AN196" s="4">
        <f>(AF196-5.59719)/7.031955</f>
        <v>-0.7959649912435447</v>
      </c>
    </row>
    <row r="197" spans="1:40" x14ac:dyDescent="0.2">
      <c r="A197" t="e">
        <f>B197-C197</f>
        <v>#REF!</v>
      </c>
      <c r="B197" t="e">
        <f>MATCH(E197,#REF!,0)-1</f>
        <v>#REF!</v>
      </c>
      <c r="C197">
        <v>196</v>
      </c>
      <c r="D197">
        <v>297</v>
      </c>
      <c r="E197" t="s">
        <v>7862</v>
      </c>
      <c r="F197" t="s">
        <v>8341</v>
      </c>
      <c r="G197" t="s">
        <v>8349</v>
      </c>
      <c r="H197" t="s">
        <v>9</v>
      </c>
      <c r="I197">
        <v>65</v>
      </c>
      <c r="J197">
        <v>0</v>
      </c>
      <c r="K197">
        <v>0</v>
      </c>
      <c r="L197">
        <v>249.8</v>
      </c>
      <c r="M197">
        <v>58.3</v>
      </c>
      <c r="N197">
        <v>2.7</v>
      </c>
      <c r="O197">
        <v>2.9</v>
      </c>
      <c r="P197">
        <v>0</v>
      </c>
      <c r="Q197">
        <v>13</v>
      </c>
      <c r="R197">
        <v>4.3099999999999996</v>
      </c>
      <c r="S197">
        <v>3.35</v>
      </c>
      <c r="T197">
        <v>1.29</v>
      </c>
      <c r="U197">
        <v>61</v>
      </c>
      <c r="V197">
        <v>19.399999999999999</v>
      </c>
      <c r="W197">
        <v>55.8</v>
      </c>
      <c r="X197">
        <v>2.6</v>
      </c>
      <c r="Y197">
        <v>27.9</v>
      </c>
      <c r="Z197">
        <v>29.8</v>
      </c>
      <c r="AA197">
        <v>9</v>
      </c>
      <c r="AB197">
        <v>37.6</v>
      </c>
      <c r="AC197">
        <v>41</v>
      </c>
      <c r="AD197">
        <v>21.4</v>
      </c>
      <c r="AE197">
        <v>0.29699999999999999</v>
      </c>
      <c r="AF197">
        <f>SUM(P197+Q197)</f>
        <v>13</v>
      </c>
      <c r="AG197">
        <f>(U197/M197)*9</f>
        <v>9.4168096054888508</v>
      </c>
      <c r="AH197" s="15">
        <f>SUM(AI197:AN197)</f>
        <v>0.57665462223018094</v>
      </c>
      <c r="AI197" s="4">
        <f>(M197-84.2787575)/48.673</f>
        <v>-0.5337406262198755</v>
      </c>
      <c r="AJ197" s="4">
        <f>(K197-4.6555)/6.074</f>
        <v>-0.76646361540994401</v>
      </c>
      <c r="AK197" s="4">
        <f>-1*(R197-4.3424)/0.5478</f>
        <v>5.9145673603504909E-2</v>
      </c>
      <c r="AL197" s="4">
        <f>-1*(T197-1.332)/0.0986</f>
        <v>0.4259634888438138</v>
      </c>
      <c r="AM197" s="4">
        <f>(AG197-8.9127)/1.487</f>
        <v>0.3390111671074994</v>
      </c>
      <c r="AN197" s="4">
        <f>(AF197-5.59719)/7.031955</f>
        <v>1.0527385343051825</v>
      </c>
    </row>
    <row r="198" spans="1:40" x14ac:dyDescent="0.2">
      <c r="A198" t="e">
        <f>B198-C198</f>
        <v>#REF!</v>
      </c>
      <c r="B198" t="e">
        <f>MATCH(E198,#REF!,0)-1</f>
        <v>#REF!</v>
      </c>
      <c r="C198">
        <v>197</v>
      </c>
      <c r="D198">
        <v>53</v>
      </c>
      <c r="E198" t="s">
        <v>7694</v>
      </c>
      <c r="F198" t="s">
        <v>8345</v>
      </c>
      <c r="G198" t="s">
        <v>8319</v>
      </c>
      <c r="H198" t="s">
        <v>9</v>
      </c>
      <c r="I198">
        <v>31</v>
      </c>
      <c r="J198">
        <v>31</v>
      </c>
      <c r="K198">
        <v>13.9</v>
      </c>
      <c r="L198">
        <v>734.9</v>
      </c>
      <c r="M198">
        <v>169.4</v>
      </c>
      <c r="N198">
        <v>8</v>
      </c>
      <c r="O198">
        <v>11.8</v>
      </c>
      <c r="P198">
        <v>0</v>
      </c>
      <c r="Q198">
        <v>0</v>
      </c>
      <c r="R198">
        <v>4.74</v>
      </c>
      <c r="S198">
        <v>4.1900000000000004</v>
      </c>
      <c r="T198">
        <v>1.34</v>
      </c>
      <c r="U198">
        <v>136.5</v>
      </c>
      <c r="V198">
        <v>49.2</v>
      </c>
      <c r="W198">
        <v>178.4</v>
      </c>
      <c r="X198">
        <v>6.3</v>
      </c>
      <c r="Y198">
        <v>89.1</v>
      </c>
      <c r="Z198">
        <v>95.3</v>
      </c>
      <c r="AA198">
        <v>28</v>
      </c>
      <c r="AB198">
        <v>39.9</v>
      </c>
      <c r="AC198">
        <v>40</v>
      </c>
      <c r="AD198">
        <v>20.100000000000001</v>
      </c>
      <c r="AE198">
        <v>0.29199999999999998</v>
      </c>
      <c r="AF198">
        <f>SUM(P198+Q198)</f>
        <v>0</v>
      </c>
      <c r="AG198">
        <f>(U198/M198)*9</f>
        <v>7.2520661157024788</v>
      </c>
      <c r="AH198" s="15">
        <f>SUM(AI198:AN198)</f>
        <v>0.55113681906128242</v>
      </c>
      <c r="AI198" s="4">
        <f>(M198-84.2787575)/48.673</f>
        <v>1.7488390380703882</v>
      </c>
      <c r="AJ198" s="4">
        <f>(K198-4.6555)/6.074</f>
        <v>1.5219789265722754</v>
      </c>
      <c r="AK198" s="4">
        <f>-1*(R198-4.3424)/0.5478</f>
        <v>-0.72581234027017283</v>
      </c>
      <c r="AL198" s="4">
        <f>-1*(T198-1.332)/0.0986</f>
        <v>-8.1135902636916918E-2</v>
      </c>
      <c r="AM198" s="4">
        <f>(AG198-8.9127)/1.487</f>
        <v>-1.1167679114307467</v>
      </c>
      <c r="AN198" s="4">
        <f>(AF198-5.59719)/7.031955</f>
        <v>-0.7959649912435447</v>
      </c>
    </row>
    <row r="199" spans="1:40" x14ac:dyDescent="0.2">
      <c r="A199" t="e">
        <f>B199-C199</f>
        <v>#REF!</v>
      </c>
      <c r="B199" t="e">
        <f>MATCH(E199,#REF!,0)-1</f>
        <v>#REF!</v>
      </c>
      <c r="C199">
        <v>198</v>
      </c>
      <c r="D199">
        <v>107</v>
      </c>
      <c r="E199" t="s">
        <v>1551</v>
      </c>
      <c r="F199" t="s">
        <v>8331</v>
      </c>
      <c r="G199" t="s">
        <v>8319</v>
      </c>
      <c r="H199" t="s">
        <v>9</v>
      </c>
      <c r="I199">
        <v>24</v>
      </c>
      <c r="J199">
        <v>24</v>
      </c>
      <c r="K199">
        <v>12</v>
      </c>
      <c r="L199">
        <v>590.5</v>
      </c>
      <c r="M199">
        <v>136.1</v>
      </c>
      <c r="N199">
        <v>7.8</v>
      </c>
      <c r="O199">
        <v>8.4</v>
      </c>
      <c r="P199">
        <v>0</v>
      </c>
      <c r="Q199">
        <v>0</v>
      </c>
      <c r="R199">
        <v>4.29</v>
      </c>
      <c r="S199">
        <v>3.84</v>
      </c>
      <c r="T199">
        <v>1.39</v>
      </c>
      <c r="U199">
        <v>124.8</v>
      </c>
      <c r="V199">
        <v>56.4</v>
      </c>
      <c r="W199">
        <v>132.6</v>
      </c>
      <c r="X199">
        <v>7.2</v>
      </c>
      <c r="Y199">
        <v>64.8</v>
      </c>
      <c r="Z199">
        <v>70.3</v>
      </c>
      <c r="AA199">
        <v>17</v>
      </c>
      <c r="AB199">
        <v>49.6</v>
      </c>
      <c r="AC199">
        <v>29.7</v>
      </c>
      <c r="AD199">
        <v>20.6</v>
      </c>
      <c r="AE199">
        <v>0.30099999999999999</v>
      </c>
      <c r="AF199">
        <f>SUM(P199+Q199)</f>
        <v>0</v>
      </c>
      <c r="AG199">
        <f>(U199/M199)*9</f>
        <v>8.2527553269654668</v>
      </c>
      <c r="AH199" s="15">
        <f>SUM(AI199:AN199)</f>
        <v>0.5414973299732837</v>
      </c>
      <c r="AI199" s="4">
        <f>(M199-84.2787575)/48.673</f>
        <v>1.0646814969284819</v>
      </c>
      <c r="AJ199" s="4">
        <f>(K199-4.6555)/6.074</f>
        <v>1.2091702337833388</v>
      </c>
      <c r="AK199" s="4">
        <f>-1*(R199-4.3424)/0.5478</f>
        <v>9.5655348667396056E-2</v>
      </c>
      <c r="AL199" s="4">
        <f>-1*(T199-1.332)/0.0986</f>
        <v>-0.58823529411764541</v>
      </c>
      <c r="AM199" s="4">
        <f>(AG199-8.9127)/1.487</f>
        <v>-0.4438094640447427</v>
      </c>
      <c r="AN199" s="4">
        <f>(AF199-5.59719)/7.031955</f>
        <v>-0.7959649912435447</v>
      </c>
    </row>
    <row r="200" spans="1:40" x14ac:dyDescent="0.2">
      <c r="A200" t="e">
        <f>B200-C200</f>
        <v>#REF!</v>
      </c>
      <c r="B200" t="e">
        <f>MATCH(E200,#REF!,0)-1</f>
        <v>#REF!</v>
      </c>
      <c r="C200">
        <v>199</v>
      </c>
      <c r="D200">
        <v>342</v>
      </c>
      <c r="E200" t="s">
        <v>7853</v>
      </c>
      <c r="F200" t="s">
        <v>7554</v>
      </c>
      <c r="G200" t="s">
        <v>8349</v>
      </c>
      <c r="H200" t="s">
        <v>9</v>
      </c>
      <c r="I200">
        <v>65</v>
      </c>
      <c r="J200">
        <v>0</v>
      </c>
      <c r="K200">
        <v>0</v>
      </c>
      <c r="L200">
        <v>223.3</v>
      </c>
      <c r="M200">
        <v>51.8</v>
      </c>
      <c r="N200">
        <v>2.6</v>
      </c>
      <c r="O200">
        <v>2.5</v>
      </c>
      <c r="P200">
        <v>0</v>
      </c>
      <c r="Q200">
        <v>13</v>
      </c>
      <c r="R200">
        <v>4.09</v>
      </c>
      <c r="S200">
        <v>3.57</v>
      </c>
      <c r="T200">
        <v>1.34</v>
      </c>
      <c r="U200">
        <v>55.9</v>
      </c>
      <c r="V200">
        <v>23</v>
      </c>
      <c r="W200">
        <v>46.6</v>
      </c>
      <c r="X200">
        <v>2.6</v>
      </c>
      <c r="Y200">
        <v>23.5</v>
      </c>
      <c r="Z200">
        <v>25.4</v>
      </c>
      <c r="AA200">
        <v>7</v>
      </c>
      <c r="AB200">
        <v>45</v>
      </c>
      <c r="AC200">
        <v>34.5</v>
      </c>
      <c r="AD200">
        <v>20.5</v>
      </c>
      <c r="AE200">
        <v>0.29599999999999999</v>
      </c>
      <c r="AF200">
        <f>SUM(P200+Q200)</f>
        <v>13</v>
      </c>
      <c r="AG200">
        <f>(U200/M200)*9</f>
        <v>9.7123552123552113</v>
      </c>
      <c r="AH200" s="15">
        <f>SUM(AI200:AN200)</f>
        <v>0.53637032163545439</v>
      </c>
      <c r="AI200" s="4">
        <f>(M200-84.2787575)/48.673</f>
        <v>-0.66728489100733468</v>
      </c>
      <c r="AJ200" s="4">
        <f>(K200-4.6555)/6.074</f>
        <v>-0.76646361540994401</v>
      </c>
      <c r="AK200" s="4">
        <f>-1*(R200-4.3424)/0.5478</f>
        <v>0.46075209930631572</v>
      </c>
      <c r="AL200" s="4">
        <f>-1*(T200-1.332)/0.0986</f>
        <v>-8.1135902636916918E-2</v>
      </c>
      <c r="AM200" s="4">
        <f>(AG200-8.9127)/1.487</f>
        <v>0.53776409707815198</v>
      </c>
      <c r="AN200" s="4">
        <f>(AF200-5.59719)/7.031955</f>
        <v>1.0527385343051825</v>
      </c>
    </row>
    <row r="201" spans="1:40" x14ac:dyDescent="0.2">
      <c r="A201" t="e">
        <f>B201-C201</f>
        <v>#REF!</v>
      </c>
      <c r="B201" t="e">
        <f>MATCH(E201,#REF!,0)-1</f>
        <v>#REF!</v>
      </c>
      <c r="C201">
        <v>200</v>
      </c>
      <c r="D201">
        <v>63</v>
      </c>
      <c r="E201" t="s">
        <v>7655</v>
      </c>
      <c r="F201" t="s">
        <v>8332</v>
      </c>
      <c r="G201" t="s">
        <v>8319</v>
      </c>
      <c r="H201" t="s">
        <v>7564</v>
      </c>
      <c r="I201">
        <v>29</v>
      </c>
      <c r="J201">
        <v>29</v>
      </c>
      <c r="K201">
        <v>13.4</v>
      </c>
      <c r="L201">
        <v>704.1</v>
      </c>
      <c r="M201">
        <v>163.5</v>
      </c>
      <c r="N201">
        <v>8.6</v>
      </c>
      <c r="O201">
        <v>10.5</v>
      </c>
      <c r="P201">
        <v>0</v>
      </c>
      <c r="Q201">
        <v>0</v>
      </c>
      <c r="R201">
        <v>4.72</v>
      </c>
      <c r="S201">
        <v>4</v>
      </c>
      <c r="T201">
        <v>1.36</v>
      </c>
      <c r="U201">
        <v>140.80000000000001</v>
      </c>
      <c r="V201">
        <v>57</v>
      </c>
      <c r="W201">
        <v>164.7</v>
      </c>
      <c r="X201">
        <v>6.8</v>
      </c>
      <c r="Y201">
        <v>85.8</v>
      </c>
      <c r="Z201">
        <v>91.4</v>
      </c>
      <c r="AA201">
        <v>28</v>
      </c>
      <c r="AB201">
        <v>37.299999999999997</v>
      </c>
      <c r="AC201">
        <v>42</v>
      </c>
      <c r="AD201">
        <v>20.7</v>
      </c>
      <c r="AE201">
        <v>0.29099999999999998</v>
      </c>
      <c r="AF201">
        <f>SUM(P201+Q201)</f>
        <v>0</v>
      </c>
      <c r="AG201">
        <f>(U201/M201)*9</f>
        <v>7.7504587155963307</v>
      </c>
      <c r="AH201" s="15">
        <f>SUM(AI201:AN201)</f>
        <v>0.51643806827895422</v>
      </c>
      <c r="AI201" s="4">
        <f>(M201-84.2787575)/48.673</f>
        <v>1.6276219361863866</v>
      </c>
      <c r="AJ201" s="4">
        <f>(K201-4.6555)/6.074</f>
        <v>1.4396608495225554</v>
      </c>
      <c r="AK201" s="4">
        <f>-1*(R201-4.3424)/0.5478</f>
        <v>-0.68930266520628003</v>
      </c>
      <c r="AL201" s="4">
        <f>-1*(T201-1.332)/0.0986</f>
        <v>-0.2839756592292092</v>
      </c>
      <c r="AM201" s="4">
        <f>(AG201-8.9127)/1.487</f>
        <v>-0.78160140175095383</v>
      </c>
      <c r="AN201" s="4">
        <f>(AF201-5.59719)/7.031955</f>
        <v>-0.7959649912435447</v>
      </c>
    </row>
    <row r="202" spans="1:40" x14ac:dyDescent="0.2">
      <c r="A202" t="e">
        <f>B202-C202</f>
        <v>#REF!</v>
      </c>
      <c r="B202" t="e">
        <f>MATCH(E202,#REF!,0)-1</f>
        <v>#REF!</v>
      </c>
      <c r="C202">
        <v>201</v>
      </c>
      <c r="D202">
        <v>279</v>
      </c>
      <c r="E202" t="s">
        <v>7993</v>
      </c>
      <c r="F202" t="s">
        <v>8335</v>
      </c>
      <c r="G202" t="s">
        <v>8349</v>
      </c>
      <c r="H202" t="s">
        <v>7564</v>
      </c>
      <c r="I202">
        <v>60</v>
      </c>
      <c r="J202">
        <v>0</v>
      </c>
      <c r="K202">
        <v>0</v>
      </c>
      <c r="L202">
        <v>263.5</v>
      </c>
      <c r="M202">
        <v>59.9</v>
      </c>
      <c r="N202">
        <v>3.2</v>
      </c>
      <c r="O202">
        <v>2.6</v>
      </c>
      <c r="P202">
        <v>0</v>
      </c>
      <c r="Q202">
        <v>9</v>
      </c>
      <c r="R202">
        <v>4.01</v>
      </c>
      <c r="S202">
        <v>3.75</v>
      </c>
      <c r="T202">
        <v>1.43</v>
      </c>
      <c r="U202">
        <v>76</v>
      </c>
      <c r="V202">
        <v>38.9</v>
      </c>
      <c r="W202">
        <v>46.6</v>
      </c>
      <c r="X202">
        <v>4</v>
      </c>
      <c r="Y202">
        <v>26.7</v>
      </c>
      <c r="Z202">
        <v>28.8</v>
      </c>
      <c r="AA202">
        <v>7</v>
      </c>
      <c r="AB202">
        <v>41</v>
      </c>
      <c r="AC202">
        <v>37.799999999999997</v>
      </c>
      <c r="AD202">
        <v>21.2</v>
      </c>
      <c r="AE202">
        <v>0.28699999999999998</v>
      </c>
      <c r="AF202">
        <f>SUM(P202+Q202)</f>
        <v>9</v>
      </c>
      <c r="AG202">
        <f>(U202/M202)*9</f>
        <v>11.419031719532555</v>
      </c>
      <c r="AH202" s="15">
        <f>SUM(AI202:AN202)</f>
        <v>0.51494630549908682</v>
      </c>
      <c r="AI202" s="4">
        <f>(M202-84.2787575)/48.673</f>
        <v>-0.50086819181065478</v>
      </c>
      <c r="AJ202" s="4">
        <f>(K202-4.6555)/6.074</f>
        <v>-0.76646361540994401</v>
      </c>
      <c r="AK202" s="4">
        <f>-1*(R202-4.3424)/0.5478</f>
        <v>0.60679079956188364</v>
      </c>
      <c r="AL202" s="4">
        <f>-1*(T202-1.332)/0.0986</f>
        <v>-0.99391480730222992</v>
      </c>
      <c r="AM202" s="4">
        <f>(AG202-8.9127)/1.487</f>
        <v>1.6854954401698423</v>
      </c>
      <c r="AN202" s="4">
        <f>(AF202-5.59719)/7.031955</f>
        <v>0.48390668029018952</v>
      </c>
    </row>
    <row r="203" spans="1:40" x14ac:dyDescent="0.2">
      <c r="A203" t="e">
        <f>B203-C203</f>
        <v>#REF!</v>
      </c>
      <c r="B203" t="e">
        <f>MATCH(E203,#REF!,0)-1</f>
        <v>#REF!</v>
      </c>
      <c r="C203">
        <v>202</v>
      </c>
      <c r="D203">
        <v>163</v>
      </c>
      <c r="E203" t="s">
        <v>7707</v>
      </c>
      <c r="F203" t="s">
        <v>8325</v>
      </c>
      <c r="G203" t="s">
        <v>8319</v>
      </c>
      <c r="H203" t="s">
        <v>9</v>
      </c>
      <c r="I203">
        <v>29</v>
      </c>
      <c r="J203">
        <v>13</v>
      </c>
      <c r="K203">
        <v>5.7</v>
      </c>
      <c r="L203">
        <v>371</v>
      </c>
      <c r="M203">
        <v>87</v>
      </c>
      <c r="N203">
        <v>5.0999999999999996</v>
      </c>
      <c r="O203">
        <v>5.0999999999999996</v>
      </c>
      <c r="P203">
        <v>0</v>
      </c>
      <c r="Q203">
        <v>2</v>
      </c>
      <c r="R203">
        <v>4.34</v>
      </c>
      <c r="S203">
        <v>3.4</v>
      </c>
      <c r="T203">
        <v>1.3</v>
      </c>
      <c r="U203">
        <v>92.9</v>
      </c>
      <c r="V203">
        <v>32.1</v>
      </c>
      <c r="W203">
        <v>81.400000000000006</v>
      </c>
      <c r="X203">
        <v>3.2</v>
      </c>
      <c r="Y203">
        <v>41.9</v>
      </c>
      <c r="Z203">
        <v>45</v>
      </c>
      <c r="AA203">
        <v>14</v>
      </c>
      <c r="AB203">
        <v>45.2</v>
      </c>
      <c r="AC203">
        <v>34.9</v>
      </c>
      <c r="AD203">
        <v>19.899999999999999</v>
      </c>
      <c r="AE203">
        <v>0.29399999999999998</v>
      </c>
      <c r="AF203">
        <f>SUM(P203+Q203)</f>
        <v>2</v>
      </c>
      <c r="AG203">
        <f>(U203/M203)*9</f>
        <v>9.6103448275862089</v>
      </c>
      <c r="AH203" s="15">
        <f>SUM(AI203:AN203)</f>
        <v>0.51440946410368993</v>
      </c>
      <c r="AI203" s="4">
        <f>(M203-84.2787575)/48.673</f>
        <v>5.5908665995521176E-2</v>
      </c>
      <c r="AJ203" s="4">
        <f>(K203-4.6555)/6.074</f>
        <v>0.17196246295686538</v>
      </c>
      <c r="AK203" s="4">
        <f>-1*(R203-4.3424)/0.5478</f>
        <v>4.3811610076665494E-3</v>
      </c>
      <c r="AL203" s="4">
        <f>-1*(T203-1.332)/0.0986</f>
        <v>0.32454361054766767</v>
      </c>
      <c r="AM203" s="4">
        <f>(AG203-8.9127)/1.487</f>
        <v>0.46916262783201729</v>
      </c>
      <c r="AN203" s="4">
        <f>(AF203-5.59719)/7.031955</f>
        <v>-0.51154906423604818</v>
      </c>
    </row>
    <row r="204" spans="1:40" x14ac:dyDescent="0.2">
      <c r="A204" t="e">
        <f>B204-C204</f>
        <v>#REF!</v>
      </c>
      <c r="B204" t="e">
        <f>MATCH(E204,#REF!,0)-1</f>
        <v>#REF!</v>
      </c>
      <c r="C204">
        <v>203</v>
      </c>
      <c r="D204">
        <v>333</v>
      </c>
      <c r="E204" t="s">
        <v>7827</v>
      </c>
      <c r="F204" t="s">
        <v>8336</v>
      </c>
      <c r="G204" t="s">
        <v>8349</v>
      </c>
      <c r="H204" t="s">
        <v>9</v>
      </c>
      <c r="I204">
        <v>60</v>
      </c>
      <c r="J204">
        <v>0</v>
      </c>
      <c r="K204">
        <v>0</v>
      </c>
      <c r="L204">
        <v>230.1</v>
      </c>
      <c r="M204">
        <v>53.9</v>
      </c>
      <c r="N204">
        <v>2.7</v>
      </c>
      <c r="O204">
        <v>2.6</v>
      </c>
      <c r="P204">
        <v>0</v>
      </c>
      <c r="Q204">
        <v>12</v>
      </c>
      <c r="R204">
        <v>4.1100000000000003</v>
      </c>
      <c r="S204">
        <v>3.31</v>
      </c>
      <c r="T204">
        <v>1.3</v>
      </c>
      <c r="U204">
        <v>55.5</v>
      </c>
      <c r="V204">
        <v>18.600000000000001</v>
      </c>
      <c r="W204">
        <v>51.4</v>
      </c>
      <c r="X204">
        <v>2.1</v>
      </c>
      <c r="Y204">
        <v>24.6</v>
      </c>
      <c r="Z204">
        <v>26.6</v>
      </c>
      <c r="AA204">
        <v>7</v>
      </c>
      <c r="AB204">
        <v>47.2</v>
      </c>
      <c r="AC204">
        <v>31.7</v>
      </c>
      <c r="AD204">
        <v>21.1</v>
      </c>
      <c r="AE204">
        <v>0.30299999999999999</v>
      </c>
      <c r="AF204">
        <f>SUM(P204+Q204)</f>
        <v>12</v>
      </c>
      <c r="AG204">
        <f>(U204/M204)*9</f>
        <v>9.267161410018554</v>
      </c>
      <c r="AH204" s="15">
        <f>SUM(AI204:AN204)</f>
        <v>0.50708667977249833</v>
      </c>
      <c r="AI204" s="4">
        <f>(M204-84.2787575)/48.673</f>
        <v>-0.62413982084523245</v>
      </c>
      <c r="AJ204" s="4">
        <f>(K204-4.6555)/6.074</f>
        <v>-0.76646361540994401</v>
      </c>
      <c r="AK204" s="4">
        <f>-1*(R204-4.3424)/0.5478</f>
        <v>0.42424242424242298</v>
      </c>
      <c r="AL204" s="4">
        <f>-1*(T204-1.332)/0.0986</f>
        <v>0.32454361054766767</v>
      </c>
      <c r="AM204" s="4">
        <f>(AG204-8.9127)/1.487</f>
        <v>0.23837351043614982</v>
      </c>
      <c r="AN204" s="4">
        <f>(AF204-5.59719)/7.031955</f>
        <v>0.91053057080143429</v>
      </c>
    </row>
    <row r="205" spans="1:40" x14ac:dyDescent="0.2">
      <c r="A205" t="e">
        <f>B205-C205</f>
        <v>#REF!</v>
      </c>
      <c r="B205" t="e">
        <f>MATCH(E205,#REF!,0)-1</f>
        <v>#REF!</v>
      </c>
      <c r="C205">
        <v>204</v>
      </c>
      <c r="D205">
        <v>155</v>
      </c>
      <c r="E205" t="s">
        <v>7693</v>
      </c>
      <c r="F205" t="s">
        <v>8324</v>
      </c>
      <c r="G205" t="s">
        <v>8319</v>
      </c>
      <c r="H205" t="s">
        <v>7564</v>
      </c>
      <c r="I205">
        <v>18</v>
      </c>
      <c r="J205">
        <v>18</v>
      </c>
      <c r="K205">
        <v>7.8</v>
      </c>
      <c r="L205">
        <v>387.2</v>
      </c>
      <c r="M205">
        <v>90.8</v>
      </c>
      <c r="N205">
        <v>6.3</v>
      </c>
      <c r="O205">
        <v>4.9000000000000004</v>
      </c>
      <c r="P205">
        <v>0</v>
      </c>
      <c r="Q205">
        <v>0</v>
      </c>
      <c r="R205">
        <v>4.42</v>
      </c>
      <c r="S205">
        <v>3.53</v>
      </c>
      <c r="T205">
        <v>1.29</v>
      </c>
      <c r="U205">
        <v>94.9</v>
      </c>
      <c r="V205">
        <v>32.799999999999997</v>
      </c>
      <c r="W205">
        <v>84.7</v>
      </c>
      <c r="X205">
        <v>4.9000000000000004</v>
      </c>
      <c r="Y205">
        <v>44.6</v>
      </c>
      <c r="Z205">
        <v>47.6</v>
      </c>
      <c r="AA205">
        <v>15</v>
      </c>
      <c r="AB205">
        <v>39</v>
      </c>
      <c r="AC205">
        <v>40.1</v>
      </c>
      <c r="AD205">
        <v>20.8</v>
      </c>
      <c r="AE205">
        <v>0.29099999999999998</v>
      </c>
      <c r="AF205">
        <f>SUM(P205+Q205)</f>
        <v>0</v>
      </c>
      <c r="AG205">
        <f>(U205/M205)*9</f>
        <v>9.4063876651982383</v>
      </c>
      <c r="AH205" s="15">
        <f>SUM(AI205:AN205)</f>
        <v>0.47202250746280749</v>
      </c>
      <c r="AI205" s="4">
        <f>(M205-84.2787575)/48.673</f>
        <v>0.13398069771742033</v>
      </c>
      <c r="AJ205" s="4">
        <f>(K205-4.6555)/6.074</f>
        <v>0.51769838656568978</v>
      </c>
      <c r="AK205" s="4">
        <f>-1*(R205-4.3424)/0.5478</f>
        <v>-0.14165753924790131</v>
      </c>
      <c r="AL205" s="4">
        <f>-1*(T205-1.332)/0.0986</f>
        <v>0.4259634888438138</v>
      </c>
      <c r="AM205" s="4">
        <f>(AG205-8.9127)/1.487</f>
        <v>0.33200246482732959</v>
      </c>
      <c r="AN205" s="4">
        <f>(AF205-5.59719)/7.031955</f>
        <v>-0.7959649912435447</v>
      </c>
    </row>
    <row r="206" spans="1:40" x14ac:dyDescent="0.2">
      <c r="A206" t="e">
        <f>B206-C206</f>
        <v>#REF!</v>
      </c>
      <c r="B206" t="e">
        <f>MATCH(E206,#REF!,0)-1</f>
        <v>#REF!</v>
      </c>
      <c r="C206">
        <v>205</v>
      </c>
      <c r="D206">
        <v>162</v>
      </c>
      <c r="E206" t="s">
        <v>7816</v>
      </c>
      <c r="F206" t="s">
        <v>8328</v>
      </c>
      <c r="G206" t="s">
        <v>8349</v>
      </c>
      <c r="H206" t="s">
        <v>9</v>
      </c>
      <c r="I206">
        <v>58</v>
      </c>
      <c r="J206">
        <v>3</v>
      </c>
      <c r="K206">
        <v>1.2</v>
      </c>
      <c r="L206">
        <v>369.1</v>
      </c>
      <c r="M206">
        <v>87.6</v>
      </c>
      <c r="N206">
        <v>4.0999999999999996</v>
      </c>
      <c r="O206">
        <v>4.8</v>
      </c>
      <c r="P206">
        <v>0</v>
      </c>
      <c r="Q206">
        <v>6</v>
      </c>
      <c r="R206">
        <v>4.4000000000000004</v>
      </c>
      <c r="S206">
        <v>3.39</v>
      </c>
      <c r="T206">
        <v>1.23</v>
      </c>
      <c r="U206">
        <v>86.5</v>
      </c>
      <c r="V206">
        <v>24.6</v>
      </c>
      <c r="W206">
        <v>83.8</v>
      </c>
      <c r="X206">
        <v>3.2</v>
      </c>
      <c r="Y206">
        <v>42.8</v>
      </c>
      <c r="Z206">
        <v>45.5</v>
      </c>
      <c r="AA206">
        <v>16</v>
      </c>
      <c r="AB206">
        <v>37</v>
      </c>
      <c r="AC206">
        <v>43</v>
      </c>
      <c r="AD206">
        <v>20</v>
      </c>
      <c r="AE206">
        <v>0.28399999999999997</v>
      </c>
      <c r="AF206">
        <f>SUM(P206+Q206)</f>
        <v>6</v>
      </c>
      <c r="AG206">
        <f>(U206/M206)*9</f>
        <v>8.8869863013698644</v>
      </c>
      <c r="AH206" s="15">
        <f>SUM(AI206:AN206)</f>
        <v>0.46866094998771762</v>
      </c>
      <c r="AI206" s="4">
        <f>(M206-84.2787575)/48.673</f>
        <v>6.8235828898978834E-2</v>
      </c>
      <c r="AJ206" s="4">
        <f>(K206-4.6555)/6.074</f>
        <v>-0.56890023049061567</v>
      </c>
      <c r="AK206" s="4">
        <f>-1*(R206-4.3424)/0.5478</f>
        <v>-0.10514786418401016</v>
      </c>
      <c r="AL206" s="4">
        <f>-1*(T206-1.332)/0.0986</f>
        <v>1.0344827586206906</v>
      </c>
      <c r="AM206" s="4">
        <f>(AG206-8.9127)/1.487</f>
        <v>-1.7292332636270832E-2</v>
      </c>
      <c r="AN206" s="4">
        <f>(AF206-5.59719)/7.031955</f>
        <v>5.7282789778944784E-2</v>
      </c>
    </row>
    <row r="207" spans="1:40" x14ac:dyDescent="0.2">
      <c r="A207" t="e">
        <f>B207-C207</f>
        <v>#REF!</v>
      </c>
      <c r="B207" t="e">
        <f>MATCH(E207,#REF!,0)-1</f>
        <v>#REF!</v>
      </c>
      <c r="C207">
        <v>206</v>
      </c>
      <c r="D207">
        <v>403</v>
      </c>
      <c r="E207" t="s">
        <v>8161</v>
      </c>
      <c r="F207" t="s">
        <v>8329</v>
      </c>
      <c r="G207" t="s">
        <v>8349</v>
      </c>
      <c r="H207" t="s">
        <v>9</v>
      </c>
      <c r="I207">
        <v>24</v>
      </c>
      <c r="J207">
        <v>0</v>
      </c>
      <c r="K207">
        <v>0.7</v>
      </c>
      <c r="L207">
        <v>186.7</v>
      </c>
      <c r="M207">
        <v>43.7</v>
      </c>
      <c r="N207">
        <v>2.2999999999999998</v>
      </c>
      <c r="O207">
        <v>1.9</v>
      </c>
      <c r="P207">
        <v>0</v>
      </c>
      <c r="Q207">
        <v>2</v>
      </c>
      <c r="R207">
        <v>3.79</v>
      </c>
      <c r="S207">
        <v>3.31</v>
      </c>
      <c r="T207">
        <v>1.27</v>
      </c>
      <c r="U207">
        <v>49.2</v>
      </c>
      <c r="V207">
        <v>17.7</v>
      </c>
      <c r="W207">
        <v>37.799999999999997</v>
      </c>
      <c r="X207">
        <v>2.7</v>
      </c>
      <c r="Y207">
        <v>18.399999999999999</v>
      </c>
      <c r="Z207">
        <v>20</v>
      </c>
      <c r="AA207">
        <v>5</v>
      </c>
      <c r="AB207">
        <v>46.8</v>
      </c>
      <c r="AC207">
        <v>33.4</v>
      </c>
      <c r="AD207">
        <v>19.8</v>
      </c>
      <c r="AE207">
        <v>0.28999999999999998</v>
      </c>
      <c r="AF207">
        <f>SUM(P207+Q207)</f>
        <v>2</v>
      </c>
      <c r="AG207">
        <f>(U207/M207)*9</f>
        <v>10.132723112128145</v>
      </c>
      <c r="AH207" s="15">
        <f>SUM(AI207:AN207)</f>
        <v>0.46119089818115955</v>
      </c>
      <c r="AI207" s="4">
        <f>(M207-84.2787575)/48.673</f>
        <v>-0.83370159020401435</v>
      </c>
      <c r="AJ207" s="4">
        <f>(K207-4.6555)/6.074</f>
        <v>-0.65121830754033583</v>
      </c>
      <c r="AK207" s="4">
        <f>-1*(R207-4.3424)/0.5478</f>
        <v>1.0083972252646944</v>
      </c>
      <c r="AL207" s="4">
        <f>-1*(T207-1.332)/0.0986</f>
        <v>0.62880324543610611</v>
      </c>
      <c r="AM207" s="4">
        <f>(AG207-8.9127)/1.487</f>
        <v>0.82045938946075725</v>
      </c>
      <c r="AN207" s="4">
        <f>(AF207-5.59719)/7.031955</f>
        <v>-0.51154906423604818</v>
      </c>
    </row>
    <row r="208" spans="1:40" x14ac:dyDescent="0.2">
      <c r="A208" t="e">
        <f>B208-C208</f>
        <v>#REF!</v>
      </c>
      <c r="B208" t="e">
        <f>MATCH(E208,#REF!,0)-1</f>
        <v>#REF!</v>
      </c>
      <c r="C208">
        <v>207</v>
      </c>
      <c r="D208">
        <v>193</v>
      </c>
      <c r="E208" t="s">
        <v>7767</v>
      </c>
      <c r="F208" t="s">
        <v>8323</v>
      </c>
      <c r="G208" t="s">
        <v>8319</v>
      </c>
      <c r="H208" t="s">
        <v>9</v>
      </c>
      <c r="I208">
        <v>32</v>
      </c>
      <c r="J208">
        <v>8</v>
      </c>
      <c r="K208">
        <v>3.5</v>
      </c>
      <c r="L208">
        <v>310.3</v>
      </c>
      <c r="M208">
        <v>72.900000000000006</v>
      </c>
      <c r="N208">
        <v>4</v>
      </c>
      <c r="O208">
        <v>4.2</v>
      </c>
      <c r="P208">
        <v>0</v>
      </c>
      <c r="Q208">
        <v>2</v>
      </c>
      <c r="R208">
        <v>4.24</v>
      </c>
      <c r="S208">
        <v>3.32</v>
      </c>
      <c r="T208">
        <v>1.26</v>
      </c>
      <c r="U208">
        <v>77.400000000000006</v>
      </c>
      <c r="V208">
        <v>22</v>
      </c>
      <c r="W208">
        <v>70.099999999999994</v>
      </c>
      <c r="X208">
        <v>3.1</v>
      </c>
      <c r="Y208">
        <v>34.299999999999997</v>
      </c>
      <c r="Z208">
        <v>36.9</v>
      </c>
      <c r="AA208">
        <v>12</v>
      </c>
      <c r="AB208">
        <v>44.8</v>
      </c>
      <c r="AC208">
        <v>35.200000000000003</v>
      </c>
      <c r="AD208">
        <v>20.100000000000001</v>
      </c>
      <c r="AE208">
        <v>0.29799999999999999</v>
      </c>
      <c r="AF208">
        <f>SUM(P208+Q208)</f>
        <v>2</v>
      </c>
      <c r="AG208">
        <f>(U208/M208)*9</f>
        <v>9.5555555555555554</v>
      </c>
      <c r="AH208" s="15">
        <f>SUM(AI208:AN208)</f>
        <v>0.41390397625841124</v>
      </c>
      <c r="AI208" s="4">
        <f>(M208-84.2787575)/48.673</f>
        <v>-0.23377966223573626</v>
      </c>
      <c r="AJ208" s="4">
        <f>(K208-4.6555)/6.074</f>
        <v>-0.19023707606190318</v>
      </c>
      <c r="AK208" s="4">
        <f>-1*(R208-4.3424)/0.5478</f>
        <v>0.18692953632712558</v>
      </c>
      <c r="AL208" s="4">
        <f>-1*(T208-1.332)/0.0986</f>
        <v>0.73022312373225218</v>
      </c>
      <c r="AM208" s="4">
        <f>(AG208-8.9127)/1.487</f>
        <v>0.432317118732721</v>
      </c>
      <c r="AN208" s="4">
        <f>(AF208-5.59719)/7.031955</f>
        <v>-0.51154906423604818</v>
      </c>
    </row>
    <row r="209" spans="1:58" x14ac:dyDescent="0.2">
      <c r="A209" t="e">
        <f>B209-C209</f>
        <v>#REF!</v>
      </c>
      <c r="B209" t="e">
        <f>MATCH(E209,#REF!,0)-1</f>
        <v>#REF!</v>
      </c>
      <c r="C209">
        <v>208</v>
      </c>
      <c r="D209">
        <v>276</v>
      </c>
      <c r="E209" t="s">
        <v>7855</v>
      </c>
      <c r="F209" t="s">
        <v>8318</v>
      </c>
      <c r="G209" t="s">
        <v>8349</v>
      </c>
      <c r="H209" t="s">
        <v>9</v>
      </c>
      <c r="I209">
        <v>60</v>
      </c>
      <c r="J209">
        <v>0</v>
      </c>
      <c r="K209">
        <v>0</v>
      </c>
      <c r="L209">
        <v>258.2</v>
      </c>
      <c r="M209">
        <v>59.9</v>
      </c>
      <c r="N209">
        <v>3</v>
      </c>
      <c r="O209">
        <v>2.8</v>
      </c>
      <c r="P209">
        <v>0</v>
      </c>
      <c r="Q209">
        <v>12</v>
      </c>
      <c r="R209">
        <v>3.92</v>
      </c>
      <c r="S209">
        <v>3.46</v>
      </c>
      <c r="T209">
        <v>1.38</v>
      </c>
      <c r="U209">
        <v>63.9</v>
      </c>
      <c r="V209">
        <v>28.9</v>
      </c>
      <c r="W209">
        <v>53.9</v>
      </c>
      <c r="X209">
        <v>2.2999999999999998</v>
      </c>
      <c r="Y209">
        <v>26.1</v>
      </c>
      <c r="Z209">
        <v>28.4</v>
      </c>
      <c r="AA209">
        <v>6</v>
      </c>
      <c r="AB209">
        <v>50.8</v>
      </c>
      <c r="AC209">
        <v>29</v>
      </c>
      <c r="AD209">
        <v>20.2</v>
      </c>
      <c r="AE209">
        <v>0.30299999999999999</v>
      </c>
      <c r="AF209">
        <f>SUM(P209+Q209)</f>
        <v>12</v>
      </c>
      <c r="AG209">
        <f>(U209/M209)*9</f>
        <v>9.6010016694490812</v>
      </c>
      <c r="AH209" s="15">
        <f>SUM(AI209:AN209)</f>
        <v>0.39034708621773262</v>
      </c>
      <c r="AI209" s="4">
        <f>(M209-84.2787575)/48.673</f>
        <v>-0.50086819181065478</v>
      </c>
      <c r="AJ209" s="4">
        <f>(K209-4.6555)/6.074</f>
        <v>-0.76646361540994401</v>
      </c>
      <c r="AK209" s="4">
        <f>-1*(R209-4.3424)/0.5478</f>
        <v>0.77108433734939708</v>
      </c>
      <c r="AL209" s="4">
        <f>-1*(T209-1.332)/0.0986</f>
        <v>-0.48681541582149923</v>
      </c>
      <c r="AM209" s="4">
        <f>(AG209-8.9127)/1.487</f>
        <v>0.46287940110899928</v>
      </c>
      <c r="AN209" s="4">
        <f>(AF209-5.59719)/7.031955</f>
        <v>0.91053057080143429</v>
      </c>
    </row>
    <row r="210" spans="1:58" x14ac:dyDescent="0.2">
      <c r="A210" t="e">
        <f>B210-C210</f>
        <v>#REF!</v>
      </c>
      <c r="B210" t="e">
        <f>MATCH(E210,#REF!,0)-1</f>
        <v>#REF!</v>
      </c>
      <c r="C210">
        <v>209</v>
      </c>
      <c r="D210">
        <v>283</v>
      </c>
      <c r="E210" t="s">
        <v>7877</v>
      </c>
      <c r="F210" t="s">
        <v>8323</v>
      </c>
      <c r="G210" t="s">
        <v>8349</v>
      </c>
      <c r="H210" t="s">
        <v>7564</v>
      </c>
      <c r="I210">
        <v>45</v>
      </c>
      <c r="J210">
        <v>0</v>
      </c>
      <c r="K210">
        <v>0</v>
      </c>
      <c r="L210">
        <v>251.1</v>
      </c>
      <c r="M210">
        <v>59</v>
      </c>
      <c r="N210">
        <v>3</v>
      </c>
      <c r="O210">
        <v>2.8</v>
      </c>
      <c r="P210">
        <v>0</v>
      </c>
      <c r="Q210">
        <v>5</v>
      </c>
      <c r="R210">
        <v>3.85</v>
      </c>
      <c r="S210">
        <v>3.14</v>
      </c>
      <c r="T210">
        <v>1.31</v>
      </c>
      <c r="U210">
        <v>64.599999999999994</v>
      </c>
      <c r="V210">
        <v>23.8</v>
      </c>
      <c r="W210">
        <v>53.3</v>
      </c>
      <c r="X210">
        <v>2.7</v>
      </c>
      <c r="Y210">
        <v>25.3</v>
      </c>
      <c r="Z210">
        <v>27.5</v>
      </c>
      <c r="AA210">
        <v>7</v>
      </c>
      <c r="AB210">
        <v>50.9</v>
      </c>
      <c r="AC210">
        <v>29.1</v>
      </c>
      <c r="AD210">
        <v>20.100000000000001</v>
      </c>
      <c r="AE210">
        <v>0.30199999999999999</v>
      </c>
      <c r="AF210">
        <f>SUM(P210+Q210)</f>
        <v>5</v>
      </c>
      <c r="AG210">
        <f>(U210/M210)*9</f>
        <v>9.8542372881355913</v>
      </c>
      <c r="AH210" s="15">
        <f>SUM(AI210:AN210)</f>
        <v>0.38442328445205598</v>
      </c>
      <c r="AI210" s="4">
        <f>(M210-84.2787575)/48.673</f>
        <v>-0.51935893616584139</v>
      </c>
      <c r="AJ210" s="4">
        <f>(K210-4.6555)/6.074</f>
        <v>-0.76646361540994401</v>
      </c>
      <c r="AK210" s="4">
        <f>-1*(R210-4.3424)/0.5478</f>
        <v>0.89886820007301849</v>
      </c>
      <c r="AL210" s="4">
        <f>-1*(T210-1.332)/0.0986</f>
        <v>0.22312373225152152</v>
      </c>
      <c r="AM210" s="4">
        <f>(AG210-8.9127)/1.487</f>
        <v>0.63317907742810497</v>
      </c>
      <c r="AN210" s="4">
        <f>(AF210-5.59719)/7.031955</f>
        <v>-8.492517372480346E-2</v>
      </c>
    </row>
    <row r="211" spans="1:58" x14ac:dyDescent="0.2">
      <c r="A211" t="e">
        <f>B211-C211</f>
        <v>#REF!</v>
      </c>
      <c r="B211" t="e">
        <f>MATCH(E211,#REF!,0)-1</f>
        <v>#REF!</v>
      </c>
      <c r="C211">
        <v>210</v>
      </c>
      <c r="D211">
        <v>102</v>
      </c>
      <c r="E211" t="s">
        <v>7644</v>
      </c>
      <c r="F211" t="s">
        <v>8342</v>
      </c>
      <c r="G211" t="s">
        <v>8319</v>
      </c>
      <c r="H211" t="s">
        <v>9</v>
      </c>
      <c r="I211">
        <v>28</v>
      </c>
      <c r="J211">
        <v>28</v>
      </c>
      <c r="K211">
        <v>11.8</v>
      </c>
      <c r="L211">
        <v>597.29999999999995</v>
      </c>
      <c r="M211">
        <v>137.5</v>
      </c>
      <c r="N211">
        <v>8.4</v>
      </c>
      <c r="O211">
        <v>8.5</v>
      </c>
      <c r="P211">
        <v>0</v>
      </c>
      <c r="Q211">
        <v>0</v>
      </c>
      <c r="R211">
        <v>4.47</v>
      </c>
      <c r="S211">
        <v>3.75</v>
      </c>
      <c r="T211">
        <v>1.38</v>
      </c>
      <c r="U211">
        <v>127.4</v>
      </c>
      <c r="V211">
        <v>51.2</v>
      </c>
      <c r="W211">
        <v>139.19999999999999</v>
      </c>
      <c r="X211">
        <v>6.5</v>
      </c>
      <c r="Y211">
        <v>68.3</v>
      </c>
      <c r="Z211">
        <v>73.900000000000006</v>
      </c>
      <c r="AA211">
        <v>19</v>
      </c>
      <c r="AB211">
        <v>51</v>
      </c>
      <c r="AC211">
        <v>28.3</v>
      </c>
      <c r="AD211">
        <v>20.7</v>
      </c>
      <c r="AE211">
        <v>0.30599999999999999</v>
      </c>
      <c r="AF211">
        <f>SUM(P211+Q211)</f>
        <v>0</v>
      </c>
      <c r="AG211">
        <f>(U211/M211)*9</f>
        <v>8.338909090909091</v>
      </c>
      <c r="AH211" s="15">
        <f>SUM(AI211:AN211)</f>
        <v>0.36810425369988309</v>
      </c>
      <c r="AI211" s="4">
        <f>(M211-84.2787575)/48.673</f>
        <v>1.0934448770365501</v>
      </c>
      <c r="AJ211" s="4">
        <f>(K211-4.6555)/6.074</f>
        <v>1.176243002963451</v>
      </c>
      <c r="AK211" s="4">
        <f>-1*(R211-4.3424)/0.5478</f>
        <v>-0.23293172690763084</v>
      </c>
      <c r="AL211" s="4">
        <f>-1*(T211-1.332)/0.0986</f>
        <v>-0.48681541582149923</v>
      </c>
      <c r="AM211" s="4">
        <f>(AG211-8.9127)/1.487</f>
        <v>-0.38587149232744322</v>
      </c>
      <c r="AN211" s="4">
        <f>(AF211-5.59719)/7.031955</f>
        <v>-0.7959649912435447</v>
      </c>
    </row>
    <row r="212" spans="1:58" x14ac:dyDescent="0.2">
      <c r="A212" t="e">
        <f>B212-C212</f>
        <v>#REF!</v>
      </c>
      <c r="B212" t="e">
        <f>MATCH(E212,#REF!,0)-1</f>
        <v>#REF!</v>
      </c>
      <c r="C212">
        <v>211</v>
      </c>
      <c r="D212">
        <v>187</v>
      </c>
      <c r="E212" t="s">
        <v>7833</v>
      </c>
      <c r="F212" t="s">
        <v>8322</v>
      </c>
      <c r="G212" t="s">
        <v>8349</v>
      </c>
      <c r="H212" t="s">
        <v>9</v>
      </c>
      <c r="I212">
        <v>65</v>
      </c>
      <c r="J212">
        <v>0</v>
      </c>
      <c r="K212">
        <v>0</v>
      </c>
      <c r="L212">
        <v>337.1</v>
      </c>
      <c r="M212">
        <v>77.8</v>
      </c>
      <c r="N212">
        <v>3.9</v>
      </c>
      <c r="O212">
        <v>3.7</v>
      </c>
      <c r="P212">
        <v>5</v>
      </c>
      <c r="Q212">
        <v>10</v>
      </c>
      <c r="R212">
        <v>4.3600000000000003</v>
      </c>
      <c r="S212">
        <v>3.58</v>
      </c>
      <c r="T212">
        <v>1.36</v>
      </c>
      <c r="U212">
        <v>80.2</v>
      </c>
      <c r="V212">
        <v>33.200000000000003</v>
      </c>
      <c r="W212">
        <v>72.3</v>
      </c>
      <c r="X212">
        <v>4</v>
      </c>
      <c r="Y212">
        <v>37.700000000000003</v>
      </c>
      <c r="Z212">
        <v>40.299999999999997</v>
      </c>
      <c r="AA212">
        <v>11</v>
      </c>
      <c r="AB212">
        <v>41</v>
      </c>
      <c r="AC212">
        <v>38.299999999999997</v>
      </c>
      <c r="AD212">
        <v>20.7</v>
      </c>
      <c r="AE212">
        <v>0.29299999999999998</v>
      </c>
      <c r="AF212">
        <f>SUM(P212+Q212)</f>
        <v>15</v>
      </c>
      <c r="AG212">
        <f>(U212/M212)*9</f>
        <v>9.2776349614395901</v>
      </c>
      <c r="AH212" s="15">
        <f>SUM(AI212:AN212)</f>
        <v>0.36689576170101934</v>
      </c>
      <c r="AI212" s="4">
        <f>(M212-84.2787575)/48.673</f>
        <v>-0.133107831857498</v>
      </c>
      <c r="AJ212" s="4">
        <f>(K212-4.6555)/6.074</f>
        <v>-0.76646361540994401</v>
      </c>
      <c r="AK212" s="4">
        <f>-1*(R212-4.3424)/0.5478</f>
        <v>-3.2128514056226229E-2</v>
      </c>
      <c r="AL212" s="4">
        <f>-1*(T212-1.332)/0.0986</f>
        <v>-0.2839756592292092</v>
      </c>
      <c r="AM212" s="4">
        <f>(AG212-8.9127)/1.487</f>
        <v>0.24541692094121781</v>
      </c>
      <c r="AN212" s="4">
        <f>(AF212-5.59719)/7.031955</f>
        <v>1.3371544613126789</v>
      </c>
      <c r="AR212" s="71"/>
      <c r="AS212" s="71"/>
      <c r="AT212" s="71"/>
      <c r="AU212" s="71"/>
      <c r="AV212" s="71"/>
      <c r="AW212" s="71"/>
      <c r="BA212" s="71"/>
      <c r="BB212" s="71"/>
      <c r="BC212" s="71"/>
      <c r="BD212" s="71"/>
      <c r="BE212" s="71"/>
      <c r="BF212" s="71"/>
    </row>
    <row r="213" spans="1:58" x14ac:dyDescent="0.2">
      <c r="A213" t="e">
        <f>B213-C213</f>
        <v>#REF!</v>
      </c>
      <c r="B213" t="e">
        <f>MATCH(E213,#REF!,0)-1</f>
        <v>#REF!</v>
      </c>
      <c r="C213">
        <v>212</v>
      </c>
      <c r="D213">
        <v>170</v>
      </c>
      <c r="E213" t="s">
        <v>7654</v>
      </c>
      <c r="F213" t="s">
        <v>8343</v>
      </c>
      <c r="G213" t="s">
        <v>8319</v>
      </c>
      <c r="H213" t="s">
        <v>7564</v>
      </c>
      <c r="I213">
        <v>16</v>
      </c>
      <c r="J213">
        <v>16</v>
      </c>
      <c r="K213">
        <v>7.5</v>
      </c>
      <c r="L213">
        <v>361.7</v>
      </c>
      <c r="M213">
        <v>84.2</v>
      </c>
      <c r="N213">
        <v>5.5</v>
      </c>
      <c r="O213">
        <v>4.5999999999999996</v>
      </c>
      <c r="P213">
        <v>0</v>
      </c>
      <c r="Q213">
        <v>0</v>
      </c>
      <c r="R213">
        <v>4.22</v>
      </c>
      <c r="S213">
        <v>3.74</v>
      </c>
      <c r="T213">
        <v>1.34</v>
      </c>
      <c r="U213">
        <v>90.4</v>
      </c>
      <c r="V213">
        <v>37.4</v>
      </c>
      <c r="W213">
        <v>75.3</v>
      </c>
      <c r="X213">
        <v>3.6</v>
      </c>
      <c r="Y213">
        <v>39.4</v>
      </c>
      <c r="Z213">
        <v>42.4</v>
      </c>
      <c r="AA213">
        <v>12</v>
      </c>
      <c r="AB213">
        <v>41.3</v>
      </c>
      <c r="AC213">
        <v>38.299999999999997</v>
      </c>
      <c r="AD213">
        <v>20.399999999999999</v>
      </c>
      <c r="AE213">
        <v>0.28899999999999998</v>
      </c>
      <c r="AF213">
        <f>SUM(P213+Q213)</f>
        <v>0</v>
      </c>
      <c r="AG213">
        <f>(U213/M213)*9</f>
        <v>9.6627078384798111</v>
      </c>
      <c r="AH213" s="15">
        <f>SUM(AI213:AN213)</f>
        <v>0.31740425217980883</v>
      </c>
      <c r="AI213" s="4">
        <f>(M213-84.2787575)/48.673</f>
        <v>-1.6180942206150165E-3</v>
      </c>
      <c r="AJ213" s="4">
        <f>(K213-4.6555)/6.074</f>
        <v>0.46830754033585775</v>
      </c>
      <c r="AK213" s="4">
        <f>-1*(R213-4.3424)/0.5478</f>
        <v>0.22343921139101836</v>
      </c>
      <c r="AL213" s="4">
        <f>-1*(T213-1.332)/0.0986</f>
        <v>-8.1135902636916918E-2</v>
      </c>
      <c r="AM213" s="4">
        <f>(AG213-8.9127)/1.487</f>
        <v>0.50437648855400929</v>
      </c>
      <c r="AN213" s="4">
        <f>(AF213-5.59719)/7.031955</f>
        <v>-0.7959649912435447</v>
      </c>
    </row>
    <row r="214" spans="1:58" x14ac:dyDescent="0.2">
      <c r="A214" t="e">
        <f>B214-C214</f>
        <v>#REF!</v>
      </c>
      <c r="B214" t="e">
        <f>MATCH(E214,#REF!,0)-1</f>
        <v>#REF!</v>
      </c>
      <c r="C214">
        <v>213</v>
      </c>
      <c r="D214">
        <v>404</v>
      </c>
      <c r="E214" t="s">
        <v>7798</v>
      </c>
      <c r="F214" t="s">
        <v>8331</v>
      </c>
      <c r="G214" t="s">
        <v>8349</v>
      </c>
      <c r="H214" t="s">
        <v>9</v>
      </c>
      <c r="I214">
        <v>40</v>
      </c>
      <c r="J214">
        <v>0</v>
      </c>
      <c r="K214">
        <v>0</v>
      </c>
      <c r="L214">
        <v>188</v>
      </c>
      <c r="M214">
        <v>43.6</v>
      </c>
      <c r="N214">
        <v>2.2000000000000002</v>
      </c>
      <c r="O214">
        <v>2.1</v>
      </c>
      <c r="P214">
        <v>0</v>
      </c>
      <c r="Q214">
        <v>4</v>
      </c>
      <c r="R214">
        <v>3.88</v>
      </c>
      <c r="S214">
        <v>3.44</v>
      </c>
      <c r="T214">
        <v>1.34</v>
      </c>
      <c r="U214">
        <v>53</v>
      </c>
      <c r="V214">
        <v>22.1</v>
      </c>
      <c r="W214">
        <v>36.1</v>
      </c>
      <c r="X214">
        <v>1.7</v>
      </c>
      <c r="Y214">
        <v>18.8</v>
      </c>
      <c r="Z214">
        <v>20.3</v>
      </c>
      <c r="AA214">
        <v>5</v>
      </c>
      <c r="AB214">
        <v>41.1</v>
      </c>
      <c r="AC214">
        <v>38.200000000000003</v>
      </c>
      <c r="AD214">
        <v>20.6</v>
      </c>
      <c r="AE214">
        <v>0.28999999999999998</v>
      </c>
      <c r="AF214">
        <f>SUM(P214+Q214)</f>
        <v>4</v>
      </c>
      <c r="AG214">
        <f>(U214/M214)*9</f>
        <v>10.940366972477063</v>
      </c>
      <c r="AH214" s="15">
        <f>SUM(AI214:AN214)</f>
        <v>0.29721072686941302</v>
      </c>
      <c r="AI214" s="4">
        <f>(M214-84.2787575)/48.673</f>
        <v>-0.83575611735459077</v>
      </c>
      <c r="AJ214" s="4">
        <f>(K214-4.6555)/6.074</f>
        <v>-0.76646361540994401</v>
      </c>
      <c r="AK214" s="4">
        <f>-1*(R214-4.3424)/0.5478</f>
        <v>0.84410368747718101</v>
      </c>
      <c r="AL214" s="4">
        <f>-1*(T214-1.332)/0.0986</f>
        <v>-8.1135902636916918E-2</v>
      </c>
      <c r="AM214" s="4">
        <f>(AG214-8.9127)/1.487</f>
        <v>1.3635958120222353</v>
      </c>
      <c r="AN214" s="4">
        <f>(AF214-5.59719)/7.031955</f>
        <v>-0.22713313722855172</v>
      </c>
      <c r="AR214" s="71"/>
      <c r="AS214" s="71"/>
      <c r="AT214" s="71"/>
      <c r="AU214" s="71"/>
      <c r="AV214" s="71"/>
      <c r="AW214" s="71"/>
      <c r="BA214" s="71"/>
      <c r="BB214" s="71"/>
      <c r="BC214" s="71"/>
      <c r="BD214" s="71"/>
      <c r="BE214" s="71"/>
      <c r="BF214" s="71"/>
    </row>
    <row r="215" spans="1:58" x14ac:dyDescent="0.2">
      <c r="A215" t="e">
        <f>B215-C215</f>
        <v>#REF!</v>
      </c>
      <c r="B215" t="e">
        <f>MATCH(E215,#REF!,0)-1</f>
        <v>#REF!</v>
      </c>
      <c r="C215">
        <v>214</v>
      </c>
      <c r="D215">
        <v>141</v>
      </c>
      <c r="E215" t="s">
        <v>7686</v>
      </c>
      <c r="F215" t="s">
        <v>8329</v>
      </c>
      <c r="G215" t="s">
        <v>8319</v>
      </c>
      <c r="H215" t="s">
        <v>9</v>
      </c>
      <c r="I215">
        <v>19</v>
      </c>
      <c r="J215">
        <v>19</v>
      </c>
      <c r="K215">
        <v>9.1</v>
      </c>
      <c r="L215">
        <v>431.2</v>
      </c>
      <c r="M215">
        <v>100.9</v>
      </c>
      <c r="N215">
        <v>6.6</v>
      </c>
      <c r="O215">
        <v>5.6</v>
      </c>
      <c r="P215">
        <v>0</v>
      </c>
      <c r="Q215">
        <v>0</v>
      </c>
      <c r="R215">
        <v>4.16</v>
      </c>
      <c r="S215">
        <v>3.64</v>
      </c>
      <c r="T215">
        <v>1.29</v>
      </c>
      <c r="U215">
        <v>87</v>
      </c>
      <c r="V215">
        <v>29.9</v>
      </c>
      <c r="W215">
        <v>100.7</v>
      </c>
      <c r="X215">
        <v>6.4</v>
      </c>
      <c r="Y215">
        <v>46.7</v>
      </c>
      <c r="Z215">
        <v>50.8</v>
      </c>
      <c r="AA215">
        <v>13</v>
      </c>
      <c r="AB215">
        <v>51.5</v>
      </c>
      <c r="AC215">
        <v>28.8</v>
      </c>
      <c r="AD215">
        <v>19.8</v>
      </c>
      <c r="AE215">
        <v>0.29599999999999999</v>
      </c>
      <c r="AF215">
        <f>SUM(P215+Q215)</f>
        <v>0</v>
      </c>
      <c r="AG215">
        <f>(U215/M215)*9</f>
        <v>7.7601585728444</v>
      </c>
      <c r="AH215" s="15">
        <f>SUM(AI215:AN215)</f>
        <v>0.26110176432863552</v>
      </c>
      <c r="AI215" s="4">
        <f>(M215-84.2787575)/48.673</f>
        <v>0.34148793992562626</v>
      </c>
      <c r="AJ215" s="4">
        <f>(K215-4.6555)/6.074</f>
        <v>0.73172538689496214</v>
      </c>
      <c r="AK215" s="4">
        <f>-1*(R215-4.3424)/0.5478</f>
        <v>0.33296823658269342</v>
      </c>
      <c r="AL215" s="4">
        <f>-1*(T215-1.332)/0.0986</f>
        <v>0.4259634888438138</v>
      </c>
      <c r="AM215" s="4">
        <f>(AG215-8.9127)/1.487</f>
        <v>-0.77507829667491535</v>
      </c>
      <c r="AN215" s="4">
        <f>(AF215-5.59719)/7.031955</f>
        <v>-0.7959649912435447</v>
      </c>
    </row>
    <row r="216" spans="1:58" x14ac:dyDescent="0.2">
      <c r="A216" t="e">
        <f>B216-C216</f>
        <v>#REF!</v>
      </c>
      <c r="B216" t="e">
        <f>MATCH(E216,#REF!,0)-1</f>
        <v>#REF!</v>
      </c>
      <c r="C216">
        <v>215</v>
      </c>
      <c r="D216">
        <v>189</v>
      </c>
      <c r="E216" t="s">
        <v>7835</v>
      </c>
      <c r="F216" t="s">
        <v>8345</v>
      </c>
      <c r="G216" t="s">
        <v>8319</v>
      </c>
      <c r="H216" t="s">
        <v>7564</v>
      </c>
      <c r="I216">
        <v>15</v>
      </c>
      <c r="J216">
        <v>15</v>
      </c>
      <c r="K216">
        <v>7</v>
      </c>
      <c r="L216">
        <v>324.10000000000002</v>
      </c>
      <c r="M216">
        <v>75.900000000000006</v>
      </c>
      <c r="N216">
        <v>4.3</v>
      </c>
      <c r="O216">
        <v>4.9000000000000004</v>
      </c>
      <c r="P216">
        <v>0</v>
      </c>
      <c r="Q216">
        <v>0</v>
      </c>
      <c r="R216">
        <v>4.08</v>
      </c>
      <c r="S216">
        <v>3.79</v>
      </c>
      <c r="T216">
        <v>1.28</v>
      </c>
      <c r="U216">
        <v>73.099999999999994</v>
      </c>
      <c r="V216">
        <v>24.4</v>
      </c>
      <c r="W216">
        <v>72.900000000000006</v>
      </c>
      <c r="X216">
        <v>2.4</v>
      </c>
      <c r="Y216">
        <v>34.4</v>
      </c>
      <c r="Z216">
        <v>37.1</v>
      </c>
      <c r="AA216">
        <v>11</v>
      </c>
      <c r="AB216">
        <v>42.7</v>
      </c>
      <c r="AC216">
        <v>37.200000000000003</v>
      </c>
      <c r="AD216">
        <v>20.100000000000001</v>
      </c>
      <c r="AE216">
        <v>0.29099999999999998</v>
      </c>
      <c r="AF216">
        <f>SUM(P216+Q216)</f>
        <v>0</v>
      </c>
      <c r="AG216">
        <f>(U216/M216)*9</f>
        <v>8.6679841897233185</v>
      </c>
      <c r="AH216" s="15">
        <f>SUM(AI216:AN216)</f>
        <v>0.25970078016741005</v>
      </c>
      <c r="AI216" s="4">
        <f>(M216-84.2787575)/48.673</f>
        <v>-0.17214384771844743</v>
      </c>
      <c r="AJ216" s="4">
        <f>(K216-4.6555)/6.074</f>
        <v>0.38598946328613765</v>
      </c>
      <c r="AK216" s="4">
        <f>-1*(R216-4.3424)/0.5478</f>
        <v>0.47900693683826129</v>
      </c>
      <c r="AL216" s="4">
        <f>-1*(T216-1.332)/0.0986</f>
        <v>0.52738336713995992</v>
      </c>
      <c r="AM216" s="4">
        <f>(AG216-8.9127)/1.487</f>
        <v>-0.16457014813495671</v>
      </c>
      <c r="AN216" s="4">
        <f>(AF216-5.59719)/7.031955</f>
        <v>-0.7959649912435447</v>
      </c>
    </row>
    <row r="217" spans="1:58" x14ac:dyDescent="0.2">
      <c r="A217" t="e">
        <f>B217-C217</f>
        <v>#REF!</v>
      </c>
      <c r="B217" t="e">
        <f>MATCH(E217,#REF!,0)-1</f>
        <v>#REF!</v>
      </c>
      <c r="C217">
        <v>216</v>
      </c>
      <c r="D217">
        <v>319</v>
      </c>
      <c r="E217" t="s">
        <v>7859</v>
      </c>
      <c r="F217" t="s">
        <v>8347</v>
      </c>
      <c r="G217" t="s">
        <v>8349</v>
      </c>
      <c r="H217" t="s">
        <v>9</v>
      </c>
      <c r="I217">
        <v>50</v>
      </c>
      <c r="J217">
        <v>0</v>
      </c>
      <c r="K217">
        <v>0</v>
      </c>
      <c r="L217">
        <v>232.5</v>
      </c>
      <c r="M217">
        <v>55.2</v>
      </c>
      <c r="N217">
        <v>2.9</v>
      </c>
      <c r="O217">
        <v>2.5</v>
      </c>
      <c r="P217">
        <v>0</v>
      </c>
      <c r="Q217">
        <v>8</v>
      </c>
      <c r="R217">
        <v>4.05</v>
      </c>
      <c r="S217">
        <v>3.36</v>
      </c>
      <c r="T217">
        <v>1.25</v>
      </c>
      <c r="U217">
        <v>53.7</v>
      </c>
      <c r="V217">
        <v>16.399999999999999</v>
      </c>
      <c r="W217">
        <v>52.7</v>
      </c>
      <c r="X217">
        <v>2</v>
      </c>
      <c r="Y217">
        <v>24.8</v>
      </c>
      <c r="Z217">
        <v>26.8</v>
      </c>
      <c r="AA217">
        <v>8</v>
      </c>
      <c r="AB217">
        <v>44.7</v>
      </c>
      <c r="AC217">
        <v>35.299999999999997</v>
      </c>
      <c r="AD217">
        <v>20</v>
      </c>
      <c r="AE217">
        <v>0.29299999999999998</v>
      </c>
      <c r="AF217">
        <f>SUM(P217+Q217)</f>
        <v>8</v>
      </c>
      <c r="AG217">
        <f>(U217/M217)*9</f>
        <v>8.7554347826086953</v>
      </c>
      <c r="AH217" s="15">
        <f>SUM(AI217:AN217)</f>
        <v>0.2374585194560942</v>
      </c>
      <c r="AI217" s="4">
        <f>(M217-84.2787575)/48.673</f>
        <v>-0.59743096788774053</v>
      </c>
      <c r="AJ217" s="4">
        <f>(K217-4.6555)/6.074</f>
        <v>-0.76646361540994401</v>
      </c>
      <c r="AK217" s="4">
        <f>-1*(R217-4.3424)/0.5478</f>
        <v>0.53377144943409971</v>
      </c>
      <c r="AL217" s="4">
        <f>-1*(T217-1.332)/0.0986</f>
        <v>0.83164300202839836</v>
      </c>
      <c r="AM217" s="4">
        <f>(AG217-8.9127)/1.487</f>
        <v>-0.10576006549516061</v>
      </c>
      <c r="AN217" s="4">
        <f>(AF217-5.59719)/7.031955</f>
        <v>0.34169871678644126</v>
      </c>
    </row>
    <row r="218" spans="1:58" x14ac:dyDescent="0.2">
      <c r="A218" t="e">
        <f>B218-C218</f>
        <v>#REF!</v>
      </c>
      <c r="B218" t="e">
        <f>MATCH(E218,#REF!,0)-1</f>
        <v>#REF!</v>
      </c>
      <c r="C218">
        <v>217</v>
      </c>
      <c r="D218">
        <v>359</v>
      </c>
      <c r="E218" t="s">
        <v>7863</v>
      </c>
      <c r="F218" t="s">
        <v>8321</v>
      </c>
      <c r="G218" t="s">
        <v>8349</v>
      </c>
      <c r="H218" t="s">
        <v>9</v>
      </c>
      <c r="I218">
        <v>55</v>
      </c>
      <c r="J218">
        <v>0</v>
      </c>
      <c r="K218">
        <v>0</v>
      </c>
      <c r="L218">
        <v>210.3</v>
      </c>
      <c r="M218">
        <v>49.6</v>
      </c>
      <c r="N218">
        <v>2.6</v>
      </c>
      <c r="O218">
        <v>2.2000000000000002</v>
      </c>
      <c r="P218">
        <v>0</v>
      </c>
      <c r="Q218">
        <v>8</v>
      </c>
      <c r="R218">
        <v>4.33</v>
      </c>
      <c r="S218">
        <v>3.33</v>
      </c>
      <c r="T218">
        <v>1.25</v>
      </c>
      <c r="U218">
        <v>53.2</v>
      </c>
      <c r="V218">
        <v>15.9</v>
      </c>
      <c r="W218">
        <v>46</v>
      </c>
      <c r="X218">
        <v>2</v>
      </c>
      <c r="Y218">
        <v>23.9</v>
      </c>
      <c r="Z218">
        <v>25.4</v>
      </c>
      <c r="AA218">
        <v>8</v>
      </c>
      <c r="AB218">
        <v>36.200000000000003</v>
      </c>
      <c r="AC218">
        <v>43.7</v>
      </c>
      <c r="AD218">
        <v>20.100000000000001</v>
      </c>
      <c r="AE218">
        <v>0.28699999999999998</v>
      </c>
      <c r="AF218">
        <f>SUM(P218+Q218)</f>
        <v>8</v>
      </c>
      <c r="AG218">
        <f>(U218/M218)*9</f>
        <v>9.6532258064516121</v>
      </c>
      <c r="AH218" s="15">
        <f>SUM(AI218:AN218)</f>
        <v>0.21502948346418055</v>
      </c>
      <c r="AI218" s="4">
        <f>(M218-84.2787575)/48.673</f>
        <v>-0.71248448832001299</v>
      </c>
      <c r="AJ218" s="4">
        <f>(K218-4.6555)/6.074</f>
        <v>-0.76646361540994401</v>
      </c>
      <c r="AK218" s="4">
        <f>-1*(R218-4.3424)/0.5478</f>
        <v>2.2635998539612127E-2</v>
      </c>
      <c r="AL218" s="4">
        <f>-1*(T218-1.332)/0.0986</f>
        <v>0.83164300202839836</v>
      </c>
      <c r="AM218" s="4">
        <f>(AG218-8.9127)/1.487</f>
        <v>0.49799986983968586</v>
      </c>
      <c r="AN218" s="4">
        <f>(AF218-5.59719)/7.031955</f>
        <v>0.34169871678644126</v>
      </c>
    </row>
    <row r="219" spans="1:58" x14ac:dyDescent="0.2">
      <c r="A219" t="e">
        <f>B219-C219</f>
        <v>#REF!</v>
      </c>
      <c r="B219" t="e">
        <f>MATCH(E219,#REF!,0)-1</f>
        <v>#REF!</v>
      </c>
      <c r="C219">
        <v>218</v>
      </c>
      <c r="D219">
        <v>13</v>
      </c>
      <c r="E219" t="s">
        <v>7674</v>
      </c>
      <c r="F219" t="s">
        <v>8327</v>
      </c>
      <c r="G219" t="s">
        <v>8319</v>
      </c>
      <c r="H219" t="s">
        <v>9</v>
      </c>
      <c r="I219">
        <v>31</v>
      </c>
      <c r="J219">
        <v>31</v>
      </c>
      <c r="K219">
        <v>15.5</v>
      </c>
      <c r="L219">
        <v>829.6</v>
      </c>
      <c r="M219">
        <v>187.9</v>
      </c>
      <c r="N219">
        <v>8.6</v>
      </c>
      <c r="O219">
        <v>13.1</v>
      </c>
      <c r="P219">
        <v>0</v>
      </c>
      <c r="Q219">
        <v>0</v>
      </c>
      <c r="R219">
        <v>4.76</v>
      </c>
      <c r="S219">
        <v>4.33</v>
      </c>
      <c r="T219">
        <v>1.45</v>
      </c>
      <c r="U219">
        <v>156.5</v>
      </c>
      <c r="V219">
        <v>80.099999999999994</v>
      </c>
      <c r="W219">
        <v>191.6</v>
      </c>
      <c r="X219">
        <v>9.3000000000000007</v>
      </c>
      <c r="Y219">
        <v>99.3</v>
      </c>
      <c r="Z219">
        <v>106.9</v>
      </c>
      <c r="AA219">
        <v>27</v>
      </c>
      <c r="AB219">
        <v>45.4</v>
      </c>
      <c r="AC219">
        <v>34.700000000000003</v>
      </c>
      <c r="AD219">
        <v>19.899999999999999</v>
      </c>
      <c r="AE219">
        <v>0.29599999999999999</v>
      </c>
      <c r="AF219">
        <f>SUM(P219+Q219)</f>
        <v>0</v>
      </c>
      <c r="AG219">
        <f>(U219/M219)*9</f>
        <v>7.4960085151676417</v>
      </c>
      <c r="AH219" s="15">
        <f>SUM(AI219:AN219)</f>
        <v>0.2065638854205778</v>
      </c>
      <c r="AI219" s="4">
        <f>(M219-84.2787575)/48.673</f>
        <v>2.1289265609270029</v>
      </c>
      <c r="AJ219" s="4">
        <f>(K219-4.6555)/6.074</f>
        <v>1.7853967731313798</v>
      </c>
      <c r="AK219" s="4">
        <f>-1*(R219-4.3424)/0.5478</f>
        <v>-0.76232201533406396</v>
      </c>
      <c r="AL219" s="4">
        <f>-1*(T219-1.332)/0.0986</f>
        <v>-1.1967545638945223</v>
      </c>
      <c r="AM219" s="4">
        <f>(AG219-8.9127)/1.487</f>
        <v>-0.9527178781656741</v>
      </c>
      <c r="AN219" s="4">
        <f>(AF219-5.59719)/7.031955</f>
        <v>-0.7959649912435447</v>
      </c>
    </row>
    <row r="220" spans="1:58" x14ac:dyDescent="0.2">
      <c r="A220" t="e">
        <f>B220-C220</f>
        <v>#REF!</v>
      </c>
      <c r="B220" t="e">
        <f>MATCH(E220,#REF!,0)-1</f>
        <v>#REF!</v>
      </c>
      <c r="C220">
        <v>219</v>
      </c>
      <c r="D220">
        <v>465</v>
      </c>
      <c r="E220" t="s">
        <v>7899</v>
      </c>
      <c r="F220" t="s">
        <v>8340</v>
      </c>
      <c r="G220" t="s">
        <v>8349</v>
      </c>
      <c r="H220" t="s">
        <v>7564</v>
      </c>
      <c r="I220">
        <v>36</v>
      </c>
      <c r="J220">
        <v>0</v>
      </c>
      <c r="K220">
        <v>0</v>
      </c>
      <c r="L220">
        <v>151</v>
      </c>
      <c r="M220">
        <v>35.6</v>
      </c>
      <c r="N220">
        <v>1.8</v>
      </c>
      <c r="O220">
        <v>1.6</v>
      </c>
      <c r="P220">
        <v>0</v>
      </c>
      <c r="Q220">
        <v>4</v>
      </c>
      <c r="R220">
        <v>4.04</v>
      </c>
      <c r="S220">
        <v>3.19</v>
      </c>
      <c r="T220">
        <v>1.25</v>
      </c>
      <c r="U220">
        <v>39.9</v>
      </c>
      <c r="V220">
        <v>12.6</v>
      </c>
      <c r="W220">
        <v>32.1</v>
      </c>
      <c r="X220">
        <v>1.3</v>
      </c>
      <c r="Y220">
        <v>16</v>
      </c>
      <c r="Z220">
        <v>17.100000000000001</v>
      </c>
      <c r="AA220">
        <v>6</v>
      </c>
      <c r="AB220">
        <v>38</v>
      </c>
      <c r="AC220">
        <v>41</v>
      </c>
      <c r="AD220">
        <v>21</v>
      </c>
      <c r="AE220">
        <v>0.28999999999999998</v>
      </c>
      <c r="AF220">
        <f>SUM(P220+Q220)</f>
        <v>4</v>
      </c>
      <c r="AG220">
        <f>(U220/M220)*9</f>
        <v>10.087078651685394</v>
      </c>
      <c r="AH220" s="15">
        <f>SUM(AI220:AN220)</f>
        <v>0.17971796698578107</v>
      </c>
      <c r="AI220" s="4">
        <f>(M220-84.2787575)/48.673</f>
        <v>-1.0001182894006944</v>
      </c>
      <c r="AJ220" s="4">
        <f>(K220-4.6555)/6.074</f>
        <v>-0.76646361540994401</v>
      </c>
      <c r="AK220" s="4">
        <f>-1*(R220-4.3424)/0.5478</f>
        <v>0.55202628696604528</v>
      </c>
      <c r="AL220" s="4">
        <f>-1*(T220-1.332)/0.0986</f>
        <v>0.83164300202839836</v>
      </c>
      <c r="AM220" s="4">
        <f>(AG220-8.9127)/1.487</f>
        <v>0.78976372003052753</v>
      </c>
      <c r="AN220" s="4">
        <f>(AF220-5.59719)/7.031955</f>
        <v>-0.22713313722855172</v>
      </c>
    </row>
    <row r="221" spans="1:58" x14ac:dyDescent="0.2">
      <c r="A221" t="e">
        <f>B221-C221</f>
        <v>#REF!</v>
      </c>
      <c r="B221" t="e">
        <f>MATCH(E221,#REF!,0)-1</f>
        <v>#REF!</v>
      </c>
      <c r="C221">
        <v>220</v>
      </c>
      <c r="D221">
        <v>246</v>
      </c>
      <c r="E221" t="s">
        <v>7851</v>
      </c>
      <c r="F221" t="s">
        <v>8337</v>
      </c>
      <c r="G221" t="s">
        <v>8349</v>
      </c>
      <c r="H221" t="s">
        <v>9</v>
      </c>
      <c r="I221">
        <v>65</v>
      </c>
      <c r="J221">
        <v>0</v>
      </c>
      <c r="K221">
        <v>0</v>
      </c>
      <c r="L221">
        <v>278.60000000000002</v>
      </c>
      <c r="M221">
        <v>64.8</v>
      </c>
      <c r="N221">
        <v>3.2</v>
      </c>
      <c r="O221">
        <v>3.1</v>
      </c>
      <c r="P221">
        <v>5</v>
      </c>
      <c r="Q221">
        <v>10</v>
      </c>
      <c r="R221">
        <v>4.3</v>
      </c>
      <c r="S221">
        <v>3.66</v>
      </c>
      <c r="T221">
        <v>1.32</v>
      </c>
      <c r="U221">
        <v>61.9</v>
      </c>
      <c r="V221">
        <v>21.5</v>
      </c>
      <c r="W221">
        <v>64.3</v>
      </c>
      <c r="X221">
        <v>2.1</v>
      </c>
      <c r="Y221">
        <v>31</v>
      </c>
      <c r="Z221">
        <v>33.4</v>
      </c>
      <c r="AA221">
        <v>9</v>
      </c>
      <c r="AB221">
        <v>46.4</v>
      </c>
      <c r="AC221">
        <v>33.200000000000003</v>
      </c>
      <c r="AD221">
        <v>20.399999999999999</v>
      </c>
      <c r="AE221">
        <v>0.29899999999999999</v>
      </c>
      <c r="AF221">
        <f>SUM(P221+Q221)</f>
        <v>15</v>
      </c>
      <c r="AG221">
        <f>(U221/M221)*9</f>
        <v>8.5972222222222232</v>
      </c>
      <c r="AH221" s="15">
        <f>SUM(AI221:AN221)</f>
        <v>0.15744163518469789</v>
      </c>
      <c r="AI221" s="4">
        <f>(M221-84.2787575)/48.673</f>
        <v>-0.40019636143241633</v>
      </c>
      <c r="AJ221" s="4">
        <f>(K221-4.6555)/6.074</f>
        <v>-0.76646361540994401</v>
      </c>
      <c r="AK221" s="4">
        <f>-1*(R221-4.3424)/0.5478</f>
        <v>7.7400511135450489E-2</v>
      </c>
      <c r="AL221" s="4">
        <f>-1*(T221-1.332)/0.0986</f>
        <v>0.12170385395537538</v>
      </c>
      <c r="AM221" s="4">
        <f>(AG221-8.9127)/1.487</f>
        <v>-0.2121572143764465</v>
      </c>
      <c r="AN221" s="4">
        <f>(AF221-5.59719)/7.031955</f>
        <v>1.3371544613126789</v>
      </c>
    </row>
    <row r="222" spans="1:58" x14ac:dyDescent="0.2">
      <c r="A222" t="e">
        <f>B222-C222</f>
        <v>#REF!</v>
      </c>
      <c r="B222" t="e">
        <f>MATCH(E222,#REF!,0)-1</f>
        <v>#REF!</v>
      </c>
      <c r="C222">
        <v>221</v>
      </c>
      <c r="D222">
        <v>383</v>
      </c>
      <c r="E222" t="s">
        <v>8355</v>
      </c>
      <c r="F222" t="s">
        <v>8340</v>
      </c>
      <c r="G222" t="s">
        <v>8349</v>
      </c>
      <c r="H222" t="s">
        <v>9</v>
      </c>
      <c r="I222">
        <v>45</v>
      </c>
      <c r="J222">
        <v>0</v>
      </c>
      <c r="K222">
        <v>0</v>
      </c>
      <c r="L222">
        <v>195.1</v>
      </c>
      <c r="M222">
        <v>45.4</v>
      </c>
      <c r="N222">
        <v>2.2999999999999998</v>
      </c>
      <c r="O222">
        <v>2.1</v>
      </c>
      <c r="P222">
        <v>0</v>
      </c>
      <c r="Q222">
        <v>5</v>
      </c>
      <c r="R222">
        <v>4.1100000000000003</v>
      </c>
      <c r="S222">
        <v>3.41</v>
      </c>
      <c r="T222">
        <v>1.27</v>
      </c>
      <c r="U222">
        <v>50.6</v>
      </c>
      <c r="V222">
        <v>16.2</v>
      </c>
      <c r="W222">
        <v>41.6</v>
      </c>
      <c r="X222">
        <v>2.2000000000000002</v>
      </c>
      <c r="Y222">
        <v>20.7</v>
      </c>
      <c r="Z222">
        <v>22.2</v>
      </c>
      <c r="AA222">
        <v>7</v>
      </c>
      <c r="AB222">
        <v>40.4</v>
      </c>
      <c r="AC222">
        <v>38.6</v>
      </c>
      <c r="AD222">
        <v>21</v>
      </c>
      <c r="AE222">
        <v>0.29199999999999998</v>
      </c>
      <c r="AF222">
        <f>SUM(P222+Q222)</f>
        <v>5</v>
      </c>
      <c r="AG222">
        <f>(U222/M222)*9</f>
        <v>10.030837004405287</v>
      </c>
      <c r="AH222" s="15">
        <f>SUM(AI222:AN222)</f>
        <v>0.1548237478009008</v>
      </c>
      <c r="AI222" s="4">
        <f>(M222-84.2787575)/48.673</f>
        <v>-0.79877462864421744</v>
      </c>
      <c r="AJ222" s="4">
        <f>(K222-4.6555)/6.074</f>
        <v>-0.76646361540994401</v>
      </c>
      <c r="AK222" s="4">
        <f>-1*(R222-4.3424)/0.5478</f>
        <v>0.42424242424242298</v>
      </c>
      <c r="AL222" s="4">
        <f>-1*(T222-1.332)/0.0986</f>
        <v>0.62880324543610611</v>
      </c>
      <c r="AM222" s="4">
        <f>(AG222-8.9127)/1.487</f>
        <v>0.75194149590133663</v>
      </c>
      <c r="AN222" s="4">
        <f>(AF222-5.59719)/7.031955</f>
        <v>-8.492517372480346E-2</v>
      </c>
    </row>
    <row r="223" spans="1:58" x14ac:dyDescent="0.2">
      <c r="A223" t="e">
        <f>B223-C223</f>
        <v>#REF!</v>
      </c>
      <c r="B223" t="e">
        <f>MATCH(E223,#REF!,0)-1</f>
        <v>#REF!</v>
      </c>
      <c r="C223">
        <v>222</v>
      </c>
      <c r="D223">
        <v>315</v>
      </c>
      <c r="E223" t="s">
        <v>7866</v>
      </c>
      <c r="F223" t="s">
        <v>8347</v>
      </c>
      <c r="G223" t="s">
        <v>8349</v>
      </c>
      <c r="H223" t="s">
        <v>9</v>
      </c>
      <c r="I223">
        <v>62</v>
      </c>
      <c r="J223">
        <v>0</v>
      </c>
      <c r="K223">
        <v>0</v>
      </c>
      <c r="L223">
        <v>237.3</v>
      </c>
      <c r="M223">
        <v>55.4</v>
      </c>
      <c r="N223">
        <v>2.9</v>
      </c>
      <c r="O223">
        <v>2.5</v>
      </c>
      <c r="P223">
        <v>0</v>
      </c>
      <c r="Q223">
        <v>9</v>
      </c>
      <c r="R223">
        <v>4.04</v>
      </c>
      <c r="S223">
        <v>3.59</v>
      </c>
      <c r="T223">
        <v>1.3</v>
      </c>
      <c r="U223">
        <v>56</v>
      </c>
      <c r="V223">
        <v>20.100000000000001</v>
      </c>
      <c r="W223">
        <v>52.1</v>
      </c>
      <c r="X223">
        <v>2.2000000000000002</v>
      </c>
      <c r="Y223">
        <v>24.9</v>
      </c>
      <c r="Z223">
        <v>26.9</v>
      </c>
      <c r="AA223">
        <v>8</v>
      </c>
      <c r="AB223">
        <v>45</v>
      </c>
      <c r="AC223">
        <v>35</v>
      </c>
      <c r="AD223">
        <v>20</v>
      </c>
      <c r="AE223">
        <v>0.29399999999999998</v>
      </c>
      <c r="AF223">
        <f>SUM(P223+Q223)</f>
        <v>9</v>
      </c>
      <c r="AG223">
        <f>(U223/M223)*9</f>
        <v>9.0974729241877252</v>
      </c>
      <c r="AH223" s="15">
        <f>SUM(AI223:AN223)</f>
        <v>0.12494990838216952</v>
      </c>
      <c r="AI223" s="4">
        <f>(M223-84.2787575)/48.673</f>
        <v>-0.59332191358658803</v>
      </c>
      <c r="AJ223" s="4">
        <f>(K223-4.6555)/6.074</f>
        <v>-0.76646361540994401</v>
      </c>
      <c r="AK223" s="4">
        <f>-1*(R223-4.3424)/0.5478</f>
        <v>0.55202628696604528</v>
      </c>
      <c r="AL223" s="4">
        <f>-1*(T223-1.332)/0.0986</f>
        <v>0.32454361054766767</v>
      </c>
      <c r="AM223" s="4">
        <f>(AG223-8.9127)/1.487</f>
        <v>0.12425885957479896</v>
      </c>
      <c r="AN223" s="4">
        <f>(AF223-5.59719)/7.031955</f>
        <v>0.48390668029018952</v>
      </c>
    </row>
    <row r="224" spans="1:58" x14ac:dyDescent="0.2">
      <c r="A224" t="e">
        <f>B224-C224</f>
        <v>#REF!</v>
      </c>
      <c r="B224" t="e">
        <f>MATCH(E224,#REF!,0)-1</f>
        <v>#REF!</v>
      </c>
      <c r="C224">
        <v>223</v>
      </c>
      <c r="D224">
        <v>185</v>
      </c>
      <c r="E224" t="s">
        <v>7884</v>
      </c>
      <c r="F224" t="s">
        <v>8334</v>
      </c>
      <c r="G224" t="s">
        <v>8349</v>
      </c>
      <c r="H224" t="s">
        <v>9</v>
      </c>
      <c r="I224">
        <v>65</v>
      </c>
      <c r="J224">
        <v>0</v>
      </c>
      <c r="K224">
        <v>0</v>
      </c>
      <c r="L224">
        <v>333.6</v>
      </c>
      <c r="M224">
        <v>77.8</v>
      </c>
      <c r="N224">
        <v>3.8</v>
      </c>
      <c r="O224">
        <v>3.7</v>
      </c>
      <c r="P224">
        <v>2</v>
      </c>
      <c r="Q224">
        <v>10</v>
      </c>
      <c r="R224">
        <v>4.32</v>
      </c>
      <c r="S224">
        <v>3.62</v>
      </c>
      <c r="T224">
        <v>1.3</v>
      </c>
      <c r="U224">
        <v>73.8</v>
      </c>
      <c r="V224">
        <v>22</v>
      </c>
      <c r="W224">
        <v>78.8</v>
      </c>
      <c r="X224">
        <v>2.8</v>
      </c>
      <c r="Y224">
        <v>37.299999999999997</v>
      </c>
      <c r="Z224">
        <v>40.1</v>
      </c>
      <c r="AA224">
        <v>13</v>
      </c>
      <c r="AB224">
        <v>43.6</v>
      </c>
      <c r="AC224">
        <v>35.9</v>
      </c>
      <c r="AD224">
        <v>20.5</v>
      </c>
      <c r="AE224">
        <v>0.29699999999999999</v>
      </c>
      <c r="AF224">
        <f>SUM(P224+Q224)</f>
        <v>12</v>
      </c>
      <c r="AG224">
        <f>(U224/M224)*9</f>
        <v>8.5372750642673534</v>
      </c>
      <c r="AH224" s="15">
        <f>SUM(AI224:AN224)</f>
        <v>0.12392219440833152</v>
      </c>
      <c r="AI224" s="4">
        <f>(M224-84.2787575)/48.673</f>
        <v>-0.133107831857498</v>
      </c>
      <c r="AJ224" s="4">
        <f>(K224-4.6555)/6.074</f>
        <v>-0.76646361540994401</v>
      </c>
      <c r="AK224" s="4">
        <f>-1*(R224-4.3424)/0.5478</f>
        <v>4.0890836071557704E-2</v>
      </c>
      <c r="AL224" s="4">
        <f>-1*(T224-1.332)/0.0986</f>
        <v>0.32454361054766767</v>
      </c>
      <c r="AM224" s="4">
        <f>(AG224-8.9127)/1.487</f>
        <v>-0.25247137574488621</v>
      </c>
      <c r="AN224" s="4">
        <f>(AF224-5.59719)/7.031955</f>
        <v>0.91053057080143429</v>
      </c>
    </row>
    <row r="225" spans="1:61" x14ac:dyDescent="0.2">
      <c r="A225" t="e">
        <f>B225-C225</f>
        <v>#REF!</v>
      </c>
      <c r="B225" t="e">
        <f>MATCH(E225,#REF!,0)-1</f>
        <v>#REF!</v>
      </c>
      <c r="C225">
        <v>224</v>
      </c>
      <c r="D225">
        <v>476</v>
      </c>
      <c r="E225" t="s">
        <v>7848</v>
      </c>
      <c r="F225" t="s">
        <v>8346</v>
      </c>
      <c r="G225" t="s">
        <v>8349</v>
      </c>
      <c r="H225" t="s">
        <v>7564</v>
      </c>
      <c r="I225">
        <v>36</v>
      </c>
      <c r="J225">
        <v>0</v>
      </c>
      <c r="K225">
        <v>0</v>
      </c>
      <c r="L225">
        <v>152.69999999999999</v>
      </c>
      <c r="M225">
        <v>35.6</v>
      </c>
      <c r="N225">
        <v>1.8</v>
      </c>
      <c r="O225">
        <v>1.7</v>
      </c>
      <c r="P225">
        <v>0</v>
      </c>
      <c r="Q225">
        <v>5</v>
      </c>
      <c r="R225">
        <v>3.79</v>
      </c>
      <c r="S225">
        <v>3.3</v>
      </c>
      <c r="T225">
        <v>1.37</v>
      </c>
      <c r="U225">
        <v>43.1</v>
      </c>
      <c r="V225">
        <v>18.8</v>
      </c>
      <c r="W225">
        <v>29.9</v>
      </c>
      <c r="X225">
        <v>1.4</v>
      </c>
      <c r="Y225">
        <v>15</v>
      </c>
      <c r="Z225">
        <v>16.3</v>
      </c>
      <c r="AA225">
        <v>4</v>
      </c>
      <c r="AB225">
        <v>48.3</v>
      </c>
      <c r="AC225">
        <v>31.1</v>
      </c>
      <c r="AD225">
        <v>20.6</v>
      </c>
      <c r="AE225">
        <v>0.30099999999999999</v>
      </c>
      <c r="AF225">
        <f>SUM(P225+Q225)</f>
        <v>5</v>
      </c>
      <c r="AG225">
        <f>(U225/M225)*9</f>
        <v>10.896067415730338</v>
      </c>
      <c r="AH225" s="15">
        <f>SUM(AI225:AN225)</f>
        <v>0.10529919274817334</v>
      </c>
      <c r="AI225" s="4">
        <f>(M225-84.2787575)/48.673</f>
        <v>-1.0001182894006944</v>
      </c>
      <c r="AJ225" s="4">
        <f>(K225-4.6555)/6.074</f>
        <v>-0.76646361540994401</v>
      </c>
      <c r="AK225" s="4">
        <f>-1*(R225-4.3424)/0.5478</f>
        <v>1.0083972252646944</v>
      </c>
      <c r="AL225" s="4">
        <f>-1*(T225-1.332)/0.0986</f>
        <v>-0.38539553752535533</v>
      </c>
      <c r="AM225" s="4">
        <f>(AG225-8.9127)/1.487</f>
        <v>1.333804583544276</v>
      </c>
      <c r="AN225" s="4">
        <f>(AF225-5.59719)/7.031955</f>
        <v>-8.492517372480346E-2</v>
      </c>
    </row>
    <row r="226" spans="1:61" x14ac:dyDescent="0.2">
      <c r="A226" t="e">
        <f>B226-C226</f>
        <v>#REF!</v>
      </c>
      <c r="B226" t="e">
        <f>MATCH(E226,#REF!,0)-1</f>
        <v>#REF!</v>
      </c>
      <c r="C226">
        <v>225</v>
      </c>
      <c r="D226">
        <v>651</v>
      </c>
      <c r="E226" t="s">
        <v>8162</v>
      </c>
      <c r="F226" t="s">
        <v>8345</v>
      </c>
      <c r="G226" t="s">
        <v>8349</v>
      </c>
      <c r="H226" t="s">
        <v>9</v>
      </c>
      <c r="I226">
        <v>24</v>
      </c>
      <c r="J226">
        <v>0</v>
      </c>
      <c r="K226">
        <v>0</v>
      </c>
      <c r="L226">
        <v>93.9</v>
      </c>
      <c r="M226">
        <v>21.9</v>
      </c>
      <c r="N226">
        <v>1.1000000000000001</v>
      </c>
      <c r="O226">
        <v>1.1000000000000001</v>
      </c>
      <c r="P226">
        <v>0</v>
      </c>
      <c r="Q226">
        <v>2</v>
      </c>
      <c r="R226">
        <v>3.76</v>
      </c>
      <c r="S226">
        <v>3.41</v>
      </c>
      <c r="T226">
        <v>1.31</v>
      </c>
      <c r="U226">
        <v>26.6</v>
      </c>
      <c r="V226">
        <v>11</v>
      </c>
      <c r="W226">
        <v>17.7</v>
      </c>
      <c r="X226">
        <v>0.8</v>
      </c>
      <c r="Y226">
        <v>9.1</v>
      </c>
      <c r="Z226">
        <v>9.9</v>
      </c>
      <c r="AA226">
        <v>3</v>
      </c>
      <c r="AB226">
        <v>40.299999999999997</v>
      </c>
      <c r="AC226">
        <v>39.6</v>
      </c>
      <c r="AD226">
        <v>20.100000000000001</v>
      </c>
      <c r="AE226">
        <v>0.28699999999999998</v>
      </c>
      <c r="AF226">
        <f>SUM(P226+Q226)</f>
        <v>2</v>
      </c>
      <c r="AG226">
        <f>(U226/M226)*9</f>
        <v>10.931506849315069</v>
      </c>
      <c r="AH226" s="15">
        <f>SUM(AI226:AN226)</f>
        <v>8.4321705320120177E-2</v>
      </c>
      <c r="AI226" s="4">
        <f>(M226-84.2787575)/48.673</f>
        <v>-1.2815885090296468</v>
      </c>
      <c r="AJ226" s="4">
        <f>(K226-4.6555)/6.074</f>
        <v>-0.76646361540994401</v>
      </c>
      <c r="AK226" s="4">
        <f>-1*(R226-4.3424)/0.5478</f>
        <v>1.0631617378605327</v>
      </c>
      <c r="AL226" s="4">
        <f>-1*(T226-1.332)/0.0986</f>
        <v>0.22312373225152152</v>
      </c>
      <c r="AM226" s="4">
        <f>(AG226-8.9127)/1.487</f>
        <v>1.357637423883705</v>
      </c>
      <c r="AN226" s="4">
        <f>(AF226-5.59719)/7.031955</f>
        <v>-0.51154906423604818</v>
      </c>
    </row>
    <row r="227" spans="1:61" x14ac:dyDescent="0.2">
      <c r="A227" t="e">
        <f>B227-C227</f>
        <v>#REF!</v>
      </c>
      <c r="B227" t="e">
        <f>MATCH(E227,#REF!,0)-1</f>
        <v>#REF!</v>
      </c>
      <c r="C227">
        <v>226</v>
      </c>
      <c r="D227">
        <v>511</v>
      </c>
      <c r="E227" t="s">
        <v>7950</v>
      </c>
      <c r="F227" t="s">
        <v>7554</v>
      </c>
      <c r="G227" t="s">
        <v>8349</v>
      </c>
      <c r="H227" t="s">
        <v>9</v>
      </c>
      <c r="I227">
        <v>24</v>
      </c>
      <c r="J227">
        <v>0</v>
      </c>
      <c r="K227">
        <v>2.7</v>
      </c>
      <c r="L227">
        <v>133.5</v>
      </c>
      <c r="M227">
        <v>31.6</v>
      </c>
      <c r="N227">
        <v>1.6</v>
      </c>
      <c r="O227">
        <v>1.5</v>
      </c>
      <c r="P227">
        <v>0</v>
      </c>
      <c r="Q227">
        <v>2</v>
      </c>
      <c r="R227">
        <v>4</v>
      </c>
      <c r="S227">
        <v>3.3</v>
      </c>
      <c r="T227">
        <v>1.24</v>
      </c>
      <c r="U227">
        <v>33.6</v>
      </c>
      <c r="V227">
        <v>10</v>
      </c>
      <c r="W227">
        <v>29.1</v>
      </c>
      <c r="X227">
        <v>1.3</v>
      </c>
      <c r="Y227">
        <v>14.1</v>
      </c>
      <c r="Z227">
        <v>15.1</v>
      </c>
      <c r="AA227">
        <v>5</v>
      </c>
      <c r="AB227">
        <v>38.1</v>
      </c>
      <c r="AC227">
        <v>41.4</v>
      </c>
      <c r="AD227">
        <v>20.5</v>
      </c>
      <c r="AE227">
        <v>0.28899999999999998</v>
      </c>
      <c r="AF227">
        <f>SUM(P227+Q227)</f>
        <v>2</v>
      </c>
      <c r="AG227">
        <f>(U227/M227)*9</f>
        <v>9.5696202531645564</v>
      </c>
      <c r="AH227" s="15">
        <f>SUM(AI227:AN227)</f>
        <v>8.4089635353611802E-2</v>
      </c>
      <c r="AI227" s="4">
        <f>(M227-84.2787575)/48.673</f>
        <v>-1.0822993754237462</v>
      </c>
      <c r="AJ227" s="4">
        <f>(K227-4.6555)/6.074</f>
        <v>-0.32194599934145535</v>
      </c>
      <c r="AK227" s="4">
        <f>-1*(R227-4.3424)/0.5478</f>
        <v>0.62504563709382921</v>
      </c>
      <c r="AL227" s="4">
        <f>-1*(T227-1.332)/0.0986</f>
        <v>0.93306288032454454</v>
      </c>
      <c r="AM227" s="4">
        <f>(AG227-8.9127)/1.487</f>
        <v>0.44177555693648773</v>
      </c>
      <c r="AN227" s="4">
        <f>(AF227-5.59719)/7.031955</f>
        <v>-0.51154906423604818</v>
      </c>
    </row>
    <row r="228" spans="1:61" x14ac:dyDescent="0.2">
      <c r="A228" t="e">
        <f>B228-C228</f>
        <v>#REF!</v>
      </c>
      <c r="B228" t="e">
        <f>MATCH(E228,#REF!,0)-1</f>
        <v>#REF!</v>
      </c>
      <c r="C228">
        <v>227</v>
      </c>
      <c r="D228">
        <v>330</v>
      </c>
      <c r="E228" t="s">
        <v>7919</v>
      </c>
      <c r="F228" t="s">
        <v>8347</v>
      </c>
      <c r="G228" t="s">
        <v>8349</v>
      </c>
      <c r="H228" t="s">
        <v>9</v>
      </c>
      <c r="I228">
        <v>45</v>
      </c>
      <c r="J228">
        <v>0</v>
      </c>
      <c r="K228">
        <v>0</v>
      </c>
      <c r="L228">
        <v>233.2</v>
      </c>
      <c r="M228">
        <v>54.5</v>
      </c>
      <c r="N228">
        <v>2.8</v>
      </c>
      <c r="O228">
        <v>2.5</v>
      </c>
      <c r="P228">
        <v>0</v>
      </c>
      <c r="Q228">
        <v>7</v>
      </c>
      <c r="R228">
        <v>4.21</v>
      </c>
      <c r="S228">
        <v>3.51</v>
      </c>
      <c r="T228">
        <v>1.27</v>
      </c>
      <c r="U228">
        <v>57.5</v>
      </c>
      <c r="V228">
        <v>18.5</v>
      </c>
      <c r="W228">
        <v>50.5</v>
      </c>
      <c r="X228">
        <v>2.8</v>
      </c>
      <c r="Y228">
        <v>25.5</v>
      </c>
      <c r="Z228">
        <v>27.3</v>
      </c>
      <c r="AA228">
        <v>9</v>
      </c>
      <c r="AB228">
        <v>40</v>
      </c>
      <c r="AC228">
        <v>39.9</v>
      </c>
      <c r="AD228">
        <v>20</v>
      </c>
      <c r="AE228">
        <v>0.28599999999999998</v>
      </c>
      <c r="AF228">
        <f>SUM(P228+Q228)</f>
        <v>7</v>
      </c>
      <c r="AG228">
        <f>(U228/M228)*9</f>
        <v>9.4954128440366965</v>
      </c>
      <c r="AH228" s="15">
        <f>SUM(AI228:AN228)</f>
        <v>8.3583222868859025E-2</v>
      </c>
      <c r="AI228" s="4">
        <f>(M228-84.2787575)/48.673</f>
        <v>-0.61181265794177464</v>
      </c>
      <c r="AJ228" s="4">
        <f>(K228-4.6555)/6.074</f>
        <v>-0.76646361540994401</v>
      </c>
      <c r="AK228" s="4">
        <f>-1*(R228-4.3424)/0.5478</f>
        <v>0.24169404892296392</v>
      </c>
      <c r="AL228" s="4">
        <f>-1*(T228-1.332)/0.0986</f>
        <v>0.62880324543610611</v>
      </c>
      <c r="AM228" s="4">
        <f>(AG228-8.9127)/1.487</f>
        <v>0.39187144857881456</v>
      </c>
      <c r="AN228" s="4">
        <f>(AF228-5.59719)/7.031955</f>
        <v>0.19949075328269303</v>
      </c>
    </row>
    <row r="229" spans="1:61" x14ac:dyDescent="0.2">
      <c r="A229" t="e">
        <f>B229-C229</f>
        <v>#REF!</v>
      </c>
      <c r="B229" t="e">
        <f>MATCH(E229,#REF!,0)-1</f>
        <v>#REF!</v>
      </c>
      <c r="C229">
        <v>228</v>
      </c>
      <c r="D229">
        <v>229</v>
      </c>
      <c r="E229" t="s">
        <v>7773</v>
      </c>
      <c r="F229" t="s">
        <v>8339</v>
      </c>
      <c r="G229" t="s">
        <v>8349</v>
      </c>
      <c r="H229" t="s">
        <v>9</v>
      </c>
      <c r="I229">
        <v>65</v>
      </c>
      <c r="J229">
        <v>0</v>
      </c>
      <c r="K229">
        <v>0</v>
      </c>
      <c r="L229">
        <v>280</v>
      </c>
      <c r="M229">
        <v>64.8</v>
      </c>
      <c r="N229">
        <v>3.3</v>
      </c>
      <c r="O229">
        <v>3</v>
      </c>
      <c r="P229">
        <v>3</v>
      </c>
      <c r="Q229">
        <v>10</v>
      </c>
      <c r="R229">
        <v>4.22</v>
      </c>
      <c r="S229">
        <v>3.36</v>
      </c>
      <c r="T229">
        <v>1.37</v>
      </c>
      <c r="U229">
        <v>68</v>
      </c>
      <c r="V229">
        <v>26.7</v>
      </c>
      <c r="W229">
        <v>62.1</v>
      </c>
      <c r="X229">
        <v>2.7</v>
      </c>
      <c r="Y229">
        <v>30.4</v>
      </c>
      <c r="Z229">
        <v>32.799999999999997</v>
      </c>
      <c r="AA229">
        <v>8</v>
      </c>
      <c r="AB229">
        <v>49.2</v>
      </c>
      <c r="AC229">
        <v>28.8</v>
      </c>
      <c r="AD229">
        <v>22</v>
      </c>
      <c r="AE229">
        <v>0.309</v>
      </c>
      <c r="AF229">
        <f>SUM(P229+Q229)</f>
        <v>13</v>
      </c>
      <c r="AG229">
        <f>(U229/M229)*9</f>
        <v>9.4444444444444446</v>
      </c>
      <c r="AH229" s="15">
        <f>SUM(AI229:AN229)</f>
        <v>8.1717688251447873E-2</v>
      </c>
      <c r="AI229" s="4">
        <f>(M229-84.2787575)/48.673</f>
        <v>-0.40019636143241633</v>
      </c>
      <c r="AJ229" s="4">
        <f>(K229-4.6555)/6.074</f>
        <v>-0.76646361540994401</v>
      </c>
      <c r="AK229" s="4">
        <f>-1*(R229-4.3424)/0.5478</f>
        <v>0.22343921139101836</v>
      </c>
      <c r="AL229" s="4">
        <f>-1*(T229-1.332)/0.0986</f>
        <v>-0.38539553752535533</v>
      </c>
      <c r="AM229" s="4">
        <f>(AG229-8.9127)/1.487</f>
        <v>0.35759545692296263</v>
      </c>
      <c r="AN229" s="4">
        <f>(AF229-5.59719)/7.031955</f>
        <v>1.0527385343051825</v>
      </c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1"/>
      <c r="BI229" s="71"/>
    </row>
    <row r="230" spans="1:61" x14ac:dyDescent="0.2">
      <c r="A230" t="e">
        <f>B230-C230</f>
        <v>#REF!</v>
      </c>
      <c r="B230" t="e">
        <f>MATCH(E230,#REF!,0)-1</f>
        <v>#REF!</v>
      </c>
      <c r="C230">
        <v>229</v>
      </c>
      <c r="D230">
        <v>92</v>
      </c>
      <c r="E230" t="s">
        <v>7660</v>
      </c>
      <c r="F230" t="s">
        <v>8338</v>
      </c>
      <c r="G230" t="s">
        <v>8319</v>
      </c>
      <c r="H230" t="s">
        <v>9</v>
      </c>
      <c r="I230">
        <v>29</v>
      </c>
      <c r="J230">
        <v>29</v>
      </c>
      <c r="K230">
        <v>12.1</v>
      </c>
      <c r="L230">
        <v>635.29999999999995</v>
      </c>
      <c r="M230">
        <v>146</v>
      </c>
      <c r="N230">
        <v>8.1</v>
      </c>
      <c r="O230">
        <v>9.9</v>
      </c>
      <c r="P230">
        <v>0</v>
      </c>
      <c r="Q230">
        <v>0</v>
      </c>
      <c r="R230">
        <v>4.6500000000000004</v>
      </c>
      <c r="S230">
        <v>3.89</v>
      </c>
      <c r="T230">
        <v>1.39</v>
      </c>
      <c r="U230">
        <v>132.69999999999999</v>
      </c>
      <c r="V230">
        <v>55.7</v>
      </c>
      <c r="W230">
        <v>147.4</v>
      </c>
      <c r="X230">
        <v>9.1999999999999993</v>
      </c>
      <c r="Y230">
        <v>75.400000000000006</v>
      </c>
      <c r="Z230">
        <v>81.2</v>
      </c>
      <c r="AA230">
        <v>21</v>
      </c>
      <c r="AB230">
        <v>47.1</v>
      </c>
      <c r="AC230">
        <v>32.200000000000003</v>
      </c>
      <c r="AD230">
        <v>20.7</v>
      </c>
      <c r="AE230">
        <v>0.30299999999999999</v>
      </c>
      <c r="AF230">
        <f>SUM(P230+Q230)</f>
        <v>0</v>
      </c>
      <c r="AG230">
        <f>(U230/M230)*9</f>
        <v>8.1801369863013687</v>
      </c>
      <c r="AH230" s="15">
        <f>SUM(AI230:AN230)</f>
        <v>5.5349514309628756E-2</v>
      </c>
      <c r="AI230" s="4">
        <f>(M230-84.2787575)/48.673</f>
        <v>1.2680796848355351</v>
      </c>
      <c r="AJ230" s="4">
        <f>(K230-4.6555)/6.074</f>
        <v>1.2256338491932828</v>
      </c>
      <c r="AK230" s="4">
        <f>-1*(R230-4.3424)/0.5478</f>
        <v>-0.5615188024826594</v>
      </c>
      <c r="AL230" s="4">
        <f>-1*(T230-1.332)/0.0986</f>
        <v>-0.58823529411764541</v>
      </c>
      <c r="AM230" s="4">
        <f>(AG230-8.9127)/1.487</f>
        <v>-0.49264493187533992</v>
      </c>
      <c r="AN230" s="4">
        <f>(AF230-5.59719)/7.031955</f>
        <v>-0.7959649912435447</v>
      </c>
    </row>
    <row r="231" spans="1:61" x14ac:dyDescent="0.2">
      <c r="A231" t="e">
        <f>B231-C231</f>
        <v>#REF!</v>
      </c>
      <c r="B231" t="e">
        <f>MATCH(E231,#REF!,0)-1</f>
        <v>#REF!</v>
      </c>
      <c r="C231">
        <v>230</v>
      </c>
      <c r="D231">
        <v>683</v>
      </c>
      <c r="E231" t="s">
        <v>7959</v>
      </c>
      <c r="F231" t="s">
        <v>8330</v>
      </c>
      <c r="G231" t="s">
        <v>8349</v>
      </c>
      <c r="H231" t="s">
        <v>9</v>
      </c>
      <c r="I231">
        <v>24</v>
      </c>
      <c r="J231">
        <v>0</v>
      </c>
      <c r="K231">
        <v>0</v>
      </c>
      <c r="L231">
        <v>74.3</v>
      </c>
      <c r="M231">
        <v>17</v>
      </c>
      <c r="N231">
        <v>0.9</v>
      </c>
      <c r="O231">
        <v>0.7</v>
      </c>
      <c r="P231">
        <v>0</v>
      </c>
      <c r="Q231">
        <v>2</v>
      </c>
      <c r="R231">
        <v>3.52</v>
      </c>
      <c r="S231">
        <v>3.51</v>
      </c>
      <c r="T231">
        <v>1.44</v>
      </c>
      <c r="U231">
        <v>23.3</v>
      </c>
      <c r="V231">
        <v>12.2</v>
      </c>
      <c r="W231">
        <v>12.3</v>
      </c>
      <c r="X231">
        <v>1.1000000000000001</v>
      </c>
      <c r="Y231">
        <v>6.6</v>
      </c>
      <c r="Z231">
        <v>7.3</v>
      </c>
      <c r="AA231">
        <v>1</v>
      </c>
      <c r="AB231">
        <v>52.3</v>
      </c>
      <c r="AC231">
        <v>27</v>
      </c>
      <c r="AD231">
        <v>20.7</v>
      </c>
      <c r="AE231">
        <v>0.30099999999999999</v>
      </c>
      <c r="AF231">
        <f>SUM(P231+Q231)</f>
        <v>2</v>
      </c>
      <c r="AG231">
        <f>(U231/M231)*9</f>
        <v>12.335294117647059</v>
      </c>
      <c r="AH231" s="15">
        <f>SUM(AI231:AN231)</f>
        <v>4.7347415513018354E-2</v>
      </c>
      <c r="AI231" s="4">
        <f>(M231-84.2787575)/48.673</f>
        <v>-1.3822603394078852</v>
      </c>
      <c r="AJ231" s="4">
        <f>(K231-4.6555)/6.074</f>
        <v>-0.76646361540994401</v>
      </c>
      <c r="AK231" s="4">
        <f>-1*(R231-4.3424)/0.5478</f>
        <v>1.5012778386272356</v>
      </c>
      <c r="AL231" s="4">
        <f>-1*(T231-1.332)/0.0986</f>
        <v>-1.0953346855983761</v>
      </c>
      <c r="AM231" s="4">
        <f>(AG231-8.9127)/1.487</f>
        <v>2.3016772815380362</v>
      </c>
      <c r="AN231" s="4">
        <f>(AF231-5.59719)/7.031955</f>
        <v>-0.51154906423604818</v>
      </c>
    </row>
    <row r="232" spans="1:61" x14ac:dyDescent="0.2">
      <c r="A232" t="e">
        <f>B232-C232</f>
        <v>#REF!</v>
      </c>
      <c r="B232" t="e">
        <f>MATCH(E232,#REF!,0)-1</f>
        <v>#REF!</v>
      </c>
      <c r="C232">
        <v>231</v>
      </c>
      <c r="D232">
        <v>164</v>
      </c>
      <c r="E232" t="s">
        <v>7715</v>
      </c>
      <c r="F232" t="s">
        <v>8325</v>
      </c>
      <c r="G232" t="s">
        <v>8319</v>
      </c>
      <c r="H232" t="s">
        <v>9</v>
      </c>
      <c r="I232">
        <v>29</v>
      </c>
      <c r="J232">
        <v>13</v>
      </c>
      <c r="K232">
        <v>5.2</v>
      </c>
      <c r="L232">
        <v>369.6</v>
      </c>
      <c r="M232">
        <v>86.1</v>
      </c>
      <c r="N232">
        <v>4.9000000000000004</v>
      </c>
      <c r="O232">
        <v>5.3</v>
      </c>
      <c r="P232">
        <v>0</v>
      </c>
      <c r="Q232">
        <v>2</v>
      </c>
      <c r="R232">
        <v>4.58</v>
      </c>
      <c r="S232">
        <v>3.48</v>
      </c>
      <c r="T232">
        <v>1.3</v>
      </c>
      <c r="U232">
        <v>92.9</v>
      </c>
      <c r="V232">
        <v>30.9</v>
      </c>
      <c r="W232">
        <v>80.900000000000006</v>
      </c>
      <c r="X232">
        <v>4</v>
      </c>
      <c r="Y232">
        <v>43.8</v>
      </c>
      <c r="Z232">
        <v>46.6</v>
      </c>
      <c r="AA232">
        <v>16</v>
      </c>
      <c r="AB232">
        <v>38.200000000000003</v>
      </c>
      <c r="AC232">
        <v>42</v>
      </c>
      <c r="AD232">
        <v>19.899999999999999</v>
      </c>
      <c r="AE232">
        <v>0.28599999999999998</v>
      </c>
      <c r="AF232">
        <f>SUM(P232+Q232)</f>
        <v>2</v>
      </c>
      <c r="AG232">
        <f>(U232/M232)*9</f>
        <v>9.7108013937282252</v>
      </c>
      <c r="AH232" s="15">
        <f>SUM(AI232:AN232)</f>
        <v>4.3041075988579869E-2</v>
      </c>
      <c r="AI232" s="4">
        <f>(M232-84.2787575)/48.673</f>
        <v>3.741792164033441E-2</v>
      </c>
      <c r="AJ232" s="4">
        <f>(K232-4.6555)/6.074</f>
        <v>8.9644385907145241E-2</v>
      </c>
      <c r="AK232" s="4">
        <f>-1*(R232-4.3424)/0.5478</f>
        <v>-0.43373493975903704</v>
      </c>
      <c r="AL232" s="4">
        <f>-1*(T232-1.332)/0.0986</f>
        <v>0.32454361054766767</v>
      </c>
      <c r="AM232" s="4">
        <f>(AG232-8.9127)/1.487</f>
        <v>0.53671916188851776</v>
      </c>
      <c r="AN232" s="4">
        <f>(AF232-5.59719)/7.031955</f>
        <v>-0.51154906423604818</v>
      </c>
    </row>
    <row r="233" spans="1:61" x14ac:dyDescent="0.2">
      <c r="A233" t="e">
        <f>B233-C233</f>
        <v>#REF!</v>
      </c>
      <c r="B233" t="e">
        <f>MATCH(E233,#REF!,0)-1</f>
        <v>#REF!</v>
      </c>
      <c r="C233">
        <v>232</v>
      </c>
      <c r="D233">
        <v>340</v>
      </c>
      <c r="E233" t="s">
        <v>5066</v>
      </c>
      <c r="F233" t="s">
        <v>8325</v>
      </c>
      <c r="G233" t="s">
        <v>8349</v>
      </c>
      <c r="H233" t="s">
        <v>7564</v>
      </c>
      <c r="I233">
        <v>65</v>
      </c>
      <c r="J233">
        <v>0</v>
      </c>
      <c r="K233">
        <v>0</v>
      </c>
      <c r="L233">
        <v>222.2</v>
      </c>
      <c r="M233">
        <v>51.8</v>
      </c>
      <c r="N233">
        <v>2.6</v>
      </c>
      <c r="O233">
        <v>2.4</v>
      </c>
      <c r="P233">
        <v>0</v>
      </c>
      <c r="Q233">
        <v>13</v>
      </c>
      <c r="R233">
        <v>4.08</v>
      </c>
      <c r="S233">
        <v>3.57</v>
      </c>
      <c r="T233">
        <v>1.32</v>
      </c>
      <c r="U233">
        <v>49.2</v>
      </c>
      <c r="V233">
        <v>17.899999999999999</v>
      </c>
      <c r="W233">
        <v>50.3</v>
      </c>
      <c r="X233">
        <v>1.7</v>
      </c>
      <c r="Y233">
        <v>23.5</v>
      </c>
      <c r="Z233">
        <v>25.5</v>
      </c>
      <c r="AA233">
        <v>7</v>
      </c>
      <c r="AB233">
        <v>47.8</v>
      </c>
      <c r="AC233">
        <v>32.299999999999997</v>
      </c>
      <c r="AD233">
        <v>19.899999999999999</v>
      </c>
      <c r="AE233">
        <v>0.29399999999999998</v>
      </c>
      <c r="AF233">
        <f>SUM(P233+Q233)</f>
        <v>13</v>
      </c>
      <c r="AG233">
        <f>(U233/M233)*9</f>
        <v>8.5482625482625494</v>
      </c>
      <c r="AH233" s="15">
        <f>SUM(AI233:AN233)</f>
        <v>-2.5381529494283406E-2</v>
      </c>
      <c r="AI233" s="4">
        <f>(M233-84.2787575)/48.673</f>
        <v>-0.66728489100733468</v>
      </c>
      <c r="AJ233" s="4">
        <f>(K233-4.6555)/6.074</f>
        <v>-0.76646361540994401</v>
      </c>
      <c r="AK233" s="4">
        <f>-1*(R233-4.3424)/0.5478</f>
        <v>0.47900693683826129</v>
      </c>
      <c r="AL233" s="4">
        <f>-1*(T233-1.332)/0.0986</f>
        <v>0.12170385395537538</v>
      </c>
      <c r="AM233" s="4">
        <f>(AG233-8.9127)/1.487</f>
        <v>-0.24508234817582364</v>
      </c>
      <c r="AN233" s="4">
        <f>(AF233-5.59719)/7.031955</f>
        <v>1.0527385343051825</v>
      </c>
    </row>
    <row r="234" spans="1:61" x14ac:dyDescent="0.2">
      <c r="A234" t="e">
        <f>B234-C234</f>
        <v>#REF!</v>
      </c>
      <c r="B234" t="e">
        <f>MATCH(E234,#REF!,0)-1</f>
        <v>#REF!</v>
      </c>
      <c r="C234">
        <v>233</v>
      </c>
      <c r="D234">
        <v>656</v>
      </c>
      <c r="E234" t="s">
        <v>7916</v>
      </c>
      <c r="F234" t="s">
        <v>8330</v>
      </c>
      <c r="G234" t="s">
        <v>8349</v>
      </c>
      <c r="H234" t="s">
        <v>9</v>
      </c>
      <c r="I234">
        <v>24</v>
      </c>
      <c r="J234">
        <v>0</v>
      </c>
      <c r="K234">
        <v>0</v>
      </c>
      <c r="L234">
        <v>92.5</v>
      </c>
      <c r="M234">
        <v>21.9</v>
      </c>
      <c r="N234">
        <v>1.2</v>
      </c>
      <c r="O234">
        <v>1</v>
      </c>
      <c r="P234">
        <v>0</v>
      </c>
      <c r="Q234">
        <v>2</v>
      </c>
      <c r="R234">
        <v>3.75</v>
      </c>
      <c r="S234">
        <v>3.17</v>
      </c>
      <c r="T234">
        <v>1.25</v>
      </c>
      <c r="U234">
        <v>23.8</v>
      </c>
      <c r="V234">
        <v>7.5</v>
      </c>
      <c r="W234">
        <v>19.8</v>
      </c>
      <c r="X234">
        <v>0.8</v>
      </c>
      <c r="Y234">
        <v>9.1</v>
      </c>
      <c r="Z234">
        <v>9.9</v>
      </c>
      <c r="AA234">
        <v>3</v>
      </c>
      <c r="AB234">
        <v>46.9</v>
      </c>
      <c r="AC234">
        <v>32.4</v>
      </c>
      <c r="AD234">
        <v>20.7</v>
      </c>
      <c r="AE234">
        <v>0.29799999999999999</v>
      </c>
      <c r="AF234">
        <f>SUM(P234+Q234)</f>
        <v>2</v>
      </c>
      <c r="AG234">
        <f>(U234/M234)*9</f>
        <v>9.7808219178082201</v>
      </c>
      <c r="AH234" s="15">
        <f>SUM(AI234:AN234)</f>
        <v>-6.2734000085817643E-2</v>
      </c>
      <c r="AI234" s="4">
        <f>(M234-84.2787575)/48.673</f>
        <v>-1.2815885090296468</v>
      </c>
      <c r="AJ234" s="4">
        <f>(K234-4.6555)/6.074</f>
        <v>-0.76646361540994401</v>
      </c>
      <c r="AK234" s="4">
        <f>-1*(R234-4.3424)/0.5478</f>
        <v>1.0814165753924783</v>
      </c>
      <c r="AL234" s="4">
        <f>-1*(T234-1.332)/0.0986</f>
        <v>0.83164300202839836</v>
      </c>
      <c r="AM234" s="4">
        <f>(AG234-8.9127)/1.487</f>
        <v>0.58380761116894475</v>
      </c>
      <c r="AN234" s="4">
        <f>(AF234-5.59719)/7.031955</f>
        <v>-0.51154906423604818</v>
      </c>
    </row>
    <row r="235" spans="1:61" x14ac:dyDescent="0.2">
      <c r="A235" t="e">
        <f>B235-C235</f>
        <v>#REF!</v>
      </c>
      <c r="B235" t="e">
        <f>MATCH(E235,#REF!,0)-1</f>
        <v>#REF!</v>
      </c>
      <c r="C235">
        <v>234</v>
      </c>
      <c r="D235">
        <v>484</v>
      </c>
      <c r="E235" t="s">
        <v>7815</v>
      </c>
      <c r="F235" t="s">
        <v>8320</v>
      </c>
      <c r="G235" t="s">
        <v>8319</v>
      </c>
      <c r="H235" t="s">
        <v>9</v>
      </c>
      <c r="I235">
        <v>18</v>
      </c>
      <c r="J235">
        <v>3</v>
      </c>
      <c r="K235">
        <v>1.4</v>
      </c>
      <c r="L235">
        <v>147</v>
      </c>
      <c r="M235">
        <v>35</v>
      </c>
      <c r="N235">
        <v>2.1</v>
      </c>
      <c r="O235">
        <v>1.7</v>
      </c>
      <c r="P235">
        <v>0</v>
      </c>
      <c r="Q235">
        <v>1</v>
      </c>
      <c r="R235">
        <v>4.0999999999999996</v>
      </c>
      <c r="S235">
        <v>3.1</v>
      </c>
      <c r="T235">
        <v>1.25</v>
      </c>
      <c r="U235">
        <v>39.6</v>
      </c>
      <c r="V235">
        <v>12.8</v>
      </c>
      <c r="W235">
        <v>31.2</v>
      </c>
      <c r="X235">
        <v>1.5</v>
      </c>
      <c r="Y235">
        <v>15.9</v>
      </c>
      <c r="Z235">
        <v>17.100000000000001</v>
      </c>
      <c r="AA235">
        <v>5</v>
      </c>
      <c r="AB235">
        <v>44.1</v>
      </c>
      <c r="AC235">
        <v>35.9</v>
      </c>
      <c r="AD235">
        <v>20.100000000000001</v>
      </c>
      <c r="AE235">
        <v>0.29299999999999998</v>
      </c>
      <c r="AF235">
        <f>SUM(P235+Q235)</f>
        <v>1</v>
      </c>
      <c r="AG235">
        <f>(U235/M235)*9</f>
        <v>10.182857142857143</v>
      </c>
      <c r="AH235" s="15">
        <f>SUM(AI235:AN235)</f>
        <v>-7.3860943647520716E-2</v>
      </c>
      <c r="AI235" s="4">
        <f>(M235-84.2787575)/48.673</f>
        <v>-1.0124454523041522</v>
      </c>
      <c r="AJ235" s="4">
        <f>(K235-4.6555)/6.074</f>
        <v>-0.53597299967072776</v>
      </c>
      <c r="AK235" s="4">
        <f>-1*(R235-4.3424)/0.5478</f>
        <v>0.44249726177437015</v>
      </c>
      <c r="AL235" s="4">
        <f>-1*(T235-1.332)/0.0986</f>
        <v>0.83164300202839836</v>
      </c>
      <c r="AM235" s="4">
        <f>(AG235-8.9127)/1.487</f>
        <v>0.85417427226438736</v>
      </c>
      <c r="AN235" s="4">
        <f>(AF235-5.59719)/7.031955</f>
        <v>-0.65375702773979649</v>
      </c>
    </row>
    <row r="236" spans="1:61" x14ac:dyDescent="0.2">
      <c r="A236" t="e">
        <f>B236-C236</f>
        <v>#REF!</v>
      </c>
      <c r="B236" t="e">
        <f>MATCH(E236,#REF!,0)-1</f>
        <v>#REF!</v>
      </c>
      <c r="C236">
        <v>235</v>
      </c>
      <c r="D236">
        <v>347</v>
      </c>
      <c r="E236" t="s">
        <v>7963</v>
      </c>
      <c r="F236" t="s">
        <v>8335</v>
      </c>
      <c r="G236" t="s">
        <v>8349</v>
      </c>
      <c r="H236" t="s">
        <v>9</v>
      </c>
      <c r="I236">
        <v>50</v>
      </c>
      <c r="J236">
        <v>0</v>
      </c>
      <c r="K236">
        <v>0</v>
      </c>
      <c r="L236">
        <v>214</v>
      </c>
      <c r="M236">
        <v>50.2</v>
      </c>
      <c r="N236">
        <v>2.7</v>
      </c>
      <c r="O236">
        <v>2.2000000000000002</v>
      </c>
      <c r="P236">
        <v>0</v>
      </c>
      <c r="Q236">
        <v>8</v>
      </c>
      <c r="R236">
        <v>4.28</v>
      </c>
      <c r="S236">
        <v>3.46</v>
      </c>
      <c r="T236">
        <v>1.27</v>
      </c>
      <c r="U236">
        <v>52</v>
      </c>
      <c r="V236">
        <v>17</v>
      </c>
      <c r="W236">
        <v>47</v>
      </c>
      <c r="X236">
        <v>2.1</v>
      </c>
      <c r="Y236">
        <v>23.9</v>
      </c>
      <c r="Z236">
        <v>25.5</v>
      </c>
      <c r="AA236">
        <v>8</v>
      </c>
      <c r="AB236">
        <v>37.5</v>
      </c>
      <c r="AC236">
        <v>41.4</v>
      </c>
      <c r="AD236">
        <v>21.2</v>
      </c>
      <c r="AE236">
        <v>0.28999999999999998</v>
      </c>
      <c r="AF236">
        <f>SUM(P236+Q236)</f>
        <v>8</v>
      </c>
      <c r="AG236">
        <f>(U236/M236)*9</f>
        <v>9.3227091633466124</v>
      </c>
      <c r="AH236" s="15">
        <f>SUM(AI236:AN236)</f>
        <v>-0.10647969802222068</v>
      </c>
      <c r="AI236" s="4">
        <f>(M236-84.2787575)/48.673</f>
        <v>-0.70015732541655529</v>
      </c>
      <c r="AJ236" s="4">
        <f>(K236-4.6555)/6.074</f>
        <v>-0.76646361540994401</v>
      </c>
      <c r="AK236" s="4">
        <f>-1*(R236-4.3424)/0.5478</f>
        <v>0.11391018619934164</v>
      </c>
      <c r="AL236" s="4">
        <f>-1*(T236-1.332)/0.0986</f>
        <v>0.62880324543610611</v>
      </c>
      <c r="AM236" s="4">
        <f>(AG236-8.9127)/1.487</f>
        <v>0.27572909438238946</v>
      </c>
      <c r="AN236" s="4">
        <f>(AF236-5.59719)/7.031955</f>
        <v>0.34169871678644126</v>
      </c>
    </row>
    <row r="237" spans="1:61" x14ac:dyDescent="0.2">
      <c r="A237" t="e">
        <f>B237-C237</f>
        <v>#REF!</v>
      </c>
      <c r="B237" t="e">
        <f>MATCH(E237,#REF!,0)-1</f>
        <v>#REF!</v>
      </c>
      <c r="C237">
        <v>236</v>
      </c>
      <c r="D237">
        <v>317</v>
      </c>
      <c r="E237" t="s">
        <v>7822</v>
      </c>
      <c r="F237" t="s">
        <v>8335</v>
      </c>
      <c r="G237" t="s">
        <v>8349</v>
      </c>
      <c r="H237" t="s">
        <v>7564</v>
      </c>
      <c r="I237">
        <v>31</v>
      </c>
      <c r="J237">
        <v>0</v>
      </c>
      <c r="K237">
        <v>0</v>
      </c>
      <c r="L237">
        <v>236.9</v>
      </c>
      <c r="M237">
        <v>55.4</v>
      </c>
      <c r="N237">
        <v>3</v>
      </c>
      <c r="O237">
        <v>2.4</v>
      </c>
      <c r="P237">
        <v>0</v>
      </c>
      <c r="Q237">
        <v>3</v>
      </c>
      <c r="R237">
        <v>3.9</v>
      </c>
      <c r="S237">
        <v>3.52</v>
      </c>
      <c r="T237">
        <v>1.29</v>
      </c>
      <c r="U237">
        <v>58.4</v>
      </c>
      <c r="V237">
        <v>20.5</v>
      </c>
      <c r="W237">
        <v>51.1</v>
      </c>
      <c r="X237">
        <v>2.1</v>
      </c>
      <c r="Y237">
        <v>24</v>
      </c>
      <c r="Z237">
        <v>26</v>
      </c>
      <c r="AA237">
        <v>7</v>
      </c>
      <c r="AB237">
        <v>44.7</v>
      </c>
      <c r="AC237">
        <v>34.1</v>
      </c>
      <c r="AD237">
        <v>21.2</v>
      </c>
      <c r="AE237">
        <v>0.29499999999999998</v>
      </c>
      <c r="AF237">
        <f>SUM(P237+Q237)</f>
        <v>3</v>
      </c>
      <c r="AG237">
        <f>(U237/M237)*9</f>
        <v>9.4873646209386298</v>
      </c>
      <c r="AH237" s="15">
        <f>SUM(AI237:AN237)</f>
        <v>-0.10911006933344364</v>
      </c>
      <c r="AI237" s="4">
        <f>(M237-84.2787575)/48.673</f>
        <v>-0.59332191358658803</v>
      </c>
      <c r="AJ237" s="4">
        <f>(K237-4.6555)/6.074</f>
        <v>-0.76646361540994401</v>
      </c>
      <c r="AK237" s="4">
        <f>-1*(R237-4.3424)/0.5478</f>
        <v>0.80759401241328899</v>
      </c>
      <c r="AL237" s="4">
        <f>-1*(T237-1.332)/0.0986</f>
        <v>0.4259634888438138</v>
      </c>
      <c r="AM237" s="4">
        <f>(AG237-8.9127)/1.487</f>
        <v>0.38645905913828549</v>
      </c>
      <c r="AN237" s="4">
        <f>(AF237-5.59719)/7.031955</f>
        <v>-0.36934110073229998</v>
      </c>
    </row>
    <row r="238" spans="1:61" x14ac:dyDescent="0.2">
      <c r="A238" t="e">
        <f>B238-C238</f>
        <v>#REF!</v>
      </c>
      <c r="B238" t="e">
        <f>MATCH(E238,#REF!,0)-1</f>
        <v>#REF!</v>
      </c>
      <c r="C238">
        <v>237</v>
      </c>
      <c r="D238">
        <v>48</v>
      </c>
      <c r="E238" t="s">
        <v>7648</v>
      </c>
      <c r="F238" t="s">
        <v>8336</v>
      </c>
      <c r="G238" t="s">
        <v>8319</v>
      </c>
      <c r="H238" t="s">
        <v>9</v>
      </c>
      <c r="I238">
        <v>29</v>
      </c>
      <c r="J238">
        <v>29</v>
      </c>
      <c r="K238">
        <v>14</v>
      </c>
      <c r="L238">
        <v>731.1</v>
      </c>
      <c r="M238">
        <v>169.4</v>
      </c>
      <c r="N238">
        <v>9.1</v>
      </c>
      <c r="O238">
        <v>10.7</v>
      </c>
      <c r="P238">
        <v>0</v>
      </c>
      <c r="Q238">
        <v>0</v>
      </c>
      <c r="R238">
        <v>4.71</v>
      </c>
      <c r="S238">
        <v>3.93</v>
      </c>
      <c r="T238">
        <v>1.34</v>
      </c>
      <c r="U238">
        <v>115.3</v>
      </c>
      <c r="V238">
        <v>32.1</v>
      </c>
      <c r="W238">
        <v>195.4</v>
      </c>
      <c r="X238">
        <v>7.3</v>
      </c>
      <c r="Y238">
        <v>88.6</v>
      </c>
      <c r="Z238">
        <v>95.7</v>
      </c>
      <c r="AA238">
        <v>26</v>
      </c>
      <c r="AB238">
        <v>49.8</v>
      </c>
      <c r="AC238">
        <v>29.2</v>
      </c>
      <c r="AD238">
        <v>21.1</v>
      </c>
      <c r="AE238">
        <v>0.307</v>
      </c>
      <c r="AF238">
        <f>SUM(P238+Q238)</f>
        <v>0</v>
      </c>
      <c r="AG238">
        <f>(U238/M238)*9</f>
        <v>6.1257378984651707</v>
      </c>
      <c r="AH238" s="15">
        <f>SUM(AI238:AN238)</f>
        <v>-0.13508509814968561</v>
      </c>
      <c r="AI238" s="4">
        <f>(M238-84.2787575)/48.673</f>
        <v>1.7488390380703882</v>
      </c>
      <c r="AJ238" s="4">
        <f>(K238-4.6555)/6.074</f>
        <v>1.5384425419822194</v>
      </c>
      <c r="AK238" s="4">
        <f>-1*(R238-4.3424)/0.5478</f>
        <v>-0.67104782767433446</v>
      </c>
      <c r="AL238" s="4">
        <f>-1*(T238-1.332)/0.0986</f>
        <v>-8.1135902636916918E-2</v>
      </c>
      <c r="AM238" s="4">
        <f>(AG238-8.9127)/1.487</f>
        <v>-1.8742179566474972</v>
      </c>
      <c r="AN238" s="4">
        <f>(AF238-5.59719)/7.031955</f>
        <v>-0.7959649912435447</v>
      </c>
    </row>
    <row r="239" spans="1:61" x14ac:dyDescent="0.2">
      <c r="A239" t="e">
        <f>B239-C239</f>
        <v>#REF!</v>
      </c>
      <c r="B239" t="e">
        <f>MATCH(E239,#REF!,0)-1</f>
        <v>#REF!</v>
      </c>
      <c r="C239">
        <v>238</v>
      </c>
      <c r="D239">
        <v>78</v>
      </c>
      <c r="E239" t="s">
        <v>7668</v>
      </c>
      <c r="F239" t="s">
        <v>8328</v>
      </c>
      <c r="G239" t="s">
        <v>8319</v>
      </c>
      <c r="H239" t="s">
        <v>7564</v>
      </c>
      <c r="I239">
        <v>31</v>
      </c>
      <c r="J239">
        <v>31</v>
      </c>
      <c r="K239">
        <v>12.8</v>
      </c>
      <c r="L239">
        <v>677.4</v>
      </c>
      <c r="M239">
        <v>157.1</v>
      </c>
      <c r="N239">
        <v>8</v>
      </c>
      <c r="O239">
        <v>10.9</v>
      </c>
      <c r="P239">
        <v>0</v>
      </c>
      <c r="Q239">
        <v>0</v>
      </c>
      <c r="R239">
        <v>4.74</v>
      </c>
      <c r="S239">
        <v>4.03</v>
      </c>
      <c r="T239">
        <v>1.37</v>
      </c>
      <c r="U239">
        <v>127.6</v>
      </c>
      <c r="V239">
        <v>51.5</v>
      </c>
      <c r="W239">
        <v>164.5</v>
      </c>
      <c r="X239">
        <v>5.6</v>
      </c>
      <c r="Y239">
        <v>82.8</v>
      </c>
      <c r="Z239">
        <v>88.7</v>
      </c>
      <c r="AA239">
        <v>27</v>
      </c>
      <c r="AB239">
        <v>44</v>
      </c>
      <c r="AC239">
        <v>36.1</v>
      </c>
      <c r="AD239">
        <v>20</v>
      </c>
      <c r="AE239">
        <v>0.29599999999999999</v>
      </c>
      <c r="AF239">
        <f>SUM(P239+Q239)</f>
        <v>0</v>
      </c>
      <c r="AG239">
        <f>(U239/M239)*9</f>
        <v>7.3099936346276255</v>
      </c>
      <c r="AH239" s="15">
        <f>SUM(AI239:AN239)</f>
        <v>-0.14797346054999561</v>
      </c>
      <c r="AI239" s="4">
        <f>(M239-84.2787575)/48.673</f>
        <v>1.4961321985495037</v>
      </c>
      <c r="AJ239" s="4">
        <f>(K239-4.6555)/6.074</f>
        <v>1.3408791570628911</v>
      </c>
      <c r="AK239" s="4">
        <f>-1*(R239-4.3424)/0.5478</f>
        <v>-0.72581234027017283</v>
      </c>
      <c r="AL239" s="4">
        <f>-1*(T239-1.332)/0.0986</f>
        <v>-0.38539553752535533</v>
      </c>
      <c r="AM239" s="4">
        <f>(AG239-8.9127)/1.487</f>
        <v>-1.0778119471233178</v>
      </c>
      <c r="AN239" s="4">
        <f>(AF239-5.59719)/7.031955</f>
        <v>-0.7959649912435447</v>
      </c>
    </row>
    <row r="240" spans="1:61" x14ac:dyDescent="0.2">
      <c r="A240" t="e">
        <f>B240-C240</f>
        <v>#REF!</v>
      </c>
      <c r="B240" t="e">
        <f>MATCH(E240,#REF!,0)-1</f>
        <v>#REF!</v>
      </c>
      <c r="C240">
        <v>239</v>
      </c>
      <c r="D240">
        <v>436</v>
      </c>
      <c r="E240" t="s">
        <v>8086</v>
      </c>
      <c r="F240" t="s">
        <v>8330</v>
      </c>
      <c r="G240" t="s">
        <v>8349</v>
      </c>
      <c r="H240" t="s">
        <v>9</v>
      </c>
      <c r="I240">
        <v>41</v>
      </c>
      <c r="J240">
        <v>0</v>
      </c>
      <c r="K240">
        <v>0</v>
      </c>
      <c r="L240">
        <v>172.9</v>
      </c>
      <c r="M240">
        <v>40.5</v>
      </c>
      <c r="N240">
        <v>2.1</v>
      </c>
      <c r="O240">
        <v>1.8</v>
      </c>
      <c r="P240">
        <v>0</v>
      </c>
      <c r="Q240">
        <v>4</v>
      </c>
      <c r="R240">
        <v>3.99</v>
      </c>
      <c r="S240">
        <v>3.3</v>
      </c>
      <c r="T240">
        <v>1.3</v>
      </c>
      <c r="U240">
        <v>45.3</v>
      </c>
      <c r="V240">
        <v>16.7</v>
      </c>
      <c r="W240">
        <v>36</v>
      </c>
      <c r="X240">
        <v>1.6</v>
      </c>
      <c r="Y240">
        <v>18</v>
      </c>
      <c r="Z240">
        <v>19.399999999999999</v>
      </c>
      <c r="AA240">
        <v>5</v>
      </c>
      <c r="AB240">
        <v>44.1</v>
      </c>
      <c r="AC240">
        <v>35.200000000000003</v>
      </c>
      <c r="AD240">
        <v>20.7</v>
      </c>
      <c r="AE240">
        <v>0.29399999999999998</v>
      </c>
      <c r="AF240">
        <f>SUM(P240+Q240)</f>
        <v>4</v>
      </c>
      <c r="AG240">
        <f>(U240/M240)*9</f>
        <v>10.066666666666666</v>
      </c>
      <c r="AH240" s="15">
        <f>SUM(AI240:AN240)</f>
        <v>-0.14916236342989869</v>
      </c>
      <c r="AI240" s="4">
        <f>(M240-84.2787575)/48.673</f>
        <v>-0.8994464590224559</v>
      </c>
      <c r="AJ240" s="4">
        <f>(K240-4.6555)/6.074</f>
        <v>-0.76646361540994401</v>
      </c>
      <c r="AK240" s="4">
        <f>-1*(R240-4.3424)/0.5478</f>
        <v>0.64330047462577478</v>
      </c>
      <c r="AL240" s="4">
        <f>-1*(T240-1.332)/0.0986</f>
        <v>0.32454361054766767</v>
      </c>
      <c r="AM240" s="4">
        <f>(AG240-8.9127)/1.487</f>
        <v>0.77603676305761071</v>
      </c>
      <c r="AN240" s="4">
        <f>(AF240-5.59719)/7.031955</f>
        <v>-0.22713313722855172</v>
      </c>
    </row>
    <row r="241" spans="1:40" x14ac:dyDescent="0.2">
      <c r="A241" t="e">
        <f>B241-C241</f>
        <v>#REF!</v>
      </c>
      <c r="B241" t="e">
        <f>MATCH(E241,#REF!,0)-1</f>
        <v>#REF!</v>
      </c>
      <c r="C241">
        <v>240</v>
      </c>
      <c r="D241">
        <v>653</v>
      </c>
      <c r="E241" t="s">
        <v>8011</v>
      </c>
      <c r="F241" t="s">
        <v>8340</v>
      </c>
      <c r="G241" t="s">
        <v>8349</v>
      </c>
      <c r="H241" t="s">
        <v>7564</v>
      </c>
      <c r="I241">
        <v>24</v>
      </c>
      <c r="J241">
        <v>0</v>
      </c>
      <c r="K241">
        <v>0</v>
      </c>
      <c r="L241">
        <v>93.4</v>
      </c>
      <c r="M241">
        <v>21.9</v>
      </c>
      <c r="N241">
        <v>1.2</v>
      </c>
      <c r="O241">
        <v>1</v>
      </c>
      <c r="P241">
        <v>0</v>
      </c>
      <c r="Q241">
        <v>2</v>
      </c>
      <c r="R241">
        <v>3.85</v>
      </c>
      <c r="S241">
        <v>3.26</v>
      </c>
      <c r="T241">
        <v>1.29</v>
      </c>
      <c r="U241">
        <v>25.6</v>
      </c>
      <c r="V241">
        <v>9.1</v>
      </c>
      <c r="W241">
        <v>19</v>
      </c>
      <c r="X241">
        <v>0.8</v>
      </c>
      <c r="Y241">
        <v>9.4</v>
      </c>
      <c r="Z241">
        <v>10.1</v>
      </c>
      <c r="AA241">
        <v>3</v>
      </c>
      <c r="AB241">
        <v>41.4</v>
      </c>
      <c r="AC241">
        <v>37.6</v>
      </c>
      <c r="AD241">
        <v>21</v>
      </c>
      <c r="AE241">
        <v>0.29399999999999998</v>
      </c>
      <c r="AF241">
        <f>SUM(P241+Q241)</f>
        <v>2</v>
      </c>
      <c r="AG241">
        <f>(U241/M241)*9</f>
        <v>10.520547945205481</v>
      </c>
      <c r="AH241" s="15">
        <f>SUM(AI241:AN241)</f>
        <v>-0.15349986613037292</v>
      </c>
      <c r="AI241" s="4">
        <f>(M241-84.2787575)/48.673</f>
        <v>-1.2815885090296468</v>
      </c>
      <c r="AJ241" s="4">
        <f>(K241-4.6555)/6.074</f>
        <v>-0.76646361540994401</v>
      </c>
      <c r="AK241" s="4">
        <f>-1*(R241-4.3424)/0.5478</f>
        <v>0.89886820007301849</v>
      </c>
      <c r="AL241" s="4">
        <f>-1*(T241-1.332)/0.0986</f>
        <v>0.4259634888438138</v>
      </c>
      <c r="AM241" s="4">
        <f>(AG241-8.9127)/1.487</f>
        <v>1.081269633628434</v>
      </c>
      <c r="AN241" s="4">
        <f>(AF241-5.59719)/7.031955</f>
        <v>-0.51154906423604818</v>
      </c>
    </row>
    <row r="242" spans="1:40" x14ac:dyDescent="0.2">
      <c r="A242" t="e">
        <f>B242-C242</f>
        <v>#REF!</v>
      </c>
      <c r="B242" t="e">
        <f>MATCH(E242,#REF!,0)-1</f>
        <v>#REF!</v>
      </c>
      <c r="C242">
        <v>241</v>
      </c>
      <c r="D242">
        <v>128</v>
      </c>
      <c r="E242" t="s">
        <v>7687</v>
      </c>
      <c r="F242" t="s">
        <v>8340</v>
      </c>
      <c r="G242" t="s">
        <v>8319</v>
      </c>
      <c r="H242" t="s">
        <v>7564</v>
      </c>
      <c r="I242">
        <v>24</v>
      </c>
      <c r="J242">
        <v>24</v>
      </c>
      <c r="K242">
        <v>10.4</v>
      </c>
      <c r="L242">
        <v>533.6</v>
      </c>
      <c r="M242">
        <v>121.5</v>
      </c>
      <c r="N242">
        <v>7.6</v>
      </c>
      <c r="O242">
        <v>7.3</v>
      </c>
      <c r="P242">
        <v>0</v>
      </c>
      <c r="Q242">
        <v>0</v>
      </c>
      <c r="R242">
        <v>4.45</v>
      </c>
      <c r="S242">
        <v>4.09</v>
      </c>
      <c r="T242">
        <v>1.42</v>
      </c>
      <c r="U242">
        <v>120.6</v>
      </c>
      <c r="V242">
        <v>54.9</v>
      </c>
      <c r="W242">
        <v>117.3</v>
      </c>
      <c r="X242">
        <v>4.3</v>
      </c>
      <c r="Y242">
        <v>60.1</v>
      </c>
      <c r="Z242">
        <v>64.8</v>
      </c>
      <c r="AA242">
        <v>17</v>
      </c>
      <c r="AB242">
        <v>44.2</v>
      </c>
      <c r="AC242">
        <v>34.700000000000003</v>
      </c>
      <c r="AD242">
        <v>21</v>
      </c>
      <c r="AE242">
        <v>0.29699999999999999</v>
      </c>
      <c r="AF242">
        <f>SUM(P242+Q242)</f>
        <v>0</v>
      </c>
      <c r="AG242">
        <f>(U242/M242)*9</f>
        <v>8.9333333333333336</v>
      </c>
      <c r="AH242" s="15">
        <f>SUM(AI242:AN242)</f>
        <v>-0.16053323932671792</v>
      </c>
      <c r="AI242" s="4">
        <f>(M242-84.2787575)/48.673</f>
        <v>0.76472053294434283</v>
      </c>
      <c r="AJ242" s="4">
        <f>(K242-4.6555)/6.074</f>
        <v>0.94575238722423449</v>
      </c>
      <c r="AK242" s="4">
        <f>-1*(R242-4.3424)/0.5478</f>
        <v>-0.19642205184373968</v>
      </c>
      <c r="AL242" s="4">
        <f>-1*(T242-1.332)/0.0986</f>
        <v>-0.89249492900608385</v>
      </c>
      <c r="AM242" s="4">
        <f>(AG242-8.9127)/1.487</f>
        <v>1.3875812598072891E-2</v>
      </c>
      <c r="AN242" s="4">
        <f>(AF242-5.59719)/7.031955</f>
        <v>-0.7959649912435447</v>
      </c>
    </row>
    <row r="243" spans="1:40" x14ac:dyDescent="0.2">
      <c r="A243" t="e">
        <f>B243-C243</f>
        <v>#REF!</v>
      </c>
      <c r="B243" t="e">
        <f>MATCH(E243,#REF!,0)-1</f>
        <v>#REF!</v>
      </c>
      <c r="C243">
        <v>242</v>
      </c>
      <c r="D243">
        <v>241</v>
      </c>
      <c r="E243" t="s">
        <v>7872</v>
      </c>
      <c r="F243" t="s">
        <v>8338</v>
      </c>
      <c r="G243" t="s">
        <v>8349</v>
      </c>
      <c r="H243" t="s">
        <v>9</v>
      </c>
      <c r="I243">
        <v>65</v>
      </c>
      <c r="J243">
        <v>0</v>
      </c>
      <c r="K243">
        <v>0</v>
      </c>
      <c r="L243">
        <v>280.2</v>
      </c>
      <c r="M243">
        <v>64.8</v>
      </c>
      <c r="N243">
        <v>3</v>
      </c>
      <c r="O243">
        <v>3.3</v>
      </c>
      <c r="P243">
        <v>0</v>
      </c>
      <c r="Q243">
        <v>13</v>
      </c>
      <c r="R243">
        <v>4.41</v>
      </c>
      <c r="S243">
        <v>3.64</v>
      </c>
      <c r="T243">
        <v>1.35</v>
      </c>
      <c r="U243">
        <v>66.2</v>
      </c>
      <c r="V243">
        <v>24.9</v>
      </c>
      <c r="W243">
        <v>62.3</v>
      </c>
      <c r="X243">
        <v>2.7</v>
      </c>
      <c r="Y243">
        <v>31.8</v>
      </c>
      <c r="Z243">
        <v>34</v>
      </c>
      <c r="AA243">
        <v>10</v>
      </c>
      <c r="AB243">
        <v>41.6</v>
      </c>
      <c r="AC243">
        <v>37.700000000000003</v>
      </c>
      <c r="AD243">
        <v>20.7</v>
      </c>
      <c r="AE243">
        <v>0.29599999999999999</v>
      </c>
      <c r="AF243">
        <f>SUM(P243+Q243)</f>
        <v>13</v>
      </c>
      <c r="AG243">
        <f>(U243/M243)*9</f>
        <v>9.1944444444444446</v>
      </c>
      <c r="AH243" s="15">
        <f>SUM(AI243:AN243)</f>
        <v>-0.23040820733519118</v>
      </c>
      <c r="AI243" s="4">
        <f>(M243-84.2787575)/48.673</f>
        <v>-0.40019636143241633</v>
      </c>
      <c r="AJ243" s="4">
        <f>(K243-4.6555)/6.074</f>
        <v>-0.76646361540994401</v>
      </c>
      <c r="AK243" s="4">
        <f>-1*(R243-4.3424)/0.5478</f>
        <v>-0.12340270171595574</v>
      </c>
      <c r="AL243" s="4">
        <f>-1*(T243-1.332)/0.0986</f>
        <v>-0.18255578093306304</v>
      </c>
      <c r="AM243" s="4">
        <f>(AG243-8.9127)/1.487</f>
        <v>0.18947171785100567</v>
      </c>
      <c r="AN243" s="4">
        <f>(AF243-5.59719)/7.031955</f>
        <v>1.0527385343051825</v>
      </c>
    </row>
    <row r="244" spans="1:40" x14ac:dyDescent="0.2">
      <c r="A244" t="e">
        <f>B244-C244</f>
        <v>#REF!</v>
      </c>
      <c r="B244" t="e">
        <f>MATCH(E244,#REF!,0)-1</f>
        <v>#REF!</v>
      </c>
      <c r="C244">
        <v>243</v>
      </c>
      <c r="D244">
        <v>186</v>
      </c>
      <c r="E244" t="s">
        <v>7895</v>
      </c>
      <c r="F244" t="s">
        <v>8336</v>
      </c>
      <c r="G244" t="s">
        <v>8349</v>
      </c>
      <c r="H244" t="s">
        <v>9</v>
      </c>
      <c r="I244">
        <v>65</v>
      </c>
      <c r="J244">
        <v>0</v>
      </c>
      <c r="K244">
        <v>0</v>
      </c>
      <c r="L244">
        <v>338</v>
      </c>
      <c r="M244">
        <v>77.8</v>
      </c>
      <c r="N244">
        <v>3.7</v>
      </c>
      <c r="O244">
        <v>3.8</v>
      </c>
      <c r="P244">
        <v>0</v>
      </c>
      <c r="Q244">
        <v>13</v>
      </c>
      <c r="R244">
        <v>4.45</v>
      </c>
      <c r="S244">
        <v>3.68</v>
      </c>
      <c r="T244">
        <v>1.36</v>
      </c>
      <c r="U244">
        <v>78.2</v>
      </c>
      <c r="V244">
        <v>31.1</v>
      </c>
      <c r="W244">
        <v>74.8</v>
      </c>
      <c r="X244">
        <v>3</v>
      </c>
      <c r="Y244">
        <v>38.4</v>
      </c>
      <c r="Z244">
        <v>41.2</v>
      </c>
      <c r="AA244">
        <v>11</v>
      </c>
      <c r="AB244">
        <v>41.8</v>
      </c>
      <c r="AC244">
        <v>37.1</v>
      </c>
      <c r="AD244">
        <v>21.1</v>
      </c>
      <c r="AE244">
        <v>0.29599999999999999</v>
      </c>
      <c r="AF244">
        <f>SUM(P244+Q244)</f>
        <v>13</v>
      </c>
      <c r="AG244">
        <f>(U244/M244)*9</f>
        <v>9.0462724935732659</v>
      </c>
      <c r="AH244" s="15">
        <f>SUM(AI244:AN244)</f>
        <v>-0.23740379580839832</v>
      </c>
      <c r="AI244" s="4">
        <f>(M244-84.2787575)/48.673</f>
        <v>-0.133107831857498</v>
      </c>
      <c r="AJ244" s="4">
        <f>(K244-4.6555)/6.074</f>
        <v>-0.76646361540994401</v>
      </c>
      <c r="AK244" s="4">
        <f>-1*(R244-4.3424)/0.5478</f>
        <v>-0.19642205184373968</v>
      </c>
      <c r="AL244" s="4">
        <f>-1*(T244-1.332)/0.0986</f>
        <v>-0.2839756592292092</v>
      </c>
      <c r="AM244" s="4">
        <f>(AG244-8.9127)/1.487</f>
        <v>8.9826828226810165E-2</v>
      </c>
      <c r="AN244" s="4">
        <f>(AF244-5.59719)/7.031955</f>
        <v>1.0527385343051825</v>
      </c>
    </row>
    <row r="245" spans="1:40" x14ac:dyDescent="0.2">
      <c r="A245" t="e">
        <f>B245-C245</f>
        <v>#REF!</v>
      </c>
      <c r="B245" t="e">
        <f>MATCH(E245,#REF!,0)-1</f>
        <v>#REF!</v>
      </c>
      <c r="C245">
        <v>244</v>
      </c>
      <c r="D245">
        <v>335</v>
      </c>
      <c r="E245" t="s">
        <v>7849</v>
      </c>
      <c r="F245" t="s">
        <v>8327</v>
      </c>
      <c r="G245" t="s">
        <v>8349</v>
      </c>
      <c r="H245" t="s">
        <v>9</v>
      </c>
      <c r="I245">
        <v>60</v>
      </c>
      <c r="J245">
        <v>0</v>
      </c>
      <c r="K245">
        <v>0</v>
      </c>
      <c r="L245">
        <v>232.2</v>
      </c>
      <c r="M245">
        <v>53.9</v>
      </c>
      <c r="N245">
        <v>2.5</v>
      </c>
      <c r="O245">
        <v>2.7</v>
      </c>
      <c r="P245">
        <v>5</v>
      </c>
      <c r="Q245">
        <v>11</v>
      </c>
      <c r="R245">
        <v>4</v>
      </c>
      <c r="S245">
        <v>3.65</v>
      </c>
      <c r="T245">
        <v>1.33</v>
      </c>
      <c r="U245">
        <v>44.7</v>
      </c>
      <c r="V245">
        <v>16.5</v>
      </c>
      <c r="W245">
        <v>55.3</v>
      </c>
      <c r="X245">
        <v>2.5</v>
      </c>
      <c r="Y245">
        <v>23.9</v>
      </c>
      <c r="Z245">
        <v>26.2</v>
      </c>
      <c r="AA245">
        <v>6</v>
      </c>
      <c r="AB245">
        <v>52.1</v>
      </c>
      <c r="AC245">
        <v>28.1</v>
      </c>
      <c r="AD245">
        <v>19.899999999999999</v>
      </c>
      <c r="AE245">
        <v>0.30399999999999999</v>
      </c>
      <c r="AF245">
        <f>SUM(P245+Q245)</f>
        <v>16</v>
      </c>
      <c r="AG245">
        <f>(U245/M245)*9</f>
        <v>7.4638218923933213</v>
      </c>
      <c r="AH245" s="15">
        <f>SUM(AI245:AN245)</f>
        <v>-0.24027461832703434</v>
      </c>
      <c r="AI245" s="4">
        <f>(M245-84.2787575)/48.673</f>
        <v>-0.62413982084523245</v>
      </c>
      <c r="AJ245" s="4">
        <f>(K245-4.6555)/6.074</f>
        <v>-0.76646361540994401</v>
      </c>
      <c r="AK245" s="4">
        <f>-1*(R245-4.3424)/0.5478</f>
        <v>0.62504563709382921</v>
      </c>
      <c r="AL245" s="4">
        <f>-1*(T245-1.332)/0.0986</f>
        <v>2.0283975659229229E-2</v>
      </c>
      <c r="AM245" s="4">
        <f>(AG245-8.9127)/1.487</f>
        <v>-0.97436321964134354</v>
      </c>
      <c r="AN245" s="4">
        <f>(AF245-5.59719)/7.031955</f>
        <v>1.4793624248164272</v>
      </c>
    </row>
    <row r="246" spans="1:40" x14ac:dyDescent="0.2">
      <c r="A246" t="e">
        <f>B246-C246</f>
        <v>#REF!</v>
      </c>
      <c r="B246" t="e">
        <f>MATCH(E246,#REF!,0)-1</f>
        <v>#REF!</v>
      </c>
      <c r="C246">
        <v>245</v>
      </c>
      <c r="D246">
        <v>673</v>
      </c>
      <c r="E246" t="s">
        <v>7991</v>
      </c>
      <c r="F246" t="s">
        <v>8342</v>
      </c>
      <c r="G246" t="s">
        <v>8349</v>
      </c>
      <c r="H246" t="s">
        <v>9</v>
      </c>
      <c r="I246">
        <v>24</v>
      </c>
      <c r="J246">
        <v>0</v>
      </c>
      <c r="K246">
        <v>0</v>
      </c>
      <c r="L246">
        <v>83</v>
      </c>
      <c r="M246">
        <v>19.399999999999999</v>
      </c>
      <c r="N246">
        <v>1</v>
      </c>
      <c r="O246">
        <v>0.9</v>
      </c>
      <c r="P246">
        <v>0</v>
      </c>
      <c r="Q246">
        <v>2</v>
      </c>
      <c r="R246">
        <v>4.0599999999999996</v>
      </c>
      <c r="S246">
        <v>3.14</v>
      </c>
      <c r="T246">
        <v>1.3</v>
      </c>
      <c r="U246">
        <v>24.1</v>
      </c>
      <c r="V246">
        <v>9</v>
      </c>
      <c r="W246">
        <v>16.3</v>
      </c>
      <c r="X246">
        <v>0.8</v>
      </c>
      <c r="Y246">
        <v>8.8000000000000007</v>
      </c>
      <c r="Z246">
        <v>9.4</v>
      </c>
      <c r="AA246">
        <v>3</v>
      </c>
      <c r="AB246">
        <v>40.200000000000003</v>
      </c>
      <c r="AC246">
        <v>39.200000000000003</v>
      </c>
      <c r="AD246">
        <v>20.7</v>
      </c>
      <c r="AE246">
        <v>0.29199999999999998</v>
      </c>
      <c r="AF246">
        <f>SUM(P246+Q246)</f>
        <v>2</v>
      </c>
      <c r="AG246">
        <f>(U246/M246)*9</f>
        <v>11.180412371134024</v>
      </c>
      <c r="AH246" s="15">
        <f>SUM(AI246:AN246)</f>
        <v>-0.24587901309108251</v>
      </c>
      <c r="AI246" s="4">
        <f>(M246-84.2787575)/48.673</f>
        <v>-1.3329516877940544</v>
      </c>
      <c r="AJ246" s="4">
        <f>(K246-4.6555)/6.074</f>
        <v>-0.76646361540994401</v>
      </c>
      <c r="AK246" s="4">
        <f>-1*(R246-4.3424)/0.5478</f>
        <v>0.51551661190215403</v>
      </c>
      <c r="AL246" s="4">
        <f>-1*(T246-1.332)/0.0986</f>
        <v>0.32454361054766767</v>
      </c>
      <c r="AM246" s="4">
        <f>(AG246-8.9127)/1.487</f>
        <v>1.5250251318991421</v>
      </c>
      <c r="AN246" s="4">
        <f>(AF246-5.59719)/7.031955</f>
        <v>-0.51154906423604818</v>
      </c>
    </row>
    <row r="247" spans="1:40" x14ac:dyDescent="0.2">
      <c r="A247" t="e">
        <f>B247-C247</f>
        <v>#REF!</v>
      </c>
      <c r="B247" t="e">
        <f>MATCH(E247,#REF!,0)-1</f>
        <v>#REF!</v>
      </c>
      <c r="C247">
        <v>246</v>
      </c>
      <c r="D247">
        <v>64</v>
      </c>
      <c r="E247" t="s">
        <v>7669</v>
      </c>
      <c r="F247" t="s">
        <v>8325</v>
      </c>
      <c r="G247" t="s">
        <v>8319</v>
      </c>
      <c r="H247" t="s">
        <v>9</v>
      </c>
      <c r="I247">
        <v>29</v>
      </c>
      <c r="J247">
        <v>29</v>
      </c>
      <c r="K247">
        <v>13.4</v>
      </c>
      <c r="L247">
        <v>712.4</v>
      </c>
      <c r="M247">
        <v>163.5</v>
      </c>
      <c r="N247">
        <v>9.1</v>
      </c>
      <c r="O247">
        <v>10.5</v>
      </c>
      <c r="P247">
        <v>0</v>
      </c>
      <c r="Q247">
        <v>0</v>
      </c>
      <c r="R247">
        <v>4.75</v>
      </c>
      <c r="S247">
        <v>3.97</v>
      </c>
      <c r="T247">
        <v>1.41</v>
      </c>
      <c r="U247">
        <v>135.19999999999999</v>
      </c>
      <c r="V247">
        <v>59.9</v>
      </c>
      <c r="W247">
        <v>170</v>
      </c>
      <c r="X247">
        <v>7.4</v>
      </c>
      <c r="Y247">
        <v>86.2</v>
      </c>
      <c r="Z247">
        <v>93.1</v>
      </c>
      <c r="AA247">
        <v>25</v>
      </c>
      <c r="AB247">
        <v>50.5</v>
      </c>
      <c r="AC247">
        <v>29.6</v>
      </c>
      <c r="AD247">
        <v>19.899999999999999</v>
      </c>
      <c r="AE247">
        <v>0.29899999999999999</v>
      </c>
      <c r="AF247">
        <f>SUM(P247+Q247)</f>
        <v>0</v>
      </c>
      <c r="AG247">
        <f>(U247/M247)*9</f>
        <v>7.4422018348623844</v>
      </c>
      <c r="AH247" s="15">
        <f>SUM(AI247:AN247)</f>
        <v>-0.25272703333220992</v>
      </c>
      <c r="AI247" s="4">
        <f>(M247-84.2787575)/48.673</f>
        <v>1.6276219361863866</v>
      </c>
      <c r="AJ247" s="4">
        <f>(K247-4.6555)/6.074</f>
        <v>1.4396608495225554</v>
      </c>
      <c r="AK247" s="4">
        <f>-1*(R247-4.3424)/0.5478</f>
        <v>-0.7440671778021184</v>
      </c>
      <c r="AL247" s="4">
        <f>-1*(T247-1.332)/0.0986</f>
        <v>-0.79107505070993767</v>
      </c>
      <c r="AM247" s="4">
        <f>(AG247-8.9127)/1.487</f>
        <v>-0.98890259928555124</v>
      </c>
      <c r="AN247" s="4">
        <f>(AF247-5.59719)/7.031955</f>
        <v>-0.7959649912435447</v>
      </c>
    </row>
    <row r="248" spans="1:40" x14ac:dyDescent="0.2">
      <c r="A248" t="e">
        <f>B248-C248</f>
        <v>#REF!</v>
      </c>
      <c r="B248" t="e">
        <f>MATCH(E248,#REF!,0)-1</f>
        <v>#REF!</v>
      </c>
      <c r="C248">
        <v>247</v>
      </c>
      <c r="D248">
        <v>350</v>
      </c>
      <c r="E248" t="s">
        <v>7969</v>
      </c>
      <c r="F248" t="s">
        <v>8327</v>
      </c>
      <c r="G248" t="s">
        <v>8349</v>
      </c>
      <c r="H248" t="s">
        <v>9</v>
      </c>
      <c r="I248">
        <v>50</v>
      </c>
      <c r="J248">
        <v>0</v>
      </c>
      <c r="K248">
        <v>0</v>
      </c>
      <c r="L248">
        <v>215.2</v>
      </c>
      <c r="M248">
        <v>50.2</v>
      </c>
      <c r="N248">
        <v>2.2999999999999998</v>
      </c>
      <c r="O248">
        <v>2.6</v>
      </c>
      <c r="P248">
        <v>0</v>
      </c>
      <c r="Q248">
        <v>8</v>
      </c>
      <c r="R248">
        <v>4.2699999999999996</v>
      </c>
      <c r="S248">
        <v>3.49</v>
      </c>
      <c r="T248">
        <v>1.29</v>
      </c>
      <c r="U248">
        <v>52.1</v>
      </c>
      <c r="V248">
        <v>18.899999999999999</v>
      </c>
      <c r="W248">
        <v>46</v>
      </c>
      <c r="X248">
        <v>2.2999999999999998</v>
      </c>
      <c r="Y248">
        <v>23.8</v>
      </c>
      <c r="Z248">
        <v>25.4</v>
      </c>
      <c r="AA248">
        <v>8</v>
      </c>
      <c r="AB248">
        <v>37</v>
      </c>
      <c r="AC248">
        <v>43.1</v>
      </c>
      <c r="AD248">
        <v>19.899999999999999</v>
      </c>
      <c r="AE248">
        <v>0.28599999999999998</v>
      </c>
      <c r="AF248">
        <f>SUM(P248+Q248)</f>
        <v>8</v>
      </c>
      <c r="AG248">
        <f>(U248/M248)*9</f>
        <v>9.3406374501992033</v>
      </c>
      <c r="AH248" s="15">
        <f>SUM(AI248:AN248)</f>
        <v>-0.27900793459931716</v>
      </c>
      <c r="AI248" s="4">
        <f>(M248-84.2787575)/48.673</f>
        <v>-0.70015732541655529</v>
      </c>
      <c r="AJ248" s="4">
        <f>(K248-4.6555)/6.074</f>
        <v>-0.76646361540994401</v>
      </c>
      <c r="AK248" s="4">
        <f>-1*(R248-4.3424)/0.5478</f>
        <v>0.13216502373128883</v>
      </c>
      <c r="AL248" s="4">
        <f>-1*(T248-1.332)/0.0986</f>
        <v>0.4259634888438138</v>
      </c>
      <c r="AM248" s="4">
        <f>(AG248-8.9127)/1.487</f>
        <v>0.28778577686563828</v>
      </c>
      <c r="AN248" s="4">
        <f>(AF248-5.59719)/7.031955</f>
        <v>0.34169871678644126</v>
      </c>
    </row>
    <row r="249" spans="1:40" x14ac:dyDescent="0.2">
      <c r="A249" t="e">
        <f>B249-C249</f>
        <v>#REF!</v>
      </c>
      <c r="B249" t="e">
        <f>MATCH(E249,#REF!,0)-1</f>
        <v>#REF!</v>
      </c>
      <c r="C249">
        <v>248</v>
      </c>
      <c r="D249">
        <v>108</v>
      </c>
      <c r="E249" t="s">
        <v>7670</v>
      </c>
      <c r="F249" t="s">
        <v>8331</v>
      </c>
      <c r="G249" t="s">
        <v>8319</v>
      </c>
      <c r="H249" t="s">
        <v>9</v>
      </c>
      <c r="I249">
        <v>24</v>
      </c>
      <c r="J249">
        <v>24</v>
      </c>
      <c r="K249">
        <v>11.5</v>
      </c>
      <c r="L249">
        <v>581.79999999999995</v>
      </c>
      <c r="M249">
        <v>133.69999999999999</v>
      </c>
      <c r="N249">
        <v>7.6</v>
      </c>
      <c r="O249">
        <v>8.6</v>
      </c>
      <c r="P249">
        <v>0</v>
      </c>
      <c r="Q249">
        <v>0</v>
      </c>
      <c r="R249">
        <v>4.45</v>
      </c>
      <c r="S249">
        <v>4.0199999999999996</v>
      </c>
      <c r="T249">
        <v>1.39</v>
      </c>
      <c r="U249">
        <v>113.7</v>
      </c>
      <c r="V249">
        <v>47.4</v>
      </c>
      <c r="W249">
        <v>137.80000000000001</v>
      </c>
      <c r="X249">
        <v>5.5</v>
      </c>
      <c r="Y249">
        <v>66.099999999999994</v>
      </c>
      <c r="Z249">
        <v>71.5</v>
      </c>
      <c r="AA249">
        <v>18</v>
      </c>
      <c r="AB249">
        <v>48</v>
      </c>
      <c r="AC249">
        <v>31.3</v>
      </c>
      <c r="AD249">
        <v>20.6</v>
      </c>
      <c r="AE249">
        <v>0.30099999999999999</v>
      </c>
      <c r="AF249">
        <f>SUM(P249+Q249)</f>
        <v>0</v>
      </c>
      <c r="AG249">
        <f>(U249/M249)*9</f>
        <v>7.6537023186237851</v>
      </c>
      <c r="AH249" s="15">
        <f>SUM(AI249:AN249)</f>
        <v>-0.28506692586023397</v>
      </c>
      <c r="AI249" s="4">
        <f>(M249-84.2787575)/48.673</f>
        <v>1.0153728453146507</v>
      </c>
      <c r="AJ249" s="4">
        <f>(K249-4.6555)/6.074</f>
        <v>1.1268521567336187</v>
      </c>
      <c r="AK249" s="4">
        <f>-1*(R249-4.3424)/0.5478</f>
        <v>-0.19642205184373968</v>
      </c>
      <c r="AL249" s="4">
        <f>-1*(T249-1.332)/0.0986</f>
        <v>-0.58823529411764541</v>
      </c>
      <c r="AM249" s="4">
        <f>(AG249-8.9127)/1.487</f>
        <v>-0.84666959070357362</v>
      </c>
      <c r="AN249" s="4">
        <f>(AF249-5.59719)/7.031955</f>
        <v>-0.7959649912435447</v>
      </c>
    </row>
    <row r="250" spans="1:40" x14ac:dyDescent="0.2">
      <c r="A250" t="e">
        <f>B250-C250</f>
        <v>#REF!</v>
      </c>
      <c r="B250" t="e">
        <f>MATCH(E250,#REF!,0)-1</f>
        <v>#REF!</v>
      </c>
      <c r="C250">
        <v>249</v>
      </c>
      <c r="D250">
        <v>137</v>
      </c>
      <c r="E250" t="s">
        <v>7672</v>
      </c>
      <c r="F250" t="s">
        <v>7554</v>
      </c>
      <c r="G250" t="s">
        <v>8319</v>
      </c>
      <c r="H250" t="s">
        <v>9</v>
      </c>
      <c r="I250">
        <v>19</v>
      </c>
      <c r="J250">
        <v>19</v>
      </c>
      <c r="K250">
        <v>9.4</v>
      </c>
      <c r="L250">
        <v>463.1</v>
      </c>
      <c r="M250">
        <v>108.6</v>
      </c>
      <c r="N250">
        <v>6.4</v>
      </c>
      <c r="O250">
        <v>6.7</v>
      </c>
      <c r="P250">
        <v>0</v>
      </c>
      <c r="Q250">
        <v>0</v>
      </c>
      <c r="R250">
        <v>4.41</v>
      </c>
      <c r="S250">
        <v>3.85</v>
      </c>
      <c r="T250">
        <v>1.31</v>
      </c>
      <c r="U250">
        <v>91.9</v>
      </c>
      <c r="V250">
        <v>30.8</v>
      </c>
      <c r="W250">
        <v>111.5</v>
      </c>
      <c r="X250">
        <v>3.9</v>
      </c>
      <c r="Y250">
        <v>53.3</v>
      </c>
      <c r="Z250">
        <v>57.4</v>
      </c>
      <c r="AA250">
        <v>17</v>
      </c>
      <c r="AB250">
        <v>45.4</v>
      </c>
      <c r="AC250">
        <v>34.1</v>
      </c>
      <c r="AD250">
        <v>20.5</v>
      </c>
      <c r="AE250">
        <v>0.29599999999999999</v>
      </c>
      <c r="AF250">
        <f>SUM(P250+Q250)</f>
        <v>0</v>
      </c>
      <c r="AG250">
        <f>(U250/M250)*9</f>
        <v>7.6160220994475152</v>
      </c>
      <c r="AH250" s="15">
        <f>SUM(AI250:AN250)</f>
        <v>-0.28745054511461898</v>
      </c>
      <c r="AI250" s="4">
        <f>(M250-84.2787575)/48.673</f>
        <v>0.49968653052000073</v>
      </c>
      <c r="AJ250" s="4">
        <f>(K250-4.6555)/6.074</f>
        <v>0.78111623312479428</v>
      </c>
      <c r="AK250" s="4">
        <f>-1*(R250-4.3424)/0.5478</f>
        <v>-0.12340270171595574</v>
      </c>
      <c r="AL250" s="4">
        <f>-1*(T250-1.332)/0.0986</f>
        <v>0.22312373225152152</v>
      </c>
      <c r="AM250" s="4">
        <f>(AG250-8.9127)/1.487</f>
        <v>-0.87200934805143504</v>
      </c>
      <c r="AN250" s="4">
        <f>(AF250-5.59719)/7.031955</f>
        <v>-0.7959649912435447</v>
      </c>
    </row>
    <row r="251" spans="1:40" x14ac:dyDescent="0.2">
      <c r="A251" t="e">
        <f>B251-C251</f>
        <v>#REF!</v>
      </c>
      <c r="B251" t="e">
        <f>MATCH(E251,#REF!,0)-1</f>
        <v>#REF!</v>
      </c>
      <c r="C251">
        <v>250</v>
      </c>
      <c r="D251">
        <v>199</v>
      </c>
      <c r="E251" t="s">
        <v>7971</v>
      </c>
      <c r="F251" t="s">
        <v>8326</v>
      </c>
      <c r="G251" t="s">
        <v>8349</v>
      </c>
      <c r="H251" t="s">
        <v>9</v>
      </c>
      <c r="I251">
        <v>65</v>
      </c>
      <c r="J251">
        <v>0</v>
      </c>
      <c r="K251">
        <v>0</v>
      </c>
      <c r="L251">
        <v>306.39999999999998</v>
      </c>
      <c r="M251">
        <v>71.3</v>
      </c>
      <c r="N251">
        <v>3.5</v>
      </c>
      <c r="O251">
        <v>3.4</v>
      </c>
      <c r="P251">
        <v>0</v>
      </c>
      <c r="Q251">
        <v>13</v>
      </c>
      <c r="R251">
        <v>4.49</v>
      </c>
      <c r="S251">
        <v>3.68</v>
      </c>
      <c r="T251">
        <v>1.32</v>
      </c>
      <c r="U251">
        <v>68.599999999999994</v>
      </c>
      <c r="V251">
        <v>24</v>
      </c>
      <c r="W251">
        <v>70.099999999999994</v>
      </c>
      <c r="X251">
        <v>2.4</v>
      </c>
      <c r="Y251">
        <v>35.6</v>
      </c>
      <c r="Z251">
        <v>38</v>
      </c>
      <c r="AA251">
        <v>12</v>
      </c>
      <c r="AB251">
        <v>39.200000000000003</v>
      </c>
      <c r="AC251">
        <v>40.1</v>
      </c>
      <c r="AD251">
        <v>20.7</v>
      </c>
      <c r="AE251">
        <v>0.29099999999999998</v>
      </c>
      <c r="AF251">
        <f>SUM(P251+Q251)</f>
        <v>13</v>
      </c>
      <c r="AG251">
        <f>(U251/M251)*9</f>
        <v>8.6591865357643751</v>
      </c>
      <c r="AH251" s="15">
        <f>SUM(AI251:AN251)</f>
        <v>-0.29860125181537889</v>
      </c>
      <c r="AI251" s="4">
        <f>(M251-84.2787575)/48.673</f>
        <v>-0.26665209664495715</v>
      </c>
      <c r="AJ251" s="4">
        <f>(K251-4.6555)/6.074</f>
        <v>-0.76646361540994401</v>
      </c>
      <c r="AK251" s="4">
        <f>-1*(R251-4.3424)/0.5478</f>
        <v>-0.26944140197152361</v>
      </c>
      <c r="AL251" s="4">
        <f>-1*(T251-1.332)/0.0986</f>
        <v>0.12170385395537538</v>
      </c>
      <c r="AM251" s="4">
        <f>(AG251-8.9127)/1.487</f>
        <v>-0.17048652604951178</v>
      </c>
      <c r="AN251" s="4">
        <f>(AF251-5.59719)/7.031955</f>
        <v>1.0527385343051825</v>
      </c>
    </row>
    <row r="252" spans="1:40" x14ac:dyDescent="0.2">
      <c r="A252" t="e">
        <f>B252-C252</f>
        <v>#REF!</v>
      </c>
      <c r="B252" t="e">
        <f>MATCH(E252,#REF!,0)-1</f>
        <v>#REF!</v>
      </c>
      <c r="C252">
        <v>251</v>
      </c>
      <c r="D252">
        <v>124</v>
      </c>
      <c r="E252" t="s">
        <v>7695</v>
      </c>
      <c r="F252" t="s">
        <v>7554</v>
      </c>
      <c r="G252" t="s">
        <v>8319</v>
      </c>
      <c r="H252" t="s">
        <v>7564</v>
      </c>
      <c r="I252">
        <v>21</v>
      </c>
      <c r="J252">
        <v>21</v>
      </c>
      <c r="K252">
        <v>10.6</v>
      </c>
      <c r="L252">
        <v>536.4</v>
      </c>
      <c r="M252">
        <v>124.5</v>
      </c>
      <c r="N252">
        <v>7.1</v>
      </c>
      <c r="O252">
        <v>7.8</v>
      </c>
      <c r="P252">
        <v>0</v>
      </c>
      <c r="Q252">
        <v>0</v>
      </c>
      <c r="R252">
        <v>4.53</v>
      </c>
      <c r="S252">
        <v>4.09</v>
      </c>
      <c r="T252">
        <v>1.32</v>
      </c>
      <c r="U252">
        <v>100.6</v>
      </c>
      <c r="V252">
        <v>35.4</v>
      </c>
      <c r="W252">
        <v>129.4</v>
      </c>
      <c r="X252">
        <v>6.5</v>
      </c>
      <c r="Y252">
        <v>62.7</v>
      </c>
      <c r="Z252">
        <v>67.400000000000006</v>
      </c>
      <c r="AA252">
        <v>20</v>
      </c>
      <c r="AB252">
        <v>42.8</v>
      </c>
      <c r="AC252">
        <v>36.700000000000003</v>
      </c>
      <c r="AD252">
        <v>20.5</v>
      </c>
      <c r="AE252">
        <v>0.29299999999999998</v>
      </c>
      <c r="AF252">
        <f>SUM(P252+Q252)</f>
        <v>0</v>
      </c>
      <c r="AG252">
        <f>(U252/M252)*9</f>
        <v>7.2722891566265053</v>
      </c>
      <c r="AH252" s="15">
        <f>SUM(AI252:AN252)</f>
        <v>-0.31485394229025898</v>
      </c>
      <c r="AI252" s="4">
        <f>(M252-84.2787575)/48.673</f>
        <v>0.82635634746163178</v>
      </c>
      <c r="AJ252" s="4">
        <f>(K252-4.6555)/6.074</f>
        <v>0.97867961804412251</v>
      </c>
      <c r="AK252" s="4">
        <f>-1*(R252-4.3424)/0.5478</f>
        <v>-0.34246075209930754</v>
      </c>
      <c r="AL252" s="4">
        <f>-1*(T252-1.332)/0.0986</f>
        <v>0.12170385395537538</v>
      </c>
      <c r="AM252" s="4">
        <f>(AG252-8.9127)/1.487</f>
        <v>-1.1031680184085364</v>
      </c>
      <c r="AN252" s="4">
        <f>(AF252-5.59719)/7.031955</f>
        <v>-0.7959649912435447</v>
      </c>
    </row>
    <row r="253" spans="1:40" x14ac:dyDescent="0.2">
      <c r="A253" t="e">
        <f>B253-C253</f>
        <v>#REF!</v>
      </c>
      <c r="B253" t="e">
        <f>MATCH(E253,#REF!,0)-1</f>
        <v>#REF!</v>
      </c>
      <c r="C253">
        <v>252</v>
      </c>
      <c r="D253">
        <v>206</v>
      </c>
      <c r="E253" t="s">
        <v>7733</v>
      </c>
      <c r="F253" t="s">
        <v>8322</v>
      </c>
      <c r="G253" t="s">
        <v>8319</v>
      </c>
      <c r="H253" t="s">
        <v>9</v>
      </c>
      <c r="I253">
        <v>27</v>
      </c>
      <c r="J253">
        <v>8</v>
      </c>
      <c r="K253">
        <v>3.5</v>
      </c>
      <c r="L253">
        <v>299.60000000000002</v>
      </c>
      <c r="M253">
        <v>70.400000000000006</v>
      </c>
      <c r="N253">
        <v>4</v>
      </c>
      <c r="O253">
        <v>3.8</v>
      </c>
      <c r="P253">
        <v>0</v>
      </c>
      <c r="Q253">
        <v>2</v>
      </c>
      <c r="R253">
        <v>4.25</v>
      </c>
      <c r="S253">
        <v>3.52</v>
      </c>
      <c r="T253">
        <v>1.28</v>
      </c>
      <c r="U253">
        <v>69.2</v>
      </c>
      <c r="V253">
        <v>23.2</v>
      </c>
      <c r="W253">
        <v>67.2</v>
      </c>
      <c r="X253">
        <v>2.8</v>
      </c>
      <c r="Y253">
        <v>33.299999999999997</v>
      </c>
      <c r="Z253">
        <v>35.700000000000003</v>
      </c>
      <c r="AA253">
        <v>11</v>
      </c>
      <c r="AB253">
        <v>41.3</v>
      </c>
      <c r="AC253">
        <v>37.9</v>
      </c>
      <c r="AD253">
        <v>20.7</v>
      </c>
      <c r="AE253">
        <v>0.29099999999999998</v>
      </c>
      <c r="AF253">
        <f>SUM(P253+Q253)</f>
        <v>2</v>
      </c>
      <c r="AG253">
        <f>(U253/M253)*9</f>
        <v>8.8465909090909083</v>
      </c>
      <c r="AH253" s="15">
        <f>SUM(AI253:AN253)</f>
        <v>-0.33532894556409221</v>
      </c>
      <c r="AI253" s="4">
        <f>(M253-84.2787575)/48.673</f>
        <v>-0.28514284100014364</v>
      </c>
      <c r="AJ253" s="4">
        <f>(K253-4.6555)/6.074</f>
        <v>-0.19023707606190318</v>
      </c>
      <c r="AK253" s="4">
        <f>-1*(R253-4.3424)/0.5478</f>
        <v>0.16867469879517999</v>
      </c>
      <c r="AL253" s="4">
        <f>-1*(T253-1.332)/0.0986</f>
        <v>0.52738336713995992</v>
      </c>
      <c r="AM253" s="4">
        <f>(AG253-8.9127)/1.487</f>
        <v>-4.4458030201137116E-2</v>
      </c>
      <c r="AN253" s="4">
        <f>(AF253-5.59719)/7.031955</f>
        <v>-0.51154906423604818</v>
      </c>
    </row>
    <row r="254" spans="1:40" x14ac:dyDescent="0.2">
      <c r="A254" t="e">
        <f>B254-C254</f>
        <v>#REF!</v>
      </c>
      <c r="B254" t="e">
        <f>MATCH(E254,#REF!,0)-1</f>
        <v>#REF!</v>
      </c>
      <c r="C254">
        <v>253</v>
      </c>
      <c r="D254">
        <v>420</v>
      </c>
      <c r="E254" t="s">
        <v>7926</v>
      </c>
      <c r="F254" t="s">
        <v>8328</v>
      </c>
      <c r="G254" t="s">
        <v>8349</v>
      </c>
      <c r="H254" t="s">
        <v>9</v>
      </c>
      <c r="I254">
        <v>45</v>
      </c>
      <c r="J254">
        <v>0</v>
      </c>
      <c r="K254">
        <v>0</v>
      </c>
      <c r="L254">
        <v>176.5</v>
      </c>
      <c r="M254">
        <v>40.9</v>
      </c>
      <c r="N254">
        <v>1.9</v>
      </c>
      <c r="O254">
        <v>2</v>
      </c>
      <c r="P254">
        <v>0</v>
      </c>
      <c r="Q254">
        <v>5</v>
      </c>
      <c r="R254">
        <v>4.1500000000000004</v>
      </c>
      <c r="S254">
        <v>3.48</v>
      </c>
      <c r="T254">
        <v>1.35</v>
      </c>
      <c r="U254">
        <v>48.5</v>
      </c>
      <c r="V254">
        <v>20.6</v>
      </c>
      <c r="W254">
        <v>34.6</v>
      </c>
      <c r="X254">
        <v>1.9</v>
      </c>
      <c r="Y254">
        <v>18.8</v>
      </c>
      <c r="Z254">
        <v>20.2</v>
      </c>
      <c r="AA254">
        <v>6</v>
      </c>
      <c r="AB254">
        <v>39.9</v>
      </c>
      <c r="AC254">
        <v>40.1</v>
      </c>
      <c r="AD254">
        <v>20</v>
      </c>
      <c r="AE254">
        <v>0.28899999999999998</v>
      </c>
      <c r="AF254">
        <f>SUM(P254+Q254)</f>
        <v>5</v>
      </c>
      <c r="AG254">
        <f>(U254/M254)*9</f>
        <v>10.67237163814181</v>
      </c>
      <c r="AH254" s="15">
        <f>SUM(AI254:AN254)</f>
        <v>-0.3905795450002153</v>
      </c>
      <c r="AI254" s="4">
        <f>(M254-84.2787575)/48.673</f>
        <v>-0.89122835042015069</v>
      </c>
      <c r="AJ254" s="4">
        <f>(K254-4.6555)/6.074</f>
        <v>-0.76646361540994401</v>
      </c>
      <c r="AK254" s="4">
        <f>-1*(R254-4.3424)/0.5478</f>
        <v>0.35122307411463904</v>
      </c>
      <c r="AL254" s="4">
        <f>-1*(T254-1.332)/0.0986</f>
        <v>-0.18255578093306304</v>
      </c>
      <c r="AM254" s="4">
        <f>(AG254-8.9127)/1.487</f>
        <v>1.1833703013731072</v>
      </c>
      <c r="AN254" s="4">
        <f>(AF254-5.59719)/7.031955</f>
        <v>-8.492517372480346E-2</v>
      </c>
    </row>
    <row r="255" spans="1:40" x14ac:dyDescent="0.2">
      <c r="A255" t="e">
        <f>B255-C255</f>
        <v>#REF!</v>
      </c>
      <c r="B255" t="e">
        <f>MATCH(E255,#REF!,0)-1</f>
        <v>#REF!</v>
      </c>
      <c r="C255">
        <v>254</v>
      </c>
      <c r="D255">
        <v>369</v>
      </c>
      <c r="E255" t="s">
        <v>8009</v>
      </c>
      <c r="F255" t="s">
        <v>8340</v>
      </c>
      <c r="G255" t="s">
        <v>8319</v>
      </c>
      <c r="H255" t="s">
        <v>9</v>
      </c>
      <c r="I255">
        <v>24</v>
      </c>
      <c r="J255">
        <v>0</v>
      </c>
      <c r="K255">
        <v>1.2</v>
      </c>
      <c r="L255">
        <v>211.9</v>
      </c>
      <c r="M255">
        <v>48.6</v>
      </c>
      <c r="N255">
        <v>2.5</v>
      </c>
      <c r="O255">
        <v>2.2000000000000002</v>
      </c>
      <c r="P255">
        <v>0</v>
      </c>
      <c r="Q255">
        <v>4</v>
      </c>
      <c r="R255">
        <v>4.09</v>
      </c>
      <c r="S255">
        <v>3.58</v>
      </c>
      <c r="T255">
        <v>1.35</v>
      </c>
      <c r="U255">
        <v>54.8</v>
      </c>
      <c r="V255">
        <v>22.1</v>
      </c>
      <c r="W255">
        <v>43.3</v>
      </c>
      <c r="X255">
        <v>3.1</v>
      </c>
      <c r="Y255">
        <v>22.1</v>
      </c>
      <c r="Z255">
        <v>23.8</v>
      </c>
      <c r="AA255">
        <v>6</v>
      </c>
      <c r="AB255">
        <v>43.7</v>
      </c>
      <c r="AC255">
        <v>35.299999999999997</v>
      </c>
      <c r="AD255">
        <v>21</v>
      </c>
      <c r="AE255">
        <v>0.29499999999999998</v>
      </c>
      <c r="AF255">
        <f>SUM(P255+Q255)</f>
        <v>4</v>
      </c>
      <c r="AG255">
        <f>(U255/M255)*9</f>
        <v>10.148148148148149</v>
      </c>
      <c r="AH255" s="15">
        <f>SUM(AI255:AN255)</f>
        <v>-0.42003416078692318</v>
      </c>
      <c r="AI255" s="4">
        <f>(M255-84.2787575)/48.673</f>
        <v>-0.73302975982577601</v>
      </c>
      <c r="AJ255" s="4">
        <f>(K255-4.6555)/6.074</f>
        <v>-0.56890023049061567</v>
      </c>
      <c r="AK255" s="4">
        <f>-1*(R255-4.3424)/0.5478</f>
        <v>0.46075209930631572</v>
      </c>
      <c r="AL255" s="4">
        <f>-1*(T255-1.332)/0.0986</f>
        <v>-0.18255578093306304</v>
      </c>
      <c r="AM255" s="4">
        <f>(AG255-8.9127)/1.487</f>
        <v>0.83083264838476767</v>
      </c>
      <c r="AN255" s="4">
        <f>(AF255-5.59719)/7.031955</f>
        <v>-0.22713313722855172</v>
      </c>
    </row>
    <row r="256" spans="1:40" x14ac:dyDescent="0.2">
      <c r="A256" t="e">
        <f>B256-C256</f>
        <v>#REF!</v>
      </c>
      <c r="B256" t="e">
        <f>MATCH(E256,#REF!,0)-1</f>
        <v>#REF!</v>
      </c>
      <c r="C256">
        <v>255</v>
      </c>
      <c r="D256">
        <v>505</v>
      </c>
      <c r="E256" t="s">
        <v>7876</v>
      </c>
      <c r="F256" t="s">
        <v>8329</v>
      </c>
      <c r="G256" t="s">
        <v>8349</v>
      </c>
      <c r="H256" t="s">
        <v>7564</v>
      </c>
      <c r="I256">
        <v>45</v>
      </c>
      <c r="J256">
        <v>0</v>
      </c>
      <c r="K256">
        <v>0</v>
      </c>
      <c r="L256">
        <v>135.30000000000001</v>
      </c>
      <c r="M256">
        <v>31.8</v>
      </c>
      <c r="N256">
        <v>1.7</v>
      </c>
      <c r="O256">
        <v>1.4</v>
      </c>
      <c r="P256">
        <v>0</v>
      </c>
      <c r="Q256">
        <v>9</v>
      </c>
      <c r="R256">
        <v>3.57</v>
      </c>
      <c r="S256">
        <v>3.27</v>
      </c>
      <c r="T256">
        <v>1.3</v>
      </c>
      <c r="U256">
        <v>27.3</v>
      </c>
      <c r="V256">
        <v>10</v>
      </c>
      <c r="W256">
        <v>31.4</v>
      </c>
      <c r="X256">
        <v>1.5</v>
      </c>
      <c r="Y256">
        <v>12.6</v>
      </c>
      <c r="Z256">
        <v>14</v>
      </c>
      <c r="AA256">
        <v>3</v>
      </c>
      <c r="AB256">
        <v>58.2</v>
      </c>
      <c r="AC256">
        <v>22</v>
      </c>
      <c r="AD256">
        <v>19.8</v>
      </c>
      <c r="AE256">
        <v>0.30299999999999999</v>
      </c>
      <c r="AF256">
        <f>SUM(P256+Q256)</f>
        <v>9</v>
      </c>
      <c r="AG256">
        <f>(U256/M256)*9</f>
        <v>7.7264150943396226</v>
      </c>
      <c r="AH256" s="15">
        <f>SUM(AI256:AN256)</f>
        <v>-0.42397061050415924</v>
      </c>
      <c r="AI256" s="4">
        <f>(M256-84.2787575)/48.673</f>
        <v>-1.0781903211225936</v>
      </c>
      <c r="AJ256" s="4">
        <f>(K256-4.6555)/6.074</f>
        <v>-0.76646361540994401</v>
      </c>
      <c r="AK256" s="4">
        <f>-1*(R256-4.3424)/0.5478</f>
        <v>1.410003650967506</v>
      </c>
      <c r="AL256" s="4">
        <f>-1*(T256-1.332)/0.0986</f>
        <v>0.32454361054766767</v>
      </c>
      <c r="AM256" s="4">
        <f>(AG256-8.9127)/1.487</f>
        <v>-0.79777061577698483</v>
      </c>
      <c r="AN256" s="4">
        <f>(AF256-5.59719)/7.031955</f>
        <v>0.48390668029018952</v>
      </c>
    </row>
    <row r="257" spans="1:40" x14ac:dyDescent="0.2">
      <c r="A257" t="e">
        <f>B257-C257</f>
        <v>#REF!</v>
      </c>
      <c r="B257" t="e">
        <f>MATCH(E257,#REF!,0)-1</f>
        <v>#REF!</v>
      </c>
      <c r="C257">
        <v>256</v>
      </c>
      <c r="D257">
        <v>310</v>
      </c>
      <c r="E257" t="s">
        <v>7871</v>
      </c>
      <c r="F257" t="s">
        <v>8343</v>
      </c>
      <c r="G257" t="s">
        <v>8349</v>
      </c>
      <c r="H257" t="s">
        <v>9</v>
      </c>
      <c r="I257">
        <v>57</v>
      </c>
      <c r="J257">
        <v>0</v>
      </c>
      <c r="K257">
        <v>0</v>
      </c>
      <c r="L257">
        <v>243.3</v>
      </c>
      <c r="M257">
        <v>56.7</v>
      </c>
      <c r="N257">
        <v>2.9</v>
      </c>
      <c r="O257">
        <v>2.6</v>
      </c>
      <c r="P257">
        <v>1</v>
      </c>
      <c r="Q257">
        <v>11</v>
      </c>
      <c r="R257">
        <v>4.22</v>
      </c>
      <c r="S257">
        <v>3.6</v>
      </c>
      <c r="T257">
        <v>1.36</v>
      </c>
      <c r="U257">
        <v>56.7</v>
      </c>
      <c r="V257">
        <v>24.9</v>
      </c>
      <c r="W257">
        <v>52.2</v>
      </c>
      <c r="X257">
        <v>2.2999999999999998</v>
      </c>
      <c r="Y257">
        <v>26.6</v>
      </c>
      <c r="Z257">
        <v>28.6</v>
      </c>
      <c r="AA257">
        <v>7</v>
      </c>
      <c r="AB257">
        <v>45.1</v>
      </c>
      <c r="AC257">
        <v>34.5</v>
      </c>
      <c r="AD257">
        <v>20.399999999999999</v>
      </c>
      <c r="AE257">
        <v>0.29499999999999998</v>
      </c>
      <c r="AF257">
        <f>SUM(P257+Q257)</f>
        <v>12</v>
      </c>
      <c r="AG257">
        <f>(U257/M257)*9</f>
        <v>9</v>
      </c>
      <c r="AH257" s="15">
        <f>SUM(AI257:AN257)</f>
        <v>-0.42437374339186873</v>
      </c>
      <c r="AI257" s="4">
        <f>(M257-84.2787575)/48.673</f>
        <v>-0.56661306062909611</v>
      </c>
      <c r="AJ257" s="4">
        <f>(K257-4.6555)/6.074</f>
        <v>-0.76646361540994401</v>
      </c>
      <c r="AK257" s="4">
        <f>-1*(R257-4.3424)/0.5478</f>
        <v>0.22343921139101836</v>
      </c>
      <c r="AL257" s="4">
        <f>-1*(T257-1.332)/0.0986</f>
        <v>-0.2839756592292092</v>
      </c>
      <c r="AM257" s="4">
        <f>(AG257-8.9127)/1.487</f>
        <v>5.8708809683927922E-2</v>
      </c>
      <c r="AN257" s="4">
        <f>(AF257-5.59719)/7.031955</f>
        <v>0.91053057080143429</v>
      </c>
    </row>
    <row r="258" spans="1:40" x14ac:dyDescent="0.2">
      <c r="A258" t="e">
        <f>B258-C258</f>
        <v>#REF!</v>
      </c>
      <c r="B258" t="e">
        <f>MATCH(E258,#REF!,0)-1</f>
        <v>#REF!</v>
      </c>
      <c r="C258">
        <v>257</v>
      </c>
      <c r="D258">
        <v>44</v>
      </c>
      <c r="E258" t="s">
        <v>7684</v>
      </c>
      <c r="F258" t="s">
        <v>8337</v>
      </c>
      <c r="G258" t="s">
        <v>8319</v>
      </c>
      <c r="H258" t="s">
        <v>9</v>
      </c>
      <c r="I258">
        <v>31</v>
      </c>
      <c r="J258">
        <v>31</v>
      </c>
      <c r="K258">
        <v>13.1</v>
      </c>
      <c r="L258">
        <v>755.9</v>
      </c>
      <c r="M258">
        <v>172.5</v>
      </c>
      <c r="N258">
        <v>8.8000000000000007</v>
      </c>
      <c r="O258">
        <v>11.5</v>
      </c>
      <c r="P258">
        <v>0</v>
      </c>
      <c r="Q258">
        <v>0</v>
      </c>
      <c r="R258">
        <v>5.15</v>
      </c>
      <c r="S258">
        <v>4.16</v>
      </c>
      <c r="T258">
        <v>1.38</v>
      </c>
      <c r="U258">
        <v>145.9</v>
      </c>
      <c r="V258">
        <v>52.6</v>
      </c>
      <c r="W258">
        <v>186.1</v>
      </c>
      <c r="X258">
        <v>9.1999999999999993</v>
      </c>
      <c r="Y258">
        <v>98.6</v>
      </c>
      <c r="Z258">
        <v>105</v>
      </c>
      <c r="AA258">
        <v>33</v>
      </c>
      <c r="AB258">
        <v>40.5</v>
      </c>
      <c r="AC258">
        <v>39</v>
      </c>
      <c r="AD258">
        <v>20.399999999999999</v>
      </c>
      <c r="AE258">
        <v>0.29699999999999999</v>
      </c>
      <c r="AF258">
        <f>SUM(P258+Q258)</f>
        <v>0</v>
      </c>
      <c r="AG258">
        <f>(U258/M258)*9</f>
        <v>7.6121739130434793</v>
      </c>
      <c r="AH258" s="15">
        <f>SUM(AI258:AN258)</f>
        <v>-0.42883893711302978</v>
      </c>
      <c r="AI258" s="4">
        <f>(M258-84.2787575)/48.673</f>
        <v>1.8125293797382531</v>
      </c>
      <c r="AJ258" s="4">
        <f>(K258-4.6555)/6.074</f>
        <v>1.3902700032927231</v>
      </c>
      <c r="AK258" s="4">
        <f>-1*(R258-4.3424)/0.5478</f>
        <v>-1.4742606790799577</v>
      </c>
      <c r="AL258" s="4">
        <f>-1*(T258-1.332)/0.0986</f>
        <v>-0.48681541582149923</v>
      </c>
      <c r="AM258" s="4">
        <f>(AG258-8.9127)/1.487</f>
        <v>-0.87459723399900458</v>
      </c>
      <c r="AN258" s="4">
        <f>(AF258-5.59719)/7.031955</f>
        <v>-0.7959649912435447</v>
      </c>
    </row>
    <row r="259" spans="1:40" x14ac:dyDescent="0.2">
      <c r="A259" t="e">
        <f>B259-C259</f>
        <v>#REF!</v>
      </c>
      <c r="B259" t="e">
        <f>MATCH(E259,#REF!,0)-1</f>
        <v>#REF!</v>
      </c>
      <c r="C259">
        <v>258</v>
      </c>
      <c r="D259">
        <v>130</v>
      </c>
      <c r="E259" t="s">
        <v>7704</v>
      </c>
      <c r="F259" t="s">
        <v>8320</v>
      </c>
      <c r="G259" t="s">
        <v>8319</v>
      </c>
      <c r="H259" t="s">
        <v>7564</v>
      </c>
      <c r="I259">
        <v>23</v>
      </c>
      <c r="J259">
        <v>23</v>
      </c>
      <c r="K259">
        <v>9.8000000000000007</v>
      </c>
      <c r="L259">
        <v>518.29999999999995</v>
      </c>
      <c r="M259">
        <v>120.3</v>
      </c>
      <c r="N259">
        <v>7.5</v>
      </c>
      <c r="O259">
        <v>7.2</v>
      </c>
      <c r="P259">
        <v>0</v>
      </c>
      <c r="Q259">
        <v>0</v>
      </c>
      <c r="R259">
        <v>4.7699999999999996</v>
      </c>
      <c r="S259">
        <v>3.86</v>
      </c>
      <c r="T259">
        <v>1.34</v>
      </c>
      <c r="U259">
        <v>111.3</v>
      </c>
      <c r="V259">
        <v>39.299999999999997</v>
      </c>
      <c r="W259">
        <v>122.4</v>
      </c>
      <c r="X259">
        <v>4.4000000000000004</v>
      </c>
      <c r="Y259">
        <v>63.7</v>
      </c>
      <c r="Z259">
        <v>68</v>
      </c>
      <c r="AA259">
        <v>23</v>
      </c>
      <c r="AB259">
        <v>41.3</v>
      </c>
      <c r="AC259">
        <v>38.700000000000003</v>
      </c>
      <c r="AD259">
        <v>20.100000000000001</v>
      </c>
      <c r="AE259">
        <v>0.29299999999999998</v>
      </c>
      <c r="AF259">
        <f>SUM(P259+Q259)</f>
        <v>0</v>
      </c>
      <c r="AG259">
        <f>(U259/M259)*9</f>
        <v>8.3266832917705731</v>
      </c>
      <c r="AH259" s="15">
        <f>SUM(AI259:AN259)</f>
        <v>-0.46473412542915793</v>
      </c>
      <c r="AI259" s="4">
        <f>(M259-84.2787575)/48.673</f>
        <v>0.74006620713742732</v>
      </c>
      <c r="AJ259" s="4">
        <f>(K259-4.6555)/6.074</f>
        <v>0.84697069476457043</v>
      </c>
      <c r="AK259" s="4">
        <f>-1*(R259-4.3424)/0.5478</f>
        <v>-0.78057685286600953</v>
      </c>
      <c r="AL259" s="4">
        <f>-1*(T259-1.332)/0.0986</f>
        <v>-8.1135902636916918E-2</v>
      </c>
      <c r="AM259" s="4">
        <f>(AG259-8.9127)/1.487</f>
        <v>-0.39409328058468462</v>
      </c>
      <c r="AN259" s="4">
        <f>(AF259-5.59719)/7.031955</f>
        <v>-0.7959649912435447</v>
      </c>
    </row>
    <row r="260" spans="1:40" x14ac:dyDescent="0.2">
      <c r="A260" t="e">
        <f>B260-C260</f>
        <v>#REF!</v>
      </c>
      <c r="B260" t="e">
        <f>MATCH(E260,#REF!,0)-1</f>
        <v>#REF!</v>
      </c>
      <c r="C260">
        <v>259</v>
      </c>
      <c r="D260">
        <v>408</v>
      </c>
      <c r="E260" t="s">
        <v>7718</v>
      </c>
      <c r="F260" t="s">
        <v>7554</v>
      </c>
      <c r="G260" t="s">
        <v>8319</v>
      </c>
      <c r="H260" t="s">
        <v>9</v>
      </c>
      <c r="I260">
        <v>8</v>
      </c>
      <c r="J260">
        <v>8</v>
      </c>
      <c r="K260">
        <v>3.8</v>
      </c>
      <c r="L260">
        <v>180.4</v>
      </c>
      <c r="M260">
        <v>42.6</v>
      </c>
      <c r="N260">
        <v>2.6</v>
      </c>
      <c r="O260">
        <v>2.5</v>
      </c>
      <c r="P260">
        <v>0</v>
      </c>
      <c r="Q260">
        <v>0</v>
      </c>
      <c r="R260">
        <v>4.18</v>
      </c>
      <c r="S260">
        <v>3.54</v>
      </c>
      <c r="T260">
        <v>1.26</v>
      </c>
      <c r="U260">
        <v>44.3</v>
      </c>
      <c r="V260">
        <v>13.9</v>
      </c>
      <c r="W260">
        <v>39.799999999999997</v>
      </c>
      <c r="X260">
        <v>1.6</v>
      </c>
      <c r="Y260">
        <v>19.8</v>
      </c>
      <c r="Z260">
        <v>21.3</v>
      </c>
      <c r="AA260">
        <v>7</v>
      </c>
      <c r="AB260">
        <v>41.5</v>
      </c>
      <c r="AC260">
        <v>38.1</v>
      </c>
      <c r="AD260">
        <v>20.5</v>
      </c>
      <c r="AE260">
        <v>0.29199999999999998</v>
      </c>
      <c r="AF260">
        <f>SUM(P260+Q260)</f>
        <v>0</v>
      </c>
      <c r="AG260">
        <f>(U260/M260)*9</f>
        <v>9.3591549295774623</v>
      </c>
      <c r="AH260" s="15">
        <f>SUM(AI260:AN260)</f>
        <v>-0.46619223633423384</v>
      </c>
      <c r="AI260" s="4">
        <f>(M260-84.2787575)/48.673</f>
        <v>-0.85630138886035367</v>
      </c>
      <c r="AJ260" s="4">
        <f>(K260-4.6555)/6.074</f>
        <v>-0.14084622983207115</v>
      </c>
      <c r="AK260" s="4">
        <f>-1*(R260-4.3424)/0.5478</f>
        <v>0.29645856151880229</v>
      </c>
      <c r="AL260" s="4">
        <f>-1*(T260-1.332)/0.0986</f>
        <v>0.73022312373225218</v>
      </c>
      <c r="AM260" s="4">
        <f>(AG260-8.9127)/1.487</f>
        <v>0.30023868835068129</v>
      </c>
      <c r="AN260" s="4">
        <f>(AF260-5.59719)/7.031955</f>
        <v>-0.7959649912435447</v>
      </c>
    </row>
    <row r="261" spans="1:40" x14ac:dyDescent="0.2">
      <c r="A261" t="e">
        <f>B261-C261</f>
        <v>#REF!</v>
      </c>
      <c r="B261" t="e">
        <f>MATCH(E261,#REF!,0)-1</f>
        <v>#REF!</v>
      </c>
      <c r="C261">
        <v>260</v>
      </c>
      <c r="D261">
        <v>144</v>
      </c>
      <c r="E261" t="s">
        <v>7664</v>
      </c>
      <c r="F261" t="s">
        <v>8324</v>
      </c>
      <c r="G261" t="s">
        <v>8319</v>
      </c>
      <c r="H261" t="s">
        <v>9</v>
      </c>
      <c r="I261">
        <v>18</v>
      </c>
      <c r="J261">
        <v>18</v>
      </c>
      <c r="K261">
        <v>8.1999999999999993</v>
      </c>
      <c r="L261">
        <v>419.2</v>
      </c>
      <c r="M261">
        <v>98.6</v>
      </c>
      <c r="N261">
        <v>6.5</v>
      </c>
      <c r="O261">
        <v>5.5</v>
      </c>
      <c r="P261">
        <v>0</v>
      </c>
      <c r="Q261">
        <v>0</v>
      </c>
      <c r="R261">
        <v>4.63</v>
      </c>
      <c r="S261">
        <v>3.63</v>
      </c>
      <c r="T261">
        <v>1.29</v>
      </c>
      <c r="U261">
        <v>90</v>
      </c>
      <c r="V261">
        <v>24.3</v>
      </c>
      <c r="W261">
        <v>102.5</v>
      </c>
      <c r="X261">
        <v>3.6</v>
      </c>
      <c r="Y261">
        <v>50.7</v>
      </c>
      <c r="Z261">
        <v>54.2</v>
      </c>
      <c r="AA261">
        <v>17</v>
      </c>
      <c r="AB261">
        <v>42</v>
      </c>
      <c r="AC261">
        <v>37.200000000000003</v>
      </c>
      <c r="AD261">
        <v>20.8</v>
      </c>
      <c r="AE261">
        <v>0.3</v>
      </c>
      <c r="AF261">
        <f>SUM(P261+Q261)</f>
        <v>0</v>
      </c>
      <c r="AG261">
        <f>(U261/M261)*9</f>
        <v>8.215010141987829</v>
      </c>
      <c r="AH261" s="15">
        <f>SUM(AI261:AN261)</f>
        <v>-0.48641687671701556</v>
      </c>
      <c r="AI261" s="4">
        <f>(M261-84.2787575)/48.673</f>
        <v>0.29423381546237126</v>
      </c>
      <c r="AJ261" s="4">
        <f>(K261-4.6555)/6.074</f>
        <v>0.58355284820546582</v>
      </c>
      <c r="AK261" s="4">
        <f>-1*(R261-4.3424)/0.5478</f>
        <v>-0.5250091274187666</v>
      </c>
      <c r="AL261" s="4">
        <f>-1*(T261-1.332)/0.0986</f>
        <v>0.4259634888438138</v>
      </c>
      <c r="AM261" s="4">
        <f>(AG261-8.9127)/1.487</f>
        <v>-0.4691929105663552</v>
      </c>
      <c r="AN261" s="4">
        <f>(AF261-5.59719)/7.031955</f>
        <v>-0.7959649912435447</v>
      </c>
    </row>
    <row r="262" spans="1:40" x14ac:dyDescent="0.2">
      <c r="A262" t="e">
        <f>B262-C262</f>
        <v>#REF!</v>
      </c>
      <c r="B262" t="e">
        <f>MATCH(E262,#REF!,0)-1</f>
        <v>#REF!</v>
      </c>
      <c r="C262">
        <v>261</v>
      </c>
      <c r="D262">
        <v>531</v>
      </c>
      <c r="E262" t="s">
        <v>7957</v>
      </c>
      <c r="F262" t="s">
        <v>8325</v>
      </c>
      <c r="G262" t="s">
        <v>8349</v>
      </c>
      <c r="H262" t="s">
        <v>9</v>
      </c>
      <c r="I262">
        <v>24</v>
      </c>
      <c r="J262">
        <v>0</v>
      </c>
      <c r="K262">
        <v>0</v>
      </c>
      <c r="L262">
        <v>125.5</v>
      </c>
      <c r="M262">
        <v>29.2</v>
      </c>
      <c r="N262">
        <v>1.5</v>
      </c>
      <c r="O262">
        <v>1.3</v>
      </c>
      <c r="P262">
        <v>0</v>
      </c>
      <c r="Q262">
        <v>2</v>
      </c>
      <c r="R262">
        <v>3.86</v>
      </c>
      <c r="S262">
        <v>3.34</v>
      </c>
      <c r="T262">
        <v>1.33</v>
      </c>
      <c r="U262">
        <v>33.799999999999997</v>
      </c>
      <c r="V262">
        <v>13.3</v>
      </c>
      <c r="W262">
        <v>25.5</v>
      </c>
      <c r="X262">
        <v>1.3</v>
      </c>
      <c r="Y262">
        <v>12.5</v>
      </c>
      <c r="Z262">
        <v>13.6</v>
      </c>
      <c r="AA262">
        <v>4</v>
      </c>
      <c r="AB262">
        <v>49.5</v>
      </c>
      <c r="AC262">
        <v>30.6</v>
      </c>
      <c r="AD262">
        <v>19.899999999999999</v>
      </c>
      <c r="AE262">
        <v>0.29699999999999999</v>
      </c>
      <c r="AF262">
        <f>SUM(P262+Q262)</f>
        <v>2</v>
      </c>
      <c r="AG262">
        <f>(U262/M262)*9</f>
        <v>10.417808219178081</v>
      </c>
      <c r="AH262" s="15">
        <f>SUM(AI262:AN262)</f>
        <v>-0.4965456824186526</v>
      </c>
      <c r="AI262" s="4">
        <f>(M262-84.2787575)/48.673</f>
        <v>-1.1316080270375772</v>
      </c>
      <c r="AJ262" s="4">
        <f>(K262-4.6555)/6.074</f>
        <v>-0.76646361540994401</v>
      </c>
      <c r="AK262" s="4">
        <f>-1*(R262-4.3424)/0.5478</f>
        <v>0.88061336254107292</v>
      </c>
      <c r="AL262" s="4">
        <f>-1*(T262-1.332)/0.0986</f>
        <v>2.0283975659229229E-2</v>
      </c>
      <c r="AM262" s="4">
        <f>(AG262-8.9127)/1.487</f>
        <v>1.0121776860646146</v>
      </c>
      <c r="AN262" s="4">
        <f>(AF262-5.59719)/7.031955</f>
        <v>-0.51154906423604818</v>
      </c>
    </row>
    <row r="263" spans="1:40" x14ac:dyDescent="0.2">
      <c r="A263" t="e">
        <f>B263-C263</f>
        <v>#REF!</v>
      </c>
      <c r="B263" t="e">
        <f>MATCH(E263,#REF!,0)-1</f>
        <v>#REF!</v>
      </c>
      <c r="C263">
        <v>262</v>
      </c>
      <c r="D263">
        <v>140</v>
      </c>
      <c r="E263" t="s">
        <v>7678</v>
      </c>
      <c r="F263" t="s">
        <v>8333</v>
      </c>
      <c r="G263" t="s">
        <v>8319</v>
      </c>
      <c r="H263" t="s">
        <v>9</v>
      </c>
      <c r="I263">
        <v>19</v>
      </c>
      <c r="J263">
        <v>19</v>
      </c>
      <c r="K263">
        <v>8.6</v>
      </c>
      <c r="L263">
        <v>442.5</v>
      </c>
      <c r="M263">
        <v>100.9</v>
      </c>
      <c r="N263">
        <v>6.2</v>
      </c>
      <c r="O263">
        <v>6.1</v>
      </c>
      <c r="P263">
        <v>0</v>
      </c>
      <c r="Q263">
        <v>0</v>
      </c>
      <c r="R263">
        <v>4.5199999999999996</v>
      </c>
      <c r="S263">
        <v>4.07</v>
      </c>
      <c r="T263">
        <v>1.41</v>
      </c>
      <c r="U263">
        <v>106.9</v>
      </c>
      <c r="V263">
        <v>46.7</v>
      </c>
      <c r="W263">
        <v>95.1</v>
      </c>
      <c r="X263">
        <v>3.9</v>
      </c>
      <c r="Y263">
        <v>50.7</v>
      </c>
      <c r="Z263">
        <v>54.6</v>
      </c>
      <c r="AA263">
        <v>16</v>
      </c>
      <c r="AB263">
        <v>45.7</v>
      </c>
      <c r="AC263">
        <v>34.200000000000003</v>
      </c>
      <c r="AD263">
        <v>20.100000000000001</v>
      </c>
      <c r="AE263">
        <v>0.29499999999999998</v>
      </c>
      <c r="AF263">
        <f>SUM(P263+Q263)</f>
        <v>0</v>
      </c>
      <c r="AG263">
        <f>(U263/M263)*9</f>
        <v>9.5351833498513372</v>
      </c>
      <c r="AH263" s="15">
        <f>SUM(AI263:AN263)</f>
        <v>-0.50173379360179826</v>
      </c>
      <c r="AI263" s="4">
        <f>(M263-84.2787575)/48.673</f>
        <v>0.34148793992562626</v>
      </c>
      <c r="AJ263" s="4">
        <f>(K263-4.6555)/6.074</f>
        <v>0.64940730984524198</v>
      </c>
      <c r="AK263" s="4">
        <f>-1*(R263-4.3424)/0.5478</f>
        <v>-0.32420591456736036</v>
      </c>
      <c r="AL263" s="4">
        <f>-1*(T263-1.332)/0.0986</f>
        <v>-0.79107505070993767</v>
      </c>
      <c r="AM263" s="4">
        <f>(AG263-8.9127)/1.487</f>
        <v>0.41861691314817617</v>
      </c>
      <c r="AN263" s="4">
        <f>(AF263-5.59719)/7.031955</f>
        <v>-0.7959649912435447</v>
      </c>
    </row>
    <row r="264" spans="1:40" x14ac:dyDescent="0.2">
      <c r="A264" t="e">
        <f>B264-C264</f>
        <v>#REF!</v>
      </c>
      <c r="B264" t="e">
        <f>MATCH(E264,#REF!,0)-1</f>
        <v>#REF!</v>
      </c>
      <c r="C264">
        <v>263</v>
      </c>
      <c r="D264">
        <v>428</v>
      </c>
      <c r="E264" t="s">
        <v>7901</v>
      </c>
      <c r="F264" t="s">
        <v>8322</v>
      </c>
      <c r="G264" t="s">
        <v>8349</v>
      </c>
      <c r="H264" t="s">
        <v>9</v>
      </c>
      <c r="I264">
        <v>41</v>
      </c>
      <c r="J264">
        <v>0</v>
      </c>
      <c r="K264">
        <v>0</v>
      </c>
      <c r="L264">
        <v>173.4</v>
      </c>
      <c r="M264">
        <v>40.5</v>
      </c>
      <c r="N264">
        <v>2.1</v>
      </c>
      <c r="O264">
        <v>1.9</v>
      </c>
      <c r="P264">
        <v>0</v>
      </c>
      <c r="Q264">
        <v>8</v>
      </c>
      <c r="R264">
        <v>4.13</v>
      </c>
      <c r="S264">
        <v>3.41</v>
      </c>
      <c r="T264">
        <v>1.31</v>
      </c>
      <c r="U264">
        <v>41.5</v>
      </c>
      <c r="V264">
        <v>15.4</v>
      </c>
      <c r="W264">
        <v>37.799999999999997</v>
      </c>
      <c r="X264">
        <v>1.8</v>
      </c>
      <c r="Y264">
        <v>18.600000000000001</v>
      </c>
      <c r="Z264">
        <v>20</v>
      </c>
      <c r="AA264">
        <v>6</v>
      </c>
      <c r="AB264">
        <v>42.7</v>
      </c>
      <c r="AC264">
        <v>36.5</v>
      </c>
      <c r="AD264">
        <v>20.7</v>
      </c>
      <c r="AE264">
        <v>0.29499999999999998</v>
      </c>
      <c r="AF264">
        <f>SUM(P264+Q264)</f>
        <v>8</v>
      </c>
      <c r="AG264">
        <f>(U264/M264)*9</f>
        <v>9.2222222222222232</v>
      </c>
      <c r="AH264" s="15">
        <f>SUM(AI264:AN264)</f>
        <v>-0.50520274291245948</v>
      </c>
      <c r="AI264" s="4">
        <f>(M264-84.2787575)/48.673</f>
        <v>-0.8994464590224559</v>
      </c>
      <c r="AJ264" s="4">
        <f>(K264-4.6555)/6.074</f>
        <v>-0.76646361540994401</v>
      </c>
      <c r="AK264" s="4">
        <f>-1*(R264-4.3424)/0.5478</f>
        <v>0.38773274917853179</v>
      </c>
      <c r="AL264" s="4">
        <f>-1*(T264-1.332)/0.0986</f>
        <v>0.22312373225152152</v>
      </c>
      <c r="AM264" s="4">
        <f>(AG264-8.9127)/1.487</f>
        <v>0.20815213330344587</v>
      </c>
      <c r="AN264" s="4">
        <f>(AF264-5.59719)/7.031955</f>
        <v>0.34169871678644126</v>
      </c>
    </row>
    <row r="265" spans="1:40" x14ac:dyDescent="0.2">
      <c r="A265" t="e">
        <f>B265-C265</f>
        <v>#REF!</v>
      </c>
      <c r="B265" t="e">
        <f>MATCH(E265,#REF!,0)-1</f>
        <v>#REF!</v>
      </c>
      <c r="C265">
        <v>264</v>
      </c>
      <c r="D265">
        <v>599</v>
      </c>
      <c r="E265" t="s">
        <v>8092</v>
      </c>
      <c r="F265" t="s">
        <v>8343</v>
      </c>
      <c r="G265" t="s">
        <v>8349</v>
      </c>
      <c r="H265" t="s">
        <v>9</v>
      </c>
      <c r="I265">
        <v>24</v>
      </c>
      <c r="J265">
        <v>0</v>
      </c>
      <c r="K265">
        <v>0</v>
      </c>
      <c r="L265">
        <v>101.8</v>
      </c>
      <c r="M265">
        <v>24.3</v>
      </c>
      <c r="N265">
        <v>1.3</v>
      </c>
      <c r="O265">
        <v>1.1000000000000001</v>
      </c>
      <c r="P265">
        <v>0</v>
      </c>
      <c r="Q265">
        <v>2</v>
      </c>
      <c r="R265">
        <v>4.01</v>
      </c>
      <c r="S265">
        <v>3.23</v>
      </c>
      <c r="T265">
        <v>1.21</v>
      </c>
      <c r="U265">
        <v>24.7</v>
      </c>
      <c r="V265">
        <v>6.9</v>
      </c>
      <c r="W265">
        <v>22.6</v>
      </c>
      <c r="X265">
        <v>1.1000000000000001</v>
      </c>
      <c r="Y265">
        <v>10.8</v>
      </c>
      <c r="Z265">
        <v>11.6</v>
      </c>
      <c r="AA265">
        <v>4</v>
      </c>
      <c r="AB265">
        <v>40.700000000000003</v>
      </c>
      <c r="AC265">
        <v>38.9</v>
      </c>
      <c r="AD265">
        <v>20.399999999999999</v>
      </c>
      <c r="AE265">
        <v>0.28999999999999998</v>
      </c>
      <c r="AF265">
        <f>SUM(P265+Q265)</f>
        <v>2</v>
      </c>
      <c r="AG265">
        <f>(U265/M265)*9</f>
        <v>9.148148148148147</v>
      </c>
      <c r="AH265" s="15">
        <f>SUM(AI265:AN265)</f>
        <v>-0.50784153019000255</v>
      </c>
      <c r="AI265" s="4">
        <f>(M265-84.2787575)/48.673</f>
        <v>-1.2322798574158158</v>
      </c>
      <c r="AJ265" s="4">
        <f>(K265-4.6555)/6.074</f>
        <v>-0.76646361540994401</v>
      </c>
      <c r="AK265" s="4">
        <f>-1*(R265-4.3424)/0.5478</f>
        <v>0.60679079956188364</v>
      </c>
      <c r="AL265" s="4">
        <f>-1*(T265-1.332)/0.0986</f>
        <v>1.237322515212983</v>
      </c>
      <c r="AM265" s="4">
        <f>(AG265-8.9127)/1.487</f>
        <v>0.15833769209693868</v>
      </c>
      <c r="AN265" s="4">
        <f>(AF265-5.59719)/7.031955</f>
        <v>-0.51154906423604818</v>
      </c>
    </row>
    <row r="266" spans="1:40" x14ac:dyDescent="0.2">
      <c r="A266" t="e">
        <f>B266-C266</f>
        <v>#REF!</v>
      </c>
      <c r="B266" t="e">
        <f>MATCH(E266,#REF!,0)-1</f>
        <v>#REF!</v>
      </c>
      <c r="C266">
        <v>265</v>
      </c>
      <c r="D266">
        <v>98</v>
      </c>
      <c r="E266" t="s">
        <v>7721</v>
      </c>
      <c r="F266" t="s">
        <v>8336</v>
      </c>
      <c r="G266" t="s">
        <v>8319</v>
      </c>
      <c r="H266" t="s">
        <v>9</v>
      </c>
      <c r="I266">
        <v>24</v>
      </c>
      <c r="J266">
        <v>24</v>
      </c>
      <c r="K266">
        <v>11.4</v>
      </c>
      <c r="L266">
        <v>613.4</v>
      </c>
      <c r="M266">
        <v>140.9</v>
      </c>
      <c r="N266">
        <v>7.7</v>
      </c>
      <c r="O266">
        <v>9.1999999999999993</v>
      </c>
      <c r="P266">
        <v>0</v>
      </c>
      <c r="Q266">
        <v>0</v>
      </c>
      <c r="R266">
        <v>4.82</v>
      </c>
      <c r="S266">
        <v>3.96</v>
      </c>
      <c r="T266">
        <v>1.38</v>
      </c>
      <c r="U266">
        <v>124.5</v>
      </c>
      <c r="V266">
        <v>47</v>
      </c>
      <c r="W266">
        <v>148.1</v>
      </c>
      <c r="X266">
        <v>4.9000000000000004</v>
      </c>
      <c r="Y266">
        <v>75.5</v>
      </c>
      <c r="Z266">
        <v>80.8</v>
      </c>
      <c r="AA266">
        <v>23</v>
      </c>
      <c r="AB266">
        <v>43.1</v>
      </c>
      <c r="AC266">
        <v>35.799999999999997</v>
      </c>
      <c r="AD266">
        <v>21.1</v>
      </c>
      <c r="AE266">
        <v>0.30199999999999999</v>
      </c>
      <c r="AF266">
        <f>SUM(P266+Q266)</f>
        <v>0</v>
      </c>
      <c r="AG266">
        <f>(U266/M266)*9</f>
        <v>7.9524485450674236</v>
      </c>
      <c r="AH266" s="15">
        <f>SUM(AI266:AN266)</f>
        <v>-0.52670836632117124</v>
      </c>
      <c r="AI266" s="4">
        <f>(M266-84.2787575)/48.673</f>
        <v>1.1632988001561442</v>
      </c>
      <c r="AJ266" s="4">
        <f>(K266-4.6555)/6.074</f>
        <v>1.1103885413236747</v>
      </c>
      <c r="AK266" s="4">
        <f>-1*(R266-4.3424)/0.5478</f>
        <v>-0.87185104052574069</v>
      </c>
      <c r="AL266" s="4">
        <f>-1*(T266-1.332)/0.0986</f>
        <v>-0.48681541582149923</v>
      </c>
      <c r="AM266" s="4">
        <f>(AG266-8.9127)/1.487</f>
        <v>-0.6457642602102055</v>
      </c>
      <c r="AN266" s="4">
        <f>(AF266-5.59719)/7.031955</f>
        <v>-0.7959649912435447</v>
      </c>
    </row>
    <row r="267" spans="1:40" x14ac:dyDescent="0.2">
      <c r="A267" t="e">
        <f>B267-C267</f>
        <v>#REF!</v>
      </c>
      <c r="B267" t="e">
        <f>MATCH(E267,#REF!,0)-1</f>
        <v>#REF!</v>
      </c>
      <c r="C267">
        <v>266</v>
      </c>
      <c r="D267">
        <v>153</v>
      </c>
      <c r="E267" t="s">
        <v>7711</v>
      </c>
      <c r="F267" t="s">
        <v>8321</v>
      </c>
      <c r="G267" t="s">
        <v>8319</v>
      </c>
      <c r="H267" t="s">
        <v>9</v>
      </c>
      <c r="I267">
        <v>30</v>
      </c>
      <c r="J267">
        <v>15</v>
      </c>
      <c r="K267">
        <v>6.3</v>
      </c>
      <c r="L267">
        <v>400</v>
      </c>
      <c r="M267">
        <v>92</v>
      </c>
      <c r="N267">
        <v>5.9</v>
      </c>
      <c r="O267">
        <v>5</v>
      </c>
      <c r="P267">
        <v>0</v>
      </c>
      <c r="Q267">
        <v>1</v>
      </c>
      <c r="R267">
        <v>4.6399999999999997</v>
      </c>
      <c r="S267">
        <v>3.86</v>
      </c>
      <c r="T267">
        <v>1.35</v>
      </c>
      <c r="U267">
        <v>97.5</v>
      </c>
      <c r="V267">
        <v>35.5</v>
      </c>
      <c r="W267">
        <v>88.3</v>
      </c>
      <c r="X267">
        <v>3.8</v>
      </c>
      <c r="Y267">
        <v>47.4</v>
      </c>
      <c r="Z267">
        <v>50.6</v>
      </c>
      <c r="AA267">
        <v>16</v>
      </c>
      <c r="AB267">
        <v>39.799999999999997</v>
      </c>
      <c r="AC267">
        <v>40.1</v>
      </c>
      <c r="AD267">
        <v>20.100000000000001</v>
      </c>
      <c r="AE267">
        <v>0.29299999999999998</v>
      </c>
      <c r="AF267">
        <f>SUM(P267+Q267)</f>
        <v>1</v>
      </c>
      <c r="AG267">
        <f>(U267/M267)*9</f>
        <v>9.5380434782608692</v>
      </c>
      <c r="AH267" s="15">
        <f>SUM(AI267:AN267)</f>
        <v>-0.52965725960478427</v>
      </c>
      <c r="AI267" s="4">
        <f>(M267-84.2787575)/48.673</f>
        <v>0.15863502352433592</v>
      </c>
      <c r="AJ267" s="4">
        <f>(K267-4.6555)/6.074</f>
        <v>0.27074415541652946</v>
      </c>
      <c r="AK267" s="4">
        <f>-1*(R267-4.3424)/0.5478</f>
        <v>-0.54326396495071216</v>
      </c>
      <c r="AL267" s="4">
        <f>-1*(T267-1.332)/0.0986</f>
        <v>-0.18255578093306304</v>
      </c>
      <c r="AM267" s="4">
        <f>(AG267-8.9127)/1.487</f>
        <v>0.42054033507792199</v>
      </c>
      <c r="AN267" s="4">
        <f>(AF267-5.59719)/7.031955</f>
        <v>-0.65375702773979649</v>
      </c>
    </row>
    <row r="268" spans="1:40" x14ac:dyDescent="0.2">
      <c r="A268" t="e">
        <f>B268-C268</f>
        <v>#REF!</v>
      </c>
      <c r="B268" t="e">
        <f>MATCH(E268,#REF!,0)-1</f>
        <v>#REF!</v>
      </c>
      <c r="C268">
        <v>267</v>
      </c>
      <c r="D268">
        <v>105</v>
      </c>
      <c r="E268" t="s">
        <v>7652</v>
      </c>
      <c r="F268" t="s">
        <v>8323</v>
      </c>
      <c r="G268" t="s">
        <v>8319</v>
      </c>
      <c r="H268" t="s">
        <v>7564</v>
      </c>
      <c r="I268">
        <v>28</v>
      </c>
      <c r="J268">
        <v>28</v>
      </c>
      <c r="K268">
        <v>11.8</v>
      </c>
      <c r="L268">
        <v>607.29999999999995</v>
      </c>
      <c r="M268">
        <v>137.5</v>
      </c>
      <c r="N268">
        <v>8.1</v>
      </c>
      <c r="O268">
        <v>9</v>
      </c>
      <c r="P268">
        <v>0</v>
      </c>
      <c r="Q268">
        <v>0</v>
      </c>
      <c r="R268">
        <v>4.47</v>
      </c>
      <c r="S268">
        <v>4.1399999999999997</v>
      </c>
      <c r="T268">
        <v>1.44</v>
      </c>
      <c r="U268">
        <v>120.4</v>
      </c>
      <c r="V268">
        <v>53.9</v>
      </c>
      <c r="W268">
        <v>144</v>
      </c>
      <c r="X268">
        <v>5.5</v>
      </c>
      <c r="Y268">
        <v>68.3</v>
      </c>
      <c r="Z268">
        <v>74.2</v>
      </c>
      <c r="AA268">
        <v>19</v>
      </c>
      <c r="AB268">
        <v>52</v>
      </c>
      <c r="AC268">
        <v>28</v>
      </c>
      <c r="AD268">
        <v>20.100000000000001</v>
      </c>
      <c r="AE268">
        <v>0.30599999999999999</v>
      </c>
      <c r="AF268">
        <f>SUM(P268+Q268)</f>
        <v>0</v>
      </c>
      <c r="AG268">
        <f>(U268/M268)*9</f>
        <v>7.880727272727273</v>
      </c>
      <c r="AH268" s="15">
        <f>SUM(AI268:AN268)</f>
        <v>-0.54853997786705289</v>
      </c>
      <c r="AI268" s="4">
        <f>(M268-84.2787575)/48.673</f>
        <v>1.0934448770365501</v>
      </c>
      <c r="AJ268" s="4">
        <f>(K268-4.6555)/6.074</f>
        <v>1.176243002963451</v>
      </c>
      <c r="AK268" s="4">
        <f>-1*(R268-4.3424)/0.5478</f>
        <v>-0.23293172690763084</v>
      </c>
      <c r="AL268" s="4">
        <f>-1*(T268-1.332)/0.0986</f>
        <v>-1.0953346855983761</v>
      </c>
      <c r="AM268" s="4">
        <f>(AG268-8.9127)/1.487</f>
        <v>-0.69399645411750244</v>
      </c>
      <c r="AN268" s="4">
        <f>(AF268-5.59719)/7.031955</f>
        <v>-0.7959649912435447</v>
      </c>
    </row>
    <row r="269" spans="1:40" x14ac:dyDescent="0.2">
      <c r="A269" t="e">
        <f>B269-C269</f>
        <v>#REF!</v>
      </c>
      <c r="B269" t="e">
        <f>MATCH(E269,#REF!,0)-1</f>
        <v>#REF!</v>
      </c>
      <c r="C269">
        <v>268</v>
      </c>
      <c r="D269">
        <v>415</v>
      </c>
      <c r="E269" t="s">
        <v>7906</v>
      </c>
      <c r="F269" t="s">
        <v>8325</v>
      </c>
      <c r="G269" t="s">
        <v>8349</v>
      </c>
      <c r="H269" t="s">
        <v>7564</v>
      </c>
      <c r="I269">
        <v>60</v>
      </c>
      <c r="J269">
        <v>0</v>
      </c>
      <c r="K269">
        <v>0</v>
      </c>
      <c r="L269">
        <v>179.8</v>
      </c>
      <c r="M269">
        <v>41.9</v>
      </c>
      <c r="N269">
        <v>2</v>
      </c>
      <c r="O269">
        <v>2</v>
      </c>
      <c r="P269">
        <v>0</v>
      </c>
      <c r="Q269">
        <v>12</v>
      </c>
      <c r="R269">
        <v>4.4400000000000004</v>
      </c>
      <c r="S269">
        <v>3.49</v>
      </c>
      <c r="T269">
        <v>1.31</v>
      </c>
      <c r="U269">
        <v>42.4</v>
      </c>
      <c r="V269">
        <v>14.5</v>
      </c>
      <c r="W269">
        <v>40.200000000000003</v>
      </c>
      <c r="X269">
        <v>1.6</v>
      </c>
      <c r="Y269">
        <v>20.7</v>
      </c>
      <c r="Z269">
        <v>22.1</v>
      </c>
      <c r="AA269">
        <v>7</v>
      </c>
      <c r="AB269">
        <v>41.7</v>
      </c>
      <c r="AC269">
        <v>38.4</v>
      </c>
      <c r="AD269">
        <v>19.899999999999999</v>
      </c>
      <c r="AE269">
        <v>0.28899999999999998</v>
      </c>
      <c r="AF269">
        <f>SUM(P269+Q269)</f>
        <v>12</v>
      </c>
      <c r="AG269">
        <f>(U269/M269)*9</f>
        <v>9.107398568019093</v>
      </c>
      <c r="AH269" s="15">
        <f>SUM(AI269:AN269)</f>
        <v>-0.55072580059386678</v>
      </c>
      <c r="AI269" s="4">
        <f>(M269-84.2787575)/48.673</f>
        <v>-0.87068307891438779</v>
      </c>
      <c r="AJ269" s="4">
        <f>(K269-4.6555)/6.074</f>
        <v>-0.76646361540994401</v>
      </c>
      <c r="AK269" s="4">
        <f>-1*(R269-4.3424)/0.5478</f>
        <v>-0.17816721431179411</v>
      </c>
      <c r="AL269" s="4">
        <f>-1*(T269-1.332)/0.0986</f>
        <v>0.22312373225152152</v>
      </c>
      <c r="AM269" s="4">
        <f>(AG269-8.9127)/1.487</f>
        <v>0.13093380498930315</v>
      </c>
      <c r="AN269" s="4">
        <f>(AF269-5.59719)/7.031955</f>
        <v>0.91053057080143429</v>
      </c>
    </row>
    <row r="270" spans="1:40" x14ac:dyDescent="0.2">
      <c r="A270" t="e">
        <f>B270-C270</f>
        <v>#REF!</v>
      </c>
      <c r="B270" t="e">
        <f>MATCH(E270,#REF!,0)-1</f>
        <v>#REF!</v>
      </c>
      <c r="C270">
        <v>269</v>
      </c>
      <c r="D270">
        <v>309</v>
      </c>
      <c r="E270" t="s">
        <v>7921</v>
      </c>
      <c r="F270" t="s">
        <v>8346</v>
      </c>
      <c r="G270" t="s">
        <v>8349</v>
      </c>
      <c r="H270" t="s">
        <v>9</v>
      </c>
      <c r="I270">
        <v>57</v>
      </c>
      <c r="J270">
        <v>0</v>
      </c>
      <c r="K270">
        <v>0</v>
      </c>
      <c r="L270">
        <v>245.1</v>
      </c>
      <c r="M270">
        <v>56.7</v>
      </c>
      <c r="N270">
        <v>2.6</v>
      </c>
      <c r="O270">
        <v>2.9</v>
      </c>
      <c r="P270">
        <v>3</v>
      </c>
      <c r="Q270">
        <v>11</v>
      </c>
      <c r="R270">
        <v>4.62</v>
      </c>
      <c r="S270">
        <v>3.54</v>
      </c>
      <c r="T270">
        <v>1.35</v>
      </c>
      <c r="U270">
        <v>58.7</v>
      </c>
      <c r="V270">
        <v>22.7</v>
      </c>
      <c r="W270">
        <v>54</v>
      </c>
      <c r="X270">
        <v>2.8</v>
      </c>
      <c r="Y270">
        <v>29.1</v>
      </c>
      <c r="Z270">
        <v>31</v>
      </c>
      <c r="AA270">
        <v>10</v>
      </c>
      <c r="AB270">
        <v>39.299999999999997</v>
      </c>
      <c r="AC270">
        <v>40.1</v>
      </c>
      <c r="AD270">
        <v>20.6</v>
      </c>
      <c r="AE270">
        <v>0.29199999999999998</v>
      </c>
      <c r="AF270">
        <f>SUM(P270+Q270)</f>
        <v>14</v>
      </c>
      <c r="AG270">
        <f>(U270/M270)*9</f>
        <v>9.3174603174603181</v>
      </c>
      <c r="AH270" s="15">
        <f>SUM(AI270:AN270)</f>
        <v>-0.55524097705246889</v>
      </c>
      <c r="AI270" s="4">
        <f>(M270-84.2787575)/48.673</f>
        <v>-0.56661306062909611</v>
      </c>
      <c r="AJ270" s="4">
        <f>(K270-4.6555)/6.074</f>
        <v>-0.76646361540994401</v>
      </c>
      <c r="AK270" s="4">
        <f>-1*(R270-4.3424)/0.5478</f>
        <v>-0.50675428988682103</v>
      </c>
      <c r="AL270" s="4">
        <f>-1*(T270-1.332)/0.0986</f>
        <v>-0.18255578093306304</v>
      </c>
      <c r="AM270" s="4">
        <f>(AG270-8.9127)/1.487</f>
        <v>0.27219927199752447</v>
      </c>
      <c r="AN270" s="4">
        <f>(AF270-5.59719)/7.031955</f>
        <v>1.1949464978089306</v>
      </c>
    </row>
    <row r="271" spans="1:40" x14ac:dyDescent="0.2">
      <c r="A271" t="e">
        <f>B271-C271</f>
        <v>#REF!</v>
      </c>
      <c r="B271" t="e">
        <f>MATCH(E271,#REF!,0)-1</f>
        <v>#REF!</v>
      </c>
      <c r="C271">
        <v>270</v>
      </c>
      <c r="D271">
        <v>341</v>
      </c>
      <c r="E271" t="s">
        <v>7852</v>
      </c>
      <c r="F271" t="s">
        <v>8330</v>
      </c>
      <c r="G271" t="s">
        <v>8349</v>
      </c>
      <c r="H271" t="s">
        <v>9</v>
      </c>
      <c r="I271">
        <v>65</v>
      </c>
      <c r="J271">
        <v>0</v>
      </c>
      <c r="K271">
        <v>0</v>
      </c>
      <c r="L271">
        <v>224.2</v>
      </c>
      <c r="M271">
        <v>51.8</v>
      </c>
      <c r="N271">
        <v>2.6</v>
      </c>
      <c r="O271">
        <v>2.4</v>
      </c>
      <c r="P271">
        <v>0</v>
      </c>
      <c r="Q271">
        <v>10</v>
      </c>
      <c r="R271">
        <v>4.17</v>
      </c>
      <c r="S271">
        <v>3.58</v>
      </c>
      <c r="T271">
        <v>1.38</v>
      </c>
      <c r="U271">
        <v>54.8</v>
      </c>
      <c r="V271">
        <v>24.3</v>
      </c>
      <c r="W271">
        <v>46.9</v>
      </c>
      <c r="X271">
        <v>2.1</v>
      </c>
      <c r="Y271">
        <v>24</v>
      </c>
      <c r="Z271">
        <v>25.9</v>
      </c>
      <c r="AA271">
        <v>7</v>
      </c>
      <c r="AB271">
        <v>46.3</v>
      </c>
      <c r="AC271">
        <v>33</v>
      </c>
      <c r="AD271">
        <v>20.7</v>
      </c>
      <c r="AE271">
        <v>0.29599999999999999</v>
      </c>
      <c r="AF271">
        <f>SUM(P271+Q271)</f>
        <v>10</v>
      </c>
      <c r="AG271">
        <f>(U271/M271)*9</f>
        <v>9.5212355212355213</v>
      </c>
      <c r="AH271" s="15">
        <f>SUM(AI271:AN271)</f>
        <v>-0.57049881064121943</v>
      </c>
      <c r="AI271" s="4">
        <f>(M271-84.2787575)/48.673</f>
        <v>-0.66728489100733468</v>
      </c>
      <c r="AJ271" s="4">
        <f>(K271-4.6555)/6.074</f>
        <v>-0.76646361540994401</v>
      </c>
      <c r="AK271" s="4">
        <f>-1*(R271-4.3424)/0.5478</f>
        <v>0.31471339905074786</v>
      </c>
      <c r="AL271" s="4">
        <f>-1*(T271-1.332)/0.0986</f>
        <v>-0.48681541582149923</v>
      </c>
      <c r="AM271" s="4">
        <f>(AG271-8.9127)/1.487</f>
        <v>0.40923706875287297</v>
      </c>
      <c r="AN271" s="4">
        <f>(AF271-5.59719)/7.031955</f>
        <v>0.62611464379393778</v>
      </c>
    </row>
    <row r="272" spans="1:40" x14ac:dyDescent="0.2">
      <c r="A272" t="e">
        <f>B272-C272</f>
        <v>#REF!</v>
      </c>
      <c r="B272" t="e">
        <f>MATCH(E272,#REF!,0)-1</f>
        <v>#REF!</v>
      </c>
      <c r="C272">
        <v>271</v>
      </c>
      <c r="D272">
        <v>652</v>
      </c>
      <c r="E272" t="s">
        <v>8038</v>
      </c>
      <c r="F272" t="s">
        <v>8327</v>
      </c>
      <c r="G272" t="s">
        <v>8349</v>
      </c>
      <c r="H272" t="s">
        <v>9</v>
      </c>
      <c r="I272">
        <v>24</v>
      </c>
      <c r="J272">
        <v>0</v>
      </c>
      <c r="K272">
        <v>0</v>
      </c>
      <c r="L272">
        <v>94</v>
      </c>
      <c r="M272">
        <v>21.9</v>
      </c>
      <c r="N272">
        <v>1</v>
      </c>
      <c r="O272">
        <v>1.1000000000000001</v>
      </c>
      <c r="P272">
        <v>0</v>
      </c>
      <c r="Q272">
        <v>4</v>
      </c>
      <c r="R272">
        <v>4.07</v>
      </c>
      <c r="S272">
        <v>3.44</v>
      </c>
      <c r="T272">
        <v>1.29</v>
      </c>
      <c r="U272">
        <v>24.5</v>
      </c>
      <c r="V272">
        <v>8.9</v>
      </c>
      <c r="W272">
        <v>19.399999999999999</v>
      </c>
      <c r="X272">
        <v>0.8</v>
      </c>
      <c r="Y272">
        <v>9.9</v>
      </c>
      <c r="Z272">
        <v>10.6</v>
      </c>
      <c r="AA272">
        <v>3</v>
      </c>
      <c r="AB272">
        <v>39</v>
      </c>
      <c r="AC272">
        <v>41.1</v>
      </c>
      <c r="AD272">
        <v>19.899999999999999</v>
      </c>
      <c r="AE272">
        <v>0.28799999999999998</v>
      </c>
      <c r="AF272">
        <f>SUM(P272+Q272)</f>
        <v>4</v>
      </c>
      <c r="AG272">
        <f>(U272/M272)*9</f>
        <v>10.068493150684933</v>
      </c>
      <c r="AH272" s="15">
        <f>SUM(AI272:AN272)</f>
        <v>-0.57469493410648642</v>
      </c>
      <c r="AI272" s="4">
        <f>(M272-84.2787575)/48.673</f>
        <v>-1.2815885090296468</v>
      </c>
      <c r="AJ272" s="4">
        <f>(K272-4.6555)/6.074</f>
        <v>-0.76646361540994401</v>
      </c>
      <c r="AK272" s="4">
        <f>-1*(R272-4.3424)/0.5478</f>
        <v>0.49726177437020691</v>
      </c>
      <c r="AL272" s="4">
        <f>-1*(T272-1.332)/0.0986</f>
        <v>0.4259634888438138</v>
      </c>
      <c r="AM272" s="4">
        <f>(AG272-8.9127)/1.487</f>
        <v>0.77726506434763543</v>
      </c>
      <c r="AN272" s="4">
        <f>(AF272-5.59719)/7.031955</f>
        <v>-0.22713313722855172</v>
      </c>
    </row>
    <row r="273" spans="1:40" x14ac:dyDescent="0.2">
      <c r="A273" t="e">
        <f>B273-C273</f>
        <v>#REF!</v>
      </c>
      <c r="B273" t="e">
        <f>MATCH(E273,#REF!,0)-1</f>
        <v>#REF!</v>
      </c>
      <c r="C273">
        <v>272</v>
      </c>
      <c r="D273">
        <v>192</v>
      </c>
      <c r="E273" t="s">
        <v>7829</v>
      </c>
      <c r="F273" t="s">
        <v>8327</v>
      </c>
      <c r="G273" t="s">
        <v>8349</v>
      </c>
      <c r="H273" t="s">
        <v>9</v>
      </c>
      <c r="I273">
        <v>58</v>
      </c>
      <c r="J273">
        <v>3</v>
      </c>
      <c r="K273">
        <v>1.5</v>
      </c>
      <c r="L273">
        <v>314</v>
      </c>
      <c r="M273">
        <v>73.3</v>
      </c>
      <c r="N273">
        <v>3.5</v>
      </c>
      <c r="O273">
        <v>4.0999999999999996</v>
      </c>
      <c r="P273">
        <v>0</v>
      </c>
      <c r="Q273">
        <v>6</v>
      </c>
      <c r="R273">
        <v>4.13</v>
      </c>
      <c r="S273">
        <v>3.63</v>
      </c>
      <c r="T273">
        <v>1.29</v>
      </c>
      <c r="U273">
        <v>64.099999999999994</v>
      </c>
      <c r="V273">
        <v>20.8</v>
      </c>
      <c r="W273">
        <v>74.2</v>
      </c>
      <c r="X273">
        <v>3.8</v>
      </c>
      <c r="Y273">
        <v>33.700000000000003</v>
      </c>
      <c r="Z273">
        <v>36.5</v>
      </c>
      <c r="AA273">
        <v>10</v>
      </c>
      <c r="AB273">
        <v>47</v>
      </c>
      <c r="AC273">
        <v>33.1</v>
      </c>
      <c r="AD273">
        <v>19.899999999999999</v>
      </c>
      <c r="AE273">
        <v>0.29899999999999999</v>
      </c>
      <c r="AF273">
        <f>SUM(P273+Q273)</f>
        <v>6</v>
      </c>
      <c r="AG273">
        <f>(U273/M273)*9</f>
        <v>7.8703956343792632</v>
      </c>
      <c r="AH273" s="15">
        <f>SUM(AI273:AN273)</f>
        <v>-0.57503633888965344</v>
      </c>
      <c r="AI273" s="4">
        <f>(M273-84.2787575)/48.673</f>
        <v>-0.22556155363343128</v>
      </c>
      <c r="AJ273" s="4">
        <f>(K273-4.6555)/6.074</f>
        <v>-0.51950938426078364</v>
      </c>
      <c r="AK273" s="4">
        <f>-1*(R273-4.3424)/0.5478</f>
        <v>0.38773274917853179</v>
      </c>
      <c r="AL273" s="4">
        <f>-1*(T273-1.332)/0.0986</f>
        <v>0.4259634888438138</v>
      </c>
      <c r="AM273" s="4">
        <f>(AG273-8.9127)/1.487</f>
        <v>-0.70094442879672891</v>
      </c>
      <c r="AN273" s="4">
        <f>(AF273-5.59719)/7.031955</f>
        <v>5.7282789778944784E-2</v>
      </c>
    </row>
    <row r="274" spans="1:40" x14ac:dyDescent="0.2">
      <c r="A274" t="e">
        <f>B274-C274</f>
        <v>#REF!</v>
      </c>
      <c r="B274" t="e">
        <f>MATCH(E274,#REF!,0)-1</f>
        <v>#REF!</v>
      </c>
      <c r="C274">
        <v>273</v>
      </c>
      <c r="D274">
        <v>286</v>
      </c>
      <c r="E274" t="s">
        <v>7834</v>
      </c>
      <c r="F274" t="s">
        <v>8325</v>
      </c>
      <c r="G274" t="s">
        <v>8349</v>
      </c>
      <c r="H274" t="s">
        <v>7564</v>
      </c>
      <c r="I274">
        <v>45</v>
      </c>
      <c r="J274">
        <v>0</v>
      </c>
      <c r="K274">
        <v>0</v>
      </c>
      <c r="L274">
        <v>251.4</v>
      </c>
      <c r="M274">
        <v>59</v>
      </c>
      <c r="N274">
        <v>3</v>
      </c>
      <c r="O274">
        <v>2.8</v>
      </c>
      <c r="P274">
        <v>0</v>
      </c>
      <c r="Q274">
        <v>7</v>
      </c>
      <c r="R274">
        <v>4</v>
      </c>
      <c r="S274">
        <v>3.41</v>
      </c>
      <c r="T274">
        <v>1.3</v>
      </c>
      <c r="U274">
        <v>54</v>
      </c>
      <c r="V274">
        <v>18.899999999999999</v>
      </c>
      <c r="W274">
        <v>57.9</v>
      </c>
      <c r="X274">
        <v>2.2999999999999998</v>
      </c>
      <c r="Y274">
        <v>26.2</v>
      </c>
      <c r="Z274">
        <v>28.5</v>
      </c>
      <c r="AA274">
        <v>8</v>
      </c>
      <c r="AB274">
        <v>51</v>
      </c>
      <c r="AC274">
        <v>29.1</v>
      </c>
      <c r="AD274">
        <v>19.899999999999999</v>
      </c>
      <c r="AE274">
        <v>0.29599999999999999</v>
      </c>
      <c r="AF274">
        <f>SUM(P274+Q274)</f>
        <v>7</v>
      </c>
      <c r="AG274">
        <f>(U274/M274)*9</f>
        <v>8.2372881355932197</v>
      </c>
      <c r="AH274" s="15">
        <f>SUM(AI274:AN274)</f>
        <v>-0.59095362288211306</v>
      </c>
      <c r="AI274" s="4">
        <f>(M274-84.2787575)/48.673</f>
        <v>-0.51935893616584139</v>
      </c>
      <c r="AJ274" s="4">
        <f>(K274-4.6555)/6.074</f>
        <v>-0.76646361540994401</v>
      </c>
      <c r="AK274" s="4">
        <f>-1*(R274-4.3424)/0.5478</f>
        <v>0.62504563709382921</v>
      </c>
      <c r="AL274" s="4">
        <f>-1*(T274-1.332)/0.0986</f>
        <v>0.32454361054766767</v>
      </c>
      <c r="AM274" s="4">
        <f>(AG274-8.9127)/1.487</f>
        <v>-0.45421107223051743</v>
      </c>
      <c r="AN274" s="4">
        <f>(AF274-5.59719)/7.031955</f>
        <v>0.19949075328269303</v>
      </c>
    </row>
    <row r="275" spans="1:40" x14ac:dyDescent="0.2">
      <c r="A275" t="e">
        <f>B275-C275</f>
        <v>#REF!</v>
      </c>
      <c r="B275" t="e">
        <f>MATCH(E275,#REF!,0)-1</f>
        <v>#REF!</v>
      </c>
      <c r="C275">
        <v>274</v>
      </c>
      <c r="D275">
        <v>291</v>
      </c>
      <c r="E275" t="s">
        <v>7930</v>
      </c>
      <c r="F275" t="s">
        <v>8341</v>
      </c>
      <c r="G275" t="s">
        <v>8349</v>
      </c>
      <c r="H275" t="s">
        <v>9</v>
      </c>
      <c r="I275">
        <v>65</v>
      </c>
      <c r="J275">
        <v>0</v>
      </c>
      <c r="K275">
        <v>0</v>
      </c>
      <c r="L275">
        <v>255.8</v>
      </c>
      <c r="M275">
        <v>58.3</v>
      </c>
      <c r="N275">
        <v>2.7</v>
      </c>
      <c r="O275">
        <v>3</v>
      </c>
      <c r="P275">
        <v>0</v>
      </c>
      <c r="Q275">
        <v>10</v>
      </c>
      <c r="R275">
        <v>4.3600000000000003</v>
      </c>
      <c r="S275">
        <v>3.62</v>
      </c>
      <c r="T275">
        <v>1.39</v>
      </c>
      <c r="U275">
        <v>64.5</v>
      </c>
      <c r="V275">
        <v>27.3</v>
      </c>
      <c r="W275">
        <v>53.9</v>
      </c>
      <c r="X275">
        <v>3.4</v>
      </c>
      <c r="Y275">
        <v>28.3</v>
      </c>
      <c r="Z275">
        <v>30.3</v>
      </c>
      <c r="AA275">
        <v>8</v>
      </c>
      <c r="AB275">
        <v>41.3</v>
      </c>
      <c r="AC275">
        <v>37.299999999999997</v>
      </c>
      <c r="AD275">
        <v>21.4</v>
      </c>
      <c r="AE275">
        <v>0.30199999999999999</v>
      </c>
      <c r="AF275">
        <f>SUM(P275+Q275)</f>
        <v>10</v>
      </c>
      <c r="AG275">
        <f>(U275/M275)*9</f>
        <v>9.9571183533447698</v>
      </c>
      <c r="AH275" s="15">
        <f>SUM(AI275:AN275)</f>
        <v>-0.59208733113095691</v>
      </c>
      <c r="AI275" s="4">
        <f>(M275-84.2787575)/48.673</f>
        <v>-0.5337406262198755</v>
      </c>
      <c r="AJ275" s="4">
        <f>(K275-4.6555)/6.074</f>
        <v>-0.76646361540994401</v>
      </c>
      <c r="AK275" s="4">
        <f>-1*(R275-4.3424)/0.5478</f>
        <v>-3.2128514056226229E-2</v>
      </c>
      <c r="AL275" s="4">
        <f>-1*(T275-1.332)/0.0986</f>
        <v>-0.58823529411764541</v>
      </c>
      <c r="AM275" s="4">
        <f>(AG275-8.9127)/1.487</f>
        <v>0.70236607487879665</v>
      </c>
      <c r="AN275" s="4">
        <f>(AF275-5.59719)/7.031955</f>
        <v>0.62611464379393778</v>
      </c>
    </row>
    <row r="276" spans="1:40" x14ac:dyDescent="0.2">
      <c r="A276" t="e">
        <f>B276-C276</f>
        <v>#REF!</v>
      </c>
      <c r="B276" t="e">
        <f>MATCH(E276,#REF!,0)-1</f>
        <v>#REF!</v>
      </c>
      <c r="C276">
        <v>275</v>
      </c>
      <c r="D276">
        <v>363</v>
      </c>
      <c r="E276" t="s">
        <v>8042</v>
      </c>
      <c r="F276" t="s">
        <v>8347</v>
      </c>
      <c r="G276" t="s">
        <v>8349</v>
      </c>
      <c r="H276" t="s">
        <v>9</v>
      </c>
      <c r="I276">
        <v>24</v>
      </c>
      <c r="J276">
        <v>0</v>
      </c>
      <c r="K276">
        <v>0</v>
      </c>
      <c r="L276">
        <v>206.5</v>
      </c>
      <c r="M276">
        <v>48.6</v>
      </c>
      <c r="N276">
        <v>2.5</v>
      </c>
      <c r="O276">
        <v>2.2000000000000002</v>
      </c>
      <c r="P276">
        <v>0</v>
      </c>
      <c r="Q276">
        <v>2</v>
      </c>
      <c r="R276">
        <v>4.13</v>
      </c>
      <c r="S276">
        <v>3.39</v>
      </c>
      <c r="T276">
        <v>1.26</v>
      </c>
      <c r="U276">
        <v>50.3</v>
      </c>
      <c r="V276">
        <v>15.5</v>
      </c>
      <c r="W276">
        <v>45.5</v>
      </c>
      <c r="X276">
        <v>2.5</v>
      </c>
      <c r="Y276">
        <v>22.3</v>
      </c>
      <c r="Z276">
        <v>24</v>
      </c>
      <c r="AA276">
        <v>7</v>
      </c>
      <c r="AB276">
        <v>41.7</v>
      </c>
      <c r="AC276">
        <v>38.299999999999997</v>
      </c>
      <c r="AD276">
        <v>20</v>
      </c>
      <c r="AE276">
        <v>0.29099999999999998</v>
      </c>
      <c r="AF276">
        <f>SUM(P276+Q276)</f>
        <v>2</v>
      </c>
      <c r="AG276">
        <f>(U276/M276)*9</f>
        <v>9.3148148148148149</v>
      </c>
      <c r="AH276" s="15">
        <f>SUM(AI276:AN276)</f>
        <v>-0.62266638174940669</v>
      </c>
      <c r="AI276" s="4">
        <f>(M276-84.2787575)/48.673</f>
        <v>-0.73302975982577601</v>
      </c>
      <c r="AJ276" s="4">
        <f>(K276-4.6555)/6.074</f>
        <v>-0.76646361540994401</v>
      </c>
      <c r="AK276" s="4">
        <f>-1*(R276-4.3424)/0.5478</f>
        <v>0.38773274917853179</v>
      </c>
      <c r="AL276" s="4">
        <f>-1*(T276-1.332)/0.0986</f>
        <v>0.73022312373225218</v>
      </c>
      <c r="AM276" s="4">
        <f>(AG276-8.9127)/1.487</f>
        <v>0.27042018481157748</v>
      </c>
      <c r="AN276" s="4">
        <f>(AF276-5.59719)/7.031955</f>
        <v>-0.51154906423604818</v>
      </c>
    </row>
    <row r="277" spans="1:40" x14ac:dyDescent="0.2">
      <c r="A277" t="e">
        <f>B277-C277</f>
        <v>#REF!</v>
      </c>
      <c r="B277" t="e">
        <f>MATCH(E277,#REF!,0)-1</f>
        <v>#REF!</v>
      </c>
      <c r="C277">
        <v>276</v>
      </c>
      <c r="D277">
        <v>389</v>
      </c>
      <c r="E277" t="s">
        <v>7962</v>
      </c>
      <c r="F277" t="s">
        <v>8321</v>
      </c>
      <c r="G277" t="s">
        <v>8349</v>
      </c>
      <c r="H277" t="s">
        <v>9</v>
      </c>
      <c r="I277">
        <v>45</v>
      </c>
      <c r="J277">
        <v>0</v>
      </c>
      <c r="K277">
        <v>0</v>
      </c>
      <c r="L277">
        <v>197.7</v>
      </c>
      <c r="M277">
        <v>45.4</v>
      </c>
      <c r="N277">
        <v>2.4</v>
      </c>
      <c r="O277">
        <v>2</v>
      </c>
      <c r="P277">
        <v>0</v>
      </c>
      <c r="Q277">
        <v>5</v>
      </c>
      <c r="R277">
        <v>4.21</v>
      </c>
      <c r="S277">
        <v>3.61</v>
      </c>
      <c r="T277">
        <v>1.38</v>
      </c>
      <c r="U277">
        <v>54.5</v>
      </c>
      <c r="V277">
        <v>24.2</v>
      </c>
      <c r="W277">
        <v>38.5</v>
      </c>
      <c r="X277">
        <v>2.2000000000000002</v>
      </c>
      <c r="Y277">
        <v>21.2</v>
      </c>
      <c r="Z277">
        <v>22.8</v>
      </c>
      <c r="AA277">
        <v>6</v>
      </c>
      <c r="AB277">
        <v>41.3</v>
      </c>
      <c r="AC277">
        <v>38.6</v>
      </c>
      <c r="AD277">
        <v>20.100000000000001</v>
      </c>
      <c r="AE277">
        <v>0.29099999999999998</v>
      </c>
      <c r="AF277">
        <f>SUM(P277+Q277)</f>
        <v>5</v>
      </c>
      <c r="AG277">
        <f>(U277/M277)*9</f>
        <v>10.803964757709252</v>
      </c>
      <c r="AH277" s="15">
        <f>SUM(AI277:AN277)</f>
        <v>-0.62341877411310664</v>
      </c>
      <c r="AI277" s="4">
        <f>(M277-84.2787575)/48.673</f>
        <v>-0.79877462864421744</v>
      </c>
      <c r="AJ277" s="4">
        <f>(K277-4.6555)/6.074</f>
        <v>-0.76646361540994401</v>
      </c>
      <c r="AK277" s="4">
        <f>-1*(R277-4.3424)/0.5478</f>
        <v>0.24169404892296392</v>
      </c>
      <c r="AL277" s="4">
        <f>-1*(T277-1.332)/0.0986</f>
        <v>-0.48681541582149923</v>
      </c>
      <c r="AM277" s="4">
        <f>(AG277-8.9127)/1.487</f>
        <v>1.2718660105643935</v>
      </c>
      <c r="AN277" s="4">
        <f>(AF277-5.59719)/7.031955</f>
        <v>-8.492517372480346E-2</v>
      </c>
    </row>
    <row r="278" spans="1:40" x14ac:dyDescent="0.2">
      <c r="A278" t="e">
        <f>B278-C278</f>
        <v>#REF!</v>
      </c>
      <c r="B278" t="e">
        <f>MATCH(E278,#REF!,0)-1</f>
        <v>#REF!</v>
      </c>
      <c r="C278">
        <v>277</v>
      </c>
      <c r="D278">
        <v>122</v>
      </c>
      <c r="E278" t="s">
        <v>7705</v>
      </c>
      <c r="F278" t="s">
        <v>8327</v>
      </c>
      <c r="G278" t="s">
        <v>8319</v>
      </c>
      <c r="H278" t="s">
        <v>9</v>
      </c>
      <c r="I278">
        <v>24</v>
      </c>
      <c r="J278">
        <v>24</v>
      </c>
      <c r="K278">
        <v>10.3</v>
      </c>
      <c r="L278">
        <v>554.6</v>
      </c>
      <c r="M278">
        <v>126.4</v>
      </c>
      <c r="N278">
        <v>6.3</v>
      </c>
      <c r="O278">
        <v>9</v>
      </c>
      <c r="P278">
        <v>0</v>
      </c>
      <c r="Q278">
        <v>0</v>
      </c>
      <c r="R278">
        <v>4.71</v>
      </c>
      <c r="S278">
        <v>4.09</v>
      </c>
      <c r="T278">
        <v>1.4</v>
      </c>
      <c r="U278">
        <v>119.2</v>
      </c>
      <c r="V278">
        <v>52.9</v>
      </c>
      <c r="W278">
        <v>123.7</v>
      </c>
      <c r="X278">
        <v>7</v>
      </c>
      <c r="Y278">
        <v>66.2</v>
      </c>
      <c r="Z278">
        <v>70.8</v>
      </c>
      <c r="AA278">
        <v>19</v>
      </c>
      <c r="AB278">
        <v>41.3</v>
      </c>
      <c r="AC278">
        <v>38.799999999999997</v>
      </c>
      <c r="AD278">
        <v>19.899999999999999</v>
      </c>
      <c r="AE278">
        <v>0.29299999999999998</v>
      </c>
      <c r="AF278">
        <f>SUM(P278+Q278)</f>
        <v>0</v>
      </c>
      <c r="AG278">
        <f>(U278/M278)*9</f>
        <v>8.4873417721518987</v>
      </c>
      <c r="AH278" s="15">
        <f>SUM(AI278:AN278)</f>
        <v>-0.64803811903817488</v>
      </c>
      <c r="AI278" s="4">
        <f>(M278-84.2787575)/48.673</f>
        <v>0.8653923633225814</v>
      </c>
      <c r="AJ278" s="4">
        <f>(K278-4.6555)/6.074</f>
        <v>0.92928877181429059</v>
      </c>
      <c r="AK278" s="4">
        <f>-1*(R278-4.3424)/0.5478</f>
        <v>-0.67104782767433446</v>
      </c>
      <c r="AL278" s="4">
        <f>-1*(T278-1.332)/0.0986</f>
        <v>-0.68965517241379148</v>
      </c>
      <c r="AM278" s="4">
        <f>(AG278-8.9127)/1.487</f>
        <v>-0.28605126284337623</v>
      </c>
      <c r="AN278" s="4">
        <f>(AF278-5.59719)/7.031955</f>
        <v>-0.7959649912435447</v>
      </c>
    </row>
    <row r="279" spans="1:40" x14ac:dyDescent="0.2">
      <c r="A279" t="e">
        <f>B279-C279</f>
        <v>#REF!</v>
      </c>
      <c r="B279" t="e">
        <f>MATCH(E279,#REF!,0)-1</f>
        <v>#REF!</v>
      </c>
      <c r="C279">
        <v>278</v>
      </c>
      <c r="D279">
        <v>345</v>
      </c>
      <c r="E279" t="s">
        <v>7810</v>
      </c>
      <c r="F279" t="s">
        <v>8342</v>
      </c>
      <c r="G279" t="s">
        <v>8349</v>
      </c>
      <c r="H279" t="s">
        <v>7564</v>
      </c>
      <c r="I279">
        <v>34</v>
      </c>
      <c r="J279">
        <v>2</v>
      </c>
      <c r="K279">
        <v>0.7</v>
      </c>
      <c r="L279">
        <v>214.2</v>
      </c>
      <c r="M279">
        <v>50.6</v>
      </c>
      <c r="N279">
        <v>2.6</v>
      </c>
      <c r="O279">
        <v>2.5</v>
      </c>
      <c r="P279">
        <v>0</v>
      </c>
      <c r="Q279">
        <v>5</v>
      </c>
      <c r="R279">
        <v>4.21</v>
      </c>
      <c r="S279">
        <v>3.37</v>
      </c>
      <c r="T279">
        <v>1.25</v>
      </c>
      <c r="U279">
        <v>47.6</v>
      </c>
      <c r="V279">
        <v>12.6</v>
      </c>
      <c r="W279">
        <v>50.7</v>
      </c>
      <c r="X279">
        <v>1.9</v>
      </c>
      <c r="Y279">
        <v>23.7</v>
      </c>
      <c r="Z279">
        <v>25.4</v>
      </c>
      <c r="AA279">
        <v>8</v>
      </c>
      <c r="AB279">
        <v>42.3</v>
      </c>
      <c r="AC279">
        <v>37</v>
      </c>
      <c r="AD279">
        <v>20.7</v>
      </c>
      <c r="AE279">
        <v>0.29399999999999998</v>
      </c>
      <c r="AF279">
        <f>SUM(P279+Q279)</f>
        <v>5</v>
      </c>
      <c r="AG279">
        <f>(U279/M279)*9</f>
        <v>8.4664031620553359</v>
      </c>
      <c r="AH279" s="15">
        <f>SUM(AI279:AN279)</f>
        <v>-0.65487801965301917</v>
      </c>
      <c r="AI279" s="4">
        <f>(M279-84.2787575)/48.673</f>
        <v>-0.69193921681425008</v>
      </c>
      <c r="AJ279" s="4">
        <f>(K279-4.6555)/6.074</f>
        <v>-0.65121830754033583</v>
      </c>
      <c r="AK279" s="4">
        <f>-1*(R279-4.3424)/0.5478</f>
        <v>0.24169404892296392</v>
      </c>
      <c r="AL279" s="4">
        <f>-1*(T279-1.332)/0.0986</f>
        <v>0.83164300202839836</v>
      </c>
      <c r="AM279" s="4">
        <f>(AG279-8.9127)/1.487</f>
        <v>-0.30013237252499209</v>
      </c>
      <c r="AN279" s="4">
        <f>(AF279-5.59719)/7.031955</f>
        <v>-8.492517372480346E-2</v>
      </c>
    </row>
    <row r="280" spans="1:40" x14ac:dyDescent="0.2">
      <c r="A280" t="e">
        <f>B280-C280</f>
        <v>#REF!</v>
      </c>
      <c r="B280" t="e">
        <f>MATCH(E280,#REF!,0)-1</f>
        <v>#REF!</v>
      </c>
      <c r="C280">
        <v>279</v>
      </c>
      <c r="D280">
        <v>638</v>
      </c>
      <c r="E280" t="s">
        <v>8002</v>
      </c>
      <c r="F280" t="s">
        <v>8344</v>
      </c>
      <c r="G280" t="s">
        <v>8349</v>
      </c>
      <c r="H280" t="s">
        <v>9</v>
      </c>
      <c r="I280">
        <v>24</v>
      </c>
      <c r="J280">
        <v>0</v>
      </c>
      <c r="K280">
        <v>0</v>
      </c>
      <c r="L280">
        <v>104.6</v>
      </c>
      <c r="M280">
        <v>24.3</v>
      </c>
      <c r="N280">
        <v>1.2</v>
      </c>
      <c r="O280">
        <v>1.2</v>
      </c>
      <c r="P280">
        <v>0</v>
      </c>
      <c r="Q280">
        <v>4</v>
      </c>
      <c r="R280">
        <v>3.97</v>
      </c>
      <c r="S280">
        <v>3.49</v>
      </c>
      <c r="T280">
        <v>1.32</v>
      </c>
      <c r="U280">
        <v>27.1</v>
      </c>
      <c r="V280">
        <v>10.6</v>
      </c>
      <c r="W280">
        <v>21.3</v>
      </c>
      <c r="X280">
        <v>1.1000000000000001</v>
      </c>
      <c r="Y280">
        <v>10.7</v>
      </c>
      <c r="Z280">
        <v>11.6</v>
      </c>
      <c r="AA280">
        <v>3</v>
      </c>
      <c r="AB280">
        <v>43.9</v>
      </c>
      <c r="AC280">
        <v>35.700000000000003</v>
      </c>
      <c r="AD280">
        <v>20.3</v>
      </c>
      <c r="AE280">
        <v>0.28999999999999998</v>
      </c>
      <c r="AF280">
        <f>SUM(P280+Q280)</f>
        <v>4</v>
      </c>
      <c r="AG280">
        <f>(U280/M280)*9</f>
        <v>10.037037037037036</v>
      </c>
      <c r="AH280" s="15">
        <f>SUM(AI280:AN280)</f>
        <v>-0.6682516198342614</v>
      </c>
      <c r="AI280" s="4">
        <f>(M280-84.2787575)/48.673</f>
        <v>-1.2322798574158158</v>
      </c>
      <c r="AJ280" s="4">
        <f>(K280-4.6555)/6.074</f>
        <v>-0.76646361540994401</v>
      </c>
      <c r="AK280" s="4">
        <f>-1*(R280-4.3424)/0.5478</f>
        <v>0.67981014968966669</v>
      </c>
      <c r="AL280" s="4">
        <f>-1*(T280-1.332)/0.0986</f>
        <v>0.12170385395537538</v>
      </c>
      <c r="AM280" s="4">
        <f>(AG280-8.9127)/1.487</f>
        <v>0.75611098657500808</v>
      </c>
      <c r="AN280" s="4">
        <f>(AF280-5.59719)/7.031955</f>
        <v>-0.22713313722855172</v>
      </c>
    </row>
    <row r="281" spans="1:40" x14ac:dyDescent="0.2">
      <c r="A281" t="e">
        <f>B281-C281</f>
        <v>#REF!</v>
      </c>
      <c r="B281" t="e">
        <f>MATCH(E281,#REF!,0)-1</f>
        <v>#REF!</v>
      </c>
      <c r="C281">
        <v>280</v>
      </c>
      <c r="D281">
        <v>20</v>
      </c>
      <c r="E281" t="s">
        <v>7656</v>
      </c>
      <c r="F281" t="s">
        <v>8332</v>
      </c>
      <c r="G281" t="s">
        <v>8319</v>
      </c>
      <c r="H281" t="s">
        <v>9</v>
      </c>
      <c r="I281">
        <v>31</v>
      </c>
      <c r="J281">
        <v>31</v>
      </c>
      <c r="K281">
        <v>14.9</v>
      </c>
      <c r="L281">
        <v>798</v>
      </c>
      <c r="M281">
        <v>181.7</v>
      </c>
      <c r="N281">
        <v>9.5</v>
      </c>
      <c r="O281">
        <v>11.9</v>
      </c>
      <c r="P281">
        <v>0</v>
      </c>
      <c r="Q281">
        <v>0</v>
      </c>
      <c r="R281">
        <v>4.74</v>
      </c>
      <c r="S281">
        <v>4.32</v>
      </c>
      <c r="T281">
        <v>1.47</v>
      </c>
      <c r="U281">
        <v>136.80000000000001</v>
      </c>
      <c r="V281">
        <v>76.8</v>
      </c>
      <c r="W281">
        <v>191.2</v>
      </c>
      <c r="X281">
        <v>7.7</v>
      </c>
      <c r="Y281">
        <v>95.8</v>
      </c>
      <c r="Z281">
        <v>103.5</v>
      </c>
      <c r="AA281">
        <v>23</v>
      </c>
      <c r="AB281">
        <v>49.1</v>
      </c>
      <c r="AC281">
        <v>30.2</v>
      </c>
      <c r="AD281">
        <v>20.7</v>
      </c>
      <c r="AE281">
        <v>0.30299999999999999</v>
      </c>
      <c r="AF281">
        <f>SUM(P281+Q281)</f>
        <v>0</v>
      </c>
      <c r="AG281">
        <f>(U281/M281)*9</f>
        <v>6.7760044028618616</v>
      </c>
      <c r="AH281" s="15">
        <f>SUM(AI281:AN281)</f>
        <v>-0.67012770593534987</v>
      </c>
      <c r="AI281" s="4">
        <f>(M281-84.2787575)/48.673</f>
        <v>2.0015458775912722</v>
      </c>
      <c r="AJ281" s="4">
        <f>(K281-4.6555)/6.074</f>
        <v>1.6866150806717155</v>
      </c>
      <c r="AK281" s="4">
        <f>-1*(R281-4.3424)/0.5478</f>
        <v>-0.72581234027017283</v>
      </c>
      <c r="AL281" s="4">
        <f>-1*(T281-1.332)/0.0986</f>
        <v>-1.3995943204868144</v>
      </c>
      <c r="AM281" s="4">
        <f>(AG281-8.9127)/1.487</f>
        <v>-1.4369170121978059</v>
      </c>
      <c r="AN281" s="4">
        <f>(AF281-5.59719)/7.031955</f>
        <v>-0.7959649912435447</v>
      </c>
    </row>
    <row r="282" spans="1:40" x14ac:dyDescent="0.2">
      <c r="A282" t="e">
        <f>B282-C282</f>
        <v>#REF!</v>
      </c>
      <c r="B282" t="e">
        <f>MATCH(E282,#REF!,0)-1</f>
        <v>#REF!</v>
      </c>
      <c r="C282">
        <v>281</v>
      </c>
      <c r="D282">
        <v>101</v>
      </c>
      <c r="E282" t="s">
        <v>7679</v>
      </c>
      <c r="F282" t="s">
        <v>8326</v>
      </c>
      <c r="G282" t="s">
        <v>8319</v>
      </c>
      <c r="H282" t="s">
        <v>9</v>
      </c>
      <c r="I282">
        <v>24</v>
      </c>
      <c r="J282">
        <v>24</v>
      </c>
      <c r="K282">
        <v>11.2</v>
      </c>
      <c r="L282">
        <v>597.20000000000005</v>
      </c>
      <c r="M282">
        <v>138.5</v>
      </c>
      <c r="N282">
        <v>8.1</v>
      </c>
      <c r="O282">
        <v>8.6</v>
      </c>
      <c r="P282">
        <v>0</v>
      </c>
      <c r="Q282">
        <v>0</v>
      </c>
      <c r="R282">
        <v>4.8099999999999996</v>
      </c>
      <c r="S282">
        <v>4.16</v>
      </c>
      <c r="T282">
        <v>1.33</v>
      </c>
      <c r="U282">
        <v>108.6</v>
      </c>
      <c r="V282">
        <v>35.5</v>
      </c>
      <c r="W282">
        <v>148.4</v>
      </c>
      <c r="X282">
        <v>5.0999999999999996</v>
      </c>
      <c r="Y282">
        <v>74</v>
      </c>
      <c r="Z282">
        <v>79.3</v>
      </c>
      <c r="AA282">
        <v>25</v>
      </c>
      <c r="AB282">
        <v>42.5</v>
      </c>
      <c r="AC282">
        <v>36.799999999999997</v>
      </c>
      <c r="AD282">
        <v>20.7</v>
      </c>
      <c r="AE282">
        <v>0.29099999999999998</v>
      </c>
      <c r="AF282">
        <f>SUM(P282+Q282)</f>
        <v>0</v>
      </c>
      <c r="AG282">
        <f>(U282/M282)*9</f>
        <v>7.0570397111913348</v>
      </c>
      <c r="AH282" s="15">
        <f>SUM(AI282:AN282)</f>
        <v>-0.68574794433944986</v>
      </c>
      <c r="AI282" s="4">
        <f>(M282-84.2787575)/48.673</f>
        <v>1.1139901485423129</v>
      </c>
      <c r="AJ282" s="4">
        <f>(K282-4.6555)/6.074</f>
        <v>1.0774613105037865</v>
      </c>
      <c r="AK282" s="4">
        <f>-1*(R282-4.3424)/0.5478</f>
        <v>-0.85359620299379346</v>
      </c>
      <c r="AL282" s="4">
        <f>-1*(T282-1.332)/0.0986</f>
        <v>2.0283975659229229E-2</v>
      </c>
      <c r="AM282" s="4">
        <f>(AG282-8.9127)/1.487</f>
        <v>-1.2479221848074407</v>
      </c>
      <c r="AN282" s="4">
        <f>(AF282-5.59719)/7.031955</f>
        <v>-0.7959649912435447</v>
      </c>
    </row>
    <row r="283" spans="1:40" x14ac:dyDescent="0.2">
      <c r="A283" t="e">
        <f>B283-C283</f>
        <v>#REF!</v>
      </c>
      <c r="B283" t="e">
        <f>MATCH(E283,#REF!,0)-1</f>
        <v>#REF!</v>
      </c>
      <c r="C283">
        <v>282</v>
      </c>
      <c r="D283">
        <v>478</v>
      </c>
      <c r="E283" t="s">
        <v>7956</v>
      </c>
      <c r="F283" t="s">
        <v>8331</v>
      </c>
      <c r="G283" t="s">
        <v>8349</v>
      </c>
      <c r="H283" t="s">
        <v>9</v>
      </c>
      <c r="I283">
        <v>36</v>
      </c>
      <c r="J283">
        <v>0</v>
      </c>
      <c r="K283">
        <v>0</v>
      </c>
      <c r="L283">
        <v>152.5</v>
      </c>
      <c r="M283">
        <v>35.6</v>
      </c>
      <c r="N283">
        <v>1.7</v>
      </c>
      <c r="O283">
        <v>1.7</v>
      </c>
      <c r="P283">
        <v>0</v>
      </c>
      <c r="Q283">
        <v>4</v>
      </c>
      <c r="R283">
        <v>4.08</v>
      </c>
      <c r="S283">
        <v>3.44</v>
      </c>
      <c r="T283">
        <v>1.31</v>
      </c>
      <c r="U283">
        <v>38.799999999999997</v>
      </c>
      <c r="V283">
        <v>15.1</v>
      </c>
      <c r="W283">
        <v>31.7</v>
      </c>
      <c r="X283">
        <v>1.2</v>
      </c>
      <c r="Y283">
        <v>16.2</v>
      </c>
      <c r="Z283">
        <v>17.3</v>
      </c>
      <c r="AA283">
        <v>5</v>
      </c>
      <c r="AB283">
        <v>40.4</v>
      </c>
      <c r="AC283">
        <v>38.9</v>
      </c>
      <c r="AD283">
        <v>20.6</v>
      </c>
      <c r="AE283">
        <v>0.28899999999999998</v>
      </c>
      <c r="AF283">
        <f>SUM(P283+Q283)</f>
        <v>4</v>
      </c>
      <c r="AG283">
        <f>(U283/M283)*9</f>
        <v>9.8089887640449422</v>
      </c>
      <c r="AH283" s="15">
        <f>SUM(AI283:AN283)</f>
        <v>-0.68883469975173206</v>
      </c>
      <c r="AI283" s="4">
        <f>(M283-84.2787575)/48.673</f>
        <v>-1.0001182894006944</v>
      </c>
      <c r="AJ283" s="4">
        <f>(K283-4.6555)/6.074</f>
        <v>-0.76646361540994401</v>
      </c>
      <c r="AK283" s="4">
        <f>-1*(R283-4.3424)/0.5478</f>
        <v>0.47900693683826129</v>
      </c>
      <c r="AL283" s="4">
        <f>-1*(T283-1.332)/0.0986</f>
        <v>0.22312373225152152</v>
      </c>
      <c r="AM283" s="4">
        <f>(AG283-8.9127)/1.487</f>
        <v>0.60274967319767514</v>
      </c>
      <c r="AN283" s="4">
        <f>(AF283-5.59719)/7.031955</f>
        <v>-0.22713313722855172</v>
      </c>
    </row>
    <row r="284" spans="1:40" x14ac:dyDescent="0.2">
      <c r="A284" t="e">
        <f>B284-C284</f>
        <v>#REF!</v>
      </c>
      <c r="B284" t="e">
        <f>MATCH(E284,#REF!,0)-1</f>
        <v>#REF!</v>
      </c>
      <c r="C284">
        <v>283</v>
      </c>
      <c r="D284">
        <v>69</v>
      </c>
      <c r="E284" t="s">
        <v>7680</v>
      </c>
      <c r="F284" t="s">
        <v>8322</v>
      </c>
      <c r="G284" t="s">
        <v>8319</v>
      </c>
      <c r="H284" t="s">
        <v>9</v>
      </c>
      <c r="I284">
        <v>29</v>
      </c>
      <c r="J284">
        <v>29</v>
      </c>
      <c r="K284">
        <v>12.4</v>
      </c>
      <c r="L284">
        <v>702.8</v>
      </c>
      <c r="M284">
        <v>160.6</v>
      </c>
      <c r="N284">
        <v>8.9</v>
      </c>
      <c r="O284">
        <v>10.6</v>
      </c>
      <c r="P284">
        <v>0</v>
      </c>
      <c r="Q284">
        <v>0</v>
      </c>
      <c r="R284">
        <v>5.0599999999999996</v>
      </c>
      <c r="S284">
        <v>4.0999999999999996</v>
      </c>
      <c r="T284">
        <v>1.4</v>
      </c>
      <c r="U284">
        <v>138.4</v>
      </c>
      <c r="V284">
        <v>55.9</v>
      </c>
      <c r="W284">
        <v>169.6</v>
      </c>
      <c r="X284">
        <v>5.7</v>
      </c>
      <c r="Y284">
        <v>90.3</v>
      </c>
      <c r="Z284">
        <v>96.1</v>
      </c>
      <c r="AA284">
        <v>29</v>
      </c>
      <c r="AB284">
        <v>40.799999999999997</v>
      </c>
      <c r="AC284">
        <v>38.5</v>
      </c>
      <c r="AD284">
        <v>20.7</v>
      </c>
      <c r="AE284">
        <v>0.29599999999999999</v>
      </c>
      <c r="AF284">
        <f>SUM(P284+Q284)</f>
        <v>0</v>
      </c>
      <c r="AG284">
        <f>(U284/M284)*9</f>
        <v>7.755915317559154</v>
      </c>
      <c r="AH284" s="15">
        <f>SUM(AI284:AN284)</f>
        <v>-0.73045382515947477</v>
      </c>
      <c r="AI284" s="4">
        <f>(M284-84.2787575)/48.673</f>
        <v>1.5680406488196741</v>
      </c>
      <c r="AJ284" s="4">
        <f>(K284-4.6555)/6.074</f>
        <v>1.275024695423115</v>
      </c>
      <c r="AK284" s="4">
        <f>-1*(R284-4.3424)/0.5478</f>
        <v>-1.3099671412924427</v>
      </c>
      <c r="AL284" s="4">
        <f>-1*(T284-1.332)/0.0986</f>
        <v>-0.68965517241379148</v>
      </c>
      <c r="AM284" s="4">
        <f>(AG284-8.9127)/1.487</f>
        <v>-0.77793186445248497</v>
      </c>
      <c r="AN284" s="4">
        <f>(AF284-5.59719)/7.031955</f>
        <v>-0.7959649912435447</v>
      </c>
    </row>
    <row r="285" spans="1:40" x14ac:dyDescent="0.2">
      <c r="A285" t="e">
        <f>B285-C285</f>
        <v>#REF!</v>
      </c>
      <c r="B285" t="e">
        <f>MATCH(E285,#REF!,0)-1</f>
        <v>#REF!</v>
      </c>
      <c r="C285">
        <v>284</v>
      </c>
      <c r="D285">
        <v>584</v>
      </c>
      <c r="E285" t="s">
        <v>8005</v>
      </c>
      <c r="F285" t="s">
        <v>8344</v>
      </c>
      <c r="G285" t="s">
        <v>8349</v>
      </c>
      <c r="H285" t="s">
        <v>9</v>
      </c>
      <c r="I285">
        <v>24</v>
      </c>
      <c r="J285">
        <v>0</v>
      </c>
      <c r="K285">
        <v>0</v>
      </c>
      <c r="L285">
        <v>104.8</v>
      </c>
      <c r="M285">
        <v>24.3</v>
      </c>
      <c r="N285">
        <v>1.2</v>
      </c>
      <c r="O285">
        <v>1.2</v>
      </c>
      <c r="P285">
        <v>0</v>
      </c>
      <c r="Q285">
        <v>2</v>
      </c>
      <c r="R285">
        <v>4.0199999999999996</v>
      </c>
      <c r="S285">
        <v>3.43</v>
      </c>
      <c r="T285">
        <v>1.33</v>
      </c>
      <c r="U285">
        <v>28.6</v>
      </c>
      <c r="V285">
        <v>11.8</v>
      </c>
      <c r="W285">
        <v>20.5</v>
      </c>
      <c r="X285">
        <v>1.2</v>
      </c>
      <c r="Y285">
        <v>10.8</v>
      </c>
      <c r="Z285">
        <v>11.7</v>
      </c>
      <c r="AA285">
        <v>3</v>
      </c>
      <c r="AB285">
        <v>40.799999999999997</v>
      </c>
      <c r="AC285">
        <v>38.9</v>
      </c>
      <c r="AD285">
        <v>20.3</v>
      </c>
      <c r="AE285">
        <v>0.28799999999999998</v>
      </c>
      <c r="AF285">
        <f>SUM(P285+Q285)</f>
        <v>2</v>
      </c>
      <c r="AG285">
        <f>(U285/M285)*9</f>
        <v>10.592592592592592</v>
      </c>
      <c r="AH285" s="15">
        <f>SUM(AI285:AN285)</f>
        <v>-0.77175330374883966</v>
      </c>
      <c r="AI285" s="4">
        <f>(M285-84.2787575)/48.673</f>
        <v>-1.2322798574158158</v>
      </c>
      <c r="AJ285" s="4">
        <f>(K285-4.6555)/6.074</f>
        <v>-0.76646361540994401</v>
      </c>
      <c r="AK285" s="4">
        <f>-1*(R285-4.3424)/0.5478</f>
        <v>0.58853596202993796</v>
      </c>
      <c r="AL285" s="4">
        <f>-1*(T285-1.332)/0.0986</f>
        <v>2.0283975659229229E-2</v>
      </c>
      <c r="AM285" s="4">
        <f>(AG285-8.9127)/1.487</f>
        <v>1.1297192956238011</v>
      </c>
      <c r="AN285" s="4">
        <f>(AF285-5.59719)/7.031955</f>
        <v>-0.51154906423604818</v>
      </c>
    </row>
    <row r="286" spans="1:40" x14ac:dyDescent="0.2">
      <c r="A286" t="e">
        <f>B286-C286</f>
        <v>#REF!</v>
      </c>
      <c r="B286" t="e">
        <f>MATCH(E286,#REF!,0)-1</f>
        <v>#REF!</v>
      </c>
      <c r="C286">
        <v>285</v>
      </c>
      <c r="D286">
        <v>112</v>
      </c>
      <c r="E286" t="s">
        <v>7683</v>
      </c>
      <c r="F286" t="s">
        <v>8342</v>
      </c>
      <c r="G286" t="s">
        <v>8319</v>
      </c>
      <c r="H286" t="s">
        <v>7564</v>
      </c>
      <c r="I286">
        <v>26</v>
      </c>
      <c r="J286">
        <v>26</v>
      </c>
      <c r="K286">
        <v>10.6</v>
      </c>
      <c r="L286">
        <v>574.6</v>
      </c>
      <c r="M286">
        <v>132.1</v>
      </c>
      <c r="N286">
        <v>7.8</v>
      </c>
      <c r="O286">
        <v>8.6</v>
      </c>
      <c r="P286">
        <v>0</v>
      </c>
      <c r="Q286">
        <v>0</v>
      </c>
      <c r="R286">
        <v>4.79</v>
      </c>
      <c r="S286">
        <v>3.89</v>
      </c>
      <c r="T286">
        <v>1.4</v>
      </c>
      <c r="U286">
        <v>120.7</v>
      </c>
      <c r="V286">
        <v>50.4</v>
      </c>
      <c r="W286">
        <v>134.19999999999999</v>
      </c>
      <c r="X286">
        <v>5.3</v>
      </c>
      <c r="Y286">
        <v>70.3</v>
      </c>
      <c r="Z286">
        <v>75.099999999999994</v>
      </c>
      <c r="AA286">
        <v>23</v>
      </c>
      <c r="AB286">
        <v>41.1</v>
      </c>
      <c r="AC286">
        <v>38.200000000000003</v>
      </c>
      <c r="AD286">
        <v>20.7</v>
      </c>
      <c r="AE286">
        <v>0.29599999999999999</v>
      </c>
      <c r="AF286">
        <f>SUM(P286+Q286)</f>
        <v>0</v>
      </c>
      <c r="AG286">
        <f>(U286/M286)*9</f>
        <v>8.2233156699470111</v>
      </c>
      <c r="AH286" s="15">
        <f>SUM(AI286:AN286)</f>
        <v>-0.80513414754218338</v>
      </c>
      <c r="AI286" s="4">
        <f>(M286-84.2787575)/48.673</f>
        <v>0.98250041090543005</v>
      </c>
      <c r="AJ286" s="4">
        <f>(K286-4.6555)/6.074</f>
        <v>0.97867961804412251</v>
      </c>
      <c r="AK286" s="4">
        <f>-1*(R286-4.3424)/0.5478</f>
        <v>-0.81708652792990233</v>
      </c>
      <c r="AL286" s="4">
        <f>-1*(T286-1.332)/0.0986</f>
        <v>-0.68965517241379148</v>
      </c>
      <c r="AM286" s="4">
        <f>(AG286-8.9127)/1.487</f>
        <v>-0.46360748490449766</v>
      </c>
      <c r="AN286" s="4">
        <f>(AF286-5.59719)/7.031955</f>
        <v>-0.7959649912435447</v>
      </c>
    </row>
    <row r="287" spans="1:40" x14ac:dyDescent="0.2">
      <c r="A287" t="e">
        <f>B287-C287</f>
        <v>#REF!</v>
      </c>
      <c r="B287" t="e">
        <f>MATCH(E287,#REF!,0)-1</f>
        <v>#REF!</v>
      </c>
      <c r="C287">
        <v>286</v>
      </c>
      <c r="D287">
        <v>211</v>
      </c>
      <c r="E287" t="s">
        <v>8049</v>
      </c>
      <c r="F287" t="s">
        <v>8343</v>
      </c>
      <c r="G287" t="s">
        <v>8349</v>
      </c>
      <c r="H287" t="s">
        <v>9</v>
      </c>
      <c r="I287">
        <v>57</v>
      </c>
      <c r="J287">
        <v>0</v>
      </c>
      <c r="K287">
        <v>0</v>
      </c>
      <c r="L287">
        <v>292.60000000000002</v>
      </c>
      <c r="M287">
        <v>68</v>
      </c>
      <c r="N287">
        <v>3.3</v>
      </c>
      <c r="O287">
        <v>3.3</v>
      </c>
      <c r="P287">
        <v>0</v>
      </c>
      <c r="Q287">
        <v>14</v>
      </c>
      <c r="R287">
        <v>4.71</v>
      </c>
      <c r="S287">
        <v>3.94</v>
      </c>
      <c r="T287">
        <v>1.29</v>
      </c>
      <c r="U287">
        <v>59.9</v>
      </c>
      <c r="V287">
        <v>17.5</v>
      </c>
      <c r="W287">
        <v>70.3</v>
      </c>
      <c r="X287">
        <v>1.8</v>
      </c>
      <c r="Y287">
        <v>35.6</v>
      </c>
      <c r="Z287">
        <v>37.799999999999997</v>
      </c>
      <c r="AA287">
        <v>13</v>
      </c>
      <c r="AB287">
        <v>34.1</v>
      </c>
      <c r="AC287">
        <v>45.5</v>
      </c>
      <c r="AD287">
        <v>20.399999999999999</v>
      </c>
      <c r="AE287">
        <v>0.28699999999999998</v>
      </c>
      <c r="AF287">
        <f>SUM(P287+Q287)</f>
        <v>14</v>
      </c>
      <c r="AG287">
        <f>(U287/M287)*9</f>
        <v>7.927941176470588</v>
      </c>
      <c r="AH287" s="15">
        <f>SUM(AI287:AN287)</f>
        <v>-0.81329829102897322</v>
      </c>
      <c r="AI287" s="4">
        <f>(M287-84.2787575)/48.673</f>
        <v>-0.33445149261397483</v>
      </c>
      <c r="AJ287" s="4">
        <f>(K287-4.6555)/6.074</f>
        <v>-0.76646361540994401</v>
      </c>
      <c r="AK287" s="4">
        <f>-1*(R287-4.3424)/0.5478</f>
        <v>-0.67104782767433446</v>
      </c>
      <c r="AL287" s="4">
        <f>-1*(T287-1.332)/0.0986</f>
        <v>0.4259634888438138</v>
      </c>
      <c r="AM287" s="4">
        <f>(AG287-8.9127)/1.487</f>
        <v>-0.66224534198346408</v>
      </c>
      <c r="AN287" s="4">
        <f>(AF287-5.59719)/7.031955</f>
        <v>1.1949464978089306</v>
      </c>
    </row>
    <row r="288" spans="1:40" x14ac:dyDescent="0.2">
      <c r="A288" t="e">
        <f>B288-C288</f>
        <v>#REF!</v>
      </c>
      <c r="B288" t="e">
        <f>MATCH(E288,#REF!,0)-1</f>
        <v>#REF!</v>
      </c>
      <c r="C288">
        <v>287</v>
      </c>
      <c r="D288">
        <v>644</v>
      </c>
      <c r="E288" t="s">
        <v>8158</v>
      </c>
      <c r="F288" t="s">
        <v>8342</v>
      </c>
      <c r="G288" t="s">
        <v>8349</v>
      </c>
      <c r="H288" t="s">
        <v>9</v>
      </c>
      <c r="I288">
        <v>24</v>
      </c>
      <c r="J288">
        <v>0</v>
      </c>
      <c r="K288">
        <v>0</v>
      </c>
      <c r="L288">
        <v>103.1</v>
      </c>
      <c r="M288">
        <v>24.3</v>
      </c>
      <c r="N288">
        <v>1.2</v>
      </c>
      <c r="O288">
        <v>1.1000000000000001</v>
      </c>
      <c r="P288">
        <v>0</v>
      </c>
      <c r="Q288">
        <v>2</v>
      </c>
      <c r="R288">
        <v>4.12</v>
      </c>
      <c r="S288">
        <v>3.19</v>
      </c>
      <c r="T288">
        <v>1.26</v>
      </c>
      <c r="U288">
        <v>26.3</v>
      </c>
      <c r="V288">
        <v>7.9</v>
      </c>
      <c r="W288">
        <v>22.6</v>
      </c>
      <c r="X288">
        <v>0.9</v>
      </c>
      <c r="Y288">
        <v>11.1</v>
      </c>
      <c r="Z288">
        <v>11.9</v>
      </c>
      <c r="AA288">
        <v>4</v>
      </c>
      <c r="AB288">
        <v>43.2</v>
      </c>
      <c r="AC288">
        <v>36.200000000000003</v>
      </c>
      <c r="AD288">
        <v>20.7</v>
      </c>
      <c r="AE288">
        <v>0.29499999999999998</v>
      </c>
      <c r="AF288">
        <f>SUM(P288+Q288)</f>
        <v>2</v>
      </c>
      <c r="AG288">
        <f>(U288/M288)*9</f>
        <v>9.7407407407407405</v>
      </c>
      <c r="AH288" s="15">
        <f>SUM(AI288:AN288)</f>
        <v>-0.81722860487009308</v>
      </c>
      <c r="AI288" s="4">
        <f>(M288-84.2787575)/48.673</f>
        <v>-1.2322798574158158</v>
      </c>
      <c r="AJ288" s="4">
        <f>(K288-4.6555)/6.074</f>
        <v>-0.76646361540994401</v>
      </c>
      <c r="AK288" s="4">
        <f>-1*(R288-4.3424)/0.5478</f>
        <v>0.40598758671047736</v>
      </c>
      <c r="AL288" s="4">
        <f>-1*(T288-1.332)/0.0986</f>
        <v>0.73022312373225218</v>
      </c>
      <c r="AM288" s="4">
        <f>(AG288-8.9127)/1.487</f>
        <v>0.55685322174898533</v>
      </c>
      <c r="AN288" s="4">
        <f>(AF288-5.59719)/7.031955</f>
        <v>-0.51154906423604818</v>
      </c>
    </row>
    <row r="289" spans="1:40" x14ac:dyDescent="0.2">
      <c r="A289" t="e">
        <f>B289-C289</f>
        <v>#REF!</v>
      </c>
      <c r="B289" t="e">
        <f>MATCH(E289,#REF!,0)-1</f>
        <v>#REF!</v>
      </c>
      <c r="C289">
        <v>288</v>
      </c>
      <c r="D289">
        <v>91</v>
      </c>
      <c r="E289" t="s">
        <v>7677</v>
      </c>
      <c r="F289" t="s">
        <v>8338</v>
      </c>
      <c r="G289" t="s">
        <v>8319</v>
      </c>
      <c r="H289" t="s">
        <v>7564</v>
      </c>
      <c r="I289">
        <v>29</v>
      </c>
      <c r="J289">
        <v>29</v>
      </c>
      <c r="K289">
        <v>11.4</v>
      </c>
      <c r="L289">
        <v>634.20000000000005</v>
      </c>
      <c r="M289">
        <v>146</v>
      </c>
      <c r="N289">
        <v>7.8</v>
      </c>
      <c r="O289">
        <v>10.3</v>
      </c>
      <c r="P289">
        <v>0</v>
      </c>
      <c r="Q289">
        <v>0</v>
      </c>
      <c r="R289">
        <v>4.93</v>
      </c>
      <c r="S289">
        <v>4.03</v>
      </c>
      <c r="T289">
        <v>1.39</v>
      </c>
      <c r="U289">
        <v>126.4</v>
      </c>
      <c r="V289">
        <v>50</v>
      </c>
      <c r="W289">
        <v>153.5</v>
      </c>
      <c r="X289">
        <v>5.0999999999999996</v>
      </c>
      <c r="Y289">
        <v>80</v>
      </c>
      <c r="Z289">
        <v>85.3</v>
      </c>
      <c r="AA289">
        <v>26</v>
      </c>
      <c r="AB289">
        <v>40.6</v>
      </c>
      <c r="AC289">
        <v>38.700000000000003</v>
      </c>
      <c r="AD289">
        <v>20.7</v>
      </c>
      <c r="AE289">
        <v>0.29899999999999999</v>
      </c>
      <c r="AF289">
        <f>SUM(P289+Q289)</f>
        <v>0</v>
      </c>
      <c r="AG289">
        <f>(U289/M289)*9</f>
        <v>7.7917808219178077</v>
      </c>
      <c r="AH289" s="15">
        <f>SUM(AI289:AN289)</f>
        <v>-0.83219880624569675</v>
      </c>
      <c r="AI289" s="4">
        <f>(M289-84.2787575)/48.673</f>
        <v>1.2680796848355351</v>
      </c>
      <c r="AJ289" s="4">
        <f>(K289-4.6555)/6.074</f>
        <v>1.1103885413236747</v>
      </c>
      <c r="AK289" s="4">
        <f>-1*(R289-4.3424)/0.5478</f>
        <v>-1.0726542533771453</v>
      </c>
      <c r="AL289" s="4">
        <f>-1*(T289-1.332)/0.0986</f>
        <v>-0.58823529411764541</v>
      </c>
      <c r="AM289" s="4">
        <f>(AG289-8.9127)/1.487</f>
        <v>-0.75381249366657122</v>
      </c>
      <c r="AN289" s="4">
        <f>(AF289-5.59719)/7.031955</f>
        <v>-0.7959649912435447</v>
      </c>
    </row>
    <row r="290" spans="1:40" x14ac:dyDescent="0.2">
      <c r="A290" t="e">
        <f>B290-C290</f>
        <v>#REF!</v>
      </c>
      <c r="B290" t="e">
        <f>MATCH(E290,#REF!,0)-1</f>
        <v>#REF!</v>
      </c>
      <c r="C290">
        <v>289</v>
      </c>
      <c r="D290">
        <v>447</v>
      </c>
      <c r="E290" t="s">
        <v>7879</v>
      </c>
      <c r="F290" t="s">
        <v>8329</v>
      </c>
      <c r="G290" t="s">
        <v>8349</v>
      </c>
      <c r="H290" t="s">
        <v>7564</v>
      </c>
      <c r="I290">
        <v>41</v>
      </c>
      <c r="J290">
        <v>0</v>
      </c>
      <c r="K290">
        <v>0</v>
      </c>
      <c r="L290">
        <v>155.80000000000001</v>
      </c>
      <c r="M290">
        <v>36.5</v>
      </c>
      <c r="N290">
        <v>2</v>
      </c>
      <c r="O290">
        <v>1.5</v>
      </c>
      <c r="P290">
        <v>0</v>
      </c>
      <c r="Q290">
        <v>6</v>
      </c>
      <c r="R290">
        <v>3.44</v>
      </c>
      <c r="S290">
        <v>3.24</v>
      </c>
      <c r="T290">
        <v>1.35</v>
      </c>
      <c r="U290">
        <v>32.299999999999997</v>
      </c>
      <c r="V290">
        <v>14.4</v>
      </c>
      <c r="W290">
        <v>35</v>
      </c>
      <c r="X290">
        <v>1.3</v>
      </c>
      <c r="Y290">
        <v>13.9</v>
      </c>
      <c r="Z290">
        <v>15.6</v>
      </c>
      <c r="AA290">
        <v>3</v>
      </c>
      <c r="AB290">
        <v>61.8</v>
      </c>
      <c r="AC290">
        <v>18.399999999999999</v>
      </c>
      <c r="AD290">
        <v>19.8</v>
      </c>
      <c r="AE290">
        <v>0.307</v>
      </c>
      <c r="AF290">
        <f>SUM(P290+Q290)</f>
        <v>6</v>
      </c>
      <c r="AG290">
        <f>(U290/M290)*9</f>
        <v>7.9643835616438352</v>
      </c>
      <c r="AH290" s="15">
        <f>SUM(AI290:AN290)</f>
        <v>-0.86378563448612344</v>
      </c>
      <c r="AI290" s="4">
        <f>(M290-84.2787575)/48.673</f>
        <v>-0.98162754504550764</v>
      </c>
      <c r="AJ290" s="4">
        <f>(K290-4.6555)/6.074</f>
        <v>-0.76646361540994401</v>
      </c>
      <c r="AK290" s="4">
        <f>-1*(R290-4.3424)/0.5478</f>
        <v>1.6473165388828035</v>
      </c>
      <c r="AL290" s="4">
        <f>-1*(T290-1.332)/0.0986</f>
        <v>-0.18255578093306304</v>
      </c>
      <c r="AM290" s="4">
        <f>(AG290-8.9127)/1.487</f>
        <v>-0.63773802175935701</v>
      </c>
      <c r="AN290" s="4">
        <f>(AF290-5.59719)/7.031955</f>
        <v>5.7282789778944784E-2</v>
      </c>
    </row>
    <row r="291" spans="1:40" x14ac:dyDescent="0.2">
      <c r="A291" t="e">
        <f>B291-C291</f>
        <v>#REF!</v>
      </c>
      <c r="B291" t="e">
        <f>MATCH(E291,#REF!,0)-1</f>
        <v>#REF!</v>
      </c>
      <c r="C291">
        <v>290</v>
      </c>
      <c r="D291">
        <v>618</v>
      </c>
      <c r="E291" t="s">
        <v>7990</v>
      </c>
      <c r="F291" t="s">
        <v>8340</v>
      </c>
      <c r="G291" t="s">
        <v>8349</v>
      </c>
      <c r="H291" t="s">
        <v>9</v>
      </c>
      <c r="I291">
        <v>24</v>
      </c>
      <c r="J291">
        <v>0</v>
      </c>
      <c r="K291">
        <v>0</v>
      </c>
      <c r="L291">
        <v>105.6</v>
      </c>
      <c r="M291">
        <v>24.3</v>
      </c>
      <c r="N291">
        <v>1.2</v>
      </c>
      <c r="O291">
        <v>1.1000000000000001</v>
      </c>
      <c r="P291">
        <v>0</v>
      </c>
      <c r="Q291">
        <v>4</v>
      </c>
      <c r="R291">
        <v>4.07</v>
      </c>
      <c r="S291">
        <v>3.48</v>
      </c>
      <c r="T291">
        <v>1.36</v>
      </c>
      <c r="U291">
        <v>28.6</v>
      </c>
      <c r="V291">
        <v>11.9</v>
      </c>
      <c r="W291">
        <v>21.1</v>
      </c>
      <c r="X291">
        <v>1.3</v>
      </c>
      <c r="Y291">
        <v>11</v>
      </c>
      <c r="Z291">
        <v>11.9</v>
      </c>
      <c r="AA291">
        <v>3</v>
      </c>
      <c r="AB291">
        <v>44.2</v>
      </c>
      <c r="AC291">
        <v>34.799999999999997</v>
      </c>
      <c r="AD291">
        <v>21</v>
      </c>
      <c r="AE291">
        <v>0.29699999999999999</v>
      </c>
      <c r="AF291">
        <f>SUM(P291+Q291)</f>
        <v>4</v>
      </c>
      <c r="AG291">
        <f>(U291/M291)*9</f>
        <v>10.592592592592592</v>
      </c>
      <c r="AH291" s="15">
        <f>SUM(AI291:AN291)</f>
        <v>-0.88287119928951285</v>
      </c>
      <c r="AI291" s="4">
        <f>(M291-84.2787575)/48.673</f>
        <v>-1.2322798574158158</v>
      </c>
      <c r="AJ291" s="4">
        <f>(K291-4.6555)/6.074</f>
        <v>-0.76646361540994401</v>
      </c>
      <c r="AK291" s="4">
        <f>-1*(R291-4.3424)/0.5478</f>
        <v>0.49726177437020691</v>
      </c>
      <c r="AL291" s="4">
        <f>-1*(T291-1.332)/0.0986</f>
        <v>-0.2839756592292092</v>
      </c>
      <c r="AM291" s="4">
        <f>(AG291-8.9127)/1.487</f>
        <v>1.1297192956238011</v>
      </c>
      <c r="AN291" s="4">
        <f>(AF291-5.59719)/7.031955</f>
        <v>-0.22713313722855172</v>
      </c>
    </row>
    <row r="292" spans="1:40" x14ac:dyDescent="0.2">
      <c r="A292" t="e">
        <f>B292-C292</f>
        <v>#REF!</v>
      </c>
      <c r="B292" t="e">
        <f>MATCH(E292,#REF!,0)-1</f>
        <v>#REF!</v>
      </c>
      <c r="C292">
        <v>291</v>
      </c>
      <c r="D292">
        <v>152</v>
      </c>
      <c r="E292" t="s">
        <v>7709</v>
      </c>
      <c r="F292" t="s">
        <v>8345</v>
      </c>
      <c r="G292" t="s">
        <v>8319</v>
      </c>
      <c r="H292" t="s">
        <v>9</v>
      </c>
      <c r="I292">
        <v>19</v>
      </c>
      <c r="J292">
        <v>19</v>
      </c>
      <c r="K292">
        <v>8.3000000000000007</v>
      </c>
      <c r="L292">
        <v>402</v>
      </c>
      <c r="M292">
        <v>92.5</v>
      </c>
      <c r="N292">
        <v>5.0999999999999996</v>
      </c>
      <c r="O292">
        <v>6.1</v>
      </c>
      <c r="P292">
        <v>0</v>
      </c>
      <c r="Q292">
        <v>0</v>
      </c>
      <c r="R292">
        <v>4.18</v>
      </c>
      <c r="S292">
        <v>4.0599999999999996</v>
      </c>
      <c r="T292">
        <v>1.38</v>
      </c>
      <c r="U292">
        <v>81.3</v>
      </c>
      <c r="V292">
        <v>36</v>
      </c>
      <c r="W292">
        <v>91.6</v>
      </c>
      <c r="X292">
        <v>3.4</v>
      </c>
      <c r="Y292">
        <v>43</v>
      </c>
      <c r="Z292">
        <v>46.9</v>
      </c>
      <c r="AA292">
        <v>11</v>
      </c>
      <c r="AB292">
        <v>50.5</v>
      </c>
      <c r="AC292">
        <v>29.4</v>
      </c>
      <c r="AD292">
        <v>20.100000000000001</v>
      </c>
      <c r="AE292">
        <v>0.29899999999999999</v>
      </c>
      <c r="AF292">
        <f>SUM(P292+Q292)</f>
        <v>0</v>
      </c>
      <c r="AG292">
        <f>(U292/M292)*9</f>
        <v>7.9102702702702707</v>
      </c>
      <c r="AH292" s="15">
        <f>SUM(AI292:AN292)</f>
        <v>-0.89152665992982683</v>
      </c>
      <c r="AI292" s="4">
        <f>(M292-84.2787575)/48.673</f>
        <v>0.1689076592772174</v>
      </c>
      <c r="AJ292" s="4">
        <f>(K292-4.6555)/6.074</f>
        <v>0.60001646361541006</v>
      </c>
      <c r="AK292" s="4">
        <f>-1*(R292-4.3424)/0.5478</f>
        <v>0.29645856151880229</v>
      </c>
      <c r="AL292" s="4">
        <f>-1*(T292-1.332)/0.0986</f>
        <v>-0.48681541582149923</v>
      </c>
      <c r="AM292" s="4">
        <f>(AG292-8.9127)/1.487</f>
        <v>-0.6741289372762127</v>
      </c>
      <c r="AN292" s="4">
        <f>(AF292-5.59719)/7.031955</f>
        <v>-0.7959649912435447</v>
      </c>
    </row>
    <row r="293" spans="1:40" x14ac:dyDescent="0.2">
      <c r="A293" t="e">
        <f>B293-C293</f>
        <v>#REF!</v>
      </c>
      <c r="B293" t="e">
        <f>MATCH(E293,#REF!,0)-1</f>
        <v>#REF!</v>
      </c>
      <c r="C293">
        <v>292</v>
      </c>
      <c r="D293">
        <v>650</v>
      </c>
      <c r="E293" t="s">
        <v>7922</v>
      </c>
      <c r="F293" t="s">
        <v>8327</v>
      </c>
      <c r="G293" t="s">
        <v>8349</v>
      </c>
      <c r="H293" t="s">
        <v>7564</v>
      </c>
      <c r="I293">
        <v>24</v>
      </c>
      <c r="J293">
        <v>0</v>
      </c>
      <c r="K293">
        <v>0</v>
      </c>
      <c r="L293">
        <v>94.6</v>
      </c>
      <c r="M293">
        <v>21.9</v>
      </c>
      <c r="N293">
        <v>1.1000000000000001</v>
      </c>
      <c r="O293">
        <v>1.1000000000000001</v>
      </c>
      <c r="P293">
        <v>0</v>
      </c>
      <c r="Q293">
        <v>4</v>
      </c>
      <c r="R293">
        <v>3.57</v>
      </c>
      <c r="S293">
        <v>3.54</v>
      </c>
      <c r="T293">
        <v>1.37</v>
      </c>
      <c r="U293">
        <v>22.9</v>
      </c>
      <c r="V293">
        <v>10.5</v>
      </c>
      <c r="W293">
        <v>19.5</v>
      </c>
      <c r="X293">
        <v>1.1000000000000001</v>
      </c>
      <c r="Y293">
        <v>8.6999999999999993</v>
      </c>
      <c r="Z293">
        <v>9.6</v>
      </c>
      <c r="AA293">
        <v>2</v>
      </c>
      <c r="AB293">
        <v>54</v>
      </c>
      <c r="AC293">
        <v>26.1</v>
      </c>
      <c r="AD293">
        <v>19.899999999999999</v>
      </c>
      <c r="AE293">
        <v>0.30099999999999999</v>
      </c>
      <c r="AF293">
        <f>SUM(P293+Q293)</f>
        <v>4</v>
      </c>
      <c r="AG293">
        <f>(U293/M293)*9</f>
        <v>9.4109589041095898</v>
      </c>
      <c r="AH293" s="15">
        <f>SUM(AI293:AN293)</f>
        <v>-0.91550054828679173</v>
      </c>
      <c r="AI293" s="4">
        <f>(M293-84.2787575)/48.673</f>
        <v>-1.2815885090296468</v>
      </c>
      <c r="AJ293" s="4">
        <f>(K293-4.6555)/6.074</f>
        <v>-0.76646361540994401</v>
      </c>
      <c r="AK293" s="4">
        <f>-1*(R293-4.3424)/0.5478</f>
        <v>1.410003650967506</v>
      </c>
      <c r="AL293" s="4">
        <f>-1*(T293-1.332)/0.0986</f>
        <v>-0.38539553752535533</v>
      </c>
      <c r="AM293" s="4">
        <f>(AG293-8.9127)/1.487</f>
        <v>0.33507659993920014</v>
      </c>
      <c r="AN293" s="4">
        <f>(AF293-5.59719)/7.031955</f>
        <v>-0.22713313722855172</v>
      </c>
    </row>
    <row r="294" spans="1:40" x14ac:dyDescent="0.2">
      <c r="A294" t="e">
        <f>B294-C294</f>
        <v>#REF!</v>
      </c>
      <c r="B294" t="e">
        <f>MATCH(E294,#REF!,0)-1</f>
        <v>#REF!</v>
      </c>
      <c r="C294">
        <v>293</v>
      </c>
      <c r="D294">
        <v>585</v>
      </c>
      <c r="E294" t="s">
        <v>8123</v>
      </c>
      <c r="F294" t="s">
        <v>8329</v>
      </c>
      <c r="G294" t="s">
        <v>8349</v>
      </c>
      <c r="H294" t="s">
        <v>9</v>
      </c>
      <c r="I294">
        <v>24</v>
      </c>
      <c r="J294">
        <v>0</v>
      </c>
      <c r="K294">
        <v>0</v>
      </c>
      <c r="L294">
        <v>103.9</v>
      </c>
      <c r="M294">
        <v>24.3</v>
      </c>
      <c r="N294">
        <v>1.3</v>
      </c>
      <c r="O294">
        <v>1.1000000000000001</v>
      </c>
      <c r="P294">
        <v>0</v>
      </c>
      <c r="Q294">
        <v>2</v>
      </c>
      <c r="R294">
        <v>4.04</v>
      </c>
      <c r="S294">
        <v>3.46</v>
      </c>
      <c r="T294">
        <v>1.28</v>
      </c>
      <c r="U294">
        <v>26.1</v>
      </c>
      <c r="V294">
        <v>9.1</v>
      </c>
      <c r="W294">
        <v>22.1</v>
      </c>
      <c r="X294">
        <v>0.9</v>
      </c>
      <c r="Y294">
        <v>10.9</v>
      </c>
      <c r="Z294">
        <v>11.8</v>
      </c>
      <c r="AA294">
        <v>4</v>
      </c>
      <c r="AB294">
        <v>43.1</v>
      </c>
      <c r="AC294">
        <v>37.1</v>
      </c>
      <c r="AD294">
        <v>19.8</v>
      </c>
      <c r="AE294">
        <v>0.28899999999999998</v>
      </c>
      <c r="AF294">
        <f>SUM(P294+Q294)</f>
        <v>2</v>
      </c>
      <c r="AG294">
        <f>(U294/M294)*9</f>
        <v>9.6666666666666679</v>
      </c>
      <c r="AH294" s="15">
        <f>SUM(AI294:AN294)</f>
        <v>-0.92384410241332227</v>
      </c>
      <c r="AI294" s="4">
        <f>(M294-84.2787575)/48.673</f>
        <v>-1.2322798574158158</v>
      </c>
      <c r="AJ294" s="4">
        <f>(K294-4.6555)/6.074</f>
        <v>-0.76646361540994401</v>
      </c>
      <c r="AK294" s="4">
        <f>-1*(R294-4.3424)/0.5478</f>
        <v>0.55202628696604528</v>
      </c>
      <c r="AL294" s="4">
        <f>-1*(T294-1.332)/0.0986</f>
        <v>0.52738336713995992</v>
      </c>
      <c r="AM294" s="4">
        <f>(AG294-8.9127)/1.487</f>
        <v>0.50703878054248053</v>
      </c>
      <c r="AN294" s="4">
        <f>(AF294-5.59719)/7.031955</f>
        <v>-0.51154906423604818</v>
      </c>
    </row>
    <row r="295" spans="1:40" x14ac:dyDescent="0.2">
      <c r="A295" t="e">
        <f>B295-C295</f>
        <v>#REF!</v>
      </c>
      <c r="B295" t="e">
        <f>MATCH(E295,#REF!,0)-1</f>
        <v>#REF!</v>
      </c>
      <c r="C295">
        <v>294</v>
      </c>
      <c r="D295">
        <v>159</v>
      </c>
      <c r="E295" t="s">
        <v>7665</v>
      </c>
      <c r="F295" t="s">
        <v>8343</v>
      </c>
      <c r="G295" t="s">
        <v>8319</v>
      </c>
      <c r="H295" t="s">
        <v>9</v>
      </c>
      <c r="I295">
        <v>16</v>
      </c>
      <c r="J295">
        <v>16</v>
      </c>
      <c r="K295">
        <v>7.6</v>
      </c>
      <c r="L295">
        <v>380.8</v>
      </c>
      <c r="M295">
        <v>89.1</v>
      </c>
      <c r="N295">
        <v>5.6</v>
      </c>
      <c r="O295">
        <v>5.2</v>
      </c>
      <c r="P295">
        <v>0</v>
      </c>
      <c r="Q295">
        <v>0</v>
      </c>
      <c r="R295">
        <v>4.5</v>
      </c>
      <c r="S295">
        <v>3.78</v>
      </c>
      <c r="T295">
        <v>1.32</v>
      </c>
      <c r="U295">
        <v>80.2</v>
      </c>
      <c r="V295">
        <v>31.2</v>
      </c>
      <c r="W295">
        <v>86.4</v>
      </c>
      <c r="X295">
        <v>5.4</v>
      </c>
      <c r="Y295">
        <v>44.6</v>
      </c>
      <c r="Z295">
        <v>47.8</v>
      </c>
      <c r="AA295">
        <v>13</v>
      </c>
      <c r="AB295">
        <v>42.6</v>
      </c>
      <c r="AC295">
        <v>37</v>
      </c>
      <c r="AD295">
        <v>20.399999999999999</v>
      </c>
      <c r="AE295">
        <v>0.29099999999999998</v>
      </c>
      <c r="AF295">
        <f>SUM(P295+Q295)</f>
        <v>0</v>
      </c>
      <c r="AG295">
        <f>(U295/M295)*9</f>
        <v>8.1010101010101021</v>
      </c>
      <c r="AH295" s="15">
        <f>SUM(AI295:AN295)</f>
        <v>-0.92398984802869566</v>
      </c>
      <c r="AI295" s="4">
        <f>(M295-84.2787575)/48.673</f>
        <v>9.9053736157623251E-2</v>
      </c>
      <c r="AJ295" s="4">
        <f>(K295-4.6555)/6.074</f>
        <v>0.48477115574580176</v>
      </c>
      <c r="AK295" s="4">
        <f>-1*(R295-4.3424)/0.5478</f>
        <v>-0.28769623950346918</v>
      </c>
      <c r="AL295" s="4">
        <f>-1*(T295-1.332)/0.0986</f>
        <v>0.12170385395537538</v>
      </c>
      <c r="AM295" s="4">
        <f>(AG295-8.9127)/1.487</f>
        <v>-0.54585736314048217</v>
      </c>
      <c r="AN295" s="4">
        <f>(AF295-5.59719)/7.031955</f>
        <v>-0.7959649912435447</v>
      </c>
    </row>
    <row r="296" spans="1:40" x14ac:dyDescent="0.2">
      <c r="A296" t="e">
        <f>B296-C296</f>
        <v>#REF!</v>
      </c>
      <c r="B296" t="e">
        <f>MATCH(E296,#REF!,0)-1</f>
        <v>#REF!</v>
      </c>
      <c r="C296">
        <v>295</v>
      </c>
      <c r="D296">
        <v>358</v>
      </c>
      <c r="E296" t="s">
        <v>8013</v>
      </c>
      <c r="F296" t="s">
        <v>8327</v>
      </c>
      <c r="G296" t="s">
        <v>8349</v>
      </c>
      <c r="H296" t="s">
        <v>9</v>
      </c>
      <c r="I296">
        <v>55</v>
      </c>
      <c r="J296">
        <v>0</v>
      </c>
      <c r="K296">
        <v>0</v>
      </c>
      <c r="L296">
        <v>213.9</v>
      </c>
      <c r="M296">
        <v>49.6</v>
      </c>
      <c r="N296">
        <v>2.2000000000000002</v>
      </c>
      <c r="O296">
        <v>2.6</v>
      </c>
      <c r="P296">
        <v>0</v>
      </c>
      <c r="Q296">
        <v>8</v>
      </c>
      <c r="R296">
        <v>4.51</v>
      </c>
      <c r="S296">
        <v>3.63</v>
      </c>
      <c r="T296">
        <v>1.28</v>
      </c>
      <c r="U296">
        <v>49</v>
      </c>
      <c r="V296">
        <v>15.6</v>
      </c>
      <c r="W296">
        <v>48.1</v>
      </c>
      <c r="X296">
        <v>2.6</v>
      </c>
      <c r="Y296">
        <v>24.9</v>
      </c>
      <c r="Z296">
        <v>26.4</v>
      </c>
      <c r="AA296">
        <v>8</v>
      </c>
      <c r="AB296">
        <v>34.9</v>
      </c>
      <c r="AC296">
        <v>45.2</v>
      </c>
      <c r="AD296">
        <v>19.899999999999999</v>
      </c>
      <c r="AE296">
        <v>0.28599999999999998</v>
      </c>
      <c r="AF296">
        <f>SUM(P296+Q296)</f>
        <v>8</v>
      </c>
      <c r="AG296">
        <f>(U296/M296)*9</f>
        <v>8.8911290322580641</v>
      </c>
      <c r="AH296" s="15">
        <f>SUM(AI296:AN296)</f>
        <v>-0.93032346384766951</v>
      </c>
      <c r="AI296" s="4">
        <f>(M296-84.2787575)/48.673</f>
        <v>-0.71248448832001299</v>
      </c>
      <c r="AJ296" s="4">
        <f>(K296-4.6555)/6.074</f>
        <v>-0.76646361540994401</v>
      </c>
      <c r="AK296" s="4">
        <f>-1*(R296-4.3424)/0.5478</f>
        <v>-0.30595107703541474</v>
      </c>
      <c r="AL296" s="4">
        <f>-1*(T296-1.332)/0.0986</f>
        <v>0.52738336713995992</v>
      </c>
      <c r="AM296" s="4">
        <f>(AG296-8.9127)/1.487</f>
        <v>-1.4506367008698803E-2</v>
      </c>
      <c r="AN296" s="4">
        <f>(AF296-5.59719)/7.031955</f>
        <v>0.34169871678644126</v>
      </c>
    </row>
    <row r="297" spans="1:40" x14ac:dyDescent="0.2">
      <c r="A297" t="e">
        <f>B297-C297</f>
        <v>#REF!</v>
      </c>
      <c r="B297" t="e">
        <f>MATCH(E297,#REF!,0)-1</f>
        <v>#REF!</v>
      </c>
      <c r="C297">
        <v>296</v>
      </c>
      <c r="D297">
        <v>394</v>
      </c>
      <c r="E297" t="s">
        <v>7860</v>
      </c>
      <c r="F297" t="s">
        <v>8321</v>
      </c>
      <c r="G297" t="s">
        <v>8349</v>
      </c>
      <c r="H297" t="s">
        <v>9</v>
      </c>
      <c r="I297">
        <v>55</v>
      </c>
      <c r="J297">
        <v>0</v>
      </c>
      <c r="K297">
        <v>0</v>
      </c>
      <c r="L297">
        <v>188.1</v>
      </c>
      <c r="M297">
        <v>44.1</v>
      </c>
      <c r="N297">
        <v>2.4</v>
      </c>
      <c r="O297">
        <v>1.9</v>
      </c>
      <c r="P297">
        <v>0</v>
      </c>
      <c r="Q297">
        <v>8</v>
      </c>
      <c r="R297">
        <v>4.1900000000000004</v>
      </c>
      <c r="S297">
        <v>3.51</v>
      </c>
      <c r="T297">
        <v>1.3</v>
      </c>
      <c r="U297">
        <v>41.6</v>
      </c>
      <c r="V297">
        <v>13.6</v>
      </c>
      <c r="W297">
        <v>43.6</v>
      </c>
      <c r="X297">
        <v>1.9</v>
      </c>
      <c r="Y297">
        <v>20.5</v>
      </c>
      <c r="Z297">
        <v>22.2</v>
      </c>
      <c r="AA297">
        <v>7</v>
      </c>
      <c r="AB297">
        <v>46.1</v>
      </c>
      <c r="AC297">
        <v>33.799999999999997</v>
      </c>
      <c r="AD297">
        <v>20.100000000000001</v>
      </c>
      <c r="AE297">
        <v>0.29699999999999999</v>
      </c>
      <c r="AF297">
        <f>SUM(P297+Q297)</f>
        <v>8</v>
      </c>
      <c r="AG297">
        <f>(U297/M297)*9</f>
        <v>8.4897959183673475</v>
      </c>
      <c r="AH297" s="15">
        <f>SUM(AI297:AN297)</f>
        <v>-0.93190190758218316</v>
      </c>
      <c r="AI297" s="4">
        <f>(M297-84.2787575)/48.673</f>
        <v>-0.82548348160170926</v>
      </c>
      <c r="AJ297" s="4">
        <f>(K297-4.6555)/6.074</f>
        <v>-0.76646361540994401</v>
      </c>
      <c r="AK297" s="4">
        <f>-1*(R297-4.3424)/0.5478</f>
        <v>0.27820372398685511</v>
      </c>
      <c r="AL297" s="4">
        <f>-1*(T297-1.332)/0.0986</f>
        <v>0.32454361054766767</v>
      </c>
      <c r="AM297" s="4">
        <f>(AG297-8.9127)/1.487</f>
        <v>-0.28440086189149405</v>
      </c>
      <c r="AN297" s="4">
        <f>(AF297-5.59719)/7.031955</f>
        <v>0.34169871678644126</v>
      </c>
    </row>
    <row r="298" spans="1:40" x14ac:dyDescent="0.2">
      <c r="A298" t="e">
        <f>B298-C298</f>
        <v>#REF!</v>
      </c>
      <c r="B298" t="e">
        <f>MATCH(E298,#REF!,0)-1</f>
        <v>#REF!</v>
      </c>
      <c r="C298">
        <v>297</v>
      </c>
      <c r="D298">
        <v>323</v>
      </c>
      <c r="E298" t="s">
        <v>7927</v>
      </c>
      <c r="F298" t="s">
        <v>8345</v>
      </c>
      <c r="G298" t="s">
        <v>8349</v>
      </c>
      <c r="H298" t="s">
        <v>9</v>
      </c>
      <c r="I298">
        <v>55</v>
      </c>
      <c r="J298">
        <v>0</v>
      </c>
      <c r="K298">
        <v>0</v>
      </c>
      <c r="L298">
        <v>238.4</v>
      </c>
      <c r="M298">
        <v>55.1</v>
      </c>
      <c r="N298">
        <v>2.5</v>
      </c>
      <c r="O298">
        <v>2.8</v>
      </c>
      <c r="P298">
        <v>0</v>
      </c>
      <c r="Q298">
        <v>6</v>
      </c>
      <c r="R298">
        <v>4.05</v>
      </c>
      <c r="S298">
        <v>3.7</v>
      </c>
      <c r="T298">
        <v>1.36</v>
      </c>
      <c r="U298">
        <v>55.6</v>
      </c>
      <c r="V298">
        <v>25.2</v>
      </c>
      <c r="W298">
        <v>49.6</v>
      </c>
      <c r="X298">
        <v>2.9</v>
      </c>
      <c r="Y298">
        <v>24.8</v>
      </c>
      <c r="Z298">
        <v>26.8</v>
      </c>
      <c r="AA298">
        <v>7</v>
      </c>
      <c r="AB298">
        <v>45.1</v>
      </c>
      <c r="AC298">
        <v>34.799999999999997</v>
      </c>
      <c r="AD298">
        <v>20.100000000000001</v>
      </c>
      <c r="AE298">
        <v>0.28999999999999998</v>
      </c>
      <c r="AF298">
        <f>SUM(P298+Q298)</f>
        <v>6</v>
      </c>
      <c r="AG298">
        <f>(U298/M298)*9</f>
        <v>9.0816696914700543</v>
      </c>
      <c r="AH298" s="15">
        <f>SUM(AI298:AN298)</f>
        <v>-0.94523926518530299</v>
      </c>
      <c r="AI298" s="4">
        <f>(M298-84.2787575)/48.673</f>
        <v>-0.59948549503831683</v>
      </c>
      <c r="AJ298" s="4">
        <f>(K298-4.6555)/6.074</f>
        <v>-0.76646361540994401</v>
      </c>
      <c r="AK298" s="4">
        <f>-1*(R298-4.3424)/0.5478</f>
        <v>0.53377144943409971</v>
      </c>
      <c r="AL298" s="4">
        <f>-1*(T298-1.332)/0.0986</f>
        <v>-0.2839756592292092</v>
      </c>
      <c r="AM298" s="4">
        <f>(AG298-8.9127)/1.487</f>
        <v>0.11363126527912248</v>
      </c>
      <c r="AN298" s="4">
        <f>(AF298-5.59719)/7.031955</f>
        <v>5.7282789778944784E-2</v>
      </c>
    </row>
    <row r="299" spans="1:40" x14ac:dyDescent="0.2">
      <c r="A299" t="e">
        <f>B299-C299</f>
        <v>#REF!</v>
      </c>
      <c r="B299" t="e">
        <f>MATCH(E299,#REF!,0)-1</f>
        <v>#REF!</v>
      </c>
      <c r="C299">
        <v>298</v>
      </c>
      <c r="D299">
        <v>218</v>
      </c>
      <c r="E299" t="s">
        <v>7883</v>
      </c>
      <c r="F299" t="s">
        <v>8322</v>
      </c>
      <c r="G299" t="s">
        <v>8349</v>
      </c>
      <c r="H299" t="s">
        <v>7564</v>
      </c>
      <c r="I299">
        <v>55</v>
      </c>
      <c r="J299">
        <v>0</v>
      </c>
      <c r="K299">
        <v>0</v>
      </c>
      <c r="L299">
        <v>285.39999999999998</v>
      </c>
      <c r="M299">
        <v>66.099999999999994</v>
      </c>
      <c r="N299">
        <v>3.3</v>
      </c>
      <c r="O299">
        <v>3.1</v>
      </c>
      <c r="P299">
        <v>2</v>
      </c>
      <c r="Q299">
        <v>8</v>
      </c>
      <c r="R299">
        <v>4.33</v>
      </c>
      <c r="S299">
        <v>3.66</v>
      </c>
      <c r="T299">
        <v>1.35</v>
      </c>
      <c r="U299">
        <v>62.4</v>
      </c>
      <c r="V299">
        <v>24.9</v>
      </c>
      <c r="W299">
        <v>63.8</v>
      </c>
      <c r="X299">
        <v>3.1</v>
      </c>
      <c r="Y299">
        <v>31.8</v>
      </c>
      <c r="Z299">
        <v>34.1</v>
      </c>
      <c r="AA299">
        <v>10</v>
      </c>
      <c r="AB299">
        <v>41.5</v>
      </c>
      <c r="AC299">
        <v>37.799999999999997</v>
      </c>
      <c r="AD299">
        <v>20.7</v>
      </c>
      <c r="AE299">
        <v>0.29199999999999998</v>
      </c>
      <c r="AF299">
        <f>SUM(P299+Q299)</f>
        <v>10</v>
      </c>
      <c r="AG299">
        <f>(U299/M299)*9</f>
        <v>8.4962178517397877</v>
      </c>
      <c r="AH299" s="15">
        <f>SUM(AI299:AN299)</f>
        <v>-0.95383840657329322</v>
      </c>
      <c r="AI299" s="4">
        <f>(M299-84.2787575)/48.673</f>
        <v>-0.37348750847492457</v>
      </c>
      <c r="AJ299" s="4">
        <f>(K299-4.6555)/6.074</f>
        <v>-0.76646361540994401</v>
      </c>
      <c r="AK299" s="4">
        <f>-1*(R299-4.3424)/0.5478</f>
        <v>2.2635998539612127E-2</v>
      </c>
      <c r="AL299" s="4">
        <f>-1*(T299-1.332)/0.0986</f>
        <v>-0.18255578093306304</v>
      </c>
      <c r="AM299" s="4">
        <f>(AG299-8.9127)/1.487</f>
        <v>-0.28008214408891152</v>
      </c>
      <c r="AN299" s="4">
        <f>(AF299-5.59719)/7.031955</f>
        <v>0.62611464379393778</v>
      </c>
    </row>
    <row r="300" spans="1:40" x14ac:dyDescent="0.2">
      <c r="A300" t="e">
        <f>B300-C300</f>
        <v>#REF!</v>
      </c>
      <c r="B300" t="e">
        <f>MATCH(E300,#REF!,0)-1</f>
        <v>#REF!</v>
      </c>
      <c r="C300">
        <v>299</v>
      </c>
      <c r="D300">
        <v>154</v>
      </c>
      <c r="E300" t="s">
        <v>7832</v>
      </c>
      <c r="F300" t="s">
        <v>8318</v>
      </c>
      <c r="G300" t="s">
        <v>8319</v>
      </c>
      <c r="H300" t="s">
        <v>9</v>
      </c>
      <c r="I300">
        <v>39</v>
      </c>
      <c r="J300">
        <v>7</v>
      </c>
      <c r="K300">
        <v>2.6</v>
      </c>
      <c r="L300">
        <v>390.9</v>
      </c>
      <c r="M300">
        <v>90.8</v>
      </c>
      <c r="N300">
        <v>4.7</v>
      </c>
      <c r="O300">
        <v>4.9000000000000004</v>
      </c>
      <c r="P300">
        <v>0</v>
      </c>
      <c r="Q300">
        <v>3</v>
      </c>
      <c r="R300">
        <v>4.29</v>
      </c>
      <c r="S300">
        <v>3.63</v>
      </c>
      <c r="T300">
        <v>1.35</v>
      </c>
      <c r="U300">
        <v>85.5</v>
      </c>
      <c r="V300">
        <v>32.299999999999997</v>
      </c>
      <c r="W300">
        <v>90.3</v>
      </c>
      <c r="X300">
        <v>2.8</v>
      </c>
      <c r="Y300">
        <v>43.3</v>
      </c>
      <c r="Z300">
        <v>46.7</v>
      </c>
      <c r="AA300">
        <v>13</v>
      </c>
      <c r="AB300">
        <v>47.5</v>
      </c>
      <c r="AC300">
        <v>32.299999999999997</v>
      </c>
      <c r="AD300">
        <v>20.2</v>
      </c>
      <c r="AE300">
        <v>0.3</v>
      </c>
      <c r="AF300">
        <f>SUM(P300+Q300)</f>
        <v>3</v>
      </c>
      <c r="AG300">
        <f>(U300/M300)*9</f>
        <v>8.4746696035242302</v>
      </c>
      <c r="AH300" s="15">
        <f>SUM(AI300:AN300)</f>
        <v>-0.95524368236265822</v>
      </c>
      <c r="AI300" s="4">
        <f>(M300-84.2787575)/48.673</f>
        <v>0.13398069771742033</v>
      </c>
      <c r="AJ300" s="4">
        <f>(K300-4.6555)/6.074</f>
        <v>-0.33840961475139941</v>
      </c>
      <c r="AK300" s="4">
        <f>-1*(R300-4.3424)/0.5478</f>
        <v>9.5655348667396056E-2</v>
      </c>
      <c r="AL300" s="4">
        <f>-1*(T300-1.332)/0.0986</f>
        <v>-0.18255578093306304</v>
      </c>
      <c r="AM300" s="4">
        <f>(AG300-8.9127)/1.487</f>
        <v>-0.29457323233071214</v>
      </c>
      <c r="AN300" s="4">
        <f>(AF300-5.59719)/7.031955</f>
        <v>-0.36934110073229998</v>
      </c>
    </row>
    <row r="301" spans="1:40" x14ac:dyDescent="0.2">
      <c r="A301" t="e">
        <f>B301-C301</f>
        <v>#REF!</v>
      </c>
      <c r="B301" t="e">
        <f>MATCH(E301,#REF!,0)-1</f>
        <v>#REF!</v>
      </c>
      <c r="C301">
        <v>300</v>
      </c>
      <c r="D301">
        <v>502</v>
      </c>
      <c r="E301" t="s">
        <v>7970</v>
      </c>
      <c r="F301" t="s">
        <v>8323</v>
      </c>
      <c r="G301" t="s">
        <v>8349</v>
      </c>
      <c r="H301" t="s">
        <v>9</v>
      </c>
      <c r="I301">
        <v>36</v>
      </c>
      <c r="J301">
        <v>0</v>
      </c>
      <c r="K301">
        <v>0</v>
      </c>
      <c r="L301">
        <v>137.80000000000001</v>
      </c>
      <c r="M301">
        <v>32</v>
      </c>
      <c r="N301">
        <v>1.5</v>
      </c>
      <c r="O301">
        <v>1.6</v>
      </c>
      <c r="P301">
        <v>0</v>
      </c>
      <c r="Q301">
        <v>5</v>
      </c>
      <c r="R301">
        <v>4.2</v>
      </c>
      <c r="S301">
        <v>3.38</v>
      </c>
      <c r="T301">
        <v>1.32</v>
      </c>
      <c r="U301">
        <v>34.799999999999997</v>
      </c>
      <c r="V301">
        <v>12.7</v>
      </c>
      <c r="W301">
        <v>29.6</v>
      </c>
      <c r="X301">
        <v>1.5</v>
      </c>
      <c r="Y301">
        <v>14.9</v>
      </c>
      <c r="Z301">
        <v>16.100000000000001</v>
      </c>
      <c r="AA301">
        <v>5</v>
      </c>
      <c r="AB301">
        <v>46</v>
      </c>
      <c r="AC301">
        <v>33.9</v>
      </c>
      <c r="AD301">
        <v>20.100000000000001</v>
      </c>
      <c r="AE301">
        <v>0.29699999999999999</v>
      </c>
      <c r="AF301">
        <f>SUM(P301+Q301)</f>
        <v>5</v>
      </c>
      <c r="AG301">
        <f>(U301/M301)*9</f>
        <v>9.7874999999999996</v>
      </c>
      <c r="AH301" s="15">
        <f>SUM(AI301:AN301)</f>
        <v>-0.95551872778531144</v>
      </c>
      <c r="AI301" s="4">
        <f>(M301-84.2787575)/48.673</f>
        <v>-1.074081266821441</v>
      </c>
      <c r="AJ301" s="4">
        <f>(K301-4.6555)/6.074</f>
        <v>-0.76646361540994401</v>
      </c>
      <c r="AK301" s="4">
        <f>-1*(R301-4.3424)/0.5478</f>
        <v>0.25994888645490949</v>
      </c>
      <c r="AL301" s="4">
        <f>-1*(T301-1.332)/0.0986</f>
        <v>0.12170385395537538</v>
      </c>
      <c r="AM301" s="4">
        <f>(AG301-8.9127)/1.487</f>
        <v>0.58829858776059207</v>
      </c>
      <c r="AN301" s="4">
        <f>(AF301-5.59719)/7.031955</f>
        <v>-8.492517372480346E-2</v>
      </c>
    </row>
    <row r="302" spans="1:40" x14ac:dyDescent="0.2">
      <c r="A302" t="e">
        <f>B302-C302</f>
        <v>#REF!</v>
      </c>
      <c r="B302" t="e">
        <f>MATCH(E302,#REF!,0)-1</f>
        <v>#REF!</v>
      </c>
      <c r="C302">
        <v>301</v>
      </c>
      <c r="D302">
        <v>402</v>
      </c>
      <c r="E302" t="s">
        <v>8126</v>
      </c>
      <c r="F302" t="s">
        <v>8318</v>
      </c>
      <c r="G302" t="s">
        <v>8349</v>
      </c>
      <c r="H302" t="s">
        <v>9</v>
      </c>
      <c r="I302">
        <v>24</v>
      </c>
      <c r="J302">
        <v>0</v>
      </c>
      <c r="K302">
        <v>0</v>
      </c>
      <c r="L302">
        <v>185.6</v>
      </c>
      <c r="M302">
        <v>43.7</v>
      </c>
      <c r="N302">
        <v>2.2000000000000002</v>
      </c>
      <c r="O302">
        <v>2.1</v>
      </c>
      <c r="P302">
        <v>0</v>
      </c>
      <c r="Q302">
        <v>2</v>
      </c>
      <c r="R302">
        <v>4.13</v>
      </c>
      <c r="S302">
        <v>3.37</v>
      </c>
      <c r="T302">
        <v>1.25</v>
      </c>
      <c r="U302">
        <v>42.8</v>
      </c>
      <c r="V302">
        <v>12.2</v>
      </c>
      <c r="W302">
        <v>42.7</v>
      </c>
      <c r="X302">
        <v>1.8</v>
      </c>
      <c r="Y302">
        <v>20.100000000000001</v>
      </c>
      <c r="Z302">
        <v>21.6</v>
      </c>
      <c r="AA302">
        <v>7</v>
      </c>
      <c r="AB302">
        <v>44.1</v>
      </c>
      <c r="AC302">
        <v>35.700000000000003</v>
      </c>
      <c r="AD302">
        <v>20.2</v>
      </c>
      <c r="AE302">
        <v>0.29499999999999998</v>
      </c>
      <c r="AF302">
        <f>SUM(P302+Q302)</f>
        <v>2</v>
      </c>
      <c r="AG302">
        <f>(U302/M302)*9</f>
        <v>8.8146453089244829</v>
      </c>
      <c r="AH302" s="15">
        <f>SUM(AI302:AN302)</f>
        <v>-0.95827980383172207</v>
      </c>
      <c r="AI302" s="4">
        <f>(M302-84.2787575)/48.673</f>
        <v>-0.83370159020401435</v>
      </c>
      <c r="AJ302" s="4">
        <f>(K302-4.6555)/6.074</f>
        <v>-0.76646361540994401</v>
      </c>
      <c r="AK302" s="4">
        <f>-1*(R302-4.3424)/0.5478</f>
        <v>0.38773274917853179</v>
      </c>
      <c r="AL302" s="4">
        <f>-1*(T302-1.332)/0.0986</f>
        <v>0.83164300202839836</v>
      </c>
      <c r="AM302" s="4">
        <f>(AG302-8.9127)/1.487</f>
        <v>-6.594128518864574E-2</v>
      </c>
      <c r="AN302" s="4">
        <f>(AF302-5.59719)/7.031955</f>
        <v>-0.51154906423604818</v>
      </c>
    </row>
    <row r="303" spans="1:40" x14ac:dyDescent="0.2">
      <c r="A303" t="e">
        <f>B303-C303</f>
        <v>#REF!</v>
      </c>
      <c r="B303" t="e">
        <f>MATCH(E303,#REF!,0)-1</f>
        <v>#REF!</v>
      </c>
      <c r="C303">
        <v>302</v>
      </c>
      <c r="D303">
        <v>368</v>
      </c>
      <c r="E303" t="s">
        <v>8076</v>
      </c>
      <c r="F303" t="s">
        <v>7554</v>
      </c>
      <c r="G303" t="s">
        <v>8349</v>
      </c>
      <c r="H303" t="s">
        <v>7564</v>
      </c>
      <c r="I303">
        <v>24</v>
      </c>
      <c r="J303">
        <v>0</v>
      </c>
      <c r="K303">
        <v>0</v>
      </c>
      <c r="L303">
        <v>207.3</v>
      </c>
      <c r="M303">
        <v>48.6</v>
      </c>
      <c r="N303">
        <v>2.4</v>
      </c>
      <c r="O303">
        <v>2.2999999999999998</v>
      </c>
      <c r="P303">
        <v>0</v>
      </c>
      <c r="Q303">
        <v>2</v>
      </c>
      <c r="R303">
        <v>3.95</v>
      </c>
      <c r="S303">
        <v>3.55</v>
      </c>
      <c r="T303">
        <v>1.3</v>
      </c>
      <c r="U303">
        <v>48.2</v>
      </c>
      <c r="V303">
        <v>18</v>
      </c>
      <c r="W303">
        <v>45</v>
      </c>
      <c r="X303">
        <v>2.2000000000000002</v>
      </c>
      <c r="Y303">
        <v>21.3</v>
      </c>
      <c r="Z303">
        <v>23.1</v>
      </c>
      <c r="AA303">
        <v>7</v>
      </c>
      <c r="AB303">
        <v>44</v>
      </c>
      <c r="AC303">
        <v>35.5</v>
      </c>
      <c r="AD303">
        <v>20.5</v>
      </c>
      <c r="AE303">
        <v>0.29099999999999998</v>
      </c>
      <c r="AF303">
        <f>SUM(P303+Q303)</f>
        <v>2</v>
      </c>
      <c r="AG303">
        <f>(U303/M303)*9</f>
        <v>8.9259259259259256</v>
      </c>
      <c r="AH303" s="15">
        <f>SUM(AI303:AN303)</f>
        <v>-0.96128463569311995</v>
      </c>
      <c r="AI303" s="4">
        <f>(M303-84.2787575)/48.673</f>
        <v>-0.73302975982577601</v>
      </c>
      <c r="AJ303" s="4">
        <f>(K303-4.6555)/6.074</f>
        <v>-0.76646361540994401</v>
      </c>
      <c r="AK303" s="4">
        <f>-1*(R303-4.3424)/0.5478</f>
        <v>0.71631982475355871</v>
      </c>
      <c r="AL303" s="4">
        <f>-1*(T303-1.332)/0.0986</f>
        <v>0.32454361054766767</v>
      </c>
      <c r="AM303" s="4">
        <f>(AG303-8.9127)/1.487</f>
        <v>8.894368477421935E-3</v>
      </c>
      <c r="AN303" s="4">
        <f>(AF303-5.59719)/7.031955</f>
        <v>-0.51154906423604818</v>
      </c>
    </row>
    <row r="304" spans="1:40" x14ac:dyDescent="0.2">
      <c r="A304" t="e">
        <f>B304-C304</f>
        <v>#REF!</v>
      </c>
      <c r="B304" t="e">
        <f>MATCH(E304,#REF!,0)-1</f>
        <v>#REF!</v>
      </c>
      <c r="C304">
        <v>303</v>
      </c>
      <c r="D304">
        <v>467</v>
      </c>
      <c r="E304" t="s">
        <v>8141</v>
      </c>
      <c r="F304" t="s">
        <v>8344</v>
      </c>
      <c r="G304" t="s">
        <v>8319</v>
      </c>
      <c r="H304" t="s">
        <v>9</v>
      </c>
      <c r="I304">
        <v>36</v>
      </c>
      <c r="J304">
        <v>0</v>
      </c>
      <c r="K304">
        <v>3.2</v>
      </c>
      <c r="L304">
        <v>151.80000000000001</v>
      </c>
      <c r="M304">
        <v>35.6</v>
      </c>
      <c r="N304">
        <v>1.7</v>
      </c>
      <c r="O304">
        <v>1.7</v>
      </c>
      <c r="P304">
        <v>0</v>
      </c>
      <c r="Q304">
        <v>4</v>
      </c>
      <c r="R304">
        <v>4.32</v>
      </c>
      <c r="S304">
        <v>3.54</v>
      </c>
      <c r="T304">
        <v>1.26</v>
      </c>
      <c r="U304">
        <v>33.6</v>
      </c>
      <c r="V304">
        <v>10</v>
      </c>
      <c r="W304">
        <v>34.9</v>
      </c>
      <c r="X304">
        <v>1.5</v>
      </c>
      <c r="Y304">
        <v>17.100000000000001</v>
      </c>
      <c r="Z304">
        <v>18.2</v>
      </c>
      <c r="AA304">
        <v>6</v>
      </c>
      <c r="AB304">
        <v>38.200000000000003</v>
      </c>
      <c r="AC304">
        <v>41.5</v>
      </c>
      <c r="AD304">
        <v>20.3</v>
      </c>
      <c r="AE304">
        <v>0.28799999999999998</v>
      </c>
      <c r="AF304">
        <f>SUM(P304+Q304)</f>
        <v>4</v>
      </c>
      <c r="AG304">
        <f>(U304/M304)*9</f>
        <v>8.4943820224719104</v>
      </c>
      <c r="AH304" s="15">
        <f>SUM(AI304:AN304)</f>
        <v>-0.97708211912933596</v>
      </c>
      <c r="AI304" s="4">
        <f>(M304-84.2787575)/48.673</f>
        <v>-1.0001182894006944</v>
      </c>
      <c r="AJ304" s="4">
        <f>(K304-4.6555)/6.074</f>
        <v>-0.23962792229173524</v>
      </c>
      <c r="AK304" s="4">
        <f>-1*(R304-4.3424)/0.5478</f>
        <v>4.0890836071557704E-2</v>
      </c>
      <c r="AL304" s="4">
        <f>-1*(T304-1.332)/0.0986</f>
        <v>0.73022312373225218</v>
      </c>
      <c r="AM304" s="4">
        <f>(AG304-8.9127)/1.487</f>
        <v>-0.28131673001216456</v>
      </c>
      <c r="AN304" s="4">
        <f>(AF304-5.59719)/7.031955</f>
        <v>-0.22713313722855172</v>
      </c>
    </row>
    <row r="305" spans="1:40" x14ac:dyDescent="0.2">
      <c r="A305" t="e">
        <f>B305-C305</f>
        <v>#REF!</v>
      </c>
      <c r="B305" t="e">
        <f>MATCH(E305,#REF!,0)-1</f>
        <v>#REF!</v>
      </c>
      <c r="C305">
        <v>304</v>
      </c>
      <c r="D305">
        <v>614</v>
      </c>
      <c r="E305" t="s">
        <v>7992</v>
      </c>
      <c r="F305" t="s">
        <v>8331</v>
      </c>
      <c r="G305" t="s">
        <v>8349</v>
      </c>
      <c r="H305" t="s">
        <v>7564</v>
      </c>
      <c r="I305">
        <v>24</v>
      </c>
      <c r="J305">
        <v>0</v>
      </c>
      <c r="K305">
        <v>0</v>
      </c>
      <c r="L305">
        <v>104.1</v>
      </c>
      <c r="M305">
        <v>24.3</v>
      </c>
      <c r="N305">
        <v>1.2</v>
      </c>
      <c r="O305">
        <v>1.2</v>
      </c>
      <c r="P305">
        <v>0</v>
      </c>
      <c r="Q305">
        <v>2</v>
      </c>
      <c r="R305">
        <v>4.03</v>
      </c>
      <c r="S305">
        <v>3.45</v>
      </c>
      <c r="T305">
        <v>1.3</v>
      </c>
      <c r="U305">
        <v>26.6</v>
      </c>
      <c r="V305">
        <v>10.1</v>
      </c>
      <c r="W305">
        <v>21.4</v>
      </c>
      <c r="X305">
        <v>1</v>
      </c>
      <c r="Y305">
        <v>10.9</v>
      </c>
      <c r="Z305">
        <v>11.7</v>
      </c>
      <c r="AA305">
        <v>4</v>
      </c>
      <c r="AB305">
        <v>38.4</v>
      </c>
      <c r="AC305">
        <v>40.9</v>
      </c>
      <c r="AD305">
        <v>20.6</v>
      </c>
      <c r="AE305">
        <v>0.28499999999999998</v>
      </c>
      <c r="AF305">
        <f>SUM(P305+Q305)</f>
        <v>2</v>
      </c>
      <c r="AG305">
        <f>(U305/M305)*9</f>
        <v>9.851851851851853</v>
      </c>
      <c r="AH305" s="15">
        <f>SUM(AI305:AN305)</f>
        <v>-0.98389291845740445</v>
      </c>
      <c r="AI305" s="4">
        <f>(M305-84.2787575)/48.673</f>
        <v>-1.2322798574158158</v>
      </c>
      <c r="AJ305" s="4">
        <f>(K305-4.6555)/6.074</f>
        <v>-0.76646361540994401</v>
      </c>
      <c r="AK305" s="4">
        <f>-1*(R305-4.3424)/0.5478</f>
        <v>0.57028112449799084</v>
      </c>
      <c r="AL305" s="4">
        <f>-1*(T305-1.332)/0.0986</f>
        <v>0.32454361054766767</v>
      </c>
      <c r="AM305" s="4">
        <f>(AG305-8.9127)/1.487</f>
        <v>0.63157488355874492</v>
      </c>
      <c r="AN305" s="4">
        <f>(AF305-5.59719)/7.031955</f>
        <v>-0.51154906423604818</v>
      </c>
    </row>
    <row r="306" spans="1:40" x14ac:dyDescent="0.2">
      <c r="A306" t="e">
        <f>B306-C306</f>
        <v>#REF!</v>
      </c>
      <c r="B306" t="e">
        <f>MATCH(E306,#REF!,0)-1</f>
        <v>#REF!</v>
      </c>
      <c r="C306">
        <v>305</v>
      </c>
      <c r="D306">
        <v>260</v>
      </c>
      <c r="E306" t="s">
        <v>7928</v>
      </c>
      <c r="F306" t="s">
        <v>8335</v>
      </c>
      <c r="G306" t="s">
        <v>8349</v>
      </c>
      <c r="H306" t="s">
        <v>9</v>
      </c>
      <c r="I306">
        <v>57</v>
      </c>
      <c r="J306">
        <v>0</v>
      </c>
      <c r="K306">
        <v>0</v>
      </c>
      <c r="L306">
        <v>269.39999999999998</v>
      </c>
      <c r="M306">
        <v>62.4</v>
      </c>
      <c r="N306">
        <v>3.3</v>
      </c>
      <c r="O306">
        <v>2.8</v>
      </c>
      <c r="P306">
        <v>3</v>
      </c>
      <c r="Q306">
        <v>9</v>
      </c>
      <c r="R306">
        <v>4.24</v>
      </c>
      <c r="S306">
        <v>3.71</v>
      </c>
      <c r="T306">
        <v>1.37</v>
      </c>
      <c r="U306">
        <v>56.7</v>
      </c>
      <c r="V306">
        <v>24.4</v>
      </c>
      <c r="W306">
        <v>61.1</v>
      </c>
      <c r="X306">
        <v>2.9</v>
      </c>
      <c r="Y306">
        <v>29.4</v>
      </c>
      <c r="Z306">
        <v>31.9</v>
      </c>
      <c r="AA306">
        <v>8</v>
      </c>
      <c r="AB306">
        <v>49.1</v>
      </c>
      <c r="AC306">
        <v>29.7</v>
      </c>
      <c r="AD306">
        <v>21.2</v>
      </c>
      <c r="AE306">
        <v>0.30099999999999999</v>
      </c>
      <c r="AF306">
        <f>SUM(P306+Q306)</f>
        <v>12</v>
      </c>
      <c r="AG306">
        <f>(U306/M306)*9</f>
        <v>8.1778846153846168</v>
      </c>
      <c r="AH306" s="15">
        <f>SUM(AI306:AN306)</f>
        <v>-0.99806369880953161</v>
      </c>
      <c r="AI306" s="4">
        <f>(M306-84.2787575)/48.673</f>
        <v>-0.44950501304624735</v>
      </c>
      <c r="AJ306" s="4">
        <f>(K306-4.6555)/6.074</f>
        <v>-0.76646361540994401</v>
      </c>
      <c r="AK306" s="4">
        <f>-1*(R306-4.3424)/0.5478</f>
        <v>0.18692953632712558</v>
      </c>
      <c r="AL306" s="4">
        <f>-1*(T306-1.332)/0.0986</f>
        <v>-0.38539553752535533</v>
      </c>
      <c r="AM306" s="4">
        <f>(AG306-8.9127)/1.487</f>
        <v>-0.49415963995654499</v>
      </c>
      <c r="AN306" s="4">
        <f>(AF306-5.59719)/7.031955</f>
        <v>0.91053057080143429</v>
      </c>
    </row>
    <row r="307" spans="1:40" x14ac:dyDescent="0.2">
      <c r="A307" t="e">
        <f>B307-C307</f>
        <v>#REF!</v>
      </c>
      <c r="B307" t="e">
        <f>MATCH(E307,#REF!,0)-1</f>
        <v>#REF!</v>
      </c>
      <c r="C307">
        <v>306</v>
      </c>
      <c r="D307">
        <v>337</v>
      </c>
      <c r="E307" t="s">
        <v>7917</v>
      </c>
      <c r="F307" t="s">
        <v>8344</v>
      </c>
      <c r="G307" t="s">
        <v>8319</v>
      </c>
      <c r="H307" t="s">
        <v>7564</v>
      </c>
      <c r="I307">
        <v>10</v>
      </c>
      <c r="J307">
        <v>10</v>
      </c>
      <c r="K307">
        <v>4.7</v>
      </c>
      <c r="L307">
        <v>228.8</v>
      </c>
      <c r="M307">
        <v>53</v>
      </c>
      <c r="N307">
        <v>3.2</v>
      </c>
      <c r="O307">
        <v>3.2</v>
      </c>
      <c r="P307">
        <v>0</v>
      </c>
      <c r="Q307">
        <v>0</v>
      </c>
      <c r="R307">
        <v>4.25</v>
      </c>
      <c r="S307">
        <v>3.82</v>
      </c>
      <c r="T307">
        <v>1.33</v>
      </c>
      <c r="U307">
        <v>54.6</v>
      </c>
      <c r="V307">
        <v>21.3</v>
      </c>
      <c r="W307">
        <v>49</v>
      </c>
      <c r="X307">
        <v>2.2999999999999998</v>
      </c>
      <c r="Y307">
        <v>25</v>
      </c>
      <c r="Z307">
        <v>26.9</v>
      </c>
      <c r="AA307">
        <v>8</v>
      </c>
      <c r="AB307">
        <v>41.2</v>
      </c>
      <c r="AC307">
        <v>38.5</v>
      </c>
      <c r="AD307">
        <v>20.3</v>
      </c>
      <c r="AE307">
        <v>0.28699999999999998</v>
      </c>
      <c r="AF307">
        <f>SUM(P307+Q307)</f>
        <v>0</v>
      </c>
      <c r="AG307">
        <f>(U307/M307)*9</f>
        <v>9.2716981132075471</v>
      </c>
      <c r="AH307" s="15">
        <f>SUM(AI307:AN307)</f>
        <v>-1.0008861526832069</v>
      </c>
      <c r="AI307" s="4">
        <f>(M307-84.2787575)/48.673</f>
        <v>-0.64263056520041906</v>
      </c>
      <c r="AJ307" s="4">
        <f>(K307-4.6555)/6.074</f>
        <v>7.3263088574251249E-3</v>
      </c>
      <c r="AK307" s="4">
        <f>-1*(R307-4.3424)/0.5478</f>
        <v>0.16867469879517999</v>
      </c>
      <c r="AL307" s="4">
        <f>-1*(T307-1.332)/0.0986</f>
        <v>2.0283975659229229E-2</v>
      </c>
      <c r="AM307" s="4">
        <f>(AG307-8.9127)/1.487</f>
        <v>0.24142442044892259</v>
      </c>
      <c r="AN307" s="4">
        <f>(AF307-5.59719)/7.031955</f>
        <v>-0.7959649912435447</v>
      </c>
    </row>
    <row r="308" spans="1:40" x14ac:dyDescent="0.2">
      <c r="A308" t="e">
        <f>B308-C308</f>
        <v>#REF!</v>
      </c>
      <c r="B308" t="e">
        <f>MATCH(E308,#REF!,0)-1</f>
        <v>#REF!</v>
      </c>
      <c r="C308">
        <v>307</v>
      </c>
      <c r="D308">
        <v>568</v>
      </c>
      <c r="E308" t="s">
        <v>8077</v>
      </c>
      <c r="F308" t="s">
        <v>8347</v>
      </c>
      <c r="G308" t="s">
        <v>8349</v>
      </c>
      <c r="H308" t="s">
        <v>9</v>
      </c>
      <c r="I308">
        <v>24</v>
      </c>
      <c r="J308">
        <v>0</v>
      </c>
      <c r="K308">
        <v>0</v>
      </c>
      <c r="L308">
        <v>105.8</v>
      </c>
      <c r="M308">
        <v>24.3</v>
      </c>
      <c r="N308">
        <v>1.3</v>
      </c>
      <c r="O308">
        <v>1.1000000000000001</v>
      </c>
      <c r="P308">
        <v>0</v>
      </c>
      <c r="Q308">
        <v>2</v>
      </c>
      <c r="R308">
        <v>4.13</v>
      </c>
      <c r="S308">
        <v>3.64</v>
      </c>
      <c r="T308">
        <v>1.35</v>
      </c>
      <c r="U308">
        <v>29.3</v>
      </c>
      <c r="V308">
        <v>12.3</v>
      </c>
      <c r="W308">
        <v>20.6</v>
      </c>
      <c r="X308">
        <v>1.2</v>
      </c>
      <c r="Y308">
        <v>11.2</v>
      </c>
      <c r="Z308">
        <v>12</v>
      </c>
      <c r="AA308">
        <v>3</v>
      </c>
      <c r="AB308">
        <v>39.700000000000003</v>
      </c>
      <c r="AC308">
        <v>40.299999999999997</v>
      </c>
      <c r="AD308">
        <v>20</v>
      </c>
      <c r="AE308">
        <v>0.28799999999999998</v>
      </c>
      <c r="AF308">
        <f>SUM(P308+Q308)</f>
        <v>2</v>
      </c>
      <c r="AG308">
        <f>(U308/M308)*9</f>
        <v>10.851851851851851</v>
      </c>
      <c r="AH308" s="15">
        <f>SUM(AI308:AN308)</f>
        <v>-1.0010457289697676</v>
      </c>
      <c r="AI308" s="4">
        <f>(M308-84.2787575)/48.673</f>
        <v>-1.2322798574158158</v>
      </c>
      <c r="AJ308" s="4">
        <f>(K308-4.6555)/6.074</f>
        <v>-0.76646361540994401</v>
      </c>
      <c r="AK308" s="4">
        <f>-1*(R308-4.3424)/0.5478</f>
        <v>0.38773274917853179</v>
      </c>
      <c r="AL308" s="4">
        <f>-1*(T308-1.332)/0.0986</f>
        <v>-0.18255578093306304</v>
      </c>
      <c r="AM308" s="4">
        <f>(AG308-8.9127)/1.487</f>
        <v>1.3040698398465715</v>
      </c>
      <c r="AN308" s="4">
        <f>(AF308-5.59719)/7.031955</f>
        <v>-0.51154906423604818</v>
      </c>
    </row>
    <row r="309" spans="1:40" x14ac:dyDescent="0.2">
      <c r="A309" t="e">
        <f>B309-C309</f>
        <v>#REF!</v>
      </c>
      <c r="B309" t="e">
        <f>MATCH(E309,#REF!,0)-1</f>
        <v>#REF!</v>
      </c>
      <c r="C309">
        <v>308</v>
      </c>
      <c r="D309">
        <v>275</v>
      </c>
      <c r="E309" t="s">
        <v>7889</v>
      </c>
      <c r="F309" t="s">
        <v>8348</v>
      </c>
      <c r="G309" t="s">
        <v>8349</v>
      </c>
      <c r="H309" t="s">
        <v>9</v>
      </c>
      <c r="I309">
        <v>60</v>
      </c>
      <c r="J309">
        <v>0</v>
      </c>
      <c r="K309">
        <v>0</v>
      </c>
      <c r="L309">
        <v>260.5</v>
      </c>
      <c r="M309">
        <v>59.9</v>
      </c>
      <c r="N309">
        <v>2.9</v>
      </c>
      <c r="O309">
        <v>2.9</v>
      </c>
      <c r="P309">
        <v>2</v>
      </c>
      <c r="Q309">
        <v>9</v>
      </c>
      <c r="R309">
        <v>4.32</v>
      </c>
      <c r="S309">
        <v>3.69</v>
      </c>
      <c r="T309">
        <v>1.38</v>
      </c>
      <c r="U309">
        <v>58.7</v>
      </c>
      <c r="V309">
        <v>24.9</v>
      </c>
      <c r="W309">
        <v>57.6</v>
      </c>
      <c r="X309">
        <v>3.3</v>
      </c>
      <c r="Y309">
        <v>28.7</v>
      </c>
      <c r="Z309">
        <v>31</v>
      </c>
      <c r="AA309">
        <v>8</v>
      </c>
      <c r="AB309">
        <v>46.5</v>
      </c>
      <c r="AC309">
        <v>33</v>
      </c>
      <c r="AD309">
        <v>20.5</v>
      </c>
      <c r="AE309">
        <v>0.29899999999999999</v>
      </c>
      <c r="AF309">
        <f>SUM(P309+Q309)</f>
        <v>11</v>
      </c>
      <c r="AG309">
        <f>(U309/M309)*9</f>
        <v>8.8196994991652762</v>
      </c>
      <c r="AH309" s="15">
        <f>SUM(AI309:AN309)</f>
        <v>-1.0074761474164475</v>
      </c>
      <c r="AI309" s="4">
        <f>(M309-84.2787575)/48.673</f>
        <v>-0.50086819181065478</v>
      </c>
      <c r="AJ309" s="4">
        <f>(K309-4.6555)/6.074</f>
        <v>-0.76646361540994401</v>
      </c>
      <c r="AK309" s="4">
        <f>-1*(R309-4.3424)/0.5478</f>
        <v>4.0890836071557704E-2</v>
      </c>
      <c r="AL309" s="4">
        <f>-1*(T309-1.332)/0.0986</f>
        <v>-0.48681541582149923</v>
      </c>
      <c r="AM309" s="4">
        <f>(AG309-8.9127)/1.487</f>
        <v>-6.2542367743593133E-2</v>
      </c>
      <c r="AN309" s="4">
        <f>(AF309-5.59719)/7.031955</f>
        <v>0.76832260729768598</v>
      </c>
    </row>
    <row r="310" spans="1:40" x14ac:dyDescent="0.2">
      <c r="A310" t="e">
        <f>B310-C310</f>
        <v>#REF!</v>
      </c>
      <c r="B310" t="e">
        <f>MATCH(E310,#REF!,0)-1</f>
        <v>#REF!</v>
      </c>
      <c r="C310">
        <v>309</v>
      </c>
      <c r="D310">
        <v>475</v>
      </c>
      <c r="E310" t="s">
        <v>7980</v>
      </c>
      <c r="F310" t="s">
        <v>8325</v>
      </c>
      <c r="G310" t="s">
        <v>8349</v>
      </c>
      <c r="H310" t="s">
        <v>9</v>
      </c>
      <c r="I310">
        <v>36</v>
      </c>
      <c r="J310">
        <v>0</v>
      </c>
      <c r="K310">
        <v>0</v>
      </c>
      <c r="L310">
        <v>152.80000000000001</v>
      </c>
      <c r="M310">
        <v>35.6</v>
      </c>
      <c r="N310">
        <v>1.7</v>
      </c>
      <c r="O310">
        <v>1.7</v>
      </c>
      <c r="P310">
        <v>0</v>
      </c>
      <c r="Q310">
        <v>4</v>
      </c>
      <c r="R310">
        <v>4.3499999999999996</v>
      </c>
      <c r="S310">
        <v>3.39</v>
      </c>
      <c r="T310">
        <v>1.3</v>
      </c>
      <c r="U310">
        <v>39.1</v>
      </c>
      <c r="V310">
        <v>13.6</v>
      </c>
      <c r="W310">
        <v>32.700000000000003</v>
      </c>
      <c r="X310">
        <v>1.3</v>
      </c>
      <c r="Y310">
        <v>17.2</v>
      </c>
      <c r="Z310">
        <v>18.399999999999999</v>
      </c>
      <c r="AA310">
        <v>6</v>
      </c>
      <c r="AB310">
        <v>40.6</v>
      </c>
      <c r="AC310">
        <v>39.5</v>
      </c>
      <c r="AD310">
        <v>19.899999999999999</v>
      </c>
      <c r="AE310">
        <v>0.28799999999999998</v>
      </c>
      <c r="AF310">
        <f>SUM(P310+Q310)</f>
        <v>4</v>
      </c>
      <c r="AG310">
        <f>(U310/M310)*9</f>
        <v>9.8848314606741567</v>
      </c>
      <c r="AH310" s="15">
        <f>SUM(AI310:AN310)</f>
        <v>-1.0292916038637117</v>
      </c>
      <c r="AI310" s="4">
        <f>(M310-84.2787575)/48.673</f>
        <v>-1.0001182894006944</v>
      </c>
      <c r="AJ310" s="4">
        <f>(K310-4.6555)/6.074</f>
        <v>-0.76646361540994401</v>
      </c>
      <c r="AK310" s="4">
        <f>-1*(R310-4.3424)/0.5478</f>
        <v>-1.3873676524279028E-2</v>
      </c>
      <c r="AL310" s="4">
        <f>-1*(T310-1.332)/0.0986</f>
        <v>0.32454361054766767</v>
      </c>
      <c r="AM310" s="4">
        <f>(AG310-8.9127)/1.487</f>
        <v>0.65375350415208977</v>
      </c>
      <c r="AN310" s="4">
        <f>(AF310-5.59719)/7.031955</f>
        <v>-0.22713313722855172</v>
      </c>
    </row>
    <row r="311" spans="1:40" x14ac:dyDescent="0.2">
      <c r="A311" t="e">
        <f>B311-C311</f>
        <v>#REF!</v>
      </c>
      <c r="B311" t="e">
        <f>MATCH(E311,#REF!,0)-1</f>
        <v>#REF!</v>
      </c>
      <c r="C311">
        <v>310</v>
      </c>
      <c r="D311">
        <v>62</v>
      </c>
      <c r="E311" t="s">
        <v>7671</v>
      </c>
      <c r="F311" t="s">
        <v>8341</v>
      </c>
      <c r="G311" t="s">
        <v>8319</v>
      </c>
      <c r="H311" t="s">
        <v>9</v>
      </c>
      <c r="I311">
        <v>29</v>
      </c>
      <c r="J311">
        <v>29</v>
      </c>
      <c r="K311">
        <v>12.8</v>
      </c>
      <c r="L311">
        <v>723.1</v>
      </c>
      <c r="M311">
        <v>163.5</v>
      </c>
      <c r="N311">
        <v>7.9</v>
      </c>
      <c r="O311">
        <v>11.6</v>
      </c>
      <c r="P311">
        <v>0</v>
      </c>
      <c r="Q311">
        <v>0</v>
      </c>
      <c r="R311">
        <v>5.0199999999999996</v>
      </c>
      <c r="S311">
        <v>4.29</v>
      </c>
      <c r="T311">
        <v>1.42</v>
      </c>
      <c r="U311">
        <v>132.6</v>
      </c>
      <c r="V311">
        <v>49.5</v>
      </c>
      <c r="W311">
        <v>182.3</v>
      </c>
      <c r="X311">
        <v>7</v>
      </c>
      <c r="Y311">
        <v>91.2</v>
      </c>
      <c r="Z311">
        <v>97.4</v>
      </c>
      <c r="AA311">
        <v>27</v>
      </c>
      <c r="AB311">
        <v>41.2</v>
      </c>
      <c r="AC311">
        <v>37.5</v>
      </c>
      <c r="AD311">
        <v>21.4</v>
      </c>
      <c r="AE311">
        <v>0.30599999999999999</v>
      </c>
      <c r="AF311">
        <f>SUM(P311+Q311)</f>
        <v>0</v>
      </c>
      <c r="AG311">
        <f>(U311/M311)*9</f>
        <v>7.2990825688073393</v>
      </c>
      <c r="AH311" s="15">
        <f>SUM(AI311:AN311)</f>
        <v>-1.0420562020201944</v>
      </c>
      <c r="AI311" s="4">
        <f>(M311-84.2787575)/48.673</f>
        <v>1.6276219361863866</v>
      </c>
      <c r="AJ311" s="4">
        <f>(K311-4.6555)/6.074</f>
        <v>1.3408791570628911</v>
      </c>
      <c r="AK311" s="4">
        <f>-1*(R311-4.3424)/0.5478</f>
        <v>-1.2369477911646587</v>
      </c>
      <c r="AL311" s="4">
        <f>-1*(T311-1.332)/0.0986</f>
        <v>-0.89249492900608385</v>
      </c>
      <c r="AM311" s="4">
        <f>(AG311-8.9127)/1.487</f>
        <v>-1.0851495838551848</v>
      </c>
      <c r="AN311" s="4">
        <f>(AF311-5.59719)/7.031955</f>
        <v>-0.7959649912435447</v>
      </c>
    </row>
    <row r="312" spans="1:40" x14ac:dyDescent="0.2">
      <c r="A312" t="e">
        <f>B312-C312</f>
        <v>#REF!</v>
      </c>
      <c r="B312" t="e">
        <f>MATCH(E312,#REF!,0)-1</f>
        <v>#REF!</v>
      </c>
      <c r="C312">
        <v>311</v>
      </c>
      <c r="D312">
        <v>233</v>
      </c>
      <c r="E312" t="s">
        <v>7945</v>
      </c>
      <c r="F312" t="s">
        <v>8328</v>
      </c>
      <c r="G312" t="s">
        <v>8349</v>
      </c>
      <c r="H312" t="s">
        <v>9</v>
      </c>
      <c r="I312">
        <v>65</v>
      </c>
      <c r="J312">
        <v>0</v>
      </c>
      <c r="K312">
        <v>0</v>
      </c>
      <c r="L312">
        <v>281.39999999999998</v>
      </c>
      <c r="M312">
        <v>64.8</v>
      </c>
      <c r="N312">
        <v>3</v>
      </c>
      <c r="O312">
        <v>3.3</v>
      </c>
      <c r="P312">
        <v>0</v>
      </c>
      <c r="Q312">
        <v>10</v>
      </c>
      <c r="R312">
        <v>4.17</v>
      </c>
      <c r="S312">
        <v>3.82</v>
      </c>
      <c r="T312">
        <v>1.4</v>
      </c>
      <c r="U312">
        <v>62.8</v>
      </c>
      <c r="V312">
        <v>29.2</v>
      </c>
      <c r="W312">
        <v>61.3</v>
      </c>
      <c r="X312">
        <v>2.5</v>
      </c>
      <c r="Y312">
        <v>30</v>
      </c>
      <c r="Z312">
        <v>32.6</v>
      </c>
      <c r="AA312">
        <v>8</v>
      </c>
      <c r="AB312">
        <v>49.8</v>
      </c>
      <c r="AC312">
        <v>30.2</v>
      </c>
      <c r="AD312">
        <v>20</v>
      </c>
      <c r="AE312">
        <v>0.29699999999999999</v>
      </c>
      <c r="AF312">
        <f>SUM(P312+Q312)</f>
        <v>10</v>
      </c>
      <c r="AG312">
        <f>(U312/M312)*9</f>
        <v>8.7222222222222214</v>
      </c>
      <c r="AH312" s="15">
        <f>SUM(AI312:AN312)</f>
        <v>-1.0435824512519354</v>
      </c>
      <c r="AI312" s="4">
        <f>(M312-84.2787575)/48.673</f>
        <v>-0.40019636143241633</v>
      </c>
      <c r="AJ312" s="4">
        <f>(K312-4.6555)/6.074</f>
        <v>-0.76646361540994401</v>
      </c>
      <c r="AK312" s="4">
        <f>-1*(R312-4.3424)/0.5478</f>
        <v>0.31471339905074786</v>
      </c>
      <c r="AL312" s="4">
        <f>-1*(T312-1.332)/0.0986</f>
        <v>-0.68965517241379148</v>
      </c>
      <c r="AM312" s="4">
        <f>(AG312-8.9127)/1.487</f>
        <v>-0.12809534484046922</v>
      </c>
      <c r="AN312" s="4">
        <f>(AF312-5.59719)/7.031955</f>
        <v>0.62611464379393778</v>
      </c>
    </row>
    <row r="313" spans="1:40" x14ac:dyDescent="0.2">
      <c r="A313" t="e">
        <f>B313-C313</f>
        <v>#REF!</v>
      </c>
      <c r="B313" t="e">
        <f>MATCH(E313,#REF!,0)-1</f>
        <v>#REF!</v>
      </c>
      <c r="C313">
        <v>312</v>
      </c>
      <c r="D313">
        <v>85</v>
      </c>
      <c r="E313" t="s">
        <v>7714</v>
      </c>
      <c r="F313" t="s">
        <v>8325</v>
      </c>
      <c r="G313" t="s">
        <v>8319</v>
      </c>
      <c r="H313" t="s">
        <v>9</v>
      </c>
      <c r="I313">
        <v>28</v>
      </c>
      <c r="J313">
        <v>28</v>
      </c>
      <c r="K313">
        <v>11.7</v>
      </c>
      <c r="L313">
        <v>660.1</v>
      </c>
      <c r="M313">
        <v>151.30000000000001</v>
      </c>
      <c r="N313">
        <v>8.1</v>
      </c>
      <c r="O313">
        <v>10.199999999999999</v>
      </c>
      <c r="P313">
        <v>0</v>
      </c>
      <c r="Q313">
        <v>0</v>
      </c>
      <c r="R313">
        <v>5.05</v>
      </c>
      <c r="S313">
        <v>4.07</v>
      </c>
      <c r="T313">
        <v>1.38</v>
      </c>
      <c r="U313">
        <v>124.2</v>
      </c>
      <c r="V313">
        <v>45.9</v>
      </c>
      <c r="W313">
        <v>163</v>
      </c>
      <c r="X313">
        <v>6.4</v>
      </c>
      <c r="Y313">
        <v>84.9</v>
      </c>
      <c r="Z313">
        <v>90.7</v>
      </c>
      <c r="AA313">
        <v>29</v>
      </c>
      <c r="AB313">
        <v>43.5</v>
      </c>
      <c r="AC313">
        <v>36.6</v>
      </c>
      <c r="AD313">
        <v>19.899999999999999</v>
      </c>
      <c r="AE313">
        <v>0.29399999999999998</v>
      </c>
      <c r="AF313">
        <f>SUM(P313+Q313)</f>
        <v>0</v>
      </c>
      <c r="AG313">
        <f>(U313/M313)*9</f>
        <v>7.3879709187045606</v>
      </c>
      <c r="AH313" s="15">
        <f>SUM(AI313:AN313)</f>
        <v>-1.063116316332511</v>
      </c>
      <c r="AI313" s="4">
        <f>(M313-84.2787575)/48.673</f>
        <v>1.3769696238160789</v>
      </c>
      <c r="AJ313" s="4">
        <f>(K313-4.6555)/6.074</f>
        <v>1.1597793875535067</v>
      </c>
      <c r="AK313" s="4">
        <f>-1*(R313-4.3424)/0.5478</f>
        <v>-1.2917123037604969</v>
      </c>
      <c r="AL313" s="4">
        <f>-1*(T313-1.332)/0.0986</f>
        <v>-0.48681541582149923</v>
      </c>
      <c r="AM313" s="4">
        <f>(AG313-8.9127)/1.487</f>
        <v>-1.0253726168765558</v>
      </c>
      <c r="AN313" s="4">
        <f>(AF313-5.59719)/7.031955</f>
        <v>-0.7959649912435447</v>
      </c>
    </row>
    <row r="314" spans="1:40" x14ac:dyDescent="0.2">
      <c r="A314" t="e">
        <f>B314-C314</f>
        <v>#REF!</v>
      </c>
      <c r="B314" t="e">
        <f>MATCH(E314,#REF!,0)-1</f>
        <v>#REF!</v>
      </c>
      <c r="C314">
        <v>313</v>
      </c>
      <c r="D314">
        <v>526</v>
      </c>
      <c r="E314" t="s">
        <v>8004</v>
      </c>
      <c r="F314" t="s">
        <v>8345</v>
      </c>
      <c r="G314" t="s">
        <v>8349</v>
      </c>
      <c r="H314" t="s">
        <v>9</v>
      </c>
      <c r="I314">
        <v>31</v>
      </c>
      <c r="J314">
        <v>0</v>
      </c>
      <c r="K314">
        <v>0</v>
      </c>
      <c r="L314">
        <v>132.9</v>
      </c>
      <c r="M314">
        <v>30.8</v>
      </c>
      <c r="N314">
        <v>1.4</v>
      </c>
      <c r="O314">
        <v>1.5</v>
      </c>
      <c r="P314">
        <v>0</v>
      </c>
      <c r="Q314">
        <v>3</v>
      </c>
      <c r="R314">
        <v>3.96</v>
      </c>
      <c r="S314">
        <v>3.67</v>
      </c>
      <c r="T314">
        <v>1.33</v>
      </c>
      <c r="U314">
        <v>32.799999999999997</v>
      </c>
      <c r="V314">
        <v>13.6</v>
      </c>
      <c r="W314">
        <v>27.4</v>
      </c>
      <c r="X314">
        <v>1.2</v>
      </c>
      <c r="Y314">
        <v>13.5</v>
      </c>
      <c r="Z314">
        <v>14.6</v>
      </c>
      <c r="AA314">
        <v>4</v>
      </c>
      <c r="AB314">
        <v>43.6</v>
      </c>
      <c r="AC314">
        <v>36.299999999999997</v>
      </c>
      <c r="AD314">
        <v>20.100000000000001</v>
      </c>
      <c r="AE314">
        <v>0.28999999999999998</v>
      </c>
      <c r="AF314">
        <f>SUM(P314+Q314)</f>
        <v>3</v>
      </c>
      <c r="AG314">
        <f>(U314/M314)*9</f>
        <v>9.5844155844155843</v>
      </c>
      <c r="AH314" s="15">
        <f>SUM(AI314:AN314)</f>
        <v>-1.0644660033103466</v>
      </c>
      <c r="AI314" s="4">
        <f>(M314-84.2787575)/48.673</f>
        <v>-1.0987355926283566</v>
      </c>
      <c r="AJ314" s="4">
        <f>(K314-4.6555)/6.074</f>
        <v>-0.76646361540994401</v>
      </c>
      <c r="AK314" s="4">
        <f>-1*(R314-4.3424)/0.5478</f>
        <v>0.69806498722161314</v>
      </c>
      <c r="AL314" s="4">
        <f>-1*(T314-1.332)/0.0986</f>
        <v>2.0283975659229229E-2</v>
      </c>
      <c r="AM314" s="4">
        <f>(AG314-8.9127)/1.487</f>
        <v>0.4517253425794116</v>
      </c>
      <c r="AN314" s="4">
        <f>(AF314-5.59719)/7.031955</f>
        <v>-0.36934110073229998</v>
      </c>
    </row>
    <row r="315" spans="1:40" x14ac:dyDescent="0.2">
      <c r="A315" t="e">
        <f>B315-C315</f>
        <v>#REF!</v>
      </c>
      <c r="B315" t="e">
        <f>MATCH(E315,#REF!,0)-1</f>
        <v>#REF!</v>
      </c>
      <c r="C315">
        <v>314</v>
      </c>
      <c r="D315">
        <v>562</v>
      </c>
      <c r="E315" t="s">
        <v>7966</v>
      </c>
      <c r="F315" t="s">
        <v>8323</v>
      </c>
      <c r="G315" t="s">
        <v>8349</v>
      </c>
      <c r="H315" t="s">
        <v>9</v>
      </c>
      <c r="I315">
        <v>24</v>
      </c>
      <c r="J315">
        <v>0</v>
      </c>
      <c r="K315">
        <v>0</v>
      </c>
      <c r="L315">
        <v>105.2</v>
      </c>
      <c r="M315">
        <v>24.3</v>
      </c>
      <c r="N315">
        <v>1.2</v>
      </c>
      <c r="O315">
        <v>1.2</v>
      </c>
      <c r="P315">
        <v>0</v>
      </c>
      <c r="Q315">
        <v>2</v>
      </c>
      <c r="R315">
        <v>4.25</v>
      </c>
      <c r="S315">
        <v>3.31</v>
      </c>
      <c r="T315">
        <v>1.34</v>
      </c>
      <c r="U315">
        <v>29.5</v>
      </c>
      <c r="V315">
        <v>11.6</v>
      </c>
      <c r="W315">
        <v>20.9</v>
      </c>
      <c r="X315">
        <v>1.3</v>
      </c>
      <c r="Y315">
        <v>11.5</v>
      </c>
      <c r="Z315">
        <v>12.3</v>
      </c>
      <c r="AA315">
        <v>4</v>
      </c>
      <c r="AB315">
        <v>40.9</v>
      </c>
      <c r="AC315">
        <v>39</v>
      </c>
      <c r="AD315">
        <v>20.100000000000001</v>
      </c>
      <c r="AE315">
        <v>0.29299999999999998</v>
      </c>
      <c r="AF315">
        <f>SUM(P315+Q315)</f>
        <v>2</v>
      </c>
      <c r="AG315">
        <f>(U315/M315)*9</f>
        <v>10.925925925925926</v>
      </c>
      <c r="AH315" s="15">
        <f>SUM(AI315:AN315)</f>
        <v>-1.0688694598504673</v>
      </c>
      <c r="AI315" s="4">
        <f>(M315-84.2787575)/48.673</f>
        <v>-1.2322798574158158</v>
      </c>
      <c r="AJ315" s="4">
        <f>(K315-4.6555)/6.074</f>
        <v>-0.76646361540994401</v>
      </c>
      <c r="AK315" s="4">
        <f>-1*(R315-4.3424)/0.5478</f>
        <v>0.16867469879517999</v>
      </c>
      <c r="AL315" s="4">
        <f>-1*(T315-1.332)/0.0986</f>
        <v>-8.1135902636916918E-2</v>
      </c>
      <c r="AM315" s="4">
        <f>(AG315-8.9127)/1.487</f>
        <v>1.3538842810530776</v>
      </c>
      <c r="AN315" s="4">
        <f>(AF315-5.59719)/7.031955</f>
        <v>-0.51154906423604818</v>
      </c>
    </row>
    <row r="316" spans="1:40" x14ac:dyDescent="0.2">
      <c r="A316" t="e">
        <f>B316-C316</f>
        <v>#REF!</v>
      </c>
      <c r="B316" t="e">
        <f>MATCH(E316,#REF!,0)-1</f>
        <v>#REF!</v>
      </c>
      <c r="C316">
        <v>315</v>
      </c>
      <c r="D316">
        <v>204</v>
      </c>
      <c r="E316" t="s">
        <v>7913</v>
      </c>
      <c r="F316" t="s">
        <v>8348</v>
      </c>
      <c r="G316" t="s">
        <v>8349</v>
      </c>
      <c r="H316" t="s">
        <v>9</v>
      </c>
      <c r="I316">
        <v>36</v>
      </c>
      <c r="J316">
        <v>0</v>
      </c>
      <c r="K316">
        <v>0</v>
      </c>
      <c r="L316">
        <v>305.2</v>
      </c>
      <c r="M316">
        <v>71.2</v>
      </c>
      <c r="N316">
        <v>3.5</v>
      </c>
      <c r="O316">
        <v>3.4</v>
      </c>
      <c r="P316">
        <v>0</v>
      </c>
      <c r="Q316">
        <v>4</v>
      </c>
      <c r="R316">
        <v>4.21</v>
      </c>
      <c r="S316">
        <v>3.39</v>
      </c>
      <c r="T316">
        <v>1.33</v>
      </c>
      <c r="U316">
        <v>69.7</v>
      </c>
      <c r="V316">
        <v>24.8</v>
      </c>
      <c r="W316">
        <v>69.599999999999994</v>
      </c>
      <c r="X316">
        <v>3.2</v>
      </c>
      <c r="Y316">
        <v>33.299999999999997</v>
      </c>
      <c r="Z316">
        <v>36.1</v>
      </c>
      <c r="AA316">
        <v>9</v>
      </c>
      <c r="AB316">
        <v>50</v>
      </c>
      <c r="AC316">
        <v>29.5</v>
      </c>
      <c r="AD316">
        <v>20.5</v>
      </c>
      <c r="AE316">
        <v>0.30399999999999999</v>
      </c>
      <c r="AF316">
        <f>SUM(P316+Q316)</f>
        <v>4</v>
      </c>
      <c r="AG316">
        <f>(U316/M316)*9</f>
        <v>8.8103932584269664</v>
      </c>
      <c r="AH316" s="15">
        <f>SUM(AI316:AN316)</f>
        <v>-1.0691261195539425</v>
      </c>
      <c r="AI316" s="4">
        <f>(M316-84.2787575)/48.673</f>
        <v>-0.26870662379553334</v>
      </c>
      <c r="AJ316" s="4">
        <f>(K316-4.6555)/6.074</f>
        <v>-0.76646361540994401</v>
      </c>
      <c r="AK316" s="4">
        <f>-1*(R316-4.3424)/0.5478</f>
        <v>0.24169404892296392</v>
      </c>
      <c r="AL316" s="4">
        <f>-1*(T316-1.332)/0.0986</f>
        <v>2.0283975659229229E-2</v>
      </c>
      <c r="AM316" s="4">
        <f>(AG316-8.9127)/1.487</f>
        <v>-6.880076770210676E-2</v>
      </c>
      <c r="AN316" s="4">
        <f>(AF316-5.59719)/7.031955</f>
        <v>-0.22713313722855172</v>
      </c>
    </row>
    <row r="317" spans="1:40" x14ac:dyDescent="0.2">
      <c r="A317" t="e">
        <f>B317-C317</f>
        <v>#REF!</v>
      </c>
      <c r="B317" t="e">
        <f>MATCH(E317,#REF!,0)-1</f>
        <v>#REF!</v>
      </c>
      <c r="C317">
        <v>316</v>
      </c>
      <c r="D317">
        <v>411</v>
      </c>
      <c r="E317" t="s">
        <v>7788</v>
      </c>
      <c r="F317" t="s">
        <v>8340</v>
      </c>
      <c r="G317" t="s">
        <v>8319</v>
      </c>
      <c r="H317" t="s">
        <v>9</v>
      </c>
      <c r="I317">
        <v>17</v>
      </c>
      <c r="J317">
        <v>7</v>
      </c>
      <c r="K317">
        <v>2.8</v>
      </c>
      <c r="L317">
        <v>180</v>
      </c>
      <c r="M317">
        <v>42.2</v>
      </c>
      <c r="N317">
        <v>2.6</v>
      </c>
      <c r="O317">
        <v>2.2999999999999998</v>
      </c>
      <c r="P317">
        <v>0</v>
      </c>
      <c r="Q317">
        <v>1</v>
      </c>
      <c r="R317">
        <v>4.18</v>
      </c>
      <c r="S317">
        <v>3.59</v>
      </c>
      <c r="T317">
        <v>1.28</v>
      </c>
      <c r="U317">
        <v>41.3</v>
      </c>
      <c r="V317">
        <v>12.9</v>
      </c>
      <c r="W317">
        <v>41.1</v>
      </c>
      <c r="X317">
        <v>1.6</v>
      </c>
      <c r="Y317">
        <v>19.600000000000001</v>
      </c>
      <c r="Z317">
        <v>21.2</v>
      </c>
      <c r="AA317">
        <v>6</v>
      </c>
      <c r="AB317">
        <v>45</v>
      </c>
      <c r="AC317">
        <v>34</v>
      </c>
      <c r="AD317">
        <v>21</v>
      </c>
      <c r="AE317">
        <v>0.29599999999999999</v>
      </c>
      <c r="AF317">
        <f>SUM(P317+Q317)</f>
        <v>1</v>
      </c>
      <c r="AG317">
        <f>(U317/M317)*9</f>
        <v>8.8080568720379127</v>
      </c>
      <c r="AH317" s="15">
        <f>SUM(AI317:AN317)</f>
        <v>-1.0702889562398894</v>
      </c>
      <c r="AI317" s="4">
        <f>(M317-84.2787575)/48.673</f>
        <v>-0.86451949746265888</v>
      </c>
      <c r="AJ317" s="4">
        <f>(K317-4.6555)/6.074</f>
        <v>-0.30548238393151139</v>
      </c>
      <c r="AK317" s="4">
        <f>-1*(R317-4.3424)/0.5478</f>
        <v>0.29645856151880229</v>
      </c>
      <c r="AL317" s="4">
        <f>-1*(T317-1.332)/0.0986</f>
        <v>0.52738336713995992</v>
      </c>
      <c r="AM317" s="4">
        <f>(AG317-8.9127)/1.487</f>
        <v>-7.0371975764684944E-2</v>
      </c>
      <c r="AN317" s="4">
        <f>(AF317-5.59719)/7.031955</f>
        <v>-0.65375702773979649</v>
      </c>
    </row>
    <row r="318" spans="1:40" x14ac:dyDescent="0.2">
      <c r="A318" t="e">
        <f>B318-C318</f>
        <v>#REF!</v>
      </c>
      <c r="B318" t="e">
        <f>MATCH(E318,#REF!,0)-1</f>
        <v>#REF!</v>
      </c>
      <c r="C318">
        <v>317</v>
      </c>
      <c r="D318">
        <v>191</v>
      </c>
      <c r="E318" t="s">
        <v>7915</v>
      </c>
      <c r="F318" t="s">
        <v>8337</v>
      </c>
      <c r="G318" t="s">
        <v>8349</v>
      </c>
      <c r="H318" t="s">
        <v>9</v>
      </c>
      <c r="I318">
        <v>57</v>
      </c>
      <c r="J318">
        <v>0</v>
      </c>
      <c r="K318">
        <v>0</v>
      </c>
      <c r="L318">
        <v>316.3</v>
      </c>
      <c r="M318">
        <v>73.7</v>
      </c>
      <c r="N318">
        <v>3.5</v>
      </c>
      <c r="O318">
        <v>3.6</v>
      </c>
      <c r="P318">
        <v>0</v>
      </c>
      <c r="Q318">
        <v>9</v>
      </c>
      <c r="R318">
        <v>4.53</v>
      </c>
      <c r="S318">
        <v>3.6</v>
      </c>
      <c r="T318">
        <v>1.3</v>
      </c>
      <c r="U318">
        <v>66.2</v>
      </c>
      <c r="V318">
        <v>18.600000000000001</v>
      </c>
      <c r="W318">
        <v>77.400000000000006</v>
      </c>
      <c r="X318">
        <v>3.1</v>
      </c>
      <c r="Y318">
        <v>37.1</v>
      </c>
      <c r="Z318">
        <v>39.799999999999997</v>
      </c>
      <c r="AA318">
        <v>12</v>
      </c>
      <c r="AB318">
        <v>45.8</v>
      </c>
      <c r="AC318">
        <v>33.700000000000003</v>
      </c>
      <c r="AD318">
        <v>20.399999999999999</v>
      </c>
      <c r="AE318">
        <v>0.30199999999999999</v>
      </c>
      <c r="AF318">
        <f>SUM(P318+Q318)</f>
        <v>9</v>
      </c>
      <c r="AG318">
        <f>(U318/M318)*9</f>
        <v>8.0841248303934865</v>
      </c>
      <c r="AH318" s="15">
        <f>SUM(AI318:AN318)</f>
        <v>-1.0750301441682317</v>
      </c>
      <c r="AI318" s="4">
        <f>(M318-84.2787575)/48.673</f>
        <v>-0.21734344503112596</v>
      </c>
      <c r="AJ318" s="4">
        <f>(K318-4.6555)/6.074</f>
        <v>-0.76646361540994401</v>
      </c>
      <c r="AK318" s="4">
        <f>-1*(R318-4.3424)/0.5478</f>
        <v>-0.34246075209930754</v>
      </c>
      <c r="AL318" s="4">
        <f>-1*(T318-1.332)/0.0986</f>
        <v>0.32454361054766767</v>
      </c>
      <c r="AM318" s="4">
        <f>(AG318-8.9127)/1.487</f>
        <v>-0.55721262246571124</v>
      </c>
      <c r="AN318" s="4">
        <f>(AF318-5.59719)/7.031955</f>
        <v>0.48390668029018952</v>
      </c>
    </row>
    <row r="319" spans="1:40" x14ac:dyDescent="0.2">
      <c r="A319" t="e">
        <f>B319-C319</f>
        <v>#REF!</v>
      </c>
      <c r="B319" t="e">
        <f>MATCH(E319,#REF!,0)-1</f>
        <v>#REF!</v>
      </c>
      <c r="C319">
        <v>318</v>
      </c>
      <c r="D319">
        <v>456</v>
      </c>
      <c r="E319" t="s">
        <v>7908</v>
      </c>
      <c r="F319" t="s">
        <v>8318</v>
      </c>
      <c r="G319" t="s">
        <v>8349</v>
      </c>
      <c r="H319" t="s">
        <v>9</v>
      </c>
      <c r="I319">
        <v>41</v>
      </c>
      <c r="J319">
        <v>0</v>
      </c>
      <c r="K319">
        <v>0</v>
      </c>
      <c r="L319">
        <v>157.1</v>
      </c>
      <c r="M319">
        <v>36.5</v>
      </c>
      <c r="N319">
        <v>1.8</v>
      </c>
      <c r="O319">
        <v>1.7</v>
      </c>
      <c r="P319">
        <v>0</v>
      </c>
      <c r="Q319">
        <v>6</v>
      </c>
      <c r="R319">
        <v>4.1100000000000003</v>
      </c>
      <c r="S319">
        <v>3.54</v>
      </c>
      <c r="T319">
        <v>1.35</v>
      </c>
      <c r="U319">
        <v>38.299999999999997</v>
      </c>
      <c r="V319">
        <v>15.9</v>
      </c>
      <c r="W319">
        <v>33.4</v>
      </c>
      <c r="X319">
        <v>1.1000000000000001</v>
      </c>
      <c r="Y319">
        <v>16.7</v>
      </c>
      <c r="Z319">
        <v>18</v>
      </c>
      <c r="AA319">
        <v>5</v>
      </c>
      <c r="AB319">
        <v>44.9</v>
      </c>
      <c r="AC319">
        <v>35</v>
      </c>
      <c r="AD319">
        <v>20.2</v>
      </c>
      <c r="AE319">
        <v>0.29599999999999999</v>
      </c>
      <c r="AF319">
        <f>SUM(P319+Q319)</f>
        <v>6</v>
      </c>
      <c r="AG319">
        <f>(U319/M319)*9</f>
        <v>9.4438356164383563</v>
      </c>
      <c r="AH319" s="15">
        <f>SUM(AI319:AN319)</f>
        <v>-1.0919357042075255</v>
      </c>
      <c r="AI319" s="4">
        <f>(M319-84.2787575)/48.673</f>
        <v>-0.98162754504550764</v>
      </c>
      <c r="AJ319" s="4">
        <f>(K319-4.6555)/6.074</f>
        <v>-0.76646361540994401</v>
      </c>
      <c r="AK319" s="4">
        <f>-1*(R319-4.3424)/0.5478</f>
        <v>0.42424242424242298</v>
      </c>
      <c r="AL319" s="4">
        <f>-1*(T319-1.332)/0.0986</f>
        <v>-0.18255578093306304</v>
      </c>
      <c r="AM319" s="4">
        <f>(AG319-8.9127)/1.487</f>
        <v>0.35718602315962145</v>
      </c>
      <c r="AN319" s="4">
        <f>(AF319-5.59719)/7.031955</f>
        <v>5.7282789778944784E-2</v>
      </c>
    </row>
    <row r="320" spans="1:40" x14ac:dyDescent="0.2">
      <c r="A320" t="e">
        <f>B320-C320</f>
        <v>#REF!</v>
      </c>
      <c r="B320" t="e">
        <f>MATCH(E320,#REF!,0)-1</f>
        <v>#REF!</v>
      </c>
      <c r="C320">
        <v>319</v>
      </c>
      <c r="D320">
        <v>181</v>
      </c>
      <c r="E320" t="s">
        <v>7729</v>
      </c>
      <c r="F320" t="s">
        <v>8333</v>
      </c>
      <c r="G320" t="s">
        <v>8319</v>
      </c>
      <c r="H320" t="s">
        <v>9</v>
      </c>
      <c r="I320">
        <v>16</v>
      </c>
      <c r="J320">
        <v>16</v>
      </c>
      <c r="K320">
        <v>6.4</v>
      </c>
      <c r="L320">
        <v>346.8</v>
      </c>
      <c r="M320">
        <v>79</v>
      </c>
      <c r="N320">
        <v>4.7</v>
      </c>
      <c r="O320">
        <v>4.9000000000000004</v>
      </c>
      <c r="P320">
        <v>0</v>
      </c>
      <c r="Q320">
        <v>0</v>
      </c>
      <c r="R320">
        <v>4.78</v>
      </c>
      <c r="S320">
        <v>3.85</v>
      </c>
      <c r="T320">
        <v>1.39</v>
      </c>
      <c r="U320">
        <v>90</v>
      </c>
      <c r="V320">
        <v>37.700000000000003</v>
      </c>
      <c r="W320">
        <v>72</v>
      </c>
      <c r="X320">
        <v>4.7</v>
      </c>
      <c r="Y320">
        <v>41.9</v>
      </c>
      <c r="Z320">
        <v>44.6</v>
      </c>
      <c r="AA320">
        <v>14</v>
      </c>
      <c r="AB320">
        <v>37.9</v>
      </c>
      <c r="AC320">
        <v>42</v>
      </c>
      <c r="AD320">
        <v>20.100000000000001</v>
      </c>
      <c r="AE320">
        <v>0.28899999999999998</v>
      </c>
      <c r="AF320">
        <f>SUM(P320+Q320)</f>
        <v>0</v>
      </c>
      <c r="AG320">
        <f>(U320/M320)*9</f>
        <v>10.253164556962027</v>
      </c>
      <c r="AH320" s="15">
        <f>SUM(AI320:AN320)</f>
        <v>-1.1028220573436944</v>
      </c>
      <c r="AI320" s="4">
        <f>(M320-84.2787575)/48.673</f>
        <v>-0.1084535060505824</v>
      </c>
      <c r="AJ320" s="4">
        <f>(K320-4.6555)/6.074</f>
        <v>0.28720777082647359</v>
      </c>
      <c r="AK320" s="4">
        <f>-1*(R320-4.3424)/0.5478</f>
        <v>-0.79883169039795676</v>
      </c>
      <c r="AL320" s="4">
        <f>-1*(T320-1.332)/0.0986</f>
        <v>-0.58823529411764541</v>
      </c>
      <c r="AM320" s="4">
        <f>(AG320-8.9127)/1.487</f>
        <v>0.90145565363956115</v>
      </c>
      <c r="AN320" s="4">
        <f>(AF320-5.59719)/7.031955</f>
        <v>-0.7959649912435447</v>
      </c>
    </row>
    <row r="321" spans="1:40" x14ac:dyDescent="0.2">
      <c r="A321" t="e">
        <f>B321-C321</f>
        <v>#REF!</v>
      </c>
      <c r="B321" t="e">
        <f>MATCH(E321,#REF!,0)-1</f>
        <v>#REF!</v>
      </c>
      <c r="C321">
        <v>320</v>
      </c>
      <c r="D321">
        <v>401</v>
      </c>
      <c r="E321" t="s">
        <v>8014</v>
      </c>
      <c r="F321" t="s">
        <v>7554</v>
      </c>
      <c r="G321" t="s">
        <v>8349</v>
      </c>
      <c r="H321" t="s">
        <v>7564</v>
      </c>
      <c r="I321">
        <v>24</v>
      </c>
      <c r="J321">
        <v>0</v>
      </c>
      <c r="K321">
        <v>0</v>
      </c>
      <c r="L321">
        <v>186.6</v>
      </c>
      <c r="M321">
        <v>43.7</v>
      </c>
      <c r="N321">
        <v>2.2000000000000002</v>
      </c>
      <c r="O321">
        <v>2.1</v>
      </c>
      <c r="P321">
        <v>0</v>
      </c>
      <c r="Q321">
        <v>2</v>
      </c>
      <c r="R321">
        <v>4.08</v>
      </c>
      <c r="S321">
        <v>3.54</v>
      </c>
      <c r="T321">
        <v>1.31</v>
      </c>
      <c r="U321">
        <v>44.7</v>
      </c>
      <c r="V321">
        <v>16.7</v>
      </c>
      <c r="W321">
        <v>40.299999999999997</v>
      </c>
      <c r="X321">
        <v>1.6</v>
      </c>
      <c r="Y321">
        <v>19.8</v>
      </c>
      <c r="Z321">
        <v>21.3</v>
      </c>
      <c r="AA321">
        <v>6</v>
      </c>
      <c r="AB321">
        <v>40.5</v>
      </c>
      <c r="AC321">
        <v>39.1</v>
      </c>
      <c r="AD321">
        <v>20.5</v>
      </c>
      <c r="AE321">
        <v>0.28999999999999998</v>
      </c>
      <c r="AF321">
        <f>SUM(P321+Q321)</f>
        <v>2</v>
      </c>
      <c r="AG321">
        <f>(U321/M321)*9</f>
        <v>9.2059496567505708</v>
      </c>
      <c r="AH321" s="15">
        <f>SUM(AI321:AN321)</f>
        <v>-1.2123746856623276</v>
      </c>
      <c r="AI321" s="4">
        <f>(M321-84.2787575)/48.673</f>
        <v>-0.83370159020401435</v>
      </c>
      <c r="AJ321" s="4">
        <f>(K321-4.6555)/6.074</f>
        <v>-0.76646361540994401</v>
      </c>
      <c r="AK321" s="4">
        <f>-1*(R321-4.3424)/0.5478</f>
        <v>0.47900693683826129</v>
      </c>
      <c r="AL321" s="4">
        <f>-1*(T321-1.332)/0.0986</f>
        <v>0.22312373225152152</v>
      </c>
      <c r="AM321" s="4">
        <f>(AG321-8.9127)/1.487</f>
        <v>0.19720891509789615</v>
      </c>
      <c r="AN321" s="4">
        <f>(AF321-5.59719)/7.031955</f>
        <v>-0.51154906423604818</v>
      </c>
    </row>
    <row r="322" spans="1:40" x14ac:dyDescent="0.2">
      <c r="A322" t="e">
        <f>B322-C322</f>
        <v>#REF!</v>
      </c>
      <c r="B322" t="e">
        <f>MATCH(E322,#REF!,0)-1</f>
        <v>#REF!</v>
      </c>
      <c r="C322">
        <v>321</v>
      </c>
      <c r="D322">
        <v>212</v>
      </c>
      <c r="E322" t="s">
        <v>7824</v>
      </c>
      <c r="F322" t="s">
        <v>8329</v>
      </c>
      <c r="G322" t="s">
        <v>8319</v>
      </c>
      <c r="H322" t="s">
        <v>9</v>
      </c>
      <c r="I322">
        <v>25</v>
      </c>
      <c r="J322">
        <v>10</v>
      </c>
      <c r="K322">
        <v>4.3</v>
      </c>
      <c r="L322">
        <v>291.89999999999998</v>
      </c>
      <c r="M322">
        <v>67.900000000000006</v>
      </c>
      <c r="N322">
        <v>4.0999999999999996</v>
      </c>
      <c r="O322">
        <v>3.7</v>
      </c>
      <c r="P322">
        <v>0</v>
      </c>
      <c r="Q322">
        <v>1</v>
      </c>
      <c r="R322">
        <v>4.3099999999999996</v>
      </c>
      <c r="S322">
        <v>3.64</v>
      </c>
      <c r="T322">
        <v>1.34</v>
      </c>
      <c r="U322">
        <v>65.599999999999994</v>
      </c>
      <c r="V322">
        <v>26</v>
      </c>
      <c r="W322">
        <v>64.599999999999994</v>
      </c>
      <c r="X322">
        <v>3.7</v>
      </c>
      <c r="Y322">
        <v>32.5</v>
      </c>
      <c r="Z322">
        <v>35.1</v>
      </c>
      <c r="AA322">
        <v>9</v>
      </c>
      <c r="AB322">
        <v>47.7</v>
      </c>
      <c r="AC322">
        <v>32.6</v>
      </c>
      <c r="AD322">
        <v>19.8</v>
      </c>
      <c r="AE322">
        <v>0.29499999999999998</v>
      </c>
      <c r="AF322">
        <f>SUM(P322+Q322)</f>
        <v>1</v>
      </c>
      <c r="AG322">
        <f>(U322/M322)*9</f>
        <v>8.6951399116347545</v>
      </c>
      <c r="AH322" s="15">
        <f>SUM(AI322:AN322)</f>
        <v>-1.2170894914352717</v>
      </c>
      <c r="AI322" s="4">
        <f>(M322-84.2787575)/48.673</f>
        <v>-0.33650601976455102</v>
      </c>
      <c r="AJ322" s="4">
        <f>(K322-4.6555)/6.074</f>
        <v>-5.8528152782351031E-2</v>
      </c>
      <c r="AK322" s="4">
        <f>-1*(R322-4.3424)/0.5478</f>
        <v>5.9145673603504909E-2</v>
      </c>
      <c r="AL322" s="4">
        <f>-1*(T322-1.332)/0.0986</f>
        <v>-8.1135902636916918E-2</v>
      </c>
      <c r="AM322" s="4">
        <f>(AG322-8.9127)/1.487</f>
        <v>-0.14630806211516115</v>
      </c>
      <c r="AN322" s="4">
        <f>(AF322-5.59719)/7.031955</f>
        <v>-0.65375702773979649</v>
      </c>
    </row>
    <row r="323" spans="1:40" x14ac:dyDescent="0.2">
      <c r="A323" t="e">
        <f>B323-C323</f>
        <v>#REF!</v>
      </c>
      <c r="B323" t="e">
        <f>MATCH(E323,#REF!,0)-1</f>
        <v>#REF!</v>
      </c>
      <c r="C323">
        <v>322</v>
      </c>
      <c r="D323">
        <v>657</v>
      </c>
      <c r="E323" t="s">
        <v>8016</v>
      </c>
      <c r="F323" t="s">
        <v>8325</v>
      </c>
      <c r="G323" t="s">
        <v>8349</v>
      </c>
      <c r="H323" t="s">
        <v>9</v>
      </c>
      <c r="I323">
        <v>24</v>
      </c>
      <c r="J323">
        <v>0</v>
      </c>
      <c r="K323">
        <v>0</v>
      </c>
      <c r="L323">
        <v>94.2</v>
      </c>
      <c r="M323">
        <v>21.9</v>
      </c>
      <c r="N323">
        <v>1.1000000000000001</v>
      </c>
      <c r="O323">
        <v>1</v>
      </c>
      <c r="P323">
        <v>0</v>
      </c>
      <c r="Q323">
        <v>2</v>
      </c>
      <c r="R323">
        <v>4.16</v>
      </c>
      <c r="S323">
        <v>3.36</v>
      </c>
      <c r="T323">
        <v>1.31</v>
      </c>
      <c r="U323">
        <v>24.5</v>
      </c>
      <c r="V323">
        <v>8.6999999999999993</v>
      </c>
      <c r="W323">
        <v>20</v>
      </c>
      <c r="X323">
        <v>1</v>
      </c>
      <c r="Y323">
        <v>10.1</v>
      </c>
      <c r="Z323">
        <v>10.9</v>
      </c>
      <c r="AA323">
        <v>3</v>
      </c>
      <c r="AB323">
        <v>46.2</v>
      </c>
      <c r="AC323">
        <v>33.9</v>
      </c>
      <c r="AD323">
        <v>19.899999999999999</v>
      </c>
      <c r="AE323">
        <v>0.29499999999999998</v>
      </c>
      <c r="AF323">
        <f>SUM(P323+Q323)</f>
        <v>2</v>
      </c>
      <c r="AG323">
        <f>(U323/M323)*9</f>
        <v>10.068493150684933</v>
      </c>
      <c r="AH323" s="15">
        <f>SUM(AI323:AN323)</f>
        <v>-1.2262441554937886</v>
      </c>
      <c r="AI323" s="4">
        <f>(M323-84.2787575)/48.673</f>
        <v>-1.2815885090296468</v>
      </c>
      <c r="AJ323" s="4">
        <f>(K323-4.6555)/6.074</f>
        <v>-0.76646361540994401</v>
      </c>
      <c r="AK323" s="4">
        <f>-1*(R323-4.3424)/0.5478</f>
        <v>0.33296823658269342</v>
      </c>
      <c r="AL323" s="4">
        <f>-1*(T323-1.332)/0.0986</f>
        <v>0.22312373225152152</v>
      </c>
      <c r="AM323" s="4">
        <f>(AG323-8.9127)/1.487</f>
        <v>0.77726506434763543</v>
      </c>
      <c r="AN323" s="4">
        <f>(AF323-5.59719)/7.031955</f>
        <v>-0.51154906423604818</v>
      </c>
    </row>
    <row r="324" spans="1:40" x14ac:dyDescent="0.2">
      <c r="A324" t="e">
        <f>B324-C324</f>
        <v>#REF!</v>
      </c>
      <c r="B324" t="e">
        <f>MATCH(E324,#REF!,0)-1</f>
        <v>#REF!</v>
      </c>
      <c r="C324">
        <v>323</v>
      </c>
      <c r="D324">
        <v>425</v>
      </c>
      <c r="E324" t="s">
        <v>7892</v>
      </c>
      <c r="F324" t="s">
        <v>8344</v>
      </c>
      <c r="G324" t="s">
        <v>8349</v>
      </c>
      <c r="H324" t="s">
        <v>9</v>
      </c>
      <c r="I324">
        <v>41</v>
      </c>
      <c r="J324">
        <v>0</v>
      </c>
      <c r="K324">
        <v>0</v>
      </c>
      <c r="L324">
        <v>173.2</v>
      </c>
      <c r="M324">
        <v>40.5</v>
      </c>
      <c r="N324">
        <v>2</v>
      </c>
      <c r="O324">
        <v>1.9</v>
      </c>
      <c r="P324">
        <v>0</v>
      </c>
      <c r="Q324">
        <v>6</v>
      </c>
      <c r="R324">
        <v>3.93</v>
      </c>
      <c r="S324">
        <v>3.4</v>
      </c>
      <c r="T324">
        <v>1.31</v>
      </c>
      <c r="U324">
        <v>36.1</v>
      </c>
      <c r="V324">
        <v>12.1</v>
      </c>
      <c r="W324">
        <v>41</v>
      </c>
      <c r="X324">
        <v>1.7</v>
      </c>
      <c r="Y324">
        <v>17.7</v>
      </c>
      <c r="Z324">
        <v>19.3</v>
      </c>
      <c r="AA324">
        <v>5</v>
      </c>
      <c r="AB324">
        <v>53.3</v>
      </c>
      <c r="AC324">
        <v>26.4</v>
      </c>
      <c r="AD324">
        <v>20.3</v>
      </c>
      <c r="AE324">
        <v>0.30599999999999999</v>
      </c>
      <c r="AF324">
        <f>SUM(P324+Q324)</f>
        <v>6</v>
      </c>
      <c r="AG324">
        <f>(U324/M324)*9</f>
        <v>8.0222222222222221</v>
      </c>
      <c r="AH324" s="15">
        <f>SUM(AI324:AN324)</f>
        <v>-1.2315158668264314</v>
      </c>
      <c r="AI324" s="4">
        <f>(M324-84.2787575)/48.673</f>
        <v>-0.8994464590224559</v>
      </c>
      <c r="AJ324" s="4">
        <f>(K324-4.6555)/6.074</f>
        <v>-0.76646361540994401</v>
      </c>
      <c r="AK324" s="4">
        <f>-1*(R324-4.3424)/0.5478</f>
        <v>0.75282949981745062</v>
      </c>
      <c r="AL324" s="4">
        <f>-1*(T324-1.332)/0.0986</f>
        <v>0.22312373225152152</v>
      </c>
      <c r="AM324" s="4">
        <f>(AG324-8.9127)/1.487</f>
        <v>-0.59884181424194816</v>
      </c>
      <c r="AN324" s="4">
        <f>(AF324-5.59719)/7.031955</f>
        <v>5.7282789778944784E-2</v>
      </c>
    </row>
    <row r="325" spans="1:40" x14ac:dyDescent="0.2">
      <c r="A325" t="e">
        <f>B325-C325</f>
        <v>#REF!</v>
      </c>
      <c r="B325" t="e">
        <f>MATCH(E325,#REF!,0)-1</f>
        <v>#REF!</v>
      </c>
      <c r="C325">
        <v>324</v>
      </c>
      <c r="D325">
        <v>622</v>
      </c>
      <c r="E325" t="s">
        <v>8168</v>
      </c>
      <c r="F325" t="s">
        <v>8340</v>
      </c>
      <c r="G325" t="s">
        <v>8349</v>
      </c>
      <c r="H325" t="s">
        <v>9</v>
      </c>
      <c r="I325">
        <v>24</v>
      </c>
      <c r="J325">
        <v>0</v>
      </c>
      <c r="K325">
        <v>0</v>
      </c>
      <c r="L325">
        <v>105.3</v>
      </c>
      <c r="M325">
        <v>24.3</v>
      </c>
      <c r="N325">
        <v>1.2</v>
      </c>
      <c r="O325">
        <v>1.1000000000000001</v>
      </c>
      <c r="P325">
        <v>0</v>
      </c>
      <c r="Q325">
        <v>2</v>
      </c>
      <c r="R325">
        <v>4.03</v>
      </c>
      <c r="S325">
        <v>3.51</v>
      </c>
      <c r="T325">
        <v>1.34</v>
      </c>
      <c r="U325">
        <v>27.2</v>
      </c>
      <c r="V325">
        <v>10.5</v>
      </c>
      <c r="W325">
        <v>22</v>
      </c>
      <c r="X325">
        <v>1.1000000000000001</v>
      </c>
      <c r="Y325">
        <v>10.9</v>
      </c>
      <c r="Z325">
        <v>11.8</v>
      </c>
      <c r="AA325">
        <v>3</v>
      </c>
      <c r="AB325">
        <v>45.4</v>
      </c>
      <c r="AC325">
        <v>33.5</v>
      </c>
      <c r="AD325">
        <v>21</v>
      </c>
      <c r="AE325">
        <v>0.29899999999999999</v>
      </c>
      <c r="AF325">
        <f>SUM(P325+Q325)</f>
        <v>2</v>
      </c>
      <c r="AG325">
        <f>(U325/M325)*9</f>
        <v>10.074074074074074</v>
      </c>
      <c r="AH325" s="15">
        <f>SUM(AI325:AN325)</f>
        <v>-1.2401291080224723</v>
      </c>
      <c r="AI325" s="4">
        <f>(M325-84.2787575)/48.673</f>
        <v>-1.2322798574158158</v>
      </c>
      <c r="AJ325" s="4">
        <f>(K325-4.6555)/6.074</f>
        <v>-0.76646361540994401</v>
      </c>
      <c r="AK325" s="4">
        <f>-1*(R325-4.3424)/0.5478</f>
        <v>0.57028112449799084</v>
      </c>
      <c r="AL325" s="4">
        <f>-1*(T325-1.332)/0.0986</f>
        <v>-8.1135902636916918E-2</v>
      </c>
      <c r="AM325" s="4">
        <f>(AG325-8.9127)/1.487</f>
        <v>0.78101820717826165</v>
      </c>
      <c r="AN325" s="4">
        <f>(AF325-5.59719)/7.031955</f>
        <v>-0.51154906423604818</v>
      </c>
    </row>
    <row r="326" spans="1:40" x14ac:dyDescent="0.2">
      <c r="A326" t="e">
        <f>B326-C326</f>
        <v>#REF!</v>
      </c>
      <c r="B326" t="e">
        <f>MATCH(E326,#REF!,0)-1</f>
        <v>#REF!</v>
      </c>
      <c r="C326">
        <v>325</v>
      </c>
      <c r="D326">
        <v>43</v>
      </c>
      <c r="E326" t="s">
        <v>7701</v>
      </c>
      <c r="F326" t="s">
        <v>8343</v>
      </c>
      <c r="G326" t="s">
        <v>8319</v>
      </c>
      <c r="H326" t="s">
        <v>9</v>
      </c>
      <c r="I326">
        <v>31</v>
      </c>
      <c r="J326">
        <v>31</v>
      </c>
      <c r="K326">
        <v>13</v>
      </c>
      <c r="L326">
        <v>755.6</v>
      </c>
      <c r="M326">
        <v>172.5</v>
      </c>
      <c r="N326">
        <v>9.1999999999999993</v>
      </c>
      <c r="O326">
        <v>11.1</v>
      </c>
      <c r="P326">
        <v>0</v>
      </c>
      <c r="Q326">
        <v>0</v>
      </c>
      <c r="R326">
        <v>5.21</v>
      </c>
      <c r="S326">
        <v>4.34</v>
      </c>
      <c r="T326">
        <v>1.4</v>
      </c>
      <c r="U326">
        <v>132</v>
      </c>
      <c r="V326">
        <v>53.4</v>
      </c>
      <c r="W326">
        <v>187.4</v>
      </c>
      <c r="X326">
        <v>8.6</v>
      </c>
      <c r="Y326">
        <v>99.9</v>
      </c>
      <c r="Z326">
        <v>106.3</v>
      </c>
      <c r="AA326">
        <v>33</v>
      </c>
      <c r="AB326">
        <v>40</v>
      </c>
      <c r="AC326">
        <v>39.5</v>
      </c>
      <c r="AD326">
        <v>20.399999999999999</v>
      </c>
      <c r="AE326">
        <v>0.29199999999999998</v>
      </c>
      <c r="AF326">
        <f>SUM(P326+Q326)</f>
        <v>0</v>
      </c>
      <c r="AG326">
        <f>(U326/M326)*9</f>
        <v>6.8869565217391306</v>
      </c>
      <c r="AH326" s="15">
        <f>SUM(AI326:AN326)</f>
        <v>-1.2453763721713318</v>
      </c>
      <c r="AI326" s="4">
        <f>(M326-84.2787575)/48.673</f>
        <v>1.8125293797382531</v>
      </c>
      <c r="AJ326" s="4">
        <f>(K326-4.6555)/6.074</f>
        <v>1.3738063878827791</v>
      </c>
      <c r="AK326" s="4">
        <f>-1*(R326-4.3424)/0.5478</f>
        <v>-1.5837897042716329</v>
      </c>
      <c r="AL326" s="4">
        <f>-1*(T326-1.332)/0.0986</f>
        <v>-0.68965517241379148</v>
      </c>
      <c r="AM326" s="4">
        <f>(AG326-8.9127)/1.487</f>
        <v>-1.362302271863395</v>
      </c>
      <c r="AN326" s="4">
        <f>(AF326-5.59719)/7.031955</f>
        <v>-0.7959649912435447</v>
      </c>
    </row>
    <row r="327" spans="1:40" x14ac:dyDescent="0.2">
      <c r="A327" t="e">
        <f>B327-C327</f>
        <v>#REF!</v>
      </c>
      <c r="B327" t="e">
        <f>MATCH(E327,#REF!,0)-1</f>
        <v>#REF!</v>
      </c>
      <c r="C327">
        <v>326</v>
      </c>
      <c r="D327">
        <v>423</v>
      </c>
      <c r="E327" t="s">
        <v>7999</v>
      </c>
      <c r="F327" t="s">
        <v>8334</v>
      </c>
      <c r="G327" t="s">
        <v>8349</v>
      </c>
      <c r="H327" t="s">
        <v>9</v>
      </c>
      <c r="I327">
        <v>41</v>
      </c>
      <c r="J327">
        <v>0</v>
      </c>
      <c r="K327">
        <v>0</v>
      </c>
      <c r="L327">
        <v>174.9</v>
      </c>
      <c r="M327">
        <v>40.5</v>
      </c>
      <c r="N327">
        <v>1.9</v>
      </c>
      <c r="O327">
        <v>2</v>
      </c>
      <c r="P327">
        <v>0</v>
      </c>
      <c r="Q327">
        <v>6</v>
      </c>
      <c r="R327">
        <v>4.5599999999999996</v>
      </c>
      <c r="S327">
        <v>3.52</v>
      </c>
      <c r="T327">
        <v>1.34</v>
      </c>
      <c r="U327">
        <v>45.6</v>
      </c>
      <c r="V327">
        <v>18.399999999999999</v>
      </c>
      <c r="W327">
        <v>36</v>
      </c>
      <c r="X327">
        <v>1.7</v>
      </c>
      <c r="Y327">
        <v>20.5</v>
      </c>
      <c r="Z327">
        <v>21.7</v>
      </c>
      <c r="AA327">
        <v>7</v>
      </c>
      <c r="AB327">
        <v>32.6</v>
      </c>
      <c r="AC327">
        <v>46.9</v>
      </c>
      <c r="AD327">
        <v>20.5</v>
      </c>
      <c r="AE327">
        <v>0.28299999999999997</v>
      </c>
      <c r="AF327">
        <f>SUM(P327+Q327)</f>
        <v>6</v>
      </c>
      <c r="AG327">
        <f>(U327/M327)*9</f>
        <v>10.133333333333335</v>
      </c>
      <c r="AH327" s="15">
        <f>SUM(AI327:AN327)</f>
        <v>-1.2661186918420495</v>
      </c>
      <c r="AI327" s="4">
        <f>(M327-84.2787575)/48.673</f>
        <v>-0.8994464590224559</v>
      </c>
      <c r="AJ327" s="4">
        <f>(K327-4.6555)/6.074</f>
        <v>-0.76646361540994401</v>
      </c>
      <c r="AK327" s="4">
        <f>-1*(R327-4.3424)/0.5478</f>
        <v>-0.3972252646951443</v>
      </c>
      <c r="AL327" s="4">
        <f>-1*(T327-1.332)/0.0986</f>
        <v>-8.1135902636916918E-2</v>
      </c>
      <c r="AM327" s="4">
        <f>(AG327-8.9127)/1.487</f>
        <v>0.82086976014346691</v>
      </c>
      <c r="AN327" s="4">
        <f>(AF327-5.59719)/7.031955</f>
        <v>5.7282789778944784E-2</v>
      </c>
    </row>
    <row r="328" spans="1:40" x14ac:dyDescent="0.2">
      <c r="A328" t="e">
        <f>B328-C328</f>
        <v>#REF!</v>
      </c>
      <c r="B328" t="e">
        <f>MATCH(E328,#REF!,0)-1</f>
        <v>#REF!</v>
      </c>
      <c r="C328">
        <v>327</v>
      </c>
      <c r="D328">
        <v>393</v>
      </c>
      <c r="E328" t="s">
        <v>7897</v>
      </c>
      <c r="F328" t="s">
        <v>8333</v>
      </c>
      <c r="G328" t="s">
        <v>8349</v>
      </c>
      <c r="H328" t="s">
        <v>9</v>
      </c>
      <c r="I328">
        <v>50</v>
      </c>
      <c r="J328">
        <v>0</v>
      </c>
      <c r="K328">
        <v>0</v>
      </c>
      <c r="L328">
        <v>194</v>
      </c>
      <c r="M328">
        <v>45.2</v>
      </c>
      <c r="N328">
        <v>2.2000000000000002</v>
      </c>
      <c r="O328">
        <v>2.2000000000000002</v>
      </c>
      <c r="P328">
        <v>0</v>
      </c>
      <c r="Q328">
        <v>8</v>
      </c>
      <c r="R328">
        <v>4.51</v>
      </c>
      <c r="S328">
        <v>3.57</v>
      </c>
      <c r="T328">
        <v>1.31</v>
      </c>
      <c r="U328">
        <v>45</v>
      </c>
      <c r="V328">
        <v>15.3</v>
      </c>
      <c r="W328">
        <v>44.1</v>
      </c>
      <c r="X328">
        <v>1.6</v>
      </c>
      <c r="Y328">
        <v>22.7</v>
      </c>
      <c r="Z328">
        <v>24.2</v>
      </c>
      <c r="AA328">
        <v>8</v>
      </c>
      <c r="AB328">
        <v>41</v>
      </c>
      <c r="AC328">
        <v>38.9</v>
      </c>
      <c r="AD328">
        <v>20.100000000000001</v>
      </c>
      <c r="AE328">
        <v>0.29299999999999998</v>
      </c>
      <c r="AF328">
        <f>SUM(P328+Q328)</f>
        <v>8</v>
      </c>
      <c r="AG328">
        <f>(U328/M328)*9</f>
        <v>8.9601769911504405</v>
      </c>
      <c r="AH328" s="15">
        <f>SUM(AI328:AN328)</f>
        <v>-1.278547889264372</v>
      </c>
      <c r="AI328" s="4">
        <f>(M328-84.2787575)/48.673</f>
        <v>-0.80288368294536994</v>
      </c>
      <c r="AJ328" s="4">
        <f>(K328-4.6555)/6.074</f>
        <v>-0.76646361540994401</v>
      </c>
      <c r="AK328" s="4">
        <f>-1*(R328-4.3424)/0.5478</f>
        <v>-0.30595107703541474</v>
      </c>
      <c r="AL328" s="4">
        <f>-1*(T328-1.332)/0.0986</f>
        <v>0.22312373225152152</v>
      </c>
      <c r="AM328" s="4">
        <f>(AG328-8.9127)/1.487</f>
        <v>3.1928037088393646E-2</v>
      </c>
      <c r="AN328" s="4">
        <f>(AF328-5.59719)/7.031955</f>
        <v>0.34169871678644126</v>
      </c>
    </row>
    <row r="329" spans="1:40" x14ac:dyDescent="0.2">
      <c r="A329" t="e">
        <f>B329-C329</f>
        <v>#REF!</v>
      </c>
      <c r="B329" t="e">
        <f>MATCH(E329,#REF!,0)-1</f>
        <v>#REF!</v>
      </c>
      <c r="C329">
        <v>328</v>
      </c>
      <c r="D329">
        <v>470</v>
      </c>
      <c r="E329" t="s">
        <v>7929</v>
      </c>
      <c r="F329" t="s">
        <v>8348</v>
      </c>
      <c r="G329" t="s">
        <v>8349</v>
      </c>
      <c r="H329" t="s">
        <v>7564</v>
      </c>
      <c r="I329">
        <v>32</v>
      </c>
      <c r="J329">
        <v>0</v>
      </c>
      <c r="K329">
        <v>0</v>
      </c>
      <c r="L329">
        <v>153.80000000000001</v>
      </c>
      <c r="M329">
        <v>35.6</v>
      </c>
      <c r="N329">
        <v>1.8</v>
      </c>
      <c r="O329">
        <v>1.7</v>
      </c>
      <c r="P329">
        <v>0</v>
      </c>
      <c r="Q329">
        <v>5</v>
      </c>
      <c r="R329">
        <v>4.1399999999999997</v>
      </c>
      <c r="S329">
        <v>3.5</v>
      </c>
      <c r="T329">
        <v>1.36</v>
      </c>
      <c r="U329">
        <v>38.1</v>
      </c>
      <c r="V329">
        <v>15.9</v>
      </c>
      <c r="W329">
        <v>32.4</v>
      </c>
      <c r="X329">
        <v>1.6</v>
      </c>
      <c r="Y329">
        <v>16.399999999999999</v>
      </c>
      <c r="Z329">
        <v>17.8</v>
      </c>
      <c r="AA329">
        <v>5</v>
      </c>
      <c r="AB329">
        <v>49</v>
      </c>
      <c r="AC329">
        <v>31.1</v>
      </c>
      <c r="AD329">
        <v>19.899999999999999</v>
      </c>
      <c r="AE329">
        <v>0.29399999999999998</v>
      </c>
      <c r="AF329">
        <f>SUM(P329+Q329)</f>
        <v>5</v>
      </c>
      <c r="AG329">
        <f>(U329/M329)*9</f>
        <v>9.632022471910112</v>
      </c>
      <c r="AH329" s="15">
        <f>SUM(AI329:AN329)</f>
        <v>-1.2822640918140213</v>
      </c>
      <c r="AI329" s="4">
        <f>(M329-84.2787575)/48.673</f>
        <v>-1.0001182894006944</v>
      </c>
      <c r="AJ329" s="4">
        <f>(K329-4.6555)/6.074</f>
        <v>-0.76646361540994401</v>
      </c>
      <c r="AK329" s="4">
        <f>-1*(R329-4.3424)/0.5478</f>
        <v>0.36947791164658622</v>
      </c>
      <c r="AL329" s="4">
        <f>-1*(T329-1.332)/0.0986</f>
        <v>-0.2839756592292092</v>
      </c>
      <c r="AM329" s="4">
        <f>(AG329-8.9127)/1.487</f>
        <v>0.48374073430404352</v>
      </c>
      <c r="AN329" s="4">
        <f>(AF329-5.59719)/7.031955</f>
        <v>-8.492517372480346E-2</v>
      </c>
    </row>
    <row r="330" spans="1:40" x14ac:dyDescent="0.2">
      <c r="A330" t="e">
        <f>B330-C330</f>
        <v>#REF!</v>
      </c>
      <c r="B330" t="e">
        <f>MATCH(E330,#REF!,0)-1</f>
        <v>#REF!</v>
      </c>
      <c r="C330">
        <v>329</v>
      </c>
      <c r="D330">
        <v>120</v>
      </c>
      <c r="E330" t="s">
        <v>7685</v>
      </c>
      <c r="F330" t="s">
        <v>8337</v>
      </c>
      <c r="G330" t="s">
        <v>8319</v>
      </c>
      <c r="H330" t="s">
        <v>9</v>
      </c>
      <c r="I330">
        <v>24</v>
      </c>
      <c r="J330">
        <v>24</v>
      </c>
      <c r="K330">
        <v>9.6999999999999993</v>
      </c>
      <c r="L330">
        <v>550</v>
      </c>
      <c r="M330">
        <v>126.4</v>
      </c>
      <c r="N330">
        <v>6.9</v>
      </c>
      <c r="O330">
        <v>8.4</v>
      </c>
      <c r="P330">
        <v>0</v>
      </c>
      <c r="Q330">
        <v>0</v>
      </c>
      <c r="R330">
        <v>5.03</v>
      </c>
      <c r="S330">
        <v>4.0599999999999996</v>
      </c>
      <c r="T330">
        <v>1.36</v>
      </c>
      <c r="U330">
        <v>111.7</v>
      </c>
      <c r="V330">
        <v>38.299999999999997</v>
      </c>
      <c r="W330">
        <v>133.5</v>
      </c>
      <c r="X330">
        <v>5.4</v>
      </c>
      <c r="Y330">
        <v>70.599999999999994</v>
      </c>
      <c r="Z330">
        <v>75.099999999999994</v>
      </c>
      <c r="AA330">
        <v>25</v>
      </c>
      <c r="AB330">
        <v>39.9</v>
      </c>
      <c r="AC330">
        <v>39.700000000000003</v>
      </c>
      <c r="AD330">
        <v>20.399999999999999</v>
      </c>
      <c r="AE330">
        <v>0.29399999999999998</v>
      </c>
      <c r="AF330">
        <f>SUM(P330+Q330)</f>
        <v>0</v>
      </c>
      <c r="AG330">
        <f>(U330/M330)*9</f>
        <v>7.9533227848101262</v>
      </c>
      <c r="AH330" s="15">
        <f>SUM(AI330:AN330)</f>
        <v>-1.2844201748848036</v>
      </c>
      <c r="AI330" s="4">
        <f>(M330-84.2787575)/48.673</f>
        <v>0.8653923633225814</v>
      </c>
      <c r="AJ330" s="4">
        <f>(K330-4.6555)/6.074</f>
        <v>0.8305070793546262</v>
      </c>
      <c r="AK330" s="4">
        <f>-1*(R330-4.3424)/0.5478</f>
        <v>-1.2552026286966058</v>
      </c>
      <c r="AL330" s="4">
        <f>-1*(T330-1.332)/0.0986</f>
        <v>-0.2839756592292092</v>
      </c>
      <c r="AM330" s="4">
        <f>(AG330-8.9127)/1.487</f>
        <v>-0.64517633839265154</v>
      </c>
      <c r="AN330" s="4">
        <f>(AF330-5.59719)/7.031955</f>
        <v>-0.7959649912435447</v>
      </c>
    </row>
    <row r="331" spans="1:40" x14ac:dyDescent="0.2">
      <c r="A331" t="e">
        <f>B331-C331</f>
        <v>#REF!</v>
      </c>
      <c r="B331" t="e">
        <f>MATCH(E331,#REF!,0)-1</f>
        <v>#REF!</v>
      </c>
      <c r="C331">
        <v>330</v>
      </c>
      <c r="D331">
        <v>106</v>
      </c>
      <c r="E331" t="s">
        <v>7666</v>
      </c>
      <c r="F331" t="s">
        <v>8335</v>
      </c>
      <c r="G331" t="s">
        <v>8319</v>
      </c>
      <c r="H331" t="s">
        <v>7564</v>
      </c>
      <c r="I331">
        <v>26</v>
      </c>
      <c r="J331">
        <v>26</v>
      </c>
      <c r="K331">
        <v>11.5</v>
      </c>
      <c r="L331">
        <v>601.9</v>
      </c>
      <c r="M331">
        <v>137.30000000000001</v>
      </c>
      <c r="N331">
        <v>9.1</v>
      </c>
      <c r="O331">
        <v>7.7</v>
      </c>
      <c r="P331">
        <v>0</v>
      </c>
      <c r="Q331">
        <v>0</v>
      </c>
      <c r="R331">
        <v>4.59</v>
      </c>
      <c r="S331">
        <v>4.3</v>
      </c>
      <c r="T331">
        <v>1.43</v>
      </c>
      <c r="U331">
        <v>107.1</v>
      </c>
      <c r="V331">
        <v>48.6</v>
      </c>
      <c r="W331">
        <v>147.69999999999999</v>
      </c>
      <c r="X331">
        <v>4.3</v>
      </c>
      <c r="Y331">
        <v>70</v>
      </c>
      <c r="Z331">
        <v>75.8</v>
      </c>
      <c r="AA331">
        <v>19</v>
      </c>
      <c r="AB331">
        <v>48.9</v>
      </c>
      <c r="AC331">
        <v>29.9</v>
      </c>
      <c r="AD331">
        <v>21.2</v>
      </c>
      <c r="AE331">
        <v>0.30399999999999999</v>
      </c>
      <c r="AF331">
        <f>SUM(P331+Q331)</f>
        <v>0</v>
      </c>
      <c r="AG331">
        <f>(U331/M331)*9</f>
        <v>7.0203932993445006</v>
      </c>
      <c r="AH331" s="15">
        <f>SUM(AI331:AN331)</f>
        <v>-1.2982483083082237</v>
      </c>
      <c r="AI331" s="4">
        <f>(M331-84.2787575)/48.673</f>
        <v>1.0893358227353978</v>
      </c>
      <c r="AJ331" s="4">
        <f>(K331-4.6555)/6.074</f>
        <v>1.1268521567336187</v>
      </c>
      <c r="AK331" s="4">
        <f>-1*(R331-4.3424)/0.5478</f>
        <v>-0.45198977729098261</v>
      </c>
      <c r="AL331" s="4">
        <f>-1*(T331-1.332)/0.0986</f>
        <v>-0.99391480730222992</v>
      </c>
      <c r="AM331" s="4">
        <f>(AG331-8.9127)/1.487</f>
        <v>-1.2725667119404831</v>
      </c>
      <c r="AN331" s="4">
        <f>(AF331-5.59719)/7.031955</f>
        <v>-0.7959649912435447</v>
      </c>
    </row>
    <row r="332" spans="1:40" x14ac:dyDescent="0.2">
      <c r="A332" t="e">
        <f>B332-C332</f>
        <v>#REF!</v>
      </c>
      <c r="B332" t="e">
        <f>MATCH(E332,#REF!,0)-1</f>
        <v>#REF!</v>
      </c>
      <c r="C332">
        <v>331</v>
      </c>
      <c r="D332">
        <v>399</v>
      </c>
      <c r="E332" t="s">
        <v>8040</v>
      </c>
      <c r="F332" t="s">
        <v>8330</v>
      </c>
      <c r="G332" t="s">
        <v>8349</v>
      </c>
      <c r="H332" t="s">
        <v>9</v>
      </c>
      <c r="I332">
        <v>24</v>
      </c>
      <c r="J332">
        <v>0</v>
      </c>
      <c r="K332">
        <v>0</v>
      </c>
      <c r="L332">
        <v>186.7</v>
      </c>
      <c r="M332">
        <v>43.7</v>
      </c>
      <c r="N332">
        <v>2.2000000000000002</v>
      </c>
      <c r="O332">
        <v>2</v>
      </c>
      <c r="P332">
        <v>0</v>
      </c>
      <c r="Q332">
        <v>4</v>
      </c>
      <c r="R332">
        <v>4.13</v>
      </c>
      <c r="S332">
        <v>3.44</v>
      </c>
      <c r="T332">
        <v>1.29</v>
      </c>
      <c r="U332">
        <v>41.2</v>
      </c>
      <c r="V332">
        <v>13.5</v>
      </c>
      <c r="W332">
        <v>42.9</v>
      </c>
      <c r="X332">
        <v>2</v>
      </c>
      <c r="Y332">
        <v>20.100000000000001</v>
      </c>
      <c r="Z332">
        <v>21.7</v>
      </c>
      <c r="AA332">
        <v>6</v>
      </c>
      <c r="AB332">
        <v>47.2</v>
      </c>
      <c r="AC332">
        <v>32.1</v>
      </c>
      <c r="AD332">
        <v>20.7</v>
      </c>
      <c r="AE332">
        <v>0.29799999999999999</v>
      </c>
      <c r="AF332">
        <f>SUM(P332+Q332)</f>
        <v>4</v>
      </c>
      <c r="AG332">
        <f>(U332/M332)*9</f>
        <v>8.4851258581235687</v>
      </c>
      <c r="AH332" s="15">
        <f>SUM(AI332:AN332)</f>
        <v>-1.3011435586711599</v>
      </c>
      <c r="AI332" s="4">
        <f>(M332-84.2787575)/48.673</f>
        <v>-0.83370159020401435</v>
      </c>
      <c r="AJ332" s="4">
        <f>(K332-4.6555)/6.074</f>
        <v>-0.76646361540994401</v>
      </c>
      <c r="AK332" s="4">
        <f>-1*(R332-4.3424)/0.5478</f>
        <v>0.38773274917853179</v>
      </c>
      <c r="AL332" s="4">
        <f>-1*(T332-1.332)/0.0986</f>
        <v>0.4259634888438138</v>
      </c>
      <c r="AM332" s="4">
        <f>(AG332-8.9127)/1.487</f>
        <v>-0.28754145385099561</v>
      </c>
      <c r="AN332" s="4">
        <f>(AF332-5.59719)/7.031955</f>
        <v>-0.22713313722855172</v>
      </c>
    </row>
    <row r="333" spans="1:40" x14ac:dyDescent="0.2">
      <c r="A333" t="e">
        <f>B333-C333</f>
        <v>#REF!</v>
      </c>
      <c r="B333" t="e">
        <f>MATCH(E333,#REF!,0)-1</f>
        <v>#REF!</v>
      </c>
      <c r="C333">
        <v>332</v>
      </c>
      <c r="D333">
        <v>232</v>
      </c>
      <c r="E333" t="s">
        <v>8131</v>
      </c>
      <c r="F333" t="s">
        <v>8328</v>
      </c>
      <c r="G333" t="s">
        <v>8349</v>
      </c>
      <c r="H333" t="s">
        <v>9</v>
      </c>
      <c r="I333">
        <v>65</v>
      </c>
      <c r="J333">
        <v>0</v>
      </c>
      <c r="K333">
        <v>0</v>
      </c>
      <c r="L333">
        <v>281.7</v>
      </c>
      <c r="M333">
        <v>64.8</v>
      </c>
      <c r="N333">
        <v>2.9</v>
      </c>
      <c r="O333">
        <v>3.4</v>
      </c>
      <c r="P333">
        <v>5</v>
      </c>
      <c r="Q333">
        <v>10</v>
      </c>
      <c r="R333">
        <v>4.63</v>
      </c>
      <c r="S333">
        <v>3.84</v>
      </c>
      <c r="T333">
        <v>1.38</v>
      </c>
      <c r="U333">
        <v>59.2</v>
      </c>
      <c r="V333">
        <v>24.7</v>
      </c>
      <c r="W333">
        <v>64.7</v>
      </c>
      <c r="X333">
        <v>3.1</v>
      </c>
      <c r="Y333">
        <v>33.299999999999997</v>
      </c>
      <c r="Z333">
        <v>35.700000000000003</v>
      </c>
      <c r="AA333">
        <v>10</v>
      </c>
      <c r="AB333">
        <v>41.8</v>
      </c>
      <c r="AC333">
        <v>38.200000000000003</v>
      </c>
      <c r="AD333">
        <v>20</v>
      </c>
      <c r="AE333">
        <v>0.29499999999999998</v>
      </c>
      <c r="AF333">
        <f>SUM(P333+Q333)</f>
        <v>15</v>
      </c>
      <c r="AG333">
        <f>(U333/M333)*9</f>
        <v>8.2222222222222232</v>
      </c>
      <c r="AH333" s="15">
        <f>SUM(AI333:AN333)</f>
        <v>-1.3056728817543288</v>
      </c>
      <c r="AI333" s="4">
        <f>(M333-84.2787575)/48.673</f>
        <v>-0.40019636143241633</v>
      </c>
      <c r="AJ333" s="4">
        <f>(K333-4.6555)/6.074</f>
        <v>-0.76646361540994401</v>
      </c>
      <c r="AK333" s="4">
        <f>-1*(R333-4.3424)/0.5478</f>
        <v>-0.5250091274187666</v>
      </c>
      <c r="AL333" s="4">
        <f>-1*(T333-1.332)/0.0986</f>
        <v>-0.48681541582149923</v>
      </c>
      <c r="AM333" s="4">
        <f>(AG333-8.9127)/1.487</f>
        <v>-0.46434282298438195</v>
      </c>
      <c r="AN333" s="4">
        <f>(AF333-5.59719)/7.031955</f>
        <v>1.3371544613126789</v>
      </c>
    </row>
    <row r="334" spans="1:40" x14ac:dyDescent="0.2">
      <c r="A334" t="e">
        <f>B334-C334</f>
        <v>#REF!</v>
      </c>
      <c r="B334" t="e">
        <f>MATCH(E334,#REF!,0)-1</f>
        <v>#REF!</v>
      </c>
      <c r="C334">
        <v>333</v>
      </c>
      <c r="D334">
        <v>125</v>
      </c>
      <c r="E334" t="s">
        <v>7690</v>
      </c>
      <c r="F334" t="s">
        <v>8334</v>
      </c>
      <c r="G334" t="s">
        <v>8319</v>
      </c>
      <c r="H334" t="s">
        <v>9</v>
      </c>
      <c r="I334">
        <v>24</v>
      </c>
      <c r="J334">
        <v>24</v>
      </c>
      <c r="K334">
        <v>9.8000000000000007</v>
      </c>
      <c r="L334">
        <v>538.9</v>
      </c>
      <c r="M334">
        <v>123.9</v>
      </c>
      <c r="N334">
        <v>7</v>
      </c>
      <c r="O334">
        <v>8.1999999999999993</v>
      </c>
      <c r="P334">
        <v>0</v>
      </c>
      <c r="Q334">
        <v>0</v>
      </c>
      <c r="R334">
        <v>4.8899999999999997</v>
      </c>
      <c r="S334">
        <v>4.01</v>
      </c>
      <c r="T334">
        <v>1.4</v>
      </c>
      <c r="U334">
        <v>112.8</v>
      </c>
      <c r="V334">
        <v>47.7</v>
      </c>
      <c r="W334">
        <v>125.9</v>
      </c>
      <c r="X334">
        <v>4.5</v>
      </c>
      <c r="Y334">
        <v>67.3</v>
      </c>
      <c r="Z334">
        <v>71.8</v>
      </c>
      <c r="AA334">
        <v>21</v>
      </c>
      <c r="AB334">
        <v>41.8</v>
      </c>
      <c r="AC334">
        <v>37.700000000000003</v>
      </c>
      <c r="AD334">
        <v>20.5</v>
      </c>
      <c r="AE334">
        <v>0.29699999999999999</v>
      </c>
      <c r="AF334">
        <f>SUM(P334+Q334)</f>
        <v>0</v>
      </c>
      <c r="AG334">
        <f>(U334/M334)*9</f>
        <v>8.1937046004842617</v>
      </c>
      <c r="AH334" s="15">
        <f>SUM(AI334:AN334)</f>
        <v>-1.3077759673524381</v>
      </c>
      <c r="AI334" s="4">
        <f>(M334-84.2787575)/48.673</f>
        <v>0.81402918455817408</v>
      </c>
      <c r="AJ334" s="4">
        <f>(K334-4.6555)/6.074</f>
        <v>0.84697069476457043</v>
      </c>
      <c r="AK334" s="4">
        <f>-1*(R334-4.3424)/0.5478</f>
        <v>-0.99963490324936133</v>
      </c>
      <c r="AL334" s="4">
        <f>-1*(T334-1.332)/0.0986</f>
        <v>-0.68965517241379148</v>
      </c>
      <c r="AM334" s="4">
        <f>(AG334-8.9127)/1.487</f>
        <v>-0.48352077976848512</v>
      </c>
      <c r="AN334" s="4">
        <f>(AF334-5.59719)/7.031955</f>
        <v>-0.7959649912435447</v>
      </c>
    </row>
    <row r="335" spans="1:40" x14ac:dyDescent="0.2">
      <c r="A335" t="e">
        <f>B335-C335</f>
        <v>#REF!</v>
      </c>
      <c r="B335" t="e">
        <f>MATCH(E335,#REF!,0)-1</f>
        <v>#REF!</v>
      </c>
      <c r="C335">
        <v>334</v>
      </c>
      <c r="D335">
        <v>77</v>
      </c>
      <c r="E335" t="s">
        <v>7675</v>
      </c>
      <c r="F335" t="s">
        <v>8331</v>
      </c>
      <c r="G335" t="s">
        <v>8319</v>
      </c>
      <c r="H335" t="s">
        <v>9</v>
      </c>
      <c r="I335">
        <v>29</v>
      </c>
      <c r="J335">
        <v>29</v>
      </c>
      <c r="K335">
        <v>13.4</v>
      </c>
      <c r="L335">
        <v>697.2</v>
      </c>
      <c r="M335">
        <v>157.69999999999999</v>
      </c>
      <c r="N335">
        <v>8.6999999999999993</v>
      </c>
      <c r="O335">
        <v>10.3</v>
      </c>
      <c r="P335">
        <v>0</v>
      </c>
      <c r="Q335">
        <v>0</v>
      </c>
      <c r="R335">
        <v>4.54</v>
      </c>
      <c r="S335">
        <v>4.16</v>
      </c>
      <c r="T335">
        <v>1.5</v>
      </c>
      <c r="U335">
        <v>119.8</v>
      </c>
      <c r="V335">
        <v>72.3</v>
      </c>
      <c r="W335">
        <v>164.7</v>
      </c>
      <c r="X335">
        <v>7.8</v>
      </c>
      <c r="Y335">
        <v>79.5</v>
      </c>
      <c r="Z335">
        <v>86.7</v>
      </c>
      <c r="AA335">
        <v>18</v>
      </c>
      <c r="AB335">
        <v>55.5</v>
      </c>
      <c r="AC335">
        <v>23.9</v>
      </c>
      <c r="AD335">
        <v>20.6</v>
      </c>
      <c r="AE335">
        <v>0.307</v>
      </c>
      <c r="AF335">
        <f>SUM(P335+Q335)</f>
        <v>0</v>
      </c>
      <c r="AG335">
        <f>(U335/M335)*9</f>
        <v>6.8370323398858597</v>
      </c>
      <c r="AH335" s="15">
        <f>SUM(AI335:AN335)</f>
        <v>-1.3082903576310503</v>
      </c>
      <c r="AI335" s="4">
        <f>(M335-84.2787575)/48.673</f>
        <v>1.5084593614529613</v>
      </c>
      <c r="AJ335" s="4">
        <f>(K335-4.6555)/6.074</f>
        <v>1.4396608495225554</v>
      </c>
      <c r="AK335" s="4">
        <f>-1*(R335-4.3424)/0.5478</f>
        <v>-0.36071558963125311</v>
      </c>
      <c r="AL335" s="4">
        <f>-1*(T335-1.332)/0.0986</f>
        <v>-1.703853955375253</v>
      </c>
      <c r="AM335" s="4">
        <f>(AG335-8.9127)/1.487</f>
        <v>-1.395876032356516</v>
      </c>
      <c r="AN335" s="4">
        <f>(AF335-5.59719)/7.031955</f>
        <v>-0.7959649912435447</v>
      </c>
    </row>
    <row r="336" spans="1:40" x14ac:dyDescent="0.2">
      <c r="A336" t="e">
        <f>B336-C336</f>
        <v>#REF!</v>
      </c>
      <c r="B336" t="e">
        <f>MATCH(E336,#REF!,0)-1</f>
        <v>#REF!</v>
      </c>
      <c r="C336">
        <v>335</v>
      </c>
      <c r="D336">
        <v>635</v>
      </c>
      <c r="E336" t="s">
        <v>8100</v>
      </c>
      <c r="F336" t="s">
        <v>8328</v>
      </c>
      <c r="G336" t="s">
        <v>8349</v>
      </c>
      <c r="H336" t="s">
        <v>9</v>
      </c>
      <c r="I336">
        <v>24</v>
      </c>
      <c r="J336">
        <v>0</v>
      </c>
      <c r="K336">
        <v>0</v>
      </c>
      <c r="L336">
        <v>103.2</v>
      </c>
      <c r="M336">
        <v>24.3</v>
      </c>
      <c r="N336">
        <v>1.2</v>
      </c>
      <c r="O336">
        <v>1.2</v>
      </c>
      <c r="P336">
        <v>0</v>
      </c>
      <c r="Q336">
        <v>2</v>
      </c>
      <c r="R336">
        <v>3.9</v>
      </c>
      <c r="S336">
        <v>3.41</v>
      </c>
      <c r="T336">
        <v>1.27</v>
      </c>
      <c r="U336">
        <v>23.1</v>
      </c>
      <c r="V336">
        <v>7.3</v>
      </c>
      <c r="W336">
        <v>23.6</v>
      </c>
      <c r="X336">
        <v>1.2</v>
      </c>
      <c r="Y336">
        <v>10.5</v>
      </c>
      <c r="Z336">
        <v>11.5</v>
      </c>
      <c r="AA336">
        <v>3</v>
      </c>
      <c r="AB336">
        <v>49.9</v>
      </c>
      <c r="AC336">
        <v>30.1</v>
      </c>
      <c r="AD336">
        <v>20</v>
      </c>
      <c r="AE336">
        <v>0.29899999999999999</v>
      </c>
      <c r="AF336">
        <f>SUM(P336+Q336)</f>
        <v>2</v>
      </c>
      <c r="AG336">
        <f>(U336/M336)*9</f>
        <v>8.5555555555555554</v>
      </c>
      <c r="AH336" s="15">
        <f>SUM(AI336:AN336)</f>
        <v>-1.3140731167675197</v>
      </c>
      <c r="AI336" s="4">
        <f>(M336-84.2787575)/48.673</f>
        <v>-1.2322798574158158</v>
      </c>
      <c r="AJ336" s="4">
        <f>(K336-4.6555)/6.074</f>
        <v>-0.76646361540994401</v>
      </c>
      <c r="AK336" s="4">
        <f>-1*(R336-4.3424)/0.5478</f>
        <v>0.80759401241328899</v>
      </c>
      <c r="AL336" s="4">
        <f>-1*(T336-1.332)/0.0986</f>
        <v>0.62880324543610611</v>
      </c>
      <c r="AM336" s="4">
        <f>(AG336-8.9127)/1.487</f>
        <v>-0.2401778375551068</v>
      </c>
      <c r="AN336" s="4">
        <f>(AF336-5.59719)/7.031955</f>
        <v>-0.51154906423604818</v>
      </c>
    </row>
    <row r="337" spans="1:40" x14ac:dyDescent="0.2">
      <c r="A337" t="e">
        <f>B337-C337</f>
        <v>#REF!</v>
      </c>
      <c r="B337" t="e">
        <f>MATCH(E337,#REF!,0)-1</f>
        <v>#REF!</v>
      </c>
      <c r="C337">
        <v>336</v>
      </c>
      <c r="D337">
        <v>677</v>
      </c>
      <c r="E337" t="s">
        <v>8015</v>
      </c>
      <c r="F337" t="s">
        <v>8327</v>
      </c>
      <c r="G337" t="s">
        <v>8349</v>
      </c>
      <c r="H337" t="s">
        <v>7564</v>
      </c>
      <c r="I337">
        <v>19</v>
      </c>
      <c r="J337">
        <v>0</v>
      </c>
      <c r="K337">
        <v>0</v>
      </c>
      <c r="L337">
        <v>83.5</v>
      </c>
      <c r="M337">
        <v>19.399999999999999</v>
      </c>
      <c r="N337">
        <v>0.9</v>
      </c>
      <c r="O337">
        <v>1</v>
      </c>
      <c r="P337">
        <v>0</v>
      </c>
      <c r="Q337">
        <v>2</v>
      </c>
      <c r="R337">
        <v>3.99</v>
      </c>
      <c r="S337">
        <v>3.54</v>
      </c>
      <c r="T337">
        <v>1.32</v>
      </c>
      <c r="U337">
        <v>20.8</v>
      </c>
      <c r="V337">
        <v>8.1999999999999993</v>
      </c>
      <c r="W337">
        <v>17.399999999999999</v>
      </c>
      <c r="X337">
        <v>0.8</v>
      </c>
      <c r="Y337">
        <v>8.6</v>
      </c>
      <c r="Z337">
        <v>9.3000000000000007</v>
      </c>
      <c r="AA337">
        <v>3</v>
      </c>
      <c r="AB337">
        <v>41.4</v>
      </c>
      <c r="AC337">
        <v>38.799999999999997</v>
      </c>
      <c r="AD337">
        <v>19.899999999999999</v>
      </c>
      <c r="AE337">
        <v>0.28999999999999998</v>
      </c>
      <c r="AF337">
        <f>SUM(P337+Q337)</f>
        <v>2</v>
      </c>
      <c r="AG337">
        <f>(U337/M337)*9</f>
        <v>9.6494845360824755</v>
      </c>
      <c r="AH337" s="15">
        <f>SUM(AI337:AN337)</f>
        <v>-1.3504761544725641</v>
      </c>
      <c r="AI337" s="4">
        <f>(M337-84.2787575)/48.673</f>
        <v>-1.3329516877940544</v>
      </c>
      <c r="AJ337" s="4">
        <f>(K337-4.6555)/6.074</f>
        <v>-0.76646361540994401</v>
      </c>
      <c r="AK337" s="4">
        <f>-1*(R337-4.3424)/0.5478</f>
        <v>0.64330047462577478</v>
      </c>
      <c r="AL337" s="4">
        <f>-1*(T337-1.332)/0.0986</f>
        <v>0.12170385395537538</v>
      </c>
      <c r="AM337" s="4">
        <f>(AG337-8.9127)/1.487</f>
        <v>0.4954838843863324</v>
      </c>
      <c r="AN337" s="4">
        <f>(AF337-5.59719)/7.031955</f>
        <v>-0.51154906423604818</v>
      </c>
    </row>
    <row r="338" spans="1:40" x14ac:dyDescent="0.2">
      <c r="A338" t="e">
        <f>B338-C338</f>
        <v>#REF!</v>
      </c>
      <c r="B338" t="e">
        <f>MATCH(E338,#REF!,0)-1</f>
        <v>#REF!</v>
      </c>
      <c r="C338">
        <v>337</v>
      </c>
      <c r="D338">
        <v>380</v>
      </c>
      <c r="E338" t="s">
        <v>8354</v>
      </c>
      <c r="F338" t="s">
        <v>8330</v>
      </c>
      <c r="G338" t="s">
        <v>8349</v>
      </c>
      <c r="H338" t="s">
        <v>9</v>
      </c>
      <c r="I338">
        <v>45</v>
      </c>
      <c r="J338">
        <v>0</v>
      </c>
      <c r="K338">
        <v>0</v>
      </c>
      <c r="L338">
        <v>195.5</v>
      </c>
      <c r="M338">
        <v>45.4</v>
      </c>
      <c r="N338">
        <v>2.2999999999999998</v>
      </c>
      <c r="O338">
        <v>2.1</v>
      </c>
      <c r="P338">
        <v>0</v>
      </c>
      <c r="Q338">
        <v>5</v>
      </c>
      <c r="R338">
        <v>4.2699999999999996</v>
      </c>
      <c r="S338">
        <v>3.52</v>
      </c>
      <c r="T338">
        <v>1.33</v>
      </c>
      <c r="U338">
        <v>46</v>
      </c>
      <c r="V338">
        <v>17.899999999999999</v>
      </c>
      <c r="W338">
        <v>42.6</v>
      </c>
      <c r="X338">
        <v>2.1</v>
      </c>
      <c r="Y338">
        <v>21.5</v>
      </c>
      <c r="Z338">
        <v>23.2</v>
      </c>
      <c r="AA338">
        <v>6</v>
      </c>
      <c r="AB338">
        <v>44.8</v>
      </c>
      <c r="AC338">
        <v>34.5</v>
      </c>
      <c r="AD338">
        <v>20.7</v>
      </c>
      <c r="AE338">
        <v>0.29399999999999998</v>
      </c>
      <c r="AF338">
        <f>SUM(P338+Q338)</f>
        <v>5</v>
      </c>
      <c r="AG338">
        <f>(U338/M338)*9</f>
        <v>9.1189427312775333</v>
      </c>
      <c r="AH338" s="15">
        <f>SUM(AI338:AN338)</f>
        <v>-1.3590172218332794</v>
      </c>
      <c r="AI338" s="4">
        <f>(M338-84.2787575)/48.673</f>
        <v>-0.79877462864421744</v>
      </c>
      <c r="AJ338" s="4">
        <f>(K338-4.6555)/6.074</f>
        <v>-0.76646361540994401</v>
      </c>
      <c r="AK338" s="4">
        <f>-1*(R338-4.3424)/0.5478</f>
        <v>0.13216502373128883</v>
      </c>
      <c r="AL338" s="4">
        <f>-1*(T338-1.332)/0.0986</f>
        <v>2.0283975659229229E-2</v>
      </c>
      <c r="AM338" s="4">
        <f>(AG338-8.9127)/1.487</f>
        <v>0.13869719655516752</v>
      </c>
      <c r="AN338" s="4">
        <f>(AF338-5.59719)/7.031955</f>
        <v>-8.492517372480346E-2</v>
      </c>
    </row>
    <row r="339" spans="1:40" x14ac:dyDescent="0.2">
      <c r="A339" t="e">
        <f>B339-C339</f>
        <v>#REF!</v>
      </c>
      <c r="B339" t="e">
        <f>MATCH(E339,#REF!,0)-1</f>
        <v>#REF!</v>
      </c>
      <c r="C339">
        <v>338</v>
      </c>
      <c r="D339">
        <v>416</v>
      </c>
      <c r="E339" t="s">
        <v>7821</v>
      </c>
      <c r="F339" t="s">
        <v>8332</v>
      </c>
      <c r="G339" t="s">
        <v>8349</v>
      </c>
      <c r="H339" t="s">
        <v>7564</v>
      </c>
      <c r="I339">
        <v>60</v>
      </c>
      <c r="J339">
        <v>0</v>
      </c>
      <c r="K339">
        <v>0</v>
      </c>
      <c r="L339">
        <v>178.2</v>
      </c>
      <c r="M339">
        <v>41.9</v>
      </c>
      <c r="N339">
        <v>2.1</v>
      </c>
      <c r="O339">
        <v>2</v>
      </c>
      <c r="P339">
        <v>0</v>
      </c>
      <c r="Q339">
        <v>9</v>
      </c>
      <c r="R339">
        <v>3.93</v>
      </c>
      <c r="S339">
        <v>3.47</v>
      </c>
      <c r="T339">
        <v>1.35</v>
      </c>
      <c r="U339">
        <v>36</v>
      </c>
      <c r="V339">
        <v>15.6</v>
      </c>
      <c r="W339">
        <v>40.799999999999997</v>
      </c>
      <c r="X339">
        <v>1.9</v>
      </c>
      <c r="Y339">
        <v>18.3</v>
      </c>
      <c r="Z339">
        <v>20</v>
      </c>
      <c r="AA339">
        <v>5</v>
      </c>
      <c r="AB339">
        <v>51.9</v>
      </c>
      <c r="AC339">
        <v>27.4</v>
      </c>
      <c r="AD339">
        <v>20.7</v>
      </c>
      <c r="AE339">
        <v>0.30099999999999999</v>
      </c>
      <c r="AF339">
        <f>SUM(P339+Q339)</f>
        <v>9</v>
      </c>
      <c r="AG339">
        <f>(U339/M339)*9</f>
        <v>7.7326968973747023</v>
      </c>
      <c r="AH339" s="15">
        <f>SUM(AI339:AN339)</f>
        <v>-1.3765124300692551</v>
      </c>
      <c r="AI339" s="4">
        <f>(M339-84.2787575)/48.673</f>
        <v>-0.87068307891438779</v>
      </c>
      <c r="AJ339" s="4">
        <f>(K339-4.6555)/6.074</f>
        <v>-0.76646361540994401</v>
      </c>
      <c r="AK339" s="4">
        <f>-1*(R339-4.3424)/0.5478</f>
        <v>0.75282949981745062</v>
      </c>
      <c r="AL339" s="4">
        <f>-1*(T339-1.332)/0.0986</f>
        <v>-0.18255578093306304</v>
      </c>
      <c r="AM339" s="4">
        <f>(AG339-8.9127)/1.487</f>
        <v>-0.79354613491950021</v>
      </c>
      <c r="AN339" s="4">
        <f>(AF339-5.59719)/7.031955</f>
        <v>0.48390668029018952</v>
      </c>
    </row>
    <row r="340" spans="1:40" x14ac:dyDescent="0.2">
      <c r="A340" t="e">
        <f>B340-C340</f>
        <v>#REF!</v>
      </c>
      <c r="B340" t="e">
        <f>MATCH(E340,#REF!,0)-1</f>
        <v>#REF!</v>
      </c>
      <c r="C340">
        <v>339</v>
      </c>
      <c r="D340">
        <v>398</v>
      </c>
      <c r="E340" t="s">
        <v>7981</v>
      </c>
      <c r="F340" t="s">
        <v>8347</v>
      </c>
      <c r="G340" t="s">
        <v>8349</v>
      </c>
      <c r="H340" t="s">
        <v>9</v>
      </c>
      <c r="I340">
        <v>24</v>
      </c>
      <c r="J340">
        <v>0</v>
      </c>
      <c r="K340">
        <v>0</v>
      </c>
      <c r="L340">
        <v>188.6</v>
      </c>
      <c r="M340">
        <v>43.7</v>
      </c>
      <c r="N340">
        <v>2.2999999999999998</v>
      </c>
      <c r="O340">
        <v>2</v>
      </c>
      <c r="P340">
        <v>0</v>
      </c>
      <c r="Q340">
        <v>4</v>
      </c>
      <c r="R340">
        <v>4.04</v>
      </c>
      <c r="S340">
        <v>3.75</v>
      </c>
      <c r="T340">
        <v>1.34</v>
      </c>
      <c r="U340">
        <v>43.1</v>
      </c>
      <c r="V340">
        <v>17</v>
      </c>
      <c r="W340">
        <v>41.3</v>
      </c>
      <c r="X340">
        <v>1.8</v>
      </c>
      <c r="Y340">
        <v>19.600000000000001</v>
      </c>
      <c r="Z340">
        <v>21.3</v>
      </c>
      <c r="AA340">
        <v>6</v>
      </c>
      <c r="AB340">
        <v>47</v>
      </c>
      <c r="AC340">
        <v>33</v>
      </c>
      <c r="AD340">
        <v>20</v>
      </c>
      <c r="AE340">
        <v>0.29399999999999998</v>
      </c>
      <c r="AF340">
        <f>SUM(P340+Q340)</f>
        <v>4</v>
      </c>
      <c r="AG340">
        <f>(U340/M340)*9</f>
        <v>8.8764302059496565</v>
      </c>
      <c r="AH340" s="15">
        <f>SUM(AI340:AN340)</f>
        <v>-1.3807992120778354</v>
      </c>
      <c r="AI340" s="4">
        <f>(M340-84.2787575)/48.673</f>
        <v>-0.83370159020401435</v>
      </c>
      <c r="AJ340" s="4">
        <f>(K340-4.6555)/6.074</f>
        <v>-0.76646361540994401</v>
      </c>
      <c r="AK340" s="4">
        <f>-1*(R340-4.3424)/0.5478</f>
        <v>0.55202628696604528</v>
      </c>
      <c r="AL340" s="4">
        <f>-1*(T340-1.332)/0.0986</f>
        <v>-8.1135902636916918E-2</v>
      </c>
      <c r="AM340" s="4">
        <f>(AG340-8.9127)/1.487</f>
        <v>-2.4391253564453728E-2</v>
      </c>
      <c r="AN340" s="4">
        <f>(AF340-5.59719)/7.031955</f>
        <v>-0.22713313722855172</v>
      </c>
    </row>
    <row r="341" spans="1:40" x14ac:dyDescent="0.2">
      <c r="A341" t="e">
        <f>B341-C341</f>
        <v>#REF!</v>
      </c>
      <c r="B341" t="e">
        <f>MATCH(E341,#REF!,0)-1</f>
        <v>#REF!</v>
      </c>
      <c r="C341">
        <v>340</v>
      </c>
      <c r="D341">
        <v>54</v>
      </c>
      <c r="E341" t="s">
        <v>7681</v>
      </c>
      <c r="F341" t="s">
        <v>8346</v>
      </c>
      <c r="G341" t="s">
        <v>8319</v>
      </c>
      <c r="H341" t="s">
        <v>7564</v>
      </c>
      <c r="I341">
        <v>31</v>
      </c>
      <c r="J341">
        <v>31</v>
      </c>
      <c r="K341">
        <v>12.4</v>
      </c>
      <c r="L341">
        <v>740.4</v>
      </c>
      <c r="M341">
        <v>169.4</v>
      </c>
      <c r="N341">
        <v>7.7</v>
      </c>
      <c r="O341">
        <v>12.1</v>
      </c>
      <c r="P341">
        <v>0</v>
      </c>
      <c r="Q341">
        <v>0</v>
      </c>
      <c r="R341">
        <v>5.34</v>
      </c>
      <c r="S341">
        <v>4.4000000000000004</v>
      </c>
      <c r="T341">
        <v>1.38</v>
      </c>
      <c r="U341">
        <v>131.19999999999999</v>
      </c>
      <c r="V341">
        <v>48.5</v>
      </c>
      <c r="W341">
        <v>185.2</v>
      </c>
      <c r="X341">
        <v>6.6</v>
      </c>
      <c r="Y341">
        <v>100.4</v>
      </c>
      <c r="Z341">
        <v>106.1</v>
      </c>
      <c r="AA341">
        <v>38</v>
      </c>
      <c r="AB341">
        <v>33.6</v>
      </c>
      <c r="AC341">
        <v>45.8</v>
      </c>
      <c r="AD341">
        <v>20.6</v>
      </c>
      <c r="AE341">
        <v>0.28499999999999998</v>
      </c>
      <c r="AF341">
        <f>SUM(P341+Q341)</f>
        <v>0</v>
      </c>
      <c r="AG341">
        <f>(U341/M341)*9</f>
        <v>6.9704840613931509</v>
      </c>
      <c r="AH341" s="15">
        <f>SUM(AI341:AN341)</f>
        <v>-1.3861496884934057</v>
      </c>
      <c r="AI341" s="4">
        <f>(M341-84.2787575)/48.673</f>
        <v>1.7488390380703882</v>
      </c>
      <c r="AJ341" s="4">
        <f>(K341-4.6555)/6.074</f>
        <v>1.275024695423115</v>
      </c>
      <c r="AK341" s="4">
        <f>-1*(R341-4.3424)/0.5478</f>
        <v>-1.8211025921869302</v>
      </c>
      <c r="AL341" s="4">
        <f>-1*(T341-1.332)/0.0986</f>
        <v>-0.48681541582149923</v>
      </c>
      <c r="AM341" s="4">
        <f>(AG341-8.9127)/1.487</f>
        <v>-1.3061304227349348</v>
      </c>
      <c r="AN341" s="4">
        <f>(AF341-5.59719)/7.031955</f>
        <v>-0.7959649912435447</v>
      </c>
    </row>
    <row r="342" spans="1:40" x14ac:dyDescent="0.2">
      <c r="A342" t="e">
        <f>B342-C342</f>
        <v>#REF!</v>
      </c>
      <c r="B342" t="e">
        <f>MATCH(E342,#REF!,0)-1</f>
        <v>#REF!</v>
      </c>
      <c r="C342">
        <v>341</v>
      </c>
      <c r="D342">
        <v>173</v>
      </c>
      <c r="E342" t="s">
        <v>7799</v>
      </c>
      <c r="F342" t="s">
        <v>8345</v>
      </c>
      <c r="G342" t="s">
        <v>8319</v>
      </c>
      <c r="H342" t="s">
        <v>9</v>
      </c>
      <c r="I342">
        <v>16</v>
      </c>
      <c r="J342">
        <v>16</v>
      </c>
      <c r="K342">
        <v>7.1</v>
      </c>
      <c r="L342">
        <v>363.4</v>
      </c>
      <c r="M342">
        <v>82.6</v>
      </c>
      <c r="N342">
        <v>4.4000000000000004</v>
      </c>
      <c r="O342">
        <v>5.7</v>
      </c>
      <c r="P342">
        <v>0</v>
      </c>
      <c r="Q342">
        <v>0</v>
      </c>
      <c r="R342">
        <v>4.4400000000000004</v>
      </c>
      <c r="S342">
        <v>4.17</v>
      </c>
      <c r="T342">
        <v>1.4</v>
      </c>
      <c r="U342">
        <v>80.5</v>
      </c>
      <c r="V342">
        <v>36.5</v>
      </c>
      <c r="W342">
        <v>79.099999999999994</v>
      </c>
      <c r="X342">
        <v>4.2</v>
      </c>
      <c r="Y342">
        <v>40.700000000000003</v>
      </c>
      <c r="Z342">
        <v>43.9</v>
      </c>
      <c r="AA342">
        <v>11</v>
      </c>
      <c r="AB342">
        <v>44.5</v>
      </c>
      <c r="AC342">
        <v>35.299999999999997</v>
      </c>
      <c r="AD342">
        <v>20.100000000000001</v>
      </c>
      <c r="AE342">
        <v>0.29399999999999998</v>
      </c>
      <c r="AF342">
        <f>SUM(P342+Q342)</f>
        <v>0</v>
      </c>
      <c r="AG342">
        <f>(U342/M342)*9</f>
        <v>8.7711864406779672</v>
      </c>
      <c r="AH342" s="15">
        <f>SUM(AI342:AN342)</f>
        <v>-1.3909919827932895</v>
      </c>
      <c r="AI342" s="4">
        <f>(M342-84.2787575)/48.673</f>
        <v>-3.4490528629835905E-2</v>
      </c>
      <c r="AJ342" s="4">
        <f>(K342-4.6555)/6.074</f>
        <v>0.4024530786960816</v>
      </c>
      <c r="AK342" s="4">
        <f>-1*(R342-4.3424)/0.5478</f>
        <v>-0.17816721431179411</v>
      </c>
      <c r="AL342" s="4">
        <f>-1*(T342-1.332)/0.0986</f>
        <v>-0.68965517241379148</v>
      </c>
      <c r="AM342" s="4">
        <f>(AG342-8.9127)/1.487</f>
        <v>-9.5167154890404851E-2</v>
      </c>
      <c r="AN342" s="4">
        <f>(AF342-5.59719)/7.031955</f>
        <v>-0.7959649912435447</v>
      </c>
    </row>
    <row r="343" spans="1:40" x14ac:dyDescent="0.2">
      <c r="A343" t="e">
        <f>B343-C343</f>
        <v>#REF!</v>
      </c>
      <c r="B343" t="e">
        <f>MATCH(E343,#REF!,0)-1</f>
        <v>#REF!</v>
      </c>
      <c r="C343">
        <v>342</v>
      </c>
      <c r="D343">
        <v>445</v>
      </c>
      <c r="E343" t="s">
        <v>1143</v>
      </c>
      <c r="F343" t="s">
        <v>8334</v>
      </c>
      <c r="G343" t="s">
        <v>8349</v>
      </c>
      <c r="H343" t="s">
        <v>9</v>
      </c>
      <c r="I343">
        <v>49</v>
      </c>
      <c r="J343">
        <v>0</v>
      </c>
      <c r="K343">
        <v>0</v>
      </c>
      <c r="L343">
        <v>167.5</v>
      </c>
      <c r="M343">
        <v>38.9</v>
      </c>
      <c r="N343">
        <v>1.9</v>
      </c>
      <c r="O343">
        <v>1.8</v>
      </c>
      <c r="P343">
        <v>2</v>
      </c>
      <c r="Q343">
        <v>7</v>
      </c>
      <c r="R343">
        <v>4.17</v>
      </c>
      <c r="S343">
        <v>3.56</v>
      </c>
      <c r="T343">
        <v>1.38</v>
      </c>
      <c r="U343">
        <v>38.4</v>
      </c>
      <c r="V343">
        <v>17</v>
      </c>
      <c r="W343">
        <v>36.6</v>
      </c>
      <c r="X343">
        <v>1.8</v>
      </c>
      <c r="Y343">
        <v>18</v>
      </c>
      <c r="Z343">
        <v>19.5</v>
      </c>
      <c r="AA343">
        <v>5</v>
      </c>
      <c r="AB343">
        <v>49.1</v>
      </c>
      <c r="AC343">
        <v>30.4</v>
      </c>
      <c r="AD343">
        <v>20.5</v>
      </c>
      <c r="AE343">
        <v>0.30099999999999999</v>
      </c>
      <c r="AF343">
        <f>SUM(P343+Q343)</f>
        <v>9</v>
      </c>
      <c r="AG343">
        <f>(U343/M343)*9</f>
        <v>8.884318766066837</v>
      </c>
      <c r="AH343" s="15">
        <f>SUM(AI343:AN343)</f>
        <v>-1.4060640819954591</v>
      </c>
      <c r="AI343" s="4">
        <f>(M343-84.2787575)/48.673</f>
        <v>-0.93231889343167662</v>
      </c>
      <c r="AJ343" s="4">
        <f>(K343-4.6555)/6.074</f>
        <v>-0.76646361540994401</v>
      </c>
      <c r="AK343" s="4">
        <f>-1*(R343-4.3424)/0.5478</f>
        <v>0.31471339905074786</v>
      </c>
      <c r="AL343" s="4">
        <f>-1*(T343-1.332)/0.0986</f>
        <v>-0.48681541582149923</v>
      </c>
      <c r="AM343" s="4">
        <f>(AG343-8.9127)/1.487</f>
        <v>-1.9086236673276503E-2</v>
      </c>
      <c r="AN343" s="4">
        <f>(AF343-5.59719)/7.031955</f>
        <v>0.48390668029018952</v>
      </c>
    </row>
    <row r="344" spans="1:40" x14ac:dyDescent="0.2">
      <c r="A344" t="e">
        <f>B344-C344</f>
        <v>#REF!</v>
      </c>
      <c r="B344" t="e">
        <f>MATCH(E344,#REF!,0)-1</f>
        <v>#REF!</v>
      </c>
      <c r="C344">
        <v>343</v>
      </c>
      <c r="D344">
        <v>441</v>
      </c>
      <c r="E344" t="s">
        <v>7795</v>
      </c>
      <c r="F344" t="s">
        <v>8324</v>
      </c>
      <c r="G344" t="s">
        <v>8319</v>
      </c>
      <c r="H344" t="s">
        <v>7564</v>
      </c>
      <c r="I344">
        <v>20</v>
      </c>
      <c r="J344">
        <v>5</v>
      </c>
      <c r="K344">
        <v>2.1</v>
      </c>
      <c r="L344">
        <v>170.5</v>
      </c>
      <c r="M344">
        <v>40.1</v>
      </c>
      <c r="N344">
        <v>2.5</v>
      </c>
      <c r="O344">
        <v>2</v>
      </c>
      <c r="P344">
        <v>0</v>
      </c>
      <c r="Q344">
        <v>1</v>
      </c>
      <c r="R344">
        <v>4.3899999999999997</v>
      </c>
      <c r="S344">
        <v>3.54</v>
      </c>
      <c r="T344">
        <v>1.29</v>
      </c>
      <c r="U344">
        <v>40.9</v>
      </c>
      <c r="V344">
        <v>13.7</v>
      </c>
      <c r="W344">
        <v>38.1</v>
      </c>
      <c r="X344">
        <v>1.2</v>
      </c>
      <c r="Y344">
        <v>19.600000000000001</v>
      </c>
      <c r="Z344">
        <v>20.9</v>
      </c>
      <c r="AA344">
        <v>7</v>
      </c>
      <c r="AB344">
        <v>38</v>
      </c>
      <c r="AC344">
        <v>41.2</v>
      </c>
      <c r="AD344">
        <v>20.8</v>
      </c>
      <c r="AE344">
        <v>0.28999999999999998</v>
      </c>
      <c r="AF344">
        <f>SUM(P344+Q344)</f>
        <v>1</v>
      </c>
      <c r="AG344">
        <f>(U344/M344)*9</f>
        <v>9.1795511221945123</v>
      </c>
      <c r="AH344" s="15">
        <f>SUM(AI344:AN344)</f>
        <v>-1.4636227912183695</v>
      </c>
      <c r="AI344" s="4">
        <f>(M344-84.2787575)/48.673</f>
        <v>-0.907664567624761</v>
      </c>
      <c r="AJ344" s="4">
        <f>(K344-4.6555)/6.074</f>
        <v>-0.42072769180111952</v>
      </c>
      <c r="AK344" s="4">
        <f>-1*(R344-4.3424)/0.5478</f>
        <v>-8.6893026652062957E-2</v>
      </c>
      <c r="AL344" s="4">
        <f>-1*(T344-1.332)/0.0986</f>
        <v>0.4259634888438138</v>
      </c>
      <c r="AM344" s="4">
        <f>(AG344-8.9127)/1.487</f>
        <v>0.17945603375555691</v>
      </c>
      <c r="AN344" s="4">
        <f>(AF344-5.59719)/7.031955</f>
        <v>-0.65375702773979649</v>
      </c>
    </row>
    <row r="345" spans="1:40" x14ac:dyDescent="0.2">
      <c r="A345" t="e">
        <f>B345-C345</f>
        <v>#REF!</v>
      </c>
      <c r="B345" t="e">
        <f>MATCH(E345,#REF!,0)-1</f>
        <v>#REF!</v>
      </c>
      <c r="C345">
        <v>344</v>
      </c>
      <c r="D345">
        <v>612</v>
      </c>
      <c r="E345" t="s">
        <v>8088</v>
      </c>
      <c r="F345" t="s">
        <v>8327</v>
      </c>
      <c r="G345" t="s">
        <v>8349</v>
      </c>
      <c r="H345" t="s">
        <v>7564</v>
      </c>
      <c r="I345">
        <v>24</v>
      </c>
      <c r="J345">
        <v>0</v>
      </c>
      <c r="K345">
        <v>0</v>
      </c>
      <c r="L345">
        <v>106</v>
      </c>
      <c r="M345">
        <v>24.3</v>
      </c>
      <c r="N345">
        <v>1.1000000000000001</v>
      </c>
      <c r="O345">
        <v>1.2</v>
      </c>
      <c r="P345">
        <v>0</v>
      </c>
      <c r="Q345">
        <v>4</v>
      </c>
      <c r="R345">
        <v>4.12</v>
      </c>
      <c r="S345">
        <v>3.67</v>
      </c>
      <c r="T345">
        <v>1.39</v>
      </c>
      <c r="U345">
        <v>27.8</v>
      </c>
      <c r="V345">
        <v>13.3</v>
      </c>
      <c r="W345">
        <v>20.5</v>
      </c>
      <c r="X345">
        <v>1.2</v>
      </c>
      <c r="Y345">
        <v>11.1</v>
      </c>
      <c r="Z345">
        <v>12</v>
      </c>
      <c r="AA345">
        <v>3</v>
      </c>
      <c r="AB345">
        <v>39.700000000000003</v>
      </c>
      <c r="AC345">
        <v>40.4</v>
      </c>
      <c r="AD345">
        <v>19.899999999999999</v>
      </c>
      <c r="AE345">
        <v>0.28499999999999998</v>
      </c>
      <c r="AF345">
        <f>SUM(P345+Q345)</f>
        <v>4</v>
      </c>
      <c r="AG345">
        <f>(U345/M345)*9</f>
        <v>10.296296296296296</v>
      </c>
      <c r="AH345" s="15">
        <f>SUM(AI345:AN345)</f>
        <v>-1.4776627866637011</v>
      </c>
      <c r="AI345" s="4">
        <f>(M345-84.2787575)/48.673</f>
        <v>-1.2322798574158158</v>
      </c>
      <c r="AJ345" s="4">
        <f>(K345-4.6555)/6.074</f>
        <v>-0.76646361540994401</v>
      </c>
      <c r="AK345" s="4">
        <f>-1*(R345-4.3424)/0.5478</f>
        <v>0.40598758671047736</v>
      </c>
      <c r="AL345" s="4">
        <f>-1*(T345-1.332)/0.0986</f>
        <v>-0.58823529411764541</v>
      </c>
      <c r="AM345" s="4">
        <f>(AG345-8.9127)/1.487</f>
        <v>0.93046153079777849</v>
      </c>
      <c r="AN345" s="4">
        <f>(AF345-5.59719)/7.031955</f>
        <v>-0.22713313722855172</v>
      </c>
    </row>
    <row r="346" spans="1:40" x14ac:dyDescent="0.2">
      <c r="A346" t="e">
        <f>B346-C346</f>
        <v>#REF!</v>
      </c>
      <c r="B346" t="e">
        <f>MATCH(E346,#REF!,0)-1</f>
        <v>#REF!</v>
      </c>
      <c r="C346">
        <v>345</v>
      </c>
      <c r="D346">
        <v>376</v>
      </c>
      <c r="E346" t="s">
        <v>8010</v>
      </c>
      <c r="F346" t="s">
        <v>8326</v>
      </c>
      <c r="G346" t="s">
        <v>8349</v>
      </c>
      <c r="H346" t="s">
        <v>9</v>
      </c>
      <c r="I346">
        <v>36</v>
      </c>
      <c r="J346">
        <v>0</v>
      </c>
      <c r="K346">
        <v>0</v>
      </c>
      <c r="L346">
        <v>198.4</v>
      </c>
      <c r="M346">
        <v>46.3</v>
      </c>
      <c r="N346">
        <v>2.2999999999999998</v>
      </c>
      <c r="O346">
        <v>2.2000000000000002</v>
      </c>
      <c r="P346">
        <v>0</v>
      </c>
      <c r="Q346">
        <v>5</v>
      </c>
      <c r="R346">
        <v>4.4400000000000004</v>
      </c>
      <c r="S346">
        <v>3.64</v>
      </c>
      <c r="T346">
        <v>1.3</v>
      </c>
      <c r="U346">
        <v>45.9</v>
      </c>
      <c r="V346">
        <v>16</v>
      </c>
      <c r="W346">
        <v>44.2</v>
      </c>
      <c r="X346">
        <v>1.6</v>
      </c>
      <c r="Y346">
        <v>22.9</v>
      </c>
      <c r="Z346">
        <v>24.4</v>
      </c>
      <c r="AA346">
        <v>8</v>
      </c>
      <c r="AB346">
        <v>37.799999999999997</v>
      </c>
      <c r="AC346">
        <v>41.5</v>
      </c>
      <c r="AD346">
        <v>20.7</v>
      </c>
      <c r="AE346">
        <v>0.28599999999999998</v>
      </c>
      <c r="AF346">
        <f>SUM(P346+Q346)</f>
        <v>5</v>
      </c>
      <c r="AG346">
        <f>(U346/M346)*9</f>
        <v>8.9222462203023767</v>
      </c>
      <c r="AH346" s="15">
        <f>SUM(AI346:AN346)</f>
        <v>-1.4788764921829434</v>
      </c>
      <c r="AI346" s="4">
        <f>(M346-84.2787575)/48.673</f>
        <v>-0.78028388428903084</v>
      </c>
      <c r="AJ346" s="4">
        <f>(K346-4.6555)/6.074</f>
        <v>-0.76646361540994401</v>
      </c>
      <c r="AK346" s="4">
        <f>-1*(R346-4.3424)/0.5478</f>
        <v>-0.17816721431179411</v>
      </c>
      <c r="AL346" s="4">
        <f>-1*(T346-1.332)/0.0986</f>
        <v>0.32454361054766767</v>
      </c>
      <c r="AM346" s="4">
        <f>(AG346-8.9127)/1.487</f>
        <v>6.4197850049613351E-3</v>
      </c>
      <c r="AN346" s="4">
        <f>(AF346-5.59719)/7.031955</f>
        <v>-8.492517372480346E-2</v>
      </c>
    </row>
    <row r="347" spans="1:40" x14ac:dyDescent="0.2">
      <c r="A347" t="e">
        <f>B347-C347</f>
        <v>#REF!</v>
      </c>
      <c r="B347" t="e">
        <f>MATCH(E347,#REF!,0)-1</f>
        <v>#REF!</v>
      </c>
      <c r="C347">
        <v>346</v>
      </c>
      <c r="D347">
        <v>418</v>
      </c>
      <c r="E347" t="s">
        <v>8106</v>
      </c>
      <c r="F347" t="s">
        <v>8335</v>
      </c>
      <c r="G347" t="s">
        <v>8349</v>
      </c>
      <c r="H347" t="s">
        <v>7564</v>
      </c>
      <c r="I347">
        <v>24</v>
      </c>
      <c r="J347">
        <v>0</v>
      </c>
      <c r="K347">
        <v>0</v>
      </c>
      <c r="L347">
        <v>177.4</v>
      </c>
      <c r="M347">
        <v>41.3</v>
      </c>
      <c r="N347">
        <v>2.2000000000000002</v>
      </c>
      <c r="O347">
        <v>1.8</v>
      </c>
      <c r="P347">
        <v>0</v>
      </c>
      <c r="Q347">
        <v>2</v>
      </c>
      <c r="R347">
        <v>4.28</v>
      </c>
      <c r="S347">
        <v>3.52</v>
      </c>
      <c r="T347">
        <v>1.33</v>
      </c>
      <c r="U347">
        <v>44.6</v>
      </c>
      <c r="V347">
        <v>17.600000000000001</v>
      </c>
      <c r="W347">
        <v>37.1</v>
      </c>
      <c r="X347">
        <v>1.7</v>
      </c>
      <c r="Y347">
        <v>19.7</v>
      </c>
      <c r="Z347">
        <v>21</v>
      </c>
      <c r="AA347">
        <v>6</v>
      </c>
      <c r="AB347">
        <v>36</v>
      </c>
      <c r="AC347">
        <v>42.8</v>
      </c>
      <c r="AD347">
        <v>21.2</v>
      </c>
      <c r="AE347">
        <v>0.28699999999999998</v>
      </c>
      <c r="AF347">
        <f>SUM(P347+Q347)</f>
        <v>2</v>
      </c>
      <c r="AG347">
        <f>(U347/M347)*9</f>
        <v>9.7191283292978223</v>
      </c>
      <c r="AH347" s="15">
        <f>SUM(AI347:AN347)</f>
        <v>-1.4845097755448613</v>
      </c>
      <c r="AI347" s="4">
        <f>(M347-84.2787575)/48.673</f>
        <v>-0.8830102418178456</v>
      </c>
      <c r="AJ347" s="4">
        <f>(K347-4.6555)/6.074</f>
        <v>-0.76646361540994401</v>
      </c>
      <c r="AK347" s="4">
        <f>-1*(R347-4.3424)/0.5478</f>
        <v>0.11391018619934164</v>
      </c>
      <c r="AL347" s="4">
        <f>-1*(T347-1.332)/0.0986</f>
        <v>2.0283975659229229E-2</v>
      </c>
      <c r="AM347" s="4">
        <f>(AG347-8.9127)/1.487</f>
        <v>0.54231898406040557</v>
      </c>
      <c r="AN347" s="4">
        <f>(AF347-5.59719)/7.031955</f>
        <v>-0.51154906423604818</v>
      </c>
    </row>
    <row r="348" spans="1:40" x14ac:dyDescent="0.2">
      <c r="A348" t="e">
        <f>B348-C348</f>
        <v>#REF!</v>
      </c>
      <c r="B348" t="e">
        <f>MATCH(E348,#REF!,0)-1</f>
        <v>#REF!</v>
      </c>
      <c r="C348">
        <v>347</v>
      </c>
      <c r="D348">
        <v>96</v>
      </c>
      <c r="E348" t="s">
        <v>7682</v>
      </c>
      <c r="F348" t="s">
        <v>8324</v>
      </c>
      <c r="G348" t="s">
        <v>8319</v>
      </c>
      <c r="H348" t="s">
        <v>9</v>
      </c>
      <c r="I348">
        <v>28</v>
      </c>
      <c r="J348">
        <v>28</v>
      </c>
      <c r="K348">
        <v>11.3</v>
      </c>
      <c r="L348">
        <v>633.9</v>
      </c>
      <c r="M348">
        <v>145.80000000000001</v>
      </c>
      <c r="N348">
        <v>9</v>
      </c>
      <c r="O348">
        <v>8.8000000000000007</v>
      </c>
      <c r="P348">
        <v>0</v>
      </c>
      <c r="Q348">
        <v>0</v>
      </c>
      <c r="R348">
        <v>5.0199999999999996</v>
      </c>
      <c r="S348">
        <v>4.0999999999999996</v>
      </c>
      <c r="T348">
        <v>1.4</v>
      </c>
      <c r="U348">
        <v>116.8</v>
      </c>
      <c r="V348">
        <v>47.2</v>
      </c>
      <c r="W348">
        <v>157.1</v>
      </c>
      <c r="X348">
        <v>5.6</v>
      </c>
      <c r="Y348">
        <v>81.3</v>
      </c>
      <c r="Z348">
        <v>86.8</v>
      </c>
      <c r="AA348">
        <v>26</v>
      </c>
      <c r="AB348">
        <v>43</v>
      </c>
      <c r="AC348">
        <v>36.200000000000003</v>
      </c>
      <c r="AD348">
        <v>20.8</v>
      </c>
      <c r="AE348">
        <v>0.29899999999999999</v>
      </c>
      <c r="AF348">
        <f>SUM(P348+Q348)</f>
        <v>0</v>
      </c>
      <c r="AG348">
        <f>(U348/M348)*9</f>
        <v>7.2098765432098757</v>
      </c>
      <c r="AH348" s="15">
        <f>SUM(AI348:AN348)</f>
        <v>-1.5098125845138433</v>
      </c>
      <c r="AI348" s="4">
        <f>(M348-84.2787575)/48.673</f>
        <v>1.2639706305343827</v>
      </c>
      <c r="AJ348" s="4">
        <f>(K348-4.6555)/6.074</f>
        <v>1.0939249259137307</v>
      </c>
      <c r="AK348" s="4">
        <f>-1*(R348-4.3424)/0.5478</f>
        <v>-1.2369477911646587</v>
      </c>
      <c r="AL348" s="4">
        <f>-1*(T348-1.332)/0.0986</f>
        <v>-0.68965517241379148</v>
      </c>
      <c r="AM348" s="4">
        <f>(AG348-8.9127)/1.487</f>
        <v>-1.1451401861399619</v>
      </c>
      <c r="AN348" s="4">
        <f>(AF348-5.59719)/7.031955</f>
        <v>-0.7959649912435447</v>
      </c>
    </row>
    <row r="349" spans="1:40" x14ac:dyDescent="0.2">
      <c r="A349" t="e">
        <f>B349-C349</f>
        <v>#REF!</v>
      </c>
      <c r="B349" t="e">
        <f>MATCH(E349,#REF!,0)-1</f>
        <v>#REF!</v>
      </c>
      <c r="C349">
        <v>348</v>
      </c>
      <c r="D349">
        <v>434</v>
      </c>
      <c r="E349" t="s">
        <v>7891</v>
      </c>
      <c r="F349" t="s">
        <v>8336</v>
      </c>
      <c r="G349" t="s">
        <v>8349</v>
      </c>
      <c r="H349" t="s">
        <v>9</v>
      </c>
      <c r="I349">
        <v>41</v>
      </c>
      <c r="J349">
        <v>0</v>
      </c>
      <c r="K349">
        <v>0</v>
      </c>
      <c r="L349">
        <v>173.8</v>
      </c>
      <c r="M349">
        <v>40.5</v>
      </c>
      <c r="N349">
        <v>2</v>
      </c>
      <c r="O349">
        <v>1.9</v>
      </c>
      <c r="P349">
        <v>0</v>
      </c>
      <c r="Q349">
        <v>6</v>
      </c>
      <c r="R349">
        <v>4.13</v>
      </c>
      <c r="S349">
        <v>3.42</v>
      </c>
      <c r="T349">
        <v>1.34</v>
      </c>
      <c r="U349">
        <v>38.6</v>
      </c>
      <c r="V349">
        <v>14.8</v>
      </c>
      <c r="W349">
        <v>39.5</v>
      </c>
      <c r="X349">
        <v>1.8</v>
      </c>
      <c r="Y349">
        <v>18.600000000000001</v>
      </c>
      <c r="Z349">
        <v>20.2</v>
      </c>
      <c r="AA349">
        <v>5</v>
      </c>
      <c r="AB349">
        <v>49.9</v>
      </c>
      <c r="AC349">
        <v>29</v>
      </c>
      <c r="AD349">
        <v>21.1</v>
      </c>
      <c r="AE349">
        <v>0.30399999999999999</v>
      </c>
      <c r="AF349">
        <f>SUM(P349+Q349)</f>
        <v>6</v>
      </c>
      <c r="AG349">
        <f>(U349/M349)*9</f>
        <v>8.5777777777777793</v>
      </c>
      <c r="AH349" s="15">
        <f>SUM(AI349:AN349)</f>
        <v>-1.5272639433049944</v>
      </c>
      <c r="AI349" s="4">
        <f>(M349-84.2787575)/48.673</f>
        <v>-0.8994464590224559</v>
      </c>
      <c r="AJ349" s="4">
        <f>(K349-4.6555)/6.074</f>
        <v>-0.76646361540994401</v>
      </c>
      <c r="AK349" s="4">
        <f>-1*(R349-4.3424)/0.5478</f>
        <v>0.38773274917853179</v>
      </c>
      <c r="AL349" s="4">
        <f>-1*(T349-1.332)/0.0986</f>
        <v>-8.1135902636916918E-2</v>
      </c>
      <c r="AM349" s="4">
        <f>(AG349-8.9127)/1.487</f>
        <v>-0.22523350519315391</v>
      </c>
      <c r="AN349" s="4">
        <f>(AF349-5.59719)/7.031955</f>
        <v>5.7282789778944784E-2</v>
      </c>
    </row>
    <row r="350" spans="1:40" x14ac:dyDescent="0.2">
      <c r="A350" t="e">
        <f>B350-C350</f>
        <v>#REF!</v>
      </c>
      <c r="B350" t="e">
        <f>MATCH(E350,#REF!,0)-1</f>
        <v>#REF!</v>
      </c>
      <c r="C350">
        <v>349</v>
      </c>
      <c r="D350">
        <v>417</v>
      </c>
      <c r="E350" t="s">
        <v>8154</v>
      </c>
      <c r="F350" t="s">
        <v>8345</v>
      </c>
      <c r="G350" t="s">
        <v>8349</v>
      </c>
      <c r="H350" t="s">
        <v>9</v>
      </c>
      <c r="I350">
        <v>24</v>
      </c>
      <c r="J350">
        <v>0</v>
      </c>
      <c r="K350">
        <v>0</v>
      </c>
      <c r="L350">
        <v>179.6</v>
      </c>
      <c r="M350">
        <v>41.3</v>
      </c>
      <c r="N350">
        <v>1.9</v>
      </c>
      <c r="O350">
        <v>2.1</v>
      </c>
      <c r="P350">
        <v>0</v>
      </c>
      <c r="Q350">
        <v>2</v>
      </c>
      <c r="R350">
        <v>4.17</v>
      </c>
      <c r="S350">
        <v>3.73</v>
      </c>
      <c r="T350">
        <v>1.34</v>
      </c>
      <c r="U350">
        <v>43.6</v>
      </c>
      <c r="V350">
        <v>18.2</v>
      </c>
      <c r="W350">
        <v>37.4</v>
      </c>
      <c r="X350">
        <v>2.1</v>
      </c>
      <c r="Y350">
        <v>19.100000000000001</v>
      </c>
      <c r="Z350">
        <v>20.6</v>
      </c>
      <c r="AA350">
        <v>6</v>
      </c>
      <c r="AB350">
        <v>40.9</v>
      </c>
      <c r="AC350">
        <v>39</v>
      </c>
      <c r="AD350">
        <v>20.100000000000001</v>
      </c>
      <c r="AE350">
        <v>0.28899999999999998</v>
      </c>
      <c r="AF350">
        <f>SUM(P350+Q350)</f>
        <v>2</v>
      </c>
      <c r="AG350">
        <f>(U350/M350)*9</f>
        <v>9.5012106537530272</v>
      </c>
      <c r="AH350" s="15">
        <f>SUM(AI350:AN350)</f>
        <v>-1.5316749786794435</v>
      </c>
      <c r="AI350" s="4">
        <f>(M350-84.2787575)/48.673</f>
        <v>-0.8830102418178456</v>
      </c>
      <c r="AJ350" s="4">
        <f>(K350-4.6555)/6.074</f>
        <v>-0.76646361540994401</v>
      </c>
      <c r="AK350" s="4">
        <f>-1*(R350-4.3424)/0.5478</f>
        <v>0.31471339905074786</v>
      </c>
      <c r="AL350" s="4">
        <f>-1*(T350-1.332)/0.0986</f>
        <v>-8.1135902636916918E-2</v>
      </c>
      <c r="AM350" s="4">
        <f>(AG350-8.9127)/1.487</f>
        <v>0.39577044637056352</v>
      </c>
      <c r="AN350" s="4">
        <f>(AF350-5.59719)/7.031955</f>
        <v>-0.51154906423604818</v>
      </c>
    </row>
    <row r="351" spans="1:40" x14ac:dyDescent="0.2">
      <c r="A351" t="e">
        <f>B351-C351</f>
        <v>#REF!</v>
      </c>
      <c r="B351" t="e">
        <f>MATCH(E351,#REF!,0)-1</f>
        <v>#REF!</v>
      </c>
      <c r="C351">
        <v>350</v>
      </c>
      <c r="D351">
        <v>379</v>
      </c>
      <c r="E351" t="s">
        <v>8052</v>
      </c>
      <c r="F351" t="s">
        <v>8327</v>
      </c>
      <c r="G351" t="s">
        <v>8349</v>
      </c>
      <c r="H351" t="s">
        <v>7564</v>
      </c>
      <c r="I351">
        <v>45</v>
      </c>
      <c r="J351">
        <v>0</v>
      </c>
      <c r="K351">
        <v>0</v>
      </c>
      <c r="L351">
        <v>196.3</v>
      </c>
      <c r="M351">
        <v>45.4</v>
      </c>
      <c r="N351">
        <v>2</v>
      </c>
      <c r="O351">
        <v>2.2999999999999998</v>
      </c>
      <c r="P351">
        <v>0</v>
      </c>
      <c r="Q351">
        <v>7</v>
      </c>
      <c r="R351">
        <v>4.24</v>
      </c>
      <c r="S351">
        <v>3.74</v>
      </c>
      <c r="T351">
        <v>1.34</v>
      </c>
      <c r="U351">
        <v>42.9</v>
      </c>
      <c r="V351">
        <v>17.399999999999999</v>
      </c>
      <c r="W351">
        <v>43.4</v>
      </c>
      <c r="X351">
        <v>2.1</v>
      </c>
      <c r="Y351">
        <v>21.4</v>
      </c>
      <c r="Z351">
        <v>23</v>
      </c>
      <c r="AA351">
        <v>6</v>
      </c>
      <c r="AB351">
        <v>41</v>
      </c>
      <c r="AC351">
        <v>39.1</v>
      </c>
      <c r="AD351">
        <v>19.899999999999999</v>
      </c>
      <c r="AE351">
        <v>0.28999999999999998</v>
      </c>
      <c r="AF351">
        <f>SUM(P351+Q351)</f>
        <v>7</v>
      </c>
      <c r="AG351">
        <f>(U351/M351)*9</f>
        <v>8.5044052863436121</v>
      </c>
      <c r="AH351" s="15">
        <f>SUM(AI351:AN351)</f>
        <v>-1.5345299926941629</v>
      </c>
      <c r="AI351" s="4">
        <f>(M351-84.2787575)/48.673</f>
        <v>-0.79877462864421744</v>
      </c>
      <c r="AJ351" s="4">
        <f>(K351-4.6555)/6.074</f>
        <v>-0.76646361540994401</v>
      </c>
      <c r="AK351" s="4">
        <f>-1*(R351-4.3424)/0.5478</f>
        <v>0.18692953632712558</v>
      </c>
      <c r="AL351" s="4">
        <f>-1*(T351-1.332)/0.0986</f>
        <v>-8.1135902636916918E-2</v>
      </c>
      <c r="AM351" s="4">
        <f>(AG351-8.9127)/1.487</f>
        <v>-0.27457613561290317</v>
      </c>
      <c r="AN351" s="4">
        <f>(AF351-5.59719)/7.031955</f>
        <v>0.19949075328269303</v>
      </c>
    </row>
    <row r="352" spans="1:40" x14ac:dyDescent="0.2">
      <c r="A352" t="e">
        <f>B352-C352</f>
        <v>#REF!</v>
      </c>
      <c r="B352" t="e">
        <f>MATCH(E352,#REF!,0)-1</f>
        <v>#REF!</v>
      </c>
      <c r="C352">
        <v>351</v>
      </c>
      <c r="D352">
        <v>542</v>
      </c>
      <c r="E352" t="s">
        <v>8119</v>
      </c>
      <c r="F352" t="s">
        <v>8336</v>
      </c>
      <c r="G352" t="s">
        <v>8349</v>
      </c>
      <c r="H352" t="s">
        <v>9</v>
      </c>
      <c r="I352">
        <v>24</v>
      </c>
      <c r="J352">
        <v>0</v>
      </c>
      <c r="K352">
        <v>0</v>
      </c>
      <c r="L352">
        <v>115.8</v>
      </c>
      <c r="M352">
        <v>26.7</v>
      </c>
      <c r="N352">
        <v>1.3</v>
      </c>
      <c r="O352">
        <v>1.3</v>
      </c>
      <c r="P352">
        <v>0</v>
      </c>
      <c r="Q352">
        <v>2</v>
      </c>
      <c r="R352">
        <v>4.32</v>
      </c>
      <c r="S352">
        <v>3.53</v>
      </c>
      <c r="T352">
        <v>1.33</v>
      </c>
      <c r="U352">
        <v>30.2</v>
      </c>
      <c r="V352">
        <v>11.5</v>
      </c>
      <c r="W352">
        <v>24</v>
      </c>
      <c r="X352">
        <v>1.2</v>
      </c>
      <c r="Y352">
        <v>12.8</v>
      </c>
      <c r="Z352">
        <v>13.7</v>
      </c>
      <c r="AA352">
        <v>4</v>
      </c>
      <c r="AB352">
        <v>37.9</v>
      </c>
      <c r="AC352">
        <v>41</v>
      </c>
      <c r="AD352">
        <v>21.1</v>
      </c>
      <c r="AE352">
        <v>0.28899999999999998</v>
      </c>
      <c r="AF352">
        <f>SUM(P352+Q352)</f>
        <v>2</v>
      </c>
      <c r="AG352">
        <f>(U352/M352)*9</f>
        <v>10.179775280898877</v>
      </c>
      <c r="AH352" s="15">
        <f>SUM(AI352:AN352)</f>
        <v>-1.5477073380757118</v>
      </c>
      <c r="AI352" s="4">
        <f>(M352-84.2787575)/48.673</f>
        <v>-1.1829712058019846</v>
      </c>
      <c r="AJ352" s="4">
        <f>(K352-4.6555)/6.074</f>
        <v>-0.76646361540994401</v>
      </c>
      <c r="AK352" s="4">
        <f>-1*(R352-4.3424)/0.5478</f>
        <v>4.0890836071557704E-2</v>
      </c>
      <c r="AL352" s="4">
        <f>-1*(T352-1.332)/0.0986</f>
        <v>2.0283975659229229E-2</v>
      </c>
      <c r="AM352" s="4">
        <f>(AG352-8.9127)/1.487</f>
        <v>0.85210173564147784</v>
      </c>
      <c r="AN352" s="4">
        <f>(AF352-5.59719)/7.031955</f>
        <v>-0.51154906423604818</v>
      </c>
    </row>
    <row r="353" spans="1:58" x14ac:dyDescent="0.2">
      <c r="A353" t="e">
        <f>B353-C353</f>
        <v>#REF!</v>
      </c>
      <c r="B353" t="e">
        <f>MATCH(E353,#REF!,0)-1</f>
        <v>#REF!</v>
      </c>
      <c r="C353">
        <v>352</v>
      </c>
      <c r="D353">
        <v>338</v>
      </c>
      <c r="E353" t="s">
        <v>7885</v>
      </c>
      <c r="F353" t="s">
        <v>8324</v>
      </c>
      <c r="G353" t="s">
        <v>8349</v>
      </c>
      <c r="H353" t="s">
        <v>9</v>
      </c>
      <c r="I353">
        <v>41</v>
      </c>
      <c r="J353">
        <v>0</v>
      </c>
      <c r="K353">
        <v>0</v>
      </c>
      <c r="L353">
        <v>225.2</v>
      </c>
      <c r="M353">
        <v>52.7</v>
      </c>
      <c r="N353">
        <v>2.8</v>
      </c>
      <c r="O353">
        <v>2.4</v>
      </c>
      <c r="P353">
        <v>0</v>
      </c>
      <c r="Q353">
        <v>4</v>
      </c>
      <c r="R353">
        <v>4.37</v>
      </c>
      <c r="S353">
        <v>3.52</v>
      </c>
      <c r="T353">
        <v>1.31</v>
      </c>
      <c r="U353">
        <v>51.5</v>
      </c>
      <c r="V353">
        <v>18.899999999999999</v>
      </c>
      <c r="W353">
        <v>50.4</v>
      </c>
      <c r="X353">
        <v>2.2999999999999998</v>
      </c>
      <c r="Y353">
        <v>25.6</v>
      </c>
      <c r="Z353">
        <v>27.4</v>
      </c>
      <c r="AA353">
        <v>8</v>
      </c>
      <c r="AB353">
        <v>41.7</v>
      </c>
      <c r="AC353">
        <v>37.5</v>
      </c>
      <c r="AD353">
        <v>20.8</v>
      </c>
      <c r="AE353">
        <v>0.29199999999999998</v>
      </c>
      <c r="AF353">
        <f>SUM(P353+Q353)</f>
        <v>4</v>
      </c>
      <c r="AG353">
        <f>(U353/M353)*9</f>
        <v>8.795066413662239</v>
      </c>
      <c r="AH353" s="15">
        <f>SUM(AI353:AN353)</f>
        <v>-1.5487585121294862</v>
      </c>
      <c r="AI353" s="4">
        <f>(M353-84.2787575)/48.673</f>
        <v>-0.64879414665214785</v>
      </c>
      <c r="AJ353" s="4">
        <f>(K353-4.6555)/6.074</f>
        <v>-0.76646361540994401</v>
      </c>
      <c r="AK353" s="4">
        <f>-1*(R353-4.3424)/0.5478</f>
        <v>-5.0383351588171803E-2</v>
      </c>
      <c r="AL353" s="4">
        <f>-1*(T353-1.332)/0.0986</f>
        <v>0.22312373225152152</v>
      </c>
      <c r="AM353" s="4">
        <f>(AG353-8.9127)/1.487</f>
        <v>-7.9107993502192483E-2</v>
      </c>
      <c r="AN353" s="4">
        <f>(AF353-5.59719)/7.031955</f>
        <v>-0.22713313722855172</v>
      </c>
    </row>
    <row r="354" spans="1:58" x14ac:dyDescent="0.2">
      <c r="A354" t="e">
        <f>B354-C354</f>
        <v>#REF!</v>
      </c>
      <c r="B354" t="e">
        <f>MATCH(E354,#REF!,0)-1</f>
        <v>#REF!</v>
      </c>
      <c r="C354">
        <v>353</v>
      </c>
      <c r="D354">
        <v>160</v>
      </c>
      <c r="E354" t="s">
        <v>7699</v>
      </c>
      <c r="F354" t="s">
        <v>8327</v>
      </c>
      <c r="G354" t="s">
        <v>8319</v>
      </c>
      <c r="H354" t="s">
        <v>9</v>
      </c>
      <c r="I354">
        <v>18</v>
      </c>
      <c r="J354">
        <v>18</v>
      </c>
      <c r="K354">
        <v>7.1</v>
      </c>
      <c r="L354">
        <v>388.3</v>
      </c>
      <c r="M354">
        <v>89</v>
      </c>
      <c r="N354">
        <v>4.5</v>
      </c>
      <c r="O354">
        <v>6.5</v>
      </c>
      <c r="P354">
        <v>0</v>
      </c>
      <c r="Q354">
        <v>0</v>
      </c>
      <c r="R354">
        <v>4.8099999999999996</v>
      </c>
      <c r="S354">
        <v>4</v>
      </c>
      <c r="T354">
        <v>1.35</v>
      </c>
      <c r="U354">
        <v>84.7</v>
      </c>
      <c r="V354">
        <v>32.9</v>
      </c>
      <c r="W354">
        <v>87.2</v>
      </c>
      <c r="X354">
        <v>5.2</v>
      </c>
      <c r="Y354">
        <v>47.6</v>
      </c>
      <c r="Z354">
        <v>50.5</v>
      </c>
      <c r="AA354">
        <v>16</v>
      </c>
      <c r="AB354">
        <v>35.5</v>
      </c>
      <c r="AC354">
        <v>44.6</v>
      </c>
      <c r="AD354">
        <v>19.899999999999999</v>
      </c>
      <c r="AE354">
        <v>0.28499999999999998</v>
      </c>
      <c r="AF354">
        <f>SUM(P354+Q354)</f>
        <v>0</v>
      </c>
      <c r="AG354">
        <f>(U354/M354)*9</f>
        <v>8.5651685393258425</v>
      </c>
      <c r="AH354" s="15">
        <f>SUM(AI354:AN354)</f>
        <v>-1.5663778419219845</v>
      </c>
      <c r="AI354" s="4">
        <f>(M354-84.2787575)/48.673</f>
        <v>9.6999209007047074E-2</v>
      </c>
      <c r="AJ354" s="4">
        <f>(K354-4.6555)/6.074</f>
        <v>0.4024530786960816</v>
      </c>
      <c r="AK354" s="4">
        <f>-1*(R354-4.3424)/0.5478</f>
        <v>-0.85359620299379346</v>
      </c>
      <c r="AL354" s="4">
        <f>-1*(T354-1.332)/0.0986</f>
        <v>-0.18255578093306304</v>
      </c>
      <c r="AM354" s="4">
        <f>(AG354-8.9127)/1.487</f>
        <v>-0.23371315445471191</v>
      </c>
      <c r="AN354" s="4">
        <f>(AF354-5.59719)/7.031955</f>
        <v>-0.7959649912435447</v>
      </c>
    </row>
    <row r="355" spans="1:58" x14ac:dyDescent="0.2">
      <c r="A355" t="e">
        <f>B355-C355</f>
        <v>#REF!</v>
      </c>
      <c r="B355" t="e">
        <f>MATCH(E355,#REF!,0)-1</f>
        <v>#REF!</v>
      </c>
      <c r="C355">
        <v>354</v>
      </c>
      <c r="D355">
        <v>642</v>
      </c>
      <c r="E355" t="s">
        <v>8033</v>
      </c>
      <c r="F355" t="s">
        <v>8344</v>
      </c>
      <c r="G355" t="s">
        <v>8349</v>
      </c>
      <c r="H355" t="s">
        <v>9</v>
      </c>
      <c r="I355">
        <v>24</v>
      </c>
      <c r="J355">
        <v>0</v>
      </c>
      <c r="K355">
        <v>0</v>
      </c>
      <c r="L355">
        <v>105.1</v>
      </c>
      <c r="M355">
        <v>24.3</v>
      </c>
      <c r="N355">
        <v>1.2</v>
      </c>
      <c r="O355">
        <v>1.2</v>
      </c>
      <c r="P355">
        <v>0</v>
      </c>
      <c r="Q355">
        <v>2</v>
      </c>
      <c r="R355">
        <v>4.2</v>
      </c>
      <c r="S355">
        <v>3.59</v>
      </c>
      <c r="T355">
        <v>1.32</v>
      </c>
      <c r="U355">
        <v>26.3</v>
      </c>
      <c r="V355">
        <v>10.3</v>
      </c>
      <c r="W355">
        <v>21.8</v>
      </c>
      <c r="X355">
        <v>1.2</v>
      </c>
      <c r="Y355">
        <v>11.3</v>
      </c>
      <c r="Z355">
        <v>12.2</v>
      </c>
      <c r="AA355">
        <v>4</v>
      </c>
      <c r="AB355">
        <v>39.799999999999997</v>
      </c>
      <c r="AC355">
        <v>39.9</v>
      </c>
      <c r="AD355">
        <v>20.3</v>
      </c>
      <c r="AE355">
        <v>0.28599999999999998</v>
      </c>
      <c r="AF355">
        <f>SUM(P355+Q355)</f>
        <v>2</v>
      </c>
      <c r="AG355">
        <f>(U355/M355)*9</f>
        <v>9.7407407407407405</v>
      </c>
      <c r="AH355" s="15">
        <f>SUM(AI355:AN355)</f>
        <v>-1.5717865749025375</v>
      </c>
      <c r="AI355" s="4">
        <f>(M355-84.2787575)/48.673</f>
        <v>-1.2322798574158158</v>
      </c>
      <c r="AJ355" s="4">
        <f>(K355-4.6555)/6.074</f>
        <v>-0.76646361540994401</v>
      </c>
      <c r="AK355" s="4">
        <f>-1*(R355-4.3424)/0.5478</f>
        <v>0.25994888645490949</v>
      </c>
      <c r="AL355" s="4">
        <f>-1*(T355-1.332)/0.0986</f>
        <v>0.12170385395537538</v>
      </c>
      <c r="AM355" s="4">
        <f>(AG355-8.9127)/1.487</f>
        <v>0.55685322174898533</v>
      </c>
      <c r="AN355" s="4">
        <f>(AF355-5.59719)/7.031955</f>
        <v>-0.51154906423604818</v>
      </c>
    </row>
    <row r="356" spans="1:58" x14ac:dyDescent="0.2">
      <c r="A356" t="e">
        <f>B356-C356</f>
        <v>#REF!</v>
      </c>
      <c r="B356" t="e">
        <f>MATCH(E356,#REF!,0)-1</f>
        <v>#REF!</v>
      </c>
      <c r="C356">
        <v>355</v>
      </c>
      <c r="D356">
        <v>304</v>
      </c>
      <c r="E356" t="s">
        <v>8039</v>
      </c>
      <c r="F356" t="s">
        <v>8324</v>
      </c>
      <c r="G356" t="s">
        <v>8349</v>
      </c>
      <c r="H356" t="s">
        <v>9</v>
      </c>
      <c r="I356">
        <v>65</v>
      </c>
      <c r="J356">
        <v>0</v>
      </c>
      <c r="K356">
        <v>0</v>
      </c>
      <c r="L356">
        <v>255.1</v>
      </c>
      <c r="M356">
        <v>58.3</v>
      </c>
      <c r="N356">
        <v>2.9</v>
      </c>
      <c r="O356">
        <v>2.8</v>
      </c>
      <c r="P356">
        <v>3</v>
      </c>
      <c r="Q356">
        <v>13</v>
      </c>
      <c r="R356">
        <v>4.9400000000000004</v>
      </c>
      <c r="S356">
        <v>3.98</v>
      </c>
      <c r="T356">
        <v>1.36</v>
      </c>
      <c r="U356">
        <v>54.1</v>
      </c>
      <c r="V356">
        <v>19.399999999999999</v>
      </c>
      <c r="W356">
        <v>60.1</v>
      </c>
      <c r="X356">
        <v>2.2000000000000002</v>
      </c>
      <c r="Y356">
        <v>32</v>
      </c>
      <c r="Z356">
        <v>34</v>
      </c>
      <c r="AA356">
        <v>11</v>
      </c>
      <c r="AB356">
        <v>36.700000000000003</v>
      </c>
      <c r="AC356">
        <v>42.5</v>
      </c>
      <c r="AD356">
        <v>20.8</v>
      </c>
      <c r="AE356">
        <v>0.29099999999999998</v>
      </c>
      <c r="AF356">
        <f>SUM(P356+Q356)</f>
        <v>16</v>
      </c>
      <c r="AG356">
        <f>(U356/M356)*9</f>
        <v>8.3516295025728997</v>
      </c>
      <c r="AH356" s="15">
        <f>SUM(AI356:AN356)</f>
        <v>-1.5730436465933211</v>
      </c>
      <c r="AI356" s="4">
        <f>(M356-84.2787575)/48.673</f>
        <v>-0.5337406262198755</v>
      </c>
      <c r="AJ356" s="4">
        <f>(K356-4.6555)/6.074</f>
        <v>-0.76646361540994401</v>
      </c>
      <c r="AK356" s="4">
        <f>-1*(R356-4.3424)/0.5478</f>
        <v>-1.0909090909090924</v>
      </c>
      <c r="AL356" s="4">
        <f>-1*(T356-1.332)/0.0986</f>
        <v>-0.2839756592292092</v>
      </c>
      <c r="AM356" s="4">
        <f>(AG356-8.9127)/1.487</f>
        <v>-0.37731707964162703</v>
      </c>
      <c r="AN356" s="4">
        <f>(AF356-5.59719)/7.031955</f>
        <v>1.4793624248164272</v>
      </c>
      <c r="AR356" s="71"/>
      <c r="AS356" s="71"/>
      <c r="AT356" s="71"/>
      <c r="AU356" s="71"/>
      <c r="AV356" s="71"/>
      <c r="AW356" s="71"/>
      <c r="BA356" s="71"/>
      <c r="BB356" s="71"/>
      <c r="BC356" s="71"/>
      <c r="BD356" s="71"/>
      <c r="BE356" s="71"/>
      <c r="BF356" s="71"/>
    </row>
    <row r="357" spans="1:58" x14ac:dyDescent="0.2">
      <c r="A357" t="e">
        <f>B357-C357</f>
        <v>#REF!</v>
      </c>
      <c r="B357" t="e">
        <f>MATCH(E357,#REF!,0)-1</f>
        <v>#REF!</v>
      </c>
      <c r="C357">
        <v>356</v>
      </c>
      <c r="D357">
        <v>738</v>
      </c>
      <c r="E357" t="s">
        <v>8363</v>
      </c>
      <c r="F357" t="s">
        <v>8348</v>
      </c>
      <c r="G357" t="s">
        <v>8349</v>
      </c>
      <c r="H357" t="s">
        <v>9</v>
      </c>
      <c r="I357">
        <v>10</v>
      </c>
      <c r="J357">
        <v>0</v>
      </c>
      <c r="K357">
        <v>0</v>
      </c>
      <c r="L357">
        <v>33.5</v>
      </c>
      <c r="M357">
        <v>7.8</v>
      </c>
      <c r="N357">
        <v>0.4</v>
      </c>
      <c r="O357">
        <v>0.4</v>
      </c>
      <c r="P357">
        <v>0</v>
      </c>
      <c r="Q357">
        <v>1</v>
      </c>
      <c r="R357">
        <v>3.9</v>
      </c>
      <c r="S357">
        <v>3.43</v>
      </c>
      <c r="T357">
        <v>1.34</v>
      </c>
      <c r="U357">
        <v>8.6</v>
      </c>
      <c r="V357">
        <v>3.5</v>
      </c>
      <c r="W357">
        <v>7</v>
      </c>
      <c r="X357">
        <v>0.3</v>
      </c>
      <c r="Y357">
        <v>3.4</v>
      </c>
      <c r="Z357">
        <v>3.7</v>
      </c>
      <c r="AA357">
        <v>1</v>
      </c>
      <c r="AB357">
        <v>50.1</v>
      </c>
      <c r="AC357">
        <v>29.4</v>
      </c>
      <c r="AD357">
        <v>20.5</v>
      </c>
      <c r="AE357">
        <v>0.30199999999999999</v>
      </c>
      <c r="AF357">
        <f>SUM(P357+Q357)</f>
        <v>1</v>
      </c>
      <c r="AG357">
        <f>(U357/M357)*9</f>
        <v>9.9230769230769234</v>
      </c>
      <c r="AH357" s="15">
        <f>SUM(AI357:AN357)</f>
        <v>-1.585565985915427</v>
      </c>
      <c r="AI357" s="4">
        <f>(M357-84.2787575)/48.673</f>
        <v>-1.5712768372609043</v>
      </c>
      <c r="AJ357" s="4">
        <f>(K357-4.6555)/6.074</f>
        <v>-0.76646361540994401</v>
      </c>
      <c r="AK357" s="4">
        <f>-1*(R357-4.3424)/0.5478</f>
        <v>0.80759401241328899</v>
      </c>
      <c r="AL357" s="4">
        <f>-1*(T357-1.332)/0.0986</f>
        <v>-8.1135902636916918E-2</v>
      </c>
      <c r="AM357" s="4">
        <f>(AG357-8.9127)/1.487</f>
        <v>0.67947338471884611</v>
      </c>
      <c r="AN357" s="4">
        <f>(AF357-5.59719)/7.031955</f>
        <v>-0.65375702773979649</v>
      </c>
    </row>
    <row r="358" spans="1:58" x14ac:dyDescent="0.2">
      <c r="A358" t="e">
        <f>B358-C358</f>
        <v>#REF!</v>
      </c>
      <c r="B358" t="e">
        <f>MATCH(E358,#REF!,0)-1</f>
        <v>#REF!</v>
      </c>
      <c r="C358">
        <v>357</v>
      </c>
      <c r="D358">
        <v>488</v>
      </c>
      <c r="E358" t="s">
        <v>8081</v>
      </c>
      <c r="F358" t="s">
        <v>8321</v>
      </c>
      <c r="G358" t="s">
        <v>8349</v>
      </c>
      <c r="H358" t="s">
        <v>7564</v>
      </c>
      <c r="I358">
        <v>24</v>
      </c>
      <c r="J358">
        <v>0</v>
      </c>
      <c r="K358">
        <v>0</v>
      </c>
      <c r="L358">
        <v>146</v>
      </c>
      <c r="M358">
        <v>34</v>
      </c>
      <c r="N358">
        <v>1.8</v>
      </c>
      <c r="O358">
        <v>1.5</v>
      </c>
      <c r="P358">
        <v>0</v>
      </c>
      <c r="Q358">
        <v>2</v>
      </c>
      <c r="R358">
        <v>4.09</v>
      </c>
      <c r="S358">
        <v>3.54</v>
      </c>
      <c r="T358">
        <v>1.34</v>
      </c>
      <c r="U358">
        <v>35.6</v>
      </c>
      <c r="V358">
        <v>14.1</v>
      </c>
      <c r="W358">
        <v>31.5</v>
      </c>
      <c r="X358">
        <v>1.3</v>
      </c>
      <c r="Y358">
        <v>15.4</v>
      </c>
      <c r="Z358">
        <v>16.7</v>
      </c>
      <c r="AA358">
        <v>5</v>
      </c>
      <c r="AB358">
        <v>45.7</v>
      </c>
      <c r="AC358">
        <v>34.299999999999997</v>
      </c>
      <c r="AD358">
        <v>20.100000000000001</v>
      </c>
      <c r="AE358">
        <v>0.29599999999999999</v>
      </c>
      <c r="AF358">
        <f>SUM(P358+Q358)</f>
        <v>2</v>
      </c>
      <c r="AG358">
        <f>(U358/M358)*9</f>
        <v>9.4235294117647062</v>
      </c>
      <c r="AH358" s="15">
        <f>SUM(AI358:AN358)</f>
        <v>-1.5878570038512652</v>
      </c>
      <c r="AI358" s="4">
        <f>(M358-84.2787575)/48.673</f>
        <v>-1.032990723809915</v>
      </c>
      <c r="AJ358" s="4">
        <f>(K358-4.6555)/6.074</f>
        <v>-0.76646361540994401</v>
      </c>
      <c r="AK358" s="4">
        <f>-1*(R358-4.3424)/0.5478</f>
        <v>0.46075209930631572</v>
      </c>
      <c r="AL358" s="4">
        <f>-1*(T358-1.332)/0.0986</f>
        <v>-8.1135902636916918E-2</v>
      </c>
      <c r="AM358" s="4">
        <f>(AG358-8.9127)/1.487</f>
        <v>0.34353020293524339</v>
      </c>
      <c r="AN358" s="4">
        <f>(AF358-5.59719)/7.031955</f>
        <v>-0.51154906423604818</v>
      </c>
    </row>
    <row r="359" spans="1:58" x14ac:dyDescent="0.2">
      <c r="A359" t="e">
        <f>B359-C359</f>
        <v>#REF!</v>
      </c>
      <c r="B359" t="e">
        <f>MATCH(E359,#REF!,0)-1</f>
        <v>#REF!</v>
      </c>
      <c r="C359">
        <v>358</v>
      </c>
      <c r="D359">
        <v>407</v>
      </c>
      <c r="E359" t="s">
        <v>7944</v>
      </c>
      <c r="F359" t="s">
        <v>8318</v>
      </c>
      <c r="G359" t="s">
        <v>8349</v>
      </c>
      <c r="H359" t="s">
        <v>9</v>
      </c>
      <c r="I359">
        <v>36</v>
      </c>
      <c r="J359">
        <v>0</v>
      </c>
      <c r="K359">
        <v>0</v>
      </c>
      <c r="L359">
        <v>184</v>
      </c>
      <c r="M359">
        <v>42.7</v>
      </c>
      <c r="N359">
        <v>2.1</v>
      </c>
      <c r="O359">
        <v>2.1</v>
      </c>
      <c r="P359">
        <v>0</v>
      </c>
      <c r="Q359">
        <v>5</v>
      </c>
      <c r="R359">
        <v>4.16</v>
      </c>
      <c r="S359">
        <v>3.52</v>
      </c>
      <c r="T359">
        <v>1.33</v>
      </c>
      <c r="U359">
        <v>40.6</v>
      </c>
      <c r="V359">
        <v>14.9</v>
      </c>
      <c r="W359">
        <v>42</v>
      </c>
      <c r="X359">
        <v>2.2000000000000002</v>
      </c>
      <c r="Y359">
        <v>19.7</v>
      </c>
      <c r="Z359">
        <v>21.3</v>
      </c>
      <c r="AA359">
        <v>6</v>
      </c>
      <c r="AB359">
        <v>47.9</v>
      </c>
      <c r="AC359">
        <v>32</v>
      </c>
      <c r="AD359">
        <v>20.2</v>
      </c>
      <c r="AE359">
        <v>0.30199999999999999</v>
      </c>
      <c r="AF359">
        <f>SUM(P359+Q359)</f>
        <v>5</v>
      </c>
      <c r="AG359">
        <f>(U359/M359)*9</f>
        <v>8.557377049180328</v>
      </c>
      <c r="AH359" s="15">
        <f>SUM(AI359:AN359)</f>
        <v>-1.5913363308821391</v>
      </c>
      <c r="AI359" s="4">
        <f>(M359-84.2787575)/48.673</f>
        <v>-0.85424686170977737</v>
      </c>
      <c r="AJ359" s="4">
        <f>(K359-4.6555)/6.074</f>
        <v>-0.76646361540994401</v>
      </c>
      <c r="AK359" s="4">
        <f>-1*(R359-4.3424)/0.5478</f>
        <v>0.33296823658269342</v>
      </c>
      <c r="AL359" s="4">
        <f>-1*(T359-1.332)/0.0986</f>
        <v>2.0283975659229229E-2</v>
      </c>
      <c r="AM359" s="4">
        <f>(AG359-8.9127)/1.487</f>
        <v>-0.23895289227953673</v>
      </c>
      <c r="AN359" s="4">
        <f>(AF359-5.59719)/7.031955</f>
        <v>-8.492517372480346E-2</v>
      </c>
    </row>
    <row r="360" spans="1:58" x14ac:dyDescent="0.2">
      <c r="A360" t="e">
        <f>B360-C360</f>
        <v>#REF!</v>
      </c>
      <c r="B360" t="e">
        <f>MATCH(E360,#REF!,0)-1</f>
        <v>#REF!</v>
      </c>
      <c r="C360">
        <v>359</v>
      </c>
      <c r="D360">
        <v>560</v>
      </c>
      <c r="E360" t="s">
        <v>8176</v>
      </c>
      <c r="F360" t="s">
        <v>8336</v>
      </c>
      <c r="G360" t="s">
        <v>8349</v>
      </c>
      <c r="H360" t="s">
        <v>9</v>
      </c>
      <c r="I360">
        <v>24</v>
      </c>
      <c r="J360">
        <v>0</v>
      </c>
      <c r="K360">
        <v>0</v>
      </c>
      <c r="L360">
        <v>104.1</v>
      </c>
      <c r="M360">
        <v>24.3</v>
      </c>
      <c r="N360">
        <v>1.2</v>
      </c>
      <c r="O360">
        <v>1.2</v>
      </c>
      <c r="P360">
        <v>0</v>
      </c>
      <c r="Q360">
        <v>2</v>
      </c>
      <c r="R360">
        <v>4.3499999999999996</v>
      </c>
      <c r="S360">
        <v>3.28</v>
      </c>
      <c r="T360">
        <v>1.31</v>
      </c>
      <c r="U360">
        <v>26.9</v>
      </c>
      <c r="V360">
        <v>9.9</v>
      </c>
      <c r="W360">
        <v>21.8</v>
      </c>
      <c r="X360">
        <v>1.2</v>
      </c>
      <c r="Y360">
        <v>11.8</v>
      </c>
      <c r="Z360">
        <v>12.5</v>
      </c>
      <c r="AA360">
        <v>4</v>
      </c>
      <c r="AB360">
        <v>36.9</v>
      </c>
      <c r="AC360">
        <v>42</v>
      </c>
      <c r="AD360">
        <v>21.1</v>
      </c>
      <c r="AE360">
        <v>0.28999999999999998</v>
      </c>
      <c r="AF360">
        <f>SUM(P360+Q360)</f>
        <v>2</v>
      </c>
      <c r="AG360">
        <f>(U360/M360)*9</f>
        <v>9.9629629629629619</v>
      </c>
      <c r="AH360" s="15">
        <f>SUM(AI360:AN360)</f>
        <v>-1.594745935966063</v>
      </c>
      <c r="AI360" s="4">
        <f>(M360-84.2787575)/48.673</f>
        <v>-1.2322798574158158</v>
      </c>
      <c r="AJ360" s="4">
        <f>(K360-4.6555)/6.074</f>
        <v>-0.76646361540994401</v>
      </c>
      <c r="AK360" s="4">
        <f>-1*(R360-4.3424)/0.5478</f>
        <v>-1.3873676524279028E-2</v>
      </c>
      <c r="AL360" s="4">
        <f>-1*(T360-1.332)/0.0986</f>
        <v>0.22312373225152152</v>
      </c>
      <c r="AM360" s="4">
        <f>(AG360-8.9127)/1.487</f>
        <v>0.70629654536850217</v>
      </c>
      <c r="AN360" s="4">
        <f>(AF360-5.59719)/7.031955</f>
        <v>-0.51154906423604818</v>
      </c>
    </row>
    <row r="361" spans="1:58" x14ac:dyDescent="0.2">
      <c r="A361" t="e">
        <f>B361-C361</f>
        <v>#REF!</v>
      </c>
      <c r="B361" t="e">
        <f>MATCH(E361,#REF!,0)-1</f>
        <v>#REF!</v>
      </c>
      <c r="C361">
        <v>360</v>
      </c>
      <c r="D361">
        <v>658</v>
      </c>
      <c r="E361" t="s">
        <v>7936</v>
      </c>
      <c r="F361" t="s">
        <v>8348</v>
      </c>
      <c r="G361" t="s">
        <v>8349</v>
      </c>
      <c r="H361" t="s">
        <v>7564</v>
      </c>
      <c r="I361">
        <v>31</v>
      </c>
      <c r="J361">
        <v>0</v>
      </c>
      <c r="K361">
        <v>0</v>
      </c>
      <c r="L361">
        <v>93.1</v>
      </c>
      <c r="M361">
        <v>21.6</v>
      </c>
      <c r="N361">
        <v>1.1000000000000001</v>
      </c>
      <c r="O361">
        <v>1</v>
      </c>
      <c r="P361">
        <v>0</v>
      </c>
      <c r="Q361">
        <v>3</v>
      </c>
      <c r="R361">
        <v>3.93</v>
      </c>
      <c r="S361">
        <v>3.49</v>
      </c>
      <c r="T361">
        <v>1.34</v>
      </c>
      <c r="U361">
        <v>21.9</v>
      </c>
      <c r="V361">
        <v>8.6999999999999993</v>
      </c>
      <c r="W361">
        <v>20.2</v>
      </c>
      <c r="X361">
        <v>1.2</v>
      </c>
      <c r="Y361">
        <v>9.4</v>
      </c>
      <c r="Z361">
        <v>10.3</v>
      </c>
      <c r="AA361">
        <v>3</v>
      </c>
      <c r="AB361">
        <v>49.6</v>
      </c>
      <c r="AC361">
        <v>29.9</v>
      </c>
      <c r="AD361">
        <v>20.5</v>
      </c>
      <c r="AE361">
        <v>0.3</v>
      </c>
      <c r="AF361">
        <f>SUM(P361+Q361)</f>
        <v>3</v>
      </c>
      <c r="AG361">
        <f>(U361/M361)*9</f>
        <v>9.125</v>
      </c>
      <c r="AH361" s="15">
        <f>SUM(AI361:AN361)</f>
        <v>-1.6090925302231796</v>
      </c>
      <c r="AI361" s="4">
        <f>(M361-84.2787575)/48.673</f>
        <v>-1.2877520904813755</v>
      </c>
      <c r="AJ361" s="4">
        <f>(K361-4.6555)/6.074</f>
        <v>-0.76646361540994401</v>
      </c>
      <c r="AK361" s="4">
        <f>-1*(R361-4.3424)/0.5478</f>
        <v>0.75282949981745062</v>
      </c>
      <c r="AL361" s="4">
        <f>-1*(T361-1.332)/0.0986</f>
        <v>-8.1135902636916918E-2</v>
      </c>
      <c r="AM361" s="4">
        <f>(AG361-8.9127)/1.487</f>
        <v>0.14277067921990638</v>
      </c>
      <c r="AN361" s="4">
        <f>(AF361-5.59719)/7.031955</f>
        <v>-0.36934110073229998</v>
      </c>
    </row>
    <row r="362" spans="1:58" x14ac:dyDescent="0.2">
      <c r="A362" t="e">
        <f>B362-C362</f>
        <v>#REF!</v>
      </c>
      <c r="B362" t="e">
        <f>MATCH(E362,#REF!,0)-1</f>
        <v>#REF!</v>
      </c>
      <c r="C362">
        <v>361</v>
      </c>
      <c r="D362">
        <v>543</v>
      </c>
      <c r="E362" t="s">
        <v>8127</v>
      </c>
      <c r="F362" t="s">
        <v>8325</v>
      </c>
      <c r="G362" t="s">
        <v>8349</v>
      </c>
      <c r="H362" t="s">
        <v>7564</v>
      </c>
      <c r="I362">
        <v>24</v>
      </c>
      <c r="J362">
        <v>0</v>
      </c>
      <c r="K362">
        <v>0</v>
      </c>
      <c r="L362">
        <v>115.4</v>
      </c>
      <c r="M362">
        <v>26.7</v>
      </c>
      <c r="N362">
        <v>1.3</v>
      </c>
      <c r="O362">
        <v>1.3</v>
      </c>
      <c r="P362">
        <v>0</v>
      </c>
      <c r="Q362">
        <v>2</v>
      </c>
      <c r="R362">
        <v>4.28</v>
      </c>
      <c r="S362">
        <v>3.49</v>
      </c>
      <c r="T362">
        <v>1.34</v>
      </c>
      <c r="U362">
        <v>30</v>
      </c>
      <c r="V362">
        <v>12</v>
      </c>
      <c r="W362">
        <v>23.8</v>
      </c>
      <c r="X362">
        <v>1.1000000000000001</v>
      </c>
      <c r="Y362">
        <v>12.7</v>
      </c>
      <c r="Z362">
        <v>13.6</v>
      </c>
      <c r="AA362">
        <v>4</v>
      </c>
      <c r="AB362">
        <v>42.1</v>
      </c>
      <c r="AC362">
        <v>38</v>
      </c>
      <c r="AD362">
        <v>19.899999999999999</v>
      </c>
      <c r="AE362">
        <v>0.28699999999999998</v>
      </c>
      <c r="AF362">
        <f>SUM(P362+Q362)</f>
        <v>2</v>
      </c>
      <c r="AG362">
        <f>(U362/M362)*9</f>
        <v>10.112359550561798</v>
      </c>
      <c r="AH362" s="15">
        <f>SUM(AI362:AN362)</f>
        <v>-1.6214446048702196</v>
      </c>
      <c r="AI362" s="4">
        <f>(M362-84.2787575)/48.673</f>
        <v>-1.1829712058019846</v>
      </c>
      <c r="AJ362" s="4">
        <f>(K362-4.6555)/6.074</f>
        <v>-0.76646361540994401</v>
      </c>
      <c r="AK362" s="4">
        <f>-1*(R362-4.3424)/0.5478</f>
        <v>0.11391018619934164</v>
      </c>
      <c r="AL362" s="4">
        <f>-1*(T362-1.332)/0.0986</f>
        <v>-8.1135902636916918E-2</v>
      </c>
      <c r="AM362" s="4">
        <f>(AG362-8.9127)/1.487</f>
        <v>0.80676499701533233</v>
      </c>
      <c r="AN362" s="4">
        <f>(AF362-5.59719)/7.031955</f>
        <v>-0.51154906423604818</v>
      </c>
    </row>
    <row r="363" spans="1:58" x14ac:dyDescent="0.2">
      <c r="A363" t="e">
        <f>B363-C363</f>
        <v>#REF!</v>
      </c>
      <c r="B363" t="e">
        <f>MATCH(E363,#REF!,0)-1</f>
        <v>#REF!</v>
      </c>
      <c r="C363">
        <v>362</v>
      </c>
      <c r="D363">
        <v>216</v>
      </c>
      <c r="E363" t="s">
        <v>7728</v>
      </c>
      <c r="F363" t="s">
        <v>8320</v>
      </c>
      <c r="G363" t="s">
        <v>8319</v>
      </c>
      <c r="H363" t="s">
        <v>9</v>
      </c>
      <c r="I363">
        <v>12</v>
      </c>
      <c r="J363">
        <v>12</v>
      </c>
      <c r="K363">
        <v>5.4</v>
      </c>
      <c r="L363">
        <v>285.2</v>
      </c>
      <c r="M363">
        <v>66.400000000000006</v>
      </c>
      <c r="N363">
        <v>4.0999999999999996</v>
      </c>
      <c r="O363">
        <v>4</v>
      </c>
      <c r="P363">
        <v>0</v>
      </c>
      <c r="Q363">
        <v>0</v>
      </c>
      <c r="R363">
        <v>4.8</v>
      </c>
      <c r="S363">
        <v>3.66</v>
      </c>
      <c r="T363">
        <v>1.32</v>
      </c>
      <c r="U363">
        <v>67</v>
      </c>
      <c r="V363">
        <v>22.4</v>
      </c>
      <c r="W363">
        <v>65.3</v>
      </c>
      <c r="X363">
        <v>2.9</v>
      </c>
      <c r="Y363">
        <v>35.4</v>
      </c>
      <c r="Z363">
        <v>37.700000000000003</v>
      </c>
      <c r="AA363">
        <v>13</v>
      </c>
      <c r="AB363">
        <v>39.9</v>
      </c>
      <c r="AC363">
        <v>40</v>
      </c>
      <c r="AD363">
        <v>20.100000000000001</v>
      </c>
      <c r="AE363">
        <v>0.28999999999999998</v>
      </c>
      <c r="AF363">
        <f>SUM(P363+Q363)</f>
        <v>0</v>
      </c>
      <c r="AG363">
        <f>(U363/M363)*9</f>
        <v>9.081325301204819</v>
      </c>
      <c r="AH363" s="15">
        <f>SUM(AI363:AN363)</f>
        <v>-1.6409551484834222</v>
      </c>
      <c r="AI363" s="4">
        <f>(M363-84.2787575)/48.673</f>
        <v>-0.36732392702319544</v>
      </c>
      <c r="AJ363" s="4">
        <f>(K363-4.6555)/6.074</f>
        <v>0.12257161672703332</v>
      </c>
      <c r="AK363" s="4">
        <f>-1*(R363-4.3424)/0.5478</f>
        <v>-0.8353413654618479</v>
      </c>
      <c r="AL363" s="4">
        <f>-1*(T363-1.332)/0.0986</f>
        <v>0.12170385395537538</v>
      </c>
      <c r="AM363" s="4">
        <f>(AG363-8.9127)/1.487</f>
        <v>0.11339966456275707</v>
      </c>
      <c r="AN363" s="4">
        <f>(AF363-5.59719)/7.031955</f>
        <v>-0.7959649912435447</v>
      </c>
    </row>
    <row r="364" spans="1:58" x14ac:dyDescent="0.2">
      <c r="A364" t="e">
        <f>B364-C364</f>
        <v>#REF!</v>
      </c>
      <c r="B364" t="e">
        <f>MATCH(E364,#REF!,0)-1</f>
        <v>#REF!</v>
      </c>
      <c r="C364">
        <v>363</v>
      </c>
      <c r="D364">
        <v>386</v>
      </c>
      <c r="E364" t="s">
        <v>7986</v>
      </c>
      <c r="F364" t="s">
        <v>8347</v>
      </c>
      <c r="G364" t="s">
        <v>8349</v>
      </c>
      <c r="H364" t="s">
        <v>9</v>
      </c>
      <c r="I364">
        <v>45</v>
      </c>
      <c r="J364">
        <v>0</v>
      </c>
      <c r="K364">
        <v>0</v>
      </c>
      <c r="L364">
        <v>198.8</v>
      </c>
      <c r="M364">
        <v>45.4</v>
      </c>
      <c r="N364">
        <v>2.2999999999999998</v>
      </c>
      <c r="O364">
        <v>2.1</v>
      </c>
      <c r="P364">
        <v>0</v>
      </c>
      <c r="Q364">
        <v>7</v>
      </c>
      <c r="R364">
        <v>4.25</v>
      </c>
      <c r="S364">
        <v>3.9</v>
      </c>
      <c r="T364">
        <v>1.42</v>
      </c>
      <c r="U364">
        <v>48.3</v>
      </c>
      <c r="V364">
        <v>24.4</v>
      </c>
      <c r="W364">
        <v>40.200000000000003</v>
      </c>
      <c r="X364">
        <v>2.2000000000000002</v>
      </c>
      <c r="Y364">
        <v>21.5</v>
      </c>
      <c r="Z364">
        <v>23.1</v>
      </c>
      <c r="AA364">
        <v>6</v>
      </c>
      <c r="AB364">
        <v>43.7</v>
      </c>
      <c r="AC364">
        <v>36.299999999999997</v>
      </c>
      <c r="AD364">
        <v>20</v>
      </c>
      <c r="AE364">
        <v>0.28899999999999998</v>
      </c>
      <c r="AF364">
        <f>SUM(P364+Q364)</f>
        <v>7</v>
      </c>
      <c r="AG364">
        <f>(U364/M364)*9</f>
        <v>9.5748898678414101</v>
      </c>
      <c r="AH364" s="15">
        <f>SUM(AI364:AN364)</f>
        <v>-1.6442483747541201</v>
      </c>
      <c r="AI364" s="4">
        <f>(M364-84.2787575)/48.673</f>
        <v>-0.79877462864421744</v>
      </c>
      <c r="AJ364" s="4">
        <f>(K364-4.6555)/6.074</f>
        <v>-0.76646361540994401</v>
      </c>
      <c r="AK364" s="4">
        <f>-1*(R364-4.3424)/0.5478</f>
        <v>0.16867469879517999</v>
      </c>
      <c r="AL364" s="4">
        <f>-1*(T364-1.332)/0.0986</f>
        <v>-0.89249492900608385</v>
      </c>
      <c r="AM364" s="4">
        <f>(AG364-8.9127)/1.487</f>
        <v>0.44531934622825209</v>
      </c>
      <c r="AN364" s="4">
        <f>(AF364-5.59719)/7.031955</f>
        <v>0.19949075328269303</v>
      </c>
    </row>
    <row r="365" spans="1:58" x14ac:dyDescent="0.2">
      <c r="A365" t="e">
        <f>B365-C365</f>
        <v>#REF!</v>
      </c>
      <c r="B365" t="e">
        <f>MATCH(E365,#REF!,0)-1</f>
        <v>#REF!</v>
      </c>
      <c r="C365">
        <v>364</v>
      </c>
      <c r="D365">
        <v>366</v>
      </c>
      <c r="E365" t="s">
        <v>7958</v>
      </c>
      <c r="F365" t="s">
        <v>8336</v>
      </c>
      <c r="G365" t="s">
        <v>8349</v>
      </c>
      <c r="H365" t="s">
        <v>9</v>
      </c>
      <c r="I365">
        <v>24</v>
      </c>
      <c r="J365">
        <v>0</v>
      </c>
      <c r="K365">
        <v>0</v>
      </c>
      <c r="L365">
        <v>211.2</v>
      </c>
      <c r="M365">
        <v>48.6</v>
      </c>
      <c r="N365">
        <v>2.4</v>
      </c>
      <c r="O365">
        <v>2.2999999999999998</v>
      </c>
      <c r="P365">
        <v>0</v>
      </c>
      <c r="Q365">
        <v>2</v>
      </c>
      <c r="R365">
        <v>4.1500000000000004</v>
      </c>
      <c r="S365">
        <v>3.57</v>
      </c>
      <c r="T365">
        <v>1.38</v>
      </c>
      <c r="U365">
        <v>52.1</v>
      </c>
      <c r="V365">
        <v>22.9</v>
      </c>
      <c r="W365">
        <v>44.3</v>
      </c>
      <c r="X365">
        <v>2.4</v>
      </c>
      <c r="Y365">
        <v>22.4</v>
      </c>
      <c r="Z365">
        <v>24.2</v>
      </c>
      <c r="AA365">
        <v>6</v>
      </c>
      <c r="AB365">
        <v>46.6</v>
      </c>
      <c r="AC365">
        <v>32.299999999999997</v>
      </c>
      <c r="AD365">
        <v>21.1</v>
      </c>
      <c r="AE365">
        <v>0.3</v>
      </c>
      <c r="AF365">
        <f>SUM(P365+Q365)</f>
        <v>2</v>
      </c>
      <c r="AG365">
        <f>(U365/M365)*9</f>
        <v>9.648148148148147</v>
      </c>
      <c r="AH365" s="15">
        <f>SUM(AI365:AN365)</f>
        <v>-1.6520496109377758</v>
      </c>
      <c r="AI365" s="4">
        <f>(M365-84.2787575)/48.673</f>
        <v>-0.73302975982577601</v>
      </c>
      <c r="AJ365" s="4">
        <f>(K365-4.6555)/6.074</f>
        <v>-0.76646361540994401</v>
      </c>
      <c r="AK365" s="4">
        <f>-1*(R365-4.3424)/0.5478</f>
        <v>0.35122307411463904</v>
      </c>
      <c r="AL365" s="4">
        <f>-1*(T365-1.332)/0.0986</f>
        <v>-0.48681541582149923</v>
      </c>
      <c r="AM365" s="4">
        <f>(AG365-8.9127)/1.487</f>
        <v>0.49458517024085258</v>
      </c>
      <c r="AN365" s="4">
        <f>(AF365-5.59719)/7.031955</f>
        <v>-0.51154906423604818</v>
      </c>
    </row>
    <row r="366" spans="1:58" x14ac:dyDescent="0.2">
      <c r="A366" t="e">
        <f>B366-C366</f>
        <v>#REF!</v>
      </c>
      <c r="B366" t="e">
        <f>MATCH(E366,#REF!,0)-1</f>
        <v>#REF!</v>
      </c>
      <c r="C366">
        <v>365</v>
      </c>
      <c r="D366">
        <v>432</v>
      </c>
      <c r="E366" t="s">
        <v>8027</v>
      </c>
      <c r="F366" t="s">
        <v>8348</v>
      </c>
      <c r="G366" t="s">
        <v>8349</v>
      </c>
      <c r="H366" t="s">
        <v>9</v>
      </c>
      <c r="I366">
        <v>41</v>
      </c>
      <c r="J366">
        <v>0</v>
      </c>
      <c r="K366">
        <v>0</v>
      </c>
      <c r="L366">
        <v>175.2</v>
      </c>
      <c r="M366">
        <v>40.5</v>
      </c>
      <c r="N366">
        <v>1.9</v>
      </c>
      <c r="O366">
        <v>2</v>
      </c>
      <c r="P366">
        <v>2</v>
      </c>
      <c r="Q366">
        <v>6</v>
      </c>
      <c r="R366">
        <v>4.51</v>
      </c>
      <c r="S366">
        <v>3.65</v>
      </c>
      <c r="T366">
        <v>1.34</v>
      </c>
      <c r="U366">
        <v>40.5</v>
      </c>
      <c r="V366">
        <v>14.8</v>
      </c>
      <c r="W366">
        <v>39.4</v>
      </c>
      <c r="X366">
        <v>1.7</v>
      </c>
      <c r="Y366">
        <v>20.3</v>
      </c>
      <c r="Z366">
        <v>21.7</v>
      </c>
      <c r="AA366">
        <v>7</v>
      </c>
      <c r="AB366">
        <v>41.3</v>
      </c>
      <c r="AC366">
        <v>38.200000000000003</v>
      </c>
      <c r="AD366">
        <v>20.5</v>
      </c>
      <c r="AE366">
        <v>0.29399999999999998</v>
      </c>
      <c r="AF366">
        <f>SUM(P366+Q366)</f>
        <v>8</v>
      </c>
      <c r="AG366">
        <f>(U366/M366)*9</f>
        <v>9</v>
      </c>
      <c r="AH366" s="15">
        <f>SUM(AI366:AN366)</f>
        <v>-1.6525895276343627</v>
      </c>
      <c r="AI366" s="4">
        <f>(M366-84.2787575)/48.673</f>
        <v>-0.8994464590224559</v>
      </c>
      <c r="AJ366" s="4">
        <f>(K366-4.6555)/6.074</f>
        <v>-0.76646361540994401</v>
      </c>
      <c r="AK366" s="4">
        <f>-1*(R366-4.3424)/0.5478</f>
        <v>-0.30595107703541474</v>
      </c>
      <c r="AL366" s="4">
        <f>-1*(T366-1.332)/0.0986</f>
        <v>-8.1135902636916918E-2</v>
      </c>
      <c r="AM366" s="4">
        <f>(AG366-8.9127)/1.487</f>
        <v>5.8708809683927922E-2</v>
      </c>
      <c r="AN366" s="4">
        <f>(AF366-5.59719)/7.031955</f>
        <v>0.34169871678644126</v>
      </c>
    </row>
    <row r="367" spans="1:58" x14ac:dyDescent="0.2">
      <c r="A367" t="e">
        <f>B367-C367</f>
        <v>#REF!</v>
      </c>
      <c r="B367" t="e">
        <f>MATCH(E367,#REF!,0)-1</f>
        <v>#REF!</v>
      </c>
      <c r="C367">
        <v>366</v>
      </c>
      <c r="D367">
        <v>61</v>
      </c>
      <c r="E367" t="s">
        <v>7807</v>
      </c>
      <c r="F367" t="s">
        <v>8347</v>
      </c>
      <c r="G367" t="s">
        <v>8319</v>
      </c>
      <c r="H367" t="s">
        <v>9</v>
      </c>
      <c r="I367">
        <v>31</v>
      </c>
      <c r="J367">
        <v>31</v>
      </c>
      <c r="K367">
        <v>12.2</v>
      </c>
      <c r="L367">
        <v>745.7</v>
      </c>
      <c r="M367">
        <v>166.3</v>
      </c>
      <c r="N367">
        <v>8.9</v>
      </c>
      <c r="O367">
        <v>10.8</v>
      </c>
      <c r="P367">
        <v>0</v>
      </c>
      <c r="Q367">
        <v>0</v>
      </c>
      <c r="R367">
        <v>5.3</v>
      </c>
      <c r="S367">
        <v>4.66</v>
      </c>
      <c r="T367">
        <v>1.46</v>
      </c>
      <c r="U367">
        <v>144</v>
      </c>
      <c r="V367">
        <v>69.7</v>
      </c>
      <c r="W367">
        <v>173</v>
      </c>
      <c r="X367">
        <v>8.9</v>
      </c>
      <c r="Y367">
        <v>98</v>
      </c>
      <c r="Z367">
        <v>104</v>
      </c>
      <c r="AA367">
        <v>33</v>
      </c>
      <c r="AB367">
        <v>36.700000000000003</v>
      </c>
      <c r="AC367">
        <v>43.3</v>
      </c>
      <c r="AD367">
        <v>20</v>
      </c>
      <c r="AE367">
        <v>0.28599999999999998</v>
      </c>
      <c r="AF367">
        <f>SUM(P367+Q367)</f>
        <v>0</v>
      </c>
      <c r="AG367">
        <f>(U367/M367)*9</f>
        <v>7.7931449188214064</v>
      </c>
      <c r="AH367" s="15">
        <f>SUM(AI367:AN367)</f>
        <v>-1.667871659866623</v>
      </c>
      <c r="AI367" s="4">
        <f>(M367-84.2787575)/48.673</f>
        <v>1.6851486964025231</v>
      </c>
      <c r="AJ367" s="4">
        <f>(K367-4.6555)/6.074</f>
        <v>1.2420974646032268</v>
      </c>
      <c r="AK367" s="4">
        <f>-1*(R367-4.3424)/0.5478</f>
        <v>-1.7480832420591463</v>
      </c>
      <c r="AL367" s="4">
        <f>-1*(T367-1.332)/0.0986</f>
        <v>-1.2981744421906685</v>
      </c>
      <c r="AM367" s="4">
        <f>(AG367-8.9127)/1.487</f>
        <v>-0.75289514537901325</v>
      </c>
      <c r="AN367" s="4">
        <f>(AF367-5.59719)/7.031955</f>
        <v>-0.7959649912435447</v>
      </c>
    </row>
    <row r="368" spans="1:58" x14ac:dyDescent="0.2">
      <c r="A368" t="e">
        <f>B368-C368</f>
        <v>#REF!</v>
      </c>
      <c r="B368" t="e">
        <f>MATCH(E368,#REF!,0)-1</f>
        <v>#REF!</v>
      </c>
      <c r="C368">
        <v>367</v>
      </c>
      <c r="D368">
        <v>226</v>
      </c>
      <c r="E368" t="s">
        <v>7886</v>
      </c>
      <c r="F368" t="s">
        <v>8330</v>
      </c>
      <c r="G368" t="s">
        <v>8349</v>
      </c>
      <c r="H368" t="s">
        <v>7564</v>
      </c>
      <c r="I368">
        <v>65</v>
      </c>
      <c r="J368">
        <v>0</v>
      </c>
      <c r="K368">
        <v>0</v>
      </c>
      <c r="L368">
        <v>283.3</v>
      </c>
      <c r="M368">
        <v>64.8</v>
      </c>
      <c r="N368">
        <v>3.3</v>
      </c>
      <c r="O368">
        <v>3</v>
      </c>
      <c r="P368">
        <v>0</v>
      </c>
      <c r="Q368">
        <v>10</v>
      </c>
      <c r="R368">
        <v>4.13</v>
      </c>
      <c r="S368">
        <v>3.81</v>
      </c>
      <c r="T368">
        <v>1.43</v>
      </c>
      <c r="U368">
        <v>58.5</v>
      </c>
      <c r="V368">
        <v>29</v>
      </c>
      <c r="W368">
        <v>63.6</v>
      </c>
      <c r="X368">
        <v>2.7</v>
      </c>
      <c r="Y368">
        <v>29.7</v>
      </c>
      <c r="Z368">
        <v>32.4</v>
      </c>
      <c r="AA368">
        <v>7</v>
      </c>
      <c r="AB368">
        <v>52.5</v>
      </c>
      <c r="AC368">
        <v>26.8</v>
      </c>
      <c r="AD368">
        <v>20.7</v>
      </c>
      <c r="AE368">
        <v>0.30299999999999999</v>
      </c>
      <c r="AF368">
        <f>SUM(P368+Q368)</f>
        <v>10</v>
      </c>
      <c r="AG368">
        <f>(U368/M368)*9</f>
        <v>8.125</v>
      </c>
      <c r="AH368" s="15">
        <f>SUM(AI368:AN368)</f>
        <v>-1.6764516682400419</v>
      </c>
      <c r="AI368" s="4">
        <f>(M368-84.2787575)/48.673</f>
        <v>-0.40019636143241633</v>
      </c>
      <c r="AJ368" s="4">
        <f>(K368-4.6555)/6.074</f>
        <v>-0.76646361540994401</v>
      </c>
      <c r="AK368" s="4">
        <f>-1*(R368-4.3424)/0.5478</f>
        <v>0.38773274917853179</v>
      </c>
      <c r="AL368" s="4">
        <f>-1*(T368-1.332)/0.0986</f>
        <v>-0.99391480730222992</v>
      </c>
      <c r="AM368" s="4">
        <f>(AG368-8.9127)/1.487</f>
        <v>-0.52972427706792136</v>
      </c>
      <c r="AN368" s="4">
        <f>(AF368-5.59719)/7.031955</f>
        <v>0.62611464379393778</v>
      </c>
    </row>
    <row r="369" spans="1:40" x14ac:dyDescent="0.2">
      <c r="A369" t="e">
        <f>B369-C369</f>
        <v>#REF!</v>
      </c>
      <c r="B369" t="e">
        <f>MATCH(E369,#REF!,0)-1</f>
        <v>#REF!</v>
      </c>
      <c r="C369">
        <v>368</v>
      </c>
      <c r="D369">
        <v>161</v>
      </c>
      <c r="E369" t="s">
        <v>7775</v>
      </c>
      <c r="F369" t="s">
        <v>8330</v>
      </c>
      <c r="G369" t="s">
        <v>8319</v>
      </c>
      <c r="H369" t="s">
        <v>9</v>
      </c>
      <c r="I369">
        <v>29</v>
      </c>
      <c r="J369">
        <v>10</v>
      </c>
      <c r="K369">
        <v>3.9</v>
      </c>
      <c r="L369">
        <v>382.3</v>
      </c>
      <c r="M369">
        <v>88.3</v>
      </c>
      <c r="N369">
        <v>4.8</v>
      </c>
      <c r="O369">
        <v>5</v>
      </c>
      <c r="P369">
        <v>0</v>
      </c>
      <c r="Q369">
        <v>2</v>
      </c>
      <c r="R369">
        <v>4.63</v>
      </c>
      <c r="S369">
        <v>3.83</v>
      </c>
      <c r="T369">
        <v>1.34</v>
      </c>
      <c r="U369">
        <v>79.900000000000006</v>
      </c>
      <c r="V369">
        <v>29.6</v>
      </c>
      <c r="W369">
        <v>88.9</v>
      </c>
      <c r="X369">
        <v>4.3</v>
      </c>
      <c r="Y369">
        <v>45.4</v>
      </c>
      <c r="Z369">
        <v>48.6</v>
      </c>
      <c r="AA369">
        <v>15</v>
      </c>
      <c r="AB369">
        <v>42.6</v>
      </c>
      <c r="AC369">
        <v>36.700000000000003</v>
      </c>
      <c r="AD369">
        <v>20.7</v>
      </c>
      <c r="AE369">
        <v>0.29299999999999998</v>
      </c>
      <c r="AF369">
        <f>SUM(P369+Q369)</f>
        <v>2</v>
      </c>
      <c r="AG369">
        <f>(U369/M369)*9</f>
        <v>8.1438278595696492</v>
      </c>
      <c r="AH369" s="15">
        <f>SUM(AI369:AN369)</f>
        <v>-1.6765218262304824</v>
      </c>
      <c r="AI369" s="4">
        <f>(M369-84.2787575)/48.673</f>
        <v>8.2617518953012947E-2</v>
      </c>
      <c r="AJ369" s="4">
        <f>(K369-4.6555)/6.074</f>
        <v>-0.12438261442212711</v>
      </c>
      <c r="AK369" s="4">
        <f>-1*(R369-4.3424)/0.5478</f>
        <v>-0.5250091274187666</v>
      </c>
      <c r="AL369" s="4">
        <f>-1*(T369-1.332)/0.0986</f>
        <v>-8.1135902636916918E-2</v>
      </c>
      <c r="AM369" s="4">
        <f>(AG369-8.9127)/1.487</f>
        <v>-0.51706263646963679</v>
      </c>
      <c r="AN369" s="4">
        <f>(AF369-5.59719)/7.031955</f>
        <v>-0.51154906423604818</v>
      </c>
    </row>
    <row r="370" spans="1:40" x14ac:dyDescent="0.2">
      <c r="A370" t="e">
        <f>B370-C370</f>
        <v>#REF!</v>
      </c>
      <c r="B370" t="e">
        <f>MATCH(E370,#REF!,0)-1</f>
        <v>#REF!</v>
      </c>
      <c r="C370">
        <v>369</v>
      </c>
      <c r="D370">
        <v>97</v>
      </c>
      <c r="E370" t="s">
        <v>7663</v>
      </c>
      <c r="F370" t="s">
        <v>8342</v>
      </c>
      <c r="G370" t="s">
        <v>8319</v>
      </c>
      <c r="H370" t="s">
        <v>7564</v>
      </c>
      <c r="I370">
        <v>26</v>
      </c>
      <c r="J370">
        <v>26</v>
      </c>
      <c r="K370">
        <v>12.1</v>
      </c>
      <c r="L370">
        <v>618.20000000000005</v>
      </c>
      <c r="M370">
        <v>142.5</v>
      </c>
      <c r="N370">
        <v>8.5</v>
      </c>
      <c r="O370">
        <v>8.9</v>
      </c>
      <c r="P370">
        <v>0</v>
      </c>
      <c r="Q370">
        <v>0</v>
      </c>
      <c r="R370">
        <v>4.53</v>
      </c>
      <c r="S370">
        <v>3.81</v>
      </c>
      <c r="T370">
        <v>1.43</v>
      </c>
      <c r="U370">
        <v>94.7</v>
      </c>
      <c r="V370">
        <v>40.700000000000003</v>
      </c>
      <c r="W370">
        <v>162.5</v>
      </c>
      <c r="X370">
        <v>4.5</v>
      </c>
      <c r="Y370">
        <v>71.8</v>
      </c>
      <c r="Z370">
        <v>78.2</v>
      </c>
      <c r="AA370">
        <v>19</v>
      </c>
      <c r="AB370">
        <v>55.7</v>
      </c>
      <c r="AC370">
        <v>23.7</v>
      </c>
      <c r="AD370">
        <v>20.7</v>
      </c>
      <c r="AE370">
        <v>0.313</v>
      </c>
      <c r="AF370">
        <f>SUM(P370+Q370)</f>
        <v>0</v>
      </c>
      <c r="AG370">
        <f>(U370/M370)*9</f>
        <v>5.9810526315789474</v>
      </c>
      <c r="AH370" s="15">
        <f>SUM(AI370:AN370)</f>
        <v>-1.6820535357640753</v>
      </c>
      <c r="AI370" s="4">
        <f>(M370-84.2787575)/48.673</f>
        <v>1.1961712345653648</v>
      </c>
      <c r="AJ370" s="4">
        <f>(K370-4.6555)/6.074</f>
        <v>1.2256338491932828</v>
      </c>
      <c r="AK370" s="4">
        <f>-1*(R370-4.3424)/0.5478</f>
        <v>-0.34246075209930754</v>
      </c>
      <c r="AL370" s="4">
        <f>-1*(T370-1.332)/0.0986</f>
        <v>-0.99391480730222992</v>
      </c>
      <c r="AM370" s="4">
        <f>(AG370-8.9127)/1.487</f>
        <v>-1.9715180688776406</v>
      </c>
      <c r="AN370" s="4">
        <f>(AF370-5.59719)/7.031955</f>
        <v>-0.7959649912435447</v>
      </c>
    </row>
    <row r="371" spans="1:40" x14ac:dyDescent="0.2">
      <c r="A371" t="e">
        <f>B371-C371</f>
        <v>#REF!</v>
      </c>
      <c r="B371" t="e">
        <f>MATCH(E371,#REF!,0)-1</f>
        <v>#REF!</v>
      </c>
      <c r="C371">
        <v>370</v>
      </c>
      <c r="D371">
        <v>509</v>
      </c>
      <c r="E371" t="s">
        <v>8073</v>
      </c>
      <c r="F371" t="s">
        <v>8345</v>
      </c>
      <c r="G371" t="s">
        <v>8349</v>
      </c>
      <c r="H371" t="s">
        <v>7564</v>
      </c>
      <c r="I371">
        <v>24</v>
      </c>
      <c r="J371">
        <v>0</v>
      </c>
      <c r="K371">
        <v>0</v>
      </c>
      <c r="L371">
        <v>134.6</v>
      </c>
      <c r="M371">
        <v>31.6</v>
      </c>
      <c r="N371">
        <v>1.5</v>
      </c>
      <c r="O371">
        <v>1.6</v>
      </c>
      <c r="P371">
        <v>0</v>
      </c>
      <c r="Q371">
        <v>2</v>
      </c>
      <c r="R371">
        <v>3.88</v>
      </c>
      <c r="S371">
        <v>3.6</v>
      </c>
      <c r="T371">
        <v>1.28</v>
      </c>
      <c r="U371">
        <v>27.6</v>
      </c>
      <c r="V371">
        <v>9</v>
      </c>
      <c r="W371">
        <v>31.5</v>
      </c>
      <c r="X371">
        <v>1.1000000000000001</v>
      </c>
      <c r="Y371">
        <v>13.6</v>
      </c>
      <c r="Z371">
        <v>14.8</v>
      </c>
      <c r="AA371">
        <v>4</v>
      </c>
      <c r="AB371">
        <v>48.3</v>
      </c>
      <c r="AC371">
        <v>31.6</v>
      </c>
      <c r="AD371">
        <v>20.100000000000001</v>
      </c>
      <c r="AE371">
        <v>0.29599999999999999</v>
      </c>
      <c r="AF371">
        <f>SUM(P371+Q371)</f>
        <v>2</v>
      </c>
      <c r="AG371">
        <f>(U371/M371)*9</f>
        <v>7.8607594936708862</v>
      </c>
      <c r="AH371" s="15">
        <f>SUM(AI371:AN371)</f>
        <v>-1.6962496852737896</v>
      </c>
      <c r="AI371" s="4">
        <f>(M371-84.2787575)/48.673</f>
        <v>-1.0822993754237462</v>
      </c>
      <c r="AJ371" s="4">
        <f>(K371-4.6555)/6.074</f>
        <v>-0.76646361540994401</v>
      </c>
      <c r="AK371" s="4">
        <f>-1*(R371-4.3424)/0.5478</f>
        <v>0.84410368747718101</v>
      </c>
      <c r="AL371" s="4">
        <f>-1*(T371-1.332)/0.0986</f>
        <v>0.52738336713995992</v>
      </c>
      <c r="AM371" s="4">
        <f>(AG371-8.9127)/1.487</f>
        <v>-0.70742468482119225</v>
      </c>
      <c r="AN371" s="4">
        <f>(AF371-5.59719)/7.031955</f>
        <v>-0.51154906423604818</v>
      </c>
    </row>
    <row r="372" spans="1:40" x14ac:dyDescent="0.2">
      <c r="A372" t="e">
        <f>B372-C372</f>
        <v>#REF!</v>
      </c>
      <c r="B372" t="e">
        <f>MATCH(E372,#REF!,0)-1</f>
        <v>#REF!</v>
      </c>
      <c r="C372">
        <v>371</v>
      </c>
      <c r="D372">
        <v>388</v>
      </c>
      <c r="E372" t="s">
        <v>7911</v>
      </c>
      <c r="F372" t="s">
        <v>8348</v>
      </c>
      <c r="G372" t="s">
        <v>8349</v>
      </c>
      <c r="H372" t="s">
        <v>9</v>
      </c>
      <c r="I372">
        <v>45</v>
      </c>
      <c r="J372">
        <v>0</v>
      </c>
      <c r="K372">
        <v>0</v>
      </c>
      <c r="L372">
        <v>197.4</v>
      </c>
      <c r="M372">
        <v>45.4</v>
      </c>
      <c r="N372">
        <v>2.2000000000000002</v>
      </c>
      <c r="O372">
        <v>2.2000000000000002</v>
      </c>
      <c r="P372">
        <v>0</v>
      </c>
      <c r="Q372">
        <v>7</v>
      </c>
      <c r="R372">
        <v>4.38</v>
      </c>
      <c r="S372">
        <v>3.7</v>
      </c>
      <c r="T372">
        <v>1.38</v>
      </c>
      <c r="U372">
        <v>46.6</v>
      </c>
      <c r="V372">
        <v>19.3</v>
      </c>
      <c r="W372">
        <v>43.2</v>
      </c>
      <c r="X372">
        <v>1.7</v>
      </c>
      <c r="Y372">
        <v>22.1</v>
      </c>
      <c r="Z372">
        <v>23.7</v>
      </c>
      <c r="AA372">
        <v>7</v>
      </c>
      <c r="AB372">
        <v>42.1</v>
      </c>
      <c r="AC372">
        <v>37.4</v>
      </c>
      <c r="AD372">
        <v>20.5</v>
      </c>
      <c r="AE372">
        <v>0.29599999999999999</v>
      </c>
      <c r="AF372">
        <f>SUM(P372+Q372)</f>
        <v>7</v>
      </c>
      <c r="AG372">
        <f>(U372/M372)*9</f>
        <v>9.2378854625550666</v>
      </c>
      <c r="AH372" s="15">
        <f>SUM(AI372:AN372)</f>
        <v>-1.7025155122866777</v>
      </c>
      <c r="AI372" s="4">
        <f>(M372-84.2787575)/48.673</f>
        <v>-0.79877462864421744</v>
      </c>
      <c r="AJ372" s="4">
        <f>(K372-4.6555)/6.074</f>
        <v>-0.76646361540994401</v>
      </c>
      <c r="AK372" s="4">
        <f>-1*(R372-4.3424)/0.5478</f>
        <v>-6.863818912011739E-2</v>
      </c>
      <c r="AL372" s="4">
        <f>-1*(T372-1.332)/0.0986</f>
        <v>-0.48681541582149923</v>
      </c>
      <c r="AM372" s="4">
        <f>(AG372-8.9127)/1.487</f>
        <v>0.21868558342640712</v>
      </c>
      <c r="AN372" s="4">
        <f>(AF372-5.59719)/7.031955</f>
        <v>0.19949075328269303</v>
      </c>
    </row>
    <row r="373" spans="1:40" x14ac:dyDescent="0.2">
      <c r="A373" t="e">
        <f>B373-C373</f>
        <v>#REF!</v>
      </c>
      <c r="B373" t="e">
        <f>MATCH(E373,#REF!,0)-1</f>
        <v>#REF!</v>
      </c>
      <c r="C373">
        <v>372</v>
      </c>
      <c r="D373">
        <v>537</v>
      </c>
      <c r="E373" t="s">
        <v>8118</v>
      </c>
      <c r="F373" t="s">
        <v>8342</v>
      </c>
      <c r="G373" t="s">
        <v>8349</v>
      </c>
      <c r="H373" t="s">
        <v>9</v>
      </c>
      <c r="I373">
        <v>16</v>
      </c>
      <c r="J373">
        <v>0</v>
      </c>
      <c r="K373">
        <v>0.6</v>
      </c>
      <c r="L373">
        <v>118.9</v>
      </c>
      <c r="M373">
        <v>27.5</v>
      </c>
      <c r="N373">
        <v>1.4</v>
      </c>
      <c r="O373">
        <v>1.3</v>
      </c>
      <c r="P373">
        <v>0</v>
      </c>
      <c r="Q373">
        <v>2</v>
      </c>
      <c r="R373">
        <v>4.3499999999999996</v>
      </c>
      <c r="S373">
        <v>3.48</v>
      </c>
      <c r="T373">
        <v>1.34</v>
      </c>
      <c r="U373">
        <v>30.5</v>
      </c>
      <c r="V373">
        <v>11.6</v>
      </c>
      <c r="W373">
        <v>25.2</v>
      </c>
      <c r="X373">
        <v>1</v>
      </c>
      <c r="Y373">
        <v>13.3</v>
      </c>
      <c r="Z373">
        <v>14.2</v>
      </c>
      <c r="AA373">
        <v>4</v>
      </c>
      <c r="AB373">
        <v>40.700000000000003</v>
      </c>
      <c r="AC373">
        <v>38.6</v>
      </c>
      <c r="AD373">
        <v>20.7</v>
      </c>
      <c r="AE373">
        <v>0.29199999999999998</v>
      </c>
      <c r="AF373">
        <f>SUM(P373+Q373)</f>
        <v>2</v>
      </c>
      <c r="AG373">
        <f>(U373/M373)*9</f>
        <v>9.9818181818181824</v>
      </c>
      <c r="AH373" s="15">
        <f>SUM(AI373:AN373)</f>
        <v>-1.721798969996557</v>
      </c>
      <c r="AI373" s="4">
        <f>(M373-84.2787575)/48.673</f>
        <v>-1.1665349885973741</v>
      </c>
      <c r="AJ373" s="4">
        <f>(K373-4.6555)/6.074</f>
        <v>-0.66768192295027995</v>
      </c>
      <c r="AK373" s="4">
        <f>-1*(R373-4.3424)/0.5478</f>
        <v>-1.3873676524279028E-2</v>
      </c>
      <c r="AL373" s="4">
        <f>-1*(T373-1.332)/0.0986</f>
        <v>-8.1135902636916918E-2</v>
      </c>
      <c r="AM373" s="4">
        <f>(AG373-8.9127)/1.487</f>
        <v>0.71897658494834105</v>
      </c>
      <c r="AN373" s="4">
        <f>(AF373-5.59719)/7.031955</f>
        <v>-0.51154906423604818</v>
      </c>
    </row>
    <row r="374" spans="1:40" x14ac:dyDescent="0.2">
      <c r="A374" t="e">
        <f>B374-C374</f>
        <v>#REF!</v>
      </c>
      <c r="B374" t="e">
        <f>MATCH(E374,#REF!,0)-1</f>
        <v>#REF!</v>
      </c>
      <c r="C374">
        <v>373</v>
      </c>
      <c r="D374">
        <v>168</v>
      </c>
      <c r="E374" t="s">
        <v>8296</v>
      </c>
      <c r="F374" t="s">
        <v>8327</v>
      </c>
      <c r="G374" t="s">
        <v>8349</v>
      </c>
      <c r="H374" t="s">
        <v>7564</v>
      </c>
      <c r="I374">
        <v>65</v>
      </c>
      <c r="J374">
        <v>0</v>
      </c>
      <c r="K374">
        <v>0</v>
      </c>
      <c r="L374">
        <v>366.4</v>
      </c>
      <c r="M374">
        <v>84.2</v>
      </c>
      <c r="N374">
        <v>3.7</v>
      </c>
      <c r="O374">
        <v>4.4000000000000004</v>
      </c>
      <c r="P374">
        <v>0</v>
      </c>
      <c r="Q374">
        <v>10</v>
      </c>
      <c r="R374">
        <v>4.45</v>
      </c>
      <c r="S374">
        <v>3.93</v>
      </c>
      <c r="T374">
        <v>1.39</v>
      </c>
      <c r="U374">
        <v>72.2</v>
      </c>
      <c r="V374">
        <v>32.1</v>
      </c>
      <c r="W374">
        <v>84.7</v>
      </c>
      <c r="X374">
        <v>3.3</v>
      </c>
      <c r="Y374">
        <v>41.7</v>
      </c>
      <c r="Z374">
        <v>44.8</v>
      </c>
      <c r="AA374">
        <v>12</v>
      </c>
      <c r="AB374">
        <v>43</v>
      </c>
      <c r="AC374">
        <v>37.1</v>
      </c>
      <c r="AD374">
        <v>19.899999999999999</v>
      </c>
      <c r="AE374">
        <v>0.29399999999999998</v>
      </c>
      <c r="AF374">
        <f>SUM(P374+Q374)</f>
        <v>10</v>
      </c>
      <c r="AG374">
        <f>(U374/M374)*9</f>
        <v>7.7173396674584325</v>
      </c>
      <c r="AH374" s="15">
        <f>SUM(AI374:AN374)</f>
        <v>-1.7304982063787502</v>
      </c>
      <c r="AI374" s="4">
        <f>(M374-84.2787575)/48.673</f>
        <v>-1.6180942206150165E-3</v>
      </c>
      <c r="AJ374" s="4">
        <f>(K374-4.6555)/6.074</f>
        <v>-0.76646361540994401</v>
      </c>
      <c r="AK374" s="4">
        <f>-1*(R374-4.3424)/0.5478</f>
        <v>-0.19642205184373968</v>
      </c>
      <c r="AL374" s="4">
        <f>-1*(T374-1.332)/0.0986</f>
        <v>-0.58823529411764541</v>
      </c>
      <c r="AM374" s="4">
        <f>(AG374-8.9127)/1.487</f>
        <v>-0.80387379458074415</v>
      </c>
      <c r="AN374" s="4">
        <f>(AF374-5.59719)/7.031955</f>
        <v>0.62611464379393778</v>
      </c>
    </row>
    <row r="375" spans="1:40" x14ac:dyDescent="0.2">
      <c r="A375" t="e">
        <f>B375-C375</f>
        <v>#REF!</v>
      </c>
      <c r="B375" t="e">
        <f>MATCH(E375,#REF!,0)-1</f>
        <v>#REF!</v>
      </c>
      <c r="C375">
        <v>374</v>
      </c>
      <c r="D375">
        <v>449</v>
      </c>
      <c r="E375" t="s">
        <v>8179</v>
      </c>
      <c r="F375" t="s">
        <v>8338</v>
      </c>
      <c r="G375" t="s">
        <v>8319</v>
      </c>
      <c r="H375" t="s">
        <v>9</v>
      </c>
      <c r="I375">
        <v>24</v>
      </c>
      <c r="J375">
        <v>0</v>
      </c>
      <c r="K375">
        <v>0</v>
      </c>
      <c r="L375">
        <v>155.1</v>
      </c>
      <c r="M375">
        <v>36.5</v>
      </c>
      <c r="N375">
        <v>1.8</v>
      </c>
      <c r="O375">
        <v>1.7</v>
      </c>
      <c r="P375">
        <v>0</v>
      </c>
      <c r="Q375">
        <v>2</v>
      </c>
      <c r="R375">
        <v>4.1500000000000004</v>
      </c>
      <c r="S375">
        <v>3.34</v>
      </c>
      <c r="T375">
        <v>1.3</v>
      </c>
      <c r="U375">
        <v>35.1</v>
      </c>
      <c r="V375">
        <v>12</v>
      </c>
      <c r="W375">
        <v>35.299999999999997</v>
      </c>
      <c r="X375">
        <v>1.6</v>
      </c>
      <c r="Y375">
        <v>16.8</v>
      </c>
      <c r="Z375">
        <v>18.2</v>
      </c>
      <c r="AA375">
        <v>5</v>
      </c>
      <c r="AB375">
        <v>46.4</v>
      </c>
      <c r="AC375">
        <v>33.1</v>
      </c>
      <c r="AD375">
        <v>20.5</v>
      </c>
      <c r="AE375">
        <v>0.29799999999999999</v>
      </c>
      <c r="AF375">
        <f>SUM(P375+Q375)</f>
        <v>2</v>
      </c>
      <c r="AG375">
        <f>(U375/M375)*9</f>
        <v>8.6547945205479451</v>
      </c>
      <c r="AH375" s="15">
        <f>SUM(AI375:AN375)</f>
        <v>-1.7573136741596933</v>
      </c>
      <c r="AI375" s="4">
        <f>(M375-84.2787575)/48.673</f>
        <v>-0.98162754504550764</v>
      </c>
      <c r="AJ375" s="4">
        <f>(K375-4.6555)/6.074</f>
        <v>-0.76646361540994401</v>
      </c>
      <c r="AK375" s="4">
        <f>-1*(R375-4.3424)/0.5478</f>
        <v>0.35122307411463904</v>
      </c>
      <c r="AL375" s="4">
        <f>-1*(T375-1.332)/0.0986</f>
        <v>0.32454361054766767</v>
      </c>
      <c r="AM375" s="4">
        <f>(AG375-8.9127)/1.487</f>
        <v>-0.17344013413050041</v>
      </c>
      <c r="AN375" s="4">
        <f>(AF375-5.59719)/7.031955</f>
        <v>-0.51154906423604818</v>
      </c>
    </row>
    <row r="376" spans="1:40" x14ac:dyDescent="0.2">
      <c r="A376" t="e">
        <f>B376-C376</f>
        <v>#REF!</v>
      </c>
      <c r="B376" t="e">
        <f>MATCH(E376,#REF!,0)-1</f>
        <v>#REF!</v>
      </c>
      <c r="C376">
        <v>375</v>
      </c>
      <c r="D376">
        <v>209</v>
      </c>
      <c r="E376" t="s">
        <v>8352</v>
      </c>
      <c r="F376" t="s">
        <v>8337</v>
      </c>
      <c r="G376" t="s">
        <v>8349</v>
      </c>
      <c r="H376" t="s">
        <v>9</v>
      </c>
      <c r="I376">
        <v>46</v>
      </c>
      <c r="J376">
        <v>5</v>
      </c>
      <c r="K376">
        <v>1.8</v>
      </c>
      <c r="L376">
        <v>302.8</v>
      </c>
      <c r="M376">
        <v>69.599999999999994</v>
      </c>
      <c r="N376">
        <v>3.5</v>
      </c>
      <c r="O376">
        <v>3.9</v>
      </c>
      <c r="P376">
        <v>0</v>
      </c>
      <c r="Q376">
        <v>4</v>
      </c>
      <c r="R376">
        <v>4.67</v>
      </c>
      <c r="S376">
        <v>3.76</v>
      </c>
      <c r="T376">
        <v>1.36</v>
      </c>
      <c r="U376">
        <v>70.2</v>
      </c>
      <c r="V376">
        <v>26.9</v>
      </c>
      <c r="W376">
        <v>68</v>
      </c>
      <c r="X376">
        <v>3.5</v>
      </c>
      <c r="Y376">
        <v>36.1</v>
      </c>
      <c r="Z376">
        <v>38.6</v>
      </c>
      <c r="AA376">
        <v>11</v>
      </c>
      <c r="AB376">
        <v>41.8</v>
      </c>
      <c r="AC376">
        <v>37.700000000000003</v>
      </c>
      <c r="AD376">
        <v>20.399999999999999</v>
      </c>
      <c r="AE376">
        <v>0.29599999999999999</v>
      </c>
      <c r="AF376">
        <f>SUM(P376+Q376)</f>
        <v>4</v>
      </c>
      <c r="AG376">
        <f>(U376/M376)*9</f>
        <v>9.0775862068965534</v>
      </c>
      <c r="AH376" s="15">
        <f>SUM(AI376:AN376)</f>
        <v>-1.7699497277406533</v>
      </c>
      <c r="AI376" s="4">
        <f>(M376-84.2787575)/48.673</f>
        <v>-0.30157905820475422</v>
      </c>
      <c r="AJ376" s="4">
        <f>(K376-4.6555)/6.074</f>
        <v>-0.47011853803095166</v>
      </c>
      <c r="AK376" s="4">
        <f>-1*(R376-4.3424)/0.5478</f>
        <v>-0.59802847754655053</v>
      </c>
      <c r="AL376" s="4">
        <f>-1*(T376-1.332)/0.0986</f>
        <v>-0.2839756592292092</v>
      </c>
      <c r="AM376" s="4">
        <f>(AG376-8.9127)/1.487</f>
        <v>0.11088514249936395</v>
      </c>
      <c r="AN376" s="4">
        <f>(AF376-5.59719)/7.031955</f>
        <v>-0.22713313722855172</v>
      </c>
    </row>
    <row r="377" spans="1:40" x14ac:dyDescent="0.2">
      <c r="A377" t="e">
        <f>B377-C377</f>
        <v>#REF!</v>
      </c>
      <c r="B377" t="e">
        <f>MATCH(E377,#REF!,0)-1</f>
        <v>#REF!</v>
      </c>
      <c r="C377">
        <v>376</v>
      </c>
      <c r="D377">
        <v>524</v>
      </c>
      <c r="E377" t="s">
        <v>7910</v>
      </c>
      <c r="F377" t="s">
        <v>8324</v>
      </c>
      <c r="G377" t="s">
        <v>8349</v>
      </c>
      <c r="H377" t="s">
        <v>9</v>
      </c>
      <c r="I377">
        <v>31</v>
      </c>
      <c r="J377">
        <v>0</v>
      </c>
      <c r="K377">
        <v>0</v>
      </c>
      <c r="L377">
        <v>132.4</v>
      </c>
      <c r="M377">
        <v>30.8</v>
      </c>
      <c r="N377">
        <v>1.6</v>
      </c>
      <c r="O377">
        <v>1.4</v>
      </c>
      <c r="P377">
        <v>0</v>
      </c>
      <c r="Q377">
        <v>3</v>
      </c>
      <c r="R377">
        <v>4.16</v>
      </c>
      <c r="S377">
        <v>3.51</v>
      </c>
      <c r="T377">
        <v>1.34</v>
      </c>
      <c r="U377">
        <v>31.5</v>
      </c>
      <c r="V377">
        <v>12.3</v>
      </c>
      <c r="W377">
        <v>28.9</v>
      </c>
      <c r="X377">
        <v>1.6</v>
      </c>
      <c r="Y377">
        <v>14.2</v>
      </c>
      <c r="Z377">
        <v>15.4</v>
      </c>
      <c r="AA377">
        <v>4</v>
      </c>
      <c r="AB377">
        <v>46.5</v>
      </c>
      <c r="AC377">
        <v>32.700000000000003</v>
      </c>
      <c r="AD377">
        <v>20.8</v>
      </c>
      <c r="AE377">
        <v>0.29799999999999999</v>
      </c>
      <c r="AF377">
        <f>SUM(P377+Q377)</f>
        <v>3</v>
      </c>
      <c r="AG377">
        <f>(U377/M377)*9</f>
        <v>9.204545454545455</v>
      </c>
      <c r="AH377" s="15">
        <f>SUM(AI377:AN377)</f>
        <v>-1.7864433786274767</v>
      </c>
      <c r="AI377" s="4">
        <f>(M377-84.2787575)/48.673</f>
        <v>-1.0987355926283566</v>
      </c>
      <c r="AJ377" s="4">
        <f>(K377-4.6555)/6.074</f>
        <v>-0.76646361540994401</v>
      </c>
      <c r="AK377" s="4">
        <f>-1*(R377-4.3424)/0.5478</f>
        <v>0.33296823658269342</v>
      </c>
      <c r="AL377" s="4">
        <f>-1*(T377-1.332)/0.0986</f>
        <v>-8.1135902636916918E-2</v>
      </c>
      <c r="AM377" s="4">
        <f>(AG377-8.9127)/1.487</f>
        <v>0.19626459619734757</v>
      </c>
      <c r="AN377" s="4">
        <f>(AF377-5.59719)/7.031955</f>
        <v>-0.36934110073229998</v>
      </c>
    </row>
    <row r="378" spans="1:40" x14ac:dyDescent="0.2">
      <c r="A378" t="e">
        <f>B378-C378</f>
        <v>#REF!</v>
      </c>
      <c r="B378" t="e">
        <f>MATCH(E378,#REF!,0)-1</f>
        <v>#REF!</v>
      </c>
      <c r="C378">
        <v>377</v>
      </c>
      <c r="D378">
        <v>632</v>
      </c>
      <c r="E378" t="s">
        <v>8017</v>
      </c>
      <c r="F378" t="s">
        <v>8347</v>
      </c>
      <c r="G378" t="s">
        <v>8349</v>
      </c>
      <c r="H378" t="s">
        <v>9</v>
      </c>
      <c r="I378">
        <v>24</v>
      </c>
      <c r="J378">
        <v>0</v>
      </c>
      <c r="K378">
        <v>0</v>
      </c>
      <c r="L378">
        <v>105</v>
      </c>
      <c r="M378">
        <v>24.3</v>
      </c>
      <c r="N378">
        <v>1.2</v>
      </c>
      <c r="O378">
        <v>1.1000000000000001</v>
      </c>
      <c r="P378">
        <v>0</v>
      </c>
      <c r="Q378">
        <v>2</v>
      </c>
      <c r="R378">
        <v>4.28</v>
      </c>
      <c r="S378">
        <v>3.67</v>
      </c>
      <c r="T378">
        <v>1.33</v>
      </c>
      <c r="U378">
        <v>26.4</v>
      </c>
      <c r="V378">
        <v>10.6</v>
      </c>
      <c r="W378">
        <v>21.7</v>
      </c>
      <c r="X378">
        <v>1</v>
      </c>
      <c r="Y378">
        <v>11.6</v>
      </c>
      <c r="Z378">
        <v>12.4</v>
      </c>
      <c r="AA378">
        <v>4</v>
      </c>
      <c r="AB378">
        <v>38.200000000000003</v>
      </c>
      <c r="AC378">
        <v>41.8</v>
      </c>
      <c r="AD378">
        <v>20</v>
      </c>
      <c r="AE378">
        <v>0.28299999999999997</v>
      </c>
      <c r="AF378">
        <f>SUM(P378+Q378)</f>
        <v>2</v>
      </c>
      <c r="AG378">
        <f>(U378/M378)*9</f>
        <v>9.7777777777777768</v>
      </c>
      <c r="AH378" s="15">
        <f>SUM(AI378:AN378)</f>
        <v>-1.7943379328509992</v>
      </c>
      <c r="AI378" s="4">
        <f>(M378-84.2787575)/48.673</f>
        <v>-1.2322798574158158</v>
      </c>
      <c r="AJ378" s="4">
        <f>(K378-4.6555)/6.074</f>
        <v>-0.76646361540994401</v>
      </c>
      <c r="AK378" s="4">
        <f>-1*(R378-4.3424)/0.5478</f>
        <v>0.11391018619934164</v>
      </c>
      <c r="AL378" s="4">
        <f>-1*(T378-1.332)/0.0986</f>
        <v>2.0283975659229229E-2</v>
      </c>
      <c r="AM378" s="4">
        <f>(AG378-8.9127)/1.487</f>
        <v>0.58176044235223778</v>
      </c>
      <c r="AN378" s="4">
        <f>(AF378-5.59719)/7.031955</f>
        <v>-0.51154906423604818</v>
      </c>
    </row>
    <row r="379" spans="1:40" x14ac:dyDescent="0.2">
      <c r="A379" t="e">
        <f>B379-C379</f>
        <v>#REF!</v>
      </c>
      <c r="B379" t="e">
        <f>MATCH(E379,#REF!,0)-1</f>
        <v>#REF!</v>
      </c>
      <c r="C379">
        <v>378</v>
      </c>
      <c r="D379">
        <v>421</v>
      </c>
      <c r="E379" t="s">
        <v>8227</v>
      </c>
      <c r="F379" t="s">
        <v>8348</v>
      </c>
      <c r="G379" t="s">
        <v>8349</v>
      </c>
      <c r="H379" t="s">
        <v>9</v>
      </c>
      <c r="I379">
        <v>45</v>
      </c>
      <c r="J379">
        <v>0</v>
      </c>
      <c r="K379">
        <v>0</v>
      </c>
      <c r="L379">
        <v>176.3</v>
      </c>
      <c r="M379">
        <v>40.9</v>
      </c>
      <c r="N379">
        <v>1.9</v>
      </c>
      <c r="O379">
        <v>2.1</v>
      </c>
      <c r="P379">
        <v>3</v>
      </c>
      <c r="Q379">
        <v>7</v>
      </c>
      <c r="R379">
        <v>4.8099999999999996</v>
      </c>
      <c r="S379">
        <v>3.63</v>
      </c>
      <c r="T379">
        <v>1.31</v>
      </c>
      <c r="U379">
        <v>39.5</v>
      </c>
      <c r="V379">
        <v>12.4</v>
      </c>
      <c r="W379">
        <v>41.2</v>
      </c>
      <c r="X379">
        <v>1.5</v>
      </c>
      <c r="Y379">
        <v>21.8</v>
      </c>
      <c r="Z379">
        <v>23.1</v>
      </c>
      <c r="AA379">
        <v>8</v>
      </c>
      <c r="AB379">
        <v>34.200000000000003</v>
      </c>
      <c r="AC379">
        <v>45.3</v>
      </c>
      <c r="AD379">
        <v>20.5</v>
      </c>
      <c r="AE379">
        <v>0.28899999999999998</v>
      </c>
      <c r="AF379">
        <f>SUM(P379+Q379)</f>
        <v>10</v>
      </c>
      <c r="AG379">
        <f>(U379/M379)*9</f>
        <v>8.6919315403422992</v>
      </c>
      <c r="AH379" s="15">
        <f>SUM(AI379:AN379)</f>
        <v>-1.8105154684056652</v>
      </c>
      <c r="AI379" s="4">
        <f>(M379-84.2787575)/48.673</f>
        <v>-0.89122835042015069</v>
      </c>
      <c r="AJ379" s="4">
        <f>(K379-4.6555)/6.074</f>
        <v>-0.76646361540994401</v>
      </c>
      <c r="AK379" s="4">
        <f>-1*(R379-4.3424)/0.5478</f>
        <v>-0.85359620299379346</v>
      </c>
      <c r="AL379" s="4">
        <f>-1*(T379-1.332)/0.0986</f>
        <v>0.22312373225152152</v>
      </c>
      <c r="AM379" s="4">
        <f>(AG379-8.9127)/1.487</f>
        <v>-0.14846567562723603</v>
      </c>
      <c r="AN379" s="4">
        <f>(AF379-5.59719)/7.031955</f>
        <v>0.62611464379393778</v>
      </c>
    </row>
    <row r="380" spans="1:40" x14ac:dyDescent="0.2">
      <c r="A380" t="e">
        <f>B380-C380</f>
        <v>#REF!</v>
      </c>
      <c r="B380" t="e">
        <f>MATCH(E380,#REF!,0)-1</f>
        <v>#REF!</v>
      </c>
      <c r="C380">
        <v>379</v>
      </c>
      <c r="D380">
        <v>704</v>
      </c>
      <c r="E380" t="s">
        <v>8169</v>
      </c>
      <c r="F380" t="s">
        <v>8348</v>
      </c>
      <c r="G380" t="s">
        <v>8349</v>
      </c>
      <c r="H380" t="s">
        <v>7564</v>
      </c>
      <c r="I380">
        <v>15</v>
      </c>
      <c r="J380">
        <v>0</v>
      </c>
      <c r="K380">
        <v>0</v>
      </c>
      <c r="L380">
        <v>63.1</v>
      </c>
      <c r="M380">
        <v>14.6</v>
      </c>
      <c r="N380">
        <v>0.7</v>
      </c>
      <c r="O380">
        <v>0.7</v>
      </c>
      <c r="P380">
        <v>0</v>
      </c>
      <c r="Q380">
        <v>1</v>
      </c>
      <c r="R380">
        <v>4.07</v>
      </c>
      <c r="S380">
        <v>3.51</v>
      </c>
      <c r="T380">
        <v>1.35</v>
      </c>
      <c r="U380">
        <v>16.2</v>
      </c>
      <c r="V380">
        <v>6.6</v>
      </c>
      <c r="W380">
        <v>13.1</v>
      </c>
      <c r="X380">
        <v>0.7</v>
      </c>
      <c r="Y380">
        <v>6.6</v>
      </c>
      <c r="Z380">
        <v>7.1</v>
      </c>
      <c r="AA380">
        <v>2</v>
      </c>
      <c r="AB380">
        <v>43.7</v>
      </c>
      <c r="AC380">
        <v>35.799999999999997</v>
      </c>
      <c r="AD380">
        <v>20.5</v>
      </c>
      <c r="AE380">
        <v>0.29499999999999998</v>
      </c>
      <c r="AF380">
        <f>SUM(P380+Q380)</f>
        <v>1</v>
      </c>
      <c r="AG380">
        <f>(U380/M380)*9</f>
        <v>9.9863013698630141</v>
      </c>
      <c r="AH380" s="15">
        <f>SUM(AI380:AN380)</f>
        <v>-1.8150921344377329</v>
      </c>
      <c r="AI380" s="4">
        <f>(M380-84.2787575)/48.673</f>
        <v>-1.4315689910217164</v>
      </c>
      <c r="AJ380" s="4">
        <f>(K380-4.6555)/6.074</f>
        <v>-0.76646361540994401</v>
      </c>
      <c r="AK380" s="4">
        <f>-1*(R380-4.3424)/0.5478</f>
        <v>0.49726177437020691</v>
      </c>
      <c r="AL380" s="4">
        <f>-1*(T380-1.332)/0.0986</f>
        <v>-0.18255578093306304</v>
      </c>
      <c r="AM380" s="4">
        <f>(AG380-8.9127)/1.487</f>
        <v>0.72199150629658027</v>
      </c>
      <c r="AN380" s="4">
        <f>(AF380-5.59719)/7.031955</f>
        <v>-0.65375702773979649</v>
      </c>
    </row>
    <row r="381" spans="1:40" x14ac:dyDescent="0.2">
      <c r="A381" t="e">
        <f>B381-C381</f>
        <v>#REF!</v>
      </c>
      <c r="B381" t="e">
        <f>MATCH(E381,#REF!,0)-1</f>
        <v>#REF!</v>
      </c>
      <c r="C381">
        <v>380</v>
      </c>
      <c r="D381">
        <v>400</v>
      </c>
      <c r="E381" t="s">
        <v>8089</v>
      </c>
      <c r="F381" t="s">
        <v>8345</v>
      </c>
      <c r="G381" t="s">
        <v>8349</v>
      </c>
      <c r="H381" t="s">
        <v>9</v>
      </c>
      <c r="I381">
        <v>24</v>
      </c>
      <c r="J381">
        <v>0</v>
      </c>
      <c r="K381">
        <v>0</v>
      </c>
      <c r="L381">
        <v>186.8</v>
      </c>
      <c r="M381">
        <v>43.7</v>
      </c>
      <c r="N381">
        <v>2</v>
      </c>
      <c r="O381">
        <v>2.2000000000000002</v>
      </c>
      <c r="P381">
        <v>0</v>
      </c>
      <c r="Q381">
        <v>2</v>
      </c>
      <c r="R381">
        <v>4.17</v>
      </c>
      <c r="S381">
        <v>3.69</v>
      </c>
      <c r="T381">
        <v>1.27</v>
      </c>
      <c r="U381">
        <v>38.6</v>
      </c>
      <c r="V381">
        <v>12</v>
      </c>
      <c r="W381">
        <v>43.6</v>
      </c>
      <c r="X381">
        <v>1.8</v>
      </c>
      <c r="Y381">
        <v>20.3</v>
      </c>
      <c r="Z381">
        <v>21.8</v>
      </c>
      <c r="AA381">
        <v>6</v>
      </c>
      <c r="AB381">
        <v>42.8</v>
      </c>
      <c r="AC381">
        <v>37.1</v>
      </c>
      <c r="AD381">
        <v>20.100000000000001</v>
      </c>
      <c r="AE381">
        <v>0.29199999999999998</v>
      </c>
      <c r="AF381">
        <f>SUM(P381+Q381)</f>
        <v>2</v>
      </c>
      <c r="AG381">
        <f>(U381/M381)*9</f>
        <v>7.9496567505720819</v>
      </c>
      <c r="AH381" s="15">
        <f>SUM(AI381:AN381)</f>
        <v>-1.8158393532904675</v>
      </c>
      <c r="AI381" s="4">
        <f>(M381-84.2787575)/48.673</f>
        <v>-0.83370159020401435</v>
      </c>
      <c r="AJ381" s="4">
        <f>(K381-4.6555)/6.074</f>
        <v>-0.76646361540994401</v>
      </c>
      <c r="AK381" s="4">
        <f>-1*(R381-4.3424)/0.5478</f>
        <v>0.31471339905074786</v>
      </c>
      <c r="AL381" s="4">
        <f>-1*(T381-1.332)/0.0986</f>
        <v>0.62880324543610611</v>
      </c>
      <c r="AM381" s="4">
        <f>(AG381-8.9127)/1.487</f>
        <v>-0.64764172792731489</v>
      </c>
      <c r="AN381" s="4">
        <f>(AF381-5.59719)/7.031955</f>
        <v>-0.51154906423604818</v>
      </c>
    </row>
    <row r="382" spans="1:40" x14ac:dyDescent="0.2">
      <c r="A382" t="e">
        <f>B382-C382</f>
        <v>#REF!</v>
      </c>
      <c r="B382" t="e">
        <f>MATCH(E382,#REF!,0)-1</f>
        <v>#REF!</v>
      </c>
      <c r="C382">
        <v>381</v>
      </c>
      <c r="D382">
        <v>620</v>
      </c>
      <c r="E382" t="s">
        <v>7967</v>
      </c>
      <c r="F382" t="s">
        <v>8337</v>
      </c>
      <c r="G382" t="s">
        <v>8349</v>
      </c>
      <c r="H382" t="s">
        <v>9</v>
      </c>
      <c r="I382">
        <v>24</v>
      </c>
      <c r="J382">
        <v>0</v>
      </c>
      <c r="K382">
        <v>0</v>
      </c>
      <c r="L382">
        <v>103.7</v>
      </c>
      <c r="M382">
        <v>24.3</v>
      </c>
      <c r="N382">
        <v>1.2</v>
      </c>
      <c r="O382">
        <v>1.2</v>
      </c>
      <c r="P382">
        <v>0</v>
      </c>
      <c r="Q382">
        <v>2</v>
      </c>
      <c r="R382">
        <v>4.32</v>
      </c>
      <c r="S382">
        <v>3.43</v>
      </c>
      <c r="T382">
        <v>1.28</v>
      </c>
      <c r="U382">
        <v>24.5</v>
      </c>
      <c r="V382">
        <v>7.7</v>
      </c>
      <c r="W382">
        <v>23.5</v>
      </c>
      <c r="X382">
        <v>1.2</v>
      </c>
      <c r="Y382">
        <v>11.7</v>
      </c>
      <c r="Z382">
        <v>12.5</v>
      </c>
      <c r="AA382">
        <v>4</v>
      </c>
      <c r="AB382">
        <v>42.8</v>
      </c>
      <c r="AC382">
        <v>36.700000000000003</v>
      </c>
      <c r="AD382">
        <v>20.399999999999999</v>
      </c>
      <c r="AE382">
        <v>0.29499999999999998</v>
      </c>
      <c r="AF382">
        <f>SUM(P382+Q382)</f>
        <v>2</v>
      </c>
      <c r="AG382">
        <f>(U382/M382)*9</f>
        <v>9.0740740740740744</v>
      </c>
      <c r="AH382" s="15">
        <f>SUM(AI382:AN382)</f>
        <v>-1.8334950829598564</v>
      </c>
      <c r="AI382" s="4">
        <f>(M382-84.2787575)/48.673</f>
        <v>-1.2322798574158158</v>
      </c>
      <c r="AJ382" s="4">
        <f>(K382-4.6555)/6.074</f>
        <v>-0.76646361540994401</v>
      </c>
      <c r="AK382" s="4">
        <f>-1*(R382-4.3424)/0.5478</f>
        <v>4.0890836071557704E-2</v>
      </c>
      <c r="AL382" s="4">
        <f>-1*(T382-1.332)/0.0986</f>
        <v>0.52738336713995992</v>
      </c>
      <c r="AM382" s="4">
        <f>(AG382-8.9127)/1.487</f>
        <v>0.10852325089043391</v>
      </c>
      <c r="AN382" s="4">
        <f>(AF382-5.59719)/7.031955</f>
        <v>-0.51154906423604818</v>
      </c>
    </row>
    <row r="383" spans="1:40" x14ac:dyDescent="0.2">
      <c r="A383" t="e">
        <f>B383-C383</f>
        <v>#REF!</v>
      </c>
      <c r="B383" t="e">
        <f>MATCH(E383,#REF!,0)-1</f>
        <v>#REF!</v>
      </c>
      <c r="C383">
        <v>382</v>
      </c>
      <c r="D383">
        <v>649</v>
      </c>
      <c r="E383" t="s">
        <v>7948</v>
      </c>
      <c r="F383" t="s">
        <v>8345</v>
      </c>
      <c r="G383" t="s">
        <v>8319</v>
      </c>
      <c r="H383" t="s">
        <v>7564</v>
      </c>
      <c r="I383">
        <v>13</v>
      </c>
      <c r="J383">
        <v>3</v>
      </c>
      <c r="K383">
        <v>1.4</v>
      </c>
      <c r="L383">
        <v>102</v>
      </c>
      <c r="M383">
        <v>23.4</v>
      </c>
      <c r="N383">
        <v>1.2</v>
      </c>
      <c r="O383">
        <v>1.5</v>
      </c>
      <c r="P383">
        <v>0</v>
      </c>
      <c r="Q383">
        <v>1</v>
      </c>
      <c r="R383">
        <v>4.18</v>
      </c>
      <c r="S383">
        <v>3.86</v>
      </c>
      <c r="T383">
        <v>1.36</v>
      </c>
      <c r="U383">
        <v>25.4</v>
      </c>
      <c r="V383">
        <v>11.3</v>
      </c>
      <c r="W383">
        <v>20.6</v>
      </c>
      <c r="X383">
        <v>1.3</v>
      </c>
      <c r="Y383">
        <v>10.9</v>
      </c>
      <c r="Z383">
        <v>11.7</v>
      </c>
      <c r="AA383">
        <v>3</v>
      </c>
      <c r="AB383">
        <v>40</v>
      </c>
      <c r="AC383">
        <v>39.9</v>
      </c>
      <c r="AD383">
        <v>20.100000000000001</v>
      </c>
      <c r="AE383">
        <v>0.28599999999999998</v>
      </c>
      <c r="AF383">
        <f>SUM(P383+Q383)</f>
        <v>1</v>
      </c>
      <c r="AG383">
        <f>(U383/M383)*9</f>
        <v>9.7692307692307683</v>
      </c>
      <c r="AH383" s="15">
        <f>SUM(AI383:AN383)</f>
        <v>-1.8520051046789079</v>
      </c>
      <c r="AI383" s="4">
        <f>(M383-84.2787575)/48.673</f>
        <v>-1.2507706017710023</v>
      </c>
      <c r="AJ383" s="4">
        <f>(K383-4.6555)/6.074</f>
        <v>-0.53597299967072776</v>
      </c>
      <c r="AK383" s="4">
        <f>-1*(R383-4.3424)/0.5478</f>
        <v>0.29645856151880229</v>
      </c>
      <c r="AL383" s="4">
        <f>-1*(T383-1.332)/0.0986</f>
        <v>-0.2839756592292092</v>
      </c>
      <c r="AM383" s="4">
        <f>(AG383-8.9127)/1.487</f>
        <v>0.57601262221302563</v>
      </c>
      <c r="AN383" s="4">
        <f>(AF383-5.59719)/7.031955</f>
        <v>-0.65375702773979649</v>
      </c>
    </row>
    <row r="384" spans="1:40" x14ac:dyDescent="0.2">
      <c r="A384" t="e">
        <f>B384-C384</f>
        <v>#REF!</v>
      </c>
      <c r="B384" t="e">
        <f>MATCH(E384,#REF!,0)-1</f>
        <v>#REF!</v>
      </c>
      <c r="C384">
        <v>383</v>
      </c>
      <c r="D384">
        <v>331</v>
      </c>
      <c r="E384" t="s">
        <v>8046</v>
      </c>
      <c r="F384" t="s">
        <v>8344</v>
      </c>
      <c r="G384" t="s">
        <v>8349</v>
      </c>
      <c r="H384" t="s">
        <v>9</v>
      </c>
      <c r="I384">
        <v>45</v>
      </c>
      <c r="J384">
        <v>0</v>
      </c>
      <c r="K384">
        <v>0</v>
      </c>
      <c r="L384">
        <v>238.2</v>
      </c>
      <c r="M384">
        <v>54.5</v>
      </c>
      <c r="N384">
        <v>2.6</v>
      </c>
      <c r="O384">
        <v>2.7</v>
      </c>
      <c r="P384">
        <v>0</v>
      </c>
      <c r="Q384">
        <v>5</v>
      </c>
      <c r="R384">
        <v>4.37</v>
      </c>
      <c r="S384">
        <v>3.83</v>
      </c>
      <c r="T384">
        <v>1.39</v>
      </c>
      <c r="U384">
        <v>56.2</v>
      </c>
      <c r="V384">
        <v>25.2</v>
      </c>
      <c r="W384">
        <v>50.3</v>
      </c>
      <c r="X384">
        <v>2.2000000000000002</v>
      </c>
      <c r="Y384">
        <v>26.4</v>
      </c>
      <c r="Z384">
        <v>28.4</v>
      </c>
      <c r="AA384">
        <v>8</v>
      </c>
      <c r="AB384">
        <v>41.8</v>
      </c>
      <c r="AC384">
        <v>37.799999999999997</v>
      </c>
      <c r="AD384">
        <v>20.3</v>
      </c>
      <c r="AE384">
        <v>0.28899999999999998</v>
      </c>
      <c r="AF384">
        <f>SUM(P384+Q384)</f>
        <v>5</v>
      </c>
      <c r="AG384">
        <f>(U384/M384)*9</f>
        <v>9.2807339449541288</v>
      </c>
      <c r="AH384" s="15">
        <f>SUM(AI384:AN384)</f>
        <v>-1.854319121057975</v>
      </c>
      <c r="AI384" s="4">
        <f>(M384-84.2787575)/48.673</f>
        <v>-0.61181265794177464</v>
      </c>
      <c r="AJ384" s="4">
        <f>(K384-4.6555)/6.074</f>
        <v>-0.76646361540994401</v>
      </c>
      <c r="AK384" s="4">
        <f>-1*(R384-4.3424)/0.5478</f>
        <v>-5.0383351588171803E-2</v>
      </c>
      <c r="AL384" s="4">
        <f>-1*(T384-1.332)/0.0986</f>
        <v>-0.58823529411764541</v>
      </c>
      <c r="AM384" s="4">
        <f>(AG384-8.9127)/1.487</f>
        <v>0.24750097172436425</v>
      </c>
      <c r="AN384" s="4">
        <f>(AF384-5.59719)/7.031955</f>
        <v>-8.492517372480346E-2</v>
      </c>
    </row>
    <row r="385" spans="1:40" x14ac:dyDescent="0.2">
      <c r="A385" t="e">
        <f>B385-C385</f>
        <v>#REF!</v>
      </c>
      <c r="B385" t="e">
        <f>MATCH(E385,#REF!,0)-1</f>
        <v>#REF!</v>
      </c>
      <c r="C385">
        <v>384</v>
      </c>
      <c r="D385">
        <v>468</v>
      </c>
      <c r="E385" t="s">
        <v>7942</v>
      </c>
      <c r="F385" t="s">
        <v>8323</v>
      </c>
      <c r="G385" t="s">
        <v>8349</v>
      </c>
      <c r="H385" t="s">
        <v>9</v>
      </c>
      <c r="I385">
        <v>36</v>
      </c>
      <c r="J385">
        <v>0</v>
      </c>
      <c r="K385">
        <v>0</v>
      </c>
      <c r="L385">
        <v>152.69999999999999</v>
      </c>
      <c r="M385">
        <v>35.6</v>
      </c>
      <c r="N385">
        <v>1.7</v>
      </c>
      <c r="O385">
        <v>1.8</v>
      </c>
      <c r="P385">
        <v>0</v>
      </c>
      <c r="Q385">
        <v>4</v>
      </c>
      <c r="R385">
        <v>4.3099999999999996</v>
      </c>
      <c r="S385">
        <v>3.4</v>
      </c>
      <c r="T385">
        <v>1.32</v>
      </c>
      <c r="U385">
        <v>35</v>
      </c>
      <c r="V385">
        <v>12.1</v>
      </c>
      <c r="W385">
        <v>35</v>
      </c>
      <c r="X385">
        <v>1.4</v>
      </c>
      <c r="Y385">
        <v>17</v>
      </c>
      <c r="Z385">
        <v>18.3</v>
      </c>
      <c r="AA385">
        <v>5</v>
      </c>
      <c r="AB385">
        <v>46.5</v>
      </c>
      <c r="AC385">
        <v>33.4</v>
      </c>
      <c r="AD385">
        <v>20.100000000000001</v>
      </c>
      <c r="AE385">
        <v>0.30099999999999999</v>
      </c>
      <c r="AF385">
        <f>SUM(P385+Q385)</f>
        <v>4</v>
      </c>
      <c r="AG385">
        <f>(U385/M385)*9</f>
        <v>8.8483146067415728</v>
      </c>
      <c r="AH385" s="15">
        <f>SUM(AI385:AN385)</f>
        <v>-1.8561643667052097</v>
      </c>
      <c r="AI385" s="4">
        <f>(M385-84.2787575)/48.673</f>
        <v>-1.0001182894006944</v>
      </c>
      <c r="AJ385" s="4">
        <f>(K385-4.6555)/6.074</f>
        <v>-0.76646361540994401</v>
      </c>
      <c r="AK385" s="4">
        <f>-1*(R385-4.3424)/0.5478</f>
        <v>5.9145673603504909E-2</v>
      </c>
      <c r="AL385" s="4">
        <f>-1*(T385-1.332)/0.0986</f>
        <v>0.12170385395537538</v>
      </c>
      <c r="AM385" s="4">
        <f>(AG385-8.9127)/1.487</f>
        <v>-4.329885222490007E-2</v>
      </c>
      <c r="AN385" s="4">
        <f>(AF385-5.59719)/7.031955</f>
        <v>-0.22713313722855172</v>
      </c>
    </row>
    <row r="386" spans="1:40" x14ac:dyDescent="0.2">
      <c r="A386" t="e">
        <f>B386-C386</f>
        <v>#REF!</v>
      </c>
      <c r="B386" t="e">
        <f>MATCH(E386,#REF!,0)-1</f>
        <v>#REF!</v>
      </c>
      <c r="C386">
        <v>385</v>
      </c>
      <c r="D386">
        <v>375</v>
      </c>
      <c r="E386" t="s">
        <v>8029</v>
      </c>
      <c r="F386" t="s">
        <v>8343</v>
      </c>
      <c r="G386" t="s">
        <v>8349</v>
      </c>
      <c r="H386" t="s">
        <v>9</v>
      </c>
      <c r="I386">
        <v>36</v>
      </c>
      <c r="J386">
        <v>0</v>
      </c>
      <c r="K386">
        <v>0</v>
      </c>
      <c r="L386">
        <v>199.8</v>
      </c>
      <c r="M386">
        <v>46.3</v>
      </c>
      <c r="N386">
        <v>2.2999999999999998</v>
      </c>
      <c r="O386">
        <v>2.2000000000000002</v>
      </c>
      <c r="P386">
        <v>0</v>
      </c>
      <c r="Q386">
        <v>4</v>
      </c>
      <c r="R386">
        <v>4.3600000000000003</v>
      </c>
      <c r="S386">
        <v>3.71</v>
      </c>
      <c r="T386">
        <v>1.35</v>
      </c>
      <c r="U386">
        <v>46.8</v>
      </c>
      <c r="V386">
        <v>19.100000000000001</v>
      </c>
      <c r="W386">
        <v>43.2</v>
      </c>
      <c r="X386">
        <v>1.8</v>
      </c>
      <c r="Y386">
        <v>22.4</v>
      </c>
      <c r="Z386">
        <v>24</v>
      </c>
      <c r="AA386">
        <v>7</v>
      </c>
      <c r="AB386">
        <v>40</v>
      </c>
      <c r="AC386">
        <v>39.6</v>
      </c>
      <c r="AD386">
        <v>20.399999999999999</v>
      </c>
      <c r="AE386">
        <v>0.28999999999999998</v>
      </c>
      <c r="AF386">
        <f>SUM(P386+Q386)</f>
        <v>4</v>
      </c>
      <c r="AG386">
        <f>(U386/M386)*9</f>
        <v>9.0971922246220291</v>
      </c>
      <c r="AH386" s="15">
        <f>SUM(AI386:AN386)</f>
        <v>-1.8644948413841798</v>
      </c>
      <c r="AI386" s="4">
        <f>(M386-84.2787575)/48.673</f>
        <v>-0.78028388428903084</v>
      </c>
      <c r="AJ386" s="4">
        <f>(K386-4.6555)/6.074</f>
        <v>-0.76646361540994401</v>
      </c>
      <c r="AK386" s="4">
        <f>-1*(R386-4.3424)/0.5478</f>
        <v>-3.2128514056226229E-2</v>
      </c>
      <c r="AL386" s="4">
        <f>-1*(T386-1.332)/0.0986</f>
        <v>-0.18255578093306304</v>
      </c>
      <c r="AM386" s="4">
        <f>(AG386-8.9127)/1.487</f>
        <v>0.12407009053263615</v>
      </c>
      <c r="AN386" s="4">
        <f>(AF386-5.59719)/7.031955</f>
        <v>-0.22713313722855172</v>
      </c>
    </row>
    <row r="387" spans="1:40" x14ac:dyDescent="0.2">
      <c r="A387" t="e">
        <f>B387-C387</f>
        <v>#REF!</v>
      </c>
      <c r="B387" t="e">
        <f>MATCH(E387,#REF!,0)-1</f>
        <v>#REF!</v>
      </c>
      <c r="C387">
        <v>386</v>
      </c>
      <c r="D387">
        <v>307</v>
      </c>
      <c r="E387" t="s">
        <v>8271</v>
      </c>
      <c r="F387" t="s">
        <v>8345</v>
      </c>
      <c r="G387" t="s">
        <v>8349</v>
      </c>
      <c r="H387" t="s">
        <v>9</v>
      </c>
      <c r="I387">
        <v>57</v>
      </c>
      <c r="J387">
        <v>0</v>
      </c>
      <c r="K387">
        <v>0</v>
      </c>
      <c r="L387">
        <v>247.5</v>
      </c>
      <c r="M387">
        <v>56.7</v>
      </c>
      <c r="N387">
        <v>2.5</v>
      </c>
      <c r="O387">
        <v>2.9</v>
      </c>
      <c r="P387">
        <v>0</v>
      </c>
      <c r="Q387">
        <v>9</v>
      </c>
      <c r="R387">
        <v>4.29</v>
      </c>
      <c r="S387">
        <v>3.95</v>
      </c>
      <c r="T387">
        <v>1.4</v>
      </c>
      <c r="U387">
        <v>52</v>
      </c>
      <c r="V387">
        <v>24.4</v>
      </c>
      <c r="W387">
        <v>54.8</v>
      </c>
      <c r="X387">
        <v>2.2000000000000002</v>
      </c>
      <c r="Y387">
        <v>27</v>
      </c>
      <c r="Z387">
        <v>29.2</v>
      </c>
      <c r="AA387">
        <v>7</v>
      </c>
      <c r="AB387">
        <v>45.7</v>
      </c>
      <c r="AC387">
        <v>34.200000000000003</v>
      </c>
      <c r="AD387">
        <v>20.100000000000001</v>
      </c>
      <c r="AE387">
        <v>0.29499999999999998</v>
      </c>
      <c r="AF387">
        <f>SUM(P387+Q387)</f>
        <v>9</v>
      </c>
      <c r="AG387">
        <f>(U387/M387)*9</f>
        <v>8.2539682539682531</v>
      </c>
      <c r="AH387" s="15">
        <f>SUM(AI387:AN387)</f>
        <v>-1.8861635962482695</v>
      </c>
      <c r="AI387" s="4">
        <f>(M387-84.2787575)/48.673</f>
        <v>-0.56661306062909611</v>
      </c>
      <c r="AJ387" s="4">
        <f>(K387-4.6555)/6.074</f>
        <v>-0.76646361540994401</v>
      </c>
      <c r="AK387" s="4">
        <f>-1*(R387-4.3424)/0.5478</f>
        <v>9.5655348667396056E-2</v>
      </c>
      <c r="AL387" s="4">
        <f>-1*(T387-1.332)/0.0986</f>
        <v>-0.68965517241379148</v>
      </c>
      <c r="AM387" s="4">
        <f>(AG387-8.9127)/1.487</f>
        <v>-0.44299377675302359</v>
      </c>
      <c r="AN387" s="4">
        <f>(AF387-5.59719)/7.031955</f>
        <v>0.48390668029018952</v>
      </c>
    </row>
    <row r="388" spans="1:40" x14ac:dyDescent="0.2">
      <c r="A388" t="e">
        <f>B388-C388</f>
        <v>#REF!</v>
      </c>
      <c r="B388" t="e">
        <f>MATCH(E388,#REF!,0)-1</f>
        <v>#REF!</v>
      </c>
      <c r="C388">
        <v>387</v>
      </c>
      <c r="D388">
        <v>219</v>
      </c>
      <c r="E388" t="s">
        <v>7998</v>
      </c>
      <c r="F388" t="s">
        <v>8320</v>
      </c>
      <c r="G388" t="s">
        <v>8349</v>
      </c>
      <c r="H388" t="s">
        <v>9</v>
      </c>
      <c r="I388">
        <v>50</v>
      </c>
      <c r="J388">
        <v>0</v>
      </c>
      <c r="K388">
        <v>0</v>
      </c>
      <c r="L388">
        <v>281.8</v>
      </c>
      <c r="M388">
        <v>65.3</v>
      </c>
      <c r="N388">
        <v>3.3</v>
      </c>
      <c r="O388">
        <v>3.1</v>
      </c>
      <c r="P388">
        <v>0</v>
      </c>
      <c r="Q388">
        <v>8</v>
      </c>
      <c r="R388">
        <v>4.62</v>
      </c>
      <c r="S388">
        <v>3.64</v>
      </c>
      <c r="T388">
        <v>1.36</v>
      </c>
      <c r="U388">
        <v>61.5</v>
      </c>
      <c r="V388">
        <v>22.9</v>
      </c>
      <c r="W388">
        <v>65.8</v>
      </c>
      <c r="X388">
        <v>2.5</v>
      </c>
      <c r="Y388">
        <v>33.5</v>
      </c>
      <c r="Z388">
        <v>35.9</v>
      </c>
      <c r="AA388">
        <v>11</v>
      </c>
      <c r="AB388">
        <v>44.7</v>
      </c>
      <c r="AC388">
        <v>35.200000000000003</v>
      </c>
      <c r="AD388">
        <v>20.100000000000001</v>
      </c>
      <c r="AE388">
        <v>0.29699999999999999</v>
      </c>
      <c r="AF388">
        <f>SUM(P388+Q388)</f>
        <v>8</v>
      </c>
      <c r="AG388">
        <f>(U388/M388)*9</f>
        <v>8.4762633996937211</v>
      </c>
      <c r="AH388" s="15">
        <f>SUM(AI388:AN388)</f>
        <v>-1.8989199858644468</v>
      </c>
      <c r="AI388" s="4">
        <f>(M388-84.2787575)/48.673</f>
        <v>-0.38992372567953487</v>
      </c>
      <c r="AJ388" s="4">
        <f>(K388-4.6555)/6.074</f>
        <v>-0.76646361540994401</v>
      </c>
      <c r="AK388" s="4">
        <f>-1*(R388-4.3424)/0.5478</f>
        <v>-0.50675428988682103</v>
      </c>
      <c r="AL388" s="4">
        <f>-1*(T388-1.332)/0.0986</f>
        <v>-0.2839756592292092</v>
      </c>
      <c r="AM388" s="4">
        <f>(AG388-8.9127)/1.487</f>
        <v>-0.29350141244537864</v>
      </c>
      <c r="AN388" s="4">
        <f>(AF388-5.59719)/7.031955</f>
        <v>0.34169871678644126</v>
      </c>
    </row>
    <row r="389" spans="1:40" x14ac:dyDescent="0.2">
      <c r="A389" t="e">
        <f>B389-C389</f>
        <v>#REF!</v>
      </c>
      <c r="B389" t="e">
        <f>MATCH(E389,#REF!,0)-1</f>
        <v>#REF!</v>
      </c>
      <c r="C389">
        <v>388</v>
      </c>
      <c r="D389">
        <v>356</v>
      </c>
      <c r="E389" t="s">
        <v>8070</v>
      </c>
      <c r="F389" t="s">
        <v>8337</v>
      </c>
      <c r="G389" t="s">
        <v>8349</v>
      </c>
      <c r="H389" t="s">
        <v>9</v>
      </c>
      <c r="I389">
        <v>36</v>
      </c>
      <c r="J389">
        <v>0</v>
      </c>
      <c r="K389">
        <v>0</v>
      </c>
      <c r="L389">
        <v>217.1</v>
      </c>
      <c r="M389">
        <v>49.8</v>
      </c>
      <c r="N389">
        <v>2.4</v>
      </c>
      <c r="O389">
        <v>2.4</v>
      </c>
      <c r="P389">
        <v>0</v>
      </c>
      <c r="Q389">
        <v>4</v>
      </c>
      <c r="R389">
        <v>4.5</v>
      </c>
      <c r="S389">
        <v>3.66</v>
      </c>
      <c r="T389">
        <v>1.39</v>
      </c>
      <c r="U389">
        <v>54.9</v>
      </c>
      <c r="V389">
        <v>24.1</v>
      </c>
      <c r="W389">
        <v>45</v>
      </c>
      <c r="X389">
        <v>2.6</v>
      </c>
      <c r="Y389">
        <v>24.9</v>
      </c>
      <c r="Z389">
        <v>26.6</v>
      </c>
      <c r="AA389">
        <v>8</v>
      </c>
      <c r="AB389">
        <v>41</v>
      </c>
      <c r="AC389">
        <v>38.5</v>
      </c>
      <c r="AD389">
        <v>20.399999999999999</v>
      </c>
      <c r="AE389">
        <v>0.29299999999999998</v>
      </c>
      <c r="AF389">
        <f>SUM(P389+Q389)</f>
        <v>4</v>
      </c>
      <c r="AG389">
        <f>(U389/M389)*9</f>
        <v>9.9216867469879517</v>
      </c>
      <c r="AH389" s="15">
        <f>SUM(AI389:AN389)</f>
        <v>-1.8993652219678101</v>
      </c>
      <c r="AI389" s="4">
        <f>(M389-84.2787575)/48.673</f>
        <v>-0.70837543401886049</v>
      </c>
      <c r="AJ389" s="4">
        <f>(K389-4.6555)/6.074</f>
        <v>-0.76646361540994401</v>
      </c>
      <c r="AK389" s="4">
        <f>-1*(R389-4.3424)/0.5478</f>
        <v>-0.28769623950346918</v>
      </c>
      <c r="AL389" s="4">
        <f>-1*(T389-1.332)/0.0986</f>
        <v>-0.58823529411764541</v>
      </c>
      <c r="AM389" s="4">
        <f>(AG389-8.9127)/1.487</f>
        <v>0.67853849831066071</v>
      </c>
      <c r="AN389" s="4">
        <f>(AF389-5.59719)/7.031955</f>
        <v>-0.22713313722855172</v>
      </c>
    </row>
    <row r="390" spans="1:40" x14ac:dyDescent="0.2">
      <c r="A390" t="e">
        <f>B390-C390</f>
        <v>#REF!</v>
      </c>
      <c r="B390" t="e">
        <f>MATCH(E390,#REF!,0)-1</f>
        <v>#REF!</v>
      </c>
      <c r="C390">
        <v>389</v>
      </c>
      <c r="D390">
        <v>406</v>
      </c>
      <c r="E390" t="s">
        <v>7903</v>
      </c>
      <c r="F390" t="s">
        <v>8340</v>
      </c>
      <c r="G390" t="s">
        <v>8319</v>
      </c>
      <c r="H390" t="s">
        <v>9</v>
      </c>
      <c r="I390">
        <v>17</v>
      </c>
      <c r="J390">
        <v>7</v>
      </c>
      <c r="K390">
        <v>2.9</v>
      </c>
      <c r="L390">
        <v>188.6</v>
      </c>
      <c r="M390">
        <v>43.5</v>
      </c>
      <c r="N390">
        <v>2.6</v>
      </c>
      <c r="O390">
        <v>2.5</v>
      </c>
      <c r="P390">
        <v>0</v>
      </c>
      <c r="Q390">
        <v>1</v>
      </c>
      <c r="R390">
        <v>4.29</v>
      </c>
      <c r="S390">
        <v>3.73</v>
      </c>
      <c r="T390">
        <v>1.35</v>
      </c>
      <c r="U390">
        <v>42.8</v>
      </c>
      <c r="V390">
        <v>16.2</v>
      </c>
      <c r="W390">
        <v>42.5</v>
      </c>
      <c r="X390">
        <v>2.1</v>
      </c>
      <c r="Y390">
        <v>20.8</v>
      </c>
      <c r="Z390">
        <v>22.5</v>
      </c>
      <c r="AA390">
        <v>6</v>
      </c>
      <c r="AB390">
        <v>48.3</v>
      </c>
      <c r="AC390">
        <v>30.6</v>
      </c>
      <c r="AD390">
        <v>21</v>
      </c>
      <c r="AE390">
        <v>0.30199999999999999</v>
      </c>
      <c r="AF390">
        <f>SUM(P390+Q390)</f>
        <v>1</v>
      </c>
      <c r="AG390">
        <f>(U390/M390)*9</f>
        <v>8.8551724137931025</v>
      </c>
      <c r="AH390" s="15">
        <f>SUM(AI390:AN390)</f>
        <v>-1.9061738846037493</v>
      </c>
      <c r="AI390" s="4">
        <f>(M390-84.2787575)/48.673</f>
        <v>-0.83781064450516707</v>
      </c>
      <c r="AJ390" s="4">
        <f>(K390-4.6555)/6.074</f>
        <v>-0.28901876852156733</v>
      </c>
      <c r="AK390" s="4">
        <f>-1*(R390-4.3424)/0.5478</f>
        <v>9.5655348667396056E-2</v>
      </c>
      <c r="AL390" s="4">
        <f>-1*(T390-1.332)/0.0986</f>
        <v>-0.18255578093306304</v>
      </c>
      <c r="AM390" s="4">
        <f>(AG390-8.9127)/1.487</f>
        <v>-3.868701157155123E-2</v>
      </c>
      <c r="AN390" s="4">
        <f>(AF390-5.59719)/7.031955</f>
        <v>-0.65375702773979649</v>
      </c>
    </row>
    <row r="391" spans="1:40" x14ac:dyDescent="0.2">
      <c r="A391" t="e">
        <f>B391-C391</f>
        <v>#REF!</v>
      </c>
      <c r="B391" t="e">
        <f>MATCH(E391,#REF!,0)-1</f>
        <v>#REF!</v>
      </c>
      <c r="C391">
        <v>390</v>
      </c>
      <c r="D391">
        <v>306</v>
      </c>
      <c r="E391" t="s">
        <v>7912</v>
      </c>
      <c r="F391" t="s">
        <v>8341</v>
      </c>
      <c r="G391" t="s">
        <v>8349</v>
      </c>
      <c r="H391" t="s">
        <v>9</v>
      </c>
      <c r="I391">
        <v>41</v>
      </c>
      <c r="J391">
        <v>0</v>
      </c>
      <c r="K391">
        <v>0</v>
      </c>
      <c r="L391">
        <v>244.9</v>
      </c>
      <c r="M391">
        <v>56.7</v>
      </c>
      <c r="N391">
        <v>2.6</v>
      </c>
      <c r="O391">
        <v>2.9</v>
      </c>
      <c r="P391">
        <v>0</v>
      </c>
      <c r="Q391">
        <v>4</v>
      </c>
      <c r="R391">
        <v>4.2699999999999996</v>
      </c>
      <c r="S391">
        <v>3.59</v>
      </c>
      <c r="T391">
        <v>1.35</v>
      </c>
      <c r="U391">
        <v>53.3</v>
      </c>
      <c r="V391">
        <v>17.899999999999999</v>
      </c>
      <c r="W391">
        <v>58.4</v>
      </c>
      <c r="X391">
        <v>1.6</v>
      </c>
      <c r="Y391">
        <v>26.9</v>
      </c>
      <c r="Z391">
        <v>29</v>
      </c>
      <c r="AA391">
        <v>8</v>
      </c>
      <c r="AB391">
        <v>45.2</v>
      </c>
      <c r="AC391">
        <v>33.4</v>
      </c>
      <c r="AD391">
        <v>21.4</v>
      </c>
      <c r="AE391">
        <v>0.308</v>
      </c>
      <c r="AF391">
        <f>SUM(P391+Q391)</f>
        <v>4</v>
      </c>
      <c r="AG391">
        <f>(U391/M391)*9</f>
        <v>8.4603174603174587</v>
      </c>
      <c r="AH391" s="15">
        <f>SUM(AI391:AN391)</f>
        <v>-1.9148255467185527</v>
      </c>
      <c r="AI391" s="4">
        <f>(M391-84.2787575)/48.673</f>
        <v>-0.56661306062909611</v>
      </c>
      <c r="AJ391" s="4">
        <f>(K391-4.6555)/6.074</f>
        <v>-0.76646361540994401</v>
      </c>
      <c r="AK391" s="4">
        <f>-1*(R391-4.3424)/0.5478</f>
        <v>0.13216502373128883</v>
      </c>
      <c r="AL391" s="4">
        <f>-1*(T391-1.332)/0.0986</f>
        <v>-0.18255578093306304</v>
      </c>
      <c r="AM391" s="4">
        <f>(AG391-8.9127)/1.487</f>
        <v>-0.3042249762491866</v>
      </c>
      <c r="AN391" s="4">
        <f>(AF391-5.59719)/7.031955</f>
        <v>-0.22713313722855172</v>
      </c>
    </row>
    <row r="392" spans="1:40" x14ac:dyDescent="0.2">
      <c r="A392" t="e">
        <f>B392-C392</f>
        <v>#REF!</v>
      </c>
      <c r="B392" t="e">
        <f>MATCH(E392,#REF!,0)-1</f>
        <v>#REF!</v>
      </c>
      <c r="C392">
        <v>391</v>
      </c>
      <c r="D392">
        <v>223</v>
      </c>
      <c r="E392" t="s">
        <v>7776</v>
      </c>
      <c r="F392" t="s">
        <v>8347</v>
      </c>
      <c r="G392" t="s">
        <v>8319</v>
      </c>
      <c r="H392" t="s">
        <v>7564</v>
      </c>
      <c r="I392">
        <v>13</v>
      </c>
      <c r="J392">
        <v>13</v>
      </c>
      <c r="K392">
        <v>5.7</v>
      </c>
      <c r="L392">
        <v>282.39999999999998</v>
      </c>
      <c r="M392">
        <v>65</v>
      </c>
      <c r="N392">
        <v>4.3</v>
      </c>
      <c r="O392">
        <v>3.8</v>
      </c>
      <c r="P392">
        <v>0</v>
      </c>
      <c r="Q392">
        <v>0</v>
      </c>
      <c r="R392">
        <v>4.37</v>
      </c>
      <c r="S392">
        <v>4.1100000000000003</v>
      </c>
      <c r="T392">
        <v>1.39</v>
      </c>
      <c r="U392">
        <v>61.6</v>
      </c>
      <c r="V392">
        <v>28</v>
      </c>
      <c r="W392">
        <v>62.2</v>
      </c>
      <c r="X392">
        <v>2.2999999999999998</v>
      </c>
      <c r="Y392">
        <v>31.6</v>
      </c>
      <c r="Z392">
        <v>34.1</v>
      </c>
      <c r="AA392">
        <v>10</v>
      </c>
      <c r="AB392">
        <v>44.8</v>
      </c>
      <c r="AC392">
        <v>35.200000000000003</v>
      </c>
      <c r="AD392">
        <v>20</v>
      </c>
      <c r="AE392">
        <v>0.28999999999999998</v>
      </c>
      <c r="AF392">
        <f>SUM(P392+Q392)</f>
        <v>0</v>
      </c>
      <c r="AG392">
        <f>(U392/M392)*9</f>
        <v>8.5292307692307698</v>
      </c>
      <c r="AH392" s="15">
        <f>SUM(AI392:AN392)</f>
        <v>-1.9165896047076401</v>
      </c>
      <c r="AI392" s="4">
        <f>(M392-84.2787575)/48.673</f>
        <v>-0.39608730713126367</v>
      </c>
      <c r="AJ392" s="4">
        <f>(K392-4.6555)/6.074</f>
        <v>0.17196246295686538</v>
      </c>
      <c r="AK392" s="4">
        <f>-1*(R392-4.3424)/0.5478</f>
        <v>-5.0383351588171803E-2</v>
      </c>
      <c r="AL392" s="4">
        <f>-1*(T392-1.332)/0.0986</f>
        <v>-0.58823529411764541</v>
      </c>
      <c r="AM392" s="4">
        <f>(AG392-8.9127)/1.487</f>
        <v>-0.25788112358387982</v>
      </c>
      <c r="AN392" s="4">
        <f>(AF392-5.59719)/7.031955</f>
        <v>-0.7959649912435447</v>
      </c>
    </row>
    <row r="393" spans="1:40" x14ac:dyDescent="0.2">
      <c r="A393" t="e">
        <f>B393-C393</f>
        <v>#REF!</v>
      </c>
      <c r="B393" t="e">
        <f>MATCH(E393,#REF!,0)-1</f>
        <v>#REF!</v>
      </c>
      <c r="C393">
        <v>392</v>
      </c>
      <c r="D393">
        <v>249</v>
      </c>
      <c r="E393" t="s">
        <v>7907</v>
      </c>
      <c r="F393" t="s">
        <v>8338</v>
      </c>
      <c r="G393" t="s">
        <v>8349</v>
      </c>
      <c r="H393" t="s">
        <v>9</v>
      </c>
      <c r="I393">
        <v>65</v>
      </c>
      <c r="J393">
        <v>0</v>
      </c>
      <c r="K393">
        <v>0</v>
      </c>
      <c r="L393">
        <v>283.60000000000002</v>
      </c>
      <c r="M393">
        <v>64.8</v>
      </c>
      <c r="N393">
        <v>2.9</v>
      </c>
      <c r="O393">
        <v>3.4</v>
      </c>
      <c r="P393">
        <v>0</v>
      </c>
      <c r="Q393">
        <v>10</v>
      </c>
      <c r="R393">
        <v>4.71</v>
      </c>
      <c r="S393">
        <v>3.78</v>
      </c>
      <c r="T393">
        <v>1.42</v>
      </c>
      <c r="U393">
        <v>66.099999999999994</v>
      </c>
      <c r="V393">
        <v>30.1</v>
      </c>
      <c r="W393">
        <v>61.7</v>
      </c>
      <c r="X393">
        <v>3</v>
      </c>
      <c r="Y393">
        <v>33.9</v>
      </c>
      <c r="Z393">
        <v>36.200000000000003</v>
      </c>
      <c r="AA393">
        <v>10</v>
      </c>
      <c r="AB393">
        <v>39.799999999999997</v>
      </c>
      <c r="AC393">
        <v>39.5</v>
      </c>
      <c r="AD393">
        <v>20.7</v>
      </c>
      <c r="AE393">
        <v>0.29499999999999998</v>
      </c>
      <c r="AF393">
        <f>SUM(P393+Q393)</f>
        <v>10</v>
      </c>
      <c r="AG393">
        <f>(U393/M393)*9</f>
        <v>9.1805555555555554</v>
      </c>
      <c r="AH393" s="15">
        <f>SUM(AI393:AN393)</f>
        <v>-1.9239565796040552</v>
      </c>
      <c r="AI393" s="4">
        <f>(M393-84.2787575)/48.673</f>
        <v>-0.40019636143241633</v>
      </c>
      <c r="AJ393" s="4">
        <f>(K393-4.6555)/6.074</f>
        <v>-0.76646361540994401</v>
      </c>
      <c r="AK393" s="4">
        <f>-1*(R393-4.3424)/0.5478</f>
        <v>-0.67104782767433446</v>
      </c>
      <c r="AL393" s="4">
        <f>-1*(T393-1.332)/0.0986</f>
        <v>-0.89249492900608385</v>
      </c>
      <c r="AM393" s="4">
        <f>(AG393-8.9127)/1.487</f>
        <v>0.18013151012478559</v>
      </c>
      <c r="AN393" s="4">
        <f>(AF393-5.59719)/7.031955</f>
        <v>0.62611464379393778</v>
      </c>
    </row>
    <row r="394" spans="1:40" x14ac:dyDescent="0.2">
      <c r="A394" t="e">
        <f>B394-C394</f>
        <v>#REF!</v>
      </c>
      <c r="B394" t="e">
        <f>MATCH(E394,#REF!,0)-1</f>
        <v>#REF!</v>
      </c>
      <c r="C394">
        <v>393</v>
      </c>
      <c r="D394">
        <v>662</v>
      </c>
      <c r="E394" t="s">
        <v>8247</v>
      </c>
      <c r="F394" t="s">
        <v>8345</v>
      </c>
      <c r="G394" t="s">
        <v>8349</v>
      </c>
      <c r="H394" t="s">
        <v>7564</v>
      </c>
      <c r="I394">
        <v>31</v>
      </c>
      <c r="J394">
        <v>0</v>
      </c>
      <c r="K394">
        <v>0</v>
      </c>
      <c r="L394">
        <v>95.1</v>
      </c>
      <c r="M394">
        <v>21.6</v>
      </c>
      <c r="N394">
        <v>1</v>
      </c>
      <c r="O394">
        <v>1.1000000000000001</v>
      </c>
      <c r="P394">
        <v>0</v>
      </c>
      <c r="Q394">
        <v>5</v>
      </c>
      <c r="R394">
        <v>4.29</v>
      </c>
      <c r="S394">
        <v>3.98</v>
      </c>
      <c r="T394">
        <v>1.36</v>
      </c>
      <c r="U394">
        <v>22.8</v>
      </c>
      <c r="V394">
        <v>9.8000000000000007</v>
      </c>
      <c r="W394">
        <v>19.7</v>
      </c>
      <c r="X394">
        <v>1.1000000000000001</v>
      </c>
      <c r="Y394">
        <v>10.3</v>
      </c>
      <c r="Z394">
        <v>11</v>
      </c>
      <c r="AA394">
        <v>3</v>
      </c>
      <c r="AB394">
        <v>35.9</v>
      </c>
      <c r="AC394">
        <v>44</v>
      </c>
      <c r="AD394">
        <v>20.100000000000001</v>
      </c>
      <c r="AE394">
        <v>0.28399999999999997</v>
      </c>
      <c r="AF394">
        <f>SUM(P394+Q394)</f>
        <v>5</v>
      </c>
      <c r="AG394">
        <f>(U394/M394)*9</f>
        <v>9.5</v>
      </c>
      <c r="AH394" s="15">
        <f>SUM(AI394:AN394)</f>
        <v>-1.9325049023500944</v>
      </c>
      <c r="AI394" s="4">
        <f>(M394-84.2787575)/48.673</f>
        <v>-1.2877520904813755</v>
      </c>
      <c r="AJ394" s="4">
        <f>(K394-4.6555)/6.074</f>
        <v>-0.76646361540994401</v>
      </c>
      <c r="AK394" s="4">
        <f>-1*(R394-4.3424)/0.5478</f>
        <v>9.5655348667396056E-2</v>
      </c>
      <c r="AL394" s="4">
        <f>-1*(T394-1.332)/0.0986</f>
        <v>-0.2839756592292092</v>
      </c>
      <c r="AM394" s="4">
        <f>(AG394-8.9127)/1.487</f>
        <v>0.39495628782784181</v>
      </c>
      <c r="AN394" s="4">
        <f>(AF394-5.59719)/7.031955</f>
        <v>-8.492517372480346E-2</v>
      </c>
    </row>
    <row r="395" spans="1:40" x14ac:dyDescent="0.2">
      <c r="A395" t="e">
        <f>B395-C395</f>
        <v>#REF!</v>
      </c>
      <c r="B395" t="e">
        <f>MATCH(E395,#REF!,0)-1</f>
        <v>#REF!</v>
      </c>
      <c r="C395">
        <v>394</v>
      </c>
      <c r="D395">
        <v>263</v>
      </c>
      <c r="E395" t="s">
        <v>7812</v>
      </c>
      <c r="F395" t="s">
        <v>8321</v>
      </c>
      <c r="G395" t="s">
        <v>8319</v>
      </c>
      <c r="H395" t="s">
        <v>9</v>
      </c>
      <c r="I395">
        <v>35</v>
      </c>
      <c r="J395">
        <v>3</v>
      </c>
      <c r="K395">
        <v>1.3</v>
      </c>
      <c r="L395">
        <v>265</v>
      </c>
      <c r="M395">
        <v>62</v>
      </c>
      <c r="N395">
        <v>3.5</v>
      </c>
      <c r="O395">
        <v>2.9</v>
      </c>
      <c r="P395">
        <v>0</v>
      </c>
      <c r="Q395">
        <v>3</v>
      </c>
      <c r="R395">
        <v>4.37</v>
      </c>
      <c r="S395">
        <v>3.66</v>
      </c>
      <c r="T395">
        <v>1.31</v>
      </c>
      <c r="U395">
        <v>53.6</v>
      </c>
      <c r="V395">
        <v>16.5</v>
      </c>
      <c r="W395">
        <v>64.7</v>
      </c>
      <c r="X395">
        <v>2.1</v>
      </c>
      <c r="Y395">
        <v>30.1</v>
      </c>
      <c r="Z395">
        <v>32.5</v>
      </c>
      <c r="AA395">
        <v>9</v>
      </c>
      <c r="AB395">
        <v>47.4</v>
      </c>
      <c r="AC395">
        <v>32.5</v>
      </c>
      <c r="AD395">
        <v>20.100000000000001</v>
      </c>
      <c r="AE395">
        <v>0.30099999999999999</v>
      </c>
      <c r="AF395">
        <f>SUM(P395+Q395)</f>
        <v>3</v>
      </c>
      <c r="AG395">
        <f>(U395/M395)*9</f>
        <v>7.7806451612903222</v>
      </c>
      <c r="AH395" s="15">
        <f>SUM(AI395:AN395)</f>
        <v>-1.9680616260716628</v>
      </c>
      <c r="AI395" s="4">
        <f>(M395-84.2787575)/48.673</f>
        <v>-0.4577231216485525</v>
      </c>
      <c r="AJ395" s="4">
        <f>(K395-4.6555)/6.074</f>
        <v>-0.55243661508067177</v>
      </c>
      <c r="AK395" s="4">
        <f>-1*(R395-4.3424)/0.5478</f>
        <v>-5.0383351588171803E-2</v>
      </c>
      <c r="AL395" s="4">
        <f>-1*(T395-1.332)/0.0986</f>
        <v>0.22312373225152152</v>
      </c>
      <c r="AM395" s="4">
        <f>(AG395-8.9127)/1.487</f>
        <v>-0.76130116927348812</v>
      </c>
      <c r="AN395" s="4">
        <f>(AF395-5.59719)/7.031955</f>
        <v>-0.36934110073229998</v>
      </c>
    </row>
    <row r="396" spans="1:40" x14ac:dyDescent="0.2">
      <c r="A396" t="e">
        <f>B396-C396</f>
        <v>#REF!</v>
      </c>
      <c r="B396" t="e">
        <f>MATCH(E396,#REF!,0)-1</f>
        <v>#REF!</v>
      </c>
      <c r="C396">
        <v>395</v>
      </c>
      <c r="D396">
        <v>571</v>
      </c>
      <c r="E396" t="s">
        <v>8142</v>
      </c>
      <c r="F396" t="s">
        <v>8345</v>
      </c>
      <c r="G396" t="s">
        <v>8349</v>
      </c>
      <c r="H396" t="s">
        <v>9</v>
      </c>
      <c r="I396">
        <v>24</v>
      </c>
      <c r="J396">
        <v>0</v>
      </c>
      <c r="K396">
        <v>0</v>
      </c>
      <c r="L396">
        <v>103.9</v>
      </c>
      <c r="M396">
        <v>24.3</v>
      </c>
      <c r="N396">
        <v>1.1000000000000001</v>
      </c>
      <c r="O396">
        <v>1.2</v>
      </c>
      <c r="P396">
        <v>0</v>
      </c>
      <c r="Q396">
        <v>2</v>
      </c>
      <c r="R396">
        <v>4.22</v>
      </c>
      <c r="S396">
        <v>3.67</v>
      </c>
      <c r="T396">
        <v>1.27</v>
      </c>
      <c r="U396">
        <v>22.8</v>
      </c>
      <c r="V396">
        <v>7.5</v>
      </c>
      <c r="W396">
        <v>23.3</v>
      </c>
      <c r="X396">
        <v>1</v>
      </c>
      <c r="Y396">
        <v>11.4</v>
      </c>
      <c r="Z396">
        <v>12.2</v>
      </c>
      <c r="AA396">
        <v>4</v>
      </c>
      <c r="AB396">
        <v>38.700000000000003</v>
      </c>
      <c r="AC396">
        <v>41.2</v>
      </c>
      <c r="AD396">
        <v>20.100000000000001</v>
      </c>
      <c r="AE396">
        <v>0.28499999999999998</v>
      </c>
      <c r="AF396">
        <f>SUM(P396+Q396)</f>
        <v>2</v>
      </c>
      <c r="AG396">
        <f>(U396/M396)*9</f>
        <v>8.4444444444444446</v>
      </c>
      <c r="AH396" s="15">
        <f>SUM(AI396:AN396)</f>
        <v>-1.9729495795995486</v>
      </c>
      <c r="AI396" s="4">
        <f>(M396-84.2787575)/48.673</f>
        <v>-1.2322798574158158</v>
      </c>
      <c r="AJ396" s="4">
        <f>(K396-4.6555)/6.074</f>
        <v>-0.76646361540994401</v>
      </c>
      <c r="AK396" s="4">
        <f>-1*(R396-4.3424)/0.5478</f>
        <v>0.22343921139101836</v>
      </c>
      <c r="AL396" s="4">
        <f>-1*(T396-1.332)/0.0986</f>
        <v>0.62880324543610611</v>
      </c>
      <c r="AM396" s="4">
        <f>(AG396-8.9127)/1.487</f>
        <v>-0.31489949936486517</v>
      </c>
      <c r="AN396" s="4">
        <f>(AF396-5.59719)/7.031955</f>
        <v>-0.51154906423604818</v>
      </c>
    </row>
    <row r="397" spans="1:40" x14ac:dyDescent="0.2">
      <c r="A397" t="e">
        <f>B397-C397</f>
        <v>#REF!</v>
      </c>
      <c r="B397" t="e">
        <f>MATCH(E397,#REF!,0)-1</f>
        <v>#REF!</v>
      </c>
      <c r="C397">
        <v>396</v>
      </c>
      <c r="D397">
        <v>433</v>
      </c>
      <c r="E397" t="s">
        <v>8188</v>
      </c>
      <c r="F397" t="s">
        <v>8348</v>
      </c>
      <c r="G397" t="s">
        <v>8349</v>
      </c>
      <c r="H397" t="s">
        <v>7564</v>
      </c>
      <c r="I397">
        <v>41</v>
      </c>
      <c r="J397">
        <v>0</v>
      </c>
      <c r="K397">
        <v>0</v>
      </c>
      <c r="L397">
        <v>176.5</v>
      </c>
      <c r="M397">
        <v>40.5</v>
      </c>
      <c r="N397">
        <v>2</v>
      </c>
      <c r="O397">
        <v>2</v>
      </c>
      <c r="P397">
        <v>0</v>
      </c>
      <c r="Q397">
        <v>6</v>
      </c>
      <c r="R397">
        <v>4.38</v>
      </c>
      <c r="S397">
        <v>3.76</v>
      </c>
      <c r="T397">
        <v>1.37</v>
      </c>
      <c r="U397">
        <v>40.700000000000003</v>
      </c>
      <c r="V397">
        <v>17.5</v>
      </c>
      <c r="W397">
        <v>38.1</v>
      </c>
      <c r="X397">
        <v>2.4</v>
      </c>
      <c r="Y397">
        <v>19.7</v>
      </c>
      <c r="Z397">
        <v>21.1</v>
      </c>
      <c r="AA397">
        <v>6</v>
      </c>
      <c r="AB397">
        <v>42.3</v>
      </c>
      <c r="AC397">
        <v>37.200000000000003</v>
      </c>
      <c r="AD397">
        <v>20.5</v>
      </c>
      <c r="AE397">
        <v>0.29199999999999998</v>
      </c>
      <c r="AF397">
        <f>SUM(P397+Q397)</f>
        <v>6</v>
      </c>
      <c r="AG397">
        <f>(U397/M397)*9</f>
        <v>9.0444444444444461</v>
      </c>
      <c r="AH397" s="15">
        <f>SUM(AI397:AN397)</f>
        <v>-1.9740635368910953</v>
      </c>
      <c r="AI397" s="4">
        <f>(M397-84.2787575)/48.673</f>
        <v>-0.8994464590224559</v>
      </c>
      <c r="AJ397" s="4">
        <f>(K397-4.6555)/6.074</f>
        <v>-0.76646361540994401</v>
      </c>
      <c r="AK397" s="4">
        <f>-1*(R397-4.3424)/0.5478</f>
        <v>-6.863818912011739E-2</v>
      </c>
      <c r="AL397" s="4">
        <f>-1*(T397-1.332)/0.0986</f>
        <v>-0.38539553752535533</v>
      </c>
      <c r="AM397" s="4">
        <f>(AG397-8.9127)/1.487</f>
        <v>8.8597474407832472E-2</v>
      </c>
      <c r="AN397" s="4">
        <f>(AF397-5.59719)/7.031955</f>
        <v>5.7282789778944784E-2</v>
      </c>
    </row>
    <row r="398" spans="1:40" x14ac:dyDescent="0.2">
      <c r="A398" t="e">
        <f>B398-C398</f>
        <v>#REF!</v>
      </c>
      <c r="B398" t="e">
        <f>MATCH(E398,#REF!,0)-1</f>
        <v>#REF!</v>
      </c>
      <c r="C398">
        <v>397</v>
      </c>
      <c r="D398">
        <v>659</v>
      </c>
      <c r="E398" t="s">
        <v>7954</v>
      </c>
      <c r="F398" t="s">
        <v>8326</v>
      </c>
      <c r="G398" t="s">
        <v>8349</v>
      </c>
      <c r="H398" t="s">
        <v>9</v>
      </c>
      <c r="I398">
        <v>31</v>
      </c>
      <c r="J398">
        <v>0</v>
      </c>
      <c r="K398">
        <v>0</v>
      </c>
      <c r="L398">
        <v>93</v>
      </c>
      <c r="M398">
        <v>21.6</v>
      </c>
      <c r="N398">
        <v>1.1000000000000001</v>
      </c>
      <c r="O398">
        <v>1</v>
      </c>
      <c r="P398">
        <v>0</v>
      </c>
      <c r="Q398">
        <v>3</v>
      </c>
      <c r="R398">
        <v>4.28</v>
      </c>
      <c r="S398">
        <v>3.56</v>
      </c>
      <c r="T398">
        <v>1.33</v>
      </c>
      <c r="U398">
        <v>22.5</v>
      </c>
      <c r="V398">
        <v>8.5</v>
      </c>
      <c r="W398">
        <v>20.3</v>
      </c>
      <c r="X398">
        <v>1</v>
      </c>
      <c r="Y398">
        <v>10.3</v>
      </c>
      <c r="Z398">
        <v>11</v>
      </c>
      <c r="AA398">
        <v>3</v>
      </c>
      <c r="AB398">
        <v>44.7</v>
      </c>
      <c r="AC398">
        <v>34.700000000000003</v>
      </c>
      <c r="AD398">
        <v>20.7</v>
      </c>
      <c r="AE398">
        <v>0.29599999999999999</v>
      </c>
      <c r="AF398">
        <f>SUM(P398+Q398)</f>
        <v>3</v>
      </c>
      <c r="AG398">
        <f>(U398/M398)*9</f>
        <v>9.3749999999999982</v>
      </c>
      <c r="AH398" s="15">
        <f>SUM(AI398:AN398)</f>
        <v>-1.9784682264731865</v>
      </c>
      <c r="AI398" s="4">
        <f>(M398-84.2787575)/48.673</f>
        <v>-1.2877520904813755</v>
      </c>
      <c r="AJ398" s="4">
        <f>(K398-4.6555)/6.074</f>
        <v>-0.76646361540994401</v>
      </c>
      <c r="AK398" s="4">
        <f>-1*(R398-4.3424)/0.5478</f>
        <v>0.11391018619934164</v>
      </c>
      <c r="AL398" s="4">
        <f>-1*(T398-1.332)/0.0986</f>
        <v>2.0283975659229229E-2</v>
      </c>
      <c r="AM398" s="4">
        <f>(AG398-8.9127)/1.487</f>
        <v>0.31089441829186215</v>
      </c>
      <c r="AN398" s="4">
        <f>(AF398-5.59719)/7.031955</f>
        <v>-0.36934110073229998</v>
      </c>
    </row>
    <row r="399" spans="1:40" x14ac:dyDescent="0.2">
      <c r="A399" t="e">
        <f>B399-C399</f>
        <v>#REF!</v>
      </c>
      <c r="B399" t="e">
        <f>MATCH(E399,#REF!,0)-1</f>
        <v>#REF!</v>
      </c>
      <c r="C399">
        <v>398</v>
      </c>
      <c r="D399">
        <v>299</v>
      </c>
      <c r="E399" t="s">
        <v>8157</v>
      </c>
      <c r="F399" t="s">
        <v>8333</v>
      </c>
      <c r="G399" t="s">
        <v>8349</v>
      </c>
      <c r="H399" t="s">
        <v>9</v>
      </c>
      <c r="I399">
        <v>65</v>
      </c>
      <c r="J399">
        <v>0</v>
      </c>
      <c r="K399">
        <v>0</v>
      </c>
      <c r="L399">
        <v>257.89999999999998</v>
      </c>
      <c r="M399">
        <v>58.3</v>
      </c>
      <c r="N399">
        <v>2.8</v>
      </c>
      <c r="O399">
        <v>2.9</v>
      </c>
      <c r="P399">
        <v>3</v>
      </c>
      <c r="Q399">
        <v>10</v>
      </c>
      <c r="R399">
        <v>4.71</v>
      </c>
      <c r="S399">
        <v>4.01</v>
      </c>
      <c r="T399">
        <v>1.42</v>
      </c>
      <c r="U399">
        <v>55.9</v>
      </c>
      <c r="V399">
        <v>24.4</v>
      </c>
      <c r="W399">
        <v>58.2</v>
      </c>
      <c r="X399">
        <v>3.7</v>
      </c>
      <c r="Y399">
        <v>30.5</v>
      </c>
      <c r="Z399">
        <v>32.700000000000003</v>
      </c>
      <c r="AA399">
        <v>9</v>
      </c>
      <c r="AB399">
        <v>44</v>
      </c>
      <c r="AC399">
        <v>35.9</v>
      </c>
      <c r="AD399">
        <v>20.100000000000001</v>
      </c>
      <c r="AE399">
        <v>0.29699999999999999</v>
      </c>
      <c r="AF399">
        <f>SUM(P399+Q399)</f>
        <v>13</v>
      </c>
      <c r="AG399">
        <f>(U399/M399)*9</f>
        <v>8.6295025728987991</v>
      </c>
      <c r="AH399" s="15">
        <f>SUM(AI399:AN399)</f>
        <v>-2.0014573053643021</v>
      </c>
      <c r="AI399" s="4">
        <f>(M399-84.2787575)/48.673</f>
        <v>-0.5337406262198755</v>
      </c>
      <c r="AJ399" s="4">
        <f>(K399-4.6555)/6.074</f>
        <v>-0.76646361540994401</v>
      </c>
      <c r="AK399" s="4">
        <f>-1*(R399-4.3424)/0.5478</f>
        <v>-0.67104782767433446</v>
      </c>
      <c r="AL399" s="4">
        <f>-1*(T399-1.332)/0.0986</f>
        <v>-0.89249492900608385</v>
      </c>
      <c r="AM399" s="4">
        <f>(AG399-8.9127)/1.487</f>
        <v>-0.19044884135924686</v>
      </c>
      <c r="AN399" s="4">
        <f>(AF399-5.59719)/7.031955</f>
        <v>1.0527385343051825</v>
      </c>
    </row>
    <row r="400" spans="1:40" x14ac:dyDescent="0.2">
      <c r="A400" t="e">
        <f>B400-C400</f>
        <v>#REF!</v>
      </c>
      <c r="B400" t="e">
        <f>MATCH(E400,#REF!,0)-1</f>
        <v>#REF!</v>
      </c>
      <c r="C400">
        <v>399</v>
      </c>
      <c r="D400">
        <v>99</v>
      </c>
      <c r="E400" t="s">
        <v>7724</v>
      </c>
      <c r="F400" t="s">
        <v>8341</v>
      </c>
      <c r="G400" t="s">
        <v>8319</v>
      </c>
      <c r="H400" t="s">
        <v>7564</v>
      </c>
      <c r="I400">
        <v>28</v>
      </c>
      <c r="J400">
        <v>28</v>
      </c>
      <c r="K400">
        <v>11.2</v>
      </c>
      <c r="L400">
        <v>627.5</v>
      </c>
      <c r="M400">
        <v>140.30000000000001</v>
      </c>
      <c r="N400">
        <v>7.3</v>
      </c>
      <c r="O400">
        <v>9.9</v>
      </c>
      <c r="P400">
        <v>0</v>
      </c>
      <c r="Q400">
        <v>0</v>
      </c>
      <c r="R400">
        <v>4.82</v>
      </c>
      <c r="S400">
        <v>4.3899999999999997</v>
      </c>
      <c r="T400">
        <v>1.51</v>
      </c>
      <c r="U400">
        <v>121.2</v>
      </c>
      <c r="V400">
        <v>66.099999999999994</v>
      </c>
      <c r="W400">
        <v>145.30000000000001</v>
      </c>
      <c r="X400">
        <v>7.3</v>
      </c>
      <c r="Y400">
        <v>75.2</v>
      </c>
      <c r="Z400">
        <v>80.900000000000006</v>
      </c>
      <c r="AA400">
        <v>19</v>
      </c>
      <c r="AB400">
        <v>45.4</v>
      </c>
      <c r="AC400">
        <v>33.200000000000003</v>
      </c>
      <c r="AD400">
        <v>21.4</v>
      </c>
      <c r="AE400">
        <v>0.30499999999999999</v>
      </c>
      <c r="AF400">
        <f>SUM(P400+Q400)</f>
        <v>0</v>
      </c>
      <c r="AG400">
        <f>(U400/M400)*9</f>
        <v>7.7747683535281542</v>
      </c>
      <c r="AH400" s="15">
        <f>SUM(AI400:AN400)</f>
        <v>-2.0099102105368307</v>
      </c>
      <c r="AI400" s="4">
        <f>(M400-84.2787575)/48.673</f>
        <v>1.1509716372526866</v>
      </c>
      <c r="AJ400" s="4">
        <f>(K400-4.6555)/6.074</f>
        <v>1.0774613105037865</v>
      </c>
      <c r="AK400" s="4">
        <f>-1*(R400-4.3424)/0.5478</f>
        <v>-0.87185104052574069</v>
      </c>
      <c r="AL400" s="4">
        <f>-1*(T400-1.332)/0.0986</f>
        <v>-1.8052738336713992</v>
      </c>
      <c r="AM400" s="4">
        <f>(AG400-8.9127)/1.487</f>
        <v>-0.76525329285261934</v>
      </c>
      <c r="AN400" s="4">
        <f>(AF400-5.59719)/7.031955</f>
        <v>-0.7959649912435447</v>
      </c>
    </row>
    <row r="401" spans="1:40" x14ac:dyDescent="0.2">
      <c r="A401" t="e">
        <f>B401-C401</f>
        <v>#REF!</v>
      </c>
      <c r="B401" t="e">
        <f>MATCH(E401,#REF!,0)-1</f>
        <v>#REF!</v>
      </c>
      <c r="C401">
        <v>400</v>
      </c>
      <c r="D401">
        <v>412</v>
      </c>
      <c r="E401" t="s">
        <v>8243</v>
      </c>
      <c r="F401" t="s">
        <v>8337</v>
      </c>
      <c r="G401" t="s">
        <v>8349</v>
      </c>
      <c r="H401" t="s">
        <v>7564</v>
      </c>
      <c r="I401">
        <v>32</v>
      </c>
      <c r="J401">
        <v>0</v>
      </c>
      <c r="K401">
        <v>0</v>
      </c>
      <c r="L401">
        <v>182.2</v>
      </c>
      <c r="M401">
        <v>42.1</v>
      </c>
      <c r="N401">
        <v>2</v>
      </c>
      <c r="O401">
        <v>2.1</v>
      </c>
      <c r="P401">
        <v>0</v>
      </c>
      <c r="Q401">
        <v>5</v>
      </c>
      <c r="R401">
        <v>4.6900000000000004</v>
      </c>
      <c r="S401">
        <v>3.75</v>
      </c>
      <c r="T401">
        <v>1.31</v>
      </c>
      <c r="U401">
        <v>42.5</v>
      </c>
      <c r="V401">
        <v>14.4</v>
      </c>
      <c r="W401">
        <v>40.700000000000003</v>
      </c>
      <c r="X401">
        <v>1.9</v>
      </c>
      <c r="Y401">
        <v>21.9</v>
      </c>
      <c r="Z401">
        <v>23.2</v>
      </c>
      <c r="AA401">
        <v>8</v>
      </c>
      <c r="AB401">
        <v>33.1</v>
      </c>
      <c r="AC401">
        <v>46.4</v>
      </c>
      <c r="AD401">
        <v>20.399999999999999</v>
      </c>
      <c r="AE401">
        <v>0.28299999999999997</v>
      </c>
      <c r="AF401">
        <f>SUM(P401+Q401)</f>
        <v>5</v>
      </c>
      <c r="AG401">
        <f>(U401/M401)*9</f>
        <v>9.0855106888361057</v>
      </c>
      <c r="AH401" s="15">
        <f>SUM(AI401:AN401)</f>
        <v>-2.0131629174719978</v>
      </c>
      <c r="AI401" s="4">
        <f>(M401-84.2787575)/48.673</f>
        <v>-0.86657402461323518</v>
      </c>
      <c r="AJ401" s="4">
        <f>(K401-4.6555)/6.074</f>
        <v>-0.76646361540994401</v>
      </c>
      <c r="AK401" s="4">
        <f>-1*(R401-4.3424)/0.5478</f>
        <v>-0.63453815261044333</v>
      </c>
      <c r="AL401" s="4">
        <f>-1*(T401-1.332)/0.0986</f>
        <v>0.22312373225152152</v>
      </c>
      <c r="AM401" s="4">
        <f>(AG401-8.9127)/1.487</f>
        <v>0.11621431663490686</v>
      </c>
      <c r="AN401" s="4">
        <f>(AF401-5.59719)/7.031955</f>
        <v>-8.492517372480346E-2</v>
      </c>
    </row>
    <row r="402" spans="1:40" x14ac:dyDescent="0.2">
      <c r="A402" t="e">
        <f>B402-C402</f>
        <v>#REF!</v>
      </c>
      <c r="B402" t="e">
        <f>MATCH(E402,#REF!,0)-1</f>
        <v>#REF!</v>
      </c>
      <c r="C402">
        <v>401</v>
      </c>
      <c r="D402">
        <v>150</v>
      </c>
      <c r="E402" t="s">
        <v>7802</v>
      </c>
      <c r="F402" t="s">
        <v>8332</v>
      </c>
      <c r="G402" t="s">
        <v>8319</v>
      </c>
      <c r="H402" t="s">
        <v>9</v>
      </c>
      <c r="I402">
        <v>46</v>
      </c>
      <c r="J402">
        <v>10</v>
      </c>
      <c r="K402">
        <v>3.7</v>
      </c>
      <c r="L402">
        <v>410.8</v>
      </c>
      <c r="M402">
        <v>94.8</v>
      </c>
      <c r="N402">
        <v>4.8</v>
      </c>
      <c r="O402">
        <v>5.7</v>
      </c>
      <c r="P402">
        <v>0</v>
      </c>
      <c r="Q402">
        <v>4</v>
      </c>
      <c r="R402">
        <v>4.6500000000000004</v>
      </c>
      <c r="S402">
        <v>3.9</v>
      </c>
      <c r="T402">
        <v>1.38</v>
      </c>
      <c r="U402">
        <v>81.099999999999994</v>
      </c>
      <c r="V402">
        <v>34</v>
      </c>
      <c r="W402">
        <v>97.1</v>
      </c>
      <c r="X402">
        <v>4.5999999999999996</v>
      </c>
      <c r="Y402">
        <v>49</v>
      </c>
      <c r="Z402">
        <v>52.6</v>
      </c>
      <c r="AA402">
        <v>14</v>
      </c>
      <c r="AB402">
        <v>45.3</v>
      </c>
      <c r="AC402">
        <v>34</v>
      </c>
      <c r="AD402">
        <v>20.7</v>
      </c>
      <c r="AE402">
        <v>0.3</v>
      </c>
      <c r="AF402">
        <f>SUM(P402+Q402)</f>
        <v>4</v>
      </c>
      <c r="AG402">
        <f>(U402/M402)*9</f>
        <v>7.6993670886075947</v>
      </c>
      <c r="AH402" s="15">
        <f>SUM(AI402:AN402)</f>
        <v>-2.0325756802436712</v>
      </c>
      <c r="AI402" s="4">
        <f>(M402-84.2787575)/48.673</f>
        <v>0.21616178374047212</v>
      </c>
      <c r="AJ402" s="4">
        <f>(K402-4.6555)/6.074</f>
        <v>-0.15730984524201511</v>
      </c>
      <c r="AK402" s="4">
        <f>-1*(R402-4.3424)/0.5478</f>
        <v>-0.5615188024826594</v>
      </c>
      <c r="AL402" s="4">
        <f>-1*(T402-1.332)/0.0986</f>
        <v>-0.48681541582149923</v>
      </c>
      <c r="AM402" s="4">
        <f>(AG402-8.9127)/1.487</f>
        <v>-0.81596026320941795</v>
      </c>
      <c r="AN402" s="4">
        <f>(AF402-5.59719)/7.031955</f>
        <v>-0.22713313722855172</v>
      </c>
    </row>
    <row r="403" spans="1:40" x14ac:dyDescent="0.2">
      <c r="A403" t="e">
        <f>B403-C403</f>
        <v>#REF!</v>
      </c>
      <c r="B403" t="e">
        <f>MATCH(E403,#REF!,0)-1</f>
        <v>#REF!</v>
      </c>
      <c r="C403">
        <v>402</v>
      </c>
      <c r="D403">
        <v>387</v>
      </c>
      <c r="E403" t="s">
        <v>8035</v>
      </c>
      <c r="F403" t="s">
        <v>8337</v>
      </c>
      <c r="G403" t="s">
        <v>8349</v>
      </c>
      <c r="H403" t="s">
        <v>9</v>
      </c>
      <c r="I403">
        <v>45</v>
      </c>
      <c r="J403">
        <v>0</v>
      </c>
      <c r="K403">
        <v>0</v>
      </c>
      <c r="L403">
        <v>196.5</v>
      </c>
      <c r="M403">
        <v>45.4</v>
      </c>
      <c r="N403">
        <v>2.1</v>
      </c>
      <c r="O403">
        <v>2.2999999999999998</v>
      </c>
      <c r="P403">
        <v>0</v>
      </c>
      <c r="Q403">
        <v>7</v>
      </c>
      <c r="R403">
        <v>4.74</v>
      </c>
      <c r="S403">
        <v>3.65</v>
      </c>
      <c r="T403">
        <v>1.33</v>
      </c>
      <c r="U403">
        <v>45.2</v>
      </c>
      <c r="V403">
        <v>17.100000000000001</v>
      </c>
      <c r="W403">
        <v>43.5</v>
      </c>
      <c r="X403">
        <v>2.7</v>
      </c>
      <c r="Y403">
        <v>23.9</v>
      </c>
      <c r="Z403">
        <v>25.4</v>
      </c>
      <c r="AA403">
        <v>8</v>
      </c>
      <c r="AB403">
        <v>37.4</v>
      </c>
      <c r="AC403">
        <v>42.2</v>
      </c>
      <c r="AD403">
        <v>20.399999999999999</v>
      </c>
      <c r="AE403">
        <v>0.28599999999999998</v>
      </c>
      <c r="AF403">
        <f>SUM(P403+Q403)</f>
        <v>7</v>
      </c>
      <c r="AG403">
        <f>(U403/M403)*9</f>
        <v>8.9603524229074889</v>
      </c>
      <c r="AH403" s="15">
        <f>SUM(AI403:AN403)</f>
        <v>-2.0392298413222307</v>
      </c>
      <c r="AI403" s="4">
        <f>(M403-84.2787575)/48.673</f>
        <v>-0.79877462864421744</v>
      </c>
      <c r="AJ403" s="4">
        <f>(K403-4.6555)/6.074</f>
        <v>-0.76646361540994401</v>
      </c>
      <c r="AK403" s="4">
        <f>-1*(R403-4.3424)/0.5478</f>
        <v>-0.72581234027017283</v>
      </c>
      <c r="AL403" s="4">
        <f>-1*(T403-1.332)/0.0986</f>
        <v>2.0283975659229229E-2</v>
      </c>
      <c r="AM403" s="4">
        <f>(AG403-8.9127)/1.487</f>
        <v>3.2046014060181385E-2</v>
      </c>
      <c r="AN403" s="4">
        <f>(AF403-5.59719)/7.031955</f>
        <v>0.19949075328269303</v>
      </c>
    </row>
    <row r="404" spans="1:40" x14ac:dyDescent="0.2">
      <c r="A404" t="e">
        <f>B404-C404</f>
        <v>#REF!</v>
      </c>
      <c r="B404" t="e">
        <f>MATCH(E404,#REF!,0)-1</f>
        <v>#REF!</v>
      </c>
      <c r="C404">
        <v>403</v>
      </c>
      <c r="D404">
        <v>374</v>
      </c>
      <c r="E404" t="s">
        <v>8054</v>
      </c>
      <c r="F404" t="s">
        <v>8348</v>
      </c>
      <c r="G404" t="s">
        <v>8349</v>
      </c>
      <c r="H404" t="s">
        <v>9</v>
      </c>
      <c r="I404">
        <v>36</v>
      </c>
      <c r="J404">
        <v>0</v>
      </c>
      <c r="K404">
        <v>0</v>
      </c>
      <c r="L404">
        <v>201.4</v>
      </c>
      <c r="M404">
        <v>46.3</v>
      </c>
      <c r="N404">
        <v>2.2999999999999998</v>
      </c>
      <c r="O404">
        <v>2.2000000000000002</v>
      </c>
      <c r="P404">
        <v>0</v>
      </c>
      <c r="Q404">
        <v>5</v>
      </c>
      <c r="R404">
        <v>4.29</v>
      </c>
      <c r="S404">
        <v>3.76</v>
      </c>
      <c r="T404">
        <v>1.39</v>
      </c>
      <c r="U404">
        <v>46.5</v>
      </c>
      <c r="V404">
        <v>20.6</v>
      </c>
      <c r="W404">
        <v>43.7</v>
      </c>
      <c r="X404">
        <v>1.8</v>
      </c>
      <c r="Y404">
        <v>22.1</v>
      </c>
      <c r="Z404">
        <v>23.8</v>
      </c>
      <c r="AA404">
        <v>6</v>
      </c>
      <c r="AB404">
        <v>45.7</v>
      </c>
      <c r="AC404">
        <v>33.799999999999997</v>
      </c>
      <c r="AD404">
        <v>20.5</v>
      </c>
      <c r="AE404">
        <v>0.29699999999999999</v>
      </c>
      <c r="AF404">
        <f>SUM(P404+Q404)</f>
        <v>5</v>
      </c>
      <c r="AG404">
        <f>(U404/M404)*9</f>
        <v>9.0388768898488117</v>
      </c>
      <c r="AH404" s="15">
        <f>SUM(AI404:AN404)</f>
        <v>-2.0393992968506165</v>
      </c>
      <c r="AI404" s="4">
        <f>(M404-84.2787575)/48.673</f>
        <v>-0.78028388428903084</v>
      </c>
      <c r="AJ404" s="4">
        <f>(K404-4.6555)/6.074</f>
        <v>-0.76646361540994401</v>
      </c>
      <c r="AK404" s="4">
        <f>-1*(R404-4.3424)/0.5478</f>
        <v>9.5655348667396056E-2</v>
      </c>
      <c r="AL404" s="4">
        <f>-1*(T404-1.332)/0.0986</f>
        <v>-0.58823529411764541</v>
      </c>
      <c r="AM404" s="4">
        <f>(AG404-8.9127)/1.487</f>
        <v>8.4853322023411212E-2</v>
      </c>
      <c r="AN404" s="4">
        <f>(AF404-5.59719)/7.031955</f>
        <v>-8.492517372480346E-2</v>
      </c>
    </row>
    <row r="405" spans="1:40" x14ac:dyDescent="0.2">
      <c r="A405" t="e">
        <f>B405-C405</f>
        <v>#REF!</v>
      </c>
      <c r="B405" t="e">
        <f>MATCH(E405,#REF!,0)-1</f>
        <v>#REF!</v>
      </c>
      <c r="C405">
        <v>404</v>
      </c>
      <c r="D405">
        <v>175</v>
      </c>
      <c r="E405" t="s">
        <v>8043</v>
      </c>
      <c r="F405" t="s">
        <v>8348</v>
      </c>
      <c r="G405" t="s">
        <v>8319</v>
      </c>
      <c r="H405" t="s">
        <v>7564</v>
      </c>
      <c r="I405">
        <v>55</v>
      </c>
      <c r="J405">
        <v>10</v>
      </c>
      <c r="K405">
        <v>3.7</v>
      </c>
      <c r="L405">
        <v>359.2</v>
      </c>
      <c r="M405">
        <v>81.3</v>
      </c>
      <c r="N405">
        <v>4.2</v>
      </c>
      <c r="O405">
        <v>4.9000000000000004</v>
      </c>
      <c r="P405">
        <v>0</v>
      </c>
      <c r="Q405">
        <v>7</v>
      </c>
      <c r="R405">
        <v>4.83</v>
      </c>
      <c r="S405">
        <v>4.1100000000000003</v>
      </c>
      <c r="T405">
        <v>1.43</v>
      </c>
      <c r="U405">
        <v>78.599999999999994</v>
      </c>
      <c r="V405">
        <v>34.299999999999997</v>
      </c>
      <c r="W405">
        <v>81.599999999999994</v>
      </c>
      <c r="X405">
        <v>3.2</v>
      </c>
      <c r="Y405">
        <v>43.6</v>
      </c>
      <c r="Z405">
        <v>46.5</v>
      </c>
      <c r="AA405">
        <v>14</v>
      </c>
      <c r="AB405">
        <v>40.1</v>
      </c>
      <c r="AC405">
        <v>39.4</v>
      </c>
      <c r="AD405">
        <v>20.5</v>
      </c>
      <c r="AE405">
        <v>0.29399999999999998</v>
      </c>
      <c r="AF405">
        <f>SUM(P405+Q405)</f>
        <v>7</v>
      </c>
      <c r="AG405">
        <f>(U405/M405)*9</f>
        <v>8.7011070110701105</v>
      </c>
      <c r="AH405" s="15">
        <f>SUM(AI405:AN405)</f>
        <v>-2.0453343767477823</v>
      </c>
      <c r="AI405" s="4">
        <f>(M405-84.2787575)/48.673</f>
        <v>-6.1199381587327684E-2</v>
      </c>
      <c r="AJ405" s="4">
        <f>(K405-4.6555)/6.074</f>
        <v>-0.15730984524201511</v>
      </c>
      <c r="AK405" s="4">
        <f>-1*(R405-4.3424)/0.5478</f>
        <v>-0.89010587805768626</v>
      </c>
      <c r="AL405" s="4">
        <f>-1*(T405-1.332)/0.0986</f>
        <v>-0.99391480730222992</v>
      </c>
      <c r="AM405" s="4">
        <f>(AG405-8.9127)/1.487</f>
        <v>-0.14229521784121629</v>
      </c>
      <c r="AN405" s="4">
        <f>(AF405-5.59719)/7.031955</f>
        <v>0.19949075328269303</v>
      </c>
    </row>
    <row r="406" spans="1:40" x14ac:dyDescent="0.2">
      <c r="A406" t="e">
        <f>B406-C406</f>
        <v>#REF!</v>
      </c>
      <c r="B406" t="e">
        <f>MATCH(E406,#REF!,0)-1</f>
        <v>#REF!</v>
      </c>
      <c r="C406">
        <v>405</v>
      </c>
      <c r="D406">
        <v>592</v>
      </c>
      <c r="E406" t="s">
        <v>7989</v>
      </c>
      <c r="F406" t="s">
        <v>8322</v>
      </c>
      <c r="G406" t="s">
        <v>8349</v>
      </c>
      <c r="H406" t="s">
        <v>9</v>
      </c>
      <c r="I406">
        <v>24</v>
      </c>
      <c r="J406">
        <v>0</v>
      </c>
      <c r="K406">
        <v>0</v>
      </c>
      <c r="L406">
        <v>105.1</v>
      </c>
      <c r="M406">
        <v>24.3</v>
      </c>
      <c r="N406">
        <v>1.2</v>
      </c>
      <c r="O406">
        <v>1.1000000000000001</v>
      </c>
      <c r="P406">
        <v>0</v>
      </c>
      <c r="Q406">
        <v>2</v>
      </c>
      <c r="R406">
        <v>4.0599999999999996</v>
      </c>
      <c r="S406">
        <v>3.56</v>
      </c>
      <c r="T406">
        <v>1.37</v>
      </c>
      <c r="U406">
        <v>25.4</v>
      </c>
      <c r="V406">
        <v>10.9</v>
      </c>
      <c r="W406">
        <v>22.4</v>
      </c>
      <c r="X406">
        <v>0.9</v>
      </c>
      <c r="Y406">
        <v>11</v>
      </c>
      <c r="Z406">
        <v>11.9</v>
      </c>
      <c r="AA406">
        <v>3</v>
      </c>
      <c r="AB406">
        <v>47.5</v>
      </c>
      <c r="AC406">
        <v>31.8</v>
      </c>
      <c r="AD406">
        <v>20.7</v>
      </c>
      <c r="AE406">
        <v>0.29899999999999999</v>
      </c>
      <c r="AF406">
        <f>SUM(P406+Q406)</f>
        <v>2</v>
      </c>
      <c r="AG406">
        <f>(U406/M406)*9</f>
        <v>9.4074074074074066</v>
      </c>
      <c r="AH406" s="15">
        <f>SUM(AI406:AN406)</f>
        <v>-2.0474832263653004</v>
      </c>
      <c r="AI406" s="4">
        <f>(M406-84.2787575)/48.673</f>
        <v>-1.2322798574158158</v>
      </c>
      <c r="AJ406" s="4">
        <f>(K406-4.6555)/6.074</f>
        <v>-0.76646361540994401</v>
      </c>
      <c r="AK406" s="4">
        <f>-1*(R406-4.3424)/0.5478</f>
        <v>0.51551661190215403</v>
      </c>
      <c r="AL406" s="4">
        <f>-1*(T406-1.332)/0.0986</f>
        <v>-0.38539553752535533</v>
      </c>
      <c r="AM406" s="4">
        <f>(AG406-8.9127)/1.487</f>
        <v>0.33268823631970906</v>
      </c>
      <c r="AN406" s="4">
        <f>(AF406-5.59719)/7.031955</f>
        <v>-0.51154906423604818</v>
      </c>
    </row>
    <row r="407" spans="1:40" x14ac:dyDescent="0.2">
      <c r="A407" t="e">
        <f>B407-C407</f>
        <v>#REF!</v>
      </c>
      <c r="B407" t="e">
        <f>MATCH(E407,#REF!,0)-1</f>
        <v>#REF!</v>
      </c>
      <c r="C407">
        <v>406</v>
      </c>
      <c r="D407">
        <v>452</v>
      </c>
      <c r="E407" t="s">
        <v>7977</v>
      </c>
      <c r="F407" t="s">
        <v>8348</v>
      </c>
      <c r="G407" t="s">
        <v>8349</v>
      </c>
      <c r="H407" t="s">
        <v>9</v>
      </c>
      <c r="I407">
        <v>41</v>
      </c>
      <c r="J407">
        <v>0</v>
      </c>
      <c r="K407">
        <v>0</v>
      </c>
      <c r="L407">
        <v>159.5</v>
      </c>
      <c r="M407">
        <v>36.5</v>
      </c>
      <c r="N407">
        <v>1.8</v>
      </c>
      <c r="O407">
        <v>1.8</v>
      </c>
      <c r="P407">
        <v>0</v>
      </c>
      <c r="Q407">
        <v>8</v>
      </c>
      <c r="R407">
        <v>4.32</v>
      </c>
      <c r="S407">
        <v>3.79</v>
      </c>
      <c r="T407">
        <v>1.42</v>
      </c>
      <c r="U407">
        <v>37.299999999999997</v>
      </c>
      <c r="V407">
        <v>17.899999999999999</v>
      </c>
      <c r="W407">
        <v>34</v>
      </c>
      <c r="X407">
        <v>1.5</v>
      </c>
      <c r="Y407">
        <v>17.5</v>
      </c>
      <c r="Z407">
        <v>18.899999999999999</v>
      </c>
      <c r="AA407">
        <v>5</v>
      </c>
      <c r="AB407">
        <v>47.6</v>
      </c>
      <c r="AC407">
        <v>31.9</v>
      </c>
      <c r="AD407">
        <v>20.5</v>
      </c>
      <c r="AE407">
        <v>0.29799999999999999</v>
      </c>
      <c r="AF407">
        <f>SUM(P407+Q407)</f>
        <v>8</v>
      </c>
      <c r="AG407">
        <f>(U407/M407)*9</f>
        <v>9.1972602739726028</v>
      </c>
      <c r="AH407" s="15">
        <f>SUM(AI407:AN407)</f>
        <v>-2.0666311875970784</v>
      </c>
      <c r="AI407" s="4">
        <f>(M407-84.2787575)/48.673</f>
        <v>-0.98162754504550764</v>
      </c>
      <c r="AJ407" s="4">
        <f>(K407-4.6555)/6.074</f>
        <v>-0.76646361540994401</v>
      </c>
      <c r="AK407" s="4">
        <f>-1*(R407-4.3424)/0.5478</f>
        <v>4.0890836071557704E-2</v>
      </c>
      <c r="AL407" s="4">
        <f>-1*(T407-1.332)/0.0986</f>
        <v>-0.89249492900608385</v>
      </c>
      <c r="AM407" s="4">
        <f>(AG407-8.9127)/1.487</f>
        <v>0.19136534900645838</v>
      </c>
      <c r="AN407" s="4">
        <f>(AF407-5.59719)/7.031955</f>
        <v>0.34169871678644126</v>
      </c>
    </row>
    <row r="408" spans="1:40" x14ac:dyDescent="0.2">
      <c r="A408" t="e">
        <f>B408-C408</f>
        <v>#REF!</v>
      </c>
      <c r="B408" t="e">
        <f>MATCH(E408,#REF!,0)-1</f>
        <v>#REF!</v>
      </c>
      <c r="C408">
        <v>407</v>
      </c>
      <c r="D408">
        <v>559</v>
      </c>
      <c r="E408" t="s">
        <v>8133</v>
      </c>
      <c r="F408" t="s">
        <v>8330</v>
      </c>
      <c r="G408" t="s">
        <v>8349</v>
      </c>
      <c r="H408" t="s">
        <v>9</v>
      </c>
      <c r="I408">
        <v>24</v>
      </c>
      <c r="J408">
        <v>0</v>
      </c>
      <c r="K408">
        <v>0</v>
      </c>
      <c r="L408">
        <v>103.7</v>
      </c>
      <c r="M408">
        <v>24.3</v>
      </c>
      <c r="N408">
        <v>1.2</v>
      </c>
      <c r="O408">
        <v>1.1000000000000001</v>
      </c>
      <c r="P408">
        <v>0</v>
      </c>
      <c r="Q408">
        <v>2</v>
      </c>
      <c r="R408">
        <v>4.37</v>
      </c>
      <c r="S408">
        <v>3.37</v>
      </c>
      <c r="T408">
        <v>1.3</v>
      </c>
      <c r="U408">
        <v>24.7</v>
      </c>
      <c r="V408">
        <v>8.6999999999999993</v>
      </c>
      <c r="W408">
        <v>23</v>
      </c>
      <c r="X408">
        <v>0.9</v>
      </c>
      <c r="Y408">
        <v>11.8</v>
      </c>
      <c r="Z408">
        <v>12.6</v>
      </c>
      <c r="AA408">
        <v>4</v>
      </c>
      <c r="AB408">
        <v>39.4</v>
      </c>
      <c r="AC408">
        <v>39.9</v>
      </c>
      <c r="AD408">
        <v>20.7</v>
      </c>
      <c r="AE408">
        <v>0.28999999999999998</v>
      </c>
      <c r="AF408">
        <f>SUM(P408+Q408)</f>
        <v>2</v>
      </c>
      <c r="AG408">
        <f>(U408/M408)*9</f>
        <v>9.148148148148147</v>
      </c>
      <c r="AH408" s="15">
        <f>SUM(AI408:AN408)</f>
        <v>-2.0777945860053735</v>
      </c>
      <c r="AI408" s="4">
        <f>(M408-84.2787575)/48.673</f>
        <v>-1.2322798574158158</v>
      </c>
      <c r="AJ408" s="4">
        <f>(K408-4.6555)/6.074</f>
        <v>-0.76646361540994401</v>
      </c>
      <c r="AK408" s="4">
        <f>-1*(R408-4.3424)/0.5478</f>
        <v>-5.0383351588171803E-2</v>
      </c>
      <c r="AL408" s="4">
        <f>-1*(T408-1.332)/0.0986</f>
        <v>0.32454361054766767</v>
      </c>
      <c r="AM408" s="4">
        <f>(AG408-8.9127)/1.487</f>
        <v>0.15833769209693868</v>
      </c>
      <c r="AN408" s="4">
        <f>(AF408-5.59719)/7.031955</f>
        <v>-0.51154906423604818</v>
      </c>
    </row>
    <row r="409" spans="1:40" x14ac:dyDescent="0.2">
      <c r="A409" t="e">
        <f>B409-C409</f>
        <v>#REF!</v>
      </c>
      <c r="B409" t="e">
        <f>MATCH(E409,#REF!,0)-1</f>
        <v>#REF!</v>
      </c>
      <c r="C409">
        <v>408</v>
      </c>
      <c r="D409">
        <v>533</v>
      </c>
      <c r="E409" t="s">
        <v>7975</v>
      </c>
      <c r="F409" t="s">
        <v>8348</v>
      </c>
      <c r="G409" t="s">
        <v>8349</v>
      </c>
      <c r="H409" t="s">
        <v>7564</v>
      </c>
      <c r="I409">
        <v>36</v>
      </c>
      <c r="J409">
        <v>0</v>
      </c>
      <c r="K409">
        <v>0</v>
      </c>
      <c r="L409">
        <v>123.5</v>
      </c>
      <c r="M409">
        <v>28.5</v>
      </c>
      <c r="N409">
        <v>1.4</v>
      </c>
      <c r="O409">
        <v>1.4</v>
      </c>
      <c r="P409">
        <v>0</v>
      </c>
      <c r="Q409">
        <v>4</v>
      </c>
      <c r="R409">
        <v>4.24</v>
      </c>
      <c r="S409">
        <v>3.64</v>
      </c>
      <c r="T409">
        <v>1.37</v>
      </c>
      <c r="U409">
        <v>29.4</v>
      </c>
      <c r="V409">
        <v>12.4</v>
      </c>
      <c r="W409">
        <v>26.5</v>
      </c>
      <c r="X409">
        <v>1.3</v>
      </c>
      <c r="Y409">
        <v>13.4</v>
      </c>
      <c r="Z409">
        <v>14.4</v>
      </c>
      <c r="AA409">
        <v>4</v>
      </c>
      <c r="AB409">
        <v>41.6</v>
      </c>
      <c r="AC409">
        <v>37.9</v>
      </c>
      <c r="AD409">
        <v>20.5</v>
      </c>
      <c r="AE409">
        <v>0.29299999999999998</v>
      </c>
      <c r="AF409">
        <f>SUM(P409+Q409)</f>
        <v>4</v>
      </c>
      <c r="AG409">
        <f>(U409/M409)*9</f>
        <v>9.284210526315789</v>
      </c>
      <c r="AH409" s="15">
        <f>SUM(AI409:AN409)</f>
        <v>-2.0882135157731319</v>
      </c>
      <c r="AI409" s="4">
        <f>(M409-84.2787575)/48.673</f>
        <v>-1.1459897170916113</v>
      </c>
      <c r="AJ409" s="4">
        <f>(K409-4.6555)/6.074</f>
        <v>-0.76646361540994401</v>
      </c>
      <c r="AK409" s="4">
        <f>-1*(R409-4.3424)/0.5478</f>
        <v>0.18692953632712558</v>
      </c>
      <c r="AL409" s="4">
        <f>-1*(T409-1.332)/0.0986</f>
        <v>-0.38539553752535533</v>
      </c>
      <c r="AM409" s="4">
        <f>(AG409-8.9127)/1.487</f>
        <v>0.24983895515520499</v>
      </c>
      <c r="AN409" s="4">
        <f>(AF409-5.59719)/7.031955</f>
        <v>-0.22713313722855172</v>
      </c>
    </row>
    <row r="410" spans="1:40" x14ac:dyDescent="0.2">
      <c r="A410" t="e">
        <f>B410-C410</f>
        <v>#REF!</v>
      </c>
      <c r="B410" t="e">
        <f>MATCH(E410,#REF!,0)-1</f>
        <v>#REF!</v>
      </c>
      <c r="C410">
        <v>409</v>
      </c>
      <c r="D410">
        <v>113</v>
      </c>
      <c r="E410" t="s">
        <v>7703</v>
      </c>
      <c r="F410" t="s">
        <v>8333</v>
      </c>
      <c r="G410" t="s">
        <v>8319</v>
      </c>
      <c r="H410" t="s">
        <v>7564</v>
      </c>
      <c r="I410">
        <v>24</v>
      </c>
      <c r="J410">
        <v>24</v>
      </c>
      <c r="K410">
        <v>10.4</v>
      </c>
      <c r="L410">
        <v>584.20000000000005</v>
      </c>
      <c r="M410">
        <v>131.19999999999999</v>
      </c>
      <c r="N410">
        <v>7.6</v>
      </c>
      <c r="O410">
        <v>8.4</v>
      </c>
      <c r="P410">
        <v>0</v>
      </c>
      <c r="Q410">
        <v>0</v>
      </c>
      <c r="R410">
        <v>4.8899999999999997</v>
      </c>
      <c r="S410">
        <v>4.55</v>
      </c>
      <c r="T410">
        <v>1.47</v>
      </c>
      <c r="U410">
        <v>112.5</v>
      </c>
      <c r="V410">
        <v>55.5</v>
      </c>
      <c r="W410">
        <v>137.69999999999999</v>
      </c>
      <c r="X410">
        <v>4.3</v>
      </c>
      <c r="Y410">
        <v>71.3</v>
      </c>
      <c r="Z410">
        <v>76.599999999999994</v>
      </c>
      <c r="AA410">
        <v>21</v>
      </c>
      <c r="AB410">
        <v>44.4</v>
      </c>
      <c r="AC410">
        <v>35.6</v>
      </c>
      <c r="AD410">
        <v>20.100000000000001</v>
      </c>
      <c r="AE410">
        <v>0.29799999999999999</v>
      </c>
      <c r="AF410">
        <f>SUM(P410+Q410)</f>
        <v>0</v>
      </c>
      <c r="AG410">
        <f>(U410/M410)*9</f>
        <v>7.7172256097560981</v>
      </c>
      <c r="AH410" s="15">
        <f>SUM(AI410:AN410)</f>
        <v>-2.0893826590155324</v>
      </c>
      <c r="AI410" s="4">
        <f>(M410-84.2787575)/48.673</f>
        <v>0.96400966655024323</v>
      </c>
      <c r="AJ410" s="4">
        <f>(K410-4.6555)/6.074</f>
        <v>0.94575238722423449</v>
      </c>
      <c r="AK410" s="4">
        <f>-1*(R410-4.3424)/0.5478</f>
        <v>-0.99963490324936133</v>
      </c>
      <c r="AL410" s="4">
        <f>-1*(T410-1.332)/0.0986</f>
        <v>-1.3995943204868144</v>
      </c>
      <c r="AM410" s="4">
        <f>(AG410-8.9127)/1.487</f>
        <v>-0.80395049781028982</v>
      </c>
      <c r="AN410" s="4">
        <f>(AF410-5.59719)/7.031955</f>
        <v>-0.7959649912435447</v>
      </c>
    </row>
    <row r="411" spans="1:40" x14ac:dyDescent="0.2">
      <c r="A411" t="e">
        <f>B411-C411</f>
        <v>#REF!</v>
      </c>
      <c r="B411" t="e">
        <f>MATCH(E411,#REF!,0)-1</f>
        <v>#REF!</v>
      </c>
      <c r="C411">
        <v>410</v>
      </c>
      <c r="D411">
        <v>143</v>
      </c>
      <c r="E411" t="s">
        <v>7698</v>
      </c>
      <c r="F411" t="s">
        <v>8330</v>
      </c>
      <c r="G411" t="s">
        <v>8319</v>
      </c>
      <c r="H411" t="s">
        <v>9</v>
      </c>
      <c r="I411">
        <v>30</v>
      </c>
      <c r="J411">
        <v>15</v>
      </c>
      <c r="K411">
        <v>6.1</v>
      </c>
      <c r="L411">
        <v>441.2</v>
      </c>
      <c r="M411">
        <v>99.3</v>
      </c>
      <c r="N411">
        <v>5.9</v>
      </c>
      <c r="O411">
        <v>5.7</v>
      </c>
      <c r="P411">
        <v>0</v>
      </c>
      <c r="Q411">
        <v>1</v>
      </c>
      <c r="R411">
        <v>4.38</v>
      </c>
      <c r="S411">
        <v>4.12</v>
      </c>
      <c r="T411">
        <v>1.51</v>
      </c>
      <c r="U411">
        <v>96.5</v>
      </c>
      <c r="V411">
        <v>55</v>
      </c>
      <c r="W411">
        <v>94.7</v>
      </c>
      <c r="X411">
        <v>4.5999999999999996</v>
      </c>
      <c r="Y411">
        <v>48.3</v>
      </c>
      <c r="Z411">
        <v>52.6</v>
      </c>
      <c r="AA411">
        <v>11</v>
      </c>
      <c r="AB411">
        <v>53.2</v>
      </c>
      <c r="AC411">
        <v>26.1</v>
      </c>
      <c r="AD411">
        <v>20.7</v>
      </c>
      <c r="AE411">
        <v>0.30499999999999999</v>
      </c>
      <c r="AF411">
        <f>SUM(P411+Q411)</f>
        <v>1</v>
      </c>
      <c r="AG411">
        <f>(U411/M411)*9</f>
        <v>8.7462235649546827</v>
      </c>
      <c r="AH411" s="15">
        <f>SUM(AI411:AN411)</f>
        <v>-2.0931911833270198</v>
      </c>
      <c r="AI411" s="4">
        <f>(M411-84.2787575)/48.673</f>
        <v>0.30861550551640538</v>
      </c>
      <c r="AJ411" s="4">
        <f>(K411-4.6555)/6.074</f>
        <v>0.23781692459664139</v>
      </c>
      <c r="AK411" s="4">
        <f>-1*(R411-4.3424)/0.5478</f>
        <v>-6.863818912011739E-2</v>
      </c>
      <c r="AL411" s="4">
        <f>-1*(T411-1.332)/0.0986</f>
        <v>-1.8052738336713992</v>
      </c>
      <c r="AM411" s="4">
        <f>(AG411-8.9127)/1.487</f>
        <v>-0.11195456290875352</v>
      </c>
      <c r="AN411" s="4">
        <f>(AF411-5.59719)/7.031955</f>
        <v>-0.65375702773979649</v>
      </c>
    </row>
    <row r="412" spans="1:40" x14ac:dyDescent="0.2">
      <c r="A412" t="e">
        <f>B412-C412</f>
        <v>#REF!</v>
      </c>
      <c r="B412" t="e">
        <f>MATCH(E412,#REF!,0)-1</f>
        <v>#REF!</v>
      </c>
      <c r="C412">
        <v>411</v>
      </c>
      <c r="D412">
        <v>360</v>
      </c>
      <c r="E412" t="s">
        <v>7882</v>
      </c>
      <c r="F412" t="s">
        <v>8346</v>
      </c>
      <c r="G412" t="s">
        <v>8349</v>
      </c>
      <c r="H412" t="s">
        <v>7564</v>
      </c>
      <c r="I412">
        <v>55</v>
      </c>
      <c r="J412">
        <v>0</v>
      </c>
      <c r="K412">
        <v>0</v>
      </c>
      <c r="L412">
        <v>217.6</v>
      </c>
      <c r="M412">
        <v>49.6</v>
      </c>
      <c r="N412">
        <v>2.2999999999999998</v>
      </c>
      <c r="O412">
        <v>2.5</v>
      </c>
      <c r="P412">
        <v>3</v>
      </c>
      <c r="Q412">
        <v>8</v>
      </c>
      <c r="R412">
        <v>4.33</v>
      </c>
      <c r="S412">
        <v>3.79</v>
      </c>
      <c r="T412">
        <v>1.45</v>
      </c>
      <c r="U412">
        <v>47.4</v>
      </c>
      <c r="V412">
        <v>23.6</v>
      </c>
      <c r="W412">
        <v>48.2</v>
      </c>
      <c r="X412">
        <v>2.9</v>
      </c>
      <c r="Y412">
        <v>23.9</v>
      </c>
      <c r="Z412">
        <v>25.9</v>
      </c>
      <c r="AA412">
        <v>6</v>
      </c>
      <c r="AB412">
        <v>50.4</v>
      </c>
      <c r="AC412">
        <v>29.1</v>
      </c>
      <c r="AD412">
        <v>20.6</v>
      </c>
      <c r="AE412">
        <v>0.30399999999999999</v>
      </c>
      <c r="AF412">
        <f>SUM(P412+Q412)</f>
        <v>11</v>
      </c>
      <c r="AG412">
        <f>(U412/M412)*9</f>
        <v>8.6008064516129021</v>
      </c>
      <c r="AH412" s="15">
        <f>SUM(AI412:AN412)</f>
        <v>-2.094490899976218</v>
      </c>
      <c r="AI412" s="4">
        <f>(M412-84.2787575)/48.673</f>
        <v>-0.71248448832001299</v>
      </c>
      <c r="AJ412" s="4">
        <f>(K412-4.6555)/6.074</f>
        <v>-0.76646361540994401</v>
      </c>
      <c r="AK412" s="4">
        <f>-1*(R412-4.3424)/0.5478</f>
        <v>2.2635998539612127E-2</v>
      </c>
      <c r="AL412" s="4">
        <f>-1*(T412-1.332)/0.0986</f>
        <v>-1.1967545638945223</v>
      </c>
      <c r="AM412" s="4">
        <f>(AG412-8.9127)/1.487</f>
        <v>-0.20974683818903633</v>
      </c>
      <c r="AN412" s="4">
        <f>(AF412-5.59719)/7.031955</f>
        <v>0.76832260729768598</v>
      </c>
    </row>
    <row r="413" spans="1:40" x14ac:dyDescent="0.2">
      <c r="A413" t="e">
        <f>B413-C413</f>
        <v>#REF!</v>
      </c>
      <c r="B413" t="e">
        <f>MATCH(E413,#REF!,0)-1</f>
        <v>#REF!</v>
      </c>
      <c r="C413">
        <v>412</v>
      </c>
      <c r="D413">
        <v>608</v>
      </c>
      <c r="E413" t="s">
        <v>8140</v>
      </c>
      <c r="F413" t="s">
        <v>8321</v>
      </c>
      <c r="G413" t="s">
        <v>8349</v>
      </c>
      <c r="H413" t="s">
        <v>9</v>
      </c>
      <c r="I413">
        <v>24</v>
      </c>
      <c r="J413">
        <v>0</v>
      </c>
      <c r="K413">
        <v>0</v>
      </c>
      <c r="L413">
        <v>106.3</v>
      </c>
      <c r="M413">
        <v>24.3</v>
      </c>
      <c r="N413">
        <v>1.3</v>
      </c>
      <c r="O413">
        <v>1.1000000000000001</v>
      </c>
      <c r="P413">
        <v>0</v>
      </c>
      <c r="Q413">
        <v>2</v>
      </c>
      <c r="R413">
        <v>4.33</v>
      </c>
      <c r="S413">
        <v>3.69</v>
      </c>
      <c r="T413">
        <v>1.4</v>
      </c>
      <c r="U413">
        <v>28.4</v>
      </c>
      <c r="V413">
        <v>13</v>
      </c>
      <c r="W413">
        <v>21.1</v>
      </c>
      <c r="X413">
        <v>1.2</v>
      </c>
      <c r="Y413">
        <v>11.7</v>
      </c>
      <c r="Z413">
        <v>12.5</v>
      </c>
      <c r="AA413">
        <v>4</v>
      </c>
      <c r="AB413">
        <v>41.1</v>
      </c>
      <c r="AC413">
        <v>38.799999999999997</v>
      </c>
      <c r="AD413">
        <v>20.100000000000001</v>
      </c>
      <c r="AE413">
        <v>0.29199999999999998</v>
      </c>
      <c r="AF413">
        <f>SUM(P413+Q413)</f>
        <v>2</v>
      </c>
      <c r="AG413">
        <f>(U413/M413)*9</f>
        <v>10.518518518518519</v>
      </c>
      <c r="AH413" s="15">
        <f>SUM(AI413:AN413)</f>
        <v>-2.097406856518691</v>
      </c>
      <c r="AI413" s="4">
        <f>(M413-84.2787575)/48.673</f>
        <v>-1.2322798574158158</v>
      </c>
      <c r="AJ413" s="4">
        <f>(K413-4.6555)/6.074</f>
        <v>-0.76646361540994401</v>
      </c>
      <c r="AK413" s="4">
        <f>-1*(R413-4.3424)/0.5478</f>
        <v>2.2635998539612127E-2</v>
      </c>
      <c r="AL413" s="4">
        <f>-1*(T413-1.332)/0.0986</f>
        <v>-0.68965517241379148</v>
      </c>
      <c r="AM413" s="4">
        <f>(AG413-8.9127)/1.487</f>
        <v>1.0799048544172964</v>
      </c>
      <c r="AN413" s="4">
        <f>(AF413-5.59719)/7.031955</f>
        <v>-0.51154906423604818</v>
      </c>
    </row>
    <row r="414" spans="1:40" x14ac:dyDescent="0.2">
      <c r="A414" t="e">
        <f>B414-C414</f>
        <v>#REF!</v>
      </c>
      <c r="B414" t="e">
        <f>MATCH(E414,#REF!,0)-1</f>
        <v>#REF!</v>
      </c>
      <c r="C414">
        <v>413</v>
      </c>
      <c r="D414">
        <v>564</v>
      </c>
      <c r="E414" t="s">
        <v>8072</v>
      </c>
      <c r="F414" t="s">
        <v>8342</v>
      </c>
      <c r="G414" t="s">
        <v>8349</v>
      </c>
      <c r="H414" t="s">
        <v>9</v>
      </c>
      <c r="I414">
        <v>24</v>
      </c>
      <c r="J414">
        <v>0</v>
      </c>
      <c r="K414">
        <v>0</v>
      </c>
      <c r="L414">
        <v>106.1</v>
      </c>
      <c r="M414">
        <v>24.3</v>
      </c>
      <c r="N414">
        <v>1.2</v>
      </c>
      <c r="O414">
        <v>1.2</v>
      </c>
      <c r="P414">
        <v>0</v>
      </c>
      <c r="Q414">
        <v>2</v>
      </c>
      <c r="R414">
        <v>4.3899999999999997</v>
      </c>
      <c r="S414">
        <v>3.62</v>
      </c>
      <c r="T414">
        <v>1.39</v>
      </c>
      <c r="U414">
        <v>28.4</v>
      </c>
      <c r="V414">
        <v>12.7</v>
      </c>
      <c r="W414">
        <v>21</v>
      </c>
      <c r="X414">
        <v>0.9</v>
      </c>
      <c r="Y414">
        <v>11.9</v>
      </c>
      <c r="Z414">
        <v>12.7</v>
      </c>
      <c r="AA414">
        <v>4</v>
      </c>
      <c r="AB414">
        <v>39.299999999999997</v>
      </c>
      <c r="AC414">
        <v>40</v>
      </c>
      <c r="AD414">
        <v>20.7</v>
      </c>
      <c r="AE414">
        <v>0.28499999999999998</v>
      </c>
      <c r="AF414">
        <f>SUM(P414+Q414)</f>
        <v>2</v>
      </c>
      <c r="AG414">
        <f>(U414/M414)*9</f>
        <v>10.518518518518519</v>
      </c>
      <c r="AH414" s="15">
        <f>SUM(AI414:AN414)</f>
        <v>-2.1055160034142197</v>
      </c>
      <c r="AI414" s="4">
        <f>(M414-84.2787575)/48.673</f>
        <v>-1.2322798574158158</v>
      </c>
      <c r="AJ414" s="4">
        <f>(K414-4.6555)/6.074</f>
        <v>-0.76646361540994401</v>
      </c>
      <c r="AK414" s="4">
        <f>-1*(R414-4.3424)/0.5478</f>
        <v>-8.6893026652062957E-2</v>
      </c>
      <c r="AL414" s="4">
        <f>-1*(T414-1.332)/0.0986</f>
        <v>-0.58823529411764541</v>
      </c>
      <c r="AM414" s="4">
        <f>(AG414-8.9127)/1.487</f>
        <v>1.0799048544172964</v>
      </c>
      <c r="AN414" s="4">
        <f>(AF414-5.59719)/7.031955</f>
        <v>-0.51154906423604818</v>
      </c>
    </row>
    <row r="415" spans="1:40" x14ac:dyDescent="0.2">
      <c r="A415" t="e">
        <f>B415-C415</f>
        <v>#REF!</v>
      </c>
      <c r="B415" t="e">
        <f>MATCH(E415,#REF!,0)-1</f>
        <v>#REF!</v>
      </c>
      <c r="C415">
        <v>414</v>
      </c>
      <c r="D415">
        <v>459</v>
      </c>
      <c r="E415" t="s">
        <v>8048</v>
      </c>
      <c r="F415" t="s">
        <v>8334</v>
      </c>
      <c r="G415" t="s">
        <v>8349</v>
      </c>
      <c r="H415" t="s">
        <v>9</v>
      </c>
      <c r="I415">
        <v>41</v>
      </c>
      <c r="J415">
        <v>0</v>
      </c>
      <c r="K415">
        <v>0</v>
      </c>
      <c r="L415">
        <v>156.9</v>
      </c>
      <c r="M415">
        <v>36.5</v>
      </c>
      <c r="N415">
        <v>1.8</v>
      </c>
      <c r="O415">
        <v>1.8</v>
      </c>
      <c r="P415">
        <v>0</v>
      </c>
      <c r="Q415">
        <v>6</v>
      </c>
      <c r="R415">
        <v>4.3600000000000003</v>
      </c>
      <c r="S415">
        <v>3.64</v>
      </c>
      <c r="T415">
        <v>1.34</v>
      </c>
      <c r="U415">
        <v>34.299999999999997</v>
      </c>
      <c r="V415">
        <v>12.8</v>
      </c>
      <c r="W415">
        <v>36</v>
      </c>
      <c r="X415">
        <v>1.6</v>
      </c>
      <c r="Y415">
        <v>17.7</v>
      </c>
      <c r="Z415">
        <v>19</v>
      </c>
      <c r="AA415">
        <v>5</v>
      </c>
      <c r="AB415">
        <v>43.4</v>
      </c>
      <c r="AC415">
        <v>36.1</v>
      </c>
      <c r="AD415">
        <v>20.5</v>
      </c>
      <c r="AE415">
        <v>0.29699999999999999</v>
      </c>
      <c r="AF415">
        <f>SUM(P415+Q415)</f>
        <v>6</v>
      </c>
      <c r="AG415">
        <f>(U415/M415)*9</f>
        <v>8.4575342465753423</v>
      </c>
      <c r="AH415" s="15">
        <f>SUM(AI415:AN415)</f>
        <v>-2.1101694608226809</v>
      </c>
      <c r="AI415" s="4">
        <f>(M415-84.2787575)/48.673</f>
        <v>-0.98162754504550764</v>
      </c>
      <c r="AJ415" s="4">
        <f>(K415-4.6555)/6.074</f>
        <v>-0.76646361540994401</v>
      </c>
      <c r="AK415" s="4">
        <f>-1*(R415-4.3424)/0.5478</f>
        <v>-3.2128514056226229E-2</v>
      </c>
      <c r="AL415" s="4">
        <f>-1*(T415-1.332)/0.0986</f>
        <v>-8.1135902636916918E-2</v>
      </c>
      <c r="AM415" s="4">
        <f>(AG415-8.9127)/1.487</f>
        <v>-0.30609667345303088</v>
      </c>
      <c r="AN415" s="4">
        <f>(AF415-5.59719)/7.031955</f>
        <v>5.7282789778944784E-2</v>
      </c>
    </row>
    <row r="416" spans="1:40" x14ac:dyDescent="0.2">
      <c r="A416" t="e">
        <f>B416-C416</f>
        <v>#REF!</v>
      </c>
      <c r="B416" t="e">
        <f>MATCH(E416,#REF!,0)-1</f>
        <v>#REF!</v>
      </c>
      <c r="C416">
        <v>415</v>
      </c>
      <c r="D416">
        <v>142</v>
      </c>
      <c r="E416" t="s">
        <v>7828</v>
      </c>
      <c r="F416" t="s">
        <v>8326</v>
      </c>
      <c r="G416" t="s">
        <v>8319</v>
      </c>
      <c r="H416" t="s">
        <v>7564</v>
      </c>
      <c r="I416">
        <v>29</v>
      </c>
      <c r="J416">
        <v>13</v>
      </c>
      <c r="K416">
        <v>5.3</v>
      </c>
      <c r="L416">
        <v>438.9</v>
      </c>
      <c r="M416">
        <v>100</v>
      </c>
      <c r="N416">
        <v>5.5</v>
      </c>
      <c r="O416">
        <v>5.8</v>
      </c>
      <c r="P416">
        <v>0</v>
      </c>
      <c r="Q416">
        <v>2</v>
      </c>
      <c r="R416">
        <v>4.72</v>
      </c>
      <c r="S416">
        <v>4.21</v>
      </c>
      <c r="T416">
        <v>1.41</v>
      </c>
      <c r="U416">
        <v>89.8</v>
      </c>
      <c r="V416">
        <v>41.1</v>
      </c>
      <c r="W416">
        <v>99.5</v>
      </c>
      <c r="X416">
        <v>4.9000000000000004</v>
      </c>
      <c r="Y416">
        <v>52.4</v>
      </c>
      <c r="Z416">
        <v>56.2</v>
      </c>
      <c r="AA416">
        <v>17</v>
      </c>
      <c r="AB416">
        <v>42.1</v>
      </c>
      <c r="AC416">
        <v>37.299999999999997</v>
      </c>
      <c r="AD416">
        <v>20.7</v>
      </c>
      <c r="AE416">
        <v>0.28999999999999998</v>
      </c>
      <c r="AF416">
        <f>SUM(P416+Q416)</f>
        <v>2</v>
      </c>
      <c r="AG416">
        <f>(U416/M416)*9</f>
        <v>8.0820000000000007</v>
      </c>
      <c r="AH416" s="15">
        <f>SUM(AI416:AN416)</f>
        <v>-2.1214631434530347</v>
      </c>
      <c r="AI416" s="4">
        <f>(M416-84.2787575)/48.673</f>
        <v>0.32299719557043949</v>
      </c>
      <c r="AJ416" s="4">
        <f>(K416-4.6555)/6.074</f>
        <v>0.10610800131708921</v>
      </c>
      <c r="AK416" s="4">
        <f>-1*(R416-4.3424)/0.5478</f>
        <v>-0.68930266520628003</v>
      </c>
      <c r="AL416" s="4">
        <f>-1*(T416-1.332)/0.0986</f>
        <v>-0.79107505070993767</v>
      </c>
      <c r="AM416" s="4">
        <f>(AG416-8.9127)/1.487</f>
        <v>-0.55864156018829747</v>
      </c>
      <c r="AN416" s="4">
        <f>(AF416-5.59719)/7.031955</f>
        <v>-0.51154906423604818</v>
      </c>
    </row>
    <row r="417" spans="1:61" x14ac:dyDescent="0.2">
      <c r="A417" t="e">
        <f>B417-C417</f>
        <v>#REF!</v>
      </c>
      <c r="B417" t="e">
        <f>MATCH(E417,#REF!,0)-1</f>
        <v>#REF!</v>
      </c>
      <c r="C417">
        <v>416</v>
      </c>
      <c r="D417">
        <v>631</v>
      </c>
      <c r="E417" t="s">
        <v>7982</v>
      </c>
      <c r="F417" t="s">
        <v>8341</v>
      </c>
      <c r="G417" t="s">
        <v>8349</v>
      </c>
      <c r="H417" t="s">
        <v>9</v>
      </c>
      <c r="I417">
        <v>24</v>
      </c>
      <c r="J417">
        <v>0</v>
      </c>
      <c r="K417">
        <v>0</v>
      </c>
      <c r="L417">
        <v>105.1</v>
      </c>
      <c r="M417">
        <v>24.3</v>
      </c>
      <c r="N417">
        <v>1.2</v>
      </c>
      <c r="O417">
        <v>1.2</v>
      </c>
      <c r="P417">
        <v>0</v>
      </c>
      <c r="Q417">
        <v>4</v>
      </c>
      <c r="R417">
        <v>4.01</v>
      </c>
      <c r="S417">
        <v>3.47</v>
      </c>
      <c r="T417">
        <v>1.39</v>
      </c>
      <c r="U417">
        <v>24.4</v>
      </c>
      <c r="V417">
        <v>10.4</v>
      </c>
      <c r="W417">
        <v>23.4</v>
      </c>
      <c r="X417">
        <v>0.9</v>
      </c>
      <c r="Y417">
        <v>10.8</v>
      </c>
      <c r="Z417">
        <v>11.8</v>
      </c>
      <c r="AA417">
        <v>3</v>
      </c>
      <c r="AB417">
        <v>51</v>
      </c>
      <c r="AC417">
        <v>27.7</v>
      </c>
      <c r="AD417">
        <v>21.4</v>
      </c>
      <c r="AE417">
        <v>0.311</v>
      </c>
      <c r="AF417">
        <f>SUM(P417+Q417)</f>
        <v>4</v>
      </c>
      <c r="AG417">
        <f>(U417/M417)*9</f>
        <v>9.0370370370370363</v>
      </c>
      <c r="AH417" s="15">
        <f>SUM(AI417:AN417)</f>
        <v>-2.1237050743228929</v>
      </c>
      <c r="AI417" s="4">
        <f>(M417-84.2787575)/48.673</f>
        <v>-1.2322798574158158</v>
      </c>
      <c r="AJ417" s="4">
        <f>(K417-4.6555)/6.074</f>
        <v>-0.76646361540994401</v>
      </c>
      <c r="AK417" s="4">
        <f>-1*(R417-4.3424)/0.5478</f>
        <v>0.60679079956188364</v>
      </c>
      <c r="AL417" s="4">
        <f>-1*(T417-1.332)/0.0986</f>
        <v>-0.58823529411764541</v>
      </c>
      <c r="AM417" s="4">
        <f>(AG417-8.9127)/1.487</f>
        <v>8.3616030287180315E-2</v>
      </c>
      <c r="AN417" s="4">
        <f>(AF417-5.59719)/7.031955</f>
        <v>-0.22713313722855172</v>
      </c>
    </row>
    <row r="418" spans="1:61" x14ac:dyDescent="0.2">
      <c r="A418" t="e">
        <f>B418-C418</f>
        <v>#REF!</v>
      </c>
      <c r="B418" t="e">
        <f>MATCH(E418,#REF!,0)-1</f>
        <v>#REF!</v>
      </c>
      <c r="C418">
        <v>417</v>
      </c>
      <c r="D418">
        <v>357</v>
      </c>
      <c r="E418" t="s">
        <v>7955</v>
      </c>
      <c r="F418" t="s">
        <v>8330</v>
      </c>
      <c r="G418" t="s">
        <v>8349</v>
      </c>
      <c r="H418" t="s">
        <v>9</v>
      </c>
      <c r="I418">
        <v>55</v>
      </c>
      <c r="J418">
        <v>0</v>
      </c>
      <c r="K418">
        <v>0</v>
      </c>
      <c r="L418">
        <v>216.2</v>
      </c>
      <c r="M418">
        <v>49.6</v>
      </c>
      <c r="N418">
        <v>2.4</v>
      </c>
      <c r="O418">
        <v>2.4</v>
      </c>
      <c r="P418">
        <v>0</v>
      </c>
      <c r="Q418">
        <v>8</v>
      </c>
      <c r="R418">
        <v>4.51</v>
      </c>
      <c r="S418">
        <v>3.73</v>
      </c>
      <c r="T418">
        <v>1.38</v>
      </c>
      <c r="U418">
        <v>47.5</v>
      </c>
      <c r="V418">
        <v>20.6</v>
      </c>
      <c r="W418">
        <v>48</v>
      </c>
      <c r="X418">
        <v>2.6</v>
      </c>
      <c r="Y418">
        <v>24.9</v>
      </c>
      <c r="Z418">
        <v>26.7</v>
      </c>
      <c r="AA418">
        <v>7</v>
      </c>
      <c r="AB418">
        <v>44.7</v>
      </c>
      <c r="AC418">
        <v>34.6</v>
      </c>
      <c r="AD418">
        <v>20.7</v>
      </c>
      <c r="AE418">
        <v>0.29499999999999998</v>
      </c>
      <c r="AF418">
        <f>SUM(P418+Q418)</f>
        <v>8</v>
      </c>
      <c r="AG418">
        <f>(U418/M418)*9</f>
        <v>8.618951612903226</v>
      </c>
      <c r="AH418" s="15">
        <f>SUM(AI418:AN418)</f>
        <v>-2.1275601885406936</v>
      </c>
      <c r="AI418" s="4">
        <f>(M418-84.2787575)/48.673</f>
        <v>-0.71248448832001299</v>
      </c>
      <c r="AJ418" s="4">
        <f>(K418-4.6555)/6.074</f>
        <v>-0.76646361540994401</v>
      </c>
      <c r="AK418" s="4">
        <f>-1*(R418-4.3424)/0.5478</f>
        <v>-0.30595107703541474</v>
      </c>
      <c r="AL418" s="4">
        <f>-1*(T418-1.332)/0.0986</f>
        <v>-0.48681541582149923</v>
      </c>
      <c r="AM418" s="4">
        <f>(AG418-8.9127)/1.487</f>
        <v>-0.19754430874026441</v>
      </c>
      <c r="AN418" s="4">
        <f>(AF418-5.59719)/7.031955</f>
        <v>0.34169871678644126</v>
      </c>
    </row>
    <row r="419" spans="1:61" x14ac:dyDescent="0.2">
      <c r="A419" t="e">
        <f>B419-C419</f>
        <v>#REF!</v>
      </c>
      <c r="B419" t="e">
        <f>MATCH(E419,#REF!,0)-1</f>
        <v>#REF!</v>
      </c>
      <c r="C419">
        <v>418</v>
      </c>
      <c r="D419">
        <v>557</v>
      </c>
      <c r="E419" t="s">
        <v>7968</v>
      </c>
      <c r="F419" t="s">
        <v>8329</v>
      </c>
      <c r="G419" t="s">
        <v>8349</v>
      </c>
      <c r="H419" t="s">
        <v>9</v>
      </c>
      <c r="I419">
        <v>24</v>
      </c>
      <c r="J419">
        <v>0</v>
      </c>
      <c r="K419">
        <v>0</v>
      </c>
      <c r="L419">
        <v>104.2</v>
      </c>
      <c r="M419">
        <v>24.3</v>
      </c>
      <c r="N419">
        <v>1.3</v>
      </c>
      <c r="O419">
        <v>1.1000000000000001</v>
      </c>
      <c r="P419">
        <v>0</v>
      </c>
      <c r="Q419">
        <v>4</v>
      </c>
      <c r="R419">
        <v>3.99</v>
      </c>
      <c r="S419">
        <v>3.59</v>
      </c>
      <c r="T419">
        <v>1.32</v>
      </c>
      <c r="U419">
        <v>21.3</v>
      </c>
      <c r="V419">
        <v>7.9</v>
      </c>
      <c r="W419">
        <v>24.2</v>
      </c>
      <c r="X419">
        <v>0.9</v>
      </c>
      <c r="Y419">
        <v>10.8</v>
      </c>
      <c r="Z419">
        <v>11.8</v>
      </c>
      <c r="AA419">
        <v>3</v>
      </c>
      <c r="AB419">
        <v>51.9</v>
      </c>
      <c r="AC419">
        <v>28.4</v>
      </c>
      <c r="AD419">
        <v>19.8</v>
      </c>
      <c r="AE419">
        <v>0.29799999999999999</v>
      </c>
      <c r="AF419">
        <f>SUM(P419+Q419)</f>
        <v>4</v>
      </c>
      <c r="AG419">
        <f>(U419/M419)*9</f>
        <v>7.8888888888888893</v>
      </c>
      <c r="AH419" s="15">
        <f>SUM(AI419:AN419)</f>
        <v>-2.1493800898868196</v>
      </c>
      <c r="AI419" s="4">
        <f>(M419-84.2787575)/48.673</f>
        <v>-1.2322798574158158</v>
      </c>
      <c r="AJ419" s="4">
        <f>(K419-4.6555)/6.074</f>
        <v>-0.76646361540994401</v>
      </c>
      <c r="AK419" s="4">
        <f>-1*(R419-4.3424)/0.5478</f>
        <v>0.64330047462577478</v>
      </c>
      <c r="AL419" s="4">
        <f>-1*(T419-1.332)/0.0986</f>
        <v>0.12170385395537538</v>
      </c>
      <c r="AM419" s="4">
        <f>(AG419-8.9127)/1.487</f>
        <v>-0.68850780841365822</v>
      </c>
      <c r="AN419" s="4">
        <f>(AF419-5.59719)/7.031955</f>
        <v>-0.22713313722855172</v>
      </c>
    </row>
    <row r="420" spans="1:61" x14ac:dyDescent="0.2">
      <c r="A420" t="e">
        <f>B420-C420</f>
        <v>#REF!</v>
      </c>
      <c r="B420" t="e">
        <f>MATCH(E420,#REF!,0)-1</f>
        <v>#REF!</v>
      </c>
      <c r="C420">
        <v>419</v>
      </c>
      <c r="D420">
        <v>414</v>
      </c>
      <c r="E420" t="s">
        <v>7934</v>
      </c>
      <c r="F420" t="s">
        <v>8333</v>
      </c>
      <c r="G420" t="s">
        <v>8349</v>
      </c>
      <c r="H420" t="s">
        <v>9</v>
      </c>
      <c r="I420">
        <v>60</v>
      </c>
      <c r="J420">
        <v>0</v>
      </c>
      <c r="K420">
        <v>0</v>
      </c>
      <c r="L420">
        <v>182.4</v>
      </c>
      <c r="M420">
        <v>41.9</v>
      </c>
      <c r="N420">
        <v>2.1</v>
      </c>
      <c r="O420">
        <v>2</v>
      </c>
      <c r="P420">
        <v>0</v>
      </c>
      <c r="Q420">
        <v>12</v>
      </c>
      <c r="R420">
        <v>4.43</v>
      </c>
      <c r="S420">
        <v>3.83</v>
      </c>
      <c r="T420">
        <v>1.41</v>
      </c>
      <c r="U420">
        <v>38.1</v>
      </c>
      <c r="V420">
        <v>16.7</v>
      </c>
      <c r="W420">
        <v>42.1</v>
      </c>
      <c r="X420">
        <v>1.5</v>
      </c>
      <c r="Y420">
        <v>20.6</v>
      </c>
      <c r="Z420">
        <v>22.3</v>
      </c>
      <c r="AA420">
        <v>6</v>
      </c>
      <c r="AB420">
        <v>49.1</v>
      </c>
      <c r="AC420">
        <v>30.8</v>
      </c>
      <c r="AD420">
        <v>20.100000000000001</v>
      </c>
      <c r="AE420">
        <v>0.30099999999999999</v>
      </c>
      <c r="AF420">
        <f>SUM(P420+Q420)</f>
        <v>12</v>
      </c>
      <c r="AG420">
        <f>(U420/M420)*9</f>
        <v>8.1837708830548941</v>
      </c>
      <c r="AH420" s="15">
        <f>SUM(AI420:AN420)</f>
        <v>-2.1678047056496057</v>
      </c>
      <c r="AI420" s="4">
        <f>(M420-84.2787575)/48.673</f>
        <v>-0.87068307891438779</v>
      </c>
      <c r="AJ420" s="4">
        <f>(K420-4.6555)/6.074</f>
        <v>-0.76646361540994401</v>
      </c>
      <c r="AK420" s="4">
        <f>-1*(R420-4.3424)/0.5478</f>
        <v>-0.1599123767798469</v>
      </c>
      <c r="AL420" s="4">
        <f>-1*(T420-1.332)/0.0986</f>
        <v>-0.79107505070993767</v>
      </c>
      <c r="AM420" s="4">
        <f>(AG420-8.9127)/1.487</f>
        <v>-0.49020115463692338</v>
      </c>
      <c r="AN420" s="4">
        <f>(AF420-5.59719)/7.031955</f>
        <v>0.91053057080143429</v>
      </c>
    </row>
    <row r="421" spans="1:61" x14ac:dyDescent="0.2">
      <c r="A421" t="e">
        <f>B421-C421</f>
        <v>#REF!</v>
      </c>
      <c r="B421" t="e">
        <f>MATCH(E421,#REF!,0)-1</f>
        <v>#REF!</v>
      </c>
      <c r="C421">
        <v>420</v>
      </c>
      <c r="D421">
        <v>603</v>
      </c>
      <c r="E421" t="s">
        <v>8103</v>
      </c>
      <c r="F421" t="s">
        <v>8346</v>
      </c>
      <c r="G421" t="s">
        <v>8349</v>
      </c>
      <c r="H421" t="s">
        <v>9</v>
      </c>
      <c r="I421">
        <v>24</v>
      </c>
      <c r="J421">
        <v>0</v>
      </c>
      <c r="K421">
        <v>0</v>
      </c>
      <c r="L421">
        <v>104.4</v>
      </c>
      <c r="M421">
        <v>24.3</v>
      </c>
      <c r="N421">
        <v>1.1000000000000001</v>
      </c>
      <c r="O421">
        <v>1.2</v>
      </c>
      <c r="P421">
        <v>0</v>
      </c>
      <c r="Q421">
        <v>2</v>
      </c>
      <c r="R421">
        <v>4.46</v>
      </c>
      <c r="S421">
        <v>3.42</v>
      </c>
      <c r="T421">
        <v>1.34</v>
      </c>
      <c r="U421">
        <v>26.6</v>
      </c>
      <c r="V421">
        <v>10.4</v>
      </c>
      <c r="W421">
        <v>22.1</v>
      </c>
      <c r="X421">
        <v>1</v>
      </c>
      <c r="Y421">
        <v>12</v>
      </c>
      <c r="Z421">
        <v>12.8</v>
      </c>
      <c r="AA421">
        <v>4</v>
      </c>
      <c r="AB421">
        <v>37.9</v>
      </c>
      <c r="AC421">
        <v>41.5</v>
      </c>
      <c r="AD421">
        <v>20.6</v>
      </c>
      <c r="AE421">
        <v>0.28899999999999998</v>
      </c>
      <c r="AF421">
        <f>SUM(P421+Q421)</f>
        <v>2</v>
      </c>
      <c r="AG421">
        <f>(U421/M421)*9</f>
        <v>9.851851851851853</v>
      </c>
      <c r="AH421" s="15">
        <f>SUM(AI421:AN421)</f>
        <v>-2.1745304455156651</v>
      </c>
      <c r="AI421" s="4">
        <f>(M421-84.2787575)/48.673</f>
        <v>-1.2322798574158158</v>
      </c>
      <c r="AJ421" s="4">
        <f>(K421-4.6555)/6.074</f>
        <v>-0.76646361540994401</v>
      </c>
      <c r="AK421" s="4">
        <f>-1*(R421-4.3424)/0.5478</f>
        <v>-0.21467688937568524</v>
      </c>
      <c r="AL421" s="4">
        <f>-1*(T421-1.332)/0.0986</f>
        <v>-8.1135902636916918E-2</v>
      </c>
      <c r="AM421" s="4">
        <f>(AG421-8.9127)/1.487</f>
        <v>0.63157488355874492</v>
      </c>
      <c r="AN421" s="4">
        <f>(AF421-5.59719)/7.031955</f>
        <v>-0.51154906423604818</v>
      </c>
    </row>
    <row r="422" spans="1:61" x14ac:dyDescent="0.2">
      <c r="A422" t="e">
        <f>B422-C422</f>
        <v>#REF!</v>
      </c>
      <c r="B422" t="e">
        <f>MATCH(E422,#REF!,0)-1</f>
        <v>#REF!</v>
      </c>
      <c r="C422">
        <v>421</v>
      </c>
      <c r="D422">
        <v>525</v>
      </c>
      <c r="E422" t="s">
        <v>8028</v>
      </c>
      <c r="F422" t="s">
        <v>8324</v>
      </c>
      <c r="G422" t="s">
        <v>8349</v>
      </c>
      <c r="H422" t="s">
        <v>9</v>
      </c>
      <c r="I422">
        <v>31</v>
      </c>
      <c r="J422">
        <v>0</v>
      </c>
      <c r="K422">
        <v>0</v>
      </c>
      <c r="L422">
        <v>131.1</v>
      </c>
      <c r="M422">
        <v>30.8</v>
      </c>
      <c r="N422">
        <v>1.6</v>
      </c>
      <c r="O422">
        <v>1.4</v>
      </c>
      <c r="P422">
        <v>0</v>
      </c>
      <c r="Q422">
        <v>3</v>
      </c>
      <c r="R422">
        <v>4.68</v>
      </c>
      <c r="S422">
        <v>3.54</v>
      </c>
      <c r="T422">
        <v>1.26</v>
      </c>
      <c r="U422">
        <v>30.2</v>
      </c>
      <c r="V422">
        <v>8.6999999999999993</v>
      </c>
      <c r="W422">
        <v>30.1</v>
      </c>
      <c r="X422">
        <v>1.2</v>
      </c>
      <c r="Y422">
        <v>16</v>
      </c>
      <c r="Z422">
        <v>16.899999999999999</v>
      </c>
      <c r="AA422">
        <v>6</v>
      </c>
      <c r="AB422">
        <v>31.6</v>
      </c>
      <c r="AC422">
        <v>47.6</v>
      </c>
      <c r="AD422">
        <v>20.8</v>
      </c>
      <c r="AE422">
        <v>0.28299999999999997</v>
      </c>
      <c r="AF422">
        <f>SUM(P422+Q422)</f>
        <v>3</v>
      </c>
      <c r="AG422">
        <f>(U422/M422)*9</f>
        <v>8.824675324675324</v>
      </c>
      <c r="AH422" s="15">
        <f>SUM(AI422:AN422)</f>
        <v>-2.1797966503015624</v>
      </c>
      <c r="AI422" s="4">
        <f>(M422-84.2787575)/48.673</f>
        <v>-1.0987355926283566</v>
      </c>
      <c r="AJ422" s="4">
        <f>(K422-4.6555)/6.074</f>
        <v>-0.76646361540994401</v>
      </c>
      <c r="AK422" s="4">
        <f>-1*(R422-4.3424)/0.5478</f>
        <v>-0.6162833150784961</v>
      </c>
      <c r="AL422" s="4">
        <f>-1*(T422-1.332)/0.0986</f>
        <v>0.73022312373225218</v>
      </c>
      <c r="AM422" s="4">
        <f>(AG422-8.9127)/1.487</f>
        <v>-5.9196150184717661E-2</v>
      </c>
      <c r="AN422" s="4">
        <f>(AF422-5.59719)/7.031955</f>
        <v>-0.36934110073229998</v>
      </c>
    </row>
    <row r="423" spans="1:61" x14ac:dyDescent="0.2">
      <c r="A423" t="e">
        <f>B423-C423</f>
        <v>#REF!</v>
      </c>
      <c r="B423" t="e">
        <f>MATCH(E423,#REF!,0)-1</f>
        <v>#REF!</v>
      </c>
      <c r="C423">
        <v>422</v>
      </c>
      <c r="D423">
        <v>282</v>
      </c>
      <c r="E423" t="s">
        <v>7893</v>
      </c>
      <c r="F423" t="s">
        <v>8348</v>
      </c>
      <c r="G423" t="s">
        <v>8319</v>
      </c>
      <c r="H423" t="s">
        <v>7564</v>
      </c>
      <c r="I423">
        <v>27</v>
      </c>
      <c r="J423">
        <v>3</v>
      </c>
      <c r="K423">
        <v>1.3</v>
      </c>
      <c r="L423">
        <v>255.1</v>
      </c>
      <c r="M423">
        <v>59.7</v>
      </c>
      <c r="N423">
        <v>3</v>
      </c>
      <c r="O423">
        <v>3.1</v>
      </c>
      <c r="P423">
        <v>0</v>
      </c>
      <c r="Q423">
        <v>4</v>
      </c>
      <c r="R423">
        <v>4.3499999999999996</v>
      </c>
      <c r="S423">
        <v>3.69</v>
      </c>
      <c r="T423">
        <v>1.32</v>
      </c>
      <c r="U423">
        <v>49.1</v>
      </c>
      <c r="V423">
        <v>15.9</v>
      </c>
      <c r="W423">
        <v>62.7</v>
      </c>
      <c r="X423">
        <v>2</v>
      </c>
      <c r="Y423">
        <v>28.8</v>
      </c>
      <c r="Z423">
        <v>31.1</v>
      </c>
      <c r="AA423">
        <v>9</v>
      </c>
      <c r="AB423">
        <v>46.1</v>
      </c>
      <c r="AC423">
        <v>33.4</v>
      </c>
      <c r="AD423">
        <v>20.5</v>
      </c>
      <c r="AE423">
        <v>0.3</v>
      </c>
      <c r="AF423">
        <f>SUM(P423+Q423)</f>
        <v>4</v>
      </c>
      <c r="AG423">
        <f>(U423/M423)*9</f>
        <v>7.4020100502512562</v>
      </c>
      <c r="AH423" s="15">
        <f>SUM(AI423:AN423)</f>
        <v>-2.192648192710676</v>
      </c>
      <c r="AI423" s="4">
        <f>(M423-84.2787575)/48.673</f>
        <v>-0.50497724611180728</v>
      </c>
      <c r="AJ423" s="4">
        <f>(K423-4.6555)/6.074</f>
        <v>-0.55243661508067177</v>
      </c>
      <c r="AK423" s="4">
        <f>-1*(R423-4.3424)/0.5478</f>
        <v>-1.3873676524279028E-2</v>
      </c>
      <c r="AL423" s="4">
        <f>-1*(T423-1.332)/0.0986</f>
        <v>0.12170385395537538</v>
      </c>
      <c r="AM423" s="4">
        <f>(AG423-8.9127)/1.487</f>
        <v>-1.0159313717207417</v>
      </c>
      <c r="AN423" s="4">
        <f>(AF423-5.59719)/7.031955</f>
        <v>-0.22713313722855172</v>
      </c>
    </row>
    <row r="424" spans="1:61" x14ac:dyDescent="0.2">
      <c r="A424" t="e">
        <f>B424-C424</f>
        <v>#REF!</v>
      </c>
      <c r="B424" t="e">
        <f>MATCH(E424,#REF!,0)-1</f>
        <v>#REF!</v>
      </c>
      <c r="C424">
        <v>423</v>
      </c>
      <c r="D424">
        <v>353</v>
      </c>
      <c r="E424" t="s">
        <v>7887</v>
      </c>
      <c r="F424" t="s">
        <v>8348</v>
      </c>
      <c r="G424" t="s">
        <v>8349</v>
      </c>
      <c r="H424" t="s">
        <v>9</v>
      </c>
      <c r="I424">
        <v>50</v>
      </c>
      <c r="J424">
        <v>0</v>
      </c>
      <c r="K424">
        <v>0</v>
      </c>
      <c r="L424">
        <v>217.3</v>
      </c>
      <c r="M424">
        <v>50.2</v>
      </c>
      <c r="N424">
        <v>2.5</v>
      </c>
      <c r="O424">
        <v>2.4</v>
      </c>
      <c r="P424">
        <v>0</v>
      </c>
      <c r="Q424">
        <v>8</v>
      </c>
      <c r="R424">
        <v>4.25</v>
      </c>
      <c r="S424">
        <v>3.65</v>
      </c>
      <c r="T424">
        <v>1.39</v>
      </c>
      <c r="U424">
        <v>44.3</v>
      </c>
      <c r="V424">
        <v>19.2</v>
      </c>
      <c r="W424">
        <v>50.5</v>
      </c>
      <c r="X424">
        <v>2.2000000000000002</v>
      </c>
      <c r="Y424">
        <v>23.7</v>
      </c>
      <c r="Z424">
        <v>25.8</v>
      </c>
      <c r="AA424">
        <v>6</v>
      </c>
      <c r="AB424">
        <v>51.3</v>
      </c>
      <c r="AC424">
        <v>28.2</v>
      </c>
      <c r="AD424">
        <v>20.5</v>
      </c>
      <c r="AE424">
        <v>0.30499999999999999</v>
      </c>
      <c r="AF424">
        <f>SUM(P424+Q424)</f>
        <v>8</v>
      </c>
      <c r="AG424">
        <f>(U424/M424)*9</f>
        <v>7.9422310756972099</v>
      </c>
      <c r="AH424" s="15">
        <f>SUM(AI424:AN424)</f>
        <v>-2.1971182761902228</v>
      </c>
      <c r="AI424" s="4">
        <f>(M424-84.2787575)/48.673</f>
        <v>-0.70015732541655529</v>
      </c>
      <c r="AJ424" s="4">
        <f>(K424-4.6555)/6.074</f>
        <v>-0.76646361540994401</v>
      </c>
      <c r="AK424" s="4">
        <f>-1*(R424-4.3424)/0.5478</f>
        <v>0.16867469879517999</v>
      </c>
      <c r="AL424" s="4">
        <f>-1*(T424-1.332)/0.0986</f>
        <v>-0.58823529411764541</v>
      </c>
      <c r="AM424" s="4">
        <f>(AG424-8.9127)/1.487</f>
        <v>-0.65263545682769952</v>
      </c>
      <c r="AN424" s="4">
        <f>(AF424-5.59719)/7.031955</f>
        <v>0.34169871678644126</v>
      </c>
    </row>
    <row r="425" spans="1:61" x14ac:dyDescent="0.2">
      <c r="A425" t="e">
        <f>B425-C425</f>
        <v>#REF!</v>
      </c>
      <c r="B425" t="e">
        <f>MATCH(E425,#REF!,0)-1</f>
        <v>#REF!</v>
      </c>
      <c r="C425">
        <v>424</v>
      </c>
      <c r="D425">
        <v>686</v>
      </c>
      <c r="E425" t="s">
        <v>8065</v>
      </c>
      <c r="F425" t="s">
        <v>8318</v>
      </c>
      <c r="G425" t="s">
        <v>8349</v>
      </c>
      <c r="H425" t="s">
        <v>7564</v>
      </c>
      <c r="I425">
        <v>24</v>
      </c>
      <c r="J425">
        <v>0</v>
      </c>
      <c r="K425">
        <v>0</v>
      </c>
      <c r="L425">
        <v>73.3</v>
      </c>
      <c r="M425">
        <v>17</v>
      </c>
      <c r="N425">
        <v>0.8</v>
      </c>
      <c r="O425">
        <v>0.8</v>
      </c>
      <c r="P425">
        <v>0</v>
      </c>
      <c r="Q425">
        <v>2</v>
      </c>
      <c r="R425">
        <v>4.1399999999999997</v>
      </c>
      <c r="S425">
        <v>3.56</v>
      </c>
      <c r="T425">
        <v>1.35</v>
      </c>
      <c r="U425">
        <v>17.600000000000001</v>
      </c>
      <c r="V425">
        <v>7.2</v>
      </c>
      <c r="W425">
        <v>15.8</v>
      </c>
      <c r="X425">
        <v>0.7</v>
      </c>
      <c r="Y425">
        <v>7.8</v>
      </c>
      <c r="Z425">
        <v>8.4</v>
      </c>
      <c r="AA425">
        <v>2</v>
      </c>
      <c r="AB425">
        <v>44.6</v>
      </c>
      <c r="AC425">
        <v>35.299999999999997</v>
      </c>
      <c r="AD425">
        <v>20.2</v>
      </c>
      <c r="AE425">
        <v>0.29599999999999999</v>
      </c>
      <c r="AF425">
        <f>SUM(P425+Q425)</f>
        <v>2</v>
      </c>
      <c r="AG425">
        <f>(U425/M425)*9</f>
        <v>9.3176470588235301</v>
      </c>
      <c r="AH425" s="15">
        <f>SUM(AI425:AN425)</f>
        <v>-2.2010260337179393</v>
      </c>
      <c r="AI425" s="4">
        <f>(M425-84.2787575)/48.673</f>
        <v>-1.3822603394078852</v>
      </c>
      <c r="AJ425" s="4">
        <f>(K425-4.6555)/6.074</f>
        <v>-0.76646361540994401</v>
      </c>
      <c r="AK425" s="4">
        <f>-1*(R425-4.3424)/0.5478</f>
        <v>0.36947791164658622</v>
      </c>
      <c r="AL425" s="4">
        <f>-1*(T425-1.332)/0.0986</f>
        <v>-0.18255578093306304</v>
      </c>
      <c r="AM425" s="4">
        <f>(AG425-8.9127)/1.487</f>
        <v>0.27232485462241485</v>
      </c>
      <c r="AN425" s="4">
        <f>(AF425-5.59719)/7.031955</f>
        <v>-0.51154906423604818</v>
      </c>
    </row>
    <row r="426" spans="1:61" x14ac:dyDescent="0.2">
      <c r="A426" t="e">
        <f>B426-C426</f>
        <v>#REF!</v>
      </c>
      <c r="B426" t="e">
        <f>MATCH(E426,#REF!,0)-1</f>
        <v>#REF!</v>
      </c>
      <c r="C426">
        <v>425</v>
      </c>
      <c r="D426">
        <v>451</v>
      </c>
      <c r="E426" t="s">
        <v>8024</v>
      </c>
      <c r="F426" t="s">
        <v>8336</v>
      </c>
      <c r="G426" t="s">
        <v>8349</v>
      </c>
      <c r="H426" t="s">
        <v>9</v>
      </c>
      <c r="I426">
        <v>41</v>
      </c>
      <c r="J426">
        <v>0</v>
      </c>
      <c r="K426">
        <v>0</v>
      </c>
      <c r="L426">
        <v>158.30000000000001</v>
      </c>
      <c r="M426">
        <v>36.5</v>
      </c>
      <c r="N426">
        <v>1.7</v>
      </c>
      <c r="O426">
        <v>1.8</v>
      </c>
      <c r="P426">
        <v>0</v>
      </c>
      <c r="Q426">
        <v>8</v>
      </c>
      <c r="R426">
        <v>4.5</v>
      </c>
      <c r="S426">
        <v>3.66</v>
      </c>
      <c r="T426">
        <v>1.37</v>
      </c>
      <c r="U426">
        <v>35.4</v>
      </c>
      <c r="V426">
        <v>14.6</v>
      </c>
      <c r="W426">
        <v>35.5</v>
      </c>
      <c r="X426">
        <v>1.4</v>
      </c>
      <c r="Y426">
        <v>18.2</v>
      </c>
      <c r="Z426">
        <v>19.600000000000001</v>
      </c>
      <c r="AA426">
        <v>5</v>
      </c>
      <c r="AB426">
        <v>43.6</v>
      </c>
      <c r="AC426">
        <v>35.299999999999997</v>
      </c>
      <c r="AD426">
        <v>21.1</v>
      </c>
      <c r="AE426">
        <v>0.29699999999999999</v>
      </c>
      <c r="AF426">
        <f>SUM(P426+Q426)</f>
        <v>8</v>
      </c>
      <c r="AG426">
        <f>(U426/M426)*9</f>
        <v>8.7287671232876711</v>
      </c>
      <c r="AH426" s="15">
        <f>SUM(AI426:AN426)</f>
        <v>-2.2031781525823861</v>
      </c>
      <c r="AI426" s="4">
        <f>(M426-84.2787575)/48.673</f>
        <v>-0.98162754504550764</v>
      </c>
      <c r="AJ426" s="4">
        <f>(K426-4.6555)/6.074</f>
        <v>-0.76646361540994401</v>
      </c>
      <c r="AK426" s="4">
        <f>-1*(R426-4.3424)/0.5478</f>
        <v>-0.28769623950346918</v>
      </c>
      <c r="AL426" s="4">
        <f>-1*(T426-1.332)/0.0986</f>
        <v>-0.38539553752535533</v>
      </c>
      <c r="AM426" s="4">
        <f>(AG426-8.9127)/1.487</f>
        <v>-0.12369393188455147</v>
      </c>
      <c r="AN426" s="4">
        <f>(AF426-5.59719)/7.031955</f>
        <v>0.34169871678644126</v>
      </c>
    </row>
    <row r="427" spans="1:61" x14ac:dyDescent="0.2">
      <c r="A427" t="e">
        <f>B427-C427</f>
        <v>#REF!</v>
      </c>
      <c r="B427" t="e">
        <f>MATCH(E427,#REF!,0)-1</f>
        <v>#REF!</v>
      </c>
      <c r="C427">
        <v>426</v>
      </c>
      <c r="D427">
        <v>471</v>
      </c>
      <c r="E427" t="s">
        <v>8082</v>
      </c>
      <c r="F427" t="s">
        <v>8348</v>
      </c>
      <c r="G427" t="s">
        <v>8349</v>
      </c>
      <c r="H427" t="s">
        <v>9</v>
      </c>
      <c r="I427">
        <v>36</v>
      </c>
      <c r="J427">
        <v>0</v>
      </c>
      <c r="K427">
        <v>0</v>
      </c>
      <c r="L427">
        <v>155</v>
      </c>
      <c r="M427">
        <v>35.6</v>
      </c>
      <c r="N427">
        <v>1.7</v>
      </c>
      <c r="O427">
        <v>1.7</v>
      </c>
      <c r="P427">
        <v>0</v>
      </c>
      <c r="Q427">
        <v>4</v>
      </c>
      <c r="R427">
        <v>4.51</v>
      </c>
      <c r="S427">
        <v>3.66</v>
      </c>
      <c r="T427">
        <v>1.37</v>
      </c>
      <c r="U427">
        <v>38</v>
      </c>
      <c r="V427">
        <v>15.7</v>
      </c>
      <c r="W427">
        <v>33.1</v>
      </c>
      <c r="X427">
        <v>1.5</v>
      </c>
      <c r="Y427">
        <v>17.8</v>
      </c>
      <c r="Z427">
        <v>19</v>
      </c>
      <c r="AA427">
        <v>6</v>
      </c>
      <c r="AB427">
        <v>38.299999999999997</v>
      </c>
      <c r="AC427">
        <v>41.2</v>
      </c>
      <c r="AD427">
        <v>20.5</v>
      </c>
      <c r="AE427">
        <v>0.29199999999999998</v>
      </c>
      <c r="AF427">
        <f>SUM(P427+Q427)</f>
        <v>4</v>
      </c>
      <c r="AG427">
        <f>(U427/M427)*9</f>
        <v>9.6067415730337071</v>
      </c>
      <c r="AH427" s="15">
        <f>SUM(AI427:AN427)</f>
        <v>-2.2183221992807214</v>
      </c>
      <c r="AI427" s="4">
        <f>(M427-84.2787575)/48.673</f>
        <v>-1.0001182894006944</v>
      </c>
      <c r="AJ427" s="4">
        <f>(K427-4.6555)/6.074</f>
        <v>-0.76646361540994401</v>
      </c>
      <c r="AK427" s="4">
        <f>-1*(R427-4.3424)/0.5478</f>
        <v>-0.30595107703541474</v>
      </c>
      <c r="AL427" s="4">
        <f>-1*(T427-1.332)/0.0986</f>
        <v>-0.38539553752535533</v>
      </c>
      <c r="AM427" s="4">
        <f>(AG427-8.9127)/1.487</f>
        <v>0.46673945731923866</v>
      </c>
      <c r="AN427" s="4">
        <f>(AF427-5.59719)/7.031955</f>
        <v>-0.22713313722855172</v>
      </c>
      <c r="AR427" s="71"/>
      <c r="AS427" s="71"/>
      <c r="AT427" s="71"/>
      <c r="AU427" s="71"/>
      <c r="AV427" s="71"/>
      <c r="AW427" s="71"/>
      <c r="AX427" s="71"/>
      <c r="AY427" s="71"/>
      <c r="AZ427" s="71"/>
      <c r="BA427" s="71"/>
      <c r="BB427" s="71"/>
      <c r="BC427" s="71"/>
      <c r="BD427" s="71"/>
      <c r="BE427" s="71"/>
      <c r="BF427" s="71"/>
      <c r="BG427" s="71"/>
      <c r="BH427" s="71"/>
      <c r="BI427" s="71"/>
    </row>
    <row r="428" spans="1:61" x14ac:dyDescent="0.2">
      <c r="A428" t="e">
        <f>B428-C428</f>
        <v>#REF!</v>
      </c>
      <c r="B428" t="e">
        <f>MATCH(E428,#REF!,0)-1</f>
        <v>#REF!</v>
      </c>
      <c r="C428">
        <v>427</v>
      </c>
      <c r="D428">
        <v>215</v>
      </c>
      <c r="E428" t="s">
        <v>7792</v>
      </c>
      <c r="F428" t="s">
        <v>8344</v>
      </c>
      <c r="G428" t="s">
        <v>8319</v>
      </c>
      <c r="H428" t="s">
        <v>9</v>
      </c>
      <c r="I428">
        <v>20</v>
      </c>
      <c r="J428">
        <v>10</v>
      </c>
      <c r="K428">
        <v>4.0999999999999996</v>
      </c>
      <c r="L428">
        <v>288.89999999999998</v>
      </c>
      <c r="M428">
        <v>67</v>
      </c>
      <c r="N428">
        <v>3.6</v>
      </c>
      <c r="O428">
        <v>4.0999999999999996</v>
      </c>
      <c r="P428">
        <v>0</v>
      </c>
      <c r="Q428">
        <v>1</v>
      </c>
      <c r="R428">
        <v>4.4800000000000004</v>
      </c>
      <c r="S428">
        <v>3.89</v>
      </c>
      <c r="T428">
        <v>1.34</v>
      </c>
      <c r="U428">
        <v>57.6</v>
      </c>
      <c r="V428">
        <v>21</v>
      </c>
      <c r="W428">
        <v>68.400000000000006</v>
      </c>
      <c r="X428">
        <v>2.6</v>
      </c>
      <c r="Y428">
        <v>33.4</v>
      </c>
      <c r="Z428">
        <v>36</v>
      </c>
      <c r="AA428">
        <v>10</v>
      </c>
      <c r="AB428">
        <v>45.2</v>
      </c>
      <c r="AC428">
        <v>34.4</v>
      </c>
      <c r="AD428">
        <v>20.3</v>
      </c>
      <c r="AE428">
        <v>0.29499999999999998</v>
      </c>
      <c r="AF428">
        <f>SUM(P428+Q428)</f>
        <v>1</v>
      </c>
      <c r="AG428">
        <f>(U428/M428)*9</f>
        <v>7.7373134328358208</v>
      </c>
      <c r="AH428" s="15">
        <f>SUM(AI428:AN428)</f>
        <v>-2.2229731806446424</v>
      </c>
      <c r="AI428" s="4">
        <f>(M428-84.2787575)/48.673</f>
        <v>-0.3549967641197378</v>
      </c>
      <c r="AJ428" s="4">
        <f>(K428-4.6555)/6.074</f>
        <v>-9.1455383602239107E-2</v>
      </c>
      <c r="AK428" s="4">
        <f>-1*(R428-4.3424)/0.5478</f>
        <v>-0.25118656443957804</v>
      </c>
      <c r="AL428" s="4">
        <f>-1*(T428-1.332)/0.0986</f>
        <v>-8.1135902636916918E-2</v>
      </c>
      <c r="AM428" s="4">
        <f>(AG428-8.9127)/1.487</f>
        <v>-0.79044153810637408</v>
      </c>
      <c r="AN428" s="4">
        <f>(AF428-5.59719)/7.031955</f>
        <v>-0.65375702773979649</v>
      </c>
    </row>
    <row r="429" spans="1:61" x14ac:dyDescent="0.2">
      <c r="A429" t="e">
        <f>B429-C429</f>
        <v>#REF!</v>
      </c>
      <c r="B429" t="e">
        <f>MATCH(E429,#REF!,0)-1</f>
        <v>#REF!</v>
      </c>
      <c r="C429">
        <v>428</v>
      </c>
      <c r="D429">
        <v>278</v>
      </c>
      <c r="E429" t="s">
        <v>8147</v>
      </c>
      <c r="F429" t="s">
        <v>8345</v>
      </c>
      <c r="G429" t="s">
        <v>8349</v>
      </c>
      <c r="H429" t="s">
        <v>9</v>
      </c>
      <c r="I429">
        <v>60</v>
      </c>
      <c r="J429">
        <v>0</v>
      </c>
      <c r="K429">
        <v>0</v>
      </c>
      <c r="L429">
        <v>262</v>
      </c>
      <c r="M429">
        <v>59.9</v>
      </c>
      <c r="N429">
        <v>2.7</v>
      </c>
      <c r="O429">
        <v>3.1</v>
      </c>
      <c r="P429">
        <v>1</v>
      </c>
      <c r="Q429">
        <v>9</v>
      </c>
      <c r="R429">
        <v>4.0999999999999996</v>
      </c>
      <c r="S429">
        <v>3.91</v>
      </c>
      <c r="T429">
        <v>1.42</v>
      </c>
      <c r="U429">
        <v>48.1</v>
      </c>
      <c r="V429">
        <v>24.9</v>
      </c>
      <c r="W429">
        <v>60.3</v>
      </c>
      <c r="X429">
        <v>3.1</v>
      </c>
      <c r="Y429">
        <v>27.3</v>
      </c>
      <c r="Z429">
        <v>30</v>
      </c>
      <c r="AA429">
        <v>6</v>
      </c>
      <c r="AB429">
        <v>55.3</v>
      </c>
      <c r="AC429">
        <v>24.6</v>
      </c>
      <c r="AD429">
        <v>20.100000000000001</v>
      </c>
      <c r="AE429">
        <v>0.30199999999999999</v>
      </c>
      <c r="AF429">
        <f>SUM(P429+Q429)</f>
        <v>10</v>
      </c>
      <c r="AG429">
        <f>(U429/M429)*9</f>
        <v>7.2270450751252087</v>
      </c>
      <c r="AH429" s="15">
        <f>SUM(AI429:AN429)</f>
        <v>-2.2248092656784086</v>
      </c>
      <c r="AI429" s="4">
        <f>(M429-84.2787575)/48.673</f>
        <v>-0.50086819181065478</v>
      </c>
      <c r="AJ429" s="4">
        <f>(K429-4.6555)/6.074</f>
        <v>-0.76646361540994401</v>
      </c>
      <c r="AK429" s="4">
        <f>-1*(R429-4.3424)/0.5478</f>
        <v>0.44249726177437015</v>
      </c>
      <c r="AL429" s="4">
        <f>-1*(T429-1.332)/0.0986</f>
        <v>-0.89249492900608385</v>
      </c>
      <c r="AM429" s="4">
        <f>(AG429-8.9127)/1.487</f>
        <v>-1.133594435020034</v>
      </c>
      <c r="AN429" s="4">
        <f>(AF429-5.59719)/7.031955</f>
        <v>0.62611464379393778</v>
      </c>
    </row>
    <row r="430" spans="1:61" x14ac:dyDescent="0.2">
      <c r="A430" t="e">
        <f>B430-C430</f>
        <v>#REF!</v>
      </c>
      <c r="B430" t="e">
        <f>MATCH(E430,#REF!,0)-1</f>
        <v>#REF!</v>
      </c>
      <c r="C430">
        <v>429</v>
      </c>
      <c r="D430">
        <v>578</v>
      </c>
      <c r="E430" t="s">
        <v>8109</v>
      </c>
      <c r="F430" t="s">
        <v>8336</v>
      </c>
      <c r="G430" t="s">
        <v>8349</v>
      </c>
      <c r="H430" t="s">
        <v>9</v>
      </c>
      <c r="I430">
        <v>24</v>
      </c>
      <c r="J430">
        <v>0</v>
      </c>
      <c r="K430">
        <v>0</v>
      </c>
      <c r="L430">
        <v>103.3</v>
      </c>
      <c r="M430">
        <v>24.3</v>
      </c>
      <c r="N430">
        <v>1.2</v>
      </c>
      <c r="O430">
        <v>1.2</v>
      </c>
      <c r="P430">
        <v>0</v>
      </c>
      <c r="Q430">
        <v>2</v>
      </c>
      <c r="R430">
        <v>4.32</v>
      </c>
      <c r="S430">
        <v>3.45</v>
      </c>
      <c r="T430">
        <v>1.27</v>
      </c>
      <c r="U430">
        <v>22.5</v>
      </c>
      <c r="V430">
        <v>6.9</v>
      </c>
      <c r="W430">
        <v>24.1</v>
      </c>
      <c r="X430">
        <v>0.9</v>
      </c>
      <c r="Y430">
        <v>11.7</v>
      </c>
      <c r="Z430">
        <v>12.5</v>
      </c>
      <c r="AA430">
        <v>4</v>
      </c>
      <c r="AB430">
        <v>42.5</v>
      </c>
      <c r="AC430">
        <v>36.4</v>
      </c>
      <c r="AD430">
        <v>21.1</v>
      </c>
      <c r="AE430">
        <v>0.29399999999999998</v>
      </c>
      <c r="AF430">
        <f>SUM(P430+Q430)</f>
        <v>2</v>
      </c>
      <c r="AG430">
        <f>(U430/M430)*9</f>
        <v>8.3333333333333339</v>
      </c>
      <c r="AH430" s="15">
        <f>SUM(AI430:AN430)</f>
        <v>-2.2302196167287676</v>
      </c>
      <c r="AI430" s="4">
        <f>(M430-84.2787575)/48.673</f>
        <v>-1.2322798574158158</v>
      </c>
      <c r="AJ430" s="4">
        <f>(K430-4.6555)/6.074</f>
        <v>-0.76646361540994401</v>
      </c>
      <c r="AK430" s="4">
        <f>-1*(R430-4.3424)/0.5478</f>
        <v>4.0890836071557704E-2</v>
      </c>
      <c r="AL430" s="4">
        <f>-1*(T430-1.332)/0.0986</f>
        <v>0.62880324543610611</v>
      </c>
      <c r="AM430" s="4">
        <f>(AG430-8.9127)/1.487</f>
        <v>-0.38962116117462353</v>
      </c>
      <c r="AN430" s="4">
        <f>(AF430-5.59719)/7.031955</f>
        <v>-0.51154906423604818</v>
      </c>
    </row>
    <row r="431" spans="1:61" x14ac:dyDescent="0.2">
      <c r="A431" t="e">
        <f>B431-C431</f>
        <v>#REF!</v>
      </c>
      <c r="B431" t="e">
        <f>MATCH(E431,#REF!,0)-1</f>
        <v>#REF!</v>
      </c>
      <c r="C431">
        <v>430</v>
      </c>
      <c r="D431">
        <v>285</v>
      </c>
      <c r="E431" t="s">
        <v>7914</v>
      </c>
      <c r="F431" t="s">
        <v>8341</v>
      </c>
      <c r="G431" t="s">
        <v>8349</v>
      </c>
      <c r="H431" t="s">
        <v>9</v>
      </c>
      <c r="I431">
        <v>45</v>
      </c>
      <c r="J431">
        <v>0</v>
      </c>
      <c r="K431">
        <v>0</v>
      </c>
      <c r="L431">
        <v>262.2</v>
      </c>
      <c r="M431">
        <v>59</v>
      </c>
      <c r="N431">
        <v>2.8</v>
      </c>
      <c r="O431">
        <v>2.9</v>
      </c>
      <c r="P431">
        <v>0</v>
      </c>
      <c r="Q431">
        <v>5</v>
      </c>
      <c r="R431">
        <v>4.13</v>
      </c>
      <c r="S431">
        <v>3.83</v>
      </c>
      <c r="T431">
        <v>1.47</v>
      </c>
      <c r="U431">
        <v>59.6</v>
      </c>
      <c r="V431">
        <v>29.7</v>
      </c>
      <c r="W431">
        <v>57</v>
      </c>
      <c r="X431">
        <v>3.6</v>
      </c>
      <c r="Y431">
        <v>27.1</v>
      </c>
      <c r="Z431">
        <v>29.6</v>
      </c>
      <c r="AA431">
        <v>6</v>
      </c>
      <c r="AB431">
        <v>54.3</v>
      </c>
      <c r="AC431">
        <v>24.4</v>
      </c>
      <c r="AD431">
        <v>21.4</v>
      </c>
      <c r="AE431">
        <v>0.314</v>
      </c>
      <c r="AF431">
        <f>SUM(P431+Q431)</f>
        <v>5</v>
      </c>
      <c r="AG431">
        <f>(U431/M431)*9</f>
        <v>9.0915254237288146</v>
      </c>
      <c r="AH431" s="15">
        <f>SUM(AI431:AN431)</f>
        <v>-2.2623501010952096</v>
      </c>
      <c r="AI431" s="4">
        <f>(M431-84.2787575)/48.673</f>
        <v>-0.51935893616584139</v>
      </c>
      <c r="AJ431" s="4">
        <f>(K431-4.6555)/6.074</f>
        <v>-0.76646361540994401</v>
      </c>
      <c r="AK431" s="4">
        <f>-1*(R431-4.3424)/0.5478</f>
        <v>0.38773274917853179</v>
      </c>
      <c r="AL431" s="4">
        <f>-1*(T431-1.332)/0.0986</f>
        <v>-1.3995943204868144</v>
      </c>
      <c r="AM431" s="4">
        <f>(AG431-8.9127)/1.487</f>
        <v>0.12025919551366199</v>
      </c>
      <c r="AN431" s="4">
        <f>(AF431-5.59719)/7.031955</f>
        <v>-8.492517372480346E-2</v>
      </c>
    </row>
    <row r="432" spans="1:61" x14ac:dyDescent="0.2">
      <c r="A432" t="e">
        <f>B432-C432</f>
        <v>#REF!</v>
      </c>
      <c r="B432" t="e">
        <f>MATCH(E432,#REF!,0)-1</f>
        <v>#REF!</v>
      </c>
      <c r="C432">
        <v>431</v>
      </c>
      <c r="D432">
        <v>207</v>
      </c>
      <c r="E432" t="s">
        <v>7744</v>
      </c>
      <c r="F432" t="s">
        <v>8338</v>
      </c>
      <c r="G432" t="s">
        <v>8319</v>
      </c>
      <c r="H432" t="s">
        <v>9</v>
      </c>
      <c r="I432">
        <v>13</v>
      </c>
      <c r="J432">
        <v>13</v>
      </c>
      <c r="K432">
        <v>5.9</v>
      </c>
      <c r="L432">
        <v>301.5</v>
      </c>
      <c r="M432">
        <v>70.2</v>
      </c>
      <c r="N432">
        <v>3.8</v>
      </c>
      <c r="O432">
        <v>4.5999999999999996</v>
      </c>
      <c r="P432">
        <v>0</v>
      </c>
      <c r="Q432">
        <v>0</v>
      </c>
      <c r="R432">
        <v>4.58</v>
      </c>
      <c r="S432">
        <v>3.82</v>
      </c>
      <c r="T432">
        <v>1.35</v>
      </c>
      <c r="U432">
        <v>60.6</v>
      </c>
      <c r="V432">
        <v>21.6</v>
      </c>
      <c r="W432">
        <v>72.900000000000006</v>
      </c>
      <c r="X432">
        <v>3.1</v>
      </c>
      <c r="Y432">
        <v>35.700000000000003</v>
      </c>
      <c r="Z432">
        <v>38.4</v>
      </c>
      <c r="AA432">
        <v>11</v>
      </c>
      <c r="AB432">
        <v>46</v>
      </c>
      <c r="AC432">
        <v>33.299999999999997</v>
      </c>
      <c r="AD432">
        <v>20.7</v>
      </c>
      <c r="AE432">
        <v>0.30199999999999999</v>
      </c>
      <c r="AF432">
        <f>SUM(P432+Q432)</f>
        <v>0</v>
      </c>
      <c r="AG432">
        <f>(U432/M432)*9</f>
        <v>7.7692307692307683</v>
      </c>
      <c r="AH432" s="15">
        <f>SUM(AI432:AN432)</f>
        <v>-2.2655952038228175</v>
      </c>
      <c r="AI432" s="4">
        <f>(M432-84.2787575)/48.673</f>
        <v>-0.2892518953012963</v>
      </c>
      <c r="AJ432" s="4">
        <f>(K432-4.6555)/6.074</f>
        <v>0.20488969377675345</v>
      </c>
      <c r="AK432" s="4">
        <f>-1*(R432-4.3424)/0.5478</f>
        <v>-0.43373493975903704</v>
      </c>
      <c r="AL432" s="4">
        <f>-1*(T432-1.332)/0.0986</f>
        <v>-0.18255578093306304</v>
      </c>
      <c r="AM432" s="4">
        <f>(AG432-8.9127)/1.487</f>
        <v>-0.76897729036262996</v>
      </c>
      <c r="AN432" s="4">
        <f>(AF432-5.59719)/7.031955</f>
        <v>-0.7959649912435447</v>
      </c>
    </row>
    <row r="433" spans="1:40" x14ac:dyDescent="0.2">
      <c r="A433" t="e">
        <f>B433-C433</f>
        <v>#REF!</v>
      </c>
      <c r="B433" t="e">
        <f>MATCH(E433,#REF!,0)-1</f>
        <v>#REF!</v>
      </c>
      <c r="C433">
        <v>432</v>
      </c>
      <c r="D433">
        <v>532</v>
      </c>
      <c r="E433" t="s">
        <v>8149</v>
      </c>
      <c r="F433" t="s">
        <v>8328</v>
      </c>
      <c r="G433" t="s">
        <v>8349</v>
      </c>
      <c r="H433" t="s">
        <v>7564</v>
      </c>
      <c r="I433">
        <v>24</v>
      </c>
      <c r="J433">
        <v>0</v>
      </c>
      <c r="K433">
        <v>0</v>
      </c>
      <c r="L433">
        <v>125.6</v>
      </c>
      <c r="M433">
        <v>29.2</v>
      </c>
      <c r="N433">
        <v>1.3</v>
      </c>
      <c r="O433">
        <v>1.5</v>
      </c>
      <c r="P433">
        <v>0</v>
      </c>
      <c r="Q433">
        <v>2</v>
      </c>
      <c r="R433">
        <v>4.4400000000000004</v>
      </c>
      <c r="S433">
        <v>3.71</v>
      </c>
      <c r="T433">
        <v>1.31</v>
      </c>
      <c r="U433">
        <v>29.3</v>
      </c>
      <c r="V433">
        <v>10.6</v>
      </c>
      <c r="W433">
        <v>27.6</v>
      </c>
      <c r="X433">
        <v>1.1000000000000001</v>
      </c>
      <c r="Y433">
        <v>14.4</v>
      </c>
      <c r="Z433">
        <v>15.3</v>
      </c>
      <c r="AA433">
        <v>5</v>
      </c>
      <c r="AB433">
        <v>35.700000000000003</v>
      </c>
      <c r="AC433">
        <v>44.3</v>
      </c>
      <c r="AD433">
        <v>20</v>
      </c>
      <c r="AE433">
        <v>0.28199999999999997</v>
      </c>
      <c r="AF433">
        <f>SUM(P433+Q433)</f>
        <v>2</v>
      </c>
      <c r="AG433">
        <f>(U433/M433)*9</f>
        <v>9.0308219178082201</v>
      </c>
      <c r="AH433" s="15">
        <f>SUM(AI433:AN433)</f>
        <v>-2.2852277947907682</v>
      </c>
      <c r="AI433" s="4">
        <f>(M433-84.2787575)/48.673</f>
        <v>-1.1316080270375772</v>
      </c>
      <c r="AJ433" s="4">
        <f>(K433-4.6555)/6.074</f>
        <v>-0.76646361540994401</v>
      </c>
      <c r="AK433" s="4">
        <f>-1*(R433-4.3424)/0.5478</f>
        <v>-0.17816721431179411</v>
      </c>
      <c r="AL433" s="4">
        <f>-1*(T433-1.332)/0.0986</f>
        <v>0.22312373225152152</v>
      </c>
      <c r="AM433" s="4">
        <f>(AG433-8.9127)/1.487</f>
        <v>7.9436393953073905E-2</v>
      </c>
      <c r="AN433" s="4">
        <f>(AF433-5.59719)/7.031955</f>
        <v>-0.51154906423604818</v>
      </c>
    </row>
    <row r="434" spans="1:40" x14ac:dyDescent="0.2">
      <c r="A434" t="e">
        <f>B434-C434</f>
        <v>#REF!</v>
      </c>
      <c r="B434" t="e">
        <f>MATCH(E434,#REF!,0)-1</f>
        <v>#REF!</v>
      </c>
      <c r="C434">
        <v>433</v>
      </c>
      <c r="D434">
        <v>88</v>
      </c>
      <c r="E434" t="s">
        <v>7657</v>
      </c>
      <c r="F434" t="s">
        <v>8339</v>
      </c>
      <c r="G434" t="s">
        <v>8319</v>
      </c>
      <c r="H434" t="s">
        <v>7564</v>
      </c>
      <c r="I434">
        <v>28</v>
      </c>
      <c r="J434">
        <v>28</v>
      </c>
      <c r="K434">
        <v>11.4</v>
      </c>
      <c r="L434">
        <v>663.5</v>
      </c>
      <c r="M434">
        <v>148.5</v>
      </c>
      <c r="N434">
        <v>8.3000000000000007</v>
      </c>
      <c r="O434">
        <v>9.6999999999999993</v>
      </c>
      <c r="P434">
        <v>0</v>
      </c>
      <c r="Q434">
        <v>0</v>
      </c>
      <c r="R434">
        <v>5.08</v>
      </c>
      <c r="S434">
        <v>4.33</v>
      </c>
      <c r="T434">
        <v>1.49</v>
      </c>
      <c r="U434">
        <v>122.8</v>
      </c>
      <c r="V434">
        <v>56.4</v>
      </c>
      <c r="W434">
        <v>164.7</v>
      </c>
      <c r="X434">
        <v>5.5</v>
      </c>
      <c r="Y434">
        <v>83.8</v>
      </c>
      <c r="Z434">
        <v>89.9</v>
      </c>
      <c r="AA434">
        <v>24</v>
      </c>
      <c r="AB434">
        <v>46.7</v>
      </c>
      <c r="AC434">
        <v>31.3</v>
      </c>
      <c r="AD434">
        <v>22</v>
      </c>
      <c r="AE434">
        <v>0.309</v>
      </c>
      <c r="AF434">
        <f>SUM(P434+Q434)</f>
        <v>0</v>
      </c>
      <c r="AG434">
        <f>(U434/M434)*9</f>
        <v>7.4424242424242424</v>
      </c>
      <c r="AH434" s="15">
        <f>SUM(AI434:AN434)</f>
        <v>-2.303797511077331</v>
      </c>
      <c r="AI434" s="4">
        <f>(M434-84.2787575)/48.673</f>
        <v>1.3194428635999425</v>
      </c>
      <c r="AJ434" s="4">
        <f>(K434-4.6555)/6.074</f>
        <v>1.1103885413236747</v>
      </c>
      <c r="AK434" s="4">
        <f>-1*(R434-4.3424)/0.5478</f>
        <v>-1.3464768163563354</v>
      </c>
      <c r="AL434" s="4">
        <f>-1*(T434-1.332)/0.0986</f>
        <v>-1.6024340770791068</v>
      </c>
      <c r="AM434" s="4">
        <f>(AG434-8.9127)/1.487</f>
        <v>-0.98875303132196146</v>
      </c>
      <c r="AN434" s="4">
        <f>(AF434-5.59719)/7.031955</f>
        <v>-0.7959649912435447</v>
      </c>
    </row>
    <row r="435" spans="1:40" x14ac:dyDescent="0.2">
      <c r="A435" t="e">
        <f>B435-C435</f>
        <v>#REF!</v>
      </c>
      <c r="B435" t="e">
        <f>MATCH(E435,#REF!,0)-1</f>
        <v>#REF!</v>
      </c>
      <c r="C435">
        <v>434</v>
      </c>
      <c r="D435">
        <v>580</v>
      </c>
      <c r="E435" t="s">
        <v>8171</v>
      </c>
      <c r="F435" t="s">
        <v>8341</v>
      </c>
      <c r="G435" t="s">
        <v>8349</v>
      </c>
      <c r="H435" t="s">
        <v>7564</v>
      </c>
      <c r="I435">
        <v>24</v>
      </c>
      <c r="J435">
        <v>0</v>
      </c>
      <c r="K435">
        <v>0</v>
      </c>
      <c r="L435">
        <v>105.4</v>
      </c>
      <c r="M435">
        <v>24.3</v>
      </c>
      <c r="N435">
        <v>1.1000000000000001</v>
      </c>
      <c r="O435">
        <v>1.2</v>
      </c>
      <c r="P435">
        <v>0</v>
      </c>
      <c r="Q435">
        <v>2</v>
      </c>
      <c r="R435">
        <v>4.22</v>
      </c>
      <c r="S435">
        <v>3.63</v>
      </c>
      <c r="T435">
        <v>1.35</v>
      </c>
      <c r="U435">
        <v>24.7</v>
      </c>
      <c r="V435">
        <v>9.3000000000000007</v>
      </c>
      <c r="W435">
        <v>23.4</v>
      </c>
      <c r="X435">
        <v>1.1000000000000001</v>
      </c>
      <c r="Y435">
        <v>11.4</v>
      </c>
      <c r="Z435">
        <v>12.2</v>
      </c>
      <c r="AA435">
        <v>3</v>
      </c>
      <c r="AB435">
        <v>41.7</v>
      </c>
      <c r="AC435">
        <v>36.9</v>
      </c>
      <c r="AD435">
        <v>21.4</v>
      </c>
      <c r="AE435">
        <v>0.29899999999999999</v>
      </c>
      <c r="AF435">
        <f>SUM(P435+Q435)</f>
        <v>2</v>
      </c>
      <c r="AG435">
        <f>(U435/M435)*9</f>
        <v>9.148148148148147</v>
      </c>
      <c r="AH435" s="15">
        <f>SUM(AI435:AN435)</f>
        <v>-2.3110714145069142</v>
      </c>
      <c r="AI435" s="4">
        <f>(M435-84.2787575)/48.673</f>
        <v>-1.2322798574158158</v>
      </c>
      <c r="AJ435" s="4">
        <f>(K435-4.6555)/6.074</f>
        <v>-0.76646361540994401</v>
      </c>
      <c r="AK435" s="4">
        <f>-1*(R435-4.3424)/0.5478</f>
        <v>0.22343921139101836</v>
      </c>
      <c r="AL435" s="4">
        <f>-1*(T435-1.332)/0.0986</f>
        <v>-0.18255578093306304</v>
      </c>
      <c r="AM435" s="4">
        <f>(AG435-8.9127)/1.487</f>
        <v>0.15833769209693868</v>
      </c>
      <c r="AN435" s="4">
        <f>(AF435-5.59719)/7.031955</f>
        <v>-0.51154906423604818</v>
      </c>
    </row>
    <row r="436" spans="1:40" x14ac:dyDescent="0.2">
      <c r="A436" t="e">
        <f>B436-C436</f>
        <v>#REF!</v>
      </c>
      <c r="B436" t="e">
        <f>MATCH(E436,#REF!,0)-1</f>
        <v>#REF!</v>
      </c>
      <c r="C436">
        <v>435</v>
      </c>
      <c r="D436">
        <v>231</v>
      </c>
      <c r="E436" t="s">
        <v>7845</v>
      </c>
      <c r="F436" t="s">
        <v>8342</v>
      </c>
      <c r="G436" t="s">
        <v>8349</v>
      </c>
      <c r="H436" t="s">
        <v>7564</v>
      </c>
      <c r="I436">
        <v>65</v>
      </c>
      <c r="J436">
        <v>0</v>
      </c>
      <c r="K436">
        <v>0</v>
      </c>
      <c r="L436">
        <v>283.10000000000002</v>
      </c>
      <c r="M436">
        <v>64.8</v>
      </c>
      <c r="N436">
        <v>3.2</v>
      </c>
      <c r="O436">
        <v>3.1</v>
      </c>
      <c r="P436">
        <v>0</v>
      </c>
      <c r="Q436">
        <v>13</v>
      </c>
      <c r="R436">
        <v>4.18</v>
      </c>
      <c r="S436">
        <v>3.67</v>
      </c>
      <c r="T436">
        <v>1.42</v>
      </c>
      <c r="U436">
        <v>46.9</v>
      </c>
      <c r="V436">
        <v>21.5</v>
      </c>
      <c r="W436">
        <v>70.599999999999994</v>
      </c>
      <c r="X436">
        <v>3</v>
      </c>
      <c r="Y436">
        <v>30.1</v>
      </c>
      <c r="Z436">
        <v>33</v>
      </c>
      <c r="AA436">
        <v>7</v>
      </c>
      <c r="AB436">
        <v>58.1</v>
      </c>
      <c r="AC436">
        <v>21.3</v>
      </c>
      <c r="AD436">
        <v>20.7</v>
      </c>
      <c r="AE436">
        <v>0.311</v>
      </c>
      <c r="AF436">
        <f>SUM(P436+Q436)</f>
        <v>13</v>
      </c>
      <c r="AG436">
        <f>(U436/M436)*9</f>
        <v>6.5138888888888893</v>
      </c>
      <c r="AH436" s="15">
        <f>SUM(AI436:AN436)</f>
        <v>-2.3231461833338813</v>
      </c>
      <c r="AI436" s="4">
        <f>(M436-84.2787575)/48.673</f>
        <v>-0.40019636143241633</v>
      </c>
      <c r="AJ436" s="4">
        <f>(K436-4.6555)/6.074</f>
        <v>-0.76646361540994401</v>
      </c>
      <c r="AK436" s="4">
        <f>-1*(R436-4.3424)/0.5478</f>
        <v>0.29645856151880229</v>
      </c>
      <c r="AL436" s="4">
        <f>-1*(T436-1.332)/0.0986</f>
        <v>-0.89249492900608385</v>
      </c>
      <c r="AM436" s="4">
        <f>(AG436-8.9127)/1.487</f>
        <v>-1.6131883733094214</v>
      </c>
      <c r="AN436" s="4">
        <f>(AF436-5.59719)/7.031955</f>
        <v>1.0527385343051825</v>
      </c>
    </row>
    <row r="437" spans="1:40" x14ac:dyDescent="0.2">
      <c r="A437" t="e">
        <f>B437-C437</f>
        <v>#REF!</v>
      </c>
      <c r="B437" t="e">
        <f>MATCH(E437,#REF!,0)-1</f>
        <v>#REF!</v>
      </c>
      <c r="C437">
        <v>436</v>
      </c>
      <c r="D437">
        <v>362</v>
      </c>
      <c r="E437" t="s">
        <v>8064</v>
      </c>
      <c r="F437" t="s">
        <v>8348</v>
      </c>
      <c r="G437" t="s">
        <v>8349</v>
      </c>
      <c r="H437" t="s">
        <v>9</v>
      </c>
      <c r="I437">
        <v>55</v>
      </c>
      <c r="J437">
        <v>0</v>
      </c>
      <c r="K437">
        <v>0</v>
      </c>
      <c r="L437">
        <v>218.5</v>
      </c>
      <c r="M437">
        <v>49.6</v>
      </c>
      <c r="N437">
        <v>2.2999999999999998</v>
      </c>
      <c r="O437">
        <v>2.5</v>
      </c>
      <c r="P437">
        <v>0</v>
      </c>
      <c r="Q437">
        <v>11</v>
      </c>
      <c r="R437">
        <v>4.67</v>
      </c>
      <c r="S437">
        <v>4</v>
      </c>
      <c r="T437">
        <v>1.42</v>
      </c>
      <c r="U437">
        <v>48.1</v>
      </c>
      <c r="V437">
        <v>21</v>
      </c>
      <c r="W437">
        <v>49.2</v>
      </c>
      <c r="X437">
        <v>1.8</v>
      </c>
      <c r="Y437">
        <v>25.7</v>
      </c>
      <c r="Z437">
        <v>27.6</v>
      </c>
      <c r="AA437">
        <v>8</v>
      </c>
      <c r="AB437">
        <v>42.4</v>
      </c>
      <c r="AC437">
        <v>37.1</v>
      </c>
      <c r="AD437">
        <v>20.5</v>
      </c>
      <c r="AE437">
        <v>0.29499999999999998</v>
      </c>
      <c r="AF437">
        <f>SUM(P437+Q437)</f>
        <v>11</v>
      </c>
      <c r="AG437">
        <f>(U437/M437)*9</f>
        <v>8.7278225806451601</v>
      </c>
      <c r="AH437" s="15">
        <f>SUM(AI437:AN437)</f>
        <v>-2.3254780350325444</v>
      </c>
      <c r="AI437" s="4">
        <f>(M437-84.2787575)/48.673</f>
        <v>-0.71248448832001299</v>
      </c>
      <c r="AJ437" s="4">
        <f>(K437-4.6555)/6.074</f>
        <v>-0.76646361540994401</v>
      </c>
      <c r="AK437" s="4">
        <f>-1*(R437-4.3424)/0.5478</f>
        <v>-0.59802847754655053</v>
      </c>
      <c r="AL437" s="4">
        <f>-1*(T437-1.332)/0.0986</f>
        <v>-0.89249492900608385</v>
      </c>
      <c r="AM437" s="4">
        <f>(AG437-8.9127)/1.487</f>
        <v>-0.12432913204763889</v>
      </c>
      <c r="AN437" s="4">
        <f>(AF437-5.59719)/7.031955</f>
        <v>0.76832260729768598</v>
      </c>
    </row>
    <row r="438" spans="1:40" x14ac:dyDescent="0.2">
      <c r="A438" t="e">
        <f>B438-C438</f>
        <v>#REF!</v>
      </c>
      <c r="B438" t="e">
        <f>MATCH(E438,#REF!,0)-1</f>
        <v>#REF!</v>
      </c>
      <c r="C438">
        <v>437</v>
      </c>
      <c r="D438">
        <v>500</v>
      </c>
      <c r="E438" t="s">
        <v>7996</v>
      </c>
      <c r="F438" t="s">
        <v>8328</v>
      </c>
      <c r="G438" t="s">
        <v>8349</v>
      </c>
      <c r="H438" t="s">
        <v>9</v>
      </c>
      <c r="I438">
        <v>36</v>
      </c>
      <c r="J438">
        <v>0</v>
      </c>
      <c r="K438">
        <v>0</v>
      </c>
      <c r="L438">
        <v>139.30000000000001</v>
      </c>
      <c r="M438">
        <v>32</v>
      </c>
      <c r="N438">
        <v>1.4</v>
      </c>
      <c r="O438">
        <v>1.7</v>
      </c>
      <c r="P438">
        <v>0</v>
      </c>
      <c r="Q438">
        <v>5</v>
      </c>
      <c r="R438">
        <v>4.51</v>
      </c>
      <c r="S438">
        <v>3.71</v>
      </c>
      <c r="T438">
        <v>1.4</v>
      </c>
      <c r="U438">
        <v>34.799999999999997</v>
      </c>
      <c r="V438">
        <v>16.3</v>
      </c>
      <c r="W438">
        <v>28.5</v>
      </c>
      <c r="X438">
        <v>1.3</v>
      </c>
      <c r="Y438">
        <v>16</v>
      </c>
      <c r="Z438">
        <v>17.100000000000001</v>
      </c>
      <c r="AA438">
        <v>5</v>
      </c>
      <c r="AB438">
        <v>38.9</v>
      </c>
      <c r="AC438">
        <v>41.1</v>
      </c>
      <c r="AD438">
        <v>20</v>
      </c>
      <c r="AE438">
        <v>0.28799999999999998</v>
      </c>
      <c r="AF438">
        <f>SUM(P438+Q438)</f>
        <v>5</v>
      </c>
      <c r="AG438">
        <f>(U438/M438)*9</f>
        <v>9.7874999999999996</v>
      </c>
      <c r="AH438" s="15">
        <f>SUM(AI438:AN438)</f>
        <v>-2.3327777176448024</v>
      </c>
      <c r="AI438" s="4">
        <f>(M438-84.2787575)/48.673</f>
        <v>-1.074081266821441</v>
      </c>
      <c r="AJ438" s="4">
        <f>(K438-4.6555)/6.074</f>
        <v>-0.76646361540994401</v>
      </c>
      <c r="AK438" s="4">
        <f>-1*(R438-4.3424)/0.5478</f>
        <v>-0.30595107703541474</v>
      </c>
      <c r="AL438" s="4">
        <f>-1*(T438-1.332)/0.0986</f>
        <v>-0.68965517241379148</v>
      </c>
      <c r="AM438" s="4">
        <f>(AG438-8.9127)/1.487</f>
        <v>0.58829858776059207</v>
      </c>
      <c r="AN438" s="4">
        <f>(AF438-5.59719)/7.031955</f>
        <v>-8.492517372480346E-2</v>
      </c>
    </row>
    <row r="439" spans="1:40" x14ac:dyDescent="0.2">
      <c r="A439" t="e">
        <f>B439-C439</f>
        <v>#REF!</v>
      </c>
      <c r="B439" t="e">
        <f>MATCH(E439,#REF!,0)-1</f>
        <v>#REF!</v>
      </c>
      <c r="C439">
        <v>438</v>
      </c>
      <c r="D439">
        <v>427</v>
      </c>
      <c r="E439" t="s">
        <v>7983</v>
      </c>
      <c r="F439" t="s">
        <v>8320</v>
      </c>
      <c r="G439" t="s">
        <v>8349</v>
      </c>
      <c r="H439" t="s">
        <v>9</v>
      </c>
      <c r="I439">
        <v>41</v>
      </c>
      <c r="J439">
        <v>0</v>
      </c>
      <c r="K439">
        <v>0</v>
      </c>
      <c r="L439">
        <v>175.8</v>
      </c>
      <c r="M439">
        <v>40.5</v>
      </c>
      <c r="N439">
        <v>2</v>
      </c>
      <c r="O439">
        <v>1.9</v>
      </c>
      <c r="P439">
        <v>0</v>
      </c>
      <c r="Q439">
        <v>4</v>
      </c>
      <c r="R439">
        <v>4.57</v>
      </c>
      <c r="S439">
        <v>3.58</v>
      </c>
      <c r="T439">
        <v>1.38</v>
      </c>
      <c r="U439">
        <v>43.2</v>
      </c>
      <c r="V439">
        <v>18.100000000000001</v>
      </c>
      <c r="W439">
        <v>37.9</v>
      </c>
      <c r="X439">
        <v>1.8</v>
      </c>
      <c r="Y439">
        <v>20.5</v>
      </c>
      <c r="Z439">
        <v>22</v>
      </c>
      <c r="AA439">
        <v>7</v>
      </c>
      <c r="AB439">
        <v>42.2</v>
      </c>
      <c r="AC439">
        <v>37.799999999999997</v>
      </c>
      <c r="AD439">
        <v>20.100000000000001</v>
      </c>
      <c r="AE439">
        <v>0.29399999999999998</v>
      </c>
      <c r="AF439">
        <f>SUM(P439+Q439)</f>
        <v>4</v>
      </c>
      <c r="AG439">
        <f>(U439/M439)*9</f>
        <v>9.6</v>
      </c>
      <c r="AH439" s="15">
        <f>SUM(AI439:AN439)</f>
        <v>-2.3331329462529178</v>
      </c>
      <c r="AI439" s="4">
        <f>(M439-84.2787575)/48.673</f>
        <v>-0.8994464590224559</v>
      </c>
      <c r="AJ439" s="4">
        <f>(K439-4.6555)/6.074</f>
        <v>-0.76646361540994401</v>
      </c>
      <c r="AK439" s="4">
        <f>-1*(R439-4.3424)/0.5478</f>
        <v>-0.41548010222709147</v>
      </c>
      <c r="AL439" s="4">
        <f>-1*(T439-1.332)/0.0986</f>
        <v>-0.48681541582149923</v>
      </c>
      <c r="AM439" s="4">
        <f>(AG439-8.9127)/1.487</f>
        <v>0.46220578345662433</v>
      </c>
      <c r="AN439" s="4">
        <f>(AF439-5.59719)/7.031955</f>
        <v>-0.22713313722855172</v>
      </c>
    </row>
    <row r="440" spans="1:40" x14ac:dyDescent="0.2">
      <c r="A440" t="e">
        <f>B440-C440</f>
        <v>#REF!</v>
      </c>
      <c r="B440" t="e">
        <f>MATCH(E440,#REF!,0)-1</f>
        <v>#REF!</v>
      </c>
      <c r="C440">
        <v>439</v>
      </c>
      <c r="D440">
        <v>572</v>
      </c>
      <c r="E440" t="s">
        <v>8116</v>
      </c>
      <c r="F440" t="s">
        <v>8321</v>
      </c>
      <c r="G440" t="s">
        <v>8349</v>
      </c>
      <c r="H440" t="s">
        <v>7564</v>
      </c>
      <c r="I440">
        <v>24</v>
      </c>
      <c r="J440">
        <v>0</v>
      </c>
      <c r="K440">
        <v>0</v>
      </c>
      <c r="L440">
        <v>103.2</v>
      </c>
      <c r="M440">
        <v>24.3</v>
      </c>
      <c r="N440">
        <v>1.3</v>
      </c>
      <c r="O440">
        <v>1.1000000000000001</v>
      </c>
      <c r="P440">
        <v>0</v>
      </c>
      <c r="Q440">
        <v>2</v>
      </c>
      <c r="R440">
        <v>4.0599999999999996</v>
      </c>
      <c r="S440">
        <v>3.53</v>
      </c>
      <c r="T440">
        <v>1.3</v>
      </c>
      <c r="U440">
        <v>21.4</v>
      </c>
      <c r="V440">
        <v>7.1</v>
      </c>
      <c r="W440">
        <v>24.4</v>
      </c>
      <c r="X440">
        <v>0.9</v>
      </c>
      <c r="Y440">
        <v>11</v>
      </c>
      <c r="Z440">
        <v>11.9</v>
      </c>
      <c r="AA440">
        <v>3</v>
      </c>
      <c r="AB440">
        <v>48.2</v>
      </c>
      <c r="AC440">
        <v>31.7</v>
      </c>
      <c r="AD440">
        <v>20.100000000000001</v>
      </c>
      <c r="AE440">
        <v>0.29799999999999999</v>
      </c>
      <c r="AF440">
        <f>SUM(P440+Q440)</f>
        <v>2</v>
      </c>
      <c r="AG440">
        <f>(U440/M440)*9</f>
        <v>7.9259259259259247</v>
      </c>
      <c r="AH440" s="15">
        <f>SUM(AI440:AN440)</f>
        <v>-2.3338329024223925</v>
      </c>
      <c r="AI440" s="4">
        <f>(M440-84.2787575)/48.673</f>
        <v>-1.2322798574158158</v>
      </c>
      <c r="AJ440" s="4">
        <f>(K440-4.6555)/6.074</f>
        <v>-0.76646361540994401</v>
      </c>
      <c r="AK440" s="4">
        <f>-1*(R440-4.3424)/0.5478</f>
        <v>0.51551661190215403</v>
      </c>
      <c r="AL440" s="4">
        <f>-1*(T440-1.332)/0.0986</f>
        <v>0.32454361054766767</v>
      </c>
      <c r="AM440" s="4">
        <f>(AG440-8.9127)/1.487</f>
        <v>-0.66360058781040643</v>
      </c>
      <c r="AN440" s="4">
        <f>(AF440-5.59719)/7.031955</f>
        <v>-0.51154906423604818</v>
      </c>
    </row>
    <row r="441" spans="1:40" x14ac:dyDescent="0.2">
      <c r="A441" t="e">
        <f>B441-C441</f>
        <v>#REF!</v>
      </c>
      <c r="B441" t="e">
        <f>MATCH(E441,#REF!,0)-1</f>
        <v>#REF!</v>
      </c>
      <c r="C441">
        <v>440</v>
      </c>
      <c r="D441">
        <v>391</v>
      </c>
      <c r="E441" t="s">
        <v>8233</v>
      </c>
      <c r="F441" t="s">
        <v>8324</v>
      </c>
      <c r="G441" t="s">
        <v>8349</v>
      </c>
      <c r="H441" t="s">
        <v>9</v>
      </c>
      <c r="I441">
        <v>50</v>
      </c>
      <c r="J441">
        <v>0</v>
      </c>
      <c r="K441">
        <v>0</v>
      </c>
      <c r="L441">
        <v>197.4</v>
      </c>
      <c r="M441">
        <v>45.2</v>
      </c>
      <c r="N441">
        <v>2.2000000000000002</v>
      </c>
      <c r="O441">
        <v>2.2000000000000002</v>
      </c>
      <c r="P441">
        <v>0</v>
      </c>
      <c r="Q441">
        <v>8</v>
      </c>
      <c r="R441">
        <v>4.99</v>
      </c>
      <c r="S441">
        <v>3.92</v>
      </c>
      <c r="T441">
        <v>1.34</v>
      </c>
      <c r="U441">
        <v>45.9</v>
      </c>
      <c r="V441">
        <v>16.8</v>
      </c>
      <c r="W441">
        <v>43.9</v>
      </c>
      <c r="X441">
        <v>2.1</v>
      </c>
      <c r="Y441">
        <v>25.1</v>
      </c>
      <c r="Z441">
        <v>26.4</v>
      </c>
      <c r="AA441">
        <v>9</v>
      </c>
      <c r="AB441">
        <v>28.6</v>
      </c>
      <c r="AC441">
        <v>50.6</v>
      </c>
      <c r="AD441">
        <v>20.8</v>
      </c>
      <c r="AE441">
        <v>0.28100000000000003</v>
      </c>
      <c r="AF441">
        <f>SUM(P441+Q441)</f>
        <v>8</v>
      </c>
      <c r="AG441">
        <f>(U441/M441)*9</f>
        <v>9.139380530973451</v>
      </c>
      <c r="AH441" s="15">
        <f>SUM(AI441:AN441)</f>
        <v>-2.3385262490063181</v>
      </c>
      <c r="AI441" s="4">
        <f>(M441-84.2787575)/48.673</f>
        <v>-0.80288368294536994</v>
      </c>
      <c r="AJ441" s="4">
        <f>(K441-4.6555)/6.074</f>
        <v>-0.76646361540994401</v>
      </c>
      <c r="AK441" s="4">
        <f>-1*(R441-4.3424)/0.5478</f>
        <v>-1.182183278568822</v>
      </c>
      <c r="AL441" s="4">
        <f>-1*(T441-1.332)/0.0986</f>
        <v>-8.1135902636916918E-2</v>
      </c>
      <c r="AM441" s="4">
        <f>(AG441-8.9127)/1.487</f>
        <v>0.1524415137682931</v>
      </c>
      <c r="AN441" s="4">
        <f>(AF441-5.59719)/7.031955</f>
        <v>0.34169871678644126</v>
      </c>
    </row>
    <row r="442" spans="1:40" x14ac:dyDescent="0.2">
      <c r="A442" t="e">
        <f>B442-C442</f>
        <v>#REF!</v>
      </c>
      <c r="B442" t="e">
        <f>MATCH(E442,#REF!,0)-1</f>
        <v>#REF!</v>
      </c>
      <c r="C442">
        <v>441</v>
      </c>
      <c r="D442">
        <v>448</v>
      </c>
      <c r="E442" t="s">
        <v>8047</v>
      </c>
      <c r="F442" t="s">
        <v>8324</v>
      </c>
      <c r="G442" t="s">
        <v>8349</v>
      </c>
      <c r="H442" t="s">
        <v>9</v>
      </c>
      <c r="I442">
        <v>24</v>
      </c>
      <c r="J442">
        <v>0</v>
      </c>
      <c r="K442">
        <v>0</v>
      </c>
      <c r="L442">
        <v>155.1</v>
      </c>
      <c r="M442">
        <v>36.5</v>
      </c>
      <c r="N442">
        <v>1.9</v>
      </c>
      <c r="O442">
        <v>1.7</v>
      </c>
      <c r="P442">
        <v>0</v>
      </c>
      <c r="Q442">
        <v>4</v>
      </c>
      <c r="R442">
        <v>4.63</v>
      </c>
      <c r="S442">
        <v>3.51</v>
      </c>
      <c r="T442">
        <v>1.28</v>
      </c>
      <c r="U442">
        <v>33.799999999999997</v>
      </c>
      <c r="V442">
        <v>9.6999999999999993</v>
      </c>
      <c r="W442">
        <v>37</v>
      </c>
      <c r="X442">
        <v>1.1000000000000001</v>
      </c>
      <c r="Y442">
        <v>18.8</v>
      </c>
      <c r="Z442">
        <v>19.899999999999999</v>
      </c>
      <c r="AA442">
        <v>7</v>
      </c>
      <c r="AB442">
        <v>37.299999999999997</v>
      </c>
      <c r="AC442">
        <v>41.9</v>
      </c>
      <c r="AD442">
        <v>20.8</v>
      </c>
      <c r="AE442">
        <v>0.29199999999999998</v>
      </c>
      <c r="AF442">
        <f>SUM(P442+Q442)</f>
        <v>4</v>
      </c>
      <c r="AG442">
        <f>(U442/M442)*9</f>
        <v>8.3342465753424655</v>
      </c>
      <c r="AH442" s="15">
        <f>SUM(AI442:AN442)</f>
        <v>-2.3618570684924225</v>
      </c>
      <c r="AI442" s="4">
        <f>(M442-84.2787575)/48.673</f>
        <v>-0.98162754504550764</v>
      </c>
      <c r="AJ442" s="4">
        <f>(K442-4.6555)/6.074</f>
        <v>-0.76646361540994401</v>
      </c>
      <c r="AK442" s="4">
        <f>-1*(R442-4.3424)/0.5478</f>
        <v>-0.5250091274187666</v>
      </c>
      <c r="AL442" s="4">
        <f>-1*(T442-1.332)/0.0986</f>
        <v>0.52738336713995992</v>
      </c>
      <c r="AM442" s="4">
        <f>(AG442-8.9127)/1.487</f>
        <v>-0.3890070105296124</v>
      </c>
      <c r="AN442" s="4">
        <f>(AF442-5.59719)/7.031955</f>
        <v>-0.22713313722855172</v>
      </c>
    </row>
    <row r="443" spans="1:40" x14ac:dyDescent="0.2">
      <c r="A443" t="e">
        <f>B443-C443</f>
        <v>#REF!</v>
      </c>
      <c r="B443" t="e">
        <f>MATCH(E443,#REF!,0)-1</f>
        <v>#REF!</v>
      </c>
      <c r="C443">
        <v>442</v>
      </c>
      <c r="D443">
        <v>705</v>
      </c>
      <c r="E443" t="s">
        <v>8062</v>
      </c>
      <c r="F443" t="s">
        <v>8322</v>
      </c>
      <c r="G443" t="s">
        <v>8349</v>
      </c>
      <c r="H443" t="s">
        <v>7564</v>
      </c>
      <c r="I443">
        <v>15</v>
      </c>
      <c r="J443">
        <v>0</v>
      </c>
      <c r="K443">
        <v>0</v>
      </c>
      <c r="L443">
        <v>62.4</v>
      </c>
      <c r="M443">
        <v>14.6</v>
      </c>
      <c r="N443">
        <v>0.7</v>
      </c>
      <c r="O443">
        <v>0.7</v>
      </c>
      <c r="P443">
        <v>0</v>
      </c>
      <c r="Q443">
        <v>1</v>
      </c>
      <c r="R443">
        <v>4.12</v>
      </c>
      <c r="S443">
        <v>3.46</v>
      </c>
      <c r="T443">
        <v>1.31</v>
      </c>
      <c r="U443">
        <v>14.1</v>
      </c>
      <c r="V443">
        <v>5</v>
      </c>
      <c r="W443">
        <v>14.2</v>
      </c>
      <c r="X443">
        <v>0.5</v>
      </c>
      <c r="Y443">
        <v>6.7</v>
      </c>
      <c r="Z443">
        <v>7.2</v>
      </c>
      <c r="AA443">
        <v>2</v>
      </c>
      <c r="AB443">
        <v>44</v>
      </c>
      <c r="AC443">
        <v>35.299999999999997</v>
      </c>
      <c r="AD443">
        <v>20.7</v>
      </c>
      <c r="AE443">
        <v>0.29699999999999999</v>
      </c>
      <c r="AF443">
        <f>SUM(P443+Q443)</f>
        <v>1</v>
      </c>
      <c r="AG443">
        <f>(U443/M443)*9</f>
        <v>8.6917808219178081</v>
      </c>
      <c r="AH443" s="15">
        <f>SUM(AI443:AN443)</f>
        <v>-2.3712453482169837</v>
      </c>
      <c r="AI443" s="4">
        <f>(M443-84.2787575)/48.673</f>
        <v>-1.4315689910217164</v>
      </c>
      <c r="AJ443" s="4">
        <f>(K443-4.6555)/6.074</f>
        <v>-0.76646361540994401</v>
      </c>
      <c r="AK443" s="4">
        <f>-1*(R443-4.3424)/0.5478</f>
        <v>0.40598758671047736</v>
      </c>
      <c r="AL443" s="4">
        <f>-1*(T443-1.332)/0.0986</f>
        <v>0.22312373225152152</v>
      </c>
      <c r="AM443" s="4">
        <f>(AG443-8.9127)/1.487</f>
        <v>-0.14856703300752594</v>
      </c>
      <c r="AN443" s="4">
        <f>(AF443-5.59719)/7.031955</f>
        <v>-0.65375702773979649</v>
      </c>
    </row>
    <row r="444" spans="1:40" x14ac:dyDescent="0.2">
      <c r="A444" t="e">
        <f>B444-C444</f>
        <v>#REF!</v>
      </c>
      <c r="B444" t="e">
        <f>MATCH(E444,#REF!,0)-1</f>
        <v>#REF!</v>
      </c>
      <c r="C444">
        <v>443</v>
      </c>
      <c r="D444">
        <v>132</v>
      </c>
      <c r="E444" t="s">
        <v>7692</v>
      </c>
      <c r="F444" t="s">
        <v>8328</v>
      </c>
      <c r="G444" t="s">
        <v>8319</v>
      </c>
      <c r="H444" t="s">
        <v>9</v>
      </c>
      <c r="I444">
        <v>23</v>
      </c>
      <c r="J444">
        <v>23</v>
      </c>
      <c r="K444">
        <v>9.1</v>
      </c>
      <c r="L444">
        <v>496.7</v>
      </c>
      <c r="M444">
        <v>113.5</v>
      </c>
      <c r="N444">
        <v>5.7</v>
      </c>
      <c r="O444">
        <v>8</v>
      </c>
      <c r="P444">
        <v>0</v>
      </c>
      <c r="Q444">
        <v>0</v>
      </c>
      <c r="R444">
        <v>4.78</v>
      </c>
      <c r="S444">
        <v>4.22</v>
      </c>
      <c r="T444">
        <v>1.4</v>
      </c>
      <c r="U444">
        <v>85.7</v>
      </c>
      <c r="V444">
        <v>33.1</v>
      </c>
      <c r="W444">
        <v>125.7</v>
      </c>
      <c r="X444">
        <v>5.0999999999999996</v>
      </c>
      <c r="Y444">
        <v>60.3</v>
      </c>
      <c r="Z444">
        <v>65.099999999999994</v>
      </c>
      <c r="AA444">
        <v>18</v>
      </c>
      <c r="AB444">
        <v>49.1</v>
      </c>
      <c r="AC444">
        <v>30.9</v>
      </c>
      <c r="AD444">
        <v>20</v>
      </c>
      <c r="AE444">
        <v>0.30299999999999999</v>
      </c>
      <c r="AF444">
        <f>SUM(P444+Q444)</f>
        <v>0</v>
      </c>
      <c r="AG444">
        <f>(U444/M444)*9</f>
        <v>6.7955947136563886</v>
      </c>
      <c r="AH444" s="15">
        <f>SUM(AI444:AN444)</f>
        <v>-2.376110733258467</v>
      </c>
      <c r="AI444" s="4">
        <f>(M444-84.2787575)/48.673</f>
        <v>0.60035836089823935</v>
      </c>
      <c r="AJ444" s="4">
        <f>(K444-4.6555)/6.074</f>
        <v>0.73172538689496214</v>
      </c>
      <c r="AK444" s="4">
        <f>-1*(R444-4.3424)/0.5478</f>
        <v>-0.79883169039795676</v>
      </c>
      <c r="AL444" s="4">
        <f>-1*(T444-1.332)/0.0986</f>
        <v>-0.68965517241379148</v>
      </c>
      <c r="AM444" s="4">
        <f>(AG444-8.9127)/1.487</f>
        <v>-1.4237426269963755</v>
      </c>
      <c r="AN444" s="4">
        <f>(AF444-5.59719)/7.031955</f>
        <v>-0.7959649912435447</v>
      </c>
    </row>
    <row r="445" spans="1:40" x14ac:dyDescent="0.2">
      <c r="A445" t="e">
        <f>B445-C445</f>
        <v>#REF!</v>
      </c>
      <c r="B445" t="e">
        <f>MATCH(E445,#REF!,0)-1</f>
        <v>#REF!</v>
      </c>
      <c r="C445">
        <v>444</v>
      </c>
      <c r="D445">
        <v>499</v>
      </c>
      <c r="E445" t="s">
        <v>7938</v>
      </c>
      <c r="F445" t="s">
        <v>8348</v>
      </c>
      <c r="G445" t="s">
        <v>8349</v>
      </c>
      <c r="H445" t="s">
        <v>9</v>
      </c>
      <c r="I445">
        <v>36</v>
      </c>
      <c r="J445">
        <v>0</v>
      </c>
      <c r="K445">
        <v>0</v>
      </c>
      <c r="L445">
        <v>138.19999999999999</v>
      </c>
      <c r="M445">
        <v>32</v>
      </c>
      <c r="N445">
        <v>1.6</v>
      </c>
      <c r="O445">
        <v>1.5</v>
      </c>
      <c r="P445">
        <v>0</v>
      </c>
      <c r="Q445">
        <v>4</v>
      </c>
      <c r="R445">
        <v>4.21</v>
      </c>
      <c r="S445">
        <v>3.6</v>
      </c>
      <c r="T445">
        <v>1.38</v>
      </c>
      <c r="U445">
        <v>31.3</v>
      </c>
      <c r="V445">
        <v>13.6</v>
      </c>
      <c r="W445">
        <v>30.5</v>
      </c>
      <c r="X445">
        <v>1.2</v>
      </c>
      <c r="Y445">
        <v>15</v>
      </c>
      <c r="Z445">
        <v>16.2</v>
      </c>
      <c r="AA445">
        <v>4</v>
      </c>
      <c r="AB445">
        <v>48.8</v>
      </c>
      <c r="AC445">
        <v>30.7</v>
      </c>
      <c r="AD445">
        <v>20.5</v>
      </c>
      <c r="AE445">
        <v>0.30099999999999999</v>
      </c>
      <c r="AF445">
        <f>SUM(P445+Q445)</f>
        <v>4</v>
      </c>
      <c r="AG445">
        <f>(U445/M445)*9</f>
        <v>8.8031249999999996</v>
      </c>
      <c r="AH445" s="15">
        <f>SUM(AI445:AN445)</f>
        <v>-2.3864880211937103</v>
      </c>
      <c r="AI445" s="4">
        <f>(M445-84.2787575)/48.673</f>
        <v>-1.074081266821441</v>
      </c>
      <c r="AJ445" s="4">
        <f>(K445-4.6555)/6.074</f>
        <v>-0.76646361540994401</v>
      </c>
      <c r="AK445" s="4">
        <f>-1*(R445-4.3424)/0.5478</f>
        <v>0.24169404892296392</v>
      </c>
      <c r="AL445" s="4">
        <f>-1*(T445-1.332)/0.0986</f>
        <v>-0.48681541582149923</v>
      </c>
      <c r="AM445" s="4">
        <f>(AG445-8.9127)/1.487</f>
        <v>-7.3688634835238423E-2</v>
      </c>
      <c r="AN445" s="4">
        <f>(AF445-5.59719)/7.031955</f>
        <v>-0.22713313722855172</v>
      </c>
    </row>
    <row r="446" spans="1:40" x14ac:dyDescent="0.2">
      <c r="A446" t="e">
        <f>B446-C446</f>
        <v>#REF!</v>
      </c>
      <c r="B446" t="e">
        <f>MATCH(E446,#REF!,0)-1</f>
        <v>#REF!</v>
      </c>
      <c r="C446">
        <v>445</v>
      </c>
      <c r="D446">
        <v>522</v>
      </c>
      <c r="E446" t="s">
        <v>8216</v>
      </c>
      <c r="F446" t="s">
        <v>8325</v>
      </c>
      <c r="G446" t="s">
        <v>8349</v>
      </c>
      <c r="H446" t="s">
        <v>9</v>
      </c>
      <c r="I446">
        <v>31</v>
      </c>
      <c r="J446">
        <v>0</v>
      </c>
      <c r="K446">
        <v>0</v>
      </c>
      <c r="L446">
        <v>135</v>
      </c>
      <c r="M446">
        <v>30.8</v>
      </c>
      <c r="N446">
        <v>1.4</v>
      </c>
      <c r="O446">
        <v>1.5</v>
      </c>
      <c r="P446">
        <v>0</v>
      </c>
      <c r="Q446">
        <v>5</v>
      </c>
      <c r="R446">
        <v>4.6900000000000004</v>
      </c>
      <c r="S446">
        <v>3.69</v>
      </c>
      <c r="T446">
        <v>1.39</v>
      </c>
      <c r="U446">
        <v>34.5</v>
      </c>
      <c r="V446">
        <v>14.7</v>
      </c>
      <c r="W446">
        <v>28</v>
      </c>
      <c r="X446">
        <v>1.2</v>
      </c>
      <c r="Y446">
        <v>16.100000000000001</v>
      </c>
      <c r="Z446">
        <v>17.100000000000001</v>
      </c>
      <c r="AA446">
        <v>6</v>
      </c>
      <c r="AB446">
        <v>38.299999999999997</v>
      </c>
      <c r="AC446">
        <v>41.8</v>
      </c>
      <c r="AD446">
        <v>19.899999999999999</v>
      </c>
      <c r="AE446">
        <v>0.28399999999999997</v>
      </c>
      <c r="AF446">
        <f>SUM(P446+Q446)</f>
        <v>5</v>
      </c>
      <c r="AG446">
        <f>(U446/M446)*9</f>
        <v>10.081168831168831</v>
      </c>
      <c r="AH446" s="15">
        <f>SUM(AI446:AN446)</f>
        <v>-2.3871084329506198</v>
      </c>
      <c r="AI446" s="4">
        <f>(M446-84.2787575)/48.673</f>
        <v>-1.0987355926283566</v>
      </c>
      <c r="AJ446" s="4">
        <f>(K446-4.6555)/6.074</f>
        <v>-0.76646361540994401</v>
      </c>
      <c r="AK446" s="4">
        <f>-1*(R446-4.3424)/0.5478</f>
        <v>-0.63453815261044333</v>
      </c>
      <c r="AL446" s="4">
        <f>-1*(T446-1.332)/0.0986</f>
        <v>-0.58823529411764541</v>
      </c>
      <c r="AM446" s="4">
        <f>(AG446-8.9127)/1.487</f>
        <v>0.78578939554057314</v>
      </c>
      <c r="AN446" s="4">
        <f>(AF446-5.59719)/7.031955</f>
        <v>-8.492517372480346E-2</v>
      </c>
    </row>
    <row r="447" spans="1:40" x14ac:dyDescent="0.2">
      <c r="A447" t="e">
        <f>B447-C447</f>
        <v>#REF!</v>
      </c>
      <c r="B447" t="e">
        <f>MATCH(E447,#REF!,0)-1</f>
        <v>#REF!</v>
      </c>
      <c r="C447">
        <v>446</v>
      </c>
      <c r="D447">
        <v>458</v>
      </c>
      <c r="E447" t="s">
        <v>8114</v>
      </c>
      <c r="F447" t="s">
        <v>8328</v>
      </c>
      <c r="G447" t="s">
        <v>8349</v>
      </c>
      <c r="H447" t="s">
        <v>9</v>
      </c>
      <c r="I447">
        <v>41</v>
      </c>
      <c r="J447">
        <v>0</v>
      </c>
      <c r="K447">
        <v>0</v>
      </c>
      <c r="L447">
        <v>159.9</v>
      </c>
      <c r="M447">
        <v>36.5</v>
      </c>
      <c r="N447">
        <v>1.7</v>
      </c>
      <c r="O447">
        <v>1.8</v>
      </c>
      <c r="P447">
        <v>5</v>
      </c>
      <c r="Q447">
        <v>7</v>
      </c>
      <c r="R447">
        <v>4.6100000000000003</v>
      </c>
      <c r="S447">
        <v>3.93</v>
      </c>
      <c r="T447">
        <v>1.4</v>
      </c>
      <c r="U447">
        <v>33.700000000000003</v>
      </c>
      <c r="V447">
        <v>14.5</v>
      </c>
      <c r="W447">
        <v>36.799999999999997</v>
      </c>
      <c r="X447">
        <v>1.5</v>
      </c>
      <c r="Y447">
        <v>18.7</v>
      </c>
      <c r="Z447">
        <v>20.100000000000001</v>
      </c>
      <c r="AA447">
        <v>6</v>
      </c>
      <c r="AB447">
        <v>44</v>
      </c>
      <c r="AC447">
        <v>35.5</v>
      </c>
      <c r="AD447">
        <v>20.5</v>
      </c>
      <c r="AE447">
        <v>0.29799999999999999</v>
      </c>
      <c r="AF447">
        <f>SUM(P447+Q447)</f>
        <v>12</v>
      </c>
      <c r="AG447">
        <f>(U447/M447)*9</f>
        <v>8.3095890410958919</v>
      </c>
      <c r="AH447" s="15">
        <f>SUM(AI447:AN447)</f>
        <v>-2.4213042923676116</v>
      </c>
      <c r="AI447" s="4">
        <f>(M447-84.2787575)/48.673</f>
        <v>-0.98162754504550764</v>
      </c>
      <c r="AJ447" s="4">
        <f>(K447-4.6555)/6.074</f>
        <v>-0.76646361540994401</v>
      </c>
      <c r="AK447" s="4">
        <f>-1*(R447-4.3424)/0.5478</f>
        <v>-0.48849945235487541</v>
      </c>
      <c r="AL447" s="4">
        <f>-1*(T447-1.332)/0.0986</f>
        <v>-0.68965517241379148</v>
      </c>
      <c r="AM447" s="4">
        <f>(AG447-8.9127)/1.487</f>
        <v>-0.40558907794492755</v>
      </c>
      <c r="AN447" s="4">
        <f>(AF447-5.59719)/7.031955</f>
        <v>0.91053057080143429</v>
      </c>
    </row>
    <row r="448" spans="1:40" x14ac:dyDescent="0.2">
      <c r="A448" t="e">
        <f>B448-C448</f>
        <v>#REF!</v>
      </c>
      <c r="B448" t="e">
        <f>MATCH(E448,#REF!,0)-1</f>
        <v>#REF!</v>
      </c>
      <c r="C448">
        <v>447</v>
      </c>
      <c r="D448">
        <v>93</v>
      </c>
      <c r="E448" t="s">
        <v>7749</v>
      </c>
      <c r="F448" t="s">
        <v>8337</v>
      </c>
      <c r="G448" t="s">
        <v>8319</v>
      </c>
      <c r="H448" t="s">
        <v>9</v>
      </c>
      <c r="I448">
        <v>29</v>
      </c>
      <c r="J448">
        <v>29</v>
      </c>
      <c r="K448">
        <v>10.199999999999999</v>
      </c>
      <c r="L448">
        <v>643.70000000000005</v>
      </c>
      <c r="M448">
        <v>146</v>
      </c>
      <c r="N448">
        <v>7.4</v>
      </c>
      <c r="O448">
        <v>10.5</v>
      </c>
      <c r="P448">
        <v>0</v>
      </c>
      <c r="Q448">
        <v>0</v>
      </c>
      <c r="R448">
        <v>5.47</v>
      </c>
      <c r="S448">
        <v>4.33</v>
      </c>
      <c r="T448">
        <v>1.42</v>
      </c>
      <c r="U448">
        <v>123.9</v>
      </c>
      <c r="V448">
        <v>51</v>
      </c>
      <c r="W448">
        <v>155.80000000000001</v>
      </c>
      <c r="X448">
        <v>6.7</v>
      </c>
      <c r="Y448">
        <v>88.8</v>
      </c>
      <c r="Z448">
        <v>93.7</v>
      </c>
      <c r="AA448">
        <v>31</v>
      </c>
      <c r="AB448">
        <v>34.5</v>
      </c>
      <c r="AC448">
        <v>45.1</v>
      </c>
      <c r="AD448">
        <v>20.399999999999999</v>
      </c>
      <c r="AE448">
        <v>0.28899999999999998</v>
      </c>
      <c r="AF448">
        <f>SUM(P448+Q448)</f>
        <v>0</v>
      </c>
      <c r="AG448">
        <f>(U448/M448)*9</f>
        <v>7.6376712328767127</v>
      </c>
      <c r="AH448" s="15">
        <f>SUM(AI448:AN448)</f>
        <v>-2.423420974124272</v>
      </c>
      <c r="AI448" s="4">
        <f>(M448-84.2787575)/48.673</f>
        <v>1.2680796848355351</v>
      </c>
      <c r="AJ448" s="4">
        <f>(K448-4.6555)/6.074</f>
        <v>0.91282515640434636</v>
      </c>
      <c r="AK448" s="4">
        <f>-1*(R448-4.3424)/0.5478</f>
        <v>-2.0584154801022274</v>
      </c>
      <c r="AL448" s="4">
        <f>-1*(T448-1.332)/0.0986</f>
        <v>-0.89249492900608385</v>
      </c>
      <c r="AM448" s="4">
        <f>(AG448-8.9127)/1.487</f>
        <v>-0.85745041501229757</v>
      </c>
      <c r="AN448" s="4">
        <f>(AF448-5.59719)/7.031955</f>
        <v>-0.7959649912435447</v>
      </c>
    </row>
    <row r="449" spans="1:40" x14ac:dyDescent="0.2">
      <c r="A449" t="e">
        <f>B449-C449</f>
        <v>#REF!</v>
      </c>
      <c r="B449" t="e">
        <f>MATCH(E449,#REF!,0)-1</f>
        <v>#REF!</v>
      </c>
      <c r="C449">
        <v>448</v>
      </c>
      <c r="D449">
        <v>450</v>
      </c>
      <c r="E449" t="s">
        <v>3852</v>
      </c>
      <c r="F449" t="s">
        <v>8331</v>
      </c>
      <c r="G449" t="s">
        <v>8349</v>
      </c>
      <c r="H449" t="s">
        <v>7564</v>
      </c>
      <c r="I449">
        <v>41</v>
      </c>
      <c r="J449">
        <v>0</v>
      </c>
      <c r="K449">
        <v>0</v>
      </c>
      <c r="L449">
        <v>158.1</v>
      </c>
      <c r="M449">
        <v>36.5</v>
      </c>
      <c r="N449">
        <v>1.7</v>
      </c>
      <c r="O449">
        <v>1.8</v>
      </c>
      <c r="P449">
        <v>0</v>
      </c>
      <c r="Q449">
        <v>6</v>
      </c>
      <c r="R449">
        <v>4.33</v>
      </c>
      <c r="S449">
        <v>3.77</v>
      </c>
      <c r="T449">
        <v>1.37</v>
      </c>
      <c r="U449">
        <v>33.9</v>
      </c>
      <c r="V449">
        <v>15.1</v>
      </c>
      <c r="W449">
        <v>35.1</v>
      </c>
      <c r="X449">
        <v>1.5</v>
      </c>
      <c r="Y449">
        <v>17.600000000000001</v>
      </c>
      <c r="Z449">
        <v>18.899999999999999</v>
      </c>
      <c r="AA449">
        <v>5</v>
      </c>
      <c r="AB449">
        <v>42.7</v>
      </c>
      <c r="AC449">
        <v>36.700000000000003</v>
      </c>
      <c r="AD449">
        <v>20.6</v>
      </c>
      <c r="AE449">
        <v>0.29099999999999998</v>
      </c>
      <c r="AF449">
        <f>SUM(P449+Q449)</f>
        <v>6</v>
      </c>
      <c r="AG449">
        <f>(U449/M449)*9</f>
        <v>8.3589041095890408</v>
      </c>
      <c r="AH449" s="15">
        <f>SUM(AI449:AN449)</f>
        <v>-2.4259928527765462</v>
      </c>
      <c r="AI449" s="4">
        <f>(M449-84.2787575)/48.673</f>
        <v>-0.98162754504550764</v>
      </c>
      <c r="AJ449" s="4">
        <f>(K449-4.6555)/6.074</f>
        <v>-0.76646361540994401</v>
      </c>
      <c r="AK449" s="4">
        <f>-1*(R449-4.3424)/0.5478</f>
        <v>2.2635998539612127E-2</v>
      </c>
      <c r="AL449" s="4">
        <f>-1*(T449-1.332)/0.0986</f>
        <v>-0.38539553752535533</v>
      </c>
      <c r="AM449" s="4">
        <f>(AG449-8.9127)/1.487</f>
        <v>-0.37242494311429608</v>
      </c>
      <c r="AN449" s="4">
        <f>(AF449-5.59719)/7.031955</f>
        <v>5.7282789778944784E-2</v>
      </c>
    </row>
    <row r="450" spans="1:40" x14ac:dyDescent="0.2">
      <c r="A450" t="e">
        <f>B450-C450</f>
        <v>#REF!</v>
      </c>
      <c r="B450" t="e">
        <f>MATCH(E450,#REF!,0)-1</f>
        <v>#REF!</v>
      </c>
      <c r="C450">
        <v>449</v>
      </c>
      <c r="D450">
        <v>674</v>
      </c>
      <c r="E450" t="s">
        <v>8019</v>
      </c>
      <c r="F450" t="s">
        <v>8333</v>
      </c>
      <c r="G450" t="s">
        <v>8349</v>
      </c>
      <c r="H450" t="s">
        <v>9</v>
      </c>
      <c r="I450">
        <v>24</v>
      </c>
      <c r="J450">
        <v>0</v>
      </c>
      <c r="K450">
        <v>0</v>
      </c>
      <c r="L450">
        <v>83.4</v>
      </c>
      <c r="M450">
        <v>19.399999999999999</v>
      </c>
      <c r="N450">
        <v>1</v>
      </c>
      <c r="O450">
        <v>0.9</v>
      </c>
      <c r="P450">
        <v>0</v>
      </c>
      <c r="Q450">
        <v>2</v>
      </c>
      <c r="R450">
        <v>4.32</v>
      </c>
      <c r="S450">
        <v>3.56</v>
      </c>
      <c r="T450">
        <v>1.33</v>
      </c>
      <c r="U450">
        <v>19.600000000000001</v>
      </c>
      <c r="V450">
        <v>7.3</v>
      </c>
      <c r="W450">
        <v>18.5</v>
      </c>
      <c r="X450">
        <v>0.8</v>
      </c>
      <c r="Y450">
        <v>9.3000000000000007</v>
      </c>
      <c r="Z450">
        <v>10</v>
      </c>
      <c r="AA450">
        <v>3</v>
      </c>
      <c r="AB450">
        <v>44.7</v>
      </c>
      <c r="AC450">
        <v>35.200000000000003</v>
      </c>
      <c r="AD450">
        <v>20.100000000000001</v>
      </c>
      <c r="AE450">
        <v>0.29499999999999998</v>
      </c>
      <c r="AF450">
        <f>SUM(P450+Q450)</f>
        <v>2</v>
      </c>
      <c r="AG450">
        <f>(U450/M450)*9</f>
        <v>9.0927835051546406</v>
      </c>
      <c r="AH450" s="15">
        <f>SUM(AI450:AN450)</f>
        <v>-2.4286843067821304</v>
      </c>
      <c r="AI450" s="4">
        <f>(M450-84.2787575)/48.673</f>
        <v>-1.3329516877940544</v>
      </c>
      <c r="AJ450" s="4">
        <f>(K450-4.6555)/6.074</f>
        <v>-0.76646361540994401</v>
      </c>
      <c r="AK450" s="4">
        <f>-1*(R450-4.3424)/0.5478</f>
        <v>4.0890836071557704E-2</v>
      </c>
      <c r="AL450" s="4">
        <f>-1*(T450-1.332)/0.0986</f>
        <v>2.0283975659229229E-2</v>
      </c>
      <c r="AM450" s="4">
        <f>(AG450-8.9127)/1.487</f>
        <v>0.12110524892712941</v>
      </c>
      <c r="AN450" s="4">
        <f>(AF450-5.59719)/7.031955</f>
        <v>-0.51154906423604818</v>
      </c>
    </row>
    <row r="451" spans="1:40" x14ac:dyDescent="0.2">
      <c r="A451" t="e">
        <f>B451-C451</f>
        <v>#REF!</v>
      </c>
      <c r="B451" t="e">
        <f>MATCH(E451,#REF!,0)-1</f>
        <v>#REF!</v>
      </c>
      <c r="C451">
        <v>450</v>
      </c>
      <c r="D451">
        <v>561</v>
      </c>
      <c r="E451" t="s">
        <v>8183</v>
      </c>
      <c r="F451" t="s">
        <v>8318</v>
      </c>
      <c r="G451" t="s">
        <v>8349</v>
      </c>
      <c r="H451" t="s">
        <v>9</v>
      </c>
      <c r="I451">
        <v>24</v>
      </c>
      <c r="J451">
        <v>0</v>
      </c>
      <c r="K451">
        <v>0</v>
      </c>
      <c r="L451">
        <v>104.7</v>
      </c>
      <c r="M451">
        <v>24.3</v>
      </c>
      <c r="N451">
        <v>1.2</v>
      </c>
      <c r="O451">
        <v>1.2</v>
      </c>
      <c r="P451">
        <v>0</v>
      </c>
      <c r="Q451">
        <v>2</v>
      </c>
      <c r="R451">
        <v>4.5199999999999996</v>
      </c>
      <c r="S451">
        <v>3.51</v>
      </c>
      <c r="T451">
        <v>1.33</v>
      </c>
      <c r="U451">
        <v>25.6</v>
      </c>
      <c r="V451">
        <v>9.6999999999999993</v>
      </c>
      <c r="W451">
        <v>22.6</v>
      </c>
      <c r="X451">
        <v>0.9</v>
      </c>
      <c r="Y451">
        <v>12.2</v>
      </c>
      <c r="Z451">
        <v>13</v>
      </c>
      <c r="AA451">
        <v>4</v>
      </c>
      <c r="AB451">
        <v>35.9</v>
      </c>
      <c r="AC451">
        <v>43.9</v>
      </c>
      <c r="AD451">
        <v>20.2</v>
      </c>
      <c r="AE451">
        <v>0.28699999999999998</v>
      </c>
      <c r="AF451">
        <f>SUM(P451+Q451)</f>
        <v>2</v>
      </c>
      <c r="AG451">
        <f>(U451/M451)*9</f>
        <v>9.4814814814814827</v>
      </c>
      <c r="AH451" s="15">
        <f>SUM(AI451:AN451)</f>
        <v>-2.4317117984437231</v>
      </c>
      <c r="AI451" s="4">
        <f>(M451-84.2787575)/48.673</f>
        <v>-1.2322798574158158</v>
      </c>
      <c r="AJ451" s="4">
        <f>(K451-4.6555)/6.074</f>
        <v>-0.76646361540994401</v>
      </c>
      <c r="AK451" s="4">
        <f>-1*(R451-4.3424)/0.5478</f>
        <v>-0.32420591456736036</v>
      </c>
      <c r="AL451" s="4">
        <f>-1*(T451-1.332)/0.0986</f>
        <v>2.0283975659229229E-2</v>
      </c>
      <c r="AM451" s="4">
        <f>(AG451-8.9127)/1.487</f>
        <v>0.38250267752621619</v>
      </c>
      <c r="AN451" s="4">
        <f>(AF451-5.59719)/7.031955</f>
        <v>-0.51154906423604818</v>
      </c>
    </row>
    <row r="452" spans="1:40" x14ac:dyDescent="0.2">
      <c r="A452" t="e">
        <f>B452-C452</f>
        <v>#REF!</v>
      </c>
      <c r="B452" t="e">
        <f>MATCH(E452,#REF!,0)-1</f>
        <v>#REF!</v>
      </c>
      <c r="C452">
        <v>451</v>
      </c>
      <c r="D452">
        <v>496</v>
      </c>
      <c r="E452" t="s">
        <v>7961</v>
      </c>
      <c r="F452" t="s">
        <v>8335</v>
      </c>
      <c r="G452" t="s">
        <v>8349</v>
      </c>
      <c r="H452" t="s">
        <v>9</v>
      </c>
      <c r="I452">
        <v>36</v>
      </c>
      <c r="J452">
        <v>0</v>
      </c>
      <c r="K452">
        <v>0</v>
      </c>
      <c r="L452">
        <v>138.5</v>
      </c>
      <c r="M452">
        <v>32</v>
      </c>
      <c r="N452">
        <v>1.6</v>
      </c>
      <c r="O452">
        <v>1.5</v>
      </c>
      <c r="P452">
        <v>0</v>
      </c>
      <c r="Q452">
        <v>5</v>
      </c>
      <c r="R452">
        <v>4.68</v>
      </c>
      <c r="S452">
        <v>3.69</v>
      </c>
      <c r="T452">
        <v>1.34</v>
      </c>
      <c r="U452">
        <v>32.700000000000003</v>
      </c>
      <c r="V452">
        <v>12.4</v>
      </c>
      <c r="W452">
        <v>30.6</v>
      </c>
      <c r="X452">
        <v>1.2</v>
      </c>
      <c r="Y452">
        <v>16.7</v>
      </c>
      <c r="Z452">
        <v>17.7</v>
      </c>
      <c r="AA452">
        <v>6</v>
      </c>
      <c r="AB452">
        <v>35</v>
      </c>
      <c r="AC452">
        <v>43.8</v>
      </c>
      <c r="AD452">
        <v>21.2</v>
      </c>
      <c r="AE452">
        <v>0.28899999999999998</v>
      </c>
      <c r="AF452">
        <f>SUM(P452+Q452)</f>
        <v>5</v>
      </c>
      <c r="AG452">
        <f>(U452/M452)*9</f>
        <v>9.1968750000000004</v>
      </c>
      <c r="AH452" s="15">
        <f>SUM(AI452:AN452)</f>
        <v>-2.4317830194685075</v>
      </c>
      <c r="AI452" s="4">
        <f>(M452-84.2787575)/48.673</f>
        <v>-1.074081266821441</v>
      </c>
      <c r="AJ452" s="4">
        <f>(K452-4.6555)/6.074</f>
        <v>-0.76646361540994401</v>
      </c>
      <c r="AK452" s="4">
        <f>-1*(R452-4.3424)/0.5478</f>
        <v>-0.6162833150784961</v>
      </c>
      <c r="AL452" s="4">
        <f>-1*(T452-1.332)/0.0986</f>
        <v>-8.1135902636916918E-2</v>
      </c>
      <c r="AM452" s="4">
        <f>(AG452-8.9127)/1.487</f>
        <v>0.19110625420309427</v>
      </c>
      <c r="AN452" s="4">
        <f>(AF452-5.59719)/7.031955</f>
        <v>-8.492517372480346E-2</v>
      </c>
    </row>
    <row r="453" spans="1:40" x14ac:dyDescent="0.2">
      <c r="A453" t="e">
        <f>B453-C453</f>
        <v>#REF!</v>
      </c>
      <c r="B453" t="e">
        <f>MATCH(E453,#REF!,0)-1</f>
        <v>#REF!</v>
      </c>
      <c r="C453">
        <v>452</v>
      </c>
      <c r="D453">
        <v>180</v>
      </c>
      <c r="E453" t="s">
        <v>7842</v>
      </c>
      <c r="F453" t="s">
        <v>8333</v>
      </c>
      <c r="G453" t="s">
        <v>8319</v>
      </c>
      <c r="H453" t="s">
        <v>7564</v>
      </c>
      <c r="I453">
        <v>27</v>
      </c>
      <c r="J453">
        <v>11</v>
      </c>
      <c r="K453">
        <v>5.2</v>
      </c>
      <c r="L453">
        <v>274.3</v>
      </c>
      <c r="M453">
        <v>79.5</v>
      </c>
      <c r="N453">
        <v>3.7</v>
      </c>
      <c r="O453">
        <v>3.9</v>
      </c>
      <c r="P453">
        <v>0</v>
      </c>
      <c r="Q453">
        <v>2</v>
      </c>
      <c r="R453">
        <v>4.55</v>
      </c>
      <c r="S453">
        <v>3.69</v>
      </c>
      <c r="T453">
        <v>1.35</v>
      </c>
      <c r="U453">
        <v>60.9</v>
      </c>
      <c r="V453">
        <v>25.7</v>
      </c>
      <c r="W453">
        <v>61.9</v>
      </c>
      <c r="X453">
        <v>3</v>
      </c>
      <c r="Y453">
        <v>33.299999999999997</v>
      </c>
      <c r="Z453">
        <v>35.6</v>
      </c>
      <c r="AA453">
        <v>10</v>
      </c>
      <c r="AB453">
        <v>42.8</v>
      </c>
      <c r="AC453">
        <v>37.200000000000003</v>
      </c>
      <c r="AD453">
        <v>20.100000000000001</v>
      </c>
      <c r="AE453">
        <v>0.29499999999999998</v>
      </c>
      <c r="AF453">
        <f>SUM(P453+Q453)</f>
        <v>2</v>
      </c>
      <c r="AG453">
        <f>(U453/M453)*9</f>
        <v>6.8943396226415086</v>
      </c>
      <c r="AH453" s="15">
        <f>SUM(AI453:AN453)</f>
        <v>-2.4389489304676473</v>
      </c>
      <c r="AI453" s="4">
        <f>(M453-84.2787575)/48.673</f>
        <v>-9.8180870297700937E-2</v>
      </c>
      <c r="AJ453" s="4">
        <f>(K453-4.6555)/6.074</f>
        <v>8.9644385907145241E-2</v>
      </c>
      <c r="AK453" s="4">
        <f>-1*(R453-4.3424)/0.5478</f>
        <v>-0.37897042716319868</v>
      </c>
      <c r="AL453" s="4">
        <f>-1*(T453-1.332)/0.0986</f>
        <v>-0.18255578093306304</v>
      </c>
      <c r="AM453" s="4">
        <f>(AG453-8.9127)/1.487</f>
        <v>-1.3573371737447817</v>
      </c>
      <c r="AN453" s="4">
        <f>(AF453-5.59719)/7.031955</f>
        <v>-0.51154906423604818</v>
      </c>
    </row>
    <row r="454" spans="1:40" x14ac:dyDescent="0.2">
      <c r="A454" t="e">
        <f>B454-C454</f>
        <v>#REF!</v>
      </c>
      <c r="B454" t="e">
        <f>MATCH(E454,#REF!,0)-1</f>
        <v>#REF!</v>
      </c>
      <c r="C454">
        <v>453</v>
      </c>
      <c r="D454">
        <v>133</v>
      </c>
      <c r="E454" t="s">
        <v>7731</v>
      </c>
      <c r="F454" t="s">
        <v>8328</v>
      </c>
      <c r="G454" t="s">
        <v>8319</v>
      </c>
      <c r="H454" t="s">
        <v>7564</v>
      </c>
      <c r="I454">
        <v>23</v>
      </c>
      <c r="J454">
        <v>23</v>
      </c>
      <c r="K454">
        <v>9.1</v>
      </c>
      <c r="L454">
        <v>502.4</v>
      </c>
      <c r="M454">
        <v>113.5</v>
      </c>
      <c r="N454">
        <v>5.6</v>
      </c>
      <c r="O454">
        <v>7.9</v>
      </c>
      <c r="P454">
        <v>0</v>
      </c>
      <c r="Q454">
        <v>0</v>
      </c>
      <c r="R454">
        <v>4.8</v>
      </c>
      <c r="S454">
        <v>4.42</v>
      </c>
      <c r="T454">
        <v>1.48</v>
      </c>
      <c r="U454">
        <v>99.9</v>
      </c>
      <c r="V454">
        <v>54.4</v>
      </c>
      <c r="W454">
        <v>114.1</v>
      </c>
      <c r="X454">
        <v>3.9</v>
      </c>
      <c r="Y454">
        <v>60.5</v>
      </c>
      <c r="Z454">
        <v>65</v>
      </c>
      <c r="AA454">
        <v>18</v>
      </c>
      <c r="AB454">
        <v>45.1</v>
      </c>
      <c r="AC454">
        <v>34.9</v>
      </c>
      <c r="AD454">
        <v>20</v>
      </c>
      <c r="AE454">
        <v>0.29499999999999998</v>
      </c>
      <c r="AF454">
        <f>SUM(P454+Q454)</f>
        <v>0</v>
      </c>
      <c r="AG454">
        <f>(U454/M454)*9</f>
        <v>7.9215859030837015</v>
      </c>
      <c r="AH454" s="15">
        <f>SUM(AI454:AN454)</f>
        <v>-2.466756038977127</v>
      </c>
      <c r="AI454" s="4">
        <f>(M454-84.2787575)/48.673</f>
        <v>0.60035836089823935</v>
      </c>
      <c r="AJ454" s="4">
        <f>(K454-4.6555)/6.074</f>
        <v>0.73172538689496214</v>
      </c>
      <c r="AK454" s="4">
        <f>-1*(R454-4.3424)/0.5478</f>
        <v>-0.8353413654618479</v>
      </c>
      <c r="AL454" s="4">
        <f>-1*(T454-1.332)/0.0986</f>
        <v>-1.5010141987829606</v>
      </c>
      <c r="AM454" s="4">
        <f>(AG454-8.9127)/1.487</f>
        <v>-0.66651923128197554</v>
      </c>
      <c r="AN454" s="4">
        <f>(AF454-5.59719)/7.031955</f>
        <v>-0.7959649912435447</v>
      </c>
    </row>
    <row r="455" spans="1:40" x14ac:dyDescent="0.2">
      <c r="A455" t="e">
        <f>B455-C455</f>
        <v>#REF!</v>
      </c>
      <c r="B455" t="e">
        <f>MATCH(E455,#REF!,0)-1</f>
        <v>#REF!</v>
      </c>
      <c r="C455">
        <v>454</v>
      </c>
      <c r="D455">
        <v>145</v>
      </c>
      <c r="E455" t="s">
        <v>7727</v>
      </c>
      <c r="F455" t="s">
        <v>8348</v>
      </c>
      <c r="G455" t="s">
        <v>8319</v>
      </c>
      <c r="H455" t="s">
        <v>9</v>
      </c>
      <c r="I455">
        <v>19</v>
      </c>
      <c r="J455">
        <v>19</v>
      </c>
      <c r="K455">
        <v>7.6</v>
      </c>
      <c r="L455">
        <v>424.1</v>
      </c>
      <c r="M455">
        <v>97</v>
      </c>
      <c r="N455">
        <v>5.4</v>
      </c>
      <c r="O455">
        <v>6.4</v>
      </c>
      <c r="P455">
        <v>0</v>
      </c>
      <c r="Q455">
        <v>0</v>
      </c>
      <c r="R455">
        <v>4.93</v>
      </c>
      <c r="S455">
        <v>4.08</v>
      </c>
      <c r="T455">
        <v>1.39</v>
      </c>
      <c r="U455">
        <v>83.9</v>
      </c>
      <c r="V455">
        <v>32.799999999999997</v>
      </c>
      <c r="W455">
        <v>102.2</v>
      </c>
      <c r="X455">
        <v>4.5999999999999996</v>
      </c>
      <c r="Y455">
        <v>53.1</v>
      </c>
      <c r="Z455">
        <v>56.8</v>
      </c>
      <c r="AA455">
        <v>17</v>
      </c>
      <c r="AB455">
        <v>42.9</v>
      </c>
      <c r="AC455">
        <v>36.6</v>
      </c>
      <c r="AD455">
        <v>20.5</v>
      </c>
      <c r="AE455">
        <v>0.29699999999999999</v>
      </c>
      <c r="AF455">
        <f>SUM(P455+Q455)</f>
        <v>0</v>
      </c>
      <c r="AG455">
        <f>(U455/M455)*9</f>
        <v>7.7845360824742276</v>
      </c>
      <c r="AH455" s="15">
        <f>SUM(AI455:AN455)</f>
        <v>-2.4694065463413812</v>
      </c>
      <c r="AI455" s="4">
        <f>(M455-84.2787575)/48.673</f>
        <v>0.26136138105315065</v>
      </c>
      <c r="AJ455" s="4">
        <f>(K455-4.6555)/6.074</f>
        <v>0.48477115574580176</v>
      </c>
      <c r="AK455" s="4">
        <f>-1*(R455-4.3424)/0.5478</f>
        <v>-1.0726542533771453</v>
      </c>
      <c r="AL455" s="4">
        <f>-1*(T455-1.332)/0.0986</f>
        <v>-0.58823529411764541</v>
      </c>
      <c r="AM455" s="4">
        <f>(AG455-8.9127)/1.487</f>
        <v>-0.7586845444019984</v>
      </c>
      <c r="AN455" s="4">
        <f>(AF455-5.59719)/7.031955</f>
        <v>-0.7959649912435447</v>
      </c>
    </row>
    <row r="456" spans="1:40" x14ac:dyDescent="0.2">
      <c r="A456" t="e">
        <f>B456-C456</f>
        <v>#REF!</v>
      </c>
      <c r="B456" t="e">
        <f>MATCH(E456,#REF!,0)-1</f>
        <v>#REF!</v>
      </c>
      <c r="C456">
        <v>455</v>
      </c>
      <c r="D456">
        <v>136</v>
      </c>
      <c r="E456" t="s">
        <v>7737</v>
      </c>
      <c r="F456" t="s">
        <v>8328</v>
      </c>
      <c r="G456" t="s">
        <v>8319</v>
      </c>
      <c r="H456" t="s">
        <v>9</v>
      </c>
      <c r="I456">
        <v>21</v>
      </c>
      <c r="J456">
        <v>21</v>
      </c>
      <c r="K456">
        <v>8.4</v>
      </c>
      <c r="L456">
        <v>484.8</v>
      </c>
      <c r="M456">
        <v>109.7</v>
      </c>
      <c r="N456">
        <v>5.4</v>
      </c>
      <c r="O456">
        <v>8.1</v>
      </c>
      <c r="P456">
        <v>0</v>
      </c>
      <c r="Q456">
        <v>0</v>
      </c>
      <c r="R456">
        <v>5.09</v>
      </c>
      <c r="S456">
        <v>4.3</v>
      </c>
      <c r="T456">
        <v>1.43</v>
      </c>
      <c r="U456">
        <v>100.2</v>
      </c>
      <c r="V456">
        <v>47</v>
      </c>
      <c r="W456">
        <v>110.3</v>
      </c>
      <c r="X456">
        <v>5.5</v>
      </c>
      <c r="Y456">
        <v>62</v>
      </c>
      <c r="Z456">
        <v>66</v>
      </c>
      <c r="AA456">
        <v>20</v>
      </c>
      <c r="AB456">
        <v>39.9</v>
      </c>
      <c r="AC456">
        <v>40.1</v>
      </c>
      <c r="AD456">
        <v>20</v>
      </c>
      <c r="AE456">
        <v>0.28999999999999998</v>
      </c>
      <c r="AF456">
        <f>SUM(P456+Q456)</f>
        <v>0</v>
      </c>
      <c r="AG456">
        <f>(U456/M456)*9</f>
        <v>8.2206016408386517</v>
      </c>
      <c r="AH456" s="15">
        <f>SUM(AI456:AN456)</f>
        <v>-2.4812777000234494</v>
      </c>
      <c r="AI456" s="4">
        <f>(M456-84.2787575)/48.673</f>
        <v>0.5222863291763401</v>
      </c>
      <c r="AJ456" s="4">
        <f>(K456-4.6555)/6.074</f>
        <v>0.61648007902535407</v>
      </c>
      <c r="AK456" s="4">
        <f>-1*(R456-4.3424)/0.5478</f>
        <v>-1.364731653888281</v>
      </c>
      <c r="AL456" s="4">
        <f>-1*(T456-1.332)/0.0986</f>
        <v>-0.99391480730222992</v>
      </c>
      <c r="AM456" s="4">
        <f>(AG456-8.9127)/1.487</f>
        <v>-0.46543265579108767</v>
      </c>
      <c r="AN456" s="4">
        <f>(AF456-5.59719)/7.031955</f>
        <v>-0.7959649912435447</v>
      </c>
    </row>
    <row r="457" spans="1:40" x14ac:dyDescent="0.2">
      <c r="A457" t="e">
        <f>B457-C457</f>
        <v>#REF!</v>
      </c>
      <c r="B457" t="e">
        <f>MATCH(E457,#REF!,0)-1</f>
        <v>#REF!</v>
      </c>
      <c r="C457">
        <v>456</v>
      </c>
      <c r="D457">
        <v>576</v>
      </c>
      <c r="E457" t="s">
        <v>8125</v>
      </c>
      <c r="F457" t="s">
        <v>8323</v>
      </c>
      <c r="G457" t="s">
        <v>8349</v>
      </c>
      <c r="H457" t="s">
        <v>7564</v>
      </c>
      <c r="I457">
        <v>24</v>
      </c>
      <c r="J457">
        <v>0</v>
      </c>
      <c r="K457">
        <v>0</v>
      </c>
      <c r="L457">
        <v>106.7</v>
      </c>
      <c r="M457">
        <v>24.3</v>
      </c>
      <c r="N457">
        <v>1.1000000000000001</v>
      </c>
      <c r="O457">
        <v>1.2</v>
      </c>
      <c r="P457">
        <v>0</v>
      </c>
      <c r="Q457">
        <v>2</v>
      </c>
      <c r="R457">
        <v>4.4000000000000004</v>
      </c>
      <c r="S457">
        <v>3.65</v>
      </c>
      <c r="T457">
        <v>1.39</v>
      </c>
      <c r="U457">
        <v>26.9</v>
      </c>
      <c r="V457">
        <v>12.1</v>
      </c>
      <c r="W457">
        <v>21.8</v>
      </c>
      <c r="X457">
        <v>1.7</v>
      </c>
      <c r="Y457">
        <v>11.9</v>
      </c>
      <c r="Z457">
        <v>12.7</v>
      </c>
      <c r="AA457">
        <v>4</v>
      </c>
      <c r="AB457">
        <v>42.4</v>
      </c>
      <c r="AC457">
        <v>37.5</v>
      </c>
      <c r="AD457">
        <v>20.100000000000001</v>
      </c>
      <c r="AE457">
        <v>0.29099999999999998</v>
      </c>
      <c r="AF457">
        <f>SUM(P457+Q457)</f>
        <v>2</v>
      </c>
      <c r="AG457">
        <f>(U457/M457)*9</f>
        <v>9.9629629629629619</v>
      </c>
      <c r="AH457" s="15">
        <f>SUM(AI457:AN457)</f>
        <v>-2.4973791499949614</v>
      </c>
      <c r="AI457" s="4">
        <f>(M457-84.2787575)/48.673</f>
        <v>-1.2322798574158158</v>
      </c>
      <c r="AJ457" s="4">
        <f>(K457-4.6555)/6.074</f>
        <v>-0.76646361540994401</v>
      </c>
      <c r="AK457" s="4">
        <f>-1*(R457-4.3424)/0.5478</f>
        <v>-0.10514786418401016</v>
      </c>
      <c r="AL457" s="4">
        <f>-1*(T457-1.332)/0.0986</f>
        <v>-0.58823529411764541</v>
      </c>
      <c r="AM457" s="4">
        <f>(AG457-8.9127)/1.487</f>
        <v>0.70629654536850217</v>
      </c>
      <c r="AN457" s="4">
        <f>(AF457-5.59719)/7.031955</f>
        <v>-0.51154906423604818</v>
      </c>
    </row>
    <row r="458" spans="1:40" x14ac:dyDescent="0.2">
      <c r="A458" t="e">
        <f>B458-C458</f>
        <v>#REF!</v>
      </c>
      <c r="B458" t="e">
        <f>MATCH(E458,#REF!,0)-1</f>
        <v>#REF!</v>
      </c>
      <c r="C458">
        <v>457</v>
      </c>
      <c r="D458">
        <v>491</v>
      </c>
      <c r="E458" t="s">
        <v>8178</v>
      </c>
      <c r="F458" t="s">
        <v>8348</v>
      </c>
      <c r="G458" t="s">
        <v>8349</v>
      </c>
      <c r="H458" t="s">
        <v>9</v>
      </c>
      <c r="I458">
        <v>41</v>
      </c>
      <c r="J458">
        <v>0</v>
      </c>
      <c r="K458">
        <v>0</v>
      </c>
      <c r="L458">
        <v>140.69999999999999</v>
      </c>
      <c r="M458">
        <v>32.4</v>
      </c>
      <c r="N458">
        <v>1.6</v>
      </c>
      <c r="O458">
        <v>1.6</v>
      </c>
      <c r="P458">
        <v>0</v>
      </c>
      <c r="Q458">
        <v>4</v>
      </c>
      <c r="R458">
        <v>4.59</v>
      </c>
      <c r="S458">
        <v>3.7</v>
      </c>
      <c r="T458">
        <v>1.37</v>
      </c>
      <c r="U458">
        <v>34.200000000000003</v>
      </c>
      <c r="V458">
        <v>14</v>
      </c>
      <c r="W458">
        <v>30.3</v>
      </c>
      <c r="X458">
        <v>1.1000000000000001</v>
      </c>
      <c r="Y458">
        <v>16.5</v>
      </c>
      <c r="Z458">
        <v>17.600000000000001</v>
      </c>
      <c r="AA458">
        <v>6</v>
      </c>
      <c r="AB458">
        <v>37.299999999999997</v>
      </c>
      <c r="AC458">
        <v>42</v>
      </c>
      <c r="AD458">
        <v>20.7</v>
      </c>
      <c r="AE458">
        <v>0.28899999999999998</v>
      </c>
      <c r="AF458">
        <f>SUM(P458+Q458)</f>
        <v>4</v>
      </c>
      <c r="AG458">
        <f>(U458/M458)*9</f>
        <v>9.5</v>
      </c>
      <c r="AH458" s="15">
        <f>SUM(AI458:AN458)</f>
        <v>-2.501888937846128</v>
      </c>
      <c r="AI458" s="4">
        <f>(M458-84.2787575)/48.673</f>
        <v>-1.0658631582191358</v>
      </c>
      <c r="AJ458" s="4">
        <f>(K458-4.6555)/6.074</f>
        <v>-0.76646361540994401</v>
      </c>
      <c r="AK458" s="4">
        <f>-1*(R458-4.3424)/0.5478</f>
        <v>-0.45198977729098261</v>
      </c>
      <c r="AL458" s="4">
        <f>-1*(T458-1.332)/0.0986</f>
        <v>-0.38539553752535533</v>
      </c>
      <c r="AM458" s="4">
        <f>(AG458-8.9127)/1.487</f>
        <v>0.39495628782784181</v>
      </c>
      <c r="AN458" s="4">
        <f>(AF458-5.59719)/7.031955</f>
        <v>-0.22713313722855172</v>
      </c>
    </row>
    <row r="459" spans="1:40" x14ac:dyDescent="0.2">
      <c r="A459" t="e">
        <f>B459-C459</f>
        <v>#REF!</v>
      </c>
      <c r="B459" t="e">
        <f>MATCH(E459,#REF!,0)-1</f>
        <v>#REF!</v>
      </c>
      <c r="C459">
        <v>458</v>
      </c>
      <c r="D459">
        <v>570</v>
      </c>
      <c r="E459" t="s">
        <v>8112</v>
      </c>
      <c r="F459" t="s">
        <v>8347</v>
      </c>
      <c r="G459" t="s">
        <v>8349</v>
      </c>
      <c r="H459" t="s">
        <v>9</v>
      </c>
      <c r="I459">
        <v>24</v>
      </c>
      <c r="J459">
        <v>0</v>
      </c>
      <c r="K459">
        <v>0</v>
      </c>
      <c r="L459">
        <v>105.1</v>
      </c>
      <c r="M459">
        <v>24.3</v>
      </c>
      <c r="N459">
        <v>1.2</v>
      </c>
      <c r="O459">
        <v>1.1000000000000001</v>
      </c>
      <c r="P459">
        <v>0</v>
      </c>
      <c r="Q459">
        <v>2</v>
      </c>
      <c r="R459">
        <v>4.5199999999999996</v>
      </c>
      <c r="S459">
        <v>3.73</v>
      </c>
      <c r="T459">
        <v>1.31</v>
      </c>
      <c r="U459">
        <v>24.5</v>
      </c>
      <c r="V459">
        <v>8.6999999999999993</v>
      </c>
      <c r="W459">
        <v>23.1</v>
      </c>
      <c r="X459">
        <v>1.3</v>
      </c>
      <c r="Y459">
        <v>12.2</v>
      </c>
      <c r="Z459">
        <v>13</v>
      </c>
      <c r="AA459">
        <v>4</v>
      </c>
      <c r="AB459">
        <v>37.1</v>
      </c>
      <c r="AC459">
        <v>42.9</v>
      </c>
      <c r="AD459">
        <v>20</v>
      </c>
      <c r="AE459">
        <v>0.28499999999999998</v>
      </c>
      <c r="AF459">
        <f>SUM(P459+Q459)</f>
        <v>2</v>
      </c>
      <c r="AG459">
        <f>(U459/M459)*9</f>
        <v>9.0740740740740744</v>
      </c>
      <c r="AH459" s="15">
        <f>SUM(AI459:AN459)</f>
        <v>-2.5028514684872132</v>
      </c>
      <c r="AI459" s="4">
        <f>(M459-84.2787575)/48.673</f>
        <v>-1.2322798574158158</v>
      </c>
      <c r="AJ459" s="4">
        <f>(K459-4.6555)/6.074</f>
        <v>-0.76646361540994401</v>
      </c>
      <c r="AK459" s="4">
        <f>-1*(R459-4.3424)/0.5478</f>
        <v>-0.32420591456736036</v>
      </c>
      <c r="AL459" s="4">
        <f>-1*(T459-1.332)/0.0986</f>
        <v>0.22312373225152152</v>
      </c>
      <c r="AM459" s="4">
        <f>(AG459-8.9127)/1.487</f>
        <v>0.10852325089043391</v>
      </c>
      <c r="AN459" s="4">
        <f>(AF459-5.59719)/7.031955</f>
        <v>-0.51154906423604818</v>
      </c>
    </row>
    <row r="460" spans="1:40" x14ac:dyDescent="0.2">
      <c r="A460" t="e">
        <f>B460-C460</f>
        <v>#REF!</v>
      </c>
      <c r="B460" t="e">
        <f>MATCH(E460,#REF!,0)-1</f>
        <v>#REF!</v>
      </c>
      <c r="C460">
        <v>459</v>
      </c>
      <c r="D460">
        <v>114</v>
      </c>
      <c r="E460" t="s">
        <v>7697</v>
      </c>
      <c r="F460" t="s">
        <v>8348</v>
      </c>
      <c r="G460" t="s">
        <v>8319</v>
      </c>
      <c r="H460" t="s">
        <v>9</v>
      </c>
      <c r="I460">
        <v>26</v>
      </c>
      <c r="J460">
        <v>26</v>
      </c>
      <c r="K460">
        <v>9.9</v>
      </c>
      <c r="L460">
        <v>571.70000000000005</v>
      </c>
      <c r="M460">
        <v>129.5</v>
      </c>
      <c r="N460">
        <v>7.3</v>
      </c>
      <c r="O460">
        <v>8.9</v>
      </c>
      <c r="P460">
        <v>0</v>
      </c>
      <c r="Q460">
        <v>0</v>
      </c>
      <c r="R460">
        <v>5.05</v>
      </c>
      <c r="S460">
        <v>4.29</v>
      </c>
      <c r="T460">
        <v>1.45</v>
      </c>
      <c r="U460">
        <v>106.6</v>
      </c>
      <c r="V460">
        <v>51.2</v>
      </c>
      <c r="W460">
        <v>136.4</v>
      </c>
      <c r="X460">
        <v>6.6</v>
      </c>
      <c r="Y460">
        <v>72.599999999999994</v>
      </c>
      <c r="Z460">
        <v>77.599999999999994</v>
      </c>
      <c r="AA460">
        <v>22</v>
      </c>
      <c r="AB460">
        <v>42.7</v>
      </c>
      <c r="AC460">
        <v>36.799999999999997</v>
      </c>
      <c r="AD460">
        <v>20.5</v>
      </c>
      <c r="AE460">
        <v>0.29599999999999999</v>
      </c>
      <c r="AF460">
        <f>SUM(P460+Q460)</f>
        <v>0</v>
      </c>
      <c r="AG460">
        <f>(U460/M460)*9</f>
        <v>7.4084942084942087</v>
      </c>
      <c r="AH460" s="15">
        <f>SUM(AI460:AN460)</f>
        <v>-2.5034856517401867</v>
      </c>
      <c r="AI460" s="4">
        <f>(M460-84.2787575)/48.673</f>
        <v>0.92908270499044643</v>
      </c>
      <c r="AJ460" s="4">
        <f>(K460-4.6555)/6.074</f>
        <v>0.86343431017451444</v>
      </c>
      <c r="AK460" s="4">
        <f>-1*(R460-4.3424)/0.5478</f>
        <v>-1.2917123037604969</v>
      </c>
      <c r="AL460" s="4">
        <f>-1*(T460-1.332)/0.0986</f>
        <v>-1.1967545638945223</v>
      </c>
      <c r="AM460" s="4">
        <f>(AG460-8.9127)/1.487</f>
        <v>-1.0115708080065839</v>
      </c>
      <c r="AN460" s="4">
        <f>(AF460-5.59719)/7.031955</f>
        <v>-0.7959649912435447</v>
      </c>
    </row>
    <row r="461" spans="1:40" x14ac:dyDescent="0.2">
      <c r="A461" t="e">
        <f>B461-C461</f>
        <v>#REF!</v>
      </c>
      <c r="B461" t="e">
        <f>MATCH(E461,#REF!,0)-1</f>
        <v>#REF!</v>
      </c>
      <c r="C461">
        <v>460</v>
      </c>
      <c r="D461">
        <v>544</v>
      </c>
      <c r="E461" t="s">
        <v>8105</v>
      </c>
      <c r="F461" t="s">
        <v>8326</v>
      </c>
      <c r="G461" t="s">
        <v>8349</v>
      </c>
      <c r="H461" t="s">
        <v>9</v>
      </c>
      <c r="I461">
        <v>24</v>
      </c>
      <c r="J461">
        <v>0</v>
      </c>
      <c r="K461">
        <v>0</v>
      </c>
      <c r="L461">
        <v>115.1</v>
      </c>
      <c r="M461">
        <v>26.7</v>
      </c>
      <c r="N461">
        <v>1.3</v>
      </c>
      <c r="O461">
        <v>1.3</v>
      </c>
      <c r="P461">
        <v>0</v>
      </c>
      <c r="Q461">
        <v>4</v>
      </c>
      <c r="R461">
        <v>4.47</v>
      </c>
      <c r="S461">
        <v>3.66</v>
      </c>
      <c r="T461">
        <v>1.34</v>
      </c>
      <c r="U461">
        <v>26.3</v>
      </c>
      <c r="V461">
        <v>10.3</v>
      </c>
      <c r="W461">
        <v>25.6</v>
      </c>
      <c r="X461">
        <v>1.1000000000000001</v>
      </c>
      <c r="Y461">
        <v>13.3</v>
      </c>
      <c r="Z461">
        <v>14.2</v>
      </c>
      <c r="AA461">
        <v>4</v>
      </c>
      <c r="AB461">
        <v>41.3</v>
      </c>
      <c r="AC461">
        <v>38</v>
      </c>
      <c r="AD461">
        <v>20.7</v>
      </c>
      <c r="AE461">
        <v>0.29099999999999998</v>
      </c>
      <c r="AF461">
        <f>SUM(P461+Q461)</f>
        <v>4</v>
      </c>
      <c r="AG461">
        <f>(U461/M461)*9</f>
        <v>8.8651685393258433</v>
      </c>
      <c r="AH461" s="15">
        <f>SUM(AI461:AN461)</f>
        <v>-2.5226002555533915</v>
      </c>
      <c r="AI461" s="4">
        <f>(M461-84.2787575)/48.673</f>
        <v>-1.1829712058019846</v>
      </c>
      <c r="AJ461" s="4">
        <f>(K461-4.6555)/6.074</f>
        <v>-0.76646361540994401</v>
      </c>
      <c r="AK461" s="4">
        <f>-1*(R461-4.3424)/0.5478</f>
        <v>-0.23293172690763084</v>
      </c>
      <c r="AL461" s="4">
        <f>-1*(T461-1.332)/0.0986</f>
        <v>-8.1135902636916918E-2</v>
      </c>
      <c r="AM461" s="4">
        <f>(AG461-8.9127)/1.487</f>
        <v>-3.1964667568363095E-2</v>
      </c>
      <c r="AN461" s="4">
        <f>(AF461-5.59719)/7.031955</f>
        <v>-0.22713313722855172</v>
      </c>
    </row>
    <row r="462" spans="1:40" x14ac:dyDescent="0.2">
      <c r="A462" t="e">
        <f>B462-C462</f>
        <v>#REF!</v>
      </c>
      <c r="B462" t="e">
        <f>MATCH(E462,#REF!,0)-1</f>
        <v>#REF!</v>
      </c>
      <c r="C462">
        <v>461</v>
      </c>
      <c r="D462">
        <v>530</v>
      </c>
      <c r="E462" t="s">
        <v>8078</v>
      </c>
      <c r="F462" t="s">
        <v>8318</v>
      </c>
      <c r="G462" t="s">
        <v>8349</v>
      </c>
      <c r="H462" t="s">
        <v>9</v>
      </c>
      <c r="I462">
        <v>24</v>
      </c>
      <c r="J462">
        <v>0</v>
      </c>
      <c r="K462">
        <v>0</v>
      </c>
      <c r="L462">
        <v>126</v>
      </c>
      <c r="M462">
        <v>29.2</v>
      </c>
      <c r="N462">
        <v>1.4</v>
      </c>
      <c r="O462">
        <v>1.5</v>
      </c>
      <c r="P462">
        <v>0</v>
      </c>
      <c r="Q462">
        <v>2</v>
      </c>
      <c r="R462">
        <v>4.55</v>
      </c>
      <c r="S462">
        <v>3.63</v>
      </c>
      <c r="T462">
        <v>1.31</v>
      </c>
      <c r="U462">
        <v>29.1</v>
      </c>
      <c r="V462">
        <v>10</v>
      </c>
      <c r="W462">
        <v>28.1</v>
      </c>
      <c r="X462">
        <v>1.2</v>
      </c>
      <c r="Y462">
        <v>14.8</v>
      </c>
      <c r="Z462">
        <v>15.7</v>
      </c>
      <c r="AA462">
        <v>5</v>
      </c>
      <c r="AB462">
        <v>35.700000000000003</v>
      </c>
      <c r="AC462">
        <v>44.1</v>
      </c>
      <c r="AD462">
        <v>20.2</v>
      </c>
      <c r="AE462">
        <v>0.28599999999999998</v>
      </c>
      <c r="AF462">
        <f>SUM(P462+Q462)</f>
        <v>2</v>
      </c>
      <c r="AG462">
        <f>(U462/M462)*9</f>
        <v>8.9691780821917817</v>
      </c>
      <c r="AH462" s="15">
        <f>SUM(AI462:AN462)</f>
        <v>-2.5274861761804637</v>
      </c>
      <c r="AI462" s="4">
        <f>(M462-84.2787575)/48.673</f>
        <v>-1.1316080270375772</v>
      </c>
      <c r="AJ462" s="4">
        <f>(K462-4.6555)/6.074</f>
        <v>-0.76646361540994401</v>
      </c>
      <c r="AK462" s="4">
        <f>-1*(R462-4.3424)/0.5478</f>
        <v>-0.37897042716319868</v>
      </c>
      <c r="AL462" s="4">
        <f>-1*(T462-1.332)/0.0986</f>
        <v>0.22312373225152152</v>
      </c>
      <c r="AM462" s="4">
        <f>(AG462-8.9127)/1.487</f>
        <v>3.7981225414783132E-2</v>
      </c>
      <c r="AN462" s="4">
        <f>(AF462-5.59719)/7.031955</f>
        <v>-0.51154906423604818</v>
      </c>
    </row>
    <row r="463" spans="1:40" x14ac:dyDescent="0.2">
      <c r="A463" t="e">
        <f>B463-C463</f>
        <v>#REF!</v>
      </c>
      <c r="B463" t="e">
        <f>MATCH(E463,#REF!,0)-1</f>
        <v>#REF!</v>
      </c>
      <c r="C463">
        <v>462</v>
      </c>
      <c r="D463">
        <v>661</v>
      </c>
      <c r="E463" t="s">
        <v>8022</v>
      </c>
      <c r="F463" t="s">
        <v>8341</v>
      </c>
      <c r="G463" t="s">
        <v>8349</v>
      </c>
      <c r="H463" t="s">
        <v>9</v>
      </c>
      <c r="I463">
        <v>31</v>
      </c>
      <c r="J463">
        <v>0</v>
      </c>
      <c r="K463">
        <v>0</v>
      </c>
      <c r="L463">
        <v>94.2</v>
      </c>
      <c r="M463">
        <v>21.6</v>
      </c>
      <c r="N463">
        <v>1</v>
      </c>
      <c r="O463">
        <v>1.1000000000000001</v>
      </c>
      <c r="P463">
        <v>0</v>
      </c>
      <c r="Q463">
        <v>3</v>
      </c>
      <c r="R463">
        <v>4.33</v>
      </c>
      <c r="S463">
        <v>3.59</v>
      </c>
      <c r="T463">
        <v>1.4</v>
      </c>
      <c r="U463">
        <v>23.4</v>
      </c>
      <c r="V463">
        <v>10</v>
      </c>
      <c r="W463">
        <v>20.2</v>
      </c>
      <c r="X463">
        <v>0.9</v>
      </c>
      <c r="Y463">
        <v>10.4</v>
      </c>
      <c r="Z463">
        <v>11.2</v>
      </c>
      <c r="AA463">
        <v>3</v>
      </c>
      <c r="AB463">
        <v>42.7</v>
      </c>
      <c r="AC463">
        <v>35.9</v>
      </c>
      <c r="AD463">
        <v>21.4</v>
      </c>
      <c r="AE463">
        <v>0.30299999999999999</v>
      </c>
      <c r="AF463">
        <f>SUM(P463+Q463)</f>
        <v>3</v>
      </c>
      <c r="AG463">
        <f>(U463/M463)*9</f>
        <v>9.75</v>
      </c>
      <c r="AH463" s="15">
        <f>SUM(AI463:AN463)</f>
        <v>-2.5274959535980006</v>
      </c>
      <c r="AI463" s="4">
        <f>(M463-84.2787575)/48.673</f>
        <v>-1.2877520904813755</v>
      </c>
      <c r="AJ463" s="4">
        <f>(K463-4.6555)/6.074</f>
        <v>-0.76646361540994401</v>
      </c>
      <c r="AK463" s="4">
        <f>-1*(R463-4.3424)/0.5478</f>
        <v>2.2635998539612127E-2</v>
      </c>
      <c r="AL463" s="4">
        <f>-1*(T463-1.332)/0.0986</f>
        <v>-0.68965517241379148</v>
      </c>
      <c r="AM463" s="4">
        <f>(AG463-8.9127)/1.487</f>
        <v>0.56308002689979875</v>
      </c>
      <c r="AN463" s="4">
        <f>(AF463-5.59719)/7.031955</f>
        <v>-0.36934110073229998</v>
      </c>
    </row>
    <row r="464" spans="1:40" x14ac:dyDescent="0.2">
      <c r="A464" t="e">
        <f>B464-C464</f>
        <v>#REF!</v>
      </c>
      <c r="B464" t="e">
        <f>MATCH(E464,#REF!,0)-1</f>
        <v>#REF!</v>
      </c>
      <c r="C464">
        <v>463</v>
      </c>
      <c r="D464">
        <v>474</v>
      </c>
      <c r="E464" t="s">
        <v>7924</v>
      </c>
      <c r="F464" t="s">
        <v>8327</v>
      </c>
      <c r="G464" t="s">
        <v>8349</v>
      </c>
      <c r="H464" t="s">
        <v>9</v>
      </c>
      <c r="I464">
        <v>36</v>
      </c>
      <c r="J464">
        <v>0</v>
      </c>
      <c r="K464">
        <v>0</v>
      </c>
      <c r="L464">
        <v>153.1</v>
      </c>
      <c r="M464">
        <v>35.6</v>
      </c>
      <c r="N464">
        <v>1.6</v>
      </c>
      <c r="O464">
        <v>1.8</v>
      </c>
      <c r="P464">
        <v>0</v>
      </c>
      <c r="Q464">
        <v>4</v>
      </c>
      <c r="R464">
        <v>3.96</v>
      </c>
      <c r="S464">
        <v>3.58</v>
      </c>
      <c r="T464">
        <v>1.35</v>
      </c>
      <c r="U464">
        <v>29</v>
      </c>
      <c r="V464">
        <v>11.8</v>
      </c>
      <c r="W464">
        <v>36.200000000000003</v>
      </c>
      <c r="X464">
        <v>1.6</v>
      </c>
      <c r="Y464">
        <v>15.7</v>
      </c>
      <c r="Z464">
        <v>17.2</v>
      </c>
      <c r="AA464">
        <v>4</v>
      </c>
      <c r="AB464">
        <v>54.7</v>
      </c>
      <c r="AC464">
        <v>25.4</v>
      </c>
      <c r="AD464">
        <v>19.899999999999999</v>
      </c>
      <c r="AE464">
        <v>0.30399999999999999</v>
      </c>
      <c r="AF464">
        <f>SUM(P464+Q464)</f>
        <v>4</v>
      </c>
      <c r="AG464">
        <f>(U464/M464)*9</f>
        <v>7.3314606741573032</v>
      </c>
      <c r="AH464" s="15">
        <f>SUM(AI464:AN464)</f>
        <v>-2.5415813070638182</v>
      </c>
      <c r="AI464" s="4">
        <f>(M464-84.2787575)/48.673</f>
        <v>-1.0001182894006944</v>
      </c>
      <c r="AJ464" s="4">
        <f>(K464-4.6555)/6.074</f>
        <v>-0.76646361540994401</v>
      </c>
      <c r="AK464" s="4">
        <f>-1*(R464-4.3424)/0.5478</f>
        <v>0.69806498722161314</v>
      </c>
      <c r="AL464" s="4">
        <f>-1*(T464-1.332)/0.0986</f>
        <v>-0.18255578093306304</v>
      </c>
      <c r="AM464" s="4">
        <f>(AG464-8.9127)/1.487</f>
        <v>-1.0633754713131782</v>
      </c>
      <c r="AN464" s="4">
        <f>(AF464-5.59719)/7.031955</f>
        <v>-0.22713313722855172</v>
      </c>
    </row>
    <row r="465" spans="1:40" x14ac:dyDescent="0.2">
      <c r="A465" t="e">
        <f>B465-C465</f>
        <v>#REF!</v>
      </c>
      <c r="B465" t="e">
        <f>MATCH(E465,#REF!,0)-1</f>
        <v>#REF!</v>
      </c>
      <c r="C465">
        <v>464</v>
      </c>
      <c r="D465">
        <v>469</v>
      </c>
      <c r="E465" t="s">
        <v>8000</v>
      </c>
      <c r="F465" t="s">
        <v>8347</v>
      </c>
      <c r="G465" t="s">
        <v>8349</v>
      </c>
      <c r="H465" t="s">
        <v>9</v>
      </c>
      <c r="I465">
        <v>36</v>
      </c>
      <c r="J465">
        <v>0</v>
      </c>
      <c r="K465">
        <v>0</v>
      </c>
      <c r="L465">
        <v>153.4</v>
      </c>
      <c r="M465">
        <v>35.6</v>
      </c>
      <c r="N465">
        <v>1.8</v>
      </c>
      <c r="O465">
        <v>1.7</v>
      </c>
      <c r="P465">
        <v>0</v>
      </c>
      <c r="Q465">
        <v>4</v>
      </c>
      <c r="R465">
        <v>4.49</v>
      </c>
      <c r="S465">
        <v>3.79</v>
      </c>
      <c r="T465">
        <v>1.33</v>
      </c>
      <c r="U465">
        <v>33.4</v>
      </c>
      <c r="V465">
        <v>12.5</v>
      </c>
      <c r="W465">
        <v>34.700000000000003</v>
      </c>
      <c r="X465">
        <v>1.4</v>
      </c>
      <c r="Y465">
        <v>17.7</v>
      </c>
      <c r="Z465">
        <v>19</v>
      </c>
      <c r="AA465">
        <v>6</v>
      </c>
      <c r="AB465">
        <v>39.9</v>
      </c>
      <c r="AC465">
        <v>40.1</v>
      </c>
      <c r="AD465">
        <v>20</v>
      </c>
      <c r="AE465">
        <v>0.28699999999999998</v>
      </c>
      <c r="AF465">
        <f>SUM(P465+Q465)</f>
        <v>4</v>
      </c>
      <c r="AG465">
        <f>(U465/M465)*9</f>
        <v>8.4438202247191008</v>
      </c>
      <c r="AH465" s="15">
        <f>SUM(AI465:AN465)</f>
        <v>-2.5581917523332591</v>
      </c>
      <c r="AI465" s="4">
        <f>(M465-84.2787575)/48.673</f>
        <v>-1.0001182894006944</v>
      </c>
      <c r="AJ465" s="4">
        <f>(K465-4.6555)/6.074</f>
        <v>-0.76646361540994401</v>
      </c>
      <c r="AK465" s="4">
        <f>-1*(R465-4.3424)/0.5478</f>
        <v>-0.26944140197152361</v>
      </c>
      <c r="AL465" s="4">
        <f>-1*(T465-1.332)/0.0986</f>
        <v>2.0283975659229229E-2</v>
      </c>
      <c r="AM465" s="4">
        <f>(AG465-8.9127)/1.487</f>
        <v>-0.31531928398177428</v>
      </c>
      <c r="AN465" s="4">
        <f>(AF465-5.59719)/7.031955</f>
        <v>-0.22713313722855172</v>
      </c>
    </row>
    <row r="466" spans="1:40" x14ac:dyDescent="0.2">
      <c r="A466" t="e">
        <f>B466-C466</f>
        <v>#REF!</v>
      </c>
      <c r="B466" t="e">
        <f>MATCH(E466,#REF!,0)-1</f>
        <v>#REF!</v>
      </c>
      <c r="C466">
        <v>465</v>
      </c>
      <c r="D466">
        <v>551</v>
      </c>
      <c r="E466" t="s">
        <v>8139</v>
      </c>
      <c r="F466" t="s">
        <v>8330</v>
      </c>
      <c r="G466" t="s">
        <v>8349</v>
      </c>
      <c r="H466" t="s">
        <v>7564</v>
      </c>
      <c r="I466">
        <v>36</v>
      </c>
      <c r="J466">
        <v>0</v>
      </c>
      <c r="K466">
        <v>0</v>
      </c>
      <c r="L466">
        <v>108</v>
      </c>
      <c r="M466">
        <v>24.9</v>
      </c>
      <c r="N466">
        <v>1.3</v>
      </c>
      <c r="O466">
        <v>1.2</v>
      </c>
      <c r="P466">
        <v>0</v>
      </c>
      <c r="Q466">
        <v>4</v>
      </c>
      <c r="R466">
        <v>4.22</v>
      </c>
      <c r="S466">
        <v>3.67</v>
      </c>
      <c r="T466">
        <v>1.39</v>
      </c>
      <c r="U466">
        <v>24.7</v>
      </c>
      <c r="V466">
        <v>11.2</v>
      </c>
      <c r="W466">
        <v>23.3</v>
      </c>
      <c r="X466">
        <v>1.1000000000000001</v>
      </c>
      <c r="Y466">
        <v>11.7</v>
      </c>
      <c r="Z466">
        <v>12.6</v>
      </c>
      <c r="AA466">
        <v>3</v>
      </c>
      <c r="AB466">
        <v>45.1</v>
      </c>
      <c r="AC466">
        <v>34.200000000000003</v>
      </c>
      <c r="AD466">
        <v>20.7</v>
      </c>
      <c r="AE466">
        <v>0.29499999999999998</v>
      </c>
      <c r="AF466">
        <f>SUM(P466+Q466)</f>
        <v>4</v>
      </c>
      <c r="AG466">
        <f>(U466/M466)*9</f>
        <v>8.9277108433734949</v>
      </c>
      <c r="AH466" s="15">
        <f>SUM(AI466:AN466)</f>
        <v>-2.5682508134191782</v>
      </c>
      <c r="AI466" s="4">
        <f>(M466-84.2787575)/48.673</f>
        <v>-1.219952694512358</v>
      </c>
      <c r="AJ466" s="4">
        <f>(K466-4.6555)/6.074</f>
        <v>-0.76646361540994401</v>
      </c>
      <c r="AK466" s="4">
        <f>-1*(R466-4.3424)/0.5478</f>
        <v>0.22343921139101836</v>
      </c>
      <c r="AL466" s="4">
        <f>-1*(T466-1.332)/0.0986</f>
        <v>-0.58823529411764541</v>
      </c>
      <c r="AM466" s="4">
        <f>(AG466-8.9127)/1.487</f>
        <v>1.0094716458302403E-2</v>
      </c>
      <c r="AN466" s="4">
        <f>(AF466-5.59719)/7.031955</f>
        <v>-0.22713313722855172</v>
      </c>
    </row>
    <row r="467" spans="1:40" x14ac:dyDescent="0.2">
      <c r="A467" t="e">
        <f>B467-C467</f>
        <v>#REF!</v>
      </c>
      <c r="B467" t="e">
        <f>MATCH(E467,#REF!,0)-1</f>
        <v>#REF!</v>
      </c>
      <c r="C467">
        <v>466</v>
      </c>
      <c r="D467">
        <v>397</v>
      </c>
      <c r="E467" t="s">
        <v>8031</v>
      </c>
      <c r="F467" t="s">
        <v>8334</v>
      </c>
      <c r="G467" t="s">
        <v>8349</v>
      </c>
      <c r="H467" t="s">
        <v>7564</v>
      </c>
      <c r="I467">
        <v>24</v>
      </c>
      <c r="J467">
        <v>0</v>
      </c>
      <c r="K467">
        <v>0</v>
      </c>
      <c r="L467">
        <v>188.3</v>
      </c>
      <c r="M467">
        <v>43.7</v>
      </c>
      <c r="N467">
        <v>2.1</v>
      </c>
      <c r="O467">
        <v>2.1</v>
      </c>
      <c r="P467">
        <v>0</v>
      </c>
      <c r="Q467">
        <v>2</v>
      </c>
      <c r="R467">
        <v>4.43</v>
      </c>
      <c r="S467">
        <v>3.66</v>
      </c>
      <c r="T467">
        <v>1.36</v>
      </c>
      <c r="U467">
        <v>42.8</v>
      </c>
      <c r="V467">
        <v>18.3</v>
      </c>
      <c r="W467">
        <v>41</v>
      </c>
      <c r="X467">
        <v>2</v>
      </c>
      <c r="Y467">
        <v>21.5</v>
      </c>
      <c r="Z467">
        <v>23</v>
      </c>
      <c r="AA467">
        <v>7</v>
      </c>
      <c r="AB467">
        <v>38.9</v>
      </c>
      <c r="AC467">
        <v>40.6</v>
      </c>
      <c r="AD467">
        <v>20.5</v>
      </c>
      <c r="AE467">
        <v>0.28699999999999998</v>
      </c>
      <c r="AF467">
        <f>SUM(P467+Q467)</f>
        <v>2</v>
      </c>
      <c r="AG467">
        <f>(U467/M467)*9</f>
        <v>8.8146453089244829</v>
      </c>
      <c r="AH467" s="15">
        <f>SUM(AI467:AN467)</f>
        <v>-2.6215435910477081</v>
      </c>
      <c r="AI467" s="4">
        <f>(M467-84.2787575)/48.673</f>
        <v>-0.83370159020401435</v>
      </c>
      <c r="AJ467" s="4">
        <f>(K467-4.6555)/6.074</f>
        <v>-0.76646361540994401</v>
      </c>
      <c r="AK467" s="4">
        <f>-1*(R467-4.3424)/0.5478</f>
        <v>-0.1599123767798469</v>
      </c>
      <c r="AL467" s="4">
        <f>-1*(T467-1.332)/0.0986</f>
        <v>-0.2839756592292092</v>
      </c>
      <c r="AM467" s="4">
        <f>(AG467-8.9127)/1.487</f>
        <v>-6.594128518864574E-2</v>
      </c>
      <c r="AN467" s="4">
        <f>(AF467-5.59719)/7.031955</f>
        <v>-0.51154906423604818</v>
      </c>
    </row>
    <row r="468" spans="1:40" x14ac:dyDescent="0.2">
      <c r="A468" t="e">
        <f>B468-C468</f>
        <v>#REF!</v>
      </c>
      <c r="B468" t="e">
        <f>MATCH(E468,#REF!,0)-1</f>
        <v>#REF!</v>
      </c>
      <c r="C468">
        <v>467</v>
      </c>
      <c r="D468">
        <v>549</v>
      </c>
      <c r="E468" t="s">
        <v>7918</v>
      </c>
      <c r="F468" t="s">
        <v>8320</v>
      </c>
      <c r="G468" t="s">
        <v>8319</v>
      </c>
      <c r="H468" t="s">
        <v>7564</v>
      </c>
      <c r="I468">
        <v>13</v>
      </c>
      <c r="J468">
        <v>3</v>
      </c>
      <c r="K468">
        <v>1.3</v>
      </c>
      <c r="L468">
        <v>109.9</v>
      </c>
      <c r="M468">
        <v>25.7</v>
      </c>
      <c r="N468">
        <v>1.5</v>
      </c>
      <c r="O468">
        <v>1.4</v>
      </c>
      <c r="P468">
        <v>0</v>
      </c>
      <c r="Q468">
        <v>1</v>
      </c>
      <c r="R468">
        <v>4.54</v>
      </c>
      <c r="S468">
        <v>3.61</v>
      </c>
      <c r="T468">
        <v>1.32</v>
      </c>
      <c r="U468">
        <v>25.5</v>
      </c>
      <c r="V468">
        <v>8.6</v>
      </c>
      <c r="W468">
        <v>25.2</v>
      </c>
      <c r="X468">
        <v>0.8</v>
      </c>
      <c r="Y468">
        <v>13</v>
      </c>
      <c r="Z468">
        <v>13.8</v>
      </c>
      <c r="AA468">
        <v>5</v>
      </c>
      <c r="AB468">
        <v>40.200000000000003</v>
      </c>
      <c r="AC468">
        <v>39.700000000000003</v>
      </c>
      <c r="AD468">
        <v>20.100000000000001</v>
      </c>
      <c r="AE468">
        <v>0.29299999999999998</v>
      </c>
      <c r="AF468">
        <f>SUM(P468+Q468)</f>
        <v>1</v>
      </c>
      <c r="AG468">
        <f>(U468/M468)*9</f>
        <v>8.9299610894941637</v>
      </c>
      <c r="AH468" s="15">
        <f>SUM(AI468:AN468)</f>
        <v>-2.6371138601792352</v>
      </c>
      <c r="AI468" s="4">
        <f>(M468-84.2787575)/48.673</f>
        <v>-1.2035164773077476</v>
      </c>
      <c r="AJ468" s="4">
        <f>(K468-4.6555)/6.074</f>
        <v>-0.55243661508067177</v>
      </c>
      <c r="AK468" s="4">
        <f>-1*(R468-4.3424)/0.5478</f>
        <v>-0.36071558963125311</v>
      </c>
      <c r="AL468" s="4">
        <f>-1*(T468-1.332)/0.0986</f>
        <v>0.12170385395537538</v>
      </c>
      <c r="AM468" s="4">
        <f>(AG468-8.9127)/1.487</f>
        <v>1.1607995624858435E-2</v>
      </c>
      <c r="AN468" s="4">
        <f>(AF468-5.59719)/7.031955</f>
        <v>-0.65375702773979649</v>
      </c>
    </row>
    <row r="469" spans="1:40" x14ac:dyDescent="0.2">
      <c r="A469" t="e">
        <f>B469-C469</f>
        <v>#REF!</v>
      </c>
      <c r="B469" t="e">
        <f>MATCH(E469,#REF!,0)-1</f>
        <v>#REF!</v>
      </c>
      <c r="C469">
        <v>468</v>
      </c>
      <c r="D469">
        <v>563</v>
      </c>
      <c r="E469" t="s">
        <v>8018</v>
      </c>
      <c r="F469" t="s">
        <v>8320</v>
      </c>
      <c r="G469" t="s">
        <v>8349</v>
      </c>
      <c r="H469" t="s">
        <v>9</v>
      </c>
      <c r="I469">
        <v>24</v>
      </c>
      <c r="J469">
        <v>0</v>
      </c>
      <c r="K469">
        <v>0</v>
      </c>
      <c r="L469">
        <v>104.5</v>
      </c>
      <c r="M469">
        <v>24.3</v>
      </c>
      <c r="N469">
        <v>1.2</v>
      </c>
      <c r="O469">
        <v>1.1000000000000001</v>
      </c>
      <c r="P469">
        <v>0</v>
      </c>
      <c r="Q469">
        <v>4</v>
      </c>
      <c r="R469">
        <v>4.67</v>
      </c>
      <c r="S469">
        <v>3.59</v>
      </c>
      <c r="T469">
        <v>1.31</v>
      </c>
      <c r="U469">
        <v>23.9</v>
      </c>
      <c r="V469">
        <v>8.1</v>
      </c>
      <c r="W469">
        <v>23.9</v>
      </c>
      <c r="X469">
        <v>1</v>
      </c>
      <c r="Y469">
        <v>12.6</v>
      </c>
      <c r="Z469">
        <v>13.4</v>
      </c>
      <c r="AA469">
        <v>5</v>
      </c>
      <c r="AB469">
        <v>37.4</v>
      </c>
      <c r="AC469">
        <v>42.5</v>
      </c>
      <c r="AD469">
        <v>20.100000000000001</v>
      </c>
      <c r="AE469">
        <v>0.28799999999999998</v>
      </c>
      <c r="AF469">
        <f>SUM(P469+Q469)</f>
        <v>4</v>
      </c>
      <c r="AG469">
        <f>(U469/M469)*9</f>
        <v>8.8518518518518512</v>
      </c>
      <c r="AH469" s="15">
        <f>SUM(AI469:AN469)</f>
        <v>-2.6417014280784246</v>
      </c>
      <c r="AI469" s="4">
        <f>(M469-84.2787575)/48.673</f>
        <v>-1.2322798574158158</v>
      </c>
      <c r="AJ469" s="4">
        <f>(K469-4.6555)/6.074</f>
        <v>-0.76646361540994401</v>
      </c>
      <c r="AK469" s="4">
        <f>-1*(R469-4.3424)/0.5478</f>
        <v>-0.59802847754655053</v>
      </c>
      <c r="AL469" s="4">
        <f>-1*(T469-1.332)/0.0986</f>
        <v>0.22312373225152152</v>
      </c>
      <c r="AM469" s="4">
        <f>(AG469-8.9127)/1.487</f>
        <v>-4.0920072729084052E-2</v>
      </c>
      <c r="AN469" s="4">
        <f>(AF469-5.59719)/7.031955</f>
        <v>-0.22713313722855172</v>
      </c>
    </row>
    <row r="470" spans="1:40" x14ac:dyDescent="0.2">
      <c r="A470" t="e">
        <f>B470-C470</f>
        <v>#REF!</v>
      </c>
      <c r="B470" t="e">
        <f>MATCH(E470,#REF!,0)-1</f>
        <v>#REF!</v>
      </c>
      <c r="C470">
        <v>469</v>
      </c>
      <c r="D470">
        <v>516</v>
      </c>
      <c r="E470" t="s">
        <v>7935</v>
      </c>
      <c r="F470" t="s">
        <v>8348</v>
      </c>
      <c r="G470" t="s">
        <v>8349</v>
      </c>
      <c r="H470" t="s">
        <v>9</v>
      </c>
      <c r="I470">
        <v>31</v>
      </c>
      <c r="J470">
        <v>0</v>
      </c>
      <c r="K470">
        <v>0</v>
      </c>
      <c r="L470">
        <v>132.5</v>
      </c>
      <c r="M470">
        <v>30.8</v>
      </c>
      <c r="N470">
        <v>1.5</v>
      </c>
      <c r="O470">
        <v>1.5</v>
      </c>
      <c r="P470">
        <v>0</v>
      </c>
      <c r="Q470">
        <v>6</v>
      </c>
      <c r="R470">
        <v>4.17</v>
      </c>
      <c r="S470">
        <v>3.5</v>
      </c>
      <c r="T470">
        <v>1.36</v>
      </c>
      <c r="U470">
        <v>26.1</v>
      </c>
      <c r="V470">
        <v>10.5</v>
      </c>
      <c r="W470">
        <v>31.5</v>
      </c>
      <c r="X470">
        <v>1.4</v>
      </c>
      <c r="Y470">
        <v>14.3</v>
      </c>
      <c r="Z470">
        <v>15.6</v>
      </c>
      <c r="AA470">
        <v>4</v>
      </c>
      <c r="AB470">
        <v>54.2</v>
      </c>
      <c r="AC470">
        <v>25.3</v>
      </c>
      <c r="AD470">
        <v>20.5</v>
      </c>
      <c r="AE470">
        <v>0.307</v>
      </c>
      <c r="AF470">
        <f>SUM(P470+Q470)</f>
        <v>6</v>
      </c>
      <c r="AG470">
        <f>(U470/M470)*9</f>
        <v>7.6266233766233764</v>
      </c>
      <c r="AH470" s="15">
        <f>SUM(AI470:AN470)</f>
        <v>-2.6420587210582762</v>
      </c>
      <c r="AI470" s="4">
        <f>(M470-84.2787575)/48.673</f>
        <v>-1.0987355926283566</v>
      </c>
      <c r="AJ470" s="4">
        <f>(K470-4.6555)/6.074</f>
        <v>-0.76646361540994401</v>
      </c>
      <c r="AK470" s="4">
        <f>-1*(R470-4.3424)/0.5478</f>
        <v>0.31471339905074786</v>
      </c>
      <c r="AL470" s="4">
        <f>-1*(T470-1.332)/0.0986</f>
        <v>-0.2839756592292092</v>
      </c>
      <c r="AM470" s="4">
        <f>(AG470-8.9127)/1.487</f>
        <v>-0.86488004262045914</v>
      </c>
      <c r="AN470" s="4">
        <f>(AF470-5.59719)/7.031955</f>
        <v>5.7282789778944784E-2</v>
      </c>
    </row>
    <row r="471" spans="1:40" x14ac:dyDescent="0.2">
      <c r="A471" t="e">
        <f>B471-C471</f>
        <v>#REF!</v>
      </c>
      <c r="B471" t="e">
        <f>MATCH(E471,#REF!,0)-1</f>
        <v>#REF!</v>
      </c>
      <c r="C471">
        <v>470</v>
      </c>
      <c r="D471">
        <v>262</v>
      </c>
      <c r="E471" t="s">
        <v>8286</v>
      </c>
      <c r="F471" t="s">
        <v>8347</v>
      </c>
      <c r="G471" t="s">
        <v>8349</v>
      </c>
      <c r="H471" t="s">
        <v>9</v>
      </c>
      <c r="I471">
        <v>57</v>
      </c>
      <c r="J471">
        <v>0</v>
      </c>
      <c r="K471">
        <v>0</v>
      </c>
      <c r="L471">
        <v>273</v>
      </c>
      <c r="M471">
        <v>62.4</v>
      </c>
      <c r="N471">
        <v>3.1</v>
      </c>
      <c r="O471">
        <v>3</v>
      </c>
      <c r="P471">
        <v>0</v>
      </c>
      <c r="Q471">
        <v>6</v>
      </c>
      <c r="R471">
        <v>4.6900000000000004</v>
      </c>
      <c r="S471">
        <v>3.98</v>
      </c>
      <c r="T471">
        <v>1.4</v>
      </c>
      <c r="U471">
        <v>60</v>
      </c>
      <c r="V471">
        <v>27.6</v>
      </c>
      <c r="W471">
        <v>59.9</v>
      </c>
      <c r="X471">
        <v>2.4</v>
      </c>
      <c r="Y471">
        <v>32.5</v>
      </c>
      <c r="Z471">
        <v>34.700000000000003</v>
      </c>
      <c r="AA471">
        <v>11</v>
      </c>
      <c r="AB471">
        <v>38.4</v>
      </c>
      <c r="AC471">
        <v>41.6</v>
      </c>
      <c r="AD471">
        <v>20</v>
      </c>
      <c r="AE471">
        <v>0.28599999999999998</v>
      </c>
      <c r="AF471">
        <f>SUM(P471+Q471)</f>
        <v>6</v>
      </c>
      <c r="AG471">
        <f>(U471/M471)*9</f>
        <v>8.6538461538461533</v>
      </c>
      <c r="AH471" s="15">
        <f>SUM(AI471:AN471)</f>
        <v>-2.6569570696556482</v>
      </c>
      <c r="AI471" s="4">
        <f>(M471-84.2787575)/48.673</f>
        <v>-0.44950501304624735</v>
      </c>
      <c r="AJ471" s="4">
        <f>(K471-4.6555)/6.074</f>
        <v>-0.76646361540994401</v>
      </c>
      <c r="AK471" s="4">
        <f>-1*(R471-4.3424)/0.5478</f>
        <v>-0.63453815261044333</v>
      </c>
      <c r="AL471" s="4">
        <f>-1*(T471-1.332)/0.0986</f>
        <v>-0.68965517241379148</v>
      </c>
      <c r="AM471" s="4">
        <f>(AG471-8.9127)/1.487</f>
        <v>-0.1740779059541667</v>
      </c>
      <c r="AN471" s="4">
        <f>(AF471-5.59719)/7.031955</f>
        <v>5.7282789778944784E-2</v>
      </c>
    </row>
    <row r="472" spans="1:40" x14ac:dyDescent="0.2">
      <c r="A472" t="e">
        <f>B472-C472</f>
        <v>#REF!</v>
      </c>
      <c r="B472" t="e">
        <f>MATCH(E472,#REF!,0)-1</f>
        <v>#REF!</v>
      </c>
      <c r="C472">
        <v>471</v>
      </c>
      <c r="D472">
        <v>251</v>
      </c>
      <c r="E472" t="s">
        <v>8104</v>
      </c>
      <c r="F472" t="s">
        <v>8326</v>
      </c>
      <c r="G472" t="s">
        <v>8349</v>
      </c>
      <c r="H472" t="s">
        <v>9</v>
      </c>
      <c r="I472">
        <v>65</v>
      </c>
      <c r="J472">
        <v>0</v>
      </c>
      <c r="K472">
        <v>0</v>
      </c>
      <c r="L472">
        <v>282.5</v>
      </c>
      <c r="M472">
        <v>64.8</v>
      </c>
      <c r="N472">
        <v>3.2</v>
      </c>
      <c r="O472">
        <v>3.1</v>
      </c>
      <c r="P472">
        <v>0</v>
      </c>
      <c r="Q472">
        <v>13</v>
      </c>
      <c r="R472">
        <v>4.54</v>
      </c>
      <c r="S472">
        <v>3.98</v>
      </c>
      <c r="T472">
        <v>1.4</v>
      </c>
      <c r="U472">
        <v>48</v>
      </c>
      <c r="V472">
        <v>20.9</v>
      </c>
      <c r="W472">
        <v>69.5</v>
      </c>
      <c r="X472">
        <v>3.4</v>
      </c>
      <c r="Y472">
        <v>32.700000000000003</v>
      </c>
      <c r="Z472">
        <v>35.4</v>
      </c>
      <c r="AA472">
        <v>9</v>
      </c>
      <c r="AB472">
        <v>50.4</v>
      </c>
      <c r="AC472">
        <v>28.9</v>
      </c>
      <c r="AD472">
        <v>20.7</v>
      </c>
      <c r="AE472">
        <v>0.30099999999999999</v>
      </c>
      <c r="AF472">
        <f>SUM(P472+Q472)</f>
        <v>13</v>
      </c>
      <c r="AG472">
        <f>(U472/M472)*9</f>
        <v>6.666666666666667</v>
      </c>
      <c r="AH472" s="15">
        <f>SUM(AI472:AN472)</f>
        <v>-2.6747382929032257</v>
      </c>
      <c r="AI472" s="4">
        <f>(M472-84.2787575)/48.673</f>
        <v>-0.40019636143241633</v>
      </c>
      <c r="AJ472" s="4">
        <f>(K472-4.6555)/6.074</f>
        <v>-0.76646361540994401</v>
      </c>
      <c r="AK472" s="4">
        <f>-1*(R472-4.3424)/0.5478</f>
        <v>-0.36071558963125311</v>
      </c>
      <c r="AL472" s="4">
        <f>-1*(T472-1.332)/0.0986</f>
        <v>-0.68965517241379148</v>
      </c>
      <c r="AM472" s="4">
        <f>(AG472-8.9127)/1.487</f>
        <v>-1.5104460883210034</v>
      </c>
      <c r="AN472" s="4">
        <f>(AF472-5.59719)/7.031955</f>
        <v>1.0527385343051825</v>
      </c>
    </row>
    <row r="473" spans="1:40" x14ac:dyDescent="0.2">
      <c r="A473" t="e">
        <f>B473-C473</f>
        <v>#REF!</v>
      </c>
      <c r="B473" t="e">
        <f>MATCH(E473,#REF!,0)-1</f>
        <v>#REF!</v>
      </c>
      <c r="C473">
        <v>472</v>
      </c>
      <c r="D473">
        <v>565</v>
      </c>
      <c r="E473" t="s">
        <v>8098</v>
      </c>
      <c r="F473" t="s">
        <v>8343</v>
      </c>
      <c r="G473" t="s">
        <v>8349</v>
      </c>
      <c r="H473" t="s">
        <v>9</v>
      </c>
      <c r="I473">
        <v>24</v>
      </c>
      <c r="J473">
        <v>0</v>
      </c>
      <c r="K473">
        <v>0</v>
      </c>
      <c r="L473">
        <v>104.7</v>
      </c>
      <c r="M473">
        <v>24.3</v>
      </c>
      <c r="N473">
        <v>1.2</v>
      </c>
      <c r="O473">
        <v>1.1000000000000001</v>
      </c>
      <c r="P473">
        <v>0</v>
      </c>
      <c r="Q473">
        <v>2</v>
      </c>
      <c r="R473">
        <v>4.29</v>
      </c>
      <c r="S473">
        <v>3.69</v>
      </c>
      <c r="T473">
        <v>1.34</v>
      </c>
      <c r="U473">
        <v>23.3</v>
      </c>
      <c r="V473">
        <v>9.6</v>
      </c>
      <c r="W473">
        <v>23.1</v>
      </c>
      <c r="X473">
        <v>1.2</v>
      </c>
      <c r="Y473">
        <v>11.6</v>
      </c>
      <c r="Z473">
        <v>12.5</v>
      </c>
      <c r="AA473">
        <v>3</v>
      </c>
      <c r="AB473">
        <v>44.2</v>
      </c>
      <c r="AC473">
        <v>35.4</v>
      </c>
      <c r="AD473">
        <v>20.399999999999999</v>
      </c>
      <c r="AE473">
        <v>0.29299999999999998</v>
      </c>
      <c r="AF473">
        <f>SUM(P473+Q473)</f>
        <v>2</v>
      </c>
      <c r="AG473">
        <f>(U473/M473)*9</f>
        <v>8.6296296296296298</v>
      </c>
      <c r="AH473" s="15">
        <f>SUM(AI473:AN473)</f>
        <v>-2.6861364873799296</v>
      </c>
      <c r="AI473" s="4">
        <f>(M473-84.2787575)/48.673</f>
        <v>-1.2322798574158158</v>
      </c>
      <c r="AJ473" s="4">
        <f>(K473-4.6555)/6.074</f>
        <v>-0.76646361540994401</v>
      </c>
      <c r="AK473" s="4">
        <f>-1*(R473-4.3424)/0.5478</f>
        <v>9.5655348667396056E-2</v>
      </c>
      <c r="AL473" s="4">
        <f>-1*(T473-1.332)/0.0986</f>
        <v>-8.1135902636916918E-2</v>
      </c>
      <c r="AM473" s="4">
        <f>(AG473-8.9127)/1.487</f>
        <v>-0.19036339634860081</v>
      </c>
      <c r="AN473" s="4">
        <f>(AF473-5.59719)/7.031955</f>
        <v>-0.51154906423604818</v>
      </c>
    </row>
    <row r="474" spans="1:40" x14ac:dyDescent="0.2">
      <c r="A474" t="e">
        <f>B474-C474</f>
        <v>#REF!</v>
      </c>
      <c r="B474" t="e">
        <f>MATCH(E474,#REF!,0)-1</f>
        <v>#REF!</v>
      </c>
      <c r="C474">
        <v>473</v>
      </c>
      <c r="D474">
        <v>138</v>
      </c>
      <c r="E474" t="s">
        <v>7762</v>
      </c>
      <c r="F474" t="s">
        <v>8326</v>
      </c>
      <c r="G474" t="s">
        <v>8319</v>
      </c>
      <c r="H474" t="s">
        <v>9</v>
      </c>
      <c r="I474">
        <v>19</v>
      </c>
      <c r="J474">
        <v>19</v>
      </c>
      <c r="K474">
        <v>8.1999999999999993</v>
      </c>
      <c r="L474">
        <v>466.8</v>
      </c>
      <c r="M474">
        <v>106.7</v>
      </c>
      <c r="N474">
        <v>6</v>
      </c>
      <c r="O474">
        <v>6.9</v>
      </c>
      <c r="P474">
        <v>0</v>
      </c>
      <c r="Q474">
        <v>0</v>
      </c>
      <c r="R474">
        <v>5.07</v>
      </c>
      <c r="S474">
        <v>4.3</v>
      </c>
      <c r="T474">
        <v>1.39</v>
      </c>
      <c r="U474">
        <v>87.3</v>
      </c>
      <c r="V474">
        <v>34.4</v>
      </c>
      <c r="W474">
        <v>113.5</v>
      </c>
      <c r="X474">
        <v>4.3</v>
      </c>
      <c r="Y474">
        <v>60.2</v>
      </c>
      <c r="Z474">
        <v>64</v>
      </c>
      <c r="AA474">
        <v>21</v>
      </c>
      <c r="AB474">
        <v>39.200000000000003</v>
      </c>
      <c r="AC474">
        <v>40.1</v>
      </c>
      <c r="AD474">
        <v>20.7</v>
      </c>
      <c r="AE474">
        <v>0.28899999999999998</v>
      </c>
      <c r="AF474">
        <f>SUM(P474+Q474)</f>
        <v>0</v>
      </c>
      <c r="AG474">
        <f>(U474/M474)*9</f>
        <v>7.3636363636363633</v>
      </c>
      <c r="AH474" s="15">
        <f>SUM(AI474:AN474)</f>
        <v>-2.7099563837444895</v>
      </c>
      <c r="AI474" s="4">
        <f>(M474-84.2787575)/48.673</f>
        <v>0.46065051465905132</v>
      </c>
      <c r="AJ474" s="4">
        <f>(K474-4.6555)/6.074</f>
        <v>0.58355284820546582</v>
      </c>
      <c r="AK474" s="4">
        <f>-1*(R474-4.3424)/0.5478</f>
        <v>-1.3282219788243899</v>
      </c>
      <c r="AL474" s="4">
        <f>-1*(T474-1.332)/0.0986</f>
        <v>-0.58823529411764541</v>
      </c>
      <c r="AM474" s="4">
        <f>(AG474-8.9127)/1.487</f>
        <v>-1.0417374824234269</v>
      </c>
      <c r="AN474" s="4">
        <f>(AF474-5.59719)/7.031955</f>
        <v>-0.7959649912435447</v>
      </c>
    </row>
    <row r="475" spans="1:40" x14ac:dyDescent="0.2">
      <c r="A475" t="e">
        <f>B475-C475</f>
        <v>#REF!</v>
      </c>
      <c r="B475" t="e">
        <f>MATCH(E475,#REF!,0)-1</f>
        <v>#REF!</v>
      </c>
      <c r="C475">
        <v>474</v>
      </c>
      <c r="D475">
        <v>146</v>
      </c>
      <c r="E475" t="s">
        <v>7696</v>
      </c>
      <c r="F475" t="s">
        <v>8322</v>
      </c>
      <c r="G475" t="s">
        <v>8319</v>
      </c>
      <c r="H475" t="s">
        <v>9</v>
      </c>
      <c r="I475">
        <v>19</v>
      </c>
      <c r="J475">
        <v>19</v>
      </c>
      <c r="K475">
        <v>7.7</v>
      </c>
      <c r="L475">
        <v>425.3</v>
      </c>
      <c r="M475">
        <v>97</v>
      </c>
      <c r="N475">
        <v>5.6</v>
      </c>
      <c r="O475">
        <v>6.2</v>
      </c>
      <c r="P475">
        <v>0</v>
      </c>
      <c r="Q475">
        <v>0</v>
      </c>
      <c r="R475">
        <v>4.8499999999999996</v>
      </c>
      <c r="S475">
        <v>4.1399999999999997</v>
      </c>
      <c r="T475">
        <v>1.41</v>
      </c>
      <c r="U475">
        <v>80.599999999999994</v>
      </c>
      <c r="V475">
        <v>34.700000000000003</v>
      </c>
      <c r="W475">
        <v>101.9</v>
      </c>
      <c r="X475">
        <v>4.8</v>
      </c>
      <c r="Y475">
        <v>52.3</v>
      </c>
      <c r="Z475">
        <v>56.1</v>
      </c>
      <c r="AA475">
        <v>16</v>
      </c>
      <c r="AB475">
        <v>43.9</v>
      </c>
      <c r="AC475">
        <v>35.4</v>
      </c>
      <c r="AD475">
        <v>20.7</v>
      </c>
      <c r="AE475">
        <v>0.29799999999999999</v>
      </c>
      <c r="AF475">
        <f>SUM(P475+Q475)</f>
        <v>0</v>
      </c>
      <c r="AG475">
        <f>(U475/M475)*9</f>
        <v>7.4783505154639167</v>
      </c>
      <c r="AH475" s="15">
        <f>SUM(AI475:AN475)</f>
        <v>-2.7156522367707243</v>
      </c>
      <c r="AI475" s="4">
        <f>(M475-84.2787575)/48.673</f>
        <v>0.26136138105315065</v>
      </c>
      <c r="AJ475" s="4">
        <f>(K475-4.6555)/6.074</f>
        <v>0.50123477115574588</v>
      </c>
      <c r="AK475" s="4">
        <f>-1*(R475-4.3424)/0.5478</f>
        <v>-0.9266155531215774</v>
      </c>
      <c r="AL475" s="4">
        <f>-1*(T475-1.332)/0.0986</f>
        <v>-0.79107505070993767</v>
      </c>
      <c r="AM475" s="4">
        <f>(AG475-8.9127)/1.487</f>
        <v>-0.9645927939045611</v>
      </c>
      <c r="AN475" s="4">
        <f>(AF475-5.59719)/7.031955</f>
        <v>-0.7959649912435447</v>
      </c>
    </row>
    <row r="476" spans="1:40" x14ac:dyDescent="0.2">
      <c r="A476" t="e">
        <f>B476-C476</f>
        <v>#REF!</v>
      </c>
      <c r="B476" t="e">
        <f>MATCH(E476,#REF!,0)-1</f>
        <v>#REF!</v>
      </c>
      <c r="C476">
        <v>475</v>
      </c>
      <c r="D476">
        <v>587</v>
      </c>
      <c r="E476" t="s">
        <v>8186</v>
      </c>
      <c r="F476" t="s">
        <v>8340</v>
      </c>
      <c r="G476" t="s">
        <v>8349</v>
      </c>
      <c r="H476" t="s">
        <v>9</v>
      </c>
      <c r="I476">
        <v>24</v>
      </c>
      <c r="J476">
        <v>0</v>
      </c>
      <c r="K476">
        <v>0</v>
      </c>
      <c r="L476">
        <v>106.3</v>
      </c>
      <c r="M476">
        <v>24.3</v>
      </c>
      <c r="N476">
        <v>1.2</v>
      </c>
      <c r="O476">
        <v>1.2</v>
      </c>
      <c r="P476">
        <v>0</v>
      </c>
      <c r="Q476">
        <v>2</v>
      </c>
      <c r="R476">
        <v>4.47</v>
      </c>
      <c r="S476">
        <v>3.74</v>
      </c>
      <c r="T476">
        <v>1.36</v>
      </c>
      <c r="U476">
        <v>25.2</v>
      </c>
      <c r="V476">
        <v>10.199999999999999</v>
      </c>
      <c r="W476">
        <v>22.9</v>
      </c>
      <c r="X476">
        <v>1.4</v>
      </c>
      <c r="Y476">
        <v>12.1</v>
      </c>
      <c r="Z476">
        <v>12.9</v>
      </c>
      <c r="AA476">
        <v>4</v>
      </c>
      <c r="AB476">
        <v>40.1</v>
      </c>
      <c r="AC476">
        <v>38.9</v>
      </c>
      <c r="AD476">
        <v>21</v>
      </c>
      <c r="AE476">
        <v>0.28999999999999998</v>
      </c>
      <c r="AF476">
        <f>SUM(P476+Q476)</f>
        <v>2</v>
      </c>
      <c r="AG476">
        <f>(U476/M476)*9</f>
        <v>9.3333333333333321</v>
      </c>
      <c r="AH476" s="15">
        <f>SUM(AI476:AN476)</f>
        <v>-2.744326128085445</v>
      </c>
      <c r="AI476" s="4">
        <f>(M476-84.2787575)/48.673</f>
        <v>-1.2322798574158158</v>
      </c>
      <c r="AJ476" s="4">
        <f>(K476-4.6555)/6.074</f>
        <v>-0.76646361540994401</v>
      </c>
      <c r="AK476" s="4">
        <f>-1*(R476-4.3424)/0.5478</f>
        <v>-0.23293172690763084</v>
      </c>
      <c r="AL476" s="4">
        <f>-1*(T476-1.332)/0.0986</f>
        <v>-0.2839756592292092</v>
      </c>
      <c r="AM476" s="4">
        <f>(AG476-8.9127)/1.487</f>
        <v>0.28287379511320304</v>
      </c>
      <c r="AN476" s="4">
        <f>(AF476-5.59719)/7.031955</f>
        <v>-0.51154906423604818</v>
      </c>
    </row>
    <row r="477" spans="1:40" x14ac:dyDescent="0.2">
      <c r="A477" t="e">
        <f>B477-C477</f>
        <v>#REF!</v>
      </c>
      <c r="B477" t="e">
        <f>MATCH(E477,#REF!,0)-1</f>
        <v>#REF!</v>
      </c>
      <c r="C477">
        <v>476</v>
      </c>
      <c r="D477">
        <v>566</v>
      </c>
      <c r="E477" t="s">
        <v>8189</v>
      </c>
      <c r="F477" t="s">
        <v>8340</v>
      </c>
      <c r="G477" t="s">
        <v>8349</v>
      </c>
      <c r="H477" t="s">
        <v>7564</v>
      </c>
      <c r="I477">
        <v>24</v>
      </c>
      <c r="J477">
        <v>0</v>
      </c>
      <c r="K477">
        <v>0</v>
      </c>
      <c r="L477">
        <v>106.6</v>
      </c>
      <c r="M477">
        <v>24.3</v>
      </c>
      <c r="N477">
        <v>1.2</v>
      </c>
      <c r="O477">
        <v>1.2</v>
      </c>
      <c r="P477">
        <v>0</v>
      </c>
      <c r="Q477">
        <v>2</v>
      </c>
      <c r="R477">
        <v>4.3499999999999996</v>
      </c>
      <c r="S477">
        <v>3.81</v>
      </c>
      <c r="T477">
        <v>1.39</v>
      </c>
      <c r="U477">
        <v>25.5</v>
      </c>
      <c r="V477">
        <v>11</v>
      </c>
      <c r="W477">
        <v>22.7</v>
      </c>
      <c r="X477">
        <v>1.1000000000000001</v>
      </c>
      <c r="Y477">
        <v>11.8</v>
      </c>
      <c r="Z477">
        <v>12.6</v>
      </c>
      <c r="AA477">
        <v>4</v>
      </c>
      <c r="AB477">
        <v>40.9</v>
      </c>
      <c r="AC477">
        <v>38.1</v>
      </c>
      <c r="AD477">
        <v>21</v>
      </c>
      <c r="AE477">
        <v>0.29199999999999998</v>
      </c>
      <c r="AF477">
        <f>SUM(P477+Q477)</f>
        <v>2</v>
      </c>
      <c r="AG477">
        <f>(U477/M477)*9</f>
        <v>9.4444444444444446</v>
      </c>
      <c r="AH477" s="15">
        <f>SUM(AI477:AN477)</f>
        <v>-2.7548060507807697</v>
      </c>
      <c r="AI477" s="4">
        <f>(M477-84.2787575)/48.673</f>
        <v>-1.2322798574158158</v>
      </c>
      <c r="AJ477" s="4">
        <f>(K477-4.6555)/6.074</f>
        <v>-0.76646361540994401</v>
      </c>
      <c r="AK477" s="4">
        <f>-1*(R477-4.3424)/0.5478</f>
        <v>-1.3873676524279028E-2</v>
      </c>
      <c r="AL477" s="4">
        <f>-1*(T477-1.332)/0.0986</f>
        <v>-0.58823529411764541</v>
      </c>
      <c r="AM477" s="4">
        <f>(AG477-8.9127)/1.487</f>
        <v>0.35759545692296263</v>
      </c>
      <c r="AN477" s="4">
        <f>(AF477-5.59719)/7.031955</f>
        <v>-0.51154906423604818</v>
      </c>
    </row>
    <row r="478" spans="1:40" x14ac:dyDescent="0.2">
      <c r="A478" t="e">
        <f>B478-C478</f>
        <v>#REF!</v>
      </c>
      <c r="B478" t="e">
        <f>MATCH(E478,#REF!,0)-1</f>
        <v>#REF!</v>
      </c>
      <c r="C478">
        <v>477</v>
      </c>
      <c r="D478">
        <v>627</v>
      </c>
      <c r="E478" t="s">
        <v>8061</v>
      </c>
      <c r="F478" t="s">
        <v>8332</v>
      </c>
      <c r="G478" t="s">
        <v>8349</v>
      </c>
      <c r="H478" t="s">
        <v>7564</v>
      </c>
      <c r="I478">
        <v>24</v>
      </c>
      <c r="J478">
        <v>0</v>
      </c>
      <c r="K478">
        <v>0</v>
      </c>
      <c r="L478">
        <v>104.5</v>
      </c>
      <c r="M478">
        <v>24.3</v>
      </c>
      <c r="N478">
        <v>1.2</v>
      </c>
      <c r="O478">
        <v>1.2</v>
      </c>
      <c r="P478">
        <v>0</v>
      </c>
      <c r="Q478">
        <v>2</v>
      </c>
      <c r="R478">
        <v>4.1100000000000003</v>
      </c>
      <c r="S478">
        <v>3.71</v>
      </c>
      <c r="T478">
        <v>1.36</v>
      </c>
      <c r="U478">
        <v>22.5</v>
      </c>
      <c r="V478">
        <v>9.6999999999999993</v>
      </c>
      <c r="W478">
        <v>23.4</v>
      </c>
      <c r="X478">
        <v>1</v>
      </c>
      <c r="Y478">
        <v>11.1</v>
      </c>
      <c r="Z478">
        <v>12</v>
      </c>
      <c r="AA478">
        <v>3</v>
      </c>
      <c r="AB478">
        <v>46.9</v>
      </c>
      <c r="AC478">
        <v>32.4</v>
      </c>
      <c r="AD478">
        <v>20.7</v>
      </c>
      <c r="AE478">
        <v>0.29799999999999999</v>
      </c>
      <c r="AF478">
        <f>SUM(P478+Q478)</f>
        <v>2</v>
      </c>
      <c r="AG478">
        <f>(U478/M478)*9</f>
        <v>8.3333333333333339</v>
      </c>
      <c r="AH478" s="15">
        <f>SUM(AI478:AN478)</f>
        <v>-2.7596469332232174</v>
      </c>
      <c r="AI478" s="4">
        <f>(M478-84.2787575)/48.673</f>
        <v>-1.2322798574158158</v>
      </c>
      <c r="AJ478" s="4">
        <f>(K478-4.6555)/6.074</f>
        <v>-0.76646361540994401</v>
      </c>
      <c r="AK478" s="4">
        <f>-1*(R478-4.3424)/0.5478</f>
        <v>0.42424242424242298</v>
      </c>
      <c r="AL478" s="4">
        <f>-1*(T478-1.332)/0.0986</f>
        <v>-0.2839756592292092</v>
      </c>
      <c r="AM478" s="4">
        <f>(AG478-8.9127)/1.487</f>
        <v>-0.38962116117462353</v>
      </c>
      <c r="AN478" s="4">
        <f>(AF478-5.59719)/7.031955</f>
        <v>-0.51154906423604818</v>
      </c>
    </row>
    <row r="479" spans="1:40" x14ac:dyDescent="0.2">
      <c r="A479" t="e">
        <f>B479-C479</f>
        <v>#REF!</v>
      </c>
      <c r="B479" t="e">
        <f>MATCH(E479,#REF!,0)-1</f>
        <v>#REF!</v>
      </c>
      <c r="C479">
        <v>478</v>
      </c>
      <c r="D479">
        <v>672</v>
      </c>
      <c r="E479" t="s">
        <v>8150</v>
      </c>
      <c r="F479" t="s">
        <v>8330</v>
      </c>
      <c r="G479" t="s">
        <v>8349</v>
      </c>
      <c r="H479" t="s">
        <v>9</v>
      </c>
      <c r="I479">
        <v>19</v>
      </c>
      <c r="J479">
        <v>0</v>
      </c>
      <c r="K479">
        <v>0</v>
      </c>
      <c r="L479">
        <v>84.6</v>
      </c>
      <c r="M479">
        <v>19.399999999999999</v>
      </c>
      <c r="N479">
        <v>0.9</v>
      </c>
      <c r="O479">
        <v>0.9</v>
      </c>
      <c r="P479">
        <v>0</v>
      </c>
      <c r="Q479">
        <v>3</v>
      </c>
      <c r="R479">
        <v>4.6500000000000004</v>
      </c>
      <c r="S479">
        <v>3.6</v>
      </c>
      <c r="T479">
        <v>1.37</v>
      </c>
      <c r="U479">
        <v>21.3</v>
      </c>
      <c r="V479">
        <v>9.1999999999999993</v>
      </c>
      <c r="W479">
        <v>17.399999999999999</v>
      </c>
      <c r="X479">
        <v>1</v>
      </c>
      <c r="Y479">
        <v>10</v>
      </c>
      <c r="Z479">
        <v>10.6</v>
      </c>
      <c r="AA479">
        <v>3</v>
      </c>
      <c r="AB479">
        <v>34.5</v>
      </c>
      <c r="AC479">
        <v>44.8</v>
      </c>
      <c r="AD479">
        <v>20.7</v>
      </c>
      <c r="AE479">
        <v>0.28299999999999997</v>
      </c>
      <c r="AF479">
        <f>SUM(P479+Q479)</f>
        <v>3</v>
      </c>
      <c r="AG479">
        <f>(U479/M479)*9</f>
        <v>9.8814432989690726</v>
      </c>
      <c r="AH479" s="15">
        <f>SUM(AI479:AN479)</f>
        <v>-2.7641957614499804</v>
      </c>
      <c r="AI479" s="4">
        <f>(M479-84.2787575)/48.673</f>
        <v>-1.3329516877940544</v>
      </c>
      <c r="AJ479" s="4">
        <f>(K479-4.6555)/6.074</f>
        <v>-0.76646361540994401</v>
      </c>
      <c r="AK479" s="4">
        <f>-1*(R479-4.3424)/0.5478</f>
        <v>-0.5615188024826594</v>
      </c>
      <c r="AL479" s="4">
        <f>-1*(T479-1.332)/0.0986</f>
        <v>-0.38539553752535533</v>
      </c>
      <c r="AM479" s="4">
        <f>(AG479-8.9127)/1.487</f>
        <v>0.65147498249433311</v>
      </c>
      <c r="AN479" s="4">
        <f>(AF479-5.59719)/7.031955</f>
        <v>-0.36934110073229998</v>
      </c>
    </row>
    <row r="480" spans="1:40" x14ac:dyDescent="0.2">
      <c r="A480" t="e">
        <f>B480-C480</f>
        <v>#REF!</v>
      </c>
      <c r="B480" t="e">
        <f>MATCH(E480,#REF!,0)-1</f>
        <v>#REF!</v>
      </c>
      <c r="C480">
        <v>479</v>
      </c>
      <c r="D480">
        <v>435</v>
      </c>
      <c r="E480" t="s">
        <v>8087</v>
      </c>
      <c r="F480" t="s">
        <v>8328</v>
      </c>
      <c r="G480" t="s">
        <v>8349</v>
      </c>
      <c r="H480" t="s">
        <v>7564</v>
      </c>
      <c r="I480">
        <v>41</v>
      </c>
      <c r="J480">
        <v>0</v>
      </c>
      <c r="K480">
        <v>0</v>
      </c>
      <c r="L480">
        <v>176</v>
      </c>
      <c r="M480">
        <v>40.5</v>
      </c>
      <c r="N480">
        <v>1.9</v>
      </c>
      <c r="O480">
        <v>2.1</v>
      </c>
      <c r="P480">
        <v>0</v>
      </c>
      <c r="Q480">
        <v>6</v>
      </c>
      <c r="R480">
        <v>4.24</v>
      </c>
      <c r="S480">
        <v>3.85</v>
      </c>
      <c r="T480">
        <v>1.4</v>
      </c>
      <c r="U480">
        <v>35.700000000000003</v>
      </c>
      <c r="V480">
        <v>16.399999999999999</v>
      </c>
      <c r="W480">
        <v>40.200000000000003</v>
      </c>
      <c r="X480">
        <v>2</v>
      </c>
      <c r="Y480">
        <v>19.100000000000001</v>
      </c>
      <c r="Z480">
        <v>20.7</v>
      </c>
      <c r="AA480">
        <v>5</v>
      </c>
      <c r="AB480">
        <v>49.2</v>
      </c>
      <c r="AC480">
        <v>30.8</v>
      </c>
      <c r="AD480">
        <v>20</v>
      </c>
      <c r="AE480">
        <v>0.29899999999999999</v>
      </c>
      <c r="AF480">
        <f>SUM(P480+Q480)</f>
        <v>6</v>
      </c>
      <c r="AG480">
        <f>(U480/M480)*9</f>
        <v>7.9333333333333336</v>
      </c>
      <c r="AH480" s="15">
        <f>SUM(AI480:AN480)</f>
        <v>-2.7699720644298762</v>
      </c>
      <c r="AI480" s="4">
        <f>(M480-84.2787575)/48.673</f>
        <v>-0.8994464590224559</v>
      </c>
      <c r="AJ480" s="4">
        <f>(K480-4.6555)/6.074</f>
        <v>-0.76646361540994401</v>
      </c>
      <c r="AK480" s="4">
        <f>-1*(R480-4.3424)/0.5478</f>
        <v>0.18692953632712558</v>
      </c>
      <c r="AL480" s="4">
        <f>-1*(T480-1.332)/0.0986</f>
        <v>-0.68965517241379148</v>
      </c>
      <c r="AM480" s="4">
        <f>(AG480-8.9127)/1.487</f>
        <v>-0.65861914368975494</v>
      </c>
      <c r="AN480" s="4">
        <f>(AF480-5.59719)/7.031955</f>
        <v>5.7282789778944784E-2</v>
      </c>
    </row>
    <row r="481" spans="1:40" x14ac:dyDescent="0.2">
      <c r="A481" t="e">
        <f>B481-C481</f>
        <v>#REF!</v>
      </c>
      <c r="B481" t="e">
        <f>MATCH(E481,#REF!,0)-1</f>
        <v>#REF!</v>
      </c>
      <c r="C481">
        <v>480</v>
      </c>
      <c r="D481">
        <v>158</v>
      </c>
      <c r="E481" t="s">
        <v>7850</v>
      </c>
      <c r="F481" t="s">
        <v>8324</v>
      </c>
      <c r="G481" t="s">
        <v>8319</v>
      </c>
      <c r="H481" t="s">
        <v>7564</v>
      </c>
      <c r="I481">
        <v>29</v>
      </c>
      <c r="J481">
        <v>10</v>
      </c>
      <c r="K481">
        <v>3.7</v>
      </c>
      <c r="L481">
        <v>384.5</v>
      </c>
      <c r="M481">
        <v>89.2</v>
      </c>
      <c r="N481">
        <v>5</v>
      </c>
      <c r="O481">
        <v>4.9000000000000004</v>
      </c>
      <c r="P481">
        <v>0</v>
      </c>
      <c r="Q481">
        <v>2</v>
      </c>
      <c r="R481">
        <v>4.9000000000000004</v>
      </c>
      <c r="S481">
        <v>3.94</v>
      </c>
      <c r="T481">
        <v>1.35</v>
      </c>
      <c r="U481">
        <v>73.5</v>
      </c>
      <c r="V481">
        <v>26.4</v>
      </c>
      <c r="W481">
        <v>93.9</v>
      </c>
      <c r="X481">
        <v>3.6</v>
      </c>
      <c r="Y481">
        <v>48.5</v>
      </c>
      <c r="Z481">
        <v>51.6</v>
      </c>
      <c r="AA481">
        <v>17</v>
      </c>
      <c r="AB481">
        <v>37.700000000000003</v>
      </c>
      <c r="AC481">
        <v>41.4</v>
      </c>
      <c r="AD481">
        <v>20.8</v>
      </c>
      <c r="AE481">
        <v>0.29099999999999998</v>
      </c>
      <c r="AF481">
        <f>SUM(P481+Q481)</f>
        <v>2</v>
      </c>
      <c r="AG481">
        <f>(U481/M481)*9</f>
        <v>7.4159192825112106</v>
      </c>
      <c r="AH481" s="15">
        <f>SUM(AI481:AN481)</f>
        <v>-2.7747736510643213</v>
      </c>
      <c r="AI481" s="4">
        <f>(M481-84.2787575)/48.673</f>
        <v>0.10110826330819972</v>
      </c>
      <c r="AJ481" s="4">
        <f>(K481-4.6555)/6.074</f>
        <v>-0.15730984524201511</v>
      </c>
      <c r="AK481" s="4">
        <f>-1*(R481-4.3424)/0.5478</f>
        <v>-1.0178897407813086</v>
      </c>
      <c r="AL481" s="4">
        <f>-1*(T481-1.332)/0.0986</f>
        <v>-0.18255578093306304</v>
      </c>
      <c r="AM481" s="4">
        <f>(AG481-8.9127)/1.487</f>
        <v>-1.0065774831800864</v>
      </c>
      <c r="AN481" s="4">
        <f>(AF481-5.59719)/7.031955</f>
        <v>-0.51154906423604818</v>
      </c>
    </row>
    <row r="482" spans="1:40" x14ac:dyDescent="0.2">
      <c r="A482" t="e">
        <f>B482-C482</f>
        <v>#REF!</v>
      </c>
      <c r="B482" t="e">
        <f>MATCH(E482,#REF!,0)-1</f>
        <v>#REF!</v>
      </c>
      <c r="C482">
        <v>481</v>
      </c>
      <c r="D482">
        <v>492</v>
      </c>
      <c r="E482" t="s">
        <v>8265</v>
      </c>
      <c r="F482" t="s">
        <v>8345</v>
      </c>
      <c r="G482" t="s">
        <v>8349</v>
      </c>
      <c r="H482" t="s">
        <v>7564</v>
      </c>
      <c r="I482">
        <v>41</v>
      </c>
      <c r="J482">
        <v>0</v>
      </c>
      <c r="K482">
        <v>0</v>
      </c>
      <c r="L482">
        <v>140.69999999999999</v>
      </c>
      <c r="M482">
        <v>32.4</v>
      </c>
      <c r="N482">
        <v>1.5</v>
      </c>
      <c r="O482">
        <v>1.7</v>
      </c>
      <c r="P482">
        <v>0</v>
      </c>
      <c r="Q482">
        <v>6</v>
      </c>
      <c r="R482">
        <v>4.0999999999999996</v>
      </c>
      <c r="S482">
        <v>3.87</v>
      </c>
      <c r="T482">
        <v>1.4</v>
      </c>
      <c r="U482">
        <v>28</v>
      </c>
      <c r="V482">
        <v>13.8</v>
      </c>
      <c r="W482">
        <v>31.6</v>
      </c>
      <c r="X482">
        <v>1.3</v>
      </c>
      <c r="Y482">
        <v>14.8</v>
      </c>
      <c r="Z482">
        <v>16.100000000000001</v>
      </c>
      <c r="AA482">
        <v>4</v>
      </c>
      <c r="AB482">
        <v>49.2</v>
      </c>
      <c r="AC482">
        <v>30.7</v>
      </c>
      <c r="AD482">
        <v>20.100000000000001</v>
      </c>
      <c r="AE482">
        <v>0.29799999999999999</v>
      </c>
      <c r="AF482">
        <f>SUM(P482+Q482)</f>
        <v>6</v>
      </c>
      <c r="AG482">
        <f>(U482/M482)*9</f>
        <v>7.7777777777777786</v>
      </c>
      <c r="AH482" s="15">
        <f>SUM(AI482:AN482)</f>
        <v>-2.7854313647129731</v>
      </c>
      <c r="AI482" s="4">
        <f>(M482-84.2787575)/48.673</f>
        <v>-1.0658631582191358</v>
      </c>
      <c r="AJ482" s="4">
        <f>(K482-4.6555)/6.074</f>
        <v>-0.76646361540994401</v>
      </c>
      <c r="AK482" s="4">
        <f>-1*(R482-4.3424)/0.5478</f>
        <v>0.44249726177437015</v>
      </c>
      <c r="AL482" s="4">
        <f>-1*(T482-1.332)/0.0986</f>
        <v>-0.68965517241379148</v>
      </c>
      <c r="AM482" s="4">
        <f>(AG482-8.9127)/1.487</f>
        <v>-0.76322947022341658</v>
      </c>
      <c r="AN482" s="4">
        <f>(AF482-5.59719)/7.031955</f>
        <v>5.7282789778944784E-2</v>
      </c>
    </row>
    <row r="483" spans="1:40" x14ac:dyDescent="0.2">
      <c r="A483" t="e">
        <f>B483-C483</f>
        <v>#REF!</v>
      </c>
      <c r="B483" t="e">
        <f>MATCH(E483,#REF!,0)-1</f>
        <v>#REF!</v>
      </c>
      <c r="C483">
        <v>482</v>
      </c>
      <c r="D483">
        <v>607</v>
      </c>
      <c r="E483" t="s">
        <v>8099</v>
      </c>
      <c r="F483" t="s">
        <v>8334</v>
      </c>
      <c r="G483" t="s">
        <v>8349</v>
      </c>
      <c r="H483" t="s">
        <v>9</v>
      </c>
      <c r="I483">
        <v>24</v>
      </c>
      <c r="J483">
        <v>0</v>
      </c>
      <c r="K483">
        <v>0</v>
      </c>
      <c r="L483">
        <v>105.4</v>
      </c>
      <c r="M483">
        <v>24.3</v>
      </c>
      <c r="N483">
        <v>1.2</v>
      </c>
      <c r="O483">
        <v>1.2</v>
      </c>
      <c r="P483">
        <v>0</v>
      </c>
      <c r="Q483">
        <v>2</v>
      </c>
      <c r="R483">
        <v>4.25</v>
      </c>
      <c r="S483">
        <v>3.73</v>
      </c>
      <c r="T483">
        <v>1.39</v>
      </c>
      <c r="U483">
        <v>24.6</v>
      </c>
      <c r="V483">
        <v>10.9</v>
      </c>
      <c r="W483">
        <v>22.7</v>
      </c>
      <c r="X483">
        <v>1</v>
      </c>
      <c r="Y483">
        <v>11.5</v>
      </c>
      <c r="Z483">
        <v>12.4</v>
      </c>
      <c r="AA483">
        <v>3</v>
      </c>
      <c r="AB483">
        <v>46.8</v>
      </c>
      <c r="AC483">
        <v>32.700000000000003</v>
      </c>
      <c r="AD483">
        <v>20.5</v>
      </c>
      <c r="AE483">
        <v>0.29699999999999999</v>
      </c>
      <c r="AF483">
        <f>SUM(P483+Q483)</f>
        <v>2</v>
      </c>
      <c r="AG483">
        <f>(U483/M483)*9</f>
        <v>9.1111111111111107</v>
      </c>
      <c r="AH483" s="15">
        <f>SUM(AI483:AN483)</f>
        <v>-2.7964226608905869</v>
      </c>
      <c r="AI483" s="4">
        <f>(M483-84.2787575)/48.673</f>
        <v>-1.2322798574158158</v>
      </c>
      <c r="AJ483" s="4">
        <f>(K483-4.6555)/6.074</f>
        <v>-0.76646361540994401</v>
      </c>
      <c r="AK483" s="4">
        <f>-1*(R483-4.3424)/0.5478</f>
        <v>0.16867469879517999</v>
      </c>
      <c r="AL483" s="4">
        <f>-1*(T483-1.332)/0.0986</f>
        <v>-0.58823529411764541</v>
      </c>
      <c r="AM483" s="4">
        <f>(AG483-8.9127)/1.487</f>
        <v>0.13343047149368631</v>
      </c>
      <c r="AN483" s="4">
        <f>(AF483-5.59719)/7.031955</f>
        <v>-0.51154906423604818</v>
      </c>
    </row>
    <row r="484" spans="1:40" x14ac:dyDescent="0.2">
      <c r="A484" t="e">
        <f>B484-C484</f>
        <v>#REF!</v>
      </c>
      <c r="B484" t="e">
        <f>MATCH(E484,#REF!,0)-1</f>
        <v>#REF!</v>
      </c>
      <c r="C484">
        <v>483</v>
      </c>
      <c r="D484">
        <v>515</v>
      </c>
      <c r="E484" t="s">
        <v>8003</v>
      </c>
      <c r="F484" t="s">
        <v>8348</v>
      </c>
      <c r="G484" t="s">
        <v>8349</v>
      </c>
      <c r="H484" t="s">
        <v>9</v>
      </c>
      <c r="I484">
        <v>31</v>
      </c>
      <c r="J484">
        <v>0</v>
      </c>
      <c r="K484">
        <v>0</v>
      </c>
      <c r="L484">
        <v>131.69999999999999</v>
      </c>
      <c r="M484">
        <v>30.8</v>
      </c>
      <c r="N484">
        <v>1.5</v>
      </c>
      <c r="O484">
        <v>1.5</v>
      </c>
      <c r="P484">
        <v>0</v>
      </c>
      <c r="Q484">
        <v>3</v>
      </c>
      <c r="R484">
        <v>4.34</v>
      </c>
      <c r="S484">
        <v>3.56</v>
      </c>
      <c r="T484">
        <v>1.32</v>
      </c>
      <c r="U484">
        <v>27</v>
      </c>
      <c r="V484">
        <v>9.5</v>
      </c>
      <c r="W484">
        <v>31.2</v>
      </c>
      <c r="X484">
        <v>1.2</v>
      </c>
      <c r="Y484">
        <v>14.9</v>
      </c>
      <c r="Z484">
        <v>16</v>
      </c>
      <c r="AA484">
        <v>4</v>
      </c>
      <c r="AB484">
        <v>46</v>
      </c>
      <c r="AC484">
        <v>33.5</v>
      </c>
      <c r="AD484">
        <v>20.5</v>
      </c>
      <c r="AE484">
        <v>0.29899999999999999</v>
      </c>
      <c r="AF484">
        <f>SUM(P484+Q484)</f>
        <v>3</v>
      </c>
      <c r="AG484">
        <f>(U484/M484)*9</f>
        <v>7.8896103896103895</v>
      </c>
      <c r="AH484" s="15">
        <f>SUM(AI484:AN484)</f>
        <v>-2.7964778966250501</v>
      </c>
      <c r="AI484" s="4">
        <f>(M484-84.2787575)/48.673</f>
        <v>-1.0987355926283566</v>
      </c>
      <c r="AJ484" s="4">
        <f>(K484-4.6555)/6.074</f>
        <v>-0.76646361540994401</v>
      </c>
      <c r="AK484" s="4">
        <f>-1*(R484-4.3424)/0.5478</f>
        <v>4.3811610076665494E-3</v>
      </c>
      <c r="AL484" s="4">
        <f>-1*(T484-1.332)/0.0986</f>
        <v>0.12170385395537538</v>
      </c>
      <c r="AM484" s="4">
        <f>(AG484-8.9127)/1.487</f>
        <v>-0.68802260281749128</v>
      </c>
      <c r="AN484" s="4">
        <f>(AF484-5.59719)/7.031955</f>
        <v>-0.36934110073229998</v>
      </c>
    </row>
    <row r="485" spans="1:40" x14ac:dyDescent="0.2">
      <c r="A485" t="e">
        <f>B485-C485</f>
        <v>#REF!</v>
      </c>
      <c r="B485" t="e">
        <f>MATCH(E485,#REF!,0)-1</f>
        <v>#REF!</v>
      </c>
      <c r="C485">
        <v>484</v>
      </c>
      <c r="D485">
        <v>630</v>
      </c>
      <c r="E485" t="s">
        <v>8122</v>
      </c>
      <c r="F485" t="s">
        <v>8325</v>
      </c>
      <c r="G485" t="s">
        <v>8349</v>
      </c>
      <c r="H485" t="s">
        <v>7564</v>
      </c>
      <c r="I485">
        <v>24</v>
      </c>
      <c r="J485">
        <v>0</v>
      </c>
      <c r="K485">
        <v>0</v>
      </c>
      <c r="L485">
        <v>108.1</v>
      </c>
      <c r="M485">
        <v>24.3</v>
      </c>
      <c r="N485">
        <v>1.2</v>
      </c>
      <c r="O485">
        <v>1.2</v>
      </c>
      <c r="P485">
        <v>0</v>
      </c>
      <c r="Q485">
        <v>2</v>
      </c>
      <c r="R485">
        <v>4.29</v>
      </c>
      <c r="S485">
        <v>3.94</v>
      </c>
      <c r="T485">
        <v>1.47</v>
      </c>
      <c r="U485">
        <v>28</v>
      </c>
      <c r="V485">
        <v>14.7</v>
      </c>
      <c r="W485">
        <v>21</v>
      </c>
      <c r="X485">
        <v>1.4</v>
      </c>
      <c r="Y485">
        <v>11.6</v>
      </c>
      <c r="Z485">
        <v>12.5</v>
      </c>
      <c r="AA485">
        <v>3</v>
      </c>
      <c r="AB485">
        <v>46.8</v>
      </c>
      <c r="AC485">
        <v>33.299999999999997</v>
      </c>
      <c r="AD485">
        <v>19.899999999999999</v>
      </c>
      <c r="AE485">
        <v>0.29099999999999998</v>
      </c>
      <c r="AF485">
        <f>SUM(P485+Q485)</f>
        <v>2</v>
      </c>
      <c r="AG485">
        <f>(U485/M485)*9</f>
        <v>10.370370370370368</v>
      </c>
      <c r="AH485" s="15">
        <f>SUM(AI485:AN485)</f>
        <v>-2.8339555368769433</v>
      </c>
      <c r="AI485" s="4">
        <f>(M485-84.2787575)/48.673</f>
        <v>-1.2322798574158158</v>
      </c>
      <c r="AJ485" s="4">
        <f>(K485-4.6555)/6.074</f>
        <v>-0.76646361540994401</v>
      </c>
      <c r="AK485" s="4">
        <f>-1*(R485-4.3424)/0.5478</f>
        <v>9.5655348667396056E-2</v>
      </c>
      <c r="AL485" s="4">
        <f>-1*(T485-1.332)/0.0986</f>
        <v>-1.3995943204868144</v>
      </c>
      <c r="AM485" s="4">
        <f>(AG485-8.9127)/1.487</f>
        <v>0.98027597200428329</v>
      </c>
      <c r="AN485" s="4">
        <f>(AF485-5.59719)/7.031955</f>
        <v>-0.51154906423604818</v>
      </c>
    </row>
    <row r="486" spans="1:40" x14ac:dyDescent="0.2">
      <c r="A486" t="e">
        <f>B486-C486</f>
        <v>#REF!</v>
      </c>
      <c r="B486" t="e">
        <f>MATCH(E486,#REF!,0)-1</f>
        <v>#REF!</v>
      </c>
      <c r="C486">
        <v>485</v>
      </c>
      <c r="D486">
        <v>100</v>
      </c>
      <c r="E486" t="s">
        <v>7659</v>
      </c>
      <c r="F486" t="s">
        <v>8346</v>
      </c>
      <c r="G486" t="s">
        <v>8319</v>
      </c>
      <c r="H486" t="s">
        <v>9</v>
      </c>
      <c r="I486">
        <v>26</v>
      </c>
      <c r="J486">
        <v>26</v>
      </c>
      <c r="K486">
        <v>10.6</v>
      </c>
      <c r="L486">
        <v>611.70000000000005</v>
      </c>
      <c r="M486">
        <v>139.9</v>
      </c>
      <c r="N486">
        <v>6.6</v>
      </c>
      <c r="O486">
        <v>9.9</v>
      </c>
      <c r="P486">
        <v>0</v>
      </c>
      <c r="Q486">
        <v>0</v>
      </c>
      <c r="R486">
        <v>5.17</v>
      </c>
      <c r="S486">
        <v>4.2</v>
      </c>
      <c r="T486">
        <v>1.43</v>
      </c>
      <c r="U486">
        <v>99.6</v>
      </c>
      <c r="V486">
        <v>40.299999999999997</v>
      </c>
      <c r="W486">
        <v>159.9</v>
      </c>
      <c r="X486">
        <v>5.0999999999999996</v>
      </c>
      <c r="Y486">
        <v>80.3</v>
      </c>
      <c r="Z486">
        <v>86.1</v>
      </c>
      <c r="AA486">
        <v>26</v>
      </c>
      <c r="AB486">
        <v>47.1</v>
      </c>
      <c r="AC486">
        <v>32.299999999999997</v>
      </c>
      <c r="AD486">
        <v>20.6</v>
      </c>
      <c r="AE486">
        <v>0.30399999999999999</v>
      </c>
      <c r="AF486">
        <f>SUM(P486+Q486)</f>
        <v>0</v>
      </c>
      <c r="AG486">
        <f>(U486/M486)*9</f>
        <v>6.4074338813438168</v>
      </c>
      <c r="AH486" s="15">
        <f>SUM(AI486:AN486)</f>
        <v>-2.8639958349501851</v>
      </c>
      <c r="AI486" s="4">
        <f>(M486-84.2787575)/48.673</f>
        <v>1.1427535286503812</v>
      </c>
      <c r="AJ486" s="4">
        <f>(K486-4.6555)/6.074</f>
        <v>0.97867961804412251</v>
      </c>
      <c r="AK486" s="4">
        <f>-1*(R486-4.3424)/0.5478</f>
        <v>-1.5107703541438489</v>
      </c>
      <c r="AL486" s="4">
        <f>-1*(T486-1.332)/0.0986</f>
        <v>-0.99391480730222992</v>
      </c>
      <c r="AM486" s="4">
        <f>(AG486-8.9127)/1.487</f>
        <v>-1.6847788289550654</v>
      </c>
      <c r="AN486" s="4">
        <f>(AF486-5.59719)/7.031955</f>
        <v>-0.7959649912435447</v>
      </c>
    </row>
    <row r="487" spans="1:40" x14ac:dyDescent="0.2">
      <c r="A487" t="e">
        <f>B487-C487</f>
        <v>#REF!</v>
      </c>
      <c r="B487" t="e">
        <f>MATCH(E487,#REF!,0)-1</f>
        <v>#REF!</v>
      </c>
      <c r="C487">
        <v>486</v>
      </c>
      <c r="D487">
        <v>494</v>
      </c>
      <c r="E487" t="s">
        <v>8251</v>
      </c>
      <c r="F487" t="s">
        <v>8328</v>
      </c>
      <c r="G487" t="s">
        <v>8349</v>
      </c>
      <c r="H487" t="s">
        <v>9</v>
      </c>
      <c r="I487">
        <v>32</v>
      </c>
      <c r="J487">
        <v>0</v>
      </c>
      <c r="K487">
        <v>0</v>
      </c>
      <c r="L487">
        <v>142</v>
      </c>
      <c r="M487">
        <v>32.4</v>
      </c>
      <c r="N487">
        <v>1.5</v>
      </c>
      <c r="O487">
        <v>1.7</v>
      </c>
      <c r="P487">
        <v>1</v>
      </c>
      <c r="Q487">
        <v>6</v>
      </c>
      <c r="R487">
        <v>4.49</v>
      </c>
      <c r="S487">
        <v>3.96</v>
      </c>
      <c r="T487">
        <v>1.43</v>
      </c>
      <c r="U487">
        <v>32.1</v>
      </c>
      <c r="V487">
        <v>15.8</v>
      </c>
      <c r="W487">
        <v>30.6</v>
      </c>
      <c r="X487">
        <v>1.3</v>
      </c>
      <c r="Y487">
        <v>16.2</v>
      </c>
      <c r="Z487">
        <v>17.399999999999999</v>
      </c>
      <c r="AA487">
        <v>5</v>
      </c>
      <c r="AB487">
        <v>44.4</v>
      </c>
      <c r="AC487">
        <v>35.6</v>
      </c>
      <c r="AD487">
        <v>20</v>
      </c>
      <c r="AE487">
        <v>0.29399999999999998</v>
      </c>
      <c r="AF487">
        <f>SUM(P487+Q487)</f>
        <v>7</v>
      </c>
      <c r="AG487">
        <f>(U487/M487)*9</f>
        <v>8.9166666666666679</v>
      </c>
      <c r="AH487" s="15">
        <f>SUM(AI487:AN487)</f>
        <v>-2.8935246662935303</v>
      </c>
      <c r="AI487" s="4">
        <f>(M487-84.2787575)/48.673</f>
        <v>-1.0658631582191358</v>
      </c>
      <c r="AJ487" s="4">
        <f>(K487-4.6555)/6.074</f>
        <v>-0.76646361540994401</v>
      </c>
      <c r="AK487" s="4">
        <f>-1*(R487-4.3424)/0.5478</f>
        <v>-0.26944140197152361</v>
      </c>
      <c r="AL487" s="4">
        <f>-1*(T487-1.332)/0.0986</f>
        <v>-0.99391480730222992</v>
      </c>
      <c r="AM487" s="4">
        <f>(AG487-8.9127)/1.487</f>
        <v>2.6675633266097323E-3</v>
      </c>
      <c r="AN487" s="4">
        <f>(AF487-5.59719)/7.031955</f>
        <v>0.19949075328269303</v>
      </c>
    </row>
    <row r="488" spans="1:40" x14ac:dyDescent="0.2">
      <c r="A488" t="e">
        <f>B488-C488</f>
        <v>#REF!</v>
      </c>
      <c r="B488" t="e">
        <f>MATCH(E488,#REF!,0)-1</f>
        <v>#REF!</v>
      </c>
      <c r="C488">
        <v>487</v>
      </c>
      <c r="D488">
        <v>625</v>
      </c>
      <c r="E488" t="s">
        <v>8182</v>
      </c>
      <c r="F488" t="s">
        <v>8345</v>
      </c>
      <c r="G488" t="s">
        <v>8349</v>
      </c>
      <c r="H488" t="s">
        <v>9</v>
      </c>
      <c r="I488">
        <v>24</v>
      </c>
      <c r="J488">
        <v>0</v>
      </c>
      <c r="K488">
        <v>0</v>
      </c>
      <c r="L488">
        <v>106.7</v>
      </c>
      <c r="M488">
        <v>24.3</v>
      </c>
      <c r="N488">
        <v>1.1000000000000001</v>
      </c>
      <c r="O488">
        <v>1.2</v>
      </c>
      <c r="P488">
        <v>0</v>
      </c>
      <c r="Q488">
        <v>2</v>
      </c>
      <c r="R488">
        <v>4.0199999999999996</v>
      </c>
      <c r="S488">
        <v>3.95</v>
      </c>
      <c r="T488">
        <v>1.43</v>
      </c>
      <c r="U488">
        <v>24</v>
      </c>
      <c r="V488">
        <v>12.2</v>
      </c>
      <c r="W488">
        <v>22.4</v>
      </c>
      <c r="X488">
        <v>1.1000000000000001</v>
      </c>
      <c r="Y488">
        <v>10.9</v>
      </c>
      <c r="Z488">
        <v>11.9</v>
      </c>
      <c r="AA488">
        <v>3</v>
      </c>
      <c r="AB488">
        <v>50.5</v>
      </c>
      <c r="AC488">
        <v>29.4</v>
      </c>
      <c r="AD488">
        <v>20.100000000000001</v>
      </c>
      <c r="AE488">
        <v>0.29799999999999999</v>
      </c>
      <c r="AF488">
        <f>SUM(P488+Q488)</f>
        <v>2</v>
      </c>
      <c r="AG488">
        <f>(U488/M488)*9</f>
        <v>8.8888888888888893</v>
      </c>
      <c r="AH488" s="15">
        <f>SUM(AI488:AN488)</f>
        <v>-2.9316842344599303</v>
      </c>
      <c r="AI488" s="4">
        <f>(M488-84.2787575)/48.673</f>
        <v>-1.2322798574158158</v>
      </c>
      <c r="AJ488" s="4">
        <f>(K488-4.6555)/6.074</f>
        <v>-0.76646361540994401</v>
      </c>
      <c r="AK488" s="4">
        <f>-1*(R488-4.3424)/0.5478</f>
        <v>0.58853596202993796</v>
      </c>
      <c r="AL488" s="4">
        <f>-1*(T488-1.332)/0.0986</f>
        <v>-0.99391480730222992</v>
      </c>
      <c r="AM488" s="4">
        <f>(AG488-8.9127)/1.487</f>
        <v>-1.6012852125830458E-2</v>
      </c>
      <c r="AN488" s="4">
        <f>(AF488-5.59719)/7.031955</f>
        <v>-0.51154906423604818</v>
      </c>
    </row>
    <row r="489" spans="1:40" x14ac:dyDescent="0.2">
      <c r="A489" t="e">
        <f>B489-C489</f>
        <v>#REF!</v>
      </c>
      <c r="B489" t="e">
        <f>MATCH(E489,#REF!,0)-1</f>
        <v>#REF!</v>
      </c>
      <c r="C489">
        <v>488</v>
      </c>
      <c r="D489">
        <v>598</v>
      </c>
      <c r="E489" t="s">
        <v>8180</v>
      </c>
      <c r="F489" t="s">
        <v>8323</v>
      </c>
      <c r="G489" t="s">
        <v>8349</v>
      </c>
      <c r="H489" t="s">
        <v>9</v>
      </c>
      <c r="I489">
        <v>24</v>
      </c>
      <c r="J489">
        <v>0</v>
      </c>
      <c r="K489">
        <v>0</v>
      </c>
      <c r="L489">
        <v>106.9</v>
      </c>
      <c r="M489">
        <v>24.3</v>
      </c>
      <c r="N489">
        <v>1.1000000000000001</v>
      </c>
      <c r="O489">
        <v>1.2</v>
      </c>
      <c r="P489">
        <v>0</v>
      </c>
      <c r="Q489">
        <v>2</v>
      </c>
      <c r="R489">
        <v>4.38</v>
      </c>
      <c r="S489">
        <v>3.74</v>
      </c>
      <c r="T489">
        <v>1.44</v>
      </c>
      <c r="U489">
        <v>27</v>
      </c>
      <c r="V489">
        <v>12.9</v>
      </c>
      <c r="W489">
        <v>22.1</v>
      </c>
      <c r="X489">
        <v>1.1000000000000001</v>
      </c>
      <c r="Y489">
        <v>11.8</v>
      </c>
      <c r="Z489">
        <v>12.8</v>
      </c>
      <c r="AA489">
        <v>3</v>
      </c>
      <c r="AB489">
        <v>46.8</v>
      </c>
      <c r="AC489">
        <v>33.1</v>
      </c>
      <c r="AD489">
        <v>20.100000000000001</v>
      </c>
      <c r="AE489">
        <v>0.29899999999999999</v>
      </c>
      <c r="AF489">
        <f>SUM(P489+Q489)</f>
        <v>2</v>
      </c>
      <c r="AG489">
        <f>(U489/M489)*9</f>
        <v>10</v>
      </c>
      <c r="AH489" s="15">
        <f>SUM(AI489:AN489)</f>
        <v>-2.9430616458085459</v>
      </c>
      <c r="AI489" s="4">
        <f>(M489-84.2787575)/48.673</f>
        <v>-1.2322798574158158</v>
      </c>
      <c r="AJ489" s="4">
        <f>(K489-4.6555)/6.074</f>
        <v>-0.76646361540994401</v>
      </c>
      <c r="AK489" s="4">
        <f>-1*(R489-4.3424)/0.5478</f>
        <v>-6.863818912011739E-2</v>
      </c>
      <c r="AL489" s="4">
        <f>-1*(T489-1.332)/0.0986</f>
        <v>-1.0953346855983761</v>
      </c>
      <c r="AM489" s="4">
        <f>(AG489-8.9127)/1.487</f>
        <v>0.73120376597175574</v>
      </c>
      <c r="AN489" s="4">
        <f>(AF489-5.59719)/7.031955</f>
        <v>-0.51154906423604818</v>
      </c>
    </row>
    <row r="490" spans="1:40" x14ac:dyDescent="0.2">
      <c r="A490" t="e">
        <f>B490-C490</f>
        <v>#REF!</v>
      </c>
      <c r="B490" t="e">
        <f>MATCH(E490,#REF!,0)-1</f>
        <v>#REF!</v>
      </c>
      <c r="C490">
        <v>489</v>
      </c>
      <c r="D490">
        <v>473</v>
      </c>
      <c r="E490" t="s">
        <v>7939</v>
      </c>
      <c r="F490" t="s">
        <v>8324</v>
      </c>
      <c r="G490" t="s">
        <v>8349</v>
      </c>
      <c r="H490" t="s">
        <v>9</v>
      </c>
      <c r="I490">
        <v>36</v>
      </c>
      <c r="J490">
        <v>0</v>
      </c>
      <c r="K490">
        <v>0</v>
      </c>
      <c r="L490">
        <v>154.19999999999999</v>
      </c>
      <c r="M490">
        <v>35.6</v>
      </c>
      <c r="N490">
        <v>1.9</v>
      </c>
      <c r="O490">
        <v>1.6</v>
      </c>
      <c r="P490">
        <v>0</v>
      </c>
      <c r="Q490">
        <v>4</v>
      </c>
      <c r="R490">
        <v>4.37</v>
      </c>
      <c r="S490">
        <v>3.65</v>
      </c>
      <c r="T490">
        <v>1.39</v>
      </c>
      <c r="U490">
        <v>33.299999999999997</v>
      </c>
      <c r="V490">
        <v>14.8</v>
      </c>
      <c r="W490">
        <v>34.6</v>
      </c>
      <c r="X490">
        <v>2.1</v>
      </c>
      <c r="Y490">
        <v>17.3</v>
      </c>
      <c r="Z490">
        <v>18.7</v>
      </c>
      <c r="AA490">
        <v>5</v>
      </c>
      <c r="AB490">
        <v>47.8</v>
      </c>
      <c r="AC490">
        <v>31.4</v>
      </c>
      <c r="AD490">
        <v>20.8</v>
      </c>
      <c r="AE490">
        <v>0.30099999999999999</v>
      </c>
      <c r="AF490">
        <f>SUM(P490+Q490)</f>
        <v>4</v>
      </c>
      <c r="AG490">
        <f>(U490/M490)*9</f>
        <v>8.4185393258426959</v>
      </c>
      <c r="AH490" s="15">
        <f>SUM(AI490:AN490)</f>
        <v>-2.9646542487115863</v>
      </c>
      <c r="AI490" s="4">
        <f>(M490-84.2787575)/48.673</f>
        <v>-1.0001182894006944</v>
      </c>
      <c r="AJ490" s="4">
        <f>(K490-4.6555)/6.074</f>
        <v>-0.76646361540994401</v>
      </c>
      <c r="AK490" s="4">
        <f>-1*(R490-4.3424)/0.5478</f>
        <v>-5.0383351588171803E-2</v>
      </c>
      <c r="AL490" s="4">
        <f>-1*(T490-1.332)/0.0986</f>
        <v>-0.58823529411764541</v>
      </c>
      <c r="AM490" s="4">
        <f>(AG490-8.9127)/1.487</f>
        <v>-0.33232056096657914</v>
      </c>
      <c r="AN490" s="4">
        <f>(AF490-5.59719)/7.031955</f>
        <v>-0.22713313722855172</v>
      </c>
    </row>
    <row r="491" spans="1:40" x14ac:dyDescent="0.2">
      <c r="A491" t="e">
        <f>B491-C491</f>
        <v>#REF!</v>
      </c>
      <c r="B491" t="e">
        <f>MATCH(E491,#REF!,0)-1</f>
        <v>#REF!</v>
      </c>
      <c r="C491">
        <v>490</v>
      </c>
      <c r="D491">
        <v>668</v>
      </c>
      <c r="E491" t="s">
        <v>8181</v>
      </c>
      <c r="F491" t="s">
        <v>8333</v>
      </c>
      <c r="G491" t="s">
        <v>8349</v>
      </c>
      <c r="H491" t="s">
        <v>7564</v>
      </c>
      <c r="I491">
        <v>11</v>
      </c>
      <c r="J491">
        <v>0</v>
      </c>
      <c r="K491">
        <v>0</v>
      </c>
      <c r="L491">
        <v>87.6</v>
      </c>
      <c r="M491">
        <v>20.2</v>
      </c>
      <c r="N491">
        <v>1</v>
      </c>
      <c r="O491">
        <v>1</v>
      </c>
      <c r="P491">
        <v>0</v>
      </c>
      <c r="Q491">
        <v>2</v>
      </c>
      <c r="R491">
        <v>4.4400000000000004</v>
      </c>
      <c r="S491">
        <v>3.74</v>
      </c>
      <c r="T491">
        <v>1.36</v>
      </c>
      <c r="U491">
        <v>20.3</v>
      </c>
      <c r="V491">
        <v>8.1999999999999993</v>
      </c>
      <c r="W491">
        <v>19.3</v>
      </c>
      <c r="X491">
        <v>0.8</v>
      </c>
      <c r="Y491">
        <v>10</v>
      </c>
      <c r="Z491">
        <v>10.7</v>
      </c>
      <c r="AA491">
        <v>3</v>
      </c>
      <c r="AB491">
        <v>39.6</v>
      </c>
      <c r="AC491">
        <v>40.299999999999997</v>
      </c>
      <c r="AD491">
        <v>20.100000000000001</v>
      </c>
      <c r="AE491">
        <v>0.29099999999999998</v>
      </c>
      <c r="AF491">
        <f>SUM(P491+Q491)</f>
        <v>2</v>
      </c>
      <c r="AG491">
        <f>(U491/M491)*9</f>
        <v>9.0445544554455441</v>
      </c>
      <c r="AH491" s="15">
        <f>SUM(AI491:AN491)</f>
        <v>-2.9679995675252324</v>
      </c>
      <c r="AI491" s="4">
        <f>(M491-84.2787575)/48.673</f>
        <v>-1.3165154705894437</v>
      </c>
      <c r="AJ491" s="4">
        <f>(K491-4.6555)/6.074</f>
        <v>-0.76646361540994401</v>
      </c>
      <c r="AK491" s="4">
        <f>-1*(R491-4.3424)/0.5478</f>
        <v>-0.17816721431179411</v>
      </c>
      <c r="AL491" s="4">
        <f>-1*(T491-1.332)/0.0986</f>
        <v>-0.2839756592292092</v>
      </c>
      <c r="AM491" s="4">
        <f>(AG491-8.9127)/1.487</f>
        <v>8.8671456251207106E-2</v>
      </c>
      <c r="AN491" s="4">
        <f>(AF491-5.59719)/7.031955</f>
        <v>-0.51154906423604818</v>
      </c>
    </row>
    <row r="492" spans="1:40" x14ac:dyDescent="0.2">
      <c r="A492" t="e">
        <f>B492-C492</f>
        <v>#REF!</v>
      </c>
      <c r="B492" t="e">
        <f>MATCH(E492,#REF!,0)-1</f>
        <v>#REF!</v>
      </c>
      <c r="C492">
        <v>491</v>
      </c>
      <c r="D492">
        <v>104</v>
      </c>
      <c r="E492" t="s">
        <v>7702</v>
      </c>
      <c r="F492" t="s">
        <v>8332</v>
      </c>
      <c r="G492" t="s">
        <v>8319</v>
      </c>
      <c r="H492" t="s">
        <v>7564</v>
      </c>
      <c r="I492">
        <v>28</v>
      </c>
      <c r="J492">
        <v>28</v>
      </c>
      <c r="K492">
        <v>10.9</v>
      </c>
      <c r="L492">
        <v>607.29999999999995</v>
      </c>
      <c r="M492">
        <v>137.5</v>
      </c>
      <c r="N492">
        <v>7.4</v>
      </c>
      <c r="O492">
        <v>9.5</v>
      </c>
      <c r="P492">
        <v>0</v>
      </c>
      <c r="Q492">
        <v>0</v>
      </c>
      <c r="R492">
        <v>4.88</v>
      </c>
      <c r="S492">
        <v>4.43</v>
      </c>
      <c r="T492">
        <v>1.48</v>
      </c>
      <c r="U492">
        <v>94.6</v>
      </c>
      <c r="V492">
        <v>53.4</v>
      </c>
      <c r="W492">
        <v>150.80000000000001</v>
      </c>
      <c r="X492">
        <v>7</v>
      </c>
      <c r="Y492">
        <v>74.5</v>
      </c>
      <c r="Z492">
        <v>80.5</v>
      </c>
      <c r="AA492">
        <v>19</v>
      </c>
      <c r="AB492">
        <v>49.5</v>
      </c>
      <c r="AC492">
        <v>29.8</v>
      </c>
      <c r="AD492">
        <v>20.7</v>
      </c>
      <c r="AE492">
        <v>0.30399999999999999</v>
      </c>
      <c r="AF492">
        <f>SUM(P492+Q492)</f>
        <v>0</v>
      </c>
      <c r="AG492">
        <f>(U492/M492)*9</f>
        <v>6.1919999999999993</v>
      </c>
      <c r="AH492" s="15">
        <f>SUM(AI492:AN492)</f>
        <v>-2.9865009420057094</v>
      </c>
      <c r="AI492" s="4">
        <f>(M492-84.2787575)/48.673</f>
        <v>1.0934448770365501</v>
      </c>
      <c r="AJ492" s="4">
        <f>(K492-4.6555)/6.074</f>
        <v>1.0280704642739547</v>
      </c>
      <c r="AK492" s="4">
        <f>-1*(R492-4.3424)/0.5478</f>
        <v>-0.98138006571741576</v>
      </c>
      <c r="AL492" s="4">
        <f>-1*(T492-1.332)/0.0986</f>
        <v>-1.5010141987829606</v>
      </c>
      <c r="AM492" s="4">
        <f>(AG492-8.9127)/1.487</f>
        <v>-1.829657027572293</v>
      </c>
      <c r="AN492" s="4">
        <f>(AF492-5.59719)/7.031955</f>
        <v>-0.7959649912435447</v>
      </c>
    </row>
    <row r="493" spans="1:40" x14ac:dyDescent="0.2">
      <c r="A493" t="e">
        <f>B493-C493</f>
        <v>#REF!</v>
      </c>
      <c r="B493" t="e">
        <f>MATCH(E493,#REF!,0)-1</f>
        <v>#REF!</v>
      </c>
      <c r="C493">
        <v>492</v>
      </c>
      <c r="D493">
        <v>613</v>
      </c>
      <c r="E493" t="s">
        <v>7984</v>
      </c>
      <c r="F493" t="s">
        <v>8341</v>
      </c>
      <c r="G493" t="s">
        <v>8349</v>
      </c>
      <c r="H493" t="s">
        <v>9</v>
      </c>
      <c r="I493">
        <v>24</v>
      </c>
      <c r="J493">
        <v>0</v>
      </c>
      <c r="K493">
        <v>0</v>
      </c>
      <c r="L493">
        <v>105.2</v>
      </c>
      <c r="M493">
        <v>24.3</v>
      </c>
      <c r="N493">
        <v>1.1000000000000001</v>
      </c>
      <c r="O493">
        <v>1.2</v>
      </c>
      <c r="P493">
        <v>0</v>
      </c>
      <c r="Q493">
        <v>2</v>
      </c>
      <c r="R493">
        <v>4.3499999999999996</v>
      </c>
      <c r="S493">
        <v>3.63</v>
      </c>
      <c r="T493">
        <v>1.34</v>
      </c>
      <c r="U493">
        <v>22.5</v>
      </c>
      <c r="V493">
        <v>7.7</v>
      </c>
      <c r="W493">
        <v>24.9</v>
      </c>
      <c r="X493">
        <v>1</v>
      </c>
      <c r="Y493">
        <v>11.7</v>
      </c>
      <c r="Z493">
        <v>12.6</v>
      </c>
      <c r="AA493">
        <v>3</v>
      </c>
      <c r="AB493">
        <v>44.7</v>
      </c>
      <c r="AC493">
        <v>33.9</v>
      </c>
      <c r="AD493">
        <v>21.4</v>
      </c>
      <c r="AE493">
        <v>0.30599999999999999</v>
      </c>
      <c r="AF493">
        <f>SUM(P493+Q493)</f>
        <v>2</v>
      </c>
      <c r="AG493">
        <f>(U493/M493)*9</f>
        <v>8.3333333333333339</v>
      </c>
      <c r="AH493" s="15">
        <f>SUM(AI493:AN493)</f>
        <v>-2.9949232773976271</v>
      </c>
      <c r="AI493" s="4">
        <f>(M493-84.2787575)/48.673</f>
        <v>-1.2322798574158158</v>
      </c>
      <c r="AJ493" s="4">
        <f>(K493-4.6555)/6.074</f>
        <v>-0.76646361540994401</v>
      </c>
      <c r="AK493" s="4">
        <f>-1*(R493-4.3424)/0.5478</f>
        <v>-1.3873676524279028E-2</v>
      </c>
      <c r="AL493" s="4">
        <f>-1*(T493-1.332)/0.0986</f>
        <v>-8.1135902636916918E-2</v>
      </c>
      <c r="AM493" s="4">
        <f>(AG493-8.9127)/1.487</f>
        <v>-0.38962116117462353</v>
      </c>
      <c r="AN493" s="4">
        <f>(AF493-5.59719)/7.031955</f>
        <v>-0.51154906423604818</v>
      </c>
    </row>
    <row r="494" spans="1:40" x14ac:dyDescent="0.2">
      <c r="A494" t="e">
        <f>B494-C494</f>
        <v>#REF!</v>
      </c>
      <c r="B494" t="e">
        <f>MATCH(E494,#REF!,0)-1</f>
        <v>#REF!</v>
      </c>
      <c r="C494">
        <v>493</v>
      </c>
      <c r="D494">
        <v>422</v>
      </c>
      <c r="E494" t="s">
        <v>8006</v>
      </c>
      <c r="F494" t="s">
        <v>8346</v>
      </c>
      <c r="G494" t="s">
        <v>8349</v>
      </c>
      <c r="H494" t="s">
        <v>9</v>
      </c>
      <c r="I494">
        <v>41</v>
      </c>
      <c r="J494">
        <v>0</v>
      </c>
      <c r="K494">
        <v>0</v>
      </c>
      <c r="L494">
        <v>176.2</v>
      </c>
      <c r="M494">
        <v>40.5</v>
      </c>
      <c r="N494">
        <v>1.8</v>
      </c>
      <c r="O494">
        <v>2.1</v>
      </c>
      <c r="P494">
        <v>3</v>
      </c>
      <c r="Q494">
        <v>6</v>
      </c>
      <c r="R494">
        <v>4.93</v>
      </c>
      <c r="S494">
        <v>3.67</v>
      </c>
      <c r="T494">
        <v>1.41</v>
      </c>
      <c r="U494">
        <v>40.4</v>
      </c>
      <c r="V494">
        <v>18.600000000000001</v>
      </c>
      <c r="W494">
        <v>38.700000000000003</v>
      </c>
      <c r="X494">
        <v>1.9</v>
      </c>
      <c r="Y494">
        <v>22.2</v>
      </c>
      <c r="Z494">
        <v>23.5</v>
      </c>
      <c r="AA494">
        <v>7</v>
      </c>
      <c r="AB494">
        <v>36.6</v>
      </c>
      <c r="AC494">
        <v>42.8</v>
      </c>
      <c r="AD494">
        <v>20.6</v>
      </c>
      <c r="AE494">
        <v>0.28999999999999998</v>
      </c>
      <c r="AF494">
        <f>SUM(P494+Q494)</f>
        <v>9</v>
      </c>
      <c r="AG494">
        <f>(U494/M494)*9</f>
        <v>8.9777777777777779</v>
      </c>
      <c r="AH494" s="15">
        <f>SUM(AI494:AN494)</f>
        <v>-3.0019682209073171</v>
      </c>
      <c r="AI494" s="4">
        <f>(M494-84.2787575)/48.673</f>
        <v>-0.8994464590224559</v>
      </c>
      <c r="AJ494" s="4">
        <f>(K494-4.6555)/6.074</f>
        <v>-0.76646361540994401</v>
      </c>
      <c r="AK494" s="4">
        <f>-1*(R494-4.3424)/0.5478</f>
        <v>-1.0726542533771453</v>
      </c>
      <c r="AL494" s="4">
        <f>-1*(T494-1.332)/0.0986</f>
        <v>-0.79107505070993767</v>
      </c>
      <c r="AM494" s="4">
        <f>(AG494-8.9127)/1.487</f>
        <v>4.376447732197624E-2</v>
      </c>
      <c r="AN494" s="4">
        <f>(AF494-5.59719)/7.031955</f>
        <v>0.48390668029018952</v>
      </c>
    </row>
    <row r="495" spans="1:40" x14ac:dyDescent="0.2">
      <c r="A495" t="e">
        <f>B495-C495</f>
        <v>#REF!</v>
      </c>
      <c r="B495" t="e">
        <f>MATCH(E495,#REF!,0)-1</f>
        <v>#REF!</v>
      </c>
      <c r="C495">
        <v>494</v>
      </c>
      <c r="D495">
        <v>349</v>
      </c>
      <c r="E495" t="s">
        <v>8273</v>
      </c>
      <c r="F495" t="s">
        <v>8338</v>
      </c>
      <c r="G495" t="s">
        <v>8349</v>
      </c>
      <c r="H495" t="s">
        <v>9</v>
      </c>
      <c r="I495">
        <v>50</v>
      </c>
      <c r="J495">
        <v>0</v>
      </c>
      <c r="K495">
        <v>0</v>
      </c>
      <c r="L495">
        <v>222</v>
      </c>
      <c r="M495">
        <v>50.2</v>
      </c>
      <c r="N495">
        <v>2.2000000000000002</v>
      </c>
      <c r="O495">
        <v>2.6</v>
      </c>
      <c r="P495">
        <v>0</v>
      </c>
      <c r="Q495">
        <v>5</v>
      </c>
      <c r="R495">
        <v>4.82</v>
      </c>
      <c r="S495">
        <v>3.84</v>
      </c>
      <c r="T495">
        <v>1.44</v>
      </c>
      <c r="U495">
        <v>53.9</v>
      </c>
      <c r="V495">
        <v>25.8</v>
      </c>
      <c r="W495">
        <v>46.6</v>
      </c>
      <c r="X495">
        <v>3</v>
      </c>
      <c r="Y495">
        <v>26.9</v>
      </c>
      <c r="Z495">
        <v>28.6</v>
      </c>
      <c r="AA495">
        <v>8</v>
      </c>
      <c r="AB495">
        <v>37.6</v>
      </c>
      <c r="AC495">
        <v>41.7</v>
      </c>
      <c r="AD495">
        <v>20.7</v>
      </c>
      <c r="AE495">
        <v>0.29299999999999998</v>
      </c>
      <c r="AF495">
        <f>SUM(P495+Q495)</f>
        <v>5</v>
      </c>
      <c r="AG495">
        <f>(U495/M495)*9</f>
        <v>9.6633466135458157</v>
      </c>
      <c r="AH495" s="15">
        <f>SUM(AI495:AN495)</f>
        <v>-3.0139257791113194</v>
      </c>
      <c r="AI495" s="4">
        <f>(M495-84.2787575)/48.673</f>
        <v>-0.70015732541655529</v>
      </c>
      <c r="AJ495" s="4">
        <f>(K495-4.6555)/6.074</f>
        <v>-0.76646361540994401</v>
      </c>
      <c r="AK495" s="4">
        <f>-1*(R495-4.3424)/0.5478</f>
        <v>-0.87185104052574069</v>
      </c>
      <c r="AL495" s="4">
        <f>-1*(T495-1.332)/0.0986</f>
        <v>-1.0953346855983761</v>
      </c>
      <c r="AM495" s="4">
        <f>(AG495-8.9127)/1.487</f>
        <v>0.5048060615640998</v>
      </c>
      <c r="AN495" s="4">
        <f>(AF495-5.59719)/7.031955</f>
        <v>-8.492517372480346E-2</v>
      </c>
    </row>
    <row r="496" spans="1:40" x14ac:dyDescent="0.2">
      <c r="A496" t="e">
        <f>B496-C496</f>
        <v>#REF!</v>
      </c>
      <c r="B496" t="e">
        <f>MATCH(E496,#REF!,0)-1</f>
        <v>#REF!</v>
      </c>
      <c r="C496">
        <v>495</v>
      </c>
      <c r="D496">
        <v>667</v>
      </c>
      <c r="E496" t="s">
        <v>7902</v>
      </c>
      <c r="F496" t="s">
        <v>8322</v>
      </c>
      <c r="G496" t="s">
        <v>8319</v>
      </c>
      <c r="H496" t="s">
        <v>9</v>
      </c>
      <c r="I496">
        <v>8</v>
      </c>
      <c r="J496">
        <v>3</v>
      </c>
      <c r="K496">
        <v>1.3</v>
      </c>
      <c r="L496">
        <v>87.6</v>
      </c>
      <c r="M496">
        <v>20.399999999999999</v>
      </c>
      <c r="N496">
        <v>1.2</v>
      </c>
      <c r="O496">
        <v>1.2</v>
      </c>
      <c r="P496">
        <v>0</v>
      </c>
      <c r="Q496">
        <v>0</v>
      </c>
      <c r="R496">
        <v>4.4400000000000004</v>
      </c>
      <c r="S496">
        <v>3.7</v>
      </c>
      <c r="T496">
        <v>1.32</v>
      </c>
      <c r="U496">
        <v>19.2</v>
      </c>
      <c r="V496">
        <v>7</v>
      </c>
      <c r="W496">
        <v>20</v>
      </c>
      <c r="X496">
        <v>0.9</v>
      </c>
      <c r="Y496">
        <v>10.1</v>
      </c>
      <c r="Z496">
        <v>10.8</v>
      </c>
      <c r="AA496">
        <v>3</v>
      </c>
      <c r="AB496">
        <v>43.5</v>
      </c>
      <c r="AC496">
        <v>35.799999999999997</v>
      </c>
      <c r="AD496">
        <v>20.7</v>
      </c>
      <c r="AE496">
        <v>0.29399999999999998</v>
      </c>
      <c r="AF496">
        <f>SUM(P496+Q496)</f>
        <v>0</v>
      </c>
      <c r="AG496">
        <f>(U496/M496)*9</f>
        <v>8.4705882352941178</v>
      </c>
      <c r="AH496" s="15">
        <f>SUM(AI496:AN496)</f>
        <v>-3.0145893148491427</v>
      </c>
      <c r="AI496" s="4">
        <f>(M496-84.2787575)/48.673</f>
        <v>-1.3124064162882911</v>
      </c>
      <c r="AJ496" s="4">
        <f>(K496-4.6555)/6.074</f>
        <v>-0.55243661508067177</v>
      </c>
      <c r="AK496" s="4">
        <f>-1*(R496-4.3424)/0.5478</f>
        <v>-0.17816721431179411</v>
      </c>
      <c r="AL496" s="4">
        <f>-1*(T496-1.332)/0.0986</f>
        <v>0.12170385395537538</v>
      </c>
      <c r="AM496" s="4">
        <f>(AG496-8.9127)/1.487</f>
        <v>-0.29731793188021616</v>
      </c>
      <c r="AN496" s="4">
        <f>(AF496-5.59719)/7.031955</f>
        <v>-0.7959649912435447</v>
      </c>
    </row>
    <row r="497" spans="1:40" x14ac:dyDescent="0.2">
      <c r="A497" t="e">
        <f>B497-C497</f>
        <v>#REF!</v>
      </c>
      <c r="B497" t="e">
        <f>MATCH(E497,#REF!,0)-1</f>
        <v>#REF!</v>
      </c>
      <c r="C497">
        <v>496</v>
      </c>
      <c r="D497">
        <v>446</v>
      </c>
      <c r="E497" t="s">
        <v>7688</v>
      </c>
      <c r="F497" t="s">
        <v>8341</v>
      </c>
      <c r="G497" t="s">
        <v>8319</v>
      </c>
      <c r="H497" t="s">
        <v>9</v>
      </c>
      <c r="I497">
        <v>7</v>
      </c>
      <c r="J497">
        <v>7</v>
      </c>
      <c r="K497">
        <v>3.1</v>
      </c>
      <c r="L497">
        <v>163.80000000000001</v>
      </c>
      <c r="M497">
        <v>37.6</v>
      </c>
      <c r="N497">
        <v>2</v>
      </c>
      <c r="O497">
        <v>2.5</v>
      </c>
      <c r="P497">
        <v>0</v>
      </c>
      <c r="Q497">
        <v>0</v>
      </c>
      <c r="R497">
        <v>4.6100000000000003</v>
      </c>
      <c r="S497">
        <v>3.84</v>
      </c>
      <c r="T497">
        <v>1.37</v>
      </c>
      <c r="U497">
        <v>36.4</v>
      </c>
      <c r="V497">
        <v>13.2</v>
      </c>
      <c r="W497">
        <v>38.4</v>
      </c>
      <c r="X497">
        <v>1.6</v>
      </c>
      <c r="Y497">
        <v>19.3</v>
      </c>
      <c r="Z497">
        <v>20.6</v>
      </c>
      <c r="AA497">
        <v>6</v>
      </c>
      <c r="AB497">
        <v>41.7</v>
      </c>
      <c r="AC497">
        <v>37</v>
      </c>
      <c r="AD497">
        <v>21.4</v>
      </c>
      <c r="AE497">
        <v>0.30499999999999999</v>
      </c>
      <c r="AF497">
        <f>SUM(P497+Q497)</f>
        <v>0</v>
      </c>
      <c r="AG497">
        <f>(U497/M497)*9</f>
        <v>8.7127659574468073</v>
      </c>
      <c r="AH497" s="15">
        <f>SUM(AI497:AN497)</f>
        <v>-3.0194339004218804</v>
      </c>
      <c r="AI497" s="4">
        <f>(M497-84.2787575)/48.673</f>
        <v>-0.95902774638916843</v>
      </c>
      <c r="AJ497" s="4">
        <f>(K497-4.6555)/6.074</f>
        <v>-0.25609153770167925</v>
      </c>
      <c r="AK497" s="4">
        <f>-1*(R497-4.3424)/0.5478</f>
        <v>-0.48849945235487541</v>
      </c>
      <c r="AL497" s="4">
        <f>-1*(T497-1.332)/0.0986</f>
        <v>-0.38539553752535533</v>
      </c>
      <c r="AM497" s="4">
        <f>(AG497-8.9127)/1.487</f>
        <v>-0.13445463520725751</v>
      </c>
      <c r="AN497" s="4">
        <f>(AF497-5.59719)/7.031955</f>
        <v>-0.7959649912435447</v>
      </c>
    </row>
    <row r="498" spans="1:40" x14ac:dyDescent="0.2">
      <c r="A498" t="e">
        <f>B498-C498</f>
        <v>#REF!</v>
      </c>
      <c r="B498" t="e">
        <f>MATCH(E498,#REF!,0)-1</f>
        <v>#REF!</v>
      </c>
      <c r="C498">
        <v>497</v>
      </c>
      <c r="D498">
        <v>513</v>
      </c>
      <c r="E498" t="s">
        <v>7890</v>
      </c>
      <c r="F498" t="s">
        <v>8336</v>
      </c>
      <c r="G498" t="s">
        <v>8319</v>
      </c>
      <c r="H498" t="s">
        <v>7564</v>
      </c>
      <c r="I498">
        <v>18</v>
      </c>
      <c r="J498">
        <v>3</v>
      </c>
      <c r="K498">
        <v>1.3</v>
      </c>
      <c r="L498">
        <v>134.30000000000001</v>
      </c>
      <c r="M498">
        <v>30.9</v>
      </c>
      <c r="N498">
        <v>1.7</v>
      </c>
      <c r="O498">
        <v>1.8</v>
      </c>
      <c r="P498">
        <v>0</v>
      </c>
      <c r="Q498">
        <v>1</v>
      </c>
      <c r="R498">
        <v>4.37</v>
      </c>
      <c r="S498">
        <v>3.87</v>
      </c>
      <c r="T498">
        <v>1.36</v>
      </c>
      <c r="U498">
        <v>28.6</v>
      </c>
      <c r="V498">
        <v>11.1</v>
      </c>
      <c r="W498">
        <v>30.9</v>
      </c>
      <c r="X498">
        <v>1.3</v>
      </c>
      <c r="Y498">
        <v>15</v>
      </c>
      <c r="Z498">
        <v>16.2</v>
      </c>
      <c r="AA498">
        <v>4</v>
      </c>
      <c r="AB498">
        <v>45.2</v>
      </c>
      <c r="AC498">
        <v>33.700000000000003</v>
      </c>
      <c r="AD498">
        <v>21.1</v>
      </c>
      <c r="AE498">
        <v>0.29799999999999999</v>
      </c>
      <c r="AF498">
        <f>SUM(P498+Q498)</f>
        <v>1</v>
      </c>
      <c r="AG498">
        <f>(U498/M498)*9</f>
        <v>8.3300970873786415</v>
      </c>
      <c r="AH498" s="15">
        <f>SUM(AI498:AN498)</f>
        <v>-3.0290312393720904</v>
      </c>
      <c r="AI498" s="4">
        <f>(M498-84.2787575)/48.673</f>
        <v>-1.0966810654777803</v>
      </c>
      <c r="AJ498" s="4">
        <f>(K498-4.6555)/6.074</f>
        <v>-0.55243661508067177</v>
      </c>
      <c r="AK498" s="4">
        <f>-1*(R498-4.3424)/0.5478</f>
        <v>-5.0383351588171803E-2</v>
      </c>
      <c r="AL498" s="4">
        <f>-1*(T498-1.332)/0.0986</f>
        <v>-0.2839756592292092</v>
      </c>
      <c r="AM498" s="4">
        <f>(AG498-8.9127)/1.487</f>
        <v>-0.39179752025646108</v>
      </c>
      <c r="AN498" s="4">
        <f>(AF498-5.59719)/7.031955</f>
        <v>-0.65375702773979649</v>
      </c>
    </row>
    <row r="499" spans="1:40" x14ac:dyDescent="0.2">
      <c r="A499" t="e">
        <f>B499-C499</f>
        <v>#REF!</v>
      </c>
      <c r="B499" t="e">
        <f>MATCH(E499,#REF!,0)-1</f>
        <v>#REF!</v>
      </c>
      <c r="C499">
        <v>498</v>
      </c>
      <c r="D499">
        <v>611</v>
      </c>
      <c r="E499" t="s">
        <v>8146</v>
      </c>
      <c r="F499" t="s">
        <v>8320</v>
      </c>
      <c r="G499" t="s">
        <v>8349</v>
      </c>
      <c r="H499" t="s">
        <v>9</v>
      </c>
      <c r="I499">
        <v>24</v>
      </c>
      <c r="J499">
        <v>0</v>
      </c>
      <c r="K499">
        <v>0.6</v>
      </c>
      <c r="L499">
        <v>103.4</v>
      </c>
      <c r="M499">
        <v>24.3</v>
      </c>
      <c r="N499">
        <v>1.2</v>
      </c>
      <c r="O499">
        <v>1.1000000000000001</v>
      </c>
      <c r="P499">
        <v>0</v>
      </c>
      <c r="Q499">
        <v>2</v>
      </c>
      <c r="R499">
        <v>4.46</v>
      </c>
      <c r="S499">
        <v>3.52</v>
      </c>
      <c r="T499">
        <v>1.29</v>
      </c>
      <c r="U499">
        <v>20.7</v>
      </c>
      <c r="V499">
        <v>6.3</v>
      </c>
      <c r="W499">
        <v>25.1</v>
      </c>
      <c r="X499">
        <v>1.2</v>
      </c>
      <c r="Y499">
        <v>12.1</v>
      </c>
      <c r="Z499">
        <v>13</v>
      </c>
      <c r="AA499">
        <v>4</v>
      </c>
      <c r="AB499">
        <v>46.4</v>
      </c>
      <c r="AC499">
        <v>33.5</v>
      </c>
      <c r="AD499">
        <v>20.100000000000001</v>
      </c>
      <c r="AE499">
        <v>0.29499999999999998</v>
      </c>
      <c r="AF499">
        <f>SUM(P499+Q499)</f>
        <v>2</v>
      </c>
      <c r="AG499">
        <f>(U499/M499)*9</f>
        <v>7.6666666666666661</v>
      </c>
      <c r="AH499" s="15">
        <f>SUM(AI499:AN499)</f>
        <v>-3.0381753771671915</v>
      </c>
      <c r="AI499" s="4">
        <f>(M499-84.2787575)/48.673</f>
        <v>-1.2322798574158158</v>
      </c>
      <c r="AJ499" s="4">
        <f>(K499-4.6555)/6.074</f>
        <v>-0.66768192295027995</v>
      </c>
      <c r="AK499" s="4">
        <f>-1*(R499-4.3424)/0.5478</f>
        <v>-0.21467688937568524</v>
      </c>
      <c r="AL499" s="4">
        <f>-1*(T499-1.332)/0.0986</f>
        <v>0.4259634888438138</v>
      </c>
      <c r="AM499" s="4">
        <f>(AG499-8.9127)/1.487</f>
        <v>-0.83795113203317617</v>
      </c>
      <c r="AN499" s="4">
        <f>(AF499-5.59719)/7.031955</f>
        <v>-0.51154906423604818</v>
      </c>
    </row>
    <row r="500" spans="1:40" x14ac:dyDescent="0.2">
      <c r="A500" t="e">
        <f>B500-C500</f>
        <v>#REF!</v>
      </c>
      <c r="B500" t="e">
        <f>MATCH(E500,#REF!,0)-1</f>
        <v>#REF!</v>
      </c>
      <c r="C500">
        <v>499</v>
      </c>
      <c r="D500">
        <v>626</v>
      </c>
      <c r="E500" t="s">
        <v>8137</v>
      </c>
      <c r="F500" t="s">
        <v>8334</v>
      </c>
      <c r="G500" t="s">
        <v>8349</v>
      </c>
      <c r="H500" t="s">
        <v>9</v>
      </c>
      <c r="I500">
        <v>24</v>
      </c>
      <c r="J500">
        <v>0</v>
      </c>
      <c r="K500">
        <v>0</v>
      </c>
      <c r="L500">
        <v>108.3</v>
      </c>
      <c r="M500">
        <v>24.3</v>
      </c>
      <c r="N500">
        <v>1.2</v>
      </c>
      <c r="O500">
        <v>1.2</v>
      </c>
      <c r="P500">
        <v>0</v>
      </c>
      <c r="Q500">
        <v>2</v>
      </c>
      <c r="R500">
        <v>4.47</v>
      </c>
      <c r="S500">
        <v>4</v>
      </c>
      <c r="T500">
        <v>1.5</v>
      </c>
      <c r="U500">
        <v>29.7</v>
      </c>
      <c r="V500">
        <v>16.3</v>
      </c>
      <c r="W500">
        <v>20.2</v>
      </c>
      <c r="X500">
        <v>1</v>
      </c>
      <c r="Y500">
        <v>12.1</v>
      </c>
      <c r="Z500">
        <v>12.9</v>
      </c>
      <c r="AA500">
        <v>3</v>
      </c>
      <c r="AB500">
        <v>39.6</v>
      </c>
      <c r="AC500">
        <v>39.9</v>
      </c>
      <c r="AD500">
        <v>20.5</v>
      </c>
      <c r="AE500">
        <v>0.28999999999999998</v>
      </c>
      <c r="AF500">
        <f>SUM(P500+Q500)</f>
        <v>2</v>
      </c>
      <c r="AG500">
        <f>(U500/M500)*9</f>
        <v>10.999999999999998</v>
      </c>
      <c r="AH500" s="15">
        <f>SUM(AI500:AN500)</f>
        <v>-3.0433794970851098</v>
      </c>
      <c r="AI500" s="4">
        <f>(M500-84.2787575)/48.673</f>
        <v>-1.2322798574158158</v>
      </c>
      <c r="AJ500" s="4">
        <f>(K500-4.6555)/6.074</f>
        <v>-0.76646361540994401</v>
      </c>
      <c r="AK500" s="4">
        <f>-1*(R500-4.3424)/0.5478</f>
        <v>-0.23293172690763084</v>
      </c>
      <c r="AL500" s="4">
        <f>-1*(T500-1.332)/0.0986</f>
        <v>-1.703853955375253</v>
      </c>
      <c r="AM500" s="4">
        <f>(AG500-8.9127)/1.487</f>
        <v>1.4036987222595823</v>
      </c>
      <c r="AN500" s="4">
        <f>(AF500-5.59719)/7.031955</f>
        <v>-0.51154906423604818</v>
      </c>
    </row>
    <row r="501" spans="1:40" x14ac:dyDescent="0.2">
      <c r="A501" t="e">
        <f>B501-C501</f>
        <v>#REF!</v>
      </c>
      <c r="B501" t="e">
        <f>MATCH(E501,#REF!,0)-1</f>
        <v>#REF!</v>
      </c>
      <c r="C501">
        <v>500</v>
      </c>
      <c r="D501">
        <v>600</v>
      </c>
      <c r="E501" t="s">
        <v>8236</v>
      </c>
      <c r="F501" t="s">
        <v>8326</v>
      </c>
      <c r="G501" t="s">
        <v>8349</v>
      </c>
      <c r="H501" t="s">
        <v>7564</v>
      </c>
      <c r="I501">
        <v>24</v>
      </c>
      <c r="J501">
        <v>0</v>
      </c>
      <c r="K501">
        <v>0</v>
      </c>
      <c r="L501">
        <v>106.1</v>
      </c>
      <c r="M501">
        <v>24.3</v>
      </c>
      <c r="N501">
        <v>1.2</v>
      </c>
      <c r="O501">
        <v>1.2</v>
      </c>
      <c r="P501">
        <v>0</v>
      </c>
      <c r="Q501">
        <v>2</v>
      </c>
      <c r="R501">
        <v>4.55</v>
      </c>
      <c r="S501">
        <v>3.87</v>
      </c>
      <c r="T501">
        <v>1.38</v>
      </c>
      <c r="U501">
        <v>25.4</v>
      </c>
      <c r="V501">
        <v>11</v>
      </c>
      <c r="W501">
        <v>22.4</v>
      </c>
      <c r="X501">
        <v>1</v>
      </c>
      <c r="Y501">
        <v>12.3</v>
      </c>
      <c r="Z501">
        <v>13.1</v>
      </c>
      <c r="AA501">
        <v>4</v>
      </c>
      <c r="AB501">
        <v>35.799999999999997</v>
      </c>
      <c r="AC501">
        <v>43.5</v>
      </c>
      <c r="AD501">
        <v>20.7</v>
      </c>
      <c r="AE501">
        <v>0.28199999999999997</v>
      </c>
      <c r="AF501">
        <f>SUM(P501+Q501)</f>
        <v>2</v>
      </c>
      <c r="AG501">
        <f>(U501/M501)*9</f>
        <v>9.4074074074074066</v>
      </c>
      <c r="AH501" s="15">
        <f>SUM(AI501:AN501)</f>
        <v>-3.0433901437267967</v>
      </c>
      <c r="AI501" s="4">
        <f>(M501-84.2787575)/48.673</f>
        <v>-1.2322798574158158</v>
      </c>
      <c r="AJ501" s="4">
        <f>(K501-4.6555)/6.074</f>
        <v>-0.76646361540994401</v>
      </c>
      <c r="AK501" s="4">
        <f>-1*(R501-4.3424)/0.5478</f>
        <v>-0.37897042716319868</v>
      </c>
      <c r="AL501" s="4">
        <f>-1*(T501-1.332)/0.0986</f>
        <v>-0.48681541582149923</v>
      </c>
      <c r="AM501" s="4">
        <f>(AG501-8.9127)/1.487</f>
        <v>0.33268823631970906</v>
      </c>
      <c r="AN501" s="4">
        <f>(AF501-5.59719)/7.031955</f>
        <v>-0.51154906423604818</v>
      </c>
    </row>
    <row r="502" spans="1:40" x14ac:dyDescent="0.2">
      <c r="A502" t="e">
        <f>B502-C502</f>
        <v>#REF!</v>
      </c>
      <c r="B502" t="e">
        <f>MATCH(E502,#REF!,0)-1</f>
        <v>#REF!</v>
      </c>
      <c r="C502">
        <v>501</v>
      </c>
      <c r="D502">
        <v>351</v>
      </c>
      <c r="E502" t="s">
        <v>8101</v>
      </c>
      <c r="F502" t="s">
        <v>8323</v>
      </c>
      <c r="G502" t="s">
        <v>8349</v>
      </c>
      <c r="H502" t="s">
        <v>9</v>
      </c>
      <c r="I502">
        <v>50</v>
      </c>
      <c r="J502">
        <v>0</v>
      </c>
      <c r="K502">
        <v>0</v>
      </c>
      <c r="L502">
        <v>218.5</v>
      </c>
      <c r="M502">
        <v>50.2</v>
      </c>
      <c r="N502">
        <v>2.2999999999999998</v>
      </c>
      <c r="O502">
        <v>2.6</v>
      </c>
      <c r="P502">
        <v>0</v>
      </c>
      <c r="Q502">
        <v>5</v>
      </c>
      <c r="R502">
        <v>4.6100000000000003</v>
      </c>
      <c r="S502">
        <v>3.71</v>
      </c>
      <c r="T502">
        <v>1.4</v>
      </c>
      <c r="U502">
        <v>47</v>
      </c>
      <c r="V502">
        <v>20</v>
      </c>
      <c r="W502">
        <v>50.1</v>
      </c>
      <c r="X502">
        <v>1.9</v>
      </c>
      <c r="Y502">
        <v>25.7</v>
      </c>
      <c r="Z502">
        <v>27.6</v>
      </c>
      <c r="AA502">
        <v>8</v>
      </c>
      <c r="AB502">
        <v>46.1</v>
      </c>
      <c r="AC502">
        <v>33.799999999999997</v>
      </c>
      <c r="AD502">
        <v>20.100000000000001</v>
      </c>
      <c r="AE502">
        <v>0.29799999999999999</v>
      </c>
      <c r="AF502">
        <f>SUM(P502+Q502)</f>
        <v>5</v>
      </c>
      <c r="AG502">
        <f>(U502/M502)*9</f>
        <v>8.4262948207171302</v>
      </c>
      <c r="AH502" s="15">
        <f>SUM(AI502:AN502)</f>
        <v>-3.0568057690999755</v>
      </c>
      <c r="AI502" s="4">
        <f>(M502-84.2787575)/48.673</f>
        <v>-0.70015732541655529</v>
      </c>
      <c r="AJ502" s="4">
        <f>(K502-4.6555)/6.074</f>
        <v>-0.76646361540994401</v>
      </c>
      <c r="AK502" s="4">
        <f>-1*(R502-4.3424)/0.5478</f>
        <v>-0.48849945235487541</v>
      </c>
      <c r="AL502" s="4">
        <f>-1*(T502-1.332)/0.0986</f>
        <v>-0.68965517241379148</v>
      </c>
      <c r="AM502" s="4">
        <f>(AG502-8.9127)/1.487</f>
        <v>-0.327105029780006</v>
      </c>
      <c r="AN502" s="4">
        <f>(AF502-5.59719)/7.031955</f>
        <v>-8.492517372480346E-2</v>
      </c>
    </row>
    <row r="503" spans="1:40" x14ac:dyDescent="0.2">
      <c r="A503" t="e">
        <f>B503-C503</f>
        <v>#REF!</v>
      </c>
      <c r="B503" t="e">
        <f>MATCH(E503,#REF!,0)-1</f>
        <v>#REF!</v>
      </c>
      <c r="C503">
        <v>502</v>
      </c>
      <c r="D503">
        <v>316</v>
      </c>
      <c r="E503" t="s">
        <v>8030</v>
      </c>
      <c r="F503" t="s">
        <v>8325</v>
      </c>
      <c r="G503" t="s">
        <v>8319</v>
      </c>
      <c r="H503" t="s">
        <v>7564</v>
      </c>
      <c r="I503">
        <v>22</v>
      </c>
      <c r="J503">
        <v>3</v>
      </c>
      <c r="K503">
        <v>1.3</v>
      </c>
      <c r="L503">
        <v>238.1</v>
      </c>
      <c r="M503">
        <v>55.4</v>
      </c>
      <c r="N503">
        <v>2.7</v>
      </c>
      <c r="O503">
        <v>3</v>
      </c>
      <c r="P503">
        <v>0</v>
      </c>
      <c r="Q503">
        <v>2</v>
      </c>
      <c r="R503">
        <v>4.6500000000000004</v>
      </c>
      <c r="S503">
        <v>3.82</v>
      </c>
      <c r="T503">
        <v>1.31</v>
      </c>
      <c r="U503">
        <v>45.1</v>
      </c>
      <c r="V503">
        <v>13.7</v>
      </c>
      <c r="W503">
        <v>58.6</v>
      </c>
      <c r="X503">
        <v>2.1</v>
      </c>
      <c r="Y503">
        <v>28.6</v>
      </c>
      <c r="Z503">
        <v>30.7</v>
      </c>
      <c r="AA503">
        <v>10</v>
      </c>
      <c r="AB503">
        <v>43.5</v>
      </c>
      <c r="AC503">
        <v>36.6</v>
      </c>
      <c r="AD503">
        <v>19.899999999999999</v>
      </c>
      <c r="AE503">
        <v>0.28899999999999998</v>
      </c>
      <c r="AF503">
        <f>SUM(P503+Q503)</f>
        <v>2</v>
      </c>
      <c r="AG503">
        <f>(U503/M503)*9</f>
        <v>7.3267148014440435</v>
      </c>
      <c r="AH503" s="15">
        <f>SUM(AI503:AN503)</f>
        <v>-3.062269709910475</v>
      </c>
      <c r="AI503" s="4">
        <f>(M503-84.2787575)/48.673</f>
        <v>-0.59332191358658803</v>
      </c>
      <c r="AJ503" s="4">
        <f>(K503-4.6555)/6.074</f>
        <v>-0.55243661508067177</v>
      </c>
      <c r="AK503" s="4">
        <f>-1*(R503-4.3424)/0.5478</f>
        <v>-0.5615188024826594</v>
      </c>
      <c r="AL503" s="4">
        <f>-1*(T503-1.332)/0.0986</f>
        <v>0.22312373225152152</v>
      </c>
      <c r="AM503" s="4">
        <f>(AG503-8.9127)/1.487</f>
        <v>-1.0665670467760293</v>
      </c>
      <c r="AN503" s="4">
        <f>(AF503-5.59719)/7.031955</f>
        <v>-0.51154906423604818</v>
      </c>
    </row>
    <row r="504" spans="1:40" x14ac:dyDescent="0.2">
      <c r="A504" t="e">
        <f>B504-C504</f>
        <v>#REF!</v>
      </c>
      <c r="B504" t="e">
        <f>MATCH(E504,#REF!,0)-1</f>
        <v>#REF!</v>
      </c>
      <c r="C504">
        <v>503</v>
      </c>
      <c r="D504">
        <v>521</v>
      </c>
      <c r="E504" t="s">
        <v>8066</v>
      </c>
      <c r="F504" t="s">
        <v>8340</v>
      </c>
      <c r="G504" t="s">
        <v>8349</v>
      </c>
      <c r="H504" t="s">
        <v>9</v>
      </c>
      <c r="I504">
        <v>31</v>
      </c>
      <c r="J504">
        <v>0</v>
      </c>
      <c r="K504">
        <v>0</v>
      </c>
      <c r="L504">
        <v>135.9</v>
      </c>
      <c r="M504">
        <v>30.8</v>
      </c>
      <c r="N504">
        <v>1.5</v>
      </c>
      <c r="O504">
        <v>1.5</v>
      </c>
      <c r="P504">
        <v>0</v>
      </c>
      <c r="Q504">
        <v>5</v>
      </c>
      <c r="R504">
        <v>4.55</v>
      </c>
      <c r="S504">
        <v>3.92</v>
      </c>
      <c r="T504">
        <v>1.43</v>
      </c>
      <c r="U504">
        <v>31.8</v>
      </c>
      <c r="V504">
        <v>14.8</v>
      </c>
      <c r="W504">
        <v>29.1</v>
      </c>
      <c r="X504">
        <v>1.2</v>
      </c>
      <c r="Y504">
        <v>15.6</v>
      </c>
      <c r="Z504">
        <v>16.7</v>
      </c>
      <c r="AA504">
        <v>5</v>
      </c>
      <c r="AB504">
        <v>41.6</v>
      </c>
      <c r="AC504">
        <v>37.4</v>
      </c>
      <c r="AD504">
        <v>21</v>
      </c>
      <c r="AE504">
        <v>0.29399999999999998</v>
      </c>
      <c r="AF504">
        <f>SUM(P504+Q504)</f>
        <v>5</v>
      </c>
      <c r="AG504">
        <f>(U504/M504)*9</f>
        <v>9.2922077922077921</v>
      </c>
      <c r="AH504" s="15">
        <f>SUM(AI504:AN504)</f>
        <v>-3.0677925400968631</v>
      </c>
      <c r="AI504" s="4">
        <f>(M504-84.2787575)/48.673</f>
        <v>-1.0987355926283566</v>
      </c>
      <c r="AJ504" s="4">
        <f>(K504-4.6555)/6.074</f>
        <v>-0.76646361540994401</v>
      </c>
      <c r="AK504" s="4">
        <f>-1*(R504-4.3424)/0.5478</f>
        <v>-0.37897042716319868</v>
      </c>
      <c r="AL504" s="4">
        <f>-1*(T504-1.332)/0.0986</f>
        <v>-0.99391480730222992</v>
      </c>
      <c r="AM504" s="4">
        <f>(AG504-8.9127)/1.487</f>
        <v>0.25521707613166977</v>
      </c>
      <c r="AN504" s="4">
        <f>(AF504-5.59719)/7.031955</f>
        <v>-8.492517372480346E-2</v>
      </c>
    </row>
    <row r="505" spans="1:40" x14ac:dyDescent="0.2">
      <c r="A505" t="e">
        <f>B505-C505</f>
        <v>#REF!</v>
      </c>
      <c r="B505" t="e">
        <f>MATCH(E505,#REF!,0)-1</f>
        <v>#REF!</v>
      </c>
      <c r="C505">
        <v>504</v>
      </c>
      <c r="D505">
        <v>487</v>
      </c>
      <c r="E505" t="s">
        <v>8226</v>
      </c>
      <c r="F505" t="s">
        <v>8334</v>
      </c>
      <c r="G505" t="s">
        <v>8349</v>
      </c>
      <c r="H505" t="s">
        <v>9</v>
      </c>
      <c r="I505">
        <v>24</v>
      </c>
      <c r="J505">
        <v>0</v>
      </c>
      <c r="K505">
        <v>0</v>
      </c>
      <c r="L505">
        <v>147.30000000000001</v>
      </c>
      <c r="M505">
        <v>34</v>
      </c>
      <c r="N505">
        <v>1.6</v>
      </c>
      <c r="O505">
        <v>1.7</v>
      </c>
      <c r="P505">
        <v>0</v>
      </c>
      <c r="Q505">
        <v>2</v>
      </c>
      <c r="R505">
        <v>4.7300000000000004</v>
      </c>
      <c r="S505">
        <v>3.66</v>
      </c>
      <c r="T505">
        <v>1.37</v>
      </c>
      <c r="U505">
        <v>35.4</v>
      </c>
      <c r="V505">
        <v>14.7</v>
      </c>
      <c r="W505">
        <v>31.8</v>
      </c>
      <c r="X505">
        <v>1.3</v>
      </c>
      <c r="Y505">
        <v>17.899999999999999</v>
      </c>
      <c r="Z505">
        <v>18.899999999999999</v>
      </c>
      <c r="AA505">
        <v>6</v>
      </c>
      <c r="AB505">
        <v>34.299999999999997</v>
      </c>
      <c r="AC505">
        <v>45.2</v>
      </c>
      <c r="AD505">
        <v>20.5</v>
      </c>
      <c r="AE505">
        <v>0.28499999999999998</v>
      </c>
      <c r="AF505">
        <f>SUM(P505+Q505)</f>
        <v>2</v>
      </c>
      <c r="AG505">
        <f>(U505/M505)*9</f>
        <v>9.3705882352941163</v>
      </c>
      <c r="AH505" s="15">
        <f>SUM(AI505:AN505)</f>
        <v>-3.0960289149406615</v>
      </c>
      <c r="AI505" s="4">
        <f>(M505-84.2787575)/48.673</f>
        <v>-1.032990723809915</v>
      </c>
      <c r="AJ505" s="4">
        <f>(K505-4.6555)/6.074</f>
        <v>-0.76646361540994401</v>
      </c>
      <c r="AK505" s="4">
        <f>-1*(R505-4.3424)/0.5478</f>
        <v>-0.70755750273822726</v>
      </c>
      <c r="AL505" s="4">
        <f>-1*(T505-1.332)/0.0986</f>
        <v>-0.38539553752535533</v>
      </c>
      <c r="AM505" s="4">
        <f>(AG505-8.9127)/1.487</f>
        <v>0.3079275287788279</v>
      </c>
      <c r="AN505" s="4">
        <f>(AF505-5.59719)/7.031955</f>
        <v>-0.51154906423604818</v>
      </c>
    </row>
    <row r="506" spans="1:40" x14ac:dyDescent="0.2">
      <c r="A506" t="e">
        <f>B506-C506</f>
        <v>#REF!</v>
      </c>
      <c r="B506" t="e">
        <f>MATCH(E506,#REF!,0)-1</f>
        <v>#REF!</v>
      </c>
      <c r="C506">
        <v>505</v>
      </c>
      <c r="D506">
        <v>591</v>
      </c>
      <c r="E506" t="s">
        <v>8096</v>
      </c>
      <c r="F506" t="s">
        <v>8322</v>
      </c>
      <c r="G506" t="s">
        <v>8349</v>
      </c>
      <c r="H506" t="s">
        <v>9</v>
      </c>
      <c r="I506">
        <v>24</v>
      </c>
      <c r="J506">
        <v>0</v>
      </c>
      <c r="K506">
        <v>0</v>
      </c>
      <c r="L506">
        <v>107</v>
      </c>
      <c r="M506">
        <v>24.3</v>
      </c>
      <c r="N506">
        <v>1.2</v>
      </c>
      <c r="O506">
        <v>1.1000000000000001</v>
      </c>
      <c r="P506">
        <v>0</v>
      </c>
      <c r="Q506">
        <v>2</v>
      </c>
      <c r="R506">
        <v>4.26</v>
      </c>
      <c r="S506">
        <v>3.85</v>
      </c>
      <c r="T506">
        <v>1.44</v>
      </c>
      <c r="U506">
        <v>25.5</v>
      </c>
      <c r="V506">
        <v>12.8</v>
      </c>
      <c r="W506">
        <v>22.2</v>
      </c>
      <c r="X506">
        <v>1.1000000000000001</v>
      </c>
      <c r="Y506">
        <v>11.5</v>
      </c>
      <c r="Z506">
        <v>12.4</v>
      </c>
      <c r="AA506">
        <v>3</v>
      </c>
      <c r="AB506">
        <v>47</v>
      </c>
      <c r="AC506">
        <v>32.200000000000003</v>
      </c>
      <c r="AD506">
        <v>20.7</v>
      </c>
      <c r="AE506">
        <v>0.29699999999999999</v>
      </c>
      <c r="AF506">
        <f>SUM(P506+Q506)</f>
        <v>2</v>
      </c>
      <c r="AG506">
        <f>(U506/M506)*9</f>
        <v>9.4444444444444446</v>
      </c>
      <c r="AH506" s="15">
        <f>SUM(AI506:AN506)</f>
        <v>-3.0976119044739869</v>
      </c>
      <c r="AI506" s="4">
        <f>(M506-84.2787575)/48.673</f>
        <v>-1.2322798574158158</v>
      </c>
      <c r="AJ506" s="4">
        <f>(K506-4.6555)/6.074</f>
        <v>-0.76646361540994401</v>
      </c>
      <c r="AK506" s="4">
        <f>-1*(R506-4.3424)/0.5478</f>
        <v>0.15041986126323442</v>
      </c>
      <c r="AL506" s="4">
        <f>-1*(T506-1.332)/0.0986</f>
        <v>-1.0953346855983761</v>
      </c>
      <c r="AM506" s="4">
        <f>(AG506-8.9127)/1.487</f>
        <v>0.35759545692296263</v>
      </c>
      <c r="AN506" s="4">
        <f>(AF506-5.59719)/7.031955</f>
        <v>-0.51154906423604818</v>
      </c>
    </row>
    <row r="507" spans="1:40" x14ac:dyDescent="0.2">
      <c r="A507" t="e">
        <f>B507-C507</f>
        <v>#REF!</v>
      </c>
      <c r="B507" t="e">
        <f>MATCH(E507,#REF!,0)-1</f>
        <v>#REF!</v>
      </c>
      <c r="C507">
        <v>506</v>
      </c>
      <c r="D507">
        <v>610</v>
      </c>
      <c r="E507" t="s">
        <v>8174</v>
      </c>
      <c r="F507" t="s">
        <v>8336</v>
      </c>
      <c r="G507" t="s">
        <v>8349</v>
      </c>
      <c r="H507" t="s">
        <v>9</v>
      </c>
      <c r="I507">
        <v>24</v>
      </c>
      <c r="J507">
        <v>0</v>
      </c>
      <c r="K507">
        <v>0</v>
      </c>
      <c r="L507">
        <v>105.2</v>
      </c>
      <c r="M507">
        <v>24.3</v>
      </c>
      <c r="N507">
        <v>1.1000000000000001</v>
      </c>
      <c r="O507">
        <v>1.2</v>
      </c>
      <c r="P507">
        <v>0</v>
      </c>
      <c r="Q507">
        <v>2</v>
      </c>
      <c r="R507">
        <v>4.6399999999999997</v>
      </c>
      <c r="S507">
        <v>3.61</v>
      </c>
      <c r="T507">
        <v>1.33</v>
      </c>
      <c r="U507">
        <v>23.8</v>
      </c>
      <c r="V507">
        <v>8.5</v>
      </c>
      <c r="W507">
        <v>23.8</v>
      </c>
      <c r="X507">
        <v>1.3</v>
      </c>
      <c r="Y507">
        <v>12.5</v>
      </c>
      <c r="Z507">
        <v>13.3</v>
      </c>
      <c r="AA507">
        <v>4</v>
      </c>
      <c r="AB507">
        <v>38.4</v>
      </c>
      <c r="AC507">
        <v>40.6</v>
      </c>
      <c r="AD507">
        <v>21.1</v>
      </c>
      <c r="AE507">
        <v>0.29199999999999998</v>
      </c>
      <c r="AF507">
        <f>SUM(P507+Q507)</f>
        <v>2</v>
      </c>
      <c r="AG507">
        <f>(U507/M507)*9</f>
        <v>8.8148148148148149</v>
      </c>
      <c r="AH507" s="15">
        <f>SUM(AI507:AN507)</f>
        <v>-3.0990998196856272</v>
      </c>
      <c r="AI507" s="4">
        <f>(M507-84.2787575)/48.673</f>
        <v>-1.2322798574158158</v>
      </c>
      <c r="AJ507" s="4">
        <f>(K507-4.6555)/6.074</f>
        <v>-0.76646361540994401</v>
      </c>
      <c r="AK507" s="4">
        <f>-1*(R507-4.3424)/0.5478</f>
        <v>-0.54326396495071216</v>
      </c>
      <c r="AL507" s="4">
        <f>-1*(T507-1.332)/0.0986</f>
        <v>2.0283975659229229E-2</v>
      </c>
      <c r="AM507" s="4">
        <f>(AG507-8.9127)/1.487</f>
        <v>-6.5827293332336445E-2</v>
      </c>
      <c r="AN507" s="4">
        <f>(AF507-5.59719)/7.031955</f>
        <v>-0.51154906423604818</v>
      </c>
    </row>
    <row r="508" spans="1:40" x14ac:dyDescent="0.2">
      <c r="A508" t="e">
        <f>B508-C508</f>
        <v>#REF!</v>
      </c>
      <c r="B508" t="e">
        <f>MATCH(E508,#REF!,0)-1</f>
        <v>#REF!</v>
      </c>
      <c r="C508">
        <v>507</v>
      </c>
      <c r="D508">
        <v>550</v>
      </c>
      <c r="E508" t="s">
        <v>8166</v>
      </c>
      <c r="F508" t="s">
        <v>8320</v>
      </c>
      <c r="G508" t="s">
        <v>8349</v>
      </c>
      <c r="H508" t="s">
        <v>7564</v>
      </c>
      <c r="I508">
        <v>36</v>
      </c>
      <c r="J508">
        <v>0</v>
      </c>
      <c r="K508">
        <v>0</v>
      </c>
      <c r="L508">
        <v>108</v>
      </c>
      <c r="M508">
        <v>24.9</v>
      </c>
      <c r="N508">
        <v>1.2</v>
      </c>
      <c r="O508">
        <v>1.2</v>
      </c>
      <c r="P508">
        <v>0</v>
      </c>
      <c r="Q508">
        <v>4</v>
      </c>
      <c r="R508">
        <v>4.8</v>
      </c>
      <c r="S508">
        <v>3.62</v>
      </c>
      <c r="T508">
        <v>1.36</v>
      </c>
      <c r="U508">
        <v>25.6</v>
      </c>
      <c r="V508">
        <v>10</v>
      </c>
      <c r="W508">
        <v>23.9</v>
      </c>
      <c r="X508">
        <v>1.1000000000000001</v>
      </c>
      <c r="Y508">
        <v>13.3</v>
      </c>
      <c r="Z508">
        <v>14.1</v>
      </c>
      <c r="AA508">
        <v>5</v>
      </c>
      <c r="AB508">
        <v>37.9</v>
      </c>
      <c r="AC508">
        <v>42</v>
      </c>
      <c r="AD508">
        <v>20.100000000000001</v>
      </c>
      <c r="AE508">
        <v>0.28599999999999998</v>
      </c>
      <c r="AF508">
        <f>SUM(P508+Q508)</f>
        <v>4</v>
      </c>
      <c r="AG508">
        <f>(U508/M508)*9</f>
        <v>9.2530120481927725</v>
      </c>
      <c r="AH508" s="15">
        <f>SUM(AI508:AN508)</f>
        <v>-3.1040083358682908</v>
      </c>
      <c r="AI508" s="4">
        <f>(M508-84.2787575)/48.673</f>
        <v>-1.219952694512358</v>
      </c>
      <c r="AJ508" s="4">
        <f>(K508-4.6555)/6.074</f>
        <v>-0.76646361540994401</v>
      </c>
      <c r="AK508" s="4">
        <f>-1*(R508-4.3424)/0.5478</f>
        <v>-0.8353413654618479</v>
      </c>
      <c r="AL508" s="4">
        <f>-1*(T508-1.332)/0.0986</f>
        <v>-0.2839756592292092</v>
      </c>
      <c r="AM508" s="4">
        <f>(AG508-8.9127)/1.487</f>
        <v>0.2288581359736202</v>
      </c>
      <c r="AN508" s="4">
        <f>(AF508-5.59719)/7.031955</f>
        <v>-0.22713313722855172</v>
      </c>
    </row>
    <row r="509" spans="1:40" x14ac:dyDescent="0.2">
      <c r="A509" t="e">
        <f>B509-C509</f>
        <v>#REF!</v>
      </c>
      <c r="B509" t="e">
        <f>MATCH(E509,#REF!,0)-1</f>
        <v>#REF!</v>
      </c>
      <c r="C509">
        <v>508</v>
      </c>
      <c r="D509">
        <v>438</v>
      </c>
      <c r="E509" t="s">
        <v>7941</v>
      </c>
      <c r="F509" t="s">
        <v>8329</v>
      </c>
      <c r="G509" t="s">
        <v>8319</v>
      </c>
      <c r="H509" t="s">
        <v>9</v>
      </c>
      <c r="I509">
        <v>8</v>
      </c>
      <c r="J509">
        <v>8</v>
      </c>
      <c r="K509">
        <v>3.3</v>
      </c>
      <c r="L509">
        <v>176.2</v>
      </c>
      <c r="M509">
        <v>40.5</v>
      </c>
      <c r="N509">
        <v>2.5</v>
      </c>
      <c r="O509">
        <v>2.5</v>
      </c>
      <c r="P509">
        <v>0</v>
      </c>
      <c r="Q509">
        <v>0</v>
      </c>
      <c r="R509">
        <v>4.7300000000000004</v>
      </c>
      <c r="S509">
        <v>4.04</v>
      </c>
      <c r="T509">
        <v>1.36</v>
      </c>
      <c r="U509">
        <v>38.700000000000003</v>
      </c>
      <c r="V509">
        <v>15.9</v>
      </c>
      <c r="W509">
        <v>39.200000000000003</v>
      </c>
      <c r="X509">
        <v>1.5</v>
      </c>
      <c r="Y509">
        <v>21.3</v>
      </c>
      <c r="Z509">
        <v>22.7</v>
      </c>
      <c r="AA509">
        <v>7</v>
      </c>
      <c r="AB509">
        <v>39.700000000000003</v>
      </c>
      <c r="AC509">
        <v>40.5</v>
      </c>
      <c r="AD509">
        <v>19.8</v>
      </c>
      <c r="AE509">
        <v>0.28299999999999997</v>
      </c>
      <c r="AF509">
        <f>SUM(P509+Q509)</f>
        <v>0</v>
      </c>
      <c r="AG509">
        <f>(U509/M509)*9</f>
        <v>8.6</v>
      </c>
      <c r="AH509" s="15">
        <f>SUM(AI509:AN509)</f>
        <v>-3.120398091946432</v>
      </c>
      <c r="AI509" s="4">
        <f>(M509-84.2787575)/48.673</f>
        <v>-0.8994464590224559</v>
      </c>
      <c r="AJ509" s="4">
        <f>(K509-4.6555)/6.074</f>
        <v>-0.22316430688179126</v>
      </c>
      <c r="AK509" s="4">
        <f>-1*(R509-4.3424)/0.5478</f>
        <v>-0.70755750273822726</v>
      </c>
      <c r="AL509" s="4">
        <f>-1*(T509-1.332)/0.0986</f>
        <v>-0.2839756592292092</v>
      </c>
      <c r="AM509" s="4">
        <f>(AG509-8.9127)/1.487</f>
        <v>-0.21028917283120344</v>
      </c>
      <c r="AN509" s="4">
        <f>(AF509-5.59719)/7.031955</f>
        <v>-0.7959649912435447</v>
      </c>
    </row>
    <row r="510" spans="1:40" x14ac:dyDescent="0.2">
      <c r="A510" t="e">
        <f>B510-C510</f>
        <v>#REF!</v>
      </c>
      <c r="B510" t="e">
        <f>MATCH(E510,#REF!,0)-1</f>
        <v>#REF!</v>
      </c>
      <c r="C510">
        <v>509</v>
      </c>
      <c r="D510">
        <v>577</v>
      </c>
      <c r="E510" t="s">
        <v>8134</v>
      </c>
      <c r="F510" t="s">
        <v>8321</v>
      </c>
      <c r="G510" t="s">
        <v>8349</v>
      </c>
      <c r="H510" t="s">
        <v>9</v>
      </c>
      <c r="I510">
        <v>24</v>
      </c>
      <c r="J510">
        <v>0</v>
      </c>
      <c r="K510">
        <v>0</v>
      </c>
      <c r="L510">
        <v>104.2</v>
      </c>
      <c r="M510">
        <v>24.3</v>
      </c>
      <c r="N510">
        <v>1.3</v>
      </c>
      <c r="O510">
        <v>1.1000000000000001</v>
      </c>
      <c r="P510">
        <v>0</v>
      </c>
      <c r="Q510">
        <v>2</v>
      </c>
      <c r="R510">
        <v>4.54</v>
      </c>
      <c r="S510">
        <v>3.68</v>
      </c>
      <c r="T510">
        <v>1.32</v>
      </c>
      <c r="U510">
        <v>22.5</v>
      </c>
      <c r="V510">
        <v>8.1999999999999993</v>
      </c>
      <c r="W510">
        <v>23.9</v>
      </c>
      <c r="X510">
        <v>0.9</v>
      </c>
      <c r="Y510">
        <v>12.2</v>
      </c>
      <c r="Z510">
        <v>13.1</v>
      </c>
      <c r="AA510">
        <v>4</v>
      </c>
      <c r="AB510">
        <v>41.4</v>
      </c>
      <c r="AC510">
        <v>38.5</v>
      </c>
      <c r="AD510">
        <v>20.100000000000001</v>
      </c>
      <c r="AE510">
        <v>0.28999999999999998</v>
      </c>
      <c r="AF510">
        <f>SUM(P510+Q510)</f>
        <v>2</v>
      </c>
      <c r="AG510">
        <f>(U510/M510)*9</f>
        <v>8.3333333333333339</v>
      </c>
      <c r="AH510" s="15">
        <f>SUM(AI510:AN510)</f>
        <v>-3.1389254339123092</v>
      </c>
      <c r="AI510" s="4">
        <f>(M510-84.2787575)/48.673</f>
        <v>-1.2322798574158158</v>
      </c>
      <c r="AJ510" s="4">
        <f>(K510-4.6555)/6.074</f>
        <v>-0.76646361540994401</v>
      </c>
      <c r="AK510" s="4">
        <f>-1*(R510-4.3424)/0.5478</f>
        <v>-0.36071558963125311</v>
      </c>
      <c r="AL510" s="4">
        <f>-1*(T510-1.332)/0.0986</f>
        <v>0.12170385395537538</v>
      </c>
      <c r="AM510" s="4">
        <f>(AG510-8.9127)/1.487</f>
        <v>-0.38962116117462353</v>
      </c>
      <c r="AN510" s="4">
        <f>(AF510-5.59719)/7.031955</f>
        <v>-0.51154906423604818</v>
      </c>
    </row>
    <row r="511" spans="1:40" x14ac:dyDescent="0.2">
      <c r="A511" t="e">
        <f>B511-C511</f>
        <v>#REF!</v>
      </c>
      <c r="B511" t="e">
        <f>MATCH(E511,#REF!,0)-1</f>
        <v>#REF!</v>
      </c>
      <c r="C511">
        <v>510</v>
      </c>
      <c r="D511">
        <v>619</v>
      </c>
      <c r="E511" t="s">
        <v>8135</v>
      </c>
      <c r="F511" t="s">
        <v>8322</v>
      </c>
      <c r="G511" t="s">
        <v>8349</v>
      </c>
      <c r="H511" t="s">
        <v>9</v>
      </c>
      <c r="I511">
        <v>24</v>
      </c>
      <c r="J511">
        <v>0</v>
      </c>
      <c r="K511">
        <v>0</v>
      </c>
      <c r="L511">
        <v>105.2</v>
      </c>
      <c r="M511">
        <v>24.3</v>
      </c>
      <c r="N511">
        <v>1.2</v>
      </c>
      <c r="O511">
        <v>1.2</v>
      </c>
      <c r="P511">
        <v>0</v>
      </c>
      <c r="Q511">
        <v>2</v>
      </c>
      <c r="R511">
        <v>4.42</v>
      </c>
      <c r="S511">
        <v>3.64</v>
      </c>
      <c r="T511">
        <v>1.36</v>
      </c>
      <c r="U511">
        <v>23.2</v>
      </c>
      <c r="V511">
        <v>9.1</v>
      </c>
      <c r="W511">
        <v>24</v>
      </c>
      <c r="X511">
        <v>1</v>
      </c>
      <c r="Y511">
        <v>11.9</v>
      </c>
      <c r="Z511">
        <v>12.8</v>
      </c>
      <c r="AA511">
        <v>4</v>
      </c>
      <c r="AB511">
        <v>44.3</v>
      </c>
      <c r="AC511">
        <v>35</v>
      </c>
      <c r="AD511">
        <v>20.7</v>
      </c>
      <c r="AE511">
        <v>0.29899999999999999</v>
      </c>
      <c r="AF511">
        <f>SUM(P511+Q511)</f>
        <v>2</v>
      </c>
      <c r="AG511">
        <f>(U511/M511)*9</f>
        <v>8.5925925925925917</v>
      </c>
      <c r="AH511" s="15">
        <f>SUM(AI511:AN511)</f>
        <v>-3.1511963524907727</v>
      </c>
      <c r="AI511" s="4">
        <f>(M511-84.2787575)/48.673</f>
        <v>-1.2322798574158158</v>
      </c>
      <c r="AJ511" s="4">
        <f>(K511-4.6555)/6.074</f>
        <v>-0.76646361540994401</v>
      </c>
      <c r="AK511" s="4">
        <f>-1*(R511-4.3424)/0.5478</f>
        <v>-0.14165753924790131</v>
      </c>
      <c r="AL511" s="4">
        <f>-1*(T511-1.332)/0.0986</f>
        <v>-0.2839756592292092</v>
      </c>
      <c r="AM511" s="4">
        <f>(AG511-8.9127)/1.487</f>
        <v>-0.2152706169518544</v>
      </c>
      <c r="AN511" s="4">
        <f>(AF511-5.59719)/7.031955</f>
        <v>-0.51154906423604818</v>
      </c>
    </row>
    <row r="512" spans="1:40" x14ac:dyDescent="0.2">
      <c r="A512" t="e">
        <f>B512-C512</f>
        <v>#REF!</v>
      </c>
      <c r="B512" t="e">
        <f>MATCH(E512,#REF!,0)-1</f>
        <v>#REF!</v>
      </c>
      <c r="C512">
        <v>511</v>
      </c>
      <c r="D512">
        <v>629</v>
      </c>
      <c r="E512" t="s">
        <v>8093</v>
      </c>
      <c r="F512" t="s">
        <v>8341</v>
      </c>
      <c r="G512" t="s">
        <v>8349</v>
      </c>
      <c r="H512" t="s">
        <v>9</v>
      </c>
      <c r="I512">
        <v>24</v>
      </c>
      <c r="J512">
        <v>0</v>
      </c>
      <c r="K512">
        <v>0</v>
      </c>
      <c r="L512">
        <v>105.6</v>
      </c>
      <c r="M512">
        <v>24.3</v>
      </c>
      <c r="N512">
        <v>1.1000000000000001</v>
      </c>
      <c r="O512">
        <v>1.2</v>
      </c>
      <c r="P512">
        <v>0</v>
      </c>
      <c r="Q512">
        <v>2</v>
      </c>
      <c r="R512">
        <v>4.38</v>
      </c>
      <c r="S512">
        <v>3.69</v>
      </c>
      <c r="T512">
        <v>1.35</v>
      </c>
      <c r="U512">
        <v>22.4</v>
      </c>
      <c r="V512">
        <v>8</v>
      </c>
      <c r="W512">
        <v>24.7</v>
      </c>
      <c r="X512">
        <v>1.3</v>
      </c>
      <c r="Y512">
        <v>11.8</v>
      </c>
      <c r="Z512">
        <v>12.7</v>
      </c>
      <c r="AA512">
        <v>3</v>
      </c>
      <c r="AB512">
        <v>44.5</v>
      </c>
      <c r="AC512">
        <v>34.1</v>
      </c>
      <c r="AD512">
        <v>21.4</v>
      </c>
      <c r="AE512">
        <v>0.30299999999999999</v>
      </c>
      <c r="AF512">
        <f>SUM(P512+Q512)</f>
        <v>2</v>
      </c>
      <c r="AG512">
        <f>(U512/M512)*9</f>
        <v>8.2962962962962958</v>
      </c>
      <c r="AH512" s="15">
        <f>SUM(AI512:AN512)</f>
        <v>-3.1760148888928654</v>
      </c>
      <c r="AI512" s="4">
        <f>(M512-84.2787575)/48.673</f>
        <v>-1.2322798574158158</v>
      </c>
      <c r="AJ512" s="4">
        <f>(K512-4.6555)/6.074</f>
        <v>-0.76646361540994401</v>
      </c>
      <c r="AK512" s="4">
        <f>-1*(R512-4.3424)/0.5478</f>
        <v>-6.863818912011739E-2</v>
      </c>
      <c r="AL512" s="4">
        <f>-1*(T512-1.332)/0.0986</f>
        <v>-0.18255578093306304</v>
      </c>
      <c r="AM512" s="4">
        <f>(AG512-8.9127)/1.487</f>
        <v>-0.41452838177787715</v>
      </c>
      <c r="AN512" s="4">
        <f>(AF512-5.59719)/7.031955</f>
        <v>-0.51154906423604818</v>
      </c>
    </row>
    <row r="513" spans="1:40" x14ac:dyDescent="0.2">
      <c r="A513" t="e">
        <f>B513-C513</f>
        <v>#REF!</v>
      </c>
      <c r="B513" t="e">
        <f>MATCH(E513,#REF!,0)-1</f>
        <v>#REF!</v>
      </c>
      <c r="C513">
        <v>512</v>
      </c>
      <c r="D513">
        <v>730</v>
      </c>
      <c r="E513" t="s">
        <v>8094</v>
      </c>
      <c r="F513" t="s">
        <v>8328</v>
      </c>
      <c r="G513" t="s">
        <v>8349</v>
      </c>
      <c r="H513" t="s">
        <v>9</v>
      </c>
      <c r="I513">
        <v>10</v>
      </c>
      <c r="J513">
        <v>0</v>
      </c>
      <c r="K513">
        <v>0</v>
      </c>
      <c r="L513">
        <v>42</v>
      </c>
      <c r="M513">
        <v>9.6999999999999993</v>
      </c>
      <c r="N513">
        <v>0.4</v>
      </c>
      <c r="O513">
        <v>0.5</v>
      </c>
      <c r="P513">
        <v>0</v>
      </c>
      <c r="Q513">
        <v>1</v>
      </c>
      <c r="R513">
        <v>4.24</v>
      </c>
      <c r="S513">
        <v>3.69</v>
      </c>
      <c r="T513">
        <v>1.36</v>
      </c>
      <c r="U513">
        <v>9.4</v>
      </c>
      <c r="V513">
        <v>3.9</v>
      </c>
      <c r="W513">
        <v>9.3000000000000007</v>
      </c>
      <c r="X513">
        <v>0.5</v>
      </c>
      <c r="Y513">
        <v>4.5999999999999996</v>
      </c>
      <c r="Z513">
        <v>4.9000000000000004</v>
      </c>
      <c r="AA513">
        <v>1</v>
      </c>
      <c r="AB513">
        <v>47.2</v>
      </c>
      <c r="AC513">
        <v>32.799999999999997</v>
      </c>
      <c r="AD513">
        <v>20</v>
      </c>
      <c r="AE513">
        <v>0.29799999999999999</v>
      </c>
      <c r="AF513">
        <f>SUM(P513+Q513)</f>
        <v>1</v>
      </c>
      <c r="AG513">
        <f>(U513/M513)*9</f>
        <v>8.7216494845360835</v>
      </c>
      <c r="AH513" s="15">
        <f>SUM(AI513:AN513)</f>
        <v>-3.1779880954974513</v>
      </c>
      <c r="AI513" s="4">
        <f>(M513-84.2787575)/48.673</f>
        <v>-1.5322408213999545</v>
      </c>
      <c r="AJ513" s="4">
        <f>(K513-4.6555)/6.074</f>
        <v>-0.76646361540994401</v>
      </c>
      <c r="AK513" s="4">
        <f>-1*(R513-4.3424)/0.5478</f>
        <v>0.18692953632712558</v>
      </c>
      <c r="AL513" s="4">
        <f>-1*(T513-1.332)/0.0986</f>
        <v>-0.2839756592292092</v>
      </c>
      <c r="AM513" s="4">
        <f>(AG513-8.9127)/1.487</f>
        <v>-0.12848050804567296</v>
      </c>
      <c r="AN513" s="4">
        <f>(AF513-5.59719)/7.031955</f>
        <v>-0.65375702773979649</v>
      </c>
    </row>
    <row r="514" spans="1:40" x14ac:dyDescent="0.2">
      <c r="A514" t="e">
        <f>B514-C514</f>
        <v>#REF!</v>
      </c>
      <c r="B514" t="e">
        <f>MATCH(E514,#REF!,0)-1</f>
        <v>#REF!</v>
      </c>
      <c r="C514">
        <v>513</v>
      </c>
      <c r="D514">
        <v>733</v>
      </c>
      <c r="E514" t="s">
        <v>8138</v>
      </c>
      <c r="F514" t="s">
        <v>8344</v>
      </c>
      <c r="G514" t="s">
        <v>8349</v>
      </c>
      <c r="H514" t="s">
        <v>9</v>
      </c>
      <c r="I514">
        <v>10</v>
      </c>
      <c r="J514">
        <v>0</v>
      </c>
      <c r="K514">
        <v>0</v>
      </c>
      <c r="L514">
        <v>38.200000000000003</v>
      </c>
      <c r="M514">
        <v>8.6999999999999993</v>
      </c>
      <c r="N514">
        <v>0.4</v>
      </c>
      <c r="O514">
        <v>0.4</v>
      </c>
      <c r="P514">
        <v>0</v>
      </c>
      <c r="Q514">
        <v>1</v>
      </c>
      <c r="R514">
        <v>4.2699999999999996</v>
      </c>
      <c r="S514">
        <v>3.79</v>
      </c>
      <c r="T514">
        <v>1.42</v>
      </c>
      <c r="U514">
        <v>9.4</v>
      </c>
      <c r="V514">
        <v>4.5999999999999996</v>
      </c>
      <c r="W514">
        <v>7.8</v>
      </c>
      <c r="X514">
        <v>0.4</v>
      </c>
      <c r="Y514">
        <v>4.0999999999999996</v>
      </c>
      <c r="Z514">
        <v>4.4000000000000004</v>
      </c>
      <c r="AA514">
        <v>1</v>
      </c>
      <c r="AB514">
        <v>44.1</v>
      </c>
      <c r="AC514">
        <v>35.6</v>
      </c>
      <c r="AD514">
        <v>20.3</v>
      </c>
      <c r="AE514">
        <v>0.29399999999999998</v>
      </c>
      <c r="AF514">
        <f>SUM(P514+Q514)</f>
        <v>1</v>
      </c>
      <c r="AG514">
        <f>(U514/M514)*9</f>
        <v>9.724137931034484</v>
      </c>
      <c r="AH514" s="15">
        <f>SUM(AI514:AN514)</f>
        <v>-3.187648725368931</v>
      </c>
      <c r="AI514" s="4">
        <f>(M514-84.2787575)/48.673</f>
        <v>-1.5527860929057176</v>
      </c>
      <c r="AJ514" s="4">
        <f>(K514-4.6555)/6.074</f>
        <v>-0.76646361540994401</v>
      </c>
      <c r="AK514" s="4">
        <f>-1*(R514-4.3424)/0.5478</f>
        <v>0.13216502373128883</v>
      </c>
      <c r="AL514" s="4">
        <f>-1*(T514-1.332)/0.0986</f>
        <v>-0.89249492900608385</v>
      </c>
      <c r="AM514" s="4">
        <f>(AG514-8.9127)/1.487</f>
        <v>0.54568791596132127</v>
      </c>
      <c r="AN514" s="4">
        <f>(AF514-5.59719)/7.031955</f>
        <v>-0.65375702773979649</v>
      </c>
    </row>
    <row r="515" spans="1:40" x14ac:dyDescent="0.2">
      <c r="A515" t="e">
        <f>B515-C515</f>
        <v>#REF!</v>
      </c>
      <c r="B515" t="e">
        <f>MATCH(E515,#REF!,0)-1</f>
        <v>#REF!</v>
      </c>
      <c r="C515">
        <v>514</v>
      </c>
      <c r="D515">
        <v>453</v>
      </c>
      <c r="E515" t="s">
        <v>8007</v>
      </c>
      <c r="F515" t="s">
        <v>8335</v>
      </c>
      <c r="G515" t="s">
        <v>8349</v>
      </c>
      <c r="H515" t="s">
        <v>9</v>
      </c>
      <c r="I515">
        <v>41</v>
      </c>
      <c r="J515">
        <v>0</v>
      </c>
      <c r="K515">
        <v>0</v>
      </c>
      <c r="L515">
        <v>160.9</v>
      </c>
      <c r="M515">
        <v>36.5</v>
      </c>
      <c r="N515">
        <v>1.9</v>
      </c>
      <c r="O515">
        <v>1.7</v>
      </c>
      <c r="P515">
        <v>0</v>
      </c>
      <c r="Q515">
        <v>6</v>
      </c>
      <c r="R515">
        <v>4.37</v>
      </c>
      <c r="S515">
        <v>4.07</v>
      </c>
      <c r="T515">
        <v>1.44</v>
      </c>
      <c r="U515">
        <v>34</v>
      </c>
      <c r="V515">
        <v>16.8</v>
      </c>
      <c r="W515">
        <v>35.9</v>
      </c>
      <c r="X515">
        <v>1.6</v>
      </c>
      <c r="Y515">
        <v>17.7</v>
      </c>
      <c r="Z515">
        <v>19.2</v>
      </c>
      <c r="AA515">
        <v>4</v>
      </c>
      <c r="AB515">
        <v>49.5</v>
      </c>
      <c r="AC515">
        <v>29.3</v>
      </c>
      <c r="AD515">
        <v>21.2</v>
      </c>
      <c r="AE515">
        <v>0.30199999999999999</v>
      </c>
      <c r="AF515">
        <f>SUM(P515+Q515)</f>
        <v>6</v>
      </c>
      <c r="AG515">
        <f>(U515/M515)*9</f>
        <v>8.3835616438356162</v>
      </c>
      <c r="AH515" s="15">
        <f>SUM(AI515:AN515)</f>
        <v>-3.192369283562035</v>
      </c>
      <c r="AI515" s="4">
        <f>(M515-84.2787575)/48.673</f>
        <v>-0.98162754504550764</v>
      </c>
      <c r="AJ515" s="4">
        <f>(K515-4.6555)/6.074</f>
        <v>-0.76646361540994401</v>
      </c>
      <c r="AK515" s="4">
        <f>-1*(R515-4.3424)/0.5478</f>
        <v>-5.0383351588171803E-2</v>
      </c>
      <c r="AL515" s="4">
        <f>-1*(T515-1.332)/0.0986</f>
        <v>-1.0953346855983761</v>
      </c>
      <c r="AM515" s="4">
        <f>(AG515-8.9127)/1.487</f>
        <v>-0.35584287569897977</v>
      </c>
      <c r="AN515" s="4">
        <f>(AF515-5.59719)/7.031955</f>
        <v>5.7282789778944784E-2</v>
      </c>
    </row>
    <row r="516" spans="1:40" x14ac:dyDescent="0.2">
      <c r="A516" t="e">
        <f>B516-C516</f>
        <v>#REF!</v>
      </c>
      <c r="B516" t="e">
        <f>MATCH(E516,#REF!,0)-1</f>
        <v>#REF!</v>
      </c>
      <c r="C516">
        <v>515</v>
      </c>
      <c r="D516">
        <v>586</v>
      </c>
      <c r="E516" t="s">
        <v>8155</v>
      </c>
      <c r="F516" t="s">
        <v>8332</v>
      </c>
      <c r="G516" t="s">
        <v>8349</v>
      </c>
      <c r="H516" t="s">
        <v>9</v>
      </c>
      <c r="I516">
        <v>24</v>
      </c>
      <c r="J516">
        <v>0</v>
      </c>
      <c r="K516">
        <v>0</v>
      </c>
      <c r="L516">
        <v>107.8</v>
      </c>
      <c r="M516">
        <v>24.3</v>
      </c>
      <c r="N516">
        <v>1.1000000000000001</v>
      </c>
      <c r="O516">
        <v>1.2</v>
      </c>
      <c r="P516">
        <v>0</v>
      </c>
      <c r="Q516">
        <v>2</v>
      </c>
      <c r="R516">
        <v>4.5</v>
      </c>
      <c r="S516">
        <v>3.96</v>
      </c>
      <c r="T516">
        <v>1.47</v>
      </c>
      <c r="U516">
        <v>28.1</v>
      </c>
      <c r="V516">
        <v>14.8</v>
      </c>
      <c r="W516">
        <v>20.8</v>
      </c>
      <c r="X516">
        <v>1.2</v>
      </c>
      <c r="Y516">
        <v>12.1</v>
      </c>
      <c r="Z516">
        <v>13</v>
      </c>
      <c r="AA516">
        <v>3</v>
      </c>
      <c r="AB516">
        <v>38.4</v>
      </c>
      <c r="AC516">
        <v>40.9</v>
      </c>
      <c r="AD516">
        <v>20.7</v>
      </c>
      <c r="AE516">
        <v>0.28999999999999998</v>
      </c>
      <c r="AF516">
        <f>SUM(P516+Q516)</f>
        <v>2</v>
      </c>
      <c r="AG516">
        <f>(U516/M516)*9</f>
        <v>10.407407407407407</v>
      </c>
      <c r="AH516" s="15">
        <f>SUM(AI516:AN516)</f>
        <v>-3.1923999044445548</v>
      </c>
      <c r="AI516" s="4">
        <f>(M516-84.2787575)/48.673</f>
        <v>-1.2322798574158158</v>
      </c>
      <c r="AJ516" s="4">
        <f>(K516-4.6555)/6.074</f>
        <v>-0.76646361540994401</v>
      </c>
      <c r="AK516" s="4">
        <f>-1*(R516-4.3424)/0.5478</f>
        <v>-0.28769623950346918</v>
      </c>
      <c r="AL516" s="4">
        <f>-1*(T516-1.332)/0.0986</f>
        <v>-1.3995943204868144</v>
      </c>
      <c r="AM516" s="4">
        <f>(AG516-8.9127)/1.487</f>
        <v>1.0051831926075367</v>
      </c>
      <c r="AN516" s="4">
        <f>(AF516-5.59719)/7.031955</f>
        <v>-0.51154906423604818</v>
      </c>
    </row>
    <row r="517" spans="1:40" x14ac:dyDescent="0.2">
      <c r="A517" t="e">
        <f>B517-C517</f>
        <v>#REF!</v>
      </c>
      <c r="B517" t="e">
        <f>MATCH(E517,#REF!,0)-1</f>
        <v>#REF!</v>
      </c>
      <c r="C517">
        <v>516</v>
      </c>
      <c r="D517">
        <v>221</v>
      </c>
      <c r="E517" t="s">
        <v>8353</v>
      </c>
      <c r="F517" t="s">
        <v>8331</v>
      </c>
      <c r="G517" t="s">
        <v>8319</v>
      </c>
      <c r="H517" t="s">
        <v>9</v>
      </c>
      <c r="I517">
        <v>13</v>
      </c>
      <c r="J517">
        <v>13</v>
      </c>
      <c r="K517">
        <v>5.0999999999999996</v>
      </c>
      <c r="L517">
        <v>289.39999999999998</v>
      </c>
      <c r="M517">
        <v>65</v>
      </c>
      <c r="N517">
        <v>3.5</v>
      </c>
      <c r="O517">
        <v>4.5</v>
      </c>
      <c r="P517">
        <v>0</v>
      </c>
      <c r="Q517">
        <v>0</v>
      </c>
      <c r="R517">
        <v>4.87</v>
      </c>
      <c r="S517">
        <v>4.3600000000000003</v>
      </c>
      <c r="T517">
        <v>1.44</v>
      </c>
      <c r="U517">
        <v>64.099999999999994</v>
      </c>
      <c r="V517">
        <v>32.1</v>
      </c>
      <c r="W517">
        <v>61.6</v>
      </c>
      <c r="X517">
        <v>3.2</v>
      </c>
      <c r="Y517">
        <v>35.200000000000003</v>
      </c>
      <c r="Z517">
        <v>37.5</v>
      </c>
      <c r="AA517">
        <v>11</v>
      </c>
      <c r="AB517">
        <v>37.200000000000003</v>
      </c>
      <c r="AC517">
        <v>42.2</v>
      </c>
      <c r="AD517">
        <v>20.6</v>
      </c>
      <c r="AE517">
        <v>0.28199999999999997</v>
      </c>
      <c r="AF517">
        <f>SUM(P517+Q517)</f>
        <v>0</v>
      </c>
      <c r="AG517">
        <f>(U517/M517)*9</f>
        <v>8.8753846153846148</v>
      </c>
      <c r="AH517" s="15">
        <f>SUM(AI517:AN517)</f>
        <v>-3.20242584960724</v>
      </c>
      <c r="AI517" s="4">
        <f>(M517-84.2787575)/48.673</f>
        <v>-0.39608730713126367</v>
      </c>
      <c r="AJ517" s="4">
        <f>(K517-4.6555)/6.074</f>
        <v>7.3180770497201134E-2</v>
      </c>
      <c r="AK517" s="4">
        <f>-1*(R517-4.3424)/0.5478</f>
        <v>-0.96312522818547019</v>
      </c>
      <c r="AL517" s="4">
        <f>-1*(T517-1.332)/0.0986</f>
        <v>-1.0953346855983761</v>
      </c>
      <c r="AM517" s="4">
        <f>(AG517-8.9127)/1.487</f>
        <v>-2.5094407945786424E-2</v>
      </c>
      <c r="AN517" s="4">
        <f>(AF517-5.59719)/7.031955</f>
        <v>-0.7959649912435447</v>
      </c>
    </row>
    <row r="518" spans="1:40" x14ac:dyDescent="0.2">
      <c r="A518" t="e">
        <f>B518-C518</f>
        <v>#REF!</v>
      </c>
      <c r="B518" t="e">
        <f>MATCH(E518,#REF!,0)-1</f>
        <v>#REF!</v>
      </c>
      <c r="C518">
        <v>517</v>
      </c>
      <c r="D518">
        <v>495</v>
      </c>
      <c r="E518" t="s">
        <v>8292</v>
      </c>
      <c r="F518" t="s">
        <v>8328</v>
      </c>
      <c r="G518" t="s">
        <v>8349</v>
      </c>
      <c r="H518" t="s">
        <v>9</v>
      </c>
      <c r="I518">
        <v>41</v>
      </c>
      <c r="J518">
        <v>0</v>
      </c>
      <c r="K518">
        <v>0</v>
      </c>
      <c r="L518">
        <v>142.6</v>
      </c>
      <c r="M518">
        <v>32.4</v>
      </c>
      <c r="N518">
        <v>1.4</v>
      </c>
      <c r="O518">
        <v>1.7</v>
      </c>
      <c r="P518">
        <v>0</v>
      </c>
      <c r="Q518">
        <v>4</v>
      </c>
      <c r="R518">
        <v>4.68</v>
      </c>
      <c r="S518">
        <v>3.88</v>
      </c>
      <c r="T518">
        <v>1.44</v>
      </c>
      <c r="U518">
        <v>35</v>
      </c>
      <c r="V518">
        <v>17.3</v>
      </c>
      <c r="W518">
        <v>29.3</v>
      </c>
      <c r="X518">
        <v>1.4</v>
      </c>
      <c r="Y518">
        <v>16.8</v>
      </c>
      <c r="Z518">
        <v>17.899999999999999</v>
      </c>
      <c r="AA518">
        <v>5</v>
      </c>
      <c r="AB518">
        <v>37.700000000000003</v>
      </c>
      <c r="AC518">
        <v>42.3</v>
      </c>
      <c r="AD518">
        <v>20</v>
      </c>
      <c r="AE518">
        <v>0.28799999999999998</v>
      </c>
      <c r="AF518">
        <f>SUM(P518+Q518)</f>
        <v>4</v>
      </c>
      <c r="AG518">
        <f>(U518/M518)*9</f>
        <v>9.7222222222222232</v>
      </c>
      <c r="AH518" s="15">
        <f>SUM(AI518:AN518)</f>
        <v>-3.2266783000871442</v>
      </c>
      <c r="AI518" s="4">
        <f>(M518-84.2787575)/48.673</f>
        <v>-1.0658631582191358</v>
      </c>
      <c r="AJ518" s="4">
        <f>(K518-4.6555)/6.074</f>
        <v>-0.76646361540994401</v>
      </c>
      <c r="AK518" s="4">
        <f>-1*(R518-4.3424)/0.5478</f>
        <v>-0.6162833150784961</v>
      </c>
      <c r="AL518" s="4">
        <f>-1*(T518-1.332)/0.0986</f>
        <v>-1.0953346855983761</v>
      </c>
      <c r="AM518" s="4">
        <f>(AG518-8.9127)/1.487</f>
        <v>0.54439961144735982</v>
      </c>
      <c r="AN518" s="4">
        <f>(AF518-5.59719)/7.031955</f>
        <v>-0.22713313722855172</v>
      </c>
    </row>
    <row r="519" spans="1:40" x14ac:dyDescent="0.2">
      <c r="A519" t="e">
        <f>B519-C519</f>
        <v>#REF!</v>
      </c>
      <c r="B519" t="e">
        <f>MATCH(E519,#REF!,0)-1</f>
        <v>#REF!</v>
      </c>
      <c r="C519">
        <v>518</v>
      </c>
      <c r="D519">
        <v>583</v>
      </c>
      <c r="E519" t="s">
        <v>8153</v>
      </c>
      <c r="F519" t="s">
        <v>8318</v>
      </c>
      <c r="G519" t="s">
        <v>8349</v>
      </c>
      <c r="H519" t="s">
        <v>9</v>
      </c>
      <c r="I519">
        <v>24</v>
      </c>
      <c r="J519">
        <v>0</v>
      </c>
      <c r="K519">
        <v>0</v>
      </c>
      <c r="L519">
        <v>105.3</v>
      </c>
      <c r="M519">
        <v>24.3</v>
      </c>
      <c r="N519">
        <v>1.2</v>
      </c>
      <c r="O519">
        <v>1.2</v>
      </c>
      <c r="P519">
        <v>0</v>
      </c>
      <c r="Q519">
        <v>2</v>
      </c>
      <c r="R519">
        <v>4.49</v>
      </c>
      <c r="S519">
        <v>3.67</v>
      </c>
      <c r="T519">
        <v>1.36</v>
      </c>
      <c r="U519">
        <v>23.4</v>
      </c>
      <c r="V519">
        <v>9.3000000000000007</v>
      </c>
      <c r="W519">
        <v>23.6</v>
      </c>
      <c r="X519">
        <v>1.1000000000000001</v>
      </c>
      <c r="Y519">
        <v>12.1</v>
      </c>
      <c r="Z519">
        <v>13</v>
      </c>
      <c r="AA519">
        <v>4</v>
      </c>
      <c r="AB519">
        <v>42</v>
      </c>
      <c r="AC519">
        <v>37.9</v>
      </c>
      <c r="AD519">
        <v>20.2</v>
      </c>
      <c r="AE519">
        <v>0.29299999999999998</v>
      </c>
      <c r="AF519">
        <f>SUM(P519+Q519)</f>
        <v>2</v>
      </c>
      <c r="AG519">
        <f>(U519/M519)*9</f>
        <v>8.6666666666666661</v>
      </c>
      <c r="AH519" s="15">
        <f>SUM(AI519:AN519)</f>
        <v>-3.229165774007889</v>
      </c>
      <c r="AI519" s="4">
        <f>(M519-84.2787575)/48.673</f>
        <v>-1.2322798574158158</v>
      </c>
      <c r="AJ519" s="4">
        <f>(K519-4.6555)/6.074</f>
        <v>-0.76646361540994401</v>
      </c>
      <c r="AK519" s="4">
        <f>-1*(R519-4.3424)/0.5478</f>
        <v>-0.26944140197152361</v>
      </c>
      <c r="AL519" s="4">
        <f>-1*(T519-1.332)/0.0986</f>
        <v>-0.2839756592292092</v>
      </c>
      <c r="AM519" s="4">
        <f>(AG519-8.9127)/1.487</f>
        <v>-0.1654561757453484</v>
      </c>
      <c r="AN519" s="4">
        <f>(AF519-5.59719)/7.031955</f>
        <v>-0.51154906423604818</v>
      </c>
    </row>
    <row r="520" spans="1:40" x14ac:dyDescent="0.2">
      <c r="A520" t="e">
        <f>B520-C520</f>
        <v>#REF!</v>
      </c>
      <c r="B520" t="e">
        <f>MATCH(E520,#REF!,0)-1</f>
        <v>#REF!</v>
      </c>
      <c r="C520">
        <v>519</v>
      </c>
      <c r="D520">
        <v>178</v>
      </c>
      <c r="E520" t="s">
        <v>7755</v>
      </c>
      <c r="F520" t="s">
        <v>8337</v>
      </c>
      <c r="G520" t="s">
        <v>8319</v>
      </c>
      <c r="H520" t="s">
        <v>9</v>
      </c>
      <c r="I520">
        <v>16</v>
      </c>
      <c r="J520">
        <v>16</v>
      </c>
      <c r="K520">
        <v>6.1</v>
      </c>
      <c r="L520">
        <v>353.7</v>
      </c>
      <c r="M520">
        <v>81</v>
      </c>
      <c r="N520">
        <v>4.5</v>
      </c>
      <c r="O520">
        <v>5.6</v>
      </c>
      <c r="P520">
        <v>0</v>
      </c>
      <c r="Q520">
        <v>0</v>
      </c>
      <c r="R520">
        <v>5.09</v>
      </c>
      <c r="S520">
        <v>4.12</v>
      </c>
      <c r="T520">
        <v>1.39</v>
      </c>
      <c r="U520">
        <v>71.5</v>
      </c>
      <c r="V520">
        <v>27.9</v>
      </c>
      <c r="W520">
        <v>84.7</v>
      </c>
      <c r="X520">
        <v>3.2</v>
      </c>
      <c r="Y520">
        <v>45.8</v>
      </c>
      <c r="Z520">
        <v>48.7</v>
      </c>
      <c r="AA520">
        <v>15</v>
      </c>
      <c r="AB520">
        <v>39.6</v>
      </c>
      <c r="AC520">
        <v>40</v>
      </c>
      <c r="AD520">
        <v>20.399999999999999</v>
      </c>
      <c r="AE520">
        <v>0.29399999999999998</v>
      </c>
      <c r="AF520">
        <f>SUM(P520+Q520)</f>
        <v>0</v>
      </c>
      <c r="AG520">
        <f>(U520/M520)*9</f>
        <v>7.9444444444444446</v>
      </c>
      <c r="AH520" s="15">
        <f>SUM(AI520:AN520)</f>
        <v>-3.2296249552006655</v>
      </c>
      <c r="AI520" s="4">
        <f>(M520-84.2787575)/48.673</f>
        <v>-6.7362963039056506E-2</v>
      </c>
      <c r="AJ520" s="4">
        <f>(K520-4.6555)/6.074</f>
        <v>0.23781692459664139</v>
      </c>
      <c r="AK520" s="4">
        <f>-1*(R520-4.3424)/0.5478</f>
        <v>-1.364731653888281</v>
      </c>
      <c r="AL520" s="4">
        <f>-1*(T520-1.332)/0.0986</f>
        <v>-0.58823529411764541</v>
      </c>
      <c r="AM520" s="4">
        <f>(AG520-8.9127)/1.487</f>
        <v>-0.65114697750877903</v>
      </c>
      <c r="AN520" s="4">
        <f>(AF520-5.59719)/7.031955</f>
        <v>-0.7959649912435447</v>
      </c>
    </row>
    <row r="521" spans="1:40" x14ac:dyDescent="0.2">
      <c r="A521" t="e">
        <f>B521-C521</f>
        <v>#REF!</v>
      </c>
      <c r="B521" t="e">
        <f>MATCH(E521,#REF!,0)-1</f>
        <v>#REF!</v>
      </c>
      <c r="C521">
        <v>520</v>
      </c>
      <c r="D521">
        <v>588</v>
      </c>
      <c r="E521" t="s">
        <v>8235</v>
      </c>
      <c r="F521" t="s">
        <v>8342</v>
      </c>
      <c r="G521" t="s">
        <v>8349</v>
      </c>
      <c r="H521" t="s">
        <v>7564</v>
      </c>
      <c r="I521">
        <v>24</v>
      </c>
      <c r="J521">
        <v>0</v>
      </c>
      <c r="K521">
        <v>0</v>
      </c>
      <c r="L521">
        <v>108</v>
      </c>
      <c r="M521">
        <v>24.3</v>
      </c>
      <c r="N521">
        <v>1.2</v>
      </c>
      <c r="O521">
        <v>1.2</v>
      </c>
      <c r="P521">
        <v>0</v>
      </c>
      <c r="Q521">
        <v>2</v>
      </c>
      <c r="R521">
        <v>4.55</v>
      </c>
      <c r="S521">
        <v>3.88</v>
      </c>
      <c r="T521">
        <v>1.46</v>
      </c>
      <c r="U521">
        <v>27.9</v>
      </c>
      <c r="V521">
        <v>14.1</v>
      </c>
      <c r="W521">
        <v>21.3</v>
      </c>
      <c r="X521">
        <v>1.3</v>
      </c>
      <c r="Y521">
        <v>12.3</v>
      </c>
      <c r="Z521">
        <v>13.1</v>
      </c>
      <c r="AA521">
        <v>4</v>
      </c>
      <c r="AB521">
        <v>40.1</v>
      </c>
      <c r="AC521">
        <v>39.299999999999997</v>
      </c>
      <c r="AD521">
        <v>20.7</v>
      </c>
      <c r="AE521">
        <v>0.28799999999999998</v>
      </c>
      <c r="AF521">
        <f>SUM(P521+Q521)</f>
        <v>2</v>
      </c>
      <c r="AG521">
        <f>(U521/M521)*9</f>
        <v>10.333333333333334</v>
      </c>
      <c r="AH521" s="15">
        <f>SUM(AI521:AN521)</f>
        <v>-3.2320686550146429</v>
      </c>
      <c r="AI521" s="4">
        <f>(M521-84.2787575)/48.673</f>
        <v>-1.2322798574158158</v>
      </c>
      <c r="AJ521" s="4">
        <f>(K521-4.6555)/6.074</f>
        <v>-0.76646361540994401</v>
      </c>
      <c r="AK521" s="4">
        <f>-1*(R521-4.3424)/0.5478</f>
        <v>-0.37897042716319868</v>
      </c>
      <c r="AL521" s="4">
        <f>-1*(T521-1.332)/0.0986</f>
        <v>-1.2981744421906685</v>
      </c>
      <c r="AM521" s="4">
        <f>(AG521-8.9127)/1.487</f>
        <v>0.95536875140103206</v>
      </c>
      <c r="AN521" s="4">
        <f>(AF521-5.59719)/7.031955</f>
        <v>-0.51154906423604818</v>
      </c>
    </row>
    <row r="522" spans="1:40" x14ac:dyDescent="0.2">
      <c r="A522" t="e">
        <f>B522-C522</f>
        <v>#REF!</v>
      </c>
      <c r="B522" t="e">
        <f>MATCH(E522,#REF!,0)-1</f>
        <v>#REF!</v>
      </c>
      <c r="C522">
        <v>521</v>
      </c>
      <c r="D522">
        <v>581</v>
      </c>
      <c r="E522" t="s">
        <v>8191</v>
      </c>
      <c r="F522" t="s">
        <v>8343</v>
      </c>
      <c r="G522" t="s">
        <v>8349</v>
      </c>
      <c r="H522" t="s">
        <v>9</v>
      </c>
      <c r="I522">
        <v>24</v>
      </c>
      <c r="J522">
        <v>0</v>
      </c>
      <c r="K522">
        <v>0</v>
      </c>
      <c r="L522">
        <v>104.8</v>
      </c>
      <c r="M522">
        <v>24.3</v>
      </c>
      <c r="N522">
        <v>1.2</v>
      </c>
      <c r="O522">
        <v>1.2</v>
      </c>
      <c r="P522">
        <v>0</v>
      </c>
      <c r="Q522">
        <v>2</v>
      </c>
      <c r="R522">
        <v>4.66</v>
      </c>
      <c r="S522">
        <v>3.69</v>
      </c>
      <c r="T522">
        <v>1.33</v>
      </c>
      <c r="U522">
        <v>23.4</v>
      </c>
      <c r="V522">
        <v>8.6999999999999993</v>
      </c>
      <c r="W522">
        <v>23.6</v>
      </c>
      <c r="X522">
        <v>1.1000000000000001</v>
      </c>
      <c r="Y522">
        <v>12.6</v>
      </c>
      <c r="Z522">
        <v>13.3</v>
      </c>
      <c r="AA522">
        <v>4</v>
      </c>
      <c r="AB522">
        <v>35.9</v>
      </c>
      <c r="AC522">
        <v>43.7</v>
      </c>
      <c r="AD522">
        <v>20.399999999999999</v>
      </c>
      <c r="AE522">
        <v>0.28799999999999998</v>
      </c>
      <c r="AF522">
        <f>SUM(P522+Q522)</f>
        <v>2</v>
      </c>
      <c r="AG522">
        <f>(U522/M522)*9</f>
        <v>8.6666666666666661</v>
      </c>
      <c r="AH522" s="15">
        <f>SUM(AI522:AN522)</f>
        <v>-3.2352383771625322</v>
      </c>
      <c r="AI522" s="4">
        <f>(M522-84.2787575)/48.673</f>
        <v>-1.2322798574158158</v>
      </c>
      <c r="AJ522" s="4">
        <f>(K522-4.6555)/6.074</f>
        <v>-0.76646361540994401</v>
      </c>
      <c r="AK522" s="4">
        <f>-1*(R522-4.3424)/0.5478</f>
        <v>-0.57977364001460496</v>
      </c>
      <c r="AL522" s="4">
        <f>-1*(T522-1.332)/0.0986</f>
        <v>2.0283975659229229E-2</v>
      </c>
      <c r="AM522" s="4">
        <f>(AG522-8.9127)/1.487</f>
        <v>-0.1654561757453484</v>
      </c>
      <c r="AN522" s="4">
        <f>(AF522-5.59719)/7.031955</f>
        <v>-0.51154906423604818</v>
      </c>
    </row>
    <row r="523" spans="1:40" x14ac:dyDescent="0.2">
      <c r="A523" t="e">
        <f>B523-C523</f>
        <v>#REF!</v>
      </c>
      <c r="B523" t="e">
        <f>MATCH(E523,#REF!,0)-1</f>
        <v>#REF!</v>
      </c>
      <c r="C523">
        <v>522</v>
      </c>
      <c r="D523">
        <v>269</v>
      </c>
      <c r="E523" t="s">
        <v>7878</v>
      </c>
      <c r="F523" t="s">
        <v>8321</v>
      </c>
      <c r="G523" t="s">
        <v>8319</v>
      </c>
      <c r="H523" t="s">
        <v>9</v>
      </c>
      <c r="I523">
        <v>20</v>
      </c>
      <c r="J523">
        <v>10</v>
      </c>
      <c r="K523">
        <v>3.8</v>
      </c>
      <c r="L523">
        <v>261.3</v>
      </c>
      <c r="M523">
        <v>60.1</v>
      </c>
      <c r="N523">
        <v>3.6</v>
      </c>
      <c r="O523">
        <v>3.4</v>
      </c>
      <c r="P523">
        <v>0</v>
      </c>
      <c r="Q523">
        <v>1</v>
      </c>
      <c r="R523">
        <v>4.95</v>
      </c>
      <c r="S523">
        <v>4</v>
      </c>
      <c r="T523">
        <v>1.39</v>
      </c>
      <c r="U523">
        <v>56.9</v>
      </c>
      <c r="V523">
        <v>23.4</v>
      </c>
      <c r="W523">
        <v>59.7</v>
      </c>
      <c r="X523">
        <v>2.1</v>
      </c>
      <c r="Y523">
        <v>33.1</v>
      </c>
      <c r="Z523">
        <v>35.1</v>
      </c>
      <c r="AA523">
        <v>11</v>
      </c>
      <c r="AB523">
        <v>37.700000000000003</v>
      </c>
      <c r="AC523">
        <v>42.2</v>
      </c>
      <c r="AD523">
        <v>20.100000000000001</v>
      </c>
      <c r="AE523">
        <v>0.28799999999999998</v>
      </c>
      <c r="AF523">
        <f>SUM(P523+Q523)</f>
        <v>1</v>
      </c>
      <c r="AG523">
        <f>(U523/M523)*9</f>
        <v>8.52079866888519</v>
      </c>
      <c r="AH523" s="15">
        <f>SUM(AI523:AN523)</f>
        <v>-3.2523132861772481</v>
      </c>
      <c r="AI523" s="4">
        <f>(M523-84.2787575)/48.673</f>
        <v>-0.49675913750950207</v>
      </c>
      <c r="AJ523" s="4">
        <f>(K523-4.6555)/6.074</f>
        <v>-0.14084622983207115</v>
      </c>
      <c r="AK523" s="4">
        <f>-1*(R523-4.3424)/0.5478</f>
        <v>-1.1091639284410379</v>
      </c>
      <c r="AL523" s="4">
        <f>-1*(T523-1.332)/0.0986</f>
        <v>-0.58823529411764541</v>
      </c>
      <c r="AM523" s="4">
        <f>(AG523-8.9127)/1.487</f>
        <v>-0.26355166853719514</v>
      </c>
      <c r="AN523" s="4">
        <f>(AF523-5.59719)/7.031955</f>
        <v>-0.65375702773979649</v>
      </c>
    </row>
    <row r="524" spans="1:40" x14ac:dyDescent="0.2">
      <c r="A524" t="e">
        <f>B524-C524</f>
        <v>#REF!</v>
      </c>
      <c r="B524" t="e">
        <f>MATCH(E524,#REF!,0)-1</f>
        <v>#REF!</v>
      </c>
      <c r="C524">
        <v>523</v>
      </c>
      <c r="D524">
        <v>523</v>
      </c>
      <c r="E524" t="s">
        <v>8248</v>
      </c>
      <c r="F524" t="s">
        <v>8331</v>
      </c>
      <c r="G524" t="s">
        <v>8349</v>
      </c>
      <c r="H524" t="s">
        <v>9</v>
      </c>
      <c r="I524">
        <v>31</v>
      </c>
      <c r="J524">
        <v>0</v>
      </c>
      <c r="K524">
        <v>0</v>
      </c>
      <c r="L524">
        <v>135.9</v>
      </c>
      <c r="M524">
        <v>30.8</v>
      </c>
      <c r="N524">
        <v>1.4</v>
      </c>
      <c r="O524">
        <v>1.5</v>
      </c>
      <c r="P524">
        <v>0</v>
      </c>
      <c r="Q524">
        <v>3</v>
      </c>
      <c r="R524">
        <v>4.3499999999999996</v>
      </c>
      <c r="S524">
        <v>3.93</v>
      </c>
      <c r="T524">
        <v>1.44</v>
      </c>
      <c r="U524">
        <v>30.9</v>
      </c>
      <c r="V524">
        <v>16</v>
      </c>
      <c r="W524">
        <v>28.4</v>
      </c>
      <c r="X524">
        <v>1.7</v>
      </c>
      <c r="Y524">
        <v>14.9</v>
      </c>
      <c r="Z524">
        <v>16.100000000000001</v>
      </c>
      <c r="AA524">
        <v>4</v>
      </c>
      <c r="AB524">
        <v>46.5</v>
      </c>
      <c r="AC524">
        <v>32.9</v>
      </c>
      <c r="AD524">
        <v>20.6</v>
      </c>
      <c r="AE524">
        <v>0.29399999999999998</v>
      </c>
      <c r="AF524">
        <f>SUM(P524+Q524)</f>
        <v>3</v>
      </c>
      <c r="AG524">
        <f>(U524/M524)*9</f>
        <v>9.029220779220779</v>
      </c>
      <c r="AH524" s="15">
        <f>SUM(AI524:AN524)</f>
        <v>-3.2653890345645538</v>
      </c>
      <c r="AI524" s="4">
        <f>(M524-84.2787575)/48.673</f>
        <v>-1.0987355926283566</v>
      </c>
      <c r="AJ524" s="4">
        <f>(K524-4.6555)/6.074</f>
        <v>-0.76646361540994401</v>
      </c>
      <c r="AK524" s="4">
        <f>-1*(R524-4.3424)/0.5478</f>
        <v>-1.3873676524279028E-2</v>
      </c>
      <c r="AL524" s="4">
        <f>-1*(T524-1.332)/0.0986</f>
        <v>-1.0953346855983761</v>
      </c>
      <c r="AM524" s="4">
        <f>(AG524-8.9127)/1.487</f>
        <v>7.8359636328701979E-2</v>
      </c>
      <c r="AN524" s="4">
        <f>(AF524-5.59719)/7.031955</f>
        <v>-0.36934110073229998</v>
      </c>
    </row>
    <row r="525" spans="1:40" x14ac:dyDescent="0.2">
      <c r="A525" t="e">
        <f>B525-C525</f>
        <v>#REF!</v>
      </c>
      <c r="B525" t="e">
        <f>MATCH(E525,#REF!,0)-1</f>
        <v>#REF!</v>
      </c>
      <c r="C525">
        <v>524</v>
      </c>
      <c r="D525">
        <v>268</v>
      </c>
      <c r="E525" t="s">
        <v>7953</v>
      </c>
      <c r="F525" t="s">
        <v>8346</v>
      </c>
      <c r="G525" t="s">
        <v>8349</v>
      </c>
      <c r="H525" t="s">
        <v>9</v>
      </c>
      <c r="I525">
        <v>55</v>
      </c>
      <c r="J525">
        <v>0</v>
      </c>
      <c r="K525">
        <v>0</v>
      </c>
      <c r="L525">
        <v>267.10000000000002</v>
      </c>
      <c r="M525">
        <v>60.6</v>
      </c>
      <c r="N525">
        <v>2.7</v>
      </c>
      <c r="O525">
        <v>3.2</v>
      </c>
      <c r="P525">
        <v>3</v>
      </c>
      <c r="Q525">
        <v>8</v>
      </c>
      <c r="R525">
        <v>4.8</v>
      </c>
      <c r="S525">
        <v>4.01</v>
      </c>
      <c r="T525">
        <v>1.49</v>
      </c>
      <c r="U525">
        <v>56.2</v>
      </c>
      <c r="V525">
        <v>30.8</v>
      </c>
      <c r="W525">
        <v>59.5</v>
      </c>
      <c r="X525">
        <v>2.2999999999999998</v>
      </c>
      <c r="Y525">
        <v>32.299999999999997</v>
      </c>
      <c r="Z525">
        <v>34.700000000000003</v>
      </c>
      <c r="AA525">
        <v>9</v>
      </c>
      <c r="AB525">
        <v>45.6</v>
      </c>
      <c r="AC525">
        <v>33.9</v>
      </c>
      <c r="AD525">
        <v>20.6</v>
      </c>
      <c r="AE525">
        <v>0.29799999999999999</v>
      </c>
      <c r="AF525">
        <f>SUM(P525+Q525)</f>
        <v>11</v>
      </c>
      <c r="AG525">
        <f>(U525/M525)*9</f>
        <v>8.346534653465346</v>
      </c>
      <c r="AH525" s="15">
        <f>SUM(AI525:AN525)</f>
        <v>-3.303146292379338</v>
      </c>
      <c r="AI525" s="4">
        <f>(M525-84.2787575)/48.673</f>
        <v>-0.48648650175662062</v>
      </c>
      <c r="AJ525" s="4">
        <f>(K525-4.6555)/6.074</f>
        <v>-0.76646361540994401</v>
      </c>
      <c r="AK525" s="4">
        <f>-1*(R525-4.3424)/0.5478</f>
        <v>-0.8353413654618479</v>
      </c>
      <c r="AL525" s="4">
        <f>-1*(T525-1.332)/0.0986</f>
        <v>-1.6024340770791068</v>
      </c>
      <c r="AM525" s="4">
        <f>(AG525-8.9127)/1.487</f>
        <v>-0.38074333996950449</v>
      </c>
      <c r="AN525" s="4">
        <f>(AF525-5.59719)/7.031955</f>
        <v>0.76832260729768598</v>
      </c>
    </row>
    <row r="526" spans="1:40" x14ac:dyDescent="0.2">
      <c r="A526" t="e">
        <f>B526-C526</f>
        <v>#REF!</v>
      </c>
      <c r="B526" t="e">
        <f>MATCH(E526,#REF!,0)-1</f>
        <v>#REF!</v>
      </c>
      <c r="C526">
        <v>525</v>
      </c>
      <c r="D526">
        <v>384</v>
      </c>
      <c r="E526" t="s">
        <v>8074</v>
      </c>
      <c r="F526" t="s">
        <v>8348</v>
      </c>
      <c r="G526" t="s">
        <v>8349</v>
      </c>
      <c r="H526" t="s">
        <v>9</v>
      </c>
      <c r="I526">
        <v>45</v>
      </c>
      <c r="J526">
        <v>0</v>
      </c>
      <c r="K526">
        <v>0</v>
      </c>
      <c r="L526">
        <v>199.7</v>
      </c>
      <c r="M526">
        <v>45.4</v>
      </c>
      <c r="N526">
        <v>2.1</v>
      </c>
      <c r="O526">
        <v>2.2999999999999998</v>
      </c>
      <c r="P526">
        <v>0</v>
      </c>
      <c r="Q526">
        <v>7</v>
      </c>
      <c r="R526">
        <v>4.6500000000000004</v>
      </c>
      <c r="S526">
        <v>3.95</v>
      </c>
      <c r="T526">
        <v>1.42</v>
      </c>
      <c r="U526">
        <v>41.3</v>
      </c>
      <c r="V526">
        <v>18.3</v>
      </c>
      <c r="W526">
        <v>46.2</v>
      </c>
      <c r="X526">
        <v>2.1</v>
      </c>
      <c r="Y526">
        <v>23.5</v>
      </c>
      <c r="Z526">
        <v>25.3</v>
      </c>
      <c r="AA526">
        <v>7</v>
      </c>
      <c r="AB526">
        <v>46.8</v>
      </c>
      <c r="AC526">
        <v>32.700000000000003</v>
      </c>
      <c r="AD526">
        <v>20.5</v>
      </c>
      <c r="AE526">
        <v>0.30099999999999999</v>
      </c>
      <c r="AF526">
        <f>SUM(P526+Q526)</f>
        <v>7</v>
      </c>
      <c r="AG526">
        <f>(U526/M526)*9</f>
        <v>8.1872246696035234</v>
      </c>
      <c r="AH526" s="15">
        <f>SUM(AI526:AN526)</f>
        <v>-3.3076397228630872</v>
      </c>
      <c r="AI526" s="4">
        <f>(M526-84.2787575)/48.673</f>
        <v>-0.79877462864421744</v>
      </c>
      <c r="AJ526" s="4">
        <f>(K526-4.6555)/6.074</f>
        <v>-0.76646361540994401</v>
      </c>
      <c r="AK526" s="4">
        <f>-1*(R526-4.3424)/0.5478</f>
        <v>-0.5615188024826594</v>
      </c>
      <c r="AL526" s="4">
        <f>-1*(T526-1.332)/0.0986</f>
        <v>-0.89249492900608385</v>
      </c>
      <c r="AM526" s="4">
        <f>(AG526-8.9127)/1.487</f>
        <v>-0.48787850060287546</v>
      </c>
      <c r="AN526" s="4">
        <f>(AF526-5.59719)/7.031955</f>
        <v>0.19949075328269303</v>
      </c>
    </row>
    <row r="527" spans="1:40" x14ac:dyDescent="0.2">
      <c r="A527" t="e">
        <f>B527-C527</f>
        <v>#REF!</v>
      </c>
      <c r="B527" t="e">
        <f>MATCH(E527,#REF!,0)-1</f>
        <v>#REF!</v>
      </c>
      <c r="C527">
        <v>526</v>
      </c>
      <c r="D527">
        <v>594</v>
      </c>
      <c r="E527" t="s">
        <v>8034</v>
      </c>
      <c r="F527" t="s">
        <v>8339</v>
      </c>
      <c r="G527" t="s">
        <v>8349</v>
      </c>
      <c r="H527" t="s">
        <v>7564</v>
      </c>
      <c r="I527">
        <v>24</v>
      </c>
      <c r="J527">
        <v>0</v>
      </c>
      <c r="K527">
        <v>0</v>
      </c>
      <c r="L527">
        <v>107.2</v>
      </c>
      <c r="M527">
        <v>24.3</v>
      </c>
      <c r="N527">
        <v>1.2</v>
      </c>
      <c r="O527">
        <v>1.2</v>
      </c>
      <c r="P527">
        <v>0</v>
      </c>
      <c r="Q527">
        <v>2</v>
      </c>
      <c r="R527">
        <v>4.6500000000000004</v>
      </c>
      <c r="S527">
        <v>3.67</v>
      </c>
      <c r="T527">
        <v>1.44</v>
      </c>
      <c r="U527">
        <v>27.5</v>
      </c>
      <c r="V527">
        <v>12.4</v>
      </c>
      <c r="W527">
        <v>22.5</v>
      </c>
      <c r="X527">
        <v>0.9</v>
      </c>
      <c r="Y527">
        <v>12.6</v>
      </c>
      <c r="Z527">
        <v>13.4</v>
      </c>
      <c r="AA527">
        <v>4</v>
      </c>
      <c r="AB527">
        <v>38.799999999999997</v>
      </c>
      <c r="AC527">
        <v>39.200000000000003</v>
      </c>
      <c r="AD527">
        <v>22</v>
      </c>
      <c r="AE527">
        <v>0.29699999999999999</v>
      </c>
      <c r="AF527">
        <f>SUM(P527+Q527)</f>
        <v>2</v>
      </c>
      <c r="AG527">
        <f>(U527/M527)*9</f>
        <v>10.185185185185185</v>
      </c>
      <c r="AH527" s="15">
        <f>SUM(AI527:AN527)</f>
        <v>-3.3114061561548236</v>
      </c>
      <c r="AI527" s="4">
        <f>(M527-84.2787575)/48.673</f>
        <v>-1.2322798574158158</v>
      </c>
      <c r="AJ527" s="4">
        <f>(K527-4.6555)/6.074</f>
        <v>-0.76646361540994401</v>
      </c>
      <c r="AK527" s="4">
        <f>-1*(R527-4.3424)/0.5478</f>
        <v>-0.5615188024826594</v>
      </c>
      <c r="AL527" s="4">
        <f>-1*(T527-1.332)/0.0986</f>
        <v>-1.0953346855983761</v>
      </c>
      <c r="AM527" s="4">
        <f>(AG527-8.9127)/1.487</f>
        <v>0.85573986898802012</v>
      </c>
      <c r="AN527" s="4">
        <f>(AF527-5.59719)/7.031955</f>
        <v>-0.51154906423604818</v>
      </c>
    </row>
    <row r="528" spans="1:40" x14ac:dyDescent="0.2">
      <c r="A528" t="e">
        <f>B528-C528</f>
        <v>#REF!</v>
      </c>
      <c r="B528" t="e">
        <f>MATCH(E528,#REF!,0)-1</f>
        <v>#REF!</v>
      </c>
      <c r="C528">
        <v>527</v>
      </c>
      <c r="D528">
        <v>497</v>
      </c>
      <c r="E528" t="s">
        <v>8102</v>
      </c>
      <c r="F528" t="s">
        <v>8348</v>
      </c>
      <c r="G528" t="s">
        <v>8349</v>
      </c>
      <c r="H528" t="s">
        <v>9</v>
      </c>
      <c r="I528">
        <v>36</v>
      </c>
      <c r="J528">
        <v>0</v>
      </c>
      <c r="K528">
        <v>0</v>
      </c>
      <c r="L528">
        <v>141</v>
      </c>
      <c r="M528">
        <v>32</v>
      </c>
      <c r="N528">
        <v>1.5</v>
      </c>
      <c r="O528">
        <v>1.6</v>
      </c>
      <c r="P528">
        <v>0</v>
      </c>
      <c r="Q528">
        <v>4</v>
      </c>
      <c r="R528">
        <v>4.83</v>
      </c>
      <c r="S528">
        <v>3.88</v>
      </c>
      <c r="T528">
        <v>1.41</v>
      </c>
      <c r="U528">
        <v>34</v>
      </c>
      <c r="V528">
        <v>14.8</v>
      </c>
      <c r="W528">
        <v>30.3</v>
      </c>
      <c r="X528">
        <v>1.2</v>
      </c>
      <c r="Y528">
        <v>17.2</v>
      </c>
      <c r="Z528">
        <v>18.2</v>
      </c>
      <c r="AA528">
        <v>6</v>
      </c>
      <c r="AB528">
        <v>35</v>
      </c>
      <c r="AC528">
        <v>44.5</v>
      </c>
      <c r="AD528">
        <v>20.5</v>
      </c>
      <c r="AE528">
        <v>0.28799999999999998</v>
      </c>
      <c r="AF528">
        <f>SUM(P528+Q528)</f>
        <v>4</v>
      </c>
      <c r="AG528">
        <f>(U528/M528)*9</f>
        <v>9.5625</v>
      </c>
      <c r="AH528" s="15">
        <f>SUM(AI528:AN528)</f>
        <v>-3.3118717256317303</v>
      </c>
      <c r="AI528" s="4">
        <f>(M528-84.2787575)/48.673</f>
        <v>-1.074081266821441</v>
      </c>
      <c r="AJ528" s="4">
        <f>(K528-4.6555)/6.074</f>
        <v>-0.76646361540994401</v>
      </c>
      <c r="AK528" s="4">
        <f>-1*(R528-4.3424)/0.5478</f>
        <v>-0.89010587805768626</v>
      </c>
      <c r="AL528" s="4">
        <f>-1*(T528-1.332)/0.0986</f>
        <v>-0.79107505070993767</v>
      </c>
      <c r="AM528" s="4">
        <f>(AG528-8.9127)/1.487</f>
        <v>0.43698722259583106</v>
      </c>
      <c r="AN528" s="4">
        <f>(AF528-5.59719)/7.031955</f>
        <v>-0.22713313722855172</v>
      </c>
    </row>
    <row r="529" spans="1:40" x14ac:dyDescent="0.2">
      <c r="A529" t="e">
        <f>B529-C529</f>
        <v>#REF!</v>
      </c>
      <c r="B529" t="e">
        <f>MATCH(E529,#REF!,0)-1</f>
        <v>#REF!</v>
      </c>
      <c r="C529">
        <v>528</v>
      </c>
      <c r="D529">
        <v>514</v>
      </c>
      <c r="E529" t="s">
        <v>8159</v>
      </c>
      <c r="F529" t="s">
        <v>8335</v>
      </c>
      <c r="G529" t="s">
        <v>8349</v>
      </c>
      <c r="H529" t="s">
        <v>7564</v>
      </c>
      <c r="I529">
        <v>31</v>
      </c>
      <c r="J529">
        <v>0</v>
      </c>
      <c r="K529">
        <v>0</v>
      </c>
      <c r="L529">
        <v>133.4</v>
      </c>
      <c r="M529">
        <v>30.8</v>
      </c>
      <c r="N529">
        <v>1.6</v>
      </c>
      <c r="O529">
        <v>1.4</v>
      </c>
      <c r="P529">
        <v>0</v>
      </c>
      <c r="Q529">
        <v>5</v>
      </c>
      <c r="R529">
        <v>4.5599999999999996</v>
      </c>
      <c r="S529">
        <v>3.8</v>
      </c>
      <c r="T529">
        <v>1.38</v>
      </c>
      <c r="U529">
        <v>27.9</v>
      </c>
      <c r="V529">
        <v>11.5</v>
      </c>
      <c r="W529">
        <v>30.9</v>
      </c>
      <c r="X529">
        <v>1.2</v>
      </c>
      <c r="Y529">
        <v>15.6</v>
      </c>
      <c r="Z529">
        <v>16.7</v>
      </c>
      <c r="AA529">
        <v>5</v>
      </c>
      <c r="AB529">
        <v>43.1</v>
      </c>
      <c r="AC529">
        <v>35.799999999999997</v>
      </c>
      <c r="AD529">
        <v>21.2</v>
      </c>
      <c r="AE529">
        <v>0.29699999999999999</v>
      </c>
      <c r="AF529">
        <f>SUM(P529+Q529)</f>
        <v>5</v>
      </c>
      <c r="AG529">
        <f>(U529/M529)*9</f>
        <v>8.1525974025974026</v>
      </c>
      <c r="AH529" s="15">
        <f>SUM(AI529:AN529)</f>
        <v>-3.3453302252942718</v>
      </c>
      <c r="AI529" s="4">
        <f>(M529-84.2787575)/48.673</f>
        <v>-1.0987355926283566</v>
      </c>
      <c r="AJ529" s="4">
        <f>(K529-4.6555)/6.074</f>
        <v>-0.76646361540994401</v>
      </c>
      <c r="AK529" s="4">
        <f>-1*(R529-4.3424)/0.5478</f>
        <v>-0.3972252646951443</v>
      </c>
      <c r="AL529" s="4">
        <f>-1*(T529-1.332)/0.0986</f>
        <v>-0.48681541582149923</v>
      </c>
      <c r="AM529" s="4">
        <f>(AG529-8.9127)/1.487</f>
        <v>-0.51116516301452353</v>
      </c>
      <c r="AN529" s="4">
        <f>(AF529-5.59719)/7.031955</f>
        <v>-8.492517372480346E-2</v>
      </c>
    </row>
    <row r="530" spans="1:40" x14ac:dyDescent="0.2">
      <c r="A530" t="e">
        <f>B530-C530</f>
        <v>#REF!</v>
      </c>
      <c r="B530" t="e">
        <f>MATCH(E530,#REF!,0)-1</f>
        <v>#REF!</v>
      </c>
      <c r="C530">
        <v>529</v>
      </c>
      <c r="D530">
        <v>671</v>
      </c>
      <c r="E530" t="s">
        <v>8060</v>
      </c>
      <c r="F530" t="s">
        <v>8334</v>
      </c>
      <c r="G530" t="s">
        <v>8349</v>
      </c>
      <c r="H530" t="s">
        <v>9</v>
      </c>
      <c r="I530">
        <v>19</v>
      </c>
      <c r="J530">
        <v>0</v>
      </c>
      <c r="K530">
        <v>0</v>
      </c>
      <c r="L530">
        <v>83.9</v>
      </c>
      <c r="M530">
        <v>19.399999999999999</v>
      </c>
      <c r="N530">
        <v>0.9</v>
      </c>
      <c r="O530">
        <v>0.9</v>
      </c>
      <c r="P530">
        <v>0</v>
      </c>
      <c r="Q530">
        <v>2</v>
      </c>
      <c r="R530">
        <v>4.34</v>
      </c>
      <c r="S530">
        <v>3.7</v>
      </c>
      <c r="T530">
        <v>1.38</v>
      </c>
      <c r="U530">
        <v>18.399999999999999</v>
      </c>
      <c r="V530">
        <v>7.8</v>
      </c>
      <c r="W530">
        <v>19</v>
      </c>
      <c r="X530">
        <v>0.7</v>
      </c>
      <c r="Y530">
        <v>9.4</v>
      </c>
      <c r="Z530">
        <v>10.1</v>
      </c>
      <c r="AA530">
        <v>3</v>
      </c>
      <c r="AB530">
        <v>47</v>
      </c>
      <c r="AC530">
        <v>32.5</v>
      </c>
      <c r="AD530">
        <v>20.5</v>
      </c>
      <c r="AE530">
        <v>0.30199999999999999</v>
      </c>
      <c r="AF530">
        <f>SUM(P530+Q530)</f>
        <v>2</v>
      </c>
      <c r="AG530">
        <f>(U530/M530)*9</f>
        <v>8.536082474226804</v>
      </c>
      <c r="AH530" s="15">
        <f>SUM(AI530:AN530)</f>
        <v>-3.3466720087859541</v>
      </c>
      <c r="AI530" s="4">
        <f>(M530-84.2787575)/48.673</f>
        <v>-1.3329516877940544</v>
      </c>
      <c r="AJ530" s="4">
        <f>(K530-4.6555)/6.074</f>
        <v>-0.76646361540994401</v>
      </c>
      <c r="AK530" s="4">
        <f>-1*(R530-4.3424)/0.5478</f>
        <v>4.3811610076665494E-3</v>
      </c>
      <c r="AL530" s="4">
        <f>-1*(T530-1.332)/0.0986</f>
        <v>-0.48681541582149923</v>
      </c>
      <c r="AM530" s="4">
        <f>(AG530-8.9127)/1.487</f>
        <v>-0.25327338653207476</v>
      </c>
      <c r="AN530" s="4">
        <f>(AF530-5.59719)/7.031955</f>
        <v>-0.51154906423604818</v>
      </c>
    </row>
    <row r="531" spans="1:40" x14ac:dyDescent="0.2">
      <c r="A531" t="e">
        <f>B531-C531</f>
        <v>#REF!</v>
      </c>
      <c r="B531" t="e">
        <f>MATCH(E531,#REF!,0)-1</f>
        <v>#REF!</v>
      </c>
      <c r="C531">
        <v>530</v>
      </c>
      <c r="D531">
        <v>501</v>
      </c>
      <c r="E531" t="s">
        <v>8053</v>
      </c>
      <c r="F531" t="s">
        <v>8333</v>
      </c>
      <c r="G531" t="s">
        <v>8349</v>
      </c>
      <c r="H531" t="s">
        <v>9</v>
      </c>
      <c r="I531">
        <v>36</v>
      </c>
      <c r="J531">
        <v>0</v>
      </c>
      <c r="K531">
        <v>0</v>
      </c>
      <c r="L531">
        <v>140</v>
      </c>
      <c r="M531">
        <v>32</v>
      </c>
      <c r="N531">
        <v>1.6</v>
      </c>
      <c r="O531">
        <v>1.5</v>
      </c>
      <c r="P531">
        <v>0</v>
      </c>
      <c r="Q531">
        <v>5</v>
      </c>
      <c r="R531">
        <v>4.4000000000000004</v>
      </c>
      <c r="S531">
        <v>3.85</v>
      </c>
      <c r="T531">
        <v>1.44</v>
      </c>
      <c r="U531">
        <v>30.4</v>
      </c>
      <c r="V531">
        <v>15.5</v>
      </c>
      <c r="W531">
        <v>30.7</v>
      </c>
      <c r="X531">
        <v>1.5</v>
      </c>
      <c r="Y531">
        <v>15.6</v>
      </c>
      <c r="Z531">
        <v>16.899999999999999</v>
      </c>
      <c r="AA531">
        <v>4</v>
      </c>
      <c r="AB531">
        <v>50.6</v>
      </c>
      <c r="AC531">
        <v>29.3</v>
      </c>
      <c r="AD531">
        <v>20.100000000000001</v>
      </c>
      <c r="AE531">
        <v>0.3</v>
      </c>
      <c r="AF531">
        <f>SUM(P531+Q531)</f>
        <v>5</v>
      </c>
      <c r="AG531">
        <f>(U531/M531)*9</f>
        <v>8.5499999999999989</v>
      </c>
      <c r="AH531" s="15">
        <f>SUM(AI531:AN531)</f>
        <v>-3.3698665263841701</v>
      </c>
      <c r="AI531" s="4">
        <f>(M531-84.2787575)/48.673</f>
        <v>-1.074081266821441</v>
      </c>
      <c r="AJ531" s="4">
        <f>(K531-4.6555)/6.074</f>
        <v>-0.76646361540994401</v>
      </c>
      <c r="AK531" s="4">
        <f>-1*(R531-4.3424)/0.5478</f>
        <v>-0.10514786418401016</v>
      </c>
      <c r="AL531" s="4">
        <f>-1*(T531-1.332)/0.0986</f>
        <v>-1.0953346855983761</v>
      </c>
      <c r="AM531" s="4">
        <f>(AG531-8.9127)/1.487</f>
        <v>-0.24391392064559531</v>
      </c>
      <c r="AN531" s="4">
        <f>(AF531-5.59719)/7.031955</f>
        <v>-8.492517372480346E-2</v>
      </c>
    </row>
    <row r="532" spans="1:40" x14ac:dyDescent="0.2">
      <c r="A532" t="e">
        <f>B532-C532</f>
        <v>#REF!</v>
      </c>
      <c r="B532" t="e">
        <f>MATCH(E532,#REF!,0)-1</f>
        <v>#REF!</v>
      </c>
      <c r="C532">
        <v>531</v>
      </c>
      <c r="D532">
        <v>553</v>
      </c>
      <c r="E532" t="s">
        <v>8097</v>
      </c>
      <c r="F532" t="s">
        <v>8348</v>
      </c>
      <c r="G532" t="s">
        <v>8349</v>
      </c>
      <c r="H532" t="s">
        <v>7564</v>
      </c>
      <c r="I532">
        <v>36</v>
      </c>
      <c r="J532">
        <v>0</v>
      </c>
      <c r="K532">
        <v>0</v>
      </c>
      <c r="L532">
        <v>109.1</v>
      </c>
      <c r="M532">
        <v>24.9</v>
      </c>
      <c r="N532">
        <v>1.2</v>
      </c>
      <c r="O532">
        <v>1.2</v>
      </c>
      <c r="P532">
        <v>0</v>
      </c>
      <c r="Q532">
        <v>5</v>
      </c>
      <c r="R532">
        <v>4.59</v>
      </c>
      <c r="S532">
        <v>3.93</v>
      </c>
      <c r="T532">
        <v>1.4</v>
      </c>
      <c r="U532">
        <v>24</v>
      </c>
      <c r="V532">
        <v>10.4</v>
      </c>
      <c r="W532">
        <v>24.3</v>
      </c>
      <c r="X532">
        <v>1</v>
      </c>
      <c r="Y532">
        <v>12.7</v>
      </c>
      <c r="Z532">
        <v>13.6</v>
      </c>
      <c r="AA532">
        <v>4</v>
      </c>
      <c r="AB532">
        <v>40</v>
      </c>
      <c r="AC532">
        <v>39.5</v>
      </c>
      <c r="AD532">
        <v>20.5</v>
      </c>
      <c r="AE532">
        <v>0.29099999999999998</v>
      </c>
      <c r="AF532">
        <f>SUM(P532+Q532)</f>
        <v>5</v>
      </c>
      <c r="AG532">
        <f>(U532/M532)*9</f>
        <v>8.6746987951807242</v>
      </c>
      <c r="AH532" s="15">
        <f>SUM(AI532:AN532)</f>
        <v>-3.3730410431832683</v>
      </c>
      <c r="AI532" s="4">
        <f>(M532-84.2787575)/48.673</f>
        <v>-1.219952694512358</v>
      </c>
      <c r="AJ532" s="4">
        <f>(K532-4.6555)/6.074</f>
        <v>-0.76646361540994401</v>
      </c>
      <c r="AK532" s="4">
        <f>-1*(R532-4.3424)/0.5478</f>
        <v>-0.45198977729098261</v>
      </c>
      <c r="AL532" s="4">
        <f>-1*(T532-1.332)/0.0986</f>
        <v>-0.68965517241379148</v>
      </c>
      <c r="AM532" s="4">
        <f>(AG532-8.9127)/1.487</f>
        <v>-0.16005460983138869</v>
      </c>
      <c r="AN532" s="4">
        <f>(AF532-5.59719)/7.031955</f>
        <v>-8.492517372480346E-2</v>
      </c>
    </row>
    <row r="533" spans="1:40" x14ac:dyDescent="0.2">
      <c r="A533" t="e">
        <f>B533-C533</f>
        <v>#REF!</v>
      </c>
      <c r="B533" t="e">
        <f>MATCH(E533,#REF!,0)-1</f>
        <v>#REF!</v>
      </c>
      <c r="C533">
        <v>532</v>
      </c>
      <c r="D533">
        <v>110</v>
      </c>
      <c r="E533" t="s">
        <v>7742</v>
      </c>
      <c r="F533" t="s">
        <v>8344</v>
      </c>
      <c r="G533" t="s">
        <v>8319</v>
      </c>
      <c r="H533" t="s">
        <v>9</v>
      </c>
      <c r="I533">
        <v>26</v>
      </c>
      <c r="J533">
        <v>26</v>
      </c>
      <c r="K533">
        <v>10.1</v>
      </c>
      <c r="L533">
        <v>591.79999999999995</v>
      </c>
      <c r="M533">
        <v>132.1</v>
      </c>
      <c r="N533">
        <v>6.9</v>
      </c>
      <c r="O533">
        <v>9.3000000000000007</v>
      </c>
      <c r="P533">
        <v>0</v>
      </c>
      <c r="Q533">
        <v>0</v>
      </c>
      <c r="R533">
        <v>5.04</v>
      </c>
      <c r="S533">
        <v>4.75</v>
      </c>
      <c r="T533">
        <v>1.47</v>
      </c>
      <c r="U533">
        <v>91.9</v>
      </c>
      <c r="V533">
        <v>43.3</v>
      </c>
      <c r="W533">
        <v>150.5</v>
      </c>
      <c r="X533">
        <v>5.0999999999999996</v>
      </c>
      <c r="Y533">
        <v>73.900000000000006</v>
      </c>
      <c r="Z533">
        <v>79.5</v>
      </c>
      <c r="AA533">
        <v>21</v>
      </c>
      <c r="AB533">
        <v>45.8</v>
      </c>
      <c r="AC533">
        <v>33.9</v>
      </c>
      <c r="AD533">
        <v>20.3</v>
      </c>
      <c r="AE533">
        <v>0.3</v>
      </c>
      <c r="AF533">
        <f>SUM(P533+Q533)</f>
        <v>0</v>
      </c>
      <c r="AG533">
        <f>(U533/M533)*9</f>
        <v>6.2611657834973506</v>
      </c>
      <c r="AH533" s="15">
        <f>SUM(AI533:AN533)</f>
        <v>-3.3732982130817062</v>
      </c>
      <c r="AI533" s="4">
        <f>(M533-84.2787575)/48.673</f>
        <v>0.98250041090543005</v>
      </c>
      <c r="AJ533" s="4">
        <f>(K533-4.6555)/6.074</f>
        <v>0.89636154099440235</v>
      </c>
      <c r="AK533" s="4">
        <f>-1*(R533-4.3424)/0.5478</f>
        <v>-1.2734574662285514</v>
      </c>
      <c r="AL533" s="4">
        <f>-1*(T533-1.332)/0.0986</f>
        <v>-1.3995943204868144</v>
      </c>
      <c r="AM533" s="4">
        <f>(AG533-8.9127)/1.487</f>
        <v>-1.7831433870226283</v>
      </c>
      <c r="AN533" s="4">
        <f>(AF533-5.59719)/7.031955</f>
        <v>-0.7959649912435447</v>
      </c>
    </row>
    <row r="534" spans="1:40" x14ac:dyDescent="0.2">
      <c r="A534" t="e">
        <f>B534-C534</f>
        <v>#REF!</v>
      </c>
      <c r="B534" t="e">
        <f>MATCH(E534,#REF!,0)-1</f>
        <v>#REF!</v>
      </c>
      <c r="C534">
        <v>533</v>
      </c>
      <c r="D534">
        <v>708</v>
      </c>
      <c r="E534" t="s">
        <v>8145</v>
      </c>
      <c r="F534" t="s">
        <v>8331</v>
      </c>
      <c r="G534" t="s">
        <v>8349</v>
      </c>
      <c r="H534" t="s">
        <v>9</v>
      </c>
      <c r="I534">
        <v>15</v>
      </c>
      <c r="J534">
        <v>0</v>
      </c>
      <c r="K534">
        <v>0</v>
      </c>
      <c r="L534">
        <v>63.9</v>
      </c>
      <c r="M534">
        <v>14.6</v>
      </c>
      <c r="N534">
        <v>0.7</v>
      </c>
      <c r="O534">
        <v>0.7</v>
      </c>
      <c r="P534">
        <v>0</v>
      </c>
      <c r="Q534">
        <v>1</v>
      </c>
      <c r="R534">
        <v>4.3600000000000003</v>
      </c>
      <c r="S534">
        <v>3.84</v>
      </c>
      <c r="T534">
        <v>1.4</v>
      </c>
      <c r="U534">
        <v>14.9</v>
      </c>
      <c r="V534">
        <v>7</v>
      </c>
      <c r="W534">
        <v>13.5</v>
      </c>
      <c r="X534">
        <v>0.6</v>
      </c>
      <c r="Y534">
        <v>7.1</v>
      </c>
      <c r="Z534">
        <v>7.6</v>
      </c>
      <c r="AA534">
        <v>2</v>
      </c>
      <c r="AB534">
        <v>43</v>
      </c>
      <c r="AC534">
        <v>36.4</v>
      </c>
      <c r="AD534">
        <v>20.6</v>
      </c>
      <c r="AE534">
        <v>0.29099999999999998</v>
      </c>
      <c r="AF534">
        <f>SUM(P534+Q534)</f>
        <v>1</v>
      </c>
      <c r="AG534">
        <f>(U534/M534)*9</f>
        <v>9.1849315068493151</v>
      </c>
      <c r="AH534" s="15">
        <f>SUM(AI534:AN534)</f>
        <v>-3.390499005342674</v>
      </c>
      <c r="AI534" s="4">
        <f>(M534-84.2787575)/48.673</f>
        <v>-1.4315689910217164</v>
      </c>
      <c r="AJ534" s="4">
        <f>(K534-4.6555)/6.074</f>
        <v>-0.76646361540994401</v>
      </c>
      <c r="AK534" s="4">
        <f>-1*(R534-4.3424)/0.5478</f>
        <v>-3.2128514056226229E-2</v>
      </c>
      <c r="AL534" s="4">
        <f>-1*(T534-1.332)/0.0986</f>
        <v>-0.68965517241379148</v>
      </c>
      <c r="AM534" s="4">
        <f>(AG534-8.9127)/1.487</f>
        <v>0.18307431529880022</v>
      </c>
      <c r="AN534" s="4">
        <f>(AF534-5.59719)/7.031955</f>
        <v>-0.65375702773979649</v>
      </c>
    </row>
    <row r="535" spans="1:40" x14ac:dyDescent="0.2">
      <c r="A535" t="e">
        <f>B535-C535</f>
        <v>#REF!</v>
      </c>
      <c r="B535" t="e">
        <f>MATCH(E535,#REF!,0)-1</f>
        <v>#REF!</v>
      </c>
      <c r="C535">
        <v>534</v>
      </c>
      <c r="D535">
        <v>203</v>
      </c>
      <c r="E535" t="s">
        <v>7856</v>
      </c>
      <c r="F535" t="s">
        <v>8346</v>
      </c>
      <c r="G535" t="s">
        <v>8349</v>
      </c>
      <c r="H535" t="s">
        <v>7564</v>
      </c>
      <c r="I535">
        <v>65</v>
      </c>
      <c r="J535">
        <v>0</v>
      </c>
      <c r="K535">
        <v>0</v>
      </c>
      <c r="L535">
        <v>307.2</v>
      </c>
      <c r="M535">
        <v>71.3</v>
      </c>
      <c r="N535">
        <v>3.3</v>
      </c>
      <c r="O535">
        <v>3.6</v>
      </c>
      <c r="P535">
        <v>1</v>
      </c>
      <c r="Q535">
        <v>10</v>
      </c>
      <c r="R535">
        <v>4.41</v>
      </c>
      <c r="S535">
        <v>3.68</v>
      </c>
      <c r="T535">
        <v>1.41</v>
      </c>
      <c r="U535">
        <v>44.5</v>
      </c>
      <c r="V535">
        <v>19.899999999999999</v>
      </c>
      <c r="W535">
        <v>80.400000000000006</v>
      </c>
      <c r="X535">
        <v>3.3</v>
      </c>
      <c r="Y535">
        <v>34.9</v>
      </c>
      <c r="Z535">
        <v>38</v>
      </c>
      <c r="AA535">
        <v>9</v>
      </c>
      <c r="AB535">
        <v>54.6</v>
      </c>
      <c r="AC535">
        <v>24.8</v>
      </c>
      <c r="AD535">
        <v>20.6</v>
      </c>
      <c r="AE535">
        <v>0.31</v>
      </c>
      <c r="AF535">
        <f>SUM(P535+Q535)</f>
        <v>11</v>
      </c>
      <c r="AG535">
        <f>(U535/M535)*9</f>
        <v>5.6171107994389899</v>
      </c>
      <c r="AH535" s="15">
        <f>SUM(AI535:AN535)</f>
        <v>-3.3955379725570221</v>
      </c>
      <c r="AI535" s="4">
        <f>(M535-84.2787575)/48.673</f>
        <v>-0.26665209664495715</v>
      </c>
      <c r="AJ535" s="4">
        <f>(K535-4.6555)/6.074</f>
        <v>-0.76646361540994401</v>
      </c>
      <c r="AK535" s="4">
        <f>-1*(R535-4.3424)/0.5478</f>
        <v>-0.12340270171595574</v>
      </c>
      <c r="AL535" s="4">
        <f>-1*(T535-1.332)/0.0986</f>
        <v>-0.79107505070993767</v>
      </c>
      <c r="AM535" s="4">
        <f>(AG535-8.9127)/1.487</f>
        <v>-2.2162671153739133</v>
      </c>
      <c r="AN535" s="4">
        <f>(AF535-5.59719)/7.031955</f>
        <v>0.76832260729768598</v>
      </c>
    </row>
    <row r="536" spans="1:40" x14ac:dyDescent="0.2">
      <c r="A536" t="e">
        <f>B536-C536</f>
        <v>#REF!</v>
      </c>
      <c r="B536" t="e">
        <f>MATCH(E536,#REF!,0)-1</f>
        <v>#REF!</v>
      </c>
      <c r="C536">
        <v>535</v>
      </c>
      <c r="D536">
        <v>392</v>
      </c>
      <c r="E536" t="s">
        <v>8195</v>
      </c>
      <c r="F536" t="s">
        <v>8333</v>
      </c>
      <c r="G536" t="s">
        <v>8319</v>
      </c>
      <c r="H536" t="s">
        <v>9</v>
      </c>
      <c r="I536">
        <v>19</v>
      </c>
      <c r="J536">
        <v>3</v>
      </c>
      <c r="K536">
        <v>1.3</v>
      </c>
      <c r="L536">
        <v>195.3</v>
      </c>
      <c r="M536">
        <v>45.2</v>
      </c>
      <c r="N536">
        <v>2.2999999999999998</v>
      </c>
      <c r="O536">
        <v>2.4</v>
      </c>
      <c r="P536">
        <v>0</v>
      </c>
      <c r="Q536">
        <v>2</v>
      </c>
      <c r="R536">
        <v>4.4400000000000004</v>
      </c>
      <c r="S536">
        <v>3.73</v>
      </c>
      <c r="T536">
        <v>1.38</v>
      </c>
      <c r="U536">
        <v>38.200000000000003</v>
      </c>
      <c r="V536">
        <v>15.1</v>
      </c>
      <c r="W536">
        <v>47.2</v>
      </c>
      <c r="X536">
        <v>1.6</v>
      </c>
      <c r="Y536">
        <v>22.3</v>
      </c>
      <c r="Z536">
        <v>24.1</v>
      </c>
      <c r="AA536">
        <v>6</v>
      </c>
      <c r="AB536">
        <v>49.9</v>
      </c>
      <c r="AC536">
        <v>29.6</v>
      </c>
      <c r="AD536">
        <v>20.5</v>
      </c>
      <c r="AE536">
        <v>0.30499999999999999</v>
      </c>
      <c r="AF536">
        <f>SUM(P536+Q536)</f>
        <v>2</v>
      </c>
      <c r="AG536">
        <f>(U536/M536)*9</f>
        <v>7.6061946902654869</v>
      </c>
      <c r="AH536" s="15">
        <f>SUM(AI536:AN536)</f>
        <v>-3.4104702235551088</v>
      </c>
      <c r="AI536" s="4">
        <f>(M536-84.2787575)/48.673</f>
        <v>-0.80288368294536994</v>
      </c>
      <c r="AJ536" s="4">
        <f>(K536-4.6555)/6.074</f>
        <v>-0.55243661508067177</v>
      </c>
      <c r="AK536" s="4">
        <f>-1*(R536-4.3424)/0.5478</f>
        <v>-0.17816721431179411</v>
      </c>
      <c r="AL536" s="4">
        <f>-1*(T536-1.332)/0.0986</f>
        <v>-0.48681541582149923</v>
      </c>
      <c r="AM536" s="4">
        <f>(AG536-8.9127)/1.487</f>
        <v>-0.8786182311597257</v>
      </c>
      <c r="AN536" s="4">
        <f>(AF536-5.59719)/7.031955</f>
        <v>-0.51154906423604818</v>
      </c>
    </row>
    <row r="537" spans="1:40" x14ac:dyDescent="0.2">
      <c r="A537" t="e">
        <f>B537-C537</f>
        <v>#REF!</v>
      </c>
      <c r="B537" t="e">
        <f>MATCH(E537,#REF!,0)-1</f>
        <v>#REF!</v>
      </c>
      <c r="C537">
        <v>536</v>
      </c>
      <c r="D537">
        <v>103</v>
      </c>
      <c r="E537" t="s">
        <v>7747</v>
      </c>
      <c r="F537" t="s">
        <v>8338</v>
      </c>
      <c r="G537" t="s">
        <v>8319</v>
      </c>
      <c r="H537" t="s">
        <v>9</v>
      </c>
      <c r="I537">
        <v>28</v>
      </c>
      <c r="J537">
        <v>28</v>
      </c>
      <c r="K537">
        <v>9.6</v>
      </c>
      <c r="L537">
        <v>602.5</v>
      </c>
      <c r="M537">
        <v>137.5</v>
      </c>
      <c r="N537">
        <v>6.5</v>
      </c>
      <c r="O537">
        <v>10.4</v>
      </c>
      <c r="P537">
        <v>0</v>
      </c>
      <c r="Q537">
        <v>0</v>
      </c>
      <c r="R537">
        <v>5.45</v>
      </c>
      <c r="S537">
        <v>4.3600000000000003</v>
      </c>
      <c r="T537">
        <v>1.41</v>
      </c>
      <c r="U537">
        <v>96.9</v>
      </c>
      <c r="V537">
        <v>34.200000000000003</v>
      </c>
      <c r="W537">
        <v>159.6</v>
      </c>
      <c r="X537">
        <v>5.3</v>
      </c>
      <c r="Y537">
        <v>83.3</v>
      </c>
      <c r="Z537">
        <v>88.3</v>
      </c>
      <c r="AA537">
        <v>29</v>
      </c>
      <c r="AB537">
        <v>39.5</v>
      </c>
      <c r="AC537">
        <v>39.799999999999997</v>
      </c>
      <c r="AD537">
        <v>20.7</v>
      </c>
      <c r="AE537">
        <v>0.29899999999999999</v>
      </c>
      <c r="AF537">
        <f>SUM(P537+Q537)</f>
        <v>0</v>
      </c>
      <c r="AG537">
        <f>(U537/M537)*9</f>
        <v>6.3425454545454549</v>
      </c>
      <c r="AH537" s="15">
        <f>SUM(AI537:AN537)</f>
        <v>-3.4298734747090021</v>
      </c>
      <c r="AI537" s="4">
        <f>(M537-84.2787575)/48.673</f>
        <v>1.0934448770365501</v>
      </c>
      <c r="AJ537" s="4">
        <f>(K537-4.6555)/6.074</f>
        <v>0.81404346394468219</v>
      </c>
      <c r="AK537" s="4">
        <f>-1*(R537-4.3424)/0.5478</f>
        <v>-2.0219058050383363</v>
      </c>
      <c r="AL537" s="4">
        <f>-1*(T537-1.332)/0.0986</f>
        <v>-0.79107505070993767</v>
      </c>
      <c r="AM537" s="4">
        <f>(AG537-8.9127)/1.487</f>
        <v>-1.7284159686984157</v>
      </c>
      <c r="AN537" s="4">
        <f>(AF537-5.59719)/7.031955</f>
        <v>-0.7959649912435447</v>
      </c>
    </row>
    <row r="538" spans="1:40" x14ac:dyDescent="0.2">
      <c r="A538" t="e">
        <f>B538-C538</f>
        <v>#REF!</v>
      </c>
      <c r="B538" t="e">
        <f>MATCH(E538,#REF!,0)-1</f>
        <v>#REF!</v>
      </c>
      <c r="C538">
        <v>537</v>
      </c>
      <c r="D538">
        <v>617</v>
      </c>
      <c r="E538" t="s">
        <v>8222</v>
      </c>
      <c r="F538" t="s">
        <v>8330</v>
      </c>
      <c r="G538" t="s">
        <v>8349</v>
      </c>
      <c r="H538" t="s">
        <v>9</v>
      </c>
      <c r="I538">
        <v>24</v>
      </c>
      <c r="J538">
        <v>0</v>
      </c>
      <c r="K538">
        <v>0</v>
      </c>
      <c r="L538">
        <v>106.9</v>
      </c>
      <c r="M538">
        <v>24.3</v>
      </c>
      <c r="N538">
        <v>1.2</v>
      </c>
      <c r="O538">
        <v>1.2</v>
      </c>
      <c r="P538">
        <v>0</v>
      </c>
      <c r="Q538">
        <v>2</v>
      </c>
      <c r="R538">
        <v>4.58</v>
      </c>
      <c r="S538">
        <v>3.73</v>
      </c>
      <c r="T538">
        <v>1.45</v>
      </c>
      <c r="U538">
        <v>26.9</v>
      </c>
      <c r="V538">
        <v>13.6</v>
      </c>
      <c r="W538">
        <v>21.7</v>
      </c>
      <c r="X538">
        <v>1</v>
      </c>
      <c r="Y538">
        <v>12.4</v>
      </c>
      <c r="Z538">
        <v>13.2</v>
      </c>
      <c r="AA538">
        <v>4</v>
      </c>
      <c r="AB538">
        <v>39.700000000000003</v>
      </c>
      <c r="AC538">
        <v>39.6</v>
      </c>
      <c r="AD538">
        <v>20.7</v>
      </c>
      <c r="AE538">
        <v>0.29299999999999998</v>
      </c>
      <c r="AF538">
        <f>SUM(P538+Q538)</f>
        <v>2</v>
      </c>
      <c r="AG538">
        <f>(U538/M538)*9</f>
        <v>9.9629629629629619</v>
      </c>
      <c r="AH538" s="15">
        <f>SUM(AI538:AN538)</f>
        <v>-3.4344854953468644</v>
      </c>
      <c r="AI538" s="4">
        <f>(M538-84.2787575)/48.673</f>
        <v>-1.2322798574158158</v>
      </c>
      <c r="AJ538" s="4">
        <f>(K538-4.6555)/6.074</f>
        <v>-0.76646361540994401</v>
      </c>
      <c r="AK538" s="4">
        <f>-1*(R538-4.3424)/0.5478</f>
        <v>-0.43373493975903704</v>
      </c>
      <c r="AL538" s="4">
        <f>-1*(T538-1.332)/0.0986</f>
        <v>-1.1967545638945223</v>
      </c>
      <c r="AM538" s="4">
        <f>(AG538-8.9127)/1.487</f>
        <v>0.70629654536850217</v>
      </c>
      <c r="AN538" s="4">
        <f>(AF538-5.59719)/7.031955</f>
        <v>-0.51154906423604818</v>
      </c>
    </row>
    <row r="539" spans="1:40" x14ac:dyDescent="0.2">
      <c r="A539" t="e">
        <f>B539-C539</f>
        <v>#REF!</v>
      </c>
      <c r="B539" t="e">
        <f>MATCH(E539,#REF!,0)-1</f>
        <v>#REF!</v>
      </c>
      <c r="C539">
        <v>538</v>
      </c>
      <c r="D539">
        <v>655</v>
      </c>
      <c r="E539" t="s">
        <v>8151</v>
      </c>
      <c r="F539" t="s">
        <v>8348</v>
      </c>
      <c r="G539" t="s">
        <v>8349</v>
      </c>
      <c r="H539" t="s">
        <v>9</v>
      </c>
      <c r="I539">
        <v>24</v>
      </c>
      <c r="J539">
        <v>0</v>
      </c>
      <c r="K539">
        <v>0</v>
      </c>
      <c r="L539">
        <v>94.5</v>
      </c>
      <c r="M539">
        <v>21.9</v>
      </c>
      <c r="N539">
        <v>1</v>
      </c>
      <c r="O539">
        <v>1.1000000000000001</v>
      </c>
      <c r="P539">
        <v>0</v>
      </c>
      <c r="Q539">
        <v>2</v>
      </c>
      <c r="R539">
        <v>4.66</v>
      </c>
      <c r="S539">
        <v>3.76</v>
      </c>
      <c r="T539">
        <v>1.31</v>
      </c>
      <c r="U539">
        <v>19.8</v>
      </c>
      <c r="V539">
        <v>6.4</v>
      </c>
      <c r="W539">
        <v>22.3</v>
      </c>
      <c r="X539">
        <v>0.9</v>
      </c>
      <c r="Y539">
        <v>11.3</v>
      </c>
      <c r="Z539">
        <v>12.1</v>
      </c>
      <c r="AA539">
        <v>4</v>
      </c>
      <c r="AB539">
        <v>36.700000000000003</v>
      </c>
      <c r="AC539">
        <v>42.8</v>
      </c>
      <c r="AD539">
        <v>20.5</v>
      </c>
      <c r="AE539">
        <v>0.28999999999999998</v>
      </c>
      <c r="AF539">
        <f>SUM(P539+Q539)</f>
        <v>2</v>
      </c>
      <c r="AG539">
        <f>(U539/M539)*9</f>
        <v>8.1369863013698627</v>
      </c>
      <c r="AH539" s="15">
        <f>SUM(AI539:AN539)</f>
        <v>-3.4379146462908654</v>
      </c>
      <c r="AI539" s="4">
        <f>(M539-84.2787575)/48.673</f>
        <v>-1.2815885090296468</v>
      </c>
      <c r="AJ539" s="4">
        <f>(K539-4.6555)/6.074</f>
        <v>-0.76646361540994401</v>
      </c>
      <c r="AK539" s="4">
        <f>-1*(R539-4.3424)/0.5478</f>
        <v>-0.57977364001460496</v>
      </c>
      <c r="AL539" s="4">
        <f>-1*(T539-1.332)/0.0986</f>
        <v>0.22312373225152152</v>
      </c>
      <c r="AM539" s="4">
        <f>(AG539-8.9127)/1.487</f>
        <v>-0.52166354985214292</v>
      </c>
      <c r="AN539" s="4">
        <f>(AF539-5.59719)/7.031955</f>
        <v>-0.51154906423604818</v>
      </c>
    </row>
    <row r="540" spans="1:40" x14ac:dyDescent="0.2">
      <c r="A540" t="e">
        <f>B540-C540</f>
        <v>#REF!</v>
      </c>
      <c r="B540" t="e">
        <f>MATCH(E540,#REF!,0)-1</f>
        <v>#REF!</v>
      </c>
      <c r="C540">
        <v>539</v>
      </c>
      <c r="D540">
        <v>361</v>
      </c>
      <c r="E540" t="s">
        <v>7994</v>
      </c>
      <c r="F540" t="s">
        <v>8339</v>
      </c>
      <c r="G540" t="s">
        <v>8349</v>
      </c>
      <c r="H540" t="s">
        <v>9</v>
      </c>
      <c r="I540">
        <v>55</v>
      </c>
      <c r="J540">
        <v>0</v>
      </c>
      <c r="K540">
        <v>0</v>
      </c>
      <c r="L540">
        <v>222.4</v>
      </c>
      <c r="M540">
        <v>49.6</v>
      </c>
      <c r="N540">
        <v>2.2999999999999998</v>
      </c>
      <c r="O540">
        <v>2.5</v>
      </c>
      <c r="P540">
        <v>5</v>
      </c>
      <c r="Q540">
        <v>8</v>
      </c>
      <c r="R540">
        <v>5.0999999999999996</v>
      </c>
      <c r="S540">
        <v>4.04</v>
      </c>
      <c r="T540">
        <v>1.5</v>
      </c>
      <c r="U540">
        <v>49.6</v>
      </c>
      <c r="V540">
        <v>24.4</v>
      </c>
      <c r="W540">
        <v>50</v>
      </c>
      <c r="X540">
        <v>2.2000000000000002</v>
      </c>
      <c r="Y540">
        <v>28.1</v>
      </c>
      <c r="Z540">
        <v>30</v>
      </c>
      <c r="AA540">
        <v>8</v>
      </c>
      <c r="AB540">
        <v>41.1</v>
      </c>
      <c r="AC540">
        <v>36.9</v>
      </c>
      <c r="AD540">
        <v>22</v>
      </c>
      <c r="AE540">
        <v>0.30299999999999999</v>
      </c>
      <c r="AF540">
        <f>SUM(P540+Q540)</f>
        <v>13</v>
      </c>
      <c r="AG540">
        <f>(U540/M540)*9</f>
        <v>9</v>
      </c>
      <c r="AH540" s="15">
        <f>SUM(AI540:AN540)</f>
        <v>-3.4543412065363257</v>
      </c>
      <c r="AI540" s="4">
        <f>(M540-84.2787575)/48.673</f>
        <v>-0.71248448832001299</v>
      </c>
      <c r="AJ540" s="4">
        <f>(K540-4.6555)/6.074</f>
        <v>-0.76646361540994401</v>
      </c>
      <c r="AK540" s="4">
        <f>-1*(R540-4.3424)/0.5478</f>
        <v>-1.3829864914202266</v>
      </c>
      <c r="AL540" s="4">
        <f>-1*(T540-1.332)/0.0986</f>
        <v>-1.703853955375253</v>
      </c>
      <c r="AM540" s="4">
        <f>(AG540-8.9127)/1.487</f>
        <v>5.8708809683927922E-2</v>
      </c>
      <c r="AN540" s="4">
        <f>(AF540-5.59719)/7.031955</f>
        <v>1.0527385343051825</v>
      </c>
    </row>
    <row r="541" spans="1:40" x14ac:dyDescent="0.2">
      <c r="A541" t="e">
        <f>B541-C541</f>
        <v>#REF!</v>
      </c>
      <c r="B541" t="e">
        <f>MATCH(E541,#REF!,0)-1</f>
        <v>#REF!</v>
      </c>
      <c r="C541">
        <v>540</v>
      </c>
      <c r="D541">
        <v>703</v>
      </c>
      <c r="E541" t="s">
        <v>8108</v>
      </c>
      <c r="F541" t="s">
        <v>8332</v>
      </c>
      <c r="G541" t="s">
        <v>8349</v>
      </c>
      <c r="H541" t="s">
        <v>9</v>
      </c>
      <c r="I541">
        <v>15</v>
      </c>
      <c r="J541">
        <v>0</v>
      </c>
      <c r="K541">
        <v>0</v>
      </c>
      <c r="L541">
        <v>64.400000000000006</v>
      </c>
      <c r="M541">
        <v>14.6</v>
      </c>
      <c r="N541">
        <v>0.7</v>
      </c>
      <c r="O541">
        <v>0.7</v>
      </c>
      <c r="P541">
        <v>0</v>
      </c>
      <c r="Q541">
        <v>1</v>
      </c>
      <c r="R541">
        <v>4.3099999999999996</v>
      </c>
      <c r="S541">
        <v>3.9</v>
      </c>
      <c r="T541">
        <v>1.47</v>
      </c>
      <c r="U541">
        <v>16.2</v>
      </c>
      <c r="V541">
        <v>8.9</v>
      </c>
      <c r="W541">
        <v>12.5</v>
      </c>
      <c r="X541">
        <v>0.8</v>
      </c>
      <c r="Y541">
        <v>7</v>
      </c>
      <c r="Z541">
        <v>7.5</v>
      </c>
      <c r="AA541">
        <v>2</v>
      </c>
      <c r="AB541">
        <v>43.1</v>
      </c>
      <c r="AC541">
        <v>36.200000000000003</v>
      </c>
      <c r="AD541">
        <v>20.7</v>
      </c>
      <c r="AE541">
        <v>0.29399999999999998</v>
      </c>
      <c r="AF541">
        <f>SUM(P541+Q541)</f>
        <v>1</v>
      </c>
      <c r="AG541">
        <f>(U541/M541)*9</f>
        <v>9.9863013698630141</v>
      </c>
      <c r="AH541" s="15">
        <f>SUM(AI541:AN541)</f>
        <v>-3.470246774758186</v>
      </c>
      <c r="AI541" s="4">
        <f>(M541-84.2787575)/48.673</f>
        <v>-1.4315689910217164</v>
      </c>
      <c r="AJ541" s="4">
        <f>(K541-4.6555)/6.074</f>
        <v>-0.76646361540994401</v>
      </c>
      <c r="AK541" s="4">
        <f>-1*(R541-4.3424)/0.5478</f>
        <v>5.9145673603504909E-2</v>
      </c>
      <c r="AL541" s="4">
        <f>-1*(T541-1.332)/0.0986</f>
        <v>-1.3995943204868144</v>
      </c>
      <c r="AM541" s="4">
        <f>(AG541-8.9127)/1.487</f>
        <v>0.72199150629658027</v>
      </c>
      <c r="AN541" s="4">
        <f>(AF541-5.59719)/7.031955</f>
        <v>-0.65375702773979649</v>
      </c>
    </row>
    <row r="542" spans="1:40" x14ac:dyDescent="0.2">
      <c r="A542" t="e">
        <f>B542-C542</f>
        <v>#REF!</v>
      </c>
      <c r="B542" t="e">
        <f>MATCH(E542,#REF!,0)-1</f>
        <v>#REF!</v>
      </c>
      <c r="C542">
        <v>541</v>
      </c>
      <c r="D542">
        <v>536</v>
      </c>
      <c r="E542" t="s">
        <v>7831</v>
      </c>
      <c r="F542" t="s">
        <v>8331</v>
      </c>
      <c r="G542" t="s">
        <v>8319</v>
      </c>
      <c r="H542" t="s">
        <v>7564</v>
      </c>
      <c r="I542">
        <v>5</v>
      </c>
      <c r="J542">
        <v>5</v>
      </c>
      <c r="K542">
        <v>2.4</v>
      </c>
      <c r="L542">
        <v>120</v>
      </c>
      <c r="M542">
        <v>27.6</v>
      </c>
      <c r="N542">
        <v>1.6</v>
      </c>
      <c r="O542">
        <v>1.8</v>
      </c>
      <c r="P542">
        <v>0</v>
      </c>
      <c r="Q542">
        <v>0</v>
      </c>
      <c r="R542">
        <v>4.4800000000000004</v>
      </c>
      <c r="S542">
        <v>4.05</v>
      </c>
      <c r="T542">
        <v>1.38</v>
      </c>
      <c r="U542">
        <v>25.4</v>
      </c>
      <c r="V542">
        <v>11.2</v>
      </c>
      <c r="W542">
        <v>26.8</v>
      </c>
      <c r="X542">
        <v>1.1000000000000001</v>
      </c>
      <c r="Y542">
        <v>13.8</v>
      </c>
      <c r="Z542">
        <v>14.8</v>
      </c>
      <c r="AA542">
        <v>4</v>
      </c>
      <c r="AB542">
        <v>41.1</v>
      </c>
      <c r="AC542">
        <v>38.299999999999997</v>
      </c>
      <c r="AD542">
        <v>20.6</v>
      </c>
      <c r="AE542">
        <v>0.28899999999999998</v>
      </c>
      <c r="AF542">
        <f>SUM(P542+Q542)</f>
        <v>0</v>
      </c>
      <c r="AG542">
        <f>(U542/M542)*9</f>
        <v>8.2826086956521721</v>
      </c>
      <c r="AH542" s="15">
        <f>SUM(AI542:AN542)</f>
        <v>-3.4935175026974399</v>
      </c>
      <c r="AI542" s="4">
        <f>(M542-84.2787575)/48.673</f>
        <v>-1.1644804614467978</v>
      </c>
      <c r="AJ542" s="4">
        <f>(K542-4.6555)/6.074</f>
        <v>-0.37133684557128749</v>
      </c>
      <c r="AK542" s="4">
        <f>-1*(R542-4.3424)/0.5478</f>
        <v>-0.25118656443957804</v>
      </c>
      <c r="AL542" s="4">
        <f>-1*(T542-1.332)/0.0986</f>
        <v>-0.48681541582149923</v>
      </c>
      <c r="AM542" s="4">
        <f>(AG542-8.9127)/1.487</f>
        <v>-0.42373322417473241</v>
      </c>
      <c r="AN542" s="4">
        <f>(AF542-5.59719)/7.031955</f>
        <v>-0.7959649912435447</v>
      </c>
    </row>
    <row r="543" spans="1:40" x14ac:dyDescent="0.2">
      <c r="A543" t="e">
        <f>B543-C543</f>
        <v>#REF!</v>
      </c>
      <c r="B543" t="e">
        <f>MATCH(E543,#REF!,0)-1</f>
        <v>#REF!</v>
      </c>
      <c r="C543">
        <v>542</v>
      </c>
      <c r="D543">
        <v>528</v>
      </c>
      <c r="E543" t="s">
        <v>8111</v>
      </c>
      <c r="F543" t="s">
        <v>8347</v>
      </c>
      <c r="G543" t="s">
        <v>8319</v>
      </c>
      <c r="H543" t="s">
        <v>9</v>
      </c>
      <c r="I543">
        <v>18</v>
      </c>
      <c r="J543">
        <v>3</v>
      </c>
      <c r="K543">
        <v>1.2</v>
      </c>
      <c r="L543">
        <v>132.1</v>
      </c>
      <c r="M543">
        <v>30.6</v>
      </c>
      <c r="N543">
        <v>1.7</v>
      </c>
      <c r="O543">
        <v>1.7</v>
      </c>
      <c r="P543">
        <v>0</v>
      </c>
      <c r="Q543">
        <v>1</v>
      </c>
      <c r="R543">
        <v>4.8600000000000003</v>
      </c>
      <c r="S543">
        <v>4.01</v>
      </c>
      <c r="T543">
        <v>1.3</v>
      </c>
      <c r="U543">
        <v>27.5</v>
      </c>
      <c r="V543">
        <v>8.5</v>
      </c>
      <c r="W543">
        <v>31.3</v>
      </c>
      <c r="X543">
        <v>1.2</v>
      </c>
      <c r="Y543">
        <v>16.5</v>
      </c>
      <c r="Z543">
        <v>17.5</v>
      </c>
      <c r="AA543">
        <v>6</v>
      </c>
      <c r="AB543">
        <v>33.5</v>
      </c>
      <c r="AC543">
        <v>46.5</v>
      </c>
      <c r="AD543">
        <v>20</v>
      </c>
      <c r="AE543">
        <v>0.28199999999999997</v>
      </c>
      <c r="AF543">
        <f>SUM(P543+Q543)</f>
        <v>1</v>
      </c>
      <c r="AG543">
        <f>(U543/M543)*9</f>
        <v>8.0882352941176467</v>
      </c>
      <c r="AH543" s="15">
        <f>SUM(AI543:AN543)</f>
        <v>-3.5002770416089874</v>
      </c>
      <c r="AI543" s="4">
        <f>(M543-84.2787575)/48.673</f>
        <v>-1.102844646929509</v>
      </c>
      <c r="AJ543" s="4">
        <f>(K543-4.6555)/6.074</f>
        <v>-0.56890023049061567</v>
      </c>
      <c r="AK543" s="4">
        <f>-1*(R543-4.3424)/0.5478</f>
        <v>-0.94487039065352463</v>
      </c>
      <c r="AL543" s="4">
        <f>-1*(T543-1.332)/0.0986</f>
        <v>0.32454361054766767</v>
      </c>
      <c r="AM543" s="4">
        <f>(AG543-8.9127)/1.487</f>
        <v>-0.55444835634320944</v>
      </c>
      <c r="AN543" s="4">
        <f>(AF543-5.59719)/7.031955</f>
        <v>-0.65375702773979649</v>
      </c>
    </row>
    <row r="544" spans="1:40" x14ac:dyDescent="0.2">
      <c r="A544" t="e">
        <f>B544-C544</f>
        <v>#REF!</v>
      </c>
      <c r="B544" t="e">
        <f>MATCH(E544,#REF!,0)-1</f>
        <v>#REF!</v>
      </c>
      <c r="C544">
        <v>543</v>
      </c>
      <c r="D544">
        <v>116</v>
      </c>
      <c r="E544" t="s">
        <v>7754</v>
      </c>
      <c r="F544" t="s">
        <v>8348</v>
      </c>
      <c r="G544" t="s">
        <v>8319</v>
      </c>
      <c r="H544" t="s">
        <v>7564</v>
      </c>
      <c r="I544">
        <v>26</v>
      </c>
      <c r="J544">
        <v>26</v>
      </c>
      <c r="K544">
        <v>9.4</v>
      </c>
      <c r="L544">
        <v>576.29999999999995</v>
      </c>
      <c r="M544">
        <v>129.5</v>
      </c>
      <c r="N544">
        <v>6.8</v>
      </c>
      <c r="O544">
        <v>9.1999999999999993</v>
      </c>
      <c r="P544">
        <v>0</v>
      </c>
      <c r="Q544">
        <v>0</v>
      </c>
      <c r="R544">
        <v>5.3</v>
      </c>
      <c r="S544">
        <v>4.6100000000000003</v>
      </c>
      <c r="T544">
        <v>1.46</v>
      </c>
      <c r="U544">
        <v>98.7</v>
      </c>
      <c r="V544">
        <v>48.8</v>
      </c>
      <c r="W544">
        <v>140.69999999999999</v>
      </c>
      <c r="X544">
        <v>5.3</v>
      </c>
      <c r="Y544">
        <v>76.3</v>
      </c>
      <c r="Z544">
        <v>81.099999999999994</v>
      </c>
      <c r="AA544">
        <v>25</v>
      </c>
      <c r="AB544">
        <v>38.799999999999997</v>
      </c>
      <c r="AC544">
        <v>40.700000000000003</v>
      </c>
      <c r="AD544">
        <v>20.5</v>
      </c>
      <c r="AE544">
        <v>0.28999999999999998</v>
      </c>
      <c r="AF544">
        <f>SUM(P544+Q544)</f>
        <v>0</v>
      </c>
      <c r="AG544">
        <f>(U544/M544)*9</f>
        <v>6.8594594594594591</v>
      </c>
      <c r="AH544" s="15">
        <f>SUM(AI544:AN544)</f>
        <v>-3.512817644937325</v>
      </c>
      <c r="AI544" s="4">
        <f>(M544-84.2787575)/48.673</f>
        <v>0.92908270499044643</v>
      </c>
      <c r="AJ544" s="4">
        <f>(K544-4.6555)/6.074</f>
        <v>0.78111623312479428</v>
      </c>
      <c r="AK544" s="4">
        <f>-1*(R544-4.3424)/0.5478</f>
        <v>-1.7480832420591463</v>
      </c>
      <c r="AL544" s="4">
        <f>-1*(T544-1.332)/0.0986</f>
        <v>-1.2981744421906685</v>
      </c>
      <c r="AM544" s="4">
        <f>(AG544-8.9127)/1.487</f>
        <v>-1.3807939075592064</v>
      </c>
      <c r="AN544" s="4">
        <f>(AF544-5.59719)/7.031955</f>
        <v>-0.7959649912435447</v>
      </c>
    </row>
    <row r="545" spans="1:40" x14ac:dyDescent="0.2">
      <c r="A545" t="e">
        <f>B545-C545</f>
        <v>#REF!</v>
      </c>
      <c r="B545" t="e">
        <f>MATCH(E545,#REF!,0)-1</f>
        <v>#REF!</v>
      </c>
      <c r="C545">
        <v>544</v>
      </c>
      <c r="D545">
        <v>646</v>
      </c>
      <c r="E545" t="s">
        <v>7932</v>
      </c>
      <c r="F545" t="s">
        <v>8330</v>
      </c>
      <c r="G545" t="s">
        <v>8319</v>
      </c>
      <c r="H545" t="s">
        <v>9</v>
      </c>
      <c r="I545">
        <v>8</v>
      </c>
      <c r="J545">
        <v>3</v>
      </c>
      <c r="K545">
        <v>1.3</v>
      </c>
      <c r="L545">
        <v>105</v>
      </c>
      <c r="M545">
        <v>24</v>
      </c>
      <c r="N545">
        <v>1.3</v>
      </c>
      <c r="O545">
        <v>1.4</v>
      </c>
      <c r="P545">
        <v>0</v>
      </c>
      <c r="Q545">
        <v>0</v>
      </c>
      <c r="R545">
        <v>4.7699999999999996</v>
      </c>
      <c r="S545">
        <v>3.88</v>
      </c>
      <c r="T545">
        <v>1.38</v>
      </c>
      <c r="U545">
        <v>25.1</v>
      </c>
      <c r="V545">
        <v>10.5</v>
      </c>
      <c r="W545">
        <v>22.6</v>
      </c>
      <c r="X545">
        <v>1</v>
      </c>
      <c r="Y545">
        <v>12.7</v>
      </c>
      <c r="Z545">
        <v>13.5</v>
      </c>
      <c r="AA545">
        <v>4</v>
      </c>
      <c r="AB545">
        <v>36.700000000000003</v>
      </c>
      <c r="AC545">
        <v>42.6</v>
      </c>
      <c r="AD545">
        <v>20.7</v>
      </c>
      <c r="AE545">
        <v>0.28599999999999998</v>
      </c>
      <c r="AF545">
        <f>SUM(P545+Q545)</f>
        <v>0</v>
      </c>
      <c r="AG545">
        <f>(U545/M545)*9</f>
        <v>9.4125000000000014</v>
      </c>
      <c r="AH545" s="15">
        <f>SUM(AI545:AN545)</f>
        <v>-3.5181243347266116</v>
      </c>
      <c r="AI545" s="4">
        <f>(M545-84.2787575)/48.673</f>
        <v>-1.2384434388675445</v>
      </c>
      <c r="AJ545" s="4">
        <f>(K545-4.6555)/6.074</f>
        <v>-0.55243661508067177</v>
      </c>
      <c r="AK545" s="4">
        <f>-1*(R545-4.3424)/0.5478</f>
        <v>-0.78057685286600953</v>
      </c>
      <c r="AL545" s="4">
        <f>-1*(T545-1.332)/0.0986</f>
        <v>-0.48681541582149923</v>
      </c>
      <c r="AM545" s="4">
        <f>(AG545-8.9127)/1.487</f>
        <v>0.33611297915265786</v>
      </c>
      <c r="AN545" s="4">
        <f>(AF545-5.59719)/7.031955</f>
        <v>-0.7959649912435447</v>
      </c>
    </row>
    <row r="546" spans="1:40" x14ac:dyDescent="0.2">
      <c r="A546" t="e">
        <f>B546-C546</f>
        <v>#REF!</v>
      </c>
      <c r="B546" t="e">
        <f>MATCH(E546,#REF!,0)-1</f>
        <v>#REF!</v>
      </c>
      <c r="C546">
        <v>545</v>
      </c>
      <c r="D546">
        <v>573</v>
      </c>
      <c r="E546" t="s">
        <v>8121</v>
      </c>
      <c r="F546" t="s">
        <v>8342</v>
      </c>
      <c r="G546" t="s">
        <v>8349</v>
      </c>
      <c r="H546" t="s">
        <v>9</v>
      </c>
      <c r="I546">
        <v>24</v>
      </c>
      <c r="J546">
        <v>0</v>
      </c>
      <c r="K546">
        <v>0</v>
      </c>
      <c r="L546">
        <v>106.4</v>
      </c>
      <c r="M546">
        <v>24.3</v>
      </c>
      <c r="N546">
        <v>1.2</v>
      </c>
      <c r="O546">
        <v>1.2</v>
      </c>
      <c r="P546">
        <v>0</v>
      </c>
      <c r="Q546">
        <v>2</v>
      </c>
      <c r="R546">
        <v>4.49</v>
      </c>
      <c r="S546">
        <v>3.72</v>
      </c>
      <c r="T546">
        <v>1.41</v>
      </c>
      <c r="U546">
        <v>24.2</v>
      </c>
      <c r="V546">
        <v>10.7</v>
      </c>
      <c r="W546">
        <v>23.6</v>
      </c>
      <c r="X546">
        <v>1.1000000000000001</v>
      </c>
      <c r="Y546">
        <v>12.1</v>
      </c>
      <c r="Z546">
        <v>13.1</v>
      </c>
      <c r="AA546">
        <v>3</v>
      </c>
      <c r="AB546">
        <v>46.9</v>
      </c>
      <c r="AC546">
        <v>32.4</v>
      </c>
      <c r="AD546">
        <v>20.7</v>
      </c>
      <c r="AE546">
        <v>0.30099999999999999</v>
      </c>
      <c r="AF546">
        <f>SUM(P546+Q546)</f>
        <v>2</v>
      </c>
      <c r="AG546">
        <f>(U546/M546)*9</f>
        <v>8.9629629629629619</v>
      </c>
      <c r="AH546" s="15">
        <f>SUM(AI546:AN546)</f>
        <v>-3.5370074006625947</v>
      </c>
      <c r="AI546" s="4">
        <f>(M546-84.2787575)/48.673</f>
        <v>-1.2322798574158158</v>
      </c>
      <c r="AJ546" s="4">
        <f>(K546-4.6555)/6.074</f>
        <v>-0.76646361540994401</v>
      </c>
      <c r="AK546" s="4">
        <f>-1*(R546-4.3424)/0.5478</f>
        <v>-0.26944140197152361</v>
      </c>
      <c r="AL546" s="4">
        <f>-1*(T546-1.332)/0.0986</f>
        <v>-0.79107505070993767</v>
      </c>
      <c r="AM546" s="4">
        <f>(AG546-8.9127)/1.487</f>
        <v>3.3801589080674328E-2</v>
      </c>
      <c r="AN546" s="4">
        <f>(AF546-5.59719)/7.031955</f>
        <v>-0.51154906423604818</v>
      </c>
    </row>
    <row r="547" spans="1:40" x14ac:dyDescent="0.2">
      <c r="A547" t="e">
        <f>B547-C547</f>
        <v>#REF!</v>
      </c>
      <c r="B547" t="e">
        <f>MATCH(E547,#REF!,0)-1</f>
        <v>#REF!</v>
      </c>
      <c r="C547">
        <v>546</v>
      </c>
      <c r="D547">
        <v>479</v>
      </c>
      <c r="E547" t="s">
        <v>8237</v>
      </c>
      <c r="F547" t="s">
        <v>8338</v>
      </c>
      <c r="G547" t="s">
        <v>8349</v>
      </c>
      <c r="H547" t="s">
        <v>9</v>
      </c>
      <c r="I547">
        <v>36</v>
      </c>
      <c r="J547">
        <v>0</v>
      </c>
      <c r="K547">
        <v>0</v>
      </c>
      <c r="L547">
        <v>155.9</v>
      </c>
      <c r="M547">
        <v>35.6</v>
      </c>
      <c r="N547">
        <v>1.6</v>
      </c>
      <c r="O547">
        <v>1.9</v>
      </c>
      <c r="P547">
        <v>0</v>
      </c>
      <c r="Q547">
        <v>4</v>
      </c>
      <c r="R547">
        <v>4.76</v>
      </c>
      <c r="S547">
        <v>3.92</v>
      </c>
      <c r="T547">
        <v>1.39</v>
      </c>
      <c r="U547">
        <v>34.1</v>
      </c>
      <c r="V547">
        <v>14.2</v>
      </c>
      <c r="W547">
        <v>35.299999999999997</v>
      </c>
      <c r="X547">
        <v>1.7</v>
      </c>
      <c r="Y547">
        <v>18.8</v>
      </c>
      <c r="Z547">
        <v>20.100000000000001</v>
      </c>
      <c r="AA547">
        <v>6</v>
      </c>
      <c r="AB547">
        <v>40.200000000000003</v>
      </c>
      <c r="AC547">
        <v>39.1</v>
      </c>
      <c r="AD547">
        <v>20.7</v>
      </c>
      <c r="AE547">
        <v>0.29299999999999998</v>
      </c>
      <c r="AF547">
        <f>SUM(P547+Q547)</f>
        <v>4</v>
      </c>
      <c r="AG547">
        <f>(U547/M547)*9</f>
        <v>8.6207865168539328</v>
      </c>
      <c r="AH547" s="15">
        <f>SUM(AI547:AN547)</f>
        <v>-3.5405826965790412</v>
      </c>
      <c r="AI547" s="4">
        <f>(M547-84.2787575)/48.673</f>
        <v>-1.0001182894006944</v>
      </c>
      <c r="AJ547" s="4">
        <f>(K547-4.6555)/6.074</f>
        <v>-0.76646361540994401</v>
      </c>
      <c r="AK547" s="4">
        <f>-1*(R547-4.3424)/0.5478</f>
        <v>-0.76232201533406396</v>
      </c>
      <c r="AL547" s="4">
        <f>-1*(T547-1.332)/0.0986</f>
        <v>-0.58823529411764541</v>
      </c>
      <c r="AM547" s="4">
        <f>(AG547-8.9127)/1.487</f>
        <v>-0.19631034508814144</v>
      </c>
      <c r="AN547" s="4">
        <f>(AF547-5.59719)/7.031955</f>
        <v>-0.22713313722855172</v>
      </c>
    </row>
    <row r="548" spans="1:40" x14ac:dyDescent="0.2">
      <c r="A548" t="e">
        <f>B548-C548</f>
        <v>#REF!</v>
      </c>
      <c r="B548" t="e">
        <f>MATCH(E548,#REF!,0)-1</f>
        <v>#REF!</v>
      </c>
      <c r="C548">
        <v>547</v>
      </c>
      <c r="D548">
        <v>67</v>
      </c>
      <c r="E548" t="s">
        <v>7716</v>
      </c>
      <c r="F548" t="s">
        <v>8338</v>
      </c>
      <c r="G548" t="s">
        <v>8319</v>
      </c>
      <c r="H548" t="s">
        <v>9</v>
      </c>
      <c r="I548">
        <v>29</v>
      </c>
      <c r="J548">
        <v>29</v>
      </c>
      <c r="K548">
        <v>11.5</v>
      </c>
      <c r="L548">
        <v>707.5</v>
      </c>
      <c r="M548">
        <v>160.6</v>
      </c>
      <c r="N548">
        <v>7</v>
      </c>
      <c r="O548">
        <v>12</v>
      </c>
      <c r="P548">
        <v>0</v>
      </c>
      <c r="Q548">
        <v>0</v>
      </c>
      <c r="R548">
        <v>5.46</v>
      </c>
      <c r="S548">
        <v>4.42</v>
      </c>
      <c r="T548">
        <v>1.45</v>
      </c>
      <c r="U548">
        <v>100.5</v>
      </c>
      <c r="V548">
        <v>39.1</v>
      </c>
      <c r="W548">
        <v>193.1</v>
      </c>
      <c r="X548">
        <v>6.8</v>
      </c>
      <c r="Y548">
        <v>97.4</v>
      </c>
      <c r="Z548">
        <v>104</v>
      </c>
      <c r="AA548">
        <v>31</v>
      </c>
      <c r="AB548">
        <v>45.6</v>
      </c>
      <c r="AC548">
        <v>33.700000000000003</v>
      </c>
      <c r="AD548">
        <v>20.7</v>
      </c>
      <c r="AE548">
        <v>0.30599999999999999</v>
      </c>
      <c r="AF548">
        <f>SUM(P548+Q548)</f>
        <v>0</v>
      </c>
      <c r="AG548">
        <f>(U548/M548)*9</f>
        <v>5.6320049813200503</v>
      </c>
      <c r="AH548" s="15">
        <f>SUM(AI548:AN548)</f>
        <v>-3.5442382453359231</v>
      </c>
      <c r="AI548" s="4">
        <f>(M548-84.2787575)/48.673</f>
        <v>1.5680406488196741</v>
      </c>
      <c r="AJ548" s="4">
        <f>(K548-4.6555)/6.074</f>
        <v>1.1268521567336187</v>
      </c>
      <c r="AK548" s="4">
        <f>-1*(R548-4.3424)/0.5478</f>
        <v>-2.0401606425702821</v>
      </c>
      <c r="AL548" s="4">
        <f>-1*(T548-1.332)/0.0986</f>
        <v>-1.1967545638945223</v>
      </c>
      <c r="AM548" s="4">
        <f>(AG548-8.9127)/1.487</f>
        <v>-2.2062508531808667</v>
      </c>
      <c r="AN548" s="4">
        <f>(AF548-5.59719)/7.031955</f>
        <v>-0.7959649912435447</v>
      </c>
    </row>
    <row r="549" spans="1:40" x14ac:dyDescent="0.2">
      <c r="A549" t="e">
        <f>B549-C549</f>
        <v>#REF!</v>
      </c>
      <c r="B549" t="e">
        <f>MATCH(E549,#REF!,0)-1</f>
        <v>#REF!</v>
      </c>
      <c r="C549">
        <v>548</v>
      </c>
      <c r="D549">
        <v>579</v>
      </c>
      <c r="E549" t="s">
        <v>7964</v>
      </c>
      <c r="F549" t="s">
        <v>8324</v>
      </c>
      <c r="G549" t="s">
        <v>8349</v>
      </c>
      <c r="H549" t="s">
        <v>9</v>
      </c>
      <c r="I549">
        <v>24</v>
      </c>
      <c r="J549">
        <v>0</v>
      </c>
      <c r="K549">
        <v>0</v>
      </c>
      <c r="L549">
        <v>104.6</v>
      </c>
      <c r="M549">
        <v>24.3</v>
      </c>
      <c r="N549">
        <v>1.2</v>
      </c>
      <c r="O549">
        <v>1.1000000000000001</v>
      </c>
      <c r="P549">
        <v>0</v>
      </c>
      <c r="Q549">
        <v>2</v>
      </c>
      <c r="R549">
        <v>4.55</v>
      </c>
      <c r="S549">
        <v>3.72</v>
      </c>
      <c r="T549">
        <v>1.34</v>
      </c>
      <c r="U549">
        <v>21.7</v>
      </c>
      <c r="V549">
        <v>7.7</v>
      </c>
      <c r="W549">
        <v>24.8</v>
      </c>
      <c r="X549">
        <v>0.9</v>
      </c>
      <c r="Y549">
        <v>12.3</v>
      </c>
      <c r="Z549">
        <v>13.2</v>
      </c>
      <c r="AA549">
        <v>4</v>
      </c>
      <c r="AB549">
        <v>42.5</v>
      </c>
      <c r="AC549">
        <v>36.700000000000003</v>
      </c>
      <c r="AD549">
        <v>20.8</v>
      </c>
      <c r="AE549">
        <v>0.29599999999999999</v>
      </c>
      <c r="AF549">
        <f>SUM(P549+Q549)</f>
        <v>2</v>
      </c>
      <c r="AG549">
        <f>(U549/M549)*9</f>
        <v>8.0370370370370363</v>
      </c>
      <c r="AH549" s="15">
        <f>SUM(AI549:AN549)</f>
        <v>-3.559277792862571</v>
      </c>
      <c r="AI549" s="4">
        <f>(M549-84.2787575)/48.673</f>
        <v>-1.2322798574158158</v>
      </c>
      <c r="AJ549" s="4">
        <f>(K549-4.6555)/6.074</f>
        <v>-0.76646361540994401</v>
      </c>
      <c r="AK549" s="4">
        <f>-1*(R549-4.3424)/0.5478</f>
        <v>-0.37897042716319868</v>
      </c>
      <c r="AL549" s="4">
        <f>-1*(T549-1.332)/0.0986</f>
        <v>-8.1135902636916918E-2</v>
      </c>
      <c r="AM549" s="4">
        <f>(AG549-8.9127)/1.487</f>
        <v>-0.58887892600064751</v>
      </c>
      <c r="AN549" s="4">
        <f>(AF549-5.59719)/7.031955</f>
        <v>-0.51154906423604818</v>
      </c>
    </row>
    <row r="550" spans="1:40" x14ac:dyDescent="0.2">
      <c r="A550" t="e">
        <f>B550-C550</f>
        <v>#REF!</v>
      </c>
      <c r="B550" t="e">
        <f>MATCH(E550,#REF!,0)-1</f>
        <v>#REF!</v>
      </c>
      <c r="C550">
        <v>549</v>
      </c>
      <c r="D550">
        <v>527</v>
      </c>
      <c r="E550" t="s">
        <v>8264</v>
      </c>
      <c r="F550" t="s">
        <v>8328</v>
      </c>
      <c r="G550" t="s">
        <v>8349</v>
      </c>
      <c r="H550" t="s">
        <v>9</v>
      </c>
      <c r="I550">
        <v>31</v>
      </c>
      <c r="J550">
        <v>0</v>
      </c>
      <c r="K550">
        <v>0</v>
      </c>
      <c r="L550">
        <v>138.4</v>
      </c>
      <c r="M550">
        <v>30.8</v>
      </c>
      <c r="N550">
        <v>1.4</v>
      </c>
      <c r="O550">
        <v>1.6</v>
      </c>
      <c r="P550">
        <v>0</v>
      </c>
      <c r="Q550">
        <v>3</v>
      </c>
      <c r="R550">
        <v>4.5199999999999996</v>
      </c>
      <c r="S550">
        <v>4.1900000000000004</v>
      </c>
      <c r="T550">
        <v>1.51</v>
      </c>
      <c r="U550">
        <v>34.5</v>
      </c>
      <c r="V550">
        <v>19.7</v>
      </c>
      <c r="W550">
        <v>26.8</v>
      </c>
      <c r="X550">
        <v>2.2000000000000002</v>
      </c>
      <c r="Y550">
        <v>15.5</v>
      </c>
      <c r="Z550">
        <v>16.600000000000001</v>
      </c>
      <c r="AA550">
        <v>4</v>
      </c>
      <c r="AB550">
        <v>44.2</v>
      </c>
      <c r="AC550">
        <v>35.799999999999997</v>
      </c>
      <c r="AD550">
        <v>20</v>
      </c>
      <c r="AE550">
        <v>0.29199999999999998</v>
      </c>
      <c r="AF550">
        <f>SUM(P550+Q550)</f>
        <v>3</v>
      </c>
      <c r="AG550">
        <f>(U550/M550)*9</f>
        <v>10.081168831168831</v>
      </c>
      <c r="AH550" s="15">
        <f>SUM(AI550:AN550)</f>
        <v>-3.5782306614687869</v>
      </c>
      <c r="AI550" s="4">
        <f>(M550-84.2787575)/48.673</f>
        <v>-1.0987355926283566</v>
      </c>
      <c r="AJ550" s="4">
        <f>(K550-4.6555)/6.074</f>
        <v>-0.76646361540994401</v>
      </c>
      <c r="AK550" s="4">
        <f>-1*(R550-4.3424)/0.5478</f>
        <v>-0.32420591456736036</v>
      </c>
      <c r="AL550" s="4">
        <f>-1*(T550-1.332)/0.0986</f>
        <v>-1.8052738336713992</v>
      </c>
      <c r="AM550" s="4">
        <f>(AG550-8.9127)/1.487</f>
        <v>0.78578939554057314</v>
      </c>
      <c r="AN550" s="4">
        <f>(AF550-5.59719)/7.031955</f>
        <v>-0.36934110073229998</v>
      </c>
    </row>
    <row r="551" spans="1:40" x14ac:dyDescent="0.2">
      <c r="A551" t="e">
        <f>B551-C551</f>
        <v>#REF!</v>
      </c>
      <c r="B551" t="e">
        <f>MATCH(E551,#REF!,0)-1</f>
        <v>#REF!</v>
      </c>
      <c r="C551">
        <v>550</v>
      </c>
      <c r="D551">
        <v>410</v>
      </c>
      <c r="E551" t="s">
        <v>7817</v>
      </c>
      <c r="F551" t="s">
        <v>8338</v>
      </c>
      <c r="G551" t="s">
        <v>8319</v>
      </c>
      <c r="H551" t="s">
        <v>7564</v>
      </c>
      <c r="I551">
        <v>29</v>
      </c>
      <c r="J551">
        <v>5</v>
      </c>
      <c r="K551">
        <v>1.9</v>
      </c>
      <c r="L551">
        <v>182.2</v>
      </c>
      <c r="M551">
        <v>42.5</v>
      </c>
      <c r="N551">
        <v>2.1</v>
      </c>
      <c r="O551">
        <v>2.7</v>
      </c>
      <c r="P551">
        <v>0</v>
      </c>
      <c r="Q551">
        <v>2</v>
      </c>
      <c r="R551">
        <v>4.79</v>
      </c>
      <c r="S551">
        <v>3.87</v>
      </c>
      <c r="T551">
        <v>1.31</v>
      </c>
      <c r="U551">
        <v>33.799999999999997</v>
      </c>
      <c r="V551">
        <v>9.5</v>
      </c>
      <c r="W551">
        <v>45.9</v>
      </c>
      <c r="X551">
        <v>2.1</v>
      </c>
      <c r="Y551">
        <v>22.6</v>
      </c>
      <c r="Z551">
        <v>24.1</v>
      </c>
      <c r="AA551">
        <v>8</v>
      </c>
      <c r="AB551">
        <v>39.9</v>
      </c>
      <c r="AC551">
        <v>39.4</v>
      </c>
      <c r="AD551">
        <v>20.7</v>
      </c>
      <c r="AE551">
        <v>0.29599999999999999</v>
      </c>
      <c r="AF551">
        <f>SUM(P551+Q551)</f>
        <v>2</v>
      </c>
      <c r="AG551">
        <f>(U551/M551)*9</f>
        <v>7.1576470588235281</v>
      </c>
      <c r="AH551" s="15">
        <f>SUM(AI551:AN551)</f>
        <v>-3.5977869495056609</v>
      </c>
      <c r="AI551" s="4">
        <f>(M551-84.2787575)/48.673</f>
        <v>-0.85835591601092998</v>
      </c>
      <c r="AJ551" s="4">
        <f>(K551-4.6555)/6.074</f>
        <v>-0.45365492262100759</v>
      </c>
      <c r="AK551" s="4">
        <f>-1*(R551-4.3424)/0.5478</f>
        <v>-0.81708652792990233</v>
      </c>
      <c r="AL551" s="4">
        <f>-1*(T551-1.332)/0.0986</f>
        <v>0.22312373225152152</v>
      </c>
      <c r="AM551" s="4">
        <f>(AG551-8.9127)/1.487</f>
        <v>-1.1802642509592944</v>
      </c>
      <c r="AN551" s="4">
        <f>(AF551-5.59719)/7.031955</f>
        <v>-0.51154906423604818</v>
      </c>
    </row>
    <row r="552" spans="1:40" x14ac:dyDescent="0.2">
      <c r="A552" t="e">
        <f>B552-C552</f>
        <v>#REF!</v>
      </c>
      <c r="B552" t="e">
        <f>MATCH(E552,#REF!,0)-1</f>
        <v>#REF!</v>
      </c>
      <c r="C552">
        <v>551</v>
      </c>
      <c r="D552">
        <v>504</v>
      </c>
      <c r="E552" t="s">
        <v>7987</v>
      </c>
      <c r="F552" t="s">
        <v>8322</v>
      </c>
      <c r="G552" t="s">
        <v>8349</v>
      </c>
      <c r="H552" t="s">
        <v>9</v>
      </c>
      <c r="I552">
        <v>36</v>
      </c>
      <c r="J552">
        <v>0</v>
      </c>
      <c r="K552">
        <v>0</v>
      </c>
      <c r="L552">
        <v>139.6</v>
      </c>
      <c r="M552">
        <v>32</v>
      </c>
      <c r="N552">
        <v>1.5</v>
      </c>
      <c r="O552">
        <v>1.6</v>
      </c>
      <c r="P552">
        <v>0</v>
      </c>
      <c r="Q552">
        <v>5</v>
      </c>
      <c r="R552">
        <v>4.68</v>
      </c>
      <c r="S552">
        <v>3.79</v>
      </c>
      <c r="T552">
        <v>1.4</v>
      </c>
      <c r="U552">
        <v>29.7</v>
      </c>
      <c r="V552">
        <v>13</v>
      </c>
      <c r="W552">
        <v>31.6</v>
      </c>
      <c r="X552">
        <v>1.4</v>
      </c>
      <c r="Y552">
        <v>16.600000000000001</v>
      </c>
      <c r="Z552">
        <v>17.7</v>
      </c>
      <c r="AA552">
        <v>5</v>
      </c>
      <c r="AB552">
        <v>39.700000000000003</v>
      </c>
      <c r="AC552">
        <v>39.6</v>
      </c>
      <c r="AD552">
        <v>20.7</v>
      </c>
      <c r="AE552">
        <v>0.29399999999999998</v>
      </c>
      <c r="AF552">
        <f>SUM(P552+Q552)</f>
        <v>5</v>
      </c>
      <c r="AG552">
        <f>(U552/M552)*9</f>
        <v>8.3531250000000004</v>
      </c>
      <c r="AH552" s="15">
        <f>SUM(AI552:AN552)</f>
        <v>-3.6077199086132365</v>
      </c>
      <c r="AI552" s="4">
        <f>(M552-84.2787575)/48.673</f>
        <v>-1.074081266821441</v>
      </c>
      <c r="AJ552" s="4">
        <f>(K552-4.6555)/6.074</f>
        <v>-0.76646361540994401</v>
      </c>
      <c r="AK552" s="4">
        <f>-1*(R552-4.3424)/0.5478</f>
        <v>-0.6162833150784961</v>
      </c>
      <c r="AL552" s="4">
        <f>-1*(T552-1.332)/0.0986</f>
        <v>-0.68965517241379148</v>
      </c>
      <c r="AM552" s="4">
        <f>(AG552-8.9127)/1.487</f>
        <v>-0.37631136516476044</v>
      </c>
      <c r="AN552" s="4">
        <f>(AF552-5.59719)/7.031955</f>
        <v>-8.492517372480346E-2</v>
      </c>
    </row>
    <row r="553" spans="1:40" x14ac:dyDescent="0.2">
      <c r="A553" t="e">
        <f>B553-C553</f>
        <v>#REF!</v>
      </c>
      <c r="B553" t="e">
        <f>MATCH(E553,#REF!,0)-1</f>
        <v>#REF!</v>
      </c>
      <c r="C553">
        <v>552</v>
      </c>
      <c r="D553">
        <v>734</v>
      </c>
      <c r="E553" t="s">
        <v>8175</v>
      </c>
      <c r="F553" t="s">
        <v>8341</v>
      </c>
      <c r="G553" t="s">
        <v>8349</v>
      </c>
      <c r="H553" t="s">
        <v>7564</v>
      </c>
      <c r="I553">
        <v>10</v>
      </c>
      <c r="J553">
        <v>0</v>
      </c>
      <c r="K553">
        <v>0</v>
      </c>
      <c r="L553">
        <v>38.1</v>
      </c>
      <c r="M553">
        <v>8.6999999999999993</v>
      </c>
      <c r="N553">
        <v>0.4</v>
      </c>
      <c r="O553">
        <v>0.4</v>
      </c>
      <c r="P553">
        <v>0</v>
      </c>
      <c r="Q553">
        <v>1</v>
      </c>
      <c r="R553">
        <v>4.29</v>
      </c>
      <c r="S553">
        <v>3.74</v>
      </c>
      <c r="T553">
        <v>1.41</v>
      </c>
      <c r="U553">
        <v>8.6999999999999993</v>
      </c>
      <c r="V553">
        <v>3.8</v>
      </c>
      <c r="W553">
        <v>8.4</v>
      </c>
      <c r="X553">
        <v>0.4</v>
      </c>
      <c r="Y553">
        <v>4.0999999999999996</v>
      </c>
      <c r="Z553">
        <v>4.5</v>
      </c>
      <c r="AA553">
        <v>1</v>
      </c>
      <c r="AB553">
        <v>44.1</v>
      </c>
      <c r="AC553">
        <v>34.5</v>
      </c>
      <c r="AD553">
        <v>21.4</v>
      </c>
      <c r="AE553">
        <v>0.30299999999999999</v>
      </c>
      <c r="AF553">
        <f>SUM(P553+Q553)</f>
        <v>1</v>
      </c>
      <c r="AG553">
        <f>(U553/M553)*9</f>
        <v>9</v>
      </c>
      <c r="AH553" s="15">
        <f>SUM(AI553:AN553)</f>
        <v>-3.6097176284140713</v>
      </c>
      <c r="AI553" s="4">
        <f>(M553-84.2787575)/48.673</f>
        <v>-1.5527860929057176</v>
      </c>
      <c r="AJ553" s="4">
        <f>(K553-4.6555)/6.074</f>
        <v>-0.76646361540994401</v>
      </c>
      <c r="AK553" s="4">
        <f>-1*(R553-4.3424)/0.5478</f>
        <v>9.5655348667396056E-2</v>
      </c>
      <c r="AL553" s="4">
        <f>-1*(T553-1.332)/0.0986</f>
        <v>-0.79107505070993767</v>
      </c>
      <c r="AM553" s="4">
        <f>(AG553-8.9127)/1.487</f>
        <v>5.8708809683927922E-2</v>
      </c>
      <c r="AN553" s="4">
        <f>(AF553-5.59719)/7.031955</f>
        <v>-0.65375702773979649</v>
      </c>
    </row>
    <row r="554" spans="1:40" x14ac:dyDescent="0.2">
      <c r="A554" t="e">
        <f>B554-C554</f>
        <v>#REF!</v>
      </c>
      <c r="B554" t="e">
        <f>MATCH(E554,#REF!,0)-1</f>
        <v>#REF!</v>
      </c>
      <c r="C554">
        <v>553</v>
      </c>
      <c r="D554">
        <v>377</v>
      </c>
      <c r="E554" t="s">
        <v>8032</v>
      </c>
      <c r="F554" t="s">
        <v>8334</v>
      </c>
      <c r="G554" t="s">
        <v>8349</v>
      </c>
      <c r="H554" t="s">
        <v>7564</v>
      </c>
      <c r="I554">
        <v>45</v>
      </c>
      <c r="J554">
        <v>0</v>
      </c>
      <c r="K554">
        <v>0</v>
      </c>
      <c r="L554">
        <v>199.4</v>
      </c>
      <c r="M554">
        <v>45.4</v>
      </c>
      <c r="N554">
        <v>2.2000000000000002</v>
      </c>
      <c r="O554">
        <v>2.2000000000000002</v>
      </c>
      <c r="P554">
        <v>0</v>
      </c>
      <c r="Q554">
        <v>5</v>
      </c>
      <c r="R554">
        <v>4.37</v>
      </c>
      <c r="S554">
        <v>3.97</v>
      </c>
      <c r="T554">
        <v>1.46</v>
      </c>
      <c r="U554">
        <v>40.1</v>
      </c>
      <c r="V554">
        <v>21.5</v>
      </c>
      <c r="W554">
        <v>44.9</v>
      </c>
      <c r="X554">
        <v>2.2999999999999998</v>
      </c>
      <c r="Y554">
        <v>22.1</v>
      </c>
      <c r="Z554">
        <v>23.9</v>
      </c>
      <c r="AA554">
        <v>6</v>
      </c>
      <c r="AB554">
        <v>50</v>
      </c>
      <c r="AC554">
        <v>29.5</v>
      </c>
      <c r="AD554">
        <v>20.5</v>
      </c>
      <c r="AE554">
        <v>0.30199999999999999</v>
      </c>
      <c r="AF554">
        <f>SUM(P554+Q554)</f>
        <v>5</v>
      </c>
      <c r="AG554">
        <f>(U554/M554)*9</f>
        <v>7.9493392070484585</v>
      </c>
      <c r="AH554" s="15">
        <f>SUM(AI554:AN554)</f>
        <v>-3.6465764859031586</v>
      </c>
      <c r="AI554" s="4">
        <f>(M554-84.2787575)/48.673</f>
        <v>-0.79877462864421744</v>
      </c>
      <c r="AJ554" s="4">
        <f>(K554-4.6555)/6.074</f>
        <v>-0.76646361540994401</v>
      </c>
      <c r="AK554" s="4">
        <f>-1*(R554-4.3424)/0.5478</f>
        <v>-5.0383351588171803E-2</v>
      </c>
      <c r="AL554" s="4">
        <f>-1*(T554-1.332)/0.0986</f>
        <v>-1.2981744421906685</v>
      </c>
      <c r="AM554" s="4">
        <f>(AG554-8.9127)/1.487</f>
        <v>-0.6478552743453535</v>
      </c>
      <c r="AN554" s="4">
        <f>(AF554-5.59719)/7.031955</f>
        <v>-8.492517372480346E-2</v>
      </c>
    </row>
    <row r="555" spans="1:40" x14ac:dyDescent="0.2">
      <c r="A555" t="e">
        <f>B555-C555</f>
        <v>#REF!</v>
      </c>
      <c r="B555" t="e">
        <f>MATCH(E555,#REF!,0)-1</f>
        <v>#REF!</v>
      </c>
      <c r="C555">
        <v>554</v>
      </c>
      <c r="D555">
        <v>214</v>
      </c>
      <c r="E555" t="s">
        <v>8037</v>
      </c>
      <c r="F555" t="s">
        <v>8328</v>
      </c>
      <c r="G555" t="s">
        <v>8319</v>
      </c>
      <c r="H555" t="s">
        <v>9</v>
      </c>
      <c r="I555">
        <v>13</v>
      </c>
      <c r="J555">
        <v>13</v>
      </c>
      <c r="K555">
        <v>4.9000000000000004</v>
      </c>
      <c r="L555">
        <v>287.5</v>
      </c>
      <c r="M555">
        <v>67.099999999999994</v>
      </c>
      <c r="N555">
        <v>3.1</v>
      </c>
      <c r="O555">
        <v>5</v>
      </c>
      <c r="P555">
        <v>0</v>
      </c>
      <c r="Q555">
        <v>0</v>
      </c>
      <c r="R555">
        <v>5.27</v>
      </c>
      <c r="S555">
        <v>4.25</v>
      </c>
      <c r="T555">
        <v>1.29</v>
      </c>
      <c r="U555">
        <v>52.3</v>
      </c>
      <c r="V555">
        <v>13.9</v>
      </c>
      <c r="W555">
        <v>72.7</v>
      </c>
      <c r="X555">
        <v>2.2000000000000002</v>
      </c>
      <c r="Y555">
        <v>39.299999999999997</v>
      </c>
      <c r="Z555">
        <v>41.3</v>
      </c>
      <c r="AA555">
        <v>16</v>
      </c>
      <c r="AB555">
        <v>31.1</v>
      </c>
      <c r="AC555">
        <v>49</v>
      </c>
      <c r="AD555">
        <v>20</v>
      </c>
      <c r="AE555">
        <v>0.27800000000000002</v>
      </c>
      <c r="AF555">
        <f>SUM(P555+Q555)</f>
        <v>0</v>
      </c>
      <c r="AG555">
        <f>(U555/M555)*9</f>
        <v>7.0149031296572284</v>
      </c>
      <c r="AH555" s="15">
        <f>SUM(AI555:AN555)</f>
        <v>-3.6522677525192253</v>
      </c>
      <c r="AI555" s="4">
        <f>(M555-84.2787575)/48.673</f>
        <v>-0.3529422369691616</v>
      </c>
      <c r="AJ555" s="4">
        <f>(K555-4.6555)/6.074</f>
        <v>4.0253539677313203E-2</v>
      </c>
      <c r="AK555" s="4">
        <f>-1*(R555-4.3424)/0.5478</f>
        <v>-1.6933187294633079</v>
      </c>
      <c r="AL555" s="4">
        <f>-1*(T555-1.332)/0.0986</f>
        <v>0.4259634888438138</v>
      </c>
      <c r="AM555" s="4">
        <f>(AG555-8.9127)/1.487</f>
        <v>-1.2762588233643379</v>
      </c>
      <c r="AN555" s="4">
        <f>(AF555-5.59719)/7.031955</f>
        <v>-0.7959649912435447</v>
      </c>
    </row>
    <row r="556" spans="1:40" x14ac:dyDescent="0.2">
      <c r="A556" t="e">
        <f>B556-C556</f>
        <v>#REF!</v>
      </c>
      <c r="B556" t="e">
        <f>MATCH(E556,#REF!,0)-1</f>
        <v>#REF!</v>
      </c>
      <c r="C556">
        <v>555</v>
      </c>
      <c r="D556">
        <v>732</v>
      </c>
      <c r="E556" t="s">
        <v>8225</v>
      </c>
      <c r="F556" t="s">
        <v>8325</v>
      </c>
      <c r="G556" t="s">
        <v>8349</v>
      </c>
      <c r="H556" t="s">
        <v>7564</v>
      </c>
      <c r="I556">
        <v>10</v>
      </c>
      <c r="J556">
        <v>0</v>
      </c>
      <c r="K556">
        <v>0</v>
      </c>
      <c r="L556">
        <v>43.8</v>
      </c>
      <c r="M556">
        <v>9.6999999999999993</v>
      </c>
      <c r="N556">
        <v>0.5</v>
      </c>
      <c r="O556">
        <v>0.5</v>
      </c>
      <c r="P556">
        <v>0</v>
      </c>
      <c r="Q556">
        <v>1</v>
      </c>
      <c r="R556">
        <v>4.4400000000000004</v>
      </c>
      <c r="S556">
        <v>4.18</v>
      </c>
      <c r="T556">
        <v>1.54</v>
      </c>
      <c r="U556">
        <v>12.1</v>
      </c>
      <c r="V556">
        <v>7</v>
      </c>
      <c r="W556">
        <v>7.9</v>
      </c>
      <c r="X556">
        <v>0.4</v>
      </c>
      <c r="Y556">
        <v>4.8</v>
      </c>
      <c r="Z556">
        <v>5.0999999999999996</v>
      </c>
      <c r="AA556">
        <v>1</v>
      </c>
      <c r="AB556">
        <v>42</v>
      </c>
      <c r="AC556">
        <v>38.1</v>
      </c>
      <c r="AD556">
        <v>19.899999999999999</v>
      </c>
      <c r="AE556">
        <v>0.28299999999999997</v>
      </c>
      <c r="AF556">
        <f>SUM(P556+Q556)</f>
        <v>1</v>
      </c>
      <c r="AG556">
        <f>(U556/M556)*9</f>
        <v>11.226804123711339</v>
      </c>
      <c r="AH556" s="15">
        <f>SUM(AI556:AN556)</f>
        <v>-3.6839387959005863</v>
      </c>
      <c r="AI556" s="4">
        <f>(M556-84.2787575)/48.673</f>
        <v>-1.5322408213999545</v>
      </c>
      <c r="AJ556" s="4">
        <f>(K556-4.6555)/6.074</f>
        <v>-0.76646361540994401</v>
      </c>
      <c r="AK556" s="4">
        <f>-1*(R556-4.3424)/0.5478</f>
        <v>-0.17816721431179411</v>
      </c>
      <c r="AL556" s="4">
        <f>-1*(T556-1.332)/0.0986</f>
        <v>-2.1095334685598375</v>
      </c>
      <c r="AM556" s="4">
        <f>(AG556-8.9127)/1.487</f>
        <v>1.5562233515207398</v>
      </c>
      <c r="AN556" s="4">
        <f>(AF556-5.59719)/7.031955</f>
        <v>-0.65375702773979649</v>
      </c>
    </row>
    <row r="557" spans="1:40" x14ac:dyDescent="0.2">
      <c r="A557" t="e">
        <f>B557-C557</f>
        <v>#REF!</v>
      </c>
      <c r="B557" t="e">
        <f>MATCH(E557,#REF!,0)-1</f>
        <v>#REF!</v>
      </c>
      <c r="C557">
        <v>556</v>
      </c>
      <c r="D557">
        <v>596</v>
      </c>
      <c r="E557" t="s">
        <v>8224</v>
      </c>
      <c r="F557" t="s">
        <v>8333</v>
      </c>
      <c r="G557" t="s">
        <v>8349</v>
      </c>
      <c r="H557" t="s">
        <v>9</v>
      </c>
      <c r="I557">
        <v>24</v>
      </c>
      <c r="J557">
        <v>0</v>
      </c>
      <c r="K557">
        <v>0</v>
      </c>
      <c r="L557">
        <v>106.1</v>
      </c>
      <c r="M557">
        <v>24.3</v>
      </c>
      <c r="N557">
        <v>1.2</v>
      </c>
      <c r="O557">
        <v>1.2</v>
      </c>
      <c r="P557">
        <v>0</v>
      </c>
      <c r="Q557">
        <v>2</v>
      </c>
      <c r="R557">
        <v>4.74</v>
      </c>
      <c r="S557">
        <v>3.82</v>
      </c>
      <c r="T557">
        <v>1.39</v>
      </c>
      <c r="U557">
        <v>24.6</v>
      </c>
      <c r="V557">
        <v>10.3</v>
      </c>
      <c r="W557">
        <v>23.4</v>
      </c>
      <c r="X557">
        <v>0.9</v>
      </c>
      <c r="Y557">
        <v>12.8</v>
      </c>
      <c r="Z557">
        <v>13.6</v>
      </c>
      <c r="AA557">
        <v>4</v>
      </c>
      <c r="AB557">
        <v>38.9</v>
      </c>
      <c r="AC557">
        <v>41.1</v>
      </c>
      <c r="AD557">
        <v>20.100000000000001</v>
      </c>
      <c r="AE557">
        <v>0.28899999999999998</v>
      </c>
      <c r="AF557">
        <f>SUM(P557+Q557)</f>
        <v>2</v>
      </c>
      <c r="AG557">
        <f>(U557/M557)*9</f>
        <v>9.1111111111111107</v>
      </c>
      <c r="AH557" s="15">
        <f>SUM(AI557:AN557)</f>
        <v>-3.6909096999559394</v>
      </c>
      <c r="AI557" s="4">
        <f>(M557-84.2787575)/48.673</f>
        <v>-1.2322798574158158</v>
      </c>
      <c r="AJ557" s="4">
        <f>(K557-4.6555)/6.074</f>
        <v>-0.76646361540994401</v>
      </c>
      <c r="AK557" s="4">
        <f>-1*(R557-4.3424)/0.5478</f>
        <v>-0.72581234027017283</v>
      </c>
      <c r="AL557" s="4">
        <f>-1*(T557-1.332)/0.0986</f>
        <v>-0.58823529411764541</v>
      </c>
      <c r="AM557" s="4">
        <f>(AG557-8.9127)/1.487</f>
        <v>0.13343047149368631</v>
      </c>
      <c r="AN557" s="4">
        <f>(AF557-5.59719)/7.031955</f>
        <v>-0.51154906423604818</v>
      </c>
    </row>
    <row r="558" spans="1:40" x14ac:dyDescent="0.2">
      <c r="A558" t="e">
        <f>B558-C558</f>
        <v>#REF!</v>
      </c>
      <c r="B558" t="e">
        <f>MATCH(E558,#REF!,0)-1</f>
        <v>#REF!</v>
      </c>
      <c r="C558">
        <v>557</v>
      </c>
      <c r="D558">
        <v>483</v>
      </c>
      <c r="E558" t="s">
        <v>8244</v>
      </c>
      <c r="F558" t="s">
        <v>8348</v>
      </c>
      <c r="G558" t="s">
        <v>8349</v>
      </c>
      <c r="H558" t="s">
        <v>7564</v>
      </c>
      <c r="I558">
        <v>50</v>
      </c>
      <c r="J558">
        <v>0</v>
      </c>
      <c r="K558">
        <v>0</v>
      </c>
      <c r="L558">
        <v>155.30000000000001</v>
      </c>
      <c r="M558">
        <v>35.1</v>
      </c>
      <c r="N558">
        <v>1.7</v>
      </c>
      <c r="O558">
        <v>1.7</v>
      </c>
      <c r="P558">
        <v>0</v>
      </c>
      <c r="Q558">
        <v>8</v>
      </c>
      <c r="R558">
        <v>4.75</v>
      </c>
      <c r="S558">
        <v>4.05</v>
      </c>
      <c r="T558">
        <v>1.45</v>
      </c>
      <c r="U558">
        <v>32.9</v>
      </c>
      <c r="V558">
        <v>15.7</v>
      </c>
      <c r="W558">
        <v>35.299999999999997</v>
      </c>
      <c r="X558">
        <v>1.7</v>
      </c>
      <c r="Y558">
        <v>18.5</v>
      </c>
      <c r="Z558">
        <v>19.899999999999999</v>
      </c>
      <c r="AA558">
        <v>6</v>
      </c>
      <c r="AB558">
        <v>44</v>
      </c>
      <c r="AC558">
        <v>36</v>
      </c>
      <c r="AD558">
        <v>20.100000000000001</v>
      </c>
      <c r="AE558">
        <v>0.29599999999999999</v>
      </c>
      <c r="AF558">
        <f>SUM(P558+Q558)</f>
        <v>8</v>
      </c>
      <c r="AG558">
        <f>(U558/M558)*9</f>
        <v>8.4358974358974343</v>
      </c>
      <c r="AH558" s="15">
        <f>SUM(AI558:AN558)</f>
        <v>-3.6966248849777981</v>
      </c>
      <c r="AI558" s="4">
        <f>(M558-84.2787575)/48.673</f>
        <v>-1.0103909251535759</v>
      </c>
      <c r="AJ558" s="4">
        <f>(K558-4.6555)/6.074</f>
        <v>-0.76646361540994401</v>
      </c>
      <c r="AK558" s="4">
        <f>-1*(R558-4.3424)/0.5478</f>
        <v>-0.7440671778021184</v>
      </c>
      <c r="AL558" s="4">
        <f>-1*(T558-1.332)/0.0986</f>
        <v>-1.1967545638945223</v>
      </c>
      <c r="AM558" s="4">
        <f>(AG558-8.9127)/1.487</f>
        <v>-0.32064731950407854</v>
      </c>
      <c r="AN558" s="4">
        <f>(AF558-5.59719)/7.031955</f>
        <v>0.34169871678644126</v>
      </c>
    </row>
    <row r="559" spans="1:40" x14ac:dyDescent="0.2">
      <c r="A559" t="e">
        <f>B559-C559</f>
        <v>#REF!</v>
      </c>
      <c r="B559" t="e">
        <f>MATCH(E559,#REF!,0)-1</f>
        <v>#REF!</v>
      </c>
      <c r="C559">
        <v>558</v>
      </c>
      <c r="D559">
        <v>396</v>
      </c>
      <c r="E559" t="s">
        <v>8044</v>
      </c>
      <c r="F559" t="s">
        <v>8335</v>
      </c>
      <c r="G559" t="s">
        <v>8349</v>
      </c>
      <c r="H559" t="s">
        <v>9</v>
      </c>
      <c r="I559">
        <v>24</v>
      </c>
      <c r="J559">
        <v>0</v>
      </c>
      <c r="K559">
        <v>0</v>
      </c>
      <c r="L559">
        <v>188.4</v>
      </c>
      <c r="M559">
        <v>43.7</v>
      </c>
      <c r="N559">
        <v>2.2999999999999998</v>
      </c>
      <c r="O559">
        <v>2</v>
      </c>
      <c r="P559">
        <v>0</v>
      </c>
      <c r="Q559">
        <v>2</v>
      </c>
      <c r="R559">
        <v>4.42</v>
      </c>
      <c r="S559">
        <v>3.81</v>
      </c>
      <c r="T559">
        <v>1.33</v>
      </c>
      <c r="U559">
        <v>32.700000000000003</v>
      </c>
      <c r="V559">
        <v>10.3</v>
      </c>
      <c r="W559">
        <v>47.8</v>
      </c>
      <c r="X559">
        <v>2.2000000000000002</v>
      </c>
      <c r="Y559">
        <v>21.5</v>
      </c>
      <c r="Z559">
        <v>23.2</v>
      </c>
      <c r="AA559">
        <v>6</v>
      </c>
      <c r="AB559">
        <v>49.2</v>
      </c>
      <c r="AC559">
        <v>29.6</v>
      </c>
      <c r="AD559">
        <v>21.2</v>
      </c>
      <c r="AE559">
        <v>0.30399999999999999</v>
      </c>
      <c r="AF559">
        <f>SUM(P559+Q559)</f>
        <v>2</v>
      </c>
      <c r="AG559">
        <f>(U559/M559)*9</f>
        <v>6.7345537757437075</v>
      </c>
      <c r="AH559" s="15">
        <f>SUM(AI559:AN559)</f>
        <v>-3.6978801833084107</v>
      </c>
      <c r="AI559" s="4">
        <f>(M559-84.2787575)/48.673</f>
        <v>-0.83370159020401435</v>
      </c>
      <c r="AJ559" s="4">
        <f>(K559-4.6555)/6.074</f>
        <v>-0.76646361540994401</v>
      </c>
      <c r="AK559" s="4">
        <f>-1*(R559-4.3424)/0.5478</f>
        <v>-0.14165753924790131</v>
      </c>
      <c r="AL559" s="4">
        <f>-1*(T559-1.332)/0.0986</f>
        <v>2.0283975659229229E-2</v>
      </c>
      <c r="AM559" s="4">
        <f>(AG559-8.9127)/1.487</f>
        <v>-1.4647923498697319</v>
      </c>
      <c r="AN559" s="4">
        <f>(AF559-5.59719)/7.031955</f>
        <v>-0.51154906423604818</v>
      </c>
    </row>
    <row r="560" spans="1:40" x14ac:dyDescent="0.2">
      <c r="A560" t="e">
        <f>B560-C560</f>
        <v>#REF!</v>
      </c>
      <c r="B560" t="e">
        <f>MATCH(E560,#REF!,0)-1</f>
        <v>#REF!</v>
      </c>
      <c r="C560">
        <v>559</v>
      </c>
      <c r="D560">
        <v>109</v>
      </c>
      <c r="E560" t="s">
        <v>7793</v>
      </c>
      <c r="F560" t="s">
        <v>8346</v>
      </c>
      <c r="G560" t="s">
        <v>8319</v>
      </c>
      <c r="H560" t="s">
        <v>9</v>
      </c>
      <c r="I560">
        <v>26</v>
      </c>
      <c r="J560">
        <v>26</v>
      </c>
      <c r="K560">
        <v>8.5</v>
      </c>
      <c r="L560">
        <v>584</v>
      </c>
      <c r="M560">
        <v>132.1</v>
      </c>
      <c r="N560">
        <v>5.7</v>
      </c>
      <c r="O560">
        <v>10.3</v>
      </c>
      <c r="P560">
        <v>0</v>
      </c>
      <c r="Q560">
        <v>0</v>
      </c>
      <c r="R560">
        <v>5.83</v>
      </c>
      <c r="S560">
        <v>4.33</v>
      </c>
      <c r="T560">
        <v>1.44</v>
      </c>
      <c r="U560">
        <v>115</v>
      </c>
      <c r="V560">
        <v>49.9</v>
      </c>
      <c r="W560">
        <v>139.80000000000001</v>
      </c>
      <c r="X560">
        <v>6.9</v>
      </c>
      <c r="Y560">
        <v>85.6</v>
      </c>
      <c r="Z560">
        <v>89.7</v>
      </c>
      <c r="AA560">
        <v>33</v>
      </c>
      <c r="AB560">
        <v>29.1</v>
      </c>
      <c r="AC560">
        <v>50.3</v>
      </c>
      <c r="AD560">
        <v>20.6</v>
      </c>
      <c r="AE560">
        <v>0.28100000000000003</v>
      </c>
      <c r="AF560">
        <f>SUM(P560+Q560)</f>
        <v>0</v>
      </c>
      <c r="AG560">
        <f>(U560/M560)*9</f>
        <v>7.8349735049205158</v>
      </c>
      <c r="AH560" s="15">
        <f>SUM(AI560:AN560)</f>
        <v>-3.7162108349521867</v>
      </c>
      <c r="AI560" s="4">
        <f>(M560-84.2787575)/48.673</f>
        <v>0.98250041090543005</v>
      </c>
      <c r="AJ560" s="4">
        <f>(K560-4.6555)/6.074</f>
        <v>0.63294369443529797</v>
      </c>
      <c r="AK560" s="4">
        <f>-1*(R560-4.3424)/0.5478</f>
        <v>-2.7155896312522829</v>
      </c>
      <c r="AL560" s="4">
        <f>-1*(T560-1.332)/0.0986</f>
        <v>-1.0953346855983761</v>
      </c>
      <c r="AM560" s="4">
        <f>(AG560-8.9127)/1.487</f>
        <v>-0.72476563219871104</v>
      </c>
      <c r="AN560" s="4">
        <f>(AF560-5.59719)/7.031955</f>
        <v>-0.7959649912435447</v>
      </c>
    </row>
    <row r="561" spans="1:40" x14ac:dyDescent="0.2">
      <c r="A561" t="e">
        <f>B561-C561</f>
        <v>#REF!</v>
      </c>
      <c r="B561" t="e">
        <f>MATCH(E561,#REF!,0)-1</f>
        <v>#REF!</v>
      </c>
      <c r="C561">
        <v>560</v>
      </c>
      <c r="D561">
        <v>314</v>
      </c>
      <c r="E561" t="s">
        <v>7946</v>
      </c>
      <c r="F561" t="s">
        <v>8337</v>
      </c>
      <c r="G561" t="s">
        <v>8349</v>
      </c>
      <c r="H561" t="s">
        <v>9</v>
      </c>
      <c r="I561">
        <v>44</v>
      </c>
      <c r="J561">
        <v>3</v>
      </c>
      <c r="K561">
        <v>1.1000000000000001</v>
      </c>
      <c r="L561">
        <v>246.4</v>
      </c>
      <c r="M561">
        <v>56.5</v>
      </c>
      <c r="N561">
        <v>2.7</v>
      </c>
      <c r="O561">
        <v>3.1</v>
      </c>
      <c r="P561">
        <v>0</v>
      </c>
      <c r="Q561">
        <v>4</v>
      </c>
      <c r="R561">
        <v>4.82</v>
      </c>
      <c r="S561">
        <v>3.96</v>
      </c>
      <c r="T561">
        <v>1.41</v>
      </c>
      <c r="U561">
        <v>49.6</v>
      </c>
      <c r="V561">
        <v>21.6</v>
      </c>
      <c r="W561">
        <v>57.8</v>
      </c>
      <c r="X561">
        <v>2.4</v>
      </c>
      <c r="Y561">
        <v>30.2</v>
      </c>
      <c r="Z561">
        <v>32.4</v>
      </c>
      <c r="AA561">
        <v>9</v>
      </c>
      <c r="AB561">
        <v>44.1</v>
      </c>
      <c r="AC561">
        <v>35.4</v>
      </c>
      <c r="AD561">
        <v>20.399999999999999</v>
      </c>
      <c r="AE561">
        <v>0.29699999999999999</v>
      </c>
      <c r="AF561">
        <f>SUM(P561+Q561)</f>
        <v>4</v>
      </c>
      <c r="AG561">
        <f>(U561/M561)*9</f>
        <v>7.9008849557522121</v>
      </c>
      <c r="AH561" s="15">
        <f>SUM(AI561:AN561)</f>
        <v>-3.7265857032478209</v>
      </c>
      <c r="AI561" s="4">
        <f>(M561-84.2787575)/48.673</f>
        <v>-0.57072211493024871</v>
      </c>
      <c r="AJ561" s="4">
        <f>(K561-4.6555)/6.074</f>
        <v>-0.58536384590055979</v>
      </c>
      <c r="AK561" s="4">
        <f>-1*(R561-4.3424)/0.5478</f>
        <v>-0.87185104052574069</v>
      </c>
      <c r="AL561" s="4">
        <f>-1*(T561-1.332)/0.0986</f>
        <v>-0.79107505070993767</v>
      </c>
      <c r="AM561" s="4">
        <f>(AG561-8.9127)/1.487</f>
        <v>-0.68044051395278216</v>
      </c>
      <c r="AN561" s="4">
        <f>(AF561-5.59719)/7.031955</f>
        <v>-0.22713313722855172</v>
      </c>
    </row>
    <row r="562" spans="1:40" x14ac:dyDescent="0.2">
      <c r="A562" t="e">
        <f>B562-C562</f>
        <v>#REF!</v>
      </c>
      <c r="B562" t="e">
        <f>MATCH(E562,#REF!,0)-1</f>
        <v>#REF!</v>
      </c>
      <c r="C562">
        <v>561</v>
      </c>
      <c r="D562">
        <v>554</v>
      </c>
      <c r="E562" t="s">
        <v>8036</v>
      </c>
      <c r="F562" t="s">
        <v>8346</v>
      </c>
      <c r="G562" t="s">
        <v>8349</v>
      </c>
      <c r="H562" t="s">
        <v>9</v>
      </c>
      <c r="I562">
        <v>31</v>
      </c>
      <c r="J562">
        <v>0</v>
      </c>
      <c r="K562">
        <v>0</v>
      </c>
      <c r="L562">
        <v>108.6</v>
      </c>
      <c r="M562">
        <v>24.6</v>
      </c>
      <c r="N562">
        <v>1.1000000000000001</v>
      </c>
      <c r="O562">
        <v>1.3</v>
      </c>
      <c r="P562">
        <v>0</v>
      </c>
      <c r="Q562">
        <v>5</v>
      </c>
      <c r="R562">
        <v>4.7</v>
      </c>
      <c r="S562">
        <v>3.87</v>
      </c>
      <c r="T562">
        <v>1.46</v>
      </c>
      <c r="U562">
        <v>25.5</v>
      </c>
      <c r="V562">
        <v>13.1</v>
      </c>
      <c r="W562">
        <v>22.9</v>
      </c>
      <c r="X562">
        <v>1.4</v>
      </c>
      <c r="Y562">
        <v>12.8</v>
      </c>
      <c r="Z562">
        <v>13.7</v>
      </c>
      <c r="AA562">
        <v>4</v>
      </c>
      <c r="AB562">
        <v>43.3</v>
      </c>
      <c r="AC562">
        <v>36.1</v>
      </c>
      <c r="AD562">
        <v>20.6</v>
      </c>
      <c r="AE562">
        <v>0.29499999999999998</v>
      </c>
      <c r="AF562">
        <f>SUM(P562+Q562)</f>
        <v>5</v>
      </c>
      <c r="AG562">
        <f>(U562/M562)*9</f>
        <v>9.3292682926829276</v>
      </c>
      <c r="AH562" s="15">
        <f>SUM(AI562:AN562)</f>
        <v>-3.7483324216531906</v>
      </c>
      <c r="AI562" s="4">
        <f>(M562-84.2787575)/48.673</f>
        <v>-1.2261162759640867</v>
      </c>
      <c r="AJ562" s="4">
        <f>(K562-4.6555)/6.074</f>
        <v>-0.76646361540994401</v>
      </c>
      <c r="AK562" s="4">
        <f>-1*(R562-4.3424)/0.5478</f>
        <v>-0.6527929901423889</v>
      </c>
      <c r="AL562" s="4">
        <f>-1*(T562-1.332)/0.0986</f>
        <v>-1.2981744421906685</v>
      </c>
      <c r="AM562" s="4">
        <f>(AG562-8.9127)/1.487</f>
        <v>0.28014007577870098</v>
      </c>
      <c r="AN562" s="4">
        <f>(AF562-5.59719)/7.031955</f>
        <v>-8.492517372480346E-2</v>
      </c>
    </row>
    <row r="563" spans="1:40" x14ac:dyDescent="0.2">
      <c r="A563" t="e">
        <f>B563-C563</f>
        <v>#REF!</v>
      </c>
      <c r="B563" t="e">
        <f>MATCH(E563,#REF!,0)-1</f>
        <v>#REF!</v>
      </c>
      <c r="C563">
        <v>562</v>
      </c>
      <c r="D563">
        <v>605</v>
      </c>
      <c r="E563" t="s">
        <v>8163</v>
      </c>
      <c r="F563" t="s">
        <v>8342</v>
      </c>
      <c r="G563" t="s">
        <v>8349</v>
      </c>
      <c r="H563" t="s">
        <v>9</v>
      </c>
      <c r="I563">
        <v>24</v>
      </c>
      <c r="J563">
        <v>0</v>
      </c>
      <c r="K563">
        <v>0</v>
      </c>
      <c r="L563">
        <v>107.6</v>
      </c>
      <c r="M563">
        <v>24.3</v>
      </c>
      <c r="N563">
        <v>1.2</v>
      </c>
      <c r="O563">
        <v>1.2</v>
      </c>
      <c r="P563">
        <v>0</v>
      </c>
      <c r="Q563">
        <v>2</v>
      </c>
      <c r="R563">
        <v>4.6100000000000003</v>
      </c>
      <c r="S563">
        <v>3.83</v>
      </c>
      <c r="T563">
        <v>1.46</v>
      </c>
      <c r="U563">
        <v>26.2</v>
      </c>
      <c r="V563">
        <v>12.9</v>
      </c>
      <c r="W563">
        <v>22.5</v>
      </c>
      <c r="X563">
        <v>1.2</v>
      </c>
      <c r="Y563">
        <v>12.5</v>
      </c>
      <c r="Z563">
        <v>13.4</v>
      </c>
      <c r="AA563">
        <v>4</v>
      </c>
      <c r="AB563">
        <v>44</v>
      </c>
      <c r="AC563">
        <v>35.299999999999997</v>
      </c>
      <c r="AD563">
        <v>20.7</v>
      </c>
      <c r="AE563">
        <v>0.29699999999999999</v>
      </c>
      <c r="AF563">
        <f>SUM(P563+Q563)</f>
        <v>2</v>
      </c>
      <c r="AG563">
        <f>(U563/M563)*9</f>
        <v>9.7037037037037042</v>
      </c>
      <c r="AH563" s="15">
        <f>SUM(AI563:AN563)</f>
        <v>-3.765020430461619</v>
      </c>
      <c r="AI563" s="4">
        <f>(M563-84.2787575)/48.673</f>
        <v>-1.2322798574158158</v>
      </c>
      <c r="AJ563" s="4">
        <f>(K563-4.6555)/6.074</f>
        <v>-0.76646361540994401</v>
      </c>
      <c r="AK563" s="4">
        <f>-1*(R563-4.3424)/0.5478</f>
        <v>-0.48849945235487541</v>
      </c>
      <c r="AL563" s="4">
        <f>-1*(T563-1.332)/0.0986</f>
        <v>-1.2981744421906685</v>
      </c>
      <c r="AM563" s="4">
        <f>(AG563-8.9127)/1.487</f>
        <v>0.53194600114573298</v>
      </c>
      <c r="AN563" s="4">
        <f>(AF563-5.59719)/7.031955</f>
        <v>-0.51154906423604818</v>
      </c>
    </row>
    <row r="564" spans="1:40" x14ac:dyDescent="0.2">
      <c r="A564" t="e">
        <f>B564-C564</f>
        <v>#REF!</v>
      </c>
      <c r="B564" t="e">
        <f>MATCH(E564,#REF!,0)-1</f>
        <v>#REF!</v>
      </c>
      <c r="C564">
        <v>563</v>
      </c>
      <c r="D564">
        <v>558</v>
      </c>
      <c r="E564" t="s">
        <v>8063</v>
      </c>
      <c r="F564" t="s">
        <v>8323</v>
      </c>
      <c r="G564" t="s">
        <v>8349</v>
      </c>
      <c r="H564" t="s">
        <v>9</v>
      </c>
      <c r="I564">
        <v>24</v>
      </c>
      <c r="J564">
        <v>0</v>
      </c>
      <c r="K564">
        <v>0</v>
      </c>
      <c r="L564">
        <v>106.4</v>
      </c>
      <c r="M564">
        <v>24.3</v>
      </c>
      <c r="N564">
        <v>1.1000000000000001</v>
      </c>
      <c r="O564">
        <v>1.2</v>
      </c>
      <c r="P564">
        <v>0</v>
      </c>
      <c r="Q564">
        <v>2</v>
      </c>
      <c r="R564">
        <v>4.3600000000000003</v>
      </c>
      <c r="S564">
        <v>3.79</v>
      </c>
      <c r="T564">
        <v>1.42</v>
      </c>
      <c r="U564">
        <v>22.7</v>
      </c>
      <c r="V564">
        <v>10.199999999999999</v>
      </c>
      <c r="W564">
        <v>24.2</v>
      </c>
      <c r="X564">
        <v>0.9</v>
      </c>
      <c r="Y564">
        <v>11.8</v>
      </c>
      <c r="Z564">
        <v>12.8</v>
      </c>
      <c r="AA564">
        <v>3</v>
      </c>
      <c r="AB564">
        <v>51.6</v>
      </c>
      <c r="AC564">
        <v>28.4</v>
      </c>
      <c r="AD564">
        <v>20.100000000000001</v>
      </c>
      <c r="AE564">
        <v>0.30399999999999999</v>
      </c>
      <c r="AF564">
        <f>SUM(P564+Q564)</f>
        <v>2</v>
      </c>
      <c r="AG564">
        <f>(U564/M564)*9</f>
        <v>8.4074074074074066</v>
      </c>
      <c r="AH564" s="15">
        <f>SUM(AI564:AN564)</f>
        <v>-3.7747227000922368</v>
      </c>
      <c r="AI564" s="4">
        <f>(M564-84.2787575)/48.673</f>
        <v>-1.2322798574158158</v>
      </c>
      <c r="AJ564" s="4">
        <f>(K564-4.6555)/6.074</f>
        <v>-0.76646361540994401</v>
      </c>
      <c r="AK564" s="4">
        <f>-1*(R564-4.3424)/0.5478</f>
        <v>-3.2128514056226229E-2</v>
      </c>
      <c r="AL564" s="4">
        <f>-1*(T564-1.332)/0.0986</f>
        <v>-0.89249492900608385</v>
      </c>
      <c r="AM564" s="4">
        <f>(AG564-8.9127)/1.487</f>
        <v>-0.33980671996811873</v>
      </c>
      <c r="AN564" s="4">
        <f>(AF564-5.59719)/7.031955</f>
        <v>-0.51154906423604818</v>
      </c>
    </row>
    <row r="565" spans="1:40" x14ac:dyDescent="0.2">
      <c r="A565" t="e">
        <f>B565-C565</f>
        <v>#REF!</v>
      </c>
      <c r="B565" t="e">
        <f>MATCH(E565,#REF!,0)-1</f>
        <v>#REF!</v>
      </c>
      <c r="C565">
        <v>564</v>
      </c>
      <c r="D565">
        <v>740</v>
      </c>
      <c r="E565" t="s">
        <v>8165</v>
      </c>
      <c r="F565" t="s">
        <v>8337</v>
      </c>
      <c r="G565" t="s">
        <v>8349</v>
      </c>
      <c r="H565" t="s">
        <v>9</v>
      </c>
      <c r="I565">
        <v>5</v>
      </c>
      <c r="J565">
        <v>0</v>
      </c>
      <c r="K565">
        <v>0</v>
      </c>
      <c r="L565">
        <v>27.8</v>
      </c>
      <c r="M565">
        <v>6.4</v>
      </c>
      <c r="N565">
        <v>0.3</v>
      </c>
      <c r="O565">
        <v>0.3</v>
      </c>
      <c r="P565">
        <v>0</v>
      </c>
      <c r="Q565">
        <v>0</v>
      </c>
      <c r="R565">
        <v>4.7699999999999996</v>
      </c>
      <c r="S565">
        <v>3.71</v>
      </c>
      <c r="T565">
        <v>1.34</v>
      </c>
      <c r="U565">
        <v>6.6</v>
      </c>
      <c r="V565">
        <v>2.2999999999999998</v>
      </c>
      <c r="W565">
        <v>6.3</v>
      </c>
      <c r="X565">
        <v>0.2</v>
      </c>
      <c r="Y565">
        <v>3.4</v>
      </c>
      <c r="Z565">
        <v>3.6</v>
      </c>
      <c r="AA565">
        <v>1</v>
      </c>
      <c r="AB565">
        <v>36.1</v>
      </c>
      <c r="AC565">
        <v>43.4</v>
      </c>
      <c r="AD565">
        <v>20.399999999999999</v>
      </c>
      <c r="AE565">
        <v>0.28999999999999998</v>
      </c>
      <c r="AF565">
        <f>SUM(P565+Q565)</f>
        <v>0</v>
      </c>
      <c r="AG565">
        <f>(U565/M565)*9</f>
        <v>9.2812499999999982</v>
      </c>
      <c r="AH565" s="15">
        <f>SUM(AI565:AN565)</f>
        <v>-3.7763335633855091</v>
      </c>
      <c r="AI565" s="4">
        <f>(M565-84.2787575)/48.673</f>
        <v>-1.6000402173689723</v>
      </c>
      <c r="AJ565" s="4">
        <f>(K565-4.6555)/6.074</f>
        <v>-0.76646361540994401</v>
      </c>
      <c r="AK565" s="4">
        <f>-1*(R565-4.3424)/0.5478</f>
        <v>-0.78057685286600953</v>
      </c>
      <c r="AL565" s="4">
        <f>-1*(T565-1.332)/0.0986</f>
        <v>-8.1135902636916918E-2</v>
      </c>
      <c r="AM565" s="4">
        <f>(AG565-8.9127)/1.487</f>
        <v>0.24784801613987828</v>
      </c>
      <c r="AN565" s="4">
        <f>(AF565-5.59719)/7.031955</f>
        <v>-0.7959649912435447</v>
      </c>
    </row>
    <row r="566" spans="1:40" x14ac:dyDescent="0.2">
      <c r="A566" t="e">
        <f>B566-C566</f>
        <v>#REF!</v>
      </c>
      <c r="B566" t="e">
        <f>MATCH(E566,#REF!,0)-1</f>
        <v>#REF!</v>
      </c>
      <c r="C566">
        <v>565</v>
      </c>
      <c r="D566">
        <v>454</v>
      </c>
      <c r="E566" t="s">
        <v>8090</v>
      </c>
      <c r="F566" t="s">
        <v>8346</v>
      </c>
      <c r="G566" t="s">
        <v>8349</v>
      </c>
      <c r="H566" t="s">
        <v>9</v>
      </c>
      <c r="I566">
        <v>24</v>
      </c>
      <c r="J566">
        <v>0</v>
      </c>
      <c r="K566">
        <v>0</v>
      </c>
      <c r="L566">
        <v>157.30000000000001</v>
      </c>
      <c r="M566">
        <v>36.5</v>
      </c>
      <c r="N566">
        <v>1.6</v>
      </c>
      <c r="O566">
        <v>1.9</v>
      </c>
      <c r="P566">
        <v>0</v>
      </c>
      <c r="Q566">
        <v>2</v>
      </c>
      <c r="R566">
        <v>5</v>
      </c>
      <c r="S566">
        <v>3.61</v>
      </c>
      <c r="T566">
        <v>1.34</v>
      </c>
      <c r="U566">
        <v>34.700000000000003</v>
      </c>
      <c r="V566">
        <v>12.1</v>
      </c>
      <c r="W566">
        <v>37</v>
      </c>
      <c r="X566">
        <v>1.3</v>
      </c>
      <c r="Y566">
        <v>20.3</v>
      </c>
      <c r="Z566">
        <v>21.4</v>
      </c>
      <c r="AA566">
        <v>8</v>
      </c>
      <c r="AB566">
        <v>34.5</v>
      </c>
      <c r="AC566">
        <v>44.9</v>
      </c>
      <c r="AD566">
        <v>20.6</v>
      </c>
      <c r="AE566">
        <v>0.28799999999999998</v>
      </c>
      <c r="AF566">
        <f>SUM(P566+Q566)</f>
        <v>2</v>
      </c>
      <c r="AG566">
        <f>(U566/M566)*9</f>
        <v>8.5561643835616454</v>
      </c>
      <c r="AH566" s="15">
        <f>SUM(AI566:AN566)</f>
        <v>-3.7809826472209487</v>
      </c>
      <c r="AI566" s="4">
        <f>(M566-84.2787575)/48.673</f>
        <v>-0.98162754504550764</v>
      </c>
      <c r="AJ566" s="4">
        <f>(K566-4.6555)/6.074</f>
        <v>-0.76646361540994401</v>
      </c>
      <c r="AK566" s="4">
        <f>-1*(R566-4.3424)/0.5478</f>
        <v>-1.2004381161007676</v>
      </c>
      <c r="AL566" s="4">
        <f>-1*(T566-1.332)/0.0986</f>
        <v>-8.1135902636916918E-2</v>
      </c>
      <c r="AM566" s="4">
        <f>(AG566-8.9127)/1.487</f>
        <v>-0.23976840379176445</v>
      </c>
      <c r="AN566" s="4">
        <f>(AF566-5.59719)/7.031955</f>
        <v>-0.51154906423604818</v>
      </c>
    </row>
    <row r="567" spans="1:40" x14ac:dyDescent="0.2">
      <c r="A567" t="e">
        <f>B567-C567</f>
        <v>#REF!</v>
      </c>
      <c r="B567" t="e">
        <f>MATCH(E567,#REF!,0)-1</f>
        <v>#REF!</v>
      </c>
      <c r="C567">
        <v>566</v>
      </c>
      <c r="D567">
        <v>529</v>
      </c>
      <c r="E567" t="s">
        <v>8194</v>
      </c>
      <c r="F567" t="s">
        <v>8340</v>
      </c>
      <c r="G567" t="s">
        <v>8319</v>
      </c>
      <c r="H567" t="s">
        <v>9</v>
      </c>
      <c r="I567">
        <v>6</v>
      </c>
      <c r="J567">
        <v>6</v>
      </c>
      <c r="K567">
        <v>2.5</v>
      </c>
      <c r="L567">
        <v>133.9</v>
      </c>
      <c r="M567">
        <v>30.2</v>
      </c>
      <c r="N567">
        <v>1.8</v>
      </c>
      <c r="O567">
        <v>1.8</v>
      </c>
      <c r="P567">
        <v>0</v>
      </c>
      <c r="Q567">
        <v>0</v>
      </c>
      <c r="R567">
        <v>4.6500000000000004</v>
      </c>
      <c r="S567">
        <v>4.18</v>
      </c>
      <c r="T567">
        <v>1.45</v>
      </c>
      <c r="U567">
        <v>31.1</v>
      </c>
      <c r="V567">
        <v>15</v>
      </c>
      <c r="W567">
        <v>28.8</v>
      </c>
      <c r="X567">
        <v>1.2</v>
      </c>
      <c r="Y567">
        <v>15.6</v>
      </c>
      <c r="Z567">
        <v>16.8</v>
      </c>
      <c r="AA567">
        <v>4</v>
      </c>
      <c r="AB567">
        <v>43.9</v>
      </c>
      <c r="AC567">
        <v>35.1</v>
      </c>
      <c r="AD567">
        <v>21</v>
      </c>
      <c r="AE567">
        <v>0.29599999999999999</v>
      </c>
      <c r="AF567">
        <f>SUM(P567+Q567)</f>
        <v>0</v>
      </c>
      <c r="AG567">
        <f>(U567/M567)*9</f>
        <v>9.2682119205298008</v>
      </c>
      <c r="AH567" s="15">
        <f>SUM(AI567:AN567)</f>
        <v>-3.7810943698573931</v>
      </c>
      <c r="AI567" s="4">
        <f>(M567-84.2787575)/48.673</f>
        <v>-1.1110627555318142</v>
      </c>
      <c r="AJ567" s="4">
        <f>(K567-4.6555)/6.074</f>
        <v>-0.35487323016134342</v>
      </c>
      <c r="AK567" s="4">
        <f>-1*(R567-4.3424)/0.5478</f>
        <v>-0.5615188024826594</v>
      </c>
      <c r="AL567" s="4">
        <f>-1*(T567-1.332)/0.0986</f>
        <v>-1.1967545638945223</v>
      </c>
      <c r="AM567" s="4">
        <f>(AG567-8.9127)/1.487</f>
        <v>0.23907997345649065</v>
      </c>
      <c r="AN567" s="4">
        <f>(AF567-5.59719)/7.031955</f>
        <v>-0.7959649912435447</v>
      </c>
    </row>
    <row r="568" spans="1:40" x14ac:dyDescent="0.2">
      <c r="A568" t="e">
        <f>B568-C568</f>
        <v>#REF!</v>
      </c>
      <c r="B568" t="e">
        <f>MATCH(E568,#REF!,0)-1</f>
        <v>#REF!</v>
      </c>
      <c r="C568">
        <v>567</v>
      </c>
      <c r="D568">
        <v>636</v>
      </c>
      <c r="E568" t="s">
        <v>8115</v>
      </c>
      <c r="F568" t="s">
        <v>8340</v>
      </c>
      <c r="G568" t="s">
        <v>8349</v>
      </c>
      <c r="H568" t="s">
        <v>9</v>
      </c>
      <c r="I568">
        <v>24</v>
      </c>
      <c r="J568">
        <v>0</v>
      </c>
      <c r="K568">
        <v>0</v>
      </c>
      <c r="L568">
        <v>105</v>
      </c>
      <c r="M568">
        <v>24.3</v>
      </c>
      <c r="N568">
        <v>1.2</v>
      </c>
      <c r="O568">
        <v>1.2</v>
      </c>
      <c r="P568">
        <v>0</v>
      </c>
      <c r="Q568">
        <v>2</v>
      </c>
      <c r="R568">
        <v>4.33</v>
      </c>
      <c r="S568">
        <v>3.71</v>
      </c>
      <c r="T568">
        <v>1.35</v>
      </c>
      <c r="U568">
        <v>19.600000000000001</v>
      </c>
      <c r="V568">
        <v>7.2</v>
      </c>
      <c r="W568">
        <v>25.6</v>
      </c>
      <c r="X568">
        <v>1</v>
      </c>
      <c r="Y568">
        <v>11.7</v>
      </c>
      <c r="Z568">
        <v>12.7</v>
      </c>
      <c r="AA568">
        <v>3</v>
      </c>
      <c r="AB568">
        <v>49.7</v>
      </c>
      <c r="AC568">
        <v>29.2</v>
      </c>
      <c r="AD568">
        <v>21</v>
      </c>
      <c r="AE568">
        <v>0.30199999999999999</v>
      </c>
      <c r="AF568">
        <f>SUM(P568+Q568)</f>
        <v>2</v>
      </c>
      <c r="AG568">
        <f>(U568/M568)*9</f>
        <v>7.2592592592592595</v>
      </c>
      <c r="AH568" s="15">
        <f>SUM(AI568:AN568)</f>
        <v>-3.7821428781242163</v>
      </c>
      <c r="AI568" s="4">
        <f>(M568-84.2787575)/48.673</f>
        <v>-1.2322798574158158</v>
      </c>
      <c r="AJ568" s="4">
        <f>(K568-4.6555)/6.074</f>
        <v>-0.76646361540994401</v>
      </c>
      <c r="AK568" s="4">
        <f>-1*(R568-4.3424)/0.5478</f>
        <v>2.2635998539612127E-2</v>
      </c>
      <c r="AL568" s="4">
        <f>-1*(T568-1.332)/0.0986</f>
        <v>-0.18255578093306304</v>
      </c>
      <c r="AM568" s="4">
        <f>(AG568-8.9127)/1.487</f>
        <v>-1.1119305586689574</v>
      </c>
      <c r="AN568" s="4">
        <f>(AF568-5.59719)/7.031955</f>
        <v>-0.51154906423604818</v>
      </c>
    </row>
    <row r="569" spans="1:40" x14ac:dyDescent="0.2">
      <c r="A569" t="e">
        <f>B569-C569</f>
        <v>#REF!</v>
      </c>
      <c r="B569" t="e">
        <f>MATCH(E569,#REF!,0)-1</f>
        <v>#REF!</v>
      </c>
      <c r="C569">
        <v>568</v>
      </c>
      <c r="D569">
        <v>535</v>
      </c>
      <c r="E569" t="s">
        <v>8084</v>
      </c>
      <c r="F569" t="s">
        <v>8330</v>
      </c>
      <c r="G569" t="s">
        <v>8349</v>
      </c>
      <c r="H569" t="s">
        <v>9</v>
      </c>
      <c r="I569">
        <v>31</v>
      </c>
      <c r="J569">
        <v>0</v>
      </c>
      <c r="K569">
        <v>0</v>
      </c>
      <c r="L569">
        <v>122.4</v>
      </c>
      <c r="M569">
        <v>27.7</v>
      </c>
      <c r="N569">
        <v>1.3</v>
      </c>
      <c r="O569">
        <v>1.4</v>
      </c>
      <c r="P569">
        <v>0</v>
      </c>
      <c r="Q569">
        <v>5</v>
      </c>
      <c r="R569">
        <v>4.72</v>
      </c>
      <c r="S569">
        <v>3.94</v>
      </c>
      <c r="T569">
        <v>1.44</v>
      </c>
      <c r="U569">
        <v>27.5</v>
      </c>
      <c r="V569">
        <v>13.6</v>
      </c>
      <c r="W569">
        <v>26.4</v>
      </c>
      <c r="X569">
        <v>1.3</v>
      </c>
      <c r="Y569">
        <v>14.5</v>
      </c>
      <c r="Z569">
        <v>15.5</v>
      </c>
      <c r="AA569">
        <v>4</v>
      </c>
      <c r="AB569">
        <v>41.8</v>
      </c>
      <c r="AC569">
        <v>37.5</v>
      </c>
      <c r="AD569">
        <v>20.7</v>
      </c>
      <c r="AE569">
        <v>0.29299999999999998</v>
      </c>
      <c r="AF569">
        <f>SUM(P569+Q569)</f>
        <v>5</v>
      </c>
      <c r="AG569">
        <f>(U569/M569)*9</f>
        <v>8.9350180505415171</v>
      </c>
      <c r="AH569" s="15">
        <f>SUM(AI569:AN569)</f>
        <v>-3.7834432978122776</v>
      </c>
      <c r="AI569" s="4">
        <f>(M569-84.2787575)/48.673</f>
        <v>-1.1624259342962215</v>
      </c>
      <c r="AJ569" s="4">
        <f>(K569-4.6555)/6.074</f>
        <v>-0.76646361540994401</v>
      </c>
      <c r="AK569" s="4">
        <f>-1*(R569-4.3424)/0.5478</f>
        <v>-0.68930266520628003</v>
      </c>
      <c r="AL569" s="4">
        <f>-1*(T569-1.332)/0.0986</f>
        <v>-1.0953346855983761</v>
      </c>
      <c r="AM569" s="4">
        <f>(AG569-8.9127)/1.487</f>
        <v>1.5008776423347626E-2</v>
      </c>
      <c r="AN569" s="4">
        <f>(AF569-5.59719)/7.031955</f>
        <v>-8.492517372480346E-2</v>
      </c>
    </row>
    <row r="570" spans="1:40" x14ac:dyDescent="0.2">
      <c r="A570" t="e">
        <f>B570-C570</f>
        <v>#REF!</v>
      </c>
      <c r="B570" t="e">
        <f>MATCH(E570,#REF!,0)-1</f>
        <v>#REF!</v>
      </c>
      <c r="C570">
        <v>569</v>
      </c>
      <c r="D570">
        <v>609</v>
      </c>
      <c r="E570" t="s">
        <v>8230</v>
      </c>
      <c r="F570" t="s">
        <v>8318</v>
      </c>
      <c r="G570" t="s">
        <v>8349</v>
      </c>
      <c r="H570" t="s">
        <v>9</v>
      </c>
      <c r="I570">
        <v>24</v>
      </c>
      <c r="J570">
        <v>0</v>
      </c>
      <c r="K570">
        <v>0</v>
      </c>
      <c r="L570">
        <v>106.7</v>
      </c>
      <c r="M570">
        <v>24.3</v>
      </c>
      <c r="N570">
        <v>1.1000000000000001</v>
      </c>
      <c r="O570">
        <v>1.2</v>
      </c>
      <c r="P570">
        <v>0</v>
      </c>
      <c r="Q570">
        <v>2</v>
      </c>
      <c r="R570">
        <v>4.5599999999999996</v>
      </c>
      <c r="S570">
        <v>3.88</v>
      </c>
      <c r="T570">
        <v>1.41</v>
      </c>
      <c r="U570">
        <v>23.6</v>
      </c>
      <c r="V570">
        <v>10.9</v>
      </c>
      <c r="W570">
        <v>23.5</v>
      </c>
      <c r="X570">
        <v>1.2</v>
      </c>
      <c r="Y570">
        <v>12.3</v>
      </c>
      <c r="Z570">
        <v>13.2</v>
      </c>
      <c r="AA570">
        <v>4</v>
      </c>
      <c r="AB570">
        <v>43.6</v>
      </c>
      <c r="AC570">
        <v>36.299999999999997</v>
      </c>
      <c r="AD570">
        <v>20.2</v>
      </c>
      <c r="AE570">
        <v>0.29399999999999998</v>
      </c>
      <c r="AF570">
        <f>SUM(P570+Q570)</f>
        <v>2</v>
      </c>
      <c r="AG570">
        <f>(U570/M570)*9</f>
        <v>8.7407407407407405</v>
      </c>
      <c r="AH570" s="15">
        <f>SUM(AI570:AN570)</f>
        <v>-3.8142345870057324</v>
      </c>
      <c r="AI570" s="4">
        <f>(M570-84.2787575)/48.673</f>
        <v>-1.2322798574158158</v>
      </c>
      <c r="AJ570" s="4">
        <f>(K570-4.6555)/6.074</f>
        <v>-0.76646361540994401</v>
      </c>
      <c r="AK570" s="4">
        <f>-1*(R570-4.3424)/0.5478</f>
        <v>-0.3972252646951443</v>
      </c>
      <c r="AL570" s="4">
        <f>-1*(T570-1.332)/0.0986</f>
        <v>-0.79107505070993767</v>
      </c>
      <c r="AM570" s="4">
        <f>(AG570-8.9127)/1.487</f>
        <v>-0.11564173453884243</v>
      </c>
      <c r="AN570" s="4">
        <f>(AF570-5.59719)/7.031955</f>
        <v>-0.51154906423604818</v>
      </c>
    </row>
    <row r="571" spans="1:40" x14ac:dyDescent="0.2">
      <c r="A571" t="e">
        <f>B571-C571</f>
        <v>#REF!</v>
      </c>
      <c r="B571" t="e">
        <f>MATCH(E571,#REF!,0)-1</f>
        <v>#REF!</v>
      </c>
      <c r="C571">
        <v>570</v>
      </c>
      <c r="D571">
        <v>147</v>
      </c>
      <c r="E571" t="s">
        <v>8283</v>
      </c>
      <c r="F571" t="s">
        <v>8326</v>
      </c>
      <c r="G571" t="s">
        <v>8319</v>
      </c>
      <c r="H571" t="s">
        <v>9</v>
      </c>
      <c r="I571">
        <v>29</v>
      </c>
      <c r="J571">
        <v>13</v>
      </c>
      <c r="K571">
        <v>4.5999999999999996</v>
      </c>
      <c r="L571">
        <v>421.6</v>
      </c>
      <c r="M571">
        <v>96.4</v>
      </c>
      <c r="N571">
        <v>4.8</v>
      </c>
      <c r="O571">
        <v>6.3</v>
      </c>
      <c r="P571">
        <v>0</v>
      </c>
      <c r="Q571">
        <v>2</v>
      </c>
      <c r="R571">
        <v>5.5</v>
      </c>
      <c r="S571">
        <v>4.3600000000000003</v>
      </c>
      <c r="T571">
        <v>1.37</v>
      </c>
      <c r="U571">
        <v>78.400000000000006</v>
      </c>
      <c r="V571">
        <v>27.4</v>
      </c>
      <c r="W571">
        <v>104.9</v>
      </c>
      <c r="X571">
        <v>3.2</v>
      </c>
      <c r="Y571">
        <v>58.9</v>
      </c>
      <c r="Z571">
        <v>61.9</v>
      </c>
      <c r="AA571">
        <v>23</v>
      </c>
      <c r="AB571">
        <v>30.7</v>
      </c>
      <c r="AC571">
        <v>48.6</v>
      </c>
      <c r="AD571">
        <v>20.7</v>
      </c>
      <c r="AE571">
        <v>0.28299999999999997</v>
      </c>
      <c r="AF571">
        <f>SUM(P571+Q571)</f>
        <v>2</v>
      </c>
      <c r="AG571">
        <f>(U571/M571)*9</f>
        <v>7.3195020746887964</v>
      </c>
      <c r="AH571" s="15">
        <f>SUM(AI571:AN571)</f>
        <v>-3.8416452520023103</v>
      </c>
      <c r="AI571" s="4">
        <f>(M571-84.2787575)/48.673</f>
        <v>0.24903421814969301</v>
      </c>
      <c r="AJ571" s="4">
        <f>(K571-4.6555)/6.074</f>
        <v>-9.1373065525189867E-3</v>
      </c>
      <c r="AK571" s="4">
        <f>-1*(R571-4.3424)/0.5478</f>
        <v>-2.1131799926980661</v>
      </c>
      <c r="AL571" s="4">
        <f>-1*(T571-1.332)/0.0986</f>
        <v>-0.38539553752535533</v>
      </c>
      <c r="AM571" s="4">
        <f>(AG571-8.9127)/1.487</f>
        <v>-1.0714175691400152</v>
      </c>
      <c r="AN571" s="4">
        <f>(AF571-5.59719)/7.031955</f>
        <v>-0.51154906423604818</v>
      </c>
    </row>
    <row r="572" spans="1:40" x14ac:dyDescent="0.2">
      <c r="A572" t="e">
        <f>B572-C572</f>
        <v>#REF!</v>
      </c>
      <c r="B572" t="e">
        <f>MATCH(E572,#REF!,0)-1</f>
        <v>#REF!</v>
      </c>
      <c r="C572">
        <v>571</v>
      </c>
      <c r="D572">
        <v>480</v>
      </c>
      <c r="E572" t="s">
        <v>7952</v>
      </c>
      <c r="F572" t="s">
        <v>8348</v>
      </c>
      <c r="G572" t="s">
        <v>8349</v>
      </c>
      <c r="H572" t="s">
        <v>9</v>
      </c>
      <c r="I572">
        <v>36</v>
      </c>
      <c r="J572">
        <v>0</v>
      </c>
      <c r="K572">
        <v>0</v>
      </c>
      <c r="L572">
        <v>152.9</v>
      </c>
      <c r="M572">
        <v>35.6</v>
      </c>
      <c r="N572">
        <v>1.7</v>
      </c>
      <c r="O572">
        <v>1.7</v>
      </c>
      <c r="P572">
        <v>0</v>
      </c>
      <c r="Q572">
        <v>4</v>
      </c>
      <c r="R572">
        <v>4.25</v>
      </c>
      <c r="S572">
        <v>3.54</v>
      </c>
      <c r="T572">
        <v>1.35</v>
      </c>
      <c r="U572">
        <v>24.4</v>
      </c>
      <c r="V572">
        <v>8.1999999999999993</v>
      </c>
      <c r="W572">
        <v>40</v>
      </c>
      <c r="X572">
        <v>1.3</v>
      </c>
      <c r="Y572">
        <v>16.8</v>
      </c>
      <c r="Z572">
        <v>18.399999999999999</v>
      </c>
      <c r="AA572">
        <v>4</v>
      </c>
      <c r="AB572">
        <v>55.8</v>
      </c>
      <c r="AC572">
        <v>23.7</v>
      </c>
      <c r="AD572">
        <v>20.5</v>
      </c>
      <c r="AE572">
        <v>0.31</v>
      </c>
      <c r="AF572">
        <f>SUM(P572+Q572)</f>
        <v>4</v>
      </c>
      <c r="AG572">
        <f>(U572/M572)*9</f>
        <v>6.1685393258426959</v>
      </c>
      <c r="AH572" s="15">
        <f>SUM(AI572:AN572)</f>
        <v>-3.8530303367912651</v>
      </c>
      <c r="AI572" s="4">
        <f>(M572-84.2787575)/48.673</f>
        <v>-1.0001182894006944</v>
      </c>
      <c r="AJ572" s="4">
        <f>(K572-4.6555)/6.074</f>
        <v>-0.76646361540994401</v>
      </c>
      <c r="AK572" s="4">
        <f>-1*(R572-4.3424)/0.5478</f>
        <v>0.16867469879517999</v>
      </c>
      <c r="AL572" s="4">
        <f>-1*(T572-1.332)/0.0986</f>
        <v>-0.18255578093306304</v>
      </c>
      <c r="AM572" s="4">
        <f>(AG572-8.9127)/1.487</f>
        <v>-1.8454342126141916</v>
      </c>
      <c r="AN572" s="4">
        <f>(AF572-5.59719)/7.031955</f>
        <v>-0.22713313722855172</v>
      </c>
    </row>
    <row r="573" spans="1:40" x14ac:dyDescent="0.2">
      <c r="A573" t="e">
        <f>B573-C573</f>
        <v>#REF!</v>
      </c>
      <c r="B573" t="e">
        <f>MATCH(E573,#REF!,0)-1</f>
        <v>#REF!</v>
      </c>
      <c r="C573">
        <v>572</v>
      </c>
      <c r="D573">
        <v>179</v>
      </c>
      <c r="E573" t="s">
        <v>7960</v>
      </c>
      <c r="F573" t="s">
        <v>8343</v>
      </c>
      <c r="G573" t="s">
        <v>8319</v>
      </c>
      <c r="H573" t="s">
        <v>9</v>
      </c>
      <c r="I573">
        <v>38</v>
      </c>
      <c r="J573">
        <v>7</v>
      </c>
      <c r="K573">
        <v>2.5</v>
      </c>
      <c r="L573">
        <v>351.1</v>
      </c>
      <c r="M573">
        <v>80.7</v>
      </c>
      <c r="N573">
        <v>4.0999999999999996</v>
      </c>
      <c r="O573">
        <v>4.5</v>
      </c>
      <c r="P573">
        <v>0</v>
      </c>
      <c r="Q573">
        <v>3</v>
      </c>
      <c r="R573">
        <v>4.93</v>
      </c>
      <c r="S573">
        <v>4.2</v>
      </c>
      <c r="T573">
        <v>1.39</v>
      </c>
      <c r="U573">
        <v>61.2</v>
      </c>
      <c r="V573">
        <v>25.4</v>
      </c>
      <c r="W573">
        <v>86.6</v>
      </c>
      <c r="X573">
        <v>3</v>
      </c>
      <c r="Y573">
        <v>44.2</v>
      </c>
      <c r="Z573">
        <v>47.2</v>
      </c>
      <c r="AA573">
        <v>14</v>
      </c>
      <c r="AB573">
        <v>40.9</v>
      </c>
      <c r="AC573">
        <v>38.700000000000003</v>
      </c>
      <c r="AD573">
        <v>20.399999999999999</v>
      </c>
      <c r="AE573">
        <v>0.29299999999999998</v>
      </c>
      <c r="AF573">
        <f>SUM(P573+Q573)</f>
        <v>3</v>
      </c>
      <c r="AG573">
        <f>(U573/M573)*9</f>
        <v>6.8252788104089221</v>
      </c>
      <c r="AH573" s="15">
        <f>SUM(AI573:AN573)</f>
        <v>-3.8624106445275563</v>
      </c>
      <c r="AI573" s="4">
        <f>(M573-84.2787575)/48.673</f>
        <v>-7.3526544490785328E-2</v>
      </c>
      <c r="AJ573" s="4">
        <f>(K573-4.6555)/6.074</f>
        <v>-0.35487323016134342</v>
      </c>
      <c r="AK573" s="4">
        <f>-1*(R573-4.3424)/0.5478</f>
        <v>-1.0726542533771453</v>
      </c>
      <c r="AL573" s="4">
        <f>-1*(T573-1.332)/0.0986</f>
        <v>-0.58823529411764541</v>
      </c>
      <c r="AM573" s="4">
        <f>(AG573-8.9127)/1.487</f>
        <v>-1.4037802216483368</v>
      </c>
      <c r="AN573" s="4">
        <f>(AF573-5.59719)/7.031955</f>
        <v>-0.36934110073229998</v>
      </c>
    </row>
    <row r="574" spans="1:40" x14ac:dyDescent="0.2">
      <c r="A574" t="e">
        <f>B574-C574</f>
        <v>#REF!</v>
      </c>
      <c r="B574" t="e">
        <f>MATCH(E574,#REF!,0)-1</f>
        <v>#REF!</v>
      </c>
      <c r="C574">
        <v>573</v>
      </c>
      <c r="D574">
        <v>556</v>
      </c>
      <c r="E574" t="s">
        <v>8050</v>
      </c>
      <c r="F574" t="s">
        <v>8321</v>
      </c>
      <c r="G574" t="s">
        <v>8349</v>
      </c>
      <c r="H574" t="s">
        <v>9</v>
      </c>
      <c r="I574">
        <v>24</v>
      </c>
      <c r="J574">
        <v>0</v>
      </c>
      <c r="K574">
        <v>0</v>
      </c>
      <c r="L574">
        <v>105.3</v>
      </c>
      <c r="M574">
        <v>24.3</v>
      </c>
      <c r="N574">
        <v>1.3</v>
      </c>
      <c r="O574">
        <v>1.1000000000000001</v>
      </c>
      <c r="P574">
        <v>0</v>
      </c>
      <c r="Q574">
        <v>4</v>
      </c>
      <c r="R574">
        <v>4.53</v>
      </c>
      <c r="S574">
        <v>3.76</v>
      </c>
      <c r="T574">
        <v>1.39</v>
      </c>
      <c r="U574">
        <v>21.2</v>
      </c>
      <c r="V574">
        <v>8.6999999999999993</v>
      </c>
      <c r="W574">
        <v>24.9</v>
      </c>
      <c r="X574">
        <v>1</v>
      </c>
      <c r="Y574">
        <v>12.2</v>
      </c>
      <c r="Z574">
        <v>13.2</v>
      </c>
      <c r="AA574">
        <v>4</v>
      </c>
      <c r="AB574">
        <v>48.9</v>
      </c>
      <c r="AC574">
        <v>31</v>
      </c>
      <c r="AD574">
        <v>20.100000000000001</v>
      </c>
      <c r="AE574">
        <v>0.30199999999999999</v>
      </c>
      <c r="AF574">
        <f>SUM(P574+Q574)</f>
        <v>4</v>
      </c>
      <c r="AG574">
        <f>(U574/M574)*9</f>
        <v>7.8518518518518512</v>
      </c>
      <c r="AH574" s="15">
        <f>SUM(AI574:AN574)</f>
        <v>-3.8699876852881765</v>
      </c>
      <c r="AI574" s="4">
        <f>(M574-84.2787575)/48.673</f>
        <v>-1.2322798574158158</v>
      </c>
      <c r="AJ574" s="4">
        <f>(K574-4.6555)/6.074</f>
        <v>-0.76646361540994401</v>
      </c>
      <c r="AK574" s="4">
        <f>-1*(R574-4.3424)/0.5478</f>
        <v>-0.34246075209930754</v>
      </c>
      <c r="AL574" s="4">
        <f>-1*(T574-1.332)/0.0986</f>
        <v>-0.58823529411764541</v>
      </c>
      <c r="AM574" s="4">
        <f>(AG574-8.9127)/1.487</f>
        <v>-0.71341502901691189</v>
      </c>
      <c r="AN574" s="4">
        <f>(AF574-5.59719)/7.031955</f>
        <v>-0.22713313722855172</v>
      </c>
    </row>
    <row r="575" spans="1:40" x14ac:dyDescent="0.2">
      <c r="A575" t="e">
        <f>B575-C575</f>
        <v>#REF!</v>
      </c>
      <c r="B575" t="e">
        <f>MATCH(E575,#REF!,0)-1</f>
        <v>#REF!</v>
      </c>
      <c r="C575">
        <v>574</v>
      </c>
      <c r="D575">
        <v>711</v>
      </c>
      <c r="E575" t="s">
        <v>7923</v>
      </c>
      <c r="F575" t="s">
        <v>8338</v>
      </c>
      <c r="G575" t="s">
        <v>8319</v>
      </c>
      <c r="H575" t="s">
        <v>7564</v>
      </c>
      <c r="I575">
        <v>2</v>
      </c>
      <c r="J575">
        <v>2</v>
      </c>
      <c r="K575">
        <v>0.9</v>
      </c>
      <c r="L575">
        <v>49.4</v>
      </c>
      <c r="M575">
        <v>11.4</v>
      </c>
      <c r="N575">
        <v>0.6</v>
      </c>
      <c r="O575">
        <v>0.8</v>
      </c>
      <c r="P575">
        <v>0</v>
      </c>
      <c r="Q575">
        <v>0</v>
      </c>
      <c r="R575">
        <v>4.68</v>
      </c>
      <c r="S575">
        <v>3.9</v>
      </c>
      <c r="T575">
        <v>1.37</v>
      </c>
      <c r="U575">
        <v>11.3</v>
      </c>
      <c r="V575">
        <v>4.5</v>
      </c>
      <c r="W575">
        <v>11.1</v>
      </c>
      <c r="X575">
        <v>0.5</v>
      </c>
      <c r="Y575">
        <v>5.9</v>
      </c>
      <c r="Z575">
        <v>6.3</v>
      </c>
      <c r="AA575">
        <v>2</v>
      </c>
      <c r="AB575">
        <v>39</v>
      </c>
      <c r="AC575">
        <v>40.299999999999997</v>
      </c>
      <c r="AD575">
        <v>20.7</v>
      </c>
      <c r="AE575">
        <v>0.29199999999999998</v>
      </c>
      <c r="AF575">
        <f>SUM(P575+Q575)</f>
        <v>0</v>
      </c>
      <c r="AG575">
        <f>(U575/M575)*9</f>
        <v>8.9210526315789487</v>
      </c>
      <c r="AH575" s="15">
        <f>SUM(AI575:AN575)</f>
        <v>-3.9076316777994271</v>
      </c>
      <c r="AI575" s="4">
        <f>(M575-84.2787575)/48.673</f>
        <v>-1.4973138598401576</v>
      </c>
      <c r="AJ575" s="4">
        <f>(K575-4.6555)/6.074</f>
        <v>-0.61829107672044781</v>
      </c>
      <c r="AK575" s="4">
        <f>-1*(R575-4.3424)/0.5478</f>
        <v>-0.6162833150784961</v>
      </c>
      <c r="AL575" s="4">
        <f>-1*(T575-1.332)/0.0986</f>
        <v>-0.38539553752535533</v>
      </c>
      <c r="AM575" s="4">
        <f>(AG575-8.9127)/1.487</f>
        <v>5.617102608573973E-3</v>
      </c>
      <c r="AN575" s="4">
        <f>(AF575-5.59719)/7.031955</f>
        <v>-0.7959649912435447</v>
      </c>
    </row>
    <row r="576" spans="1:40" x14ac:dyDescent="0.2">
      <c r="A576" t="e">
        <f>B576-C576</f>
        <v>#REF!</v>
      </c>
      <c r="B576" t="e">
        <f>MATCH(E576,#REF!,0)-1</f>
        <v>#REF!</v>
      </c>
      <c r="C576">
        <v>575</v>
      </c>
      <c r="D576">
        <v>172</v>
      </c>
      <c r="E576" t="s">
        <v>7931</v>
      </c>
      <c r="F576" t="s">
        <v>8327</v>
      </c>
      <c r="G576" t="s">
        <v>8319</v>
      </c>
      <c r="H576" t="s">
        <v>9</v>
      </c>
      <c r="I576">
        <v>25</v>
      </c>
      <c r="J576">
        <v>15</v>
      </c>
      <c r="K576">
        <v>5.5</v>
      </c>
      <c r="L576">
        <v>365.9</v>
      </c>
      <c r="M576">
        <v>82.7</v>
      </c>
      <c r="N576">
        <v>3.7</v>
      </c>
      <c r="O576">
        <v>6</v>
      </c>
      <c r="P576">
        <v>0</v>
      </c>
      <c r="Q576">
        <v>1</v>
      </c>
      <c r="R576">
        <v>5.05</v>
      </c>
      <c r="S576">
        <v>4.42</v>
      </c>
      <c r="T576">
        <v>1.42</v>
      </c>
      <c r="U576">
        <v>65.7</v>
      </c>
      <c r="V576">
        <v>31</v>
      </c>
      <c r="W576">
        <v>87</v>
      </c>
      <c r="X576">
        <v>4.3</v>
      </c>
      <c r="Y576">
        <v>46.4</v>
      </c>
      <c r="Z576">
        <v>49.5</v>
      </c>
      <c r="AA576">
        <v>14</v>
      </c>
      <c r="AB576">
        <v>40.5</v>
      </c>
      <c r="AC576">
        <v>39.6</v>
      </c>
      <c r="AD576">
        <v>19.899999999999999</v>
      </c>
      <c r="AE576">
        <v>0.28999999999999998</v>
      </c>
      <c r="AF576">
        <f>SUM(P576+Q576)</f>
        <v>1</v>
      </c>
      <c r="AG576">
        <f>(U576/M576)*9</f>
        <v>7.1499395405078596</v>
      </c>
      <c r="AH576" s="15">
        <f>SUM(AI576:AN576)</f>
        <v>-3.916812548000737</v>
      </c>
      <c r="AI576" s="4">
        <f>(M576-84.2787575)/48.673</f>
        <v>-3.2436001479259437E-2</v>
      </c>
      <c r="AJ576" s="4">
        <f>(K576-4.6555)/6.074</f>
        <v>0.1390352321369773</v>
      </c>
      <c r="AK576" s="4">
        <f>-1*(R576-4.3424)/0.5478</f>
        <v>-1.2917123037604969</v>
      </c>
      <c r="AL576" s="4">
        <f>-1*(T576-1.332)/0.0986</f>
        <v>-0.89249492900608385</v>
      </c>
      <c r="AM576" s="4">
        <f>(AG576-8.9127)/1.487</f>
        <v>-1.1854475181520776</v>
      </c>
      <c r="AN576" s="4">
        <f>(AF576-5.59719)/7.031955</f>
        <v>-0.65375702773979649</v>
      </c>
    </row>
    <row r="577" spans="1:40" x14ac:dyDescent="0.2">
      <c r="A577" t="e">
        <f>B577-C577</f>
        <v>#REF!</v>
      </c>
      <c r="B577" t="e">
        <f>MATCH(E577,#REF!,0)-1</f>
        <v>#REF!</v>
      </c>
      <c r="C577">
        <v>576</v>
      </c>
      <c r="D577">
        <v>637</v>
      </c>
      <c r="E577" t="s">
        <v>8229</v>
      </c>
      <c r="F577" t="s">
        <v>8328</v>
      </c>
      <c r="G577" t="s">
        <v>8349</v>
      </c>
      <c r="H577" t="s">
        <v>9</v>
      </c>
      <c r="I577">
        <v>24</v>
      </c>
      <c r="J577">
        <v>0</v>
      </c>
      <c r="K577">
        <v>0</v>
      </c>
      <c r="L577">
        <v>105.8</v>
      </c>
      <c r="M577">
        <v>24.3</v>
      </c>
      <c r="N577">
        <v>1.1000000000000001</v>
      </c>
      <c r="O577">
        <v>1.3</v>
      </c>
      <c r="P577">
        <v>0</v>
      </c>
      <c r="Q577">
        <v>2</v>
      </c>
      <c r="R577">
        <v>4.67</v>
      </c>
      <c r="S577">
        <v>3.93</v>
      </c>
      <c r="T577">
        <v>1.38</v>
      </c>
      <c r="U577">
        <v>22.7</v>
      </c>
      <c r="V577">
        <v>9.9</v>
      </c>
      <c r="W577">
        <v>23.7</v>
      </c>
      <c r="X577">
        <v>1</v>
      </c>
      <c r="Y577">
        <v>12.6</v>
      </c>
      <c r="Z577">
        <v>13.5</v>
      </c>
      <c r="AA577">
        <v>4</v>
      </c>
      <c r="AB577">
        <v>39.9</v>
      </c>
      <c r="AC577">
        <v>40.1</v>
      </c>
      <c r="AD577">
        <v>20</v>
      </c>
      <c r="AE577">
        <v>0.28699999999999998</v>
      </c>
      <c r="AF577">
        <f>SUM(P577+Q577)</f>
        <v>2</v>
      </c>
      <c r="AG577">
        <f>(U577/M577)*9</f>
        <v>8.4074074074074066</v>
      </c>
      <c r="AH577" s="15">
        <f>SUM(AI577:AN577)</f>
        <v>-3.9349431503979759</v>
      </c>
      <c r="AI577" s="4">
        <f>(M577-84.2787575)/48.673</f>
        <v>-1.2322798574158158</v>
      </c>
      <c r="AJ577" s="4">
        <f>(K577-4.6555)/6.074</f>
        <v>-0.76646361540994401</v>
      </c>
      <c r="AK577" s="4">
        <f>-1*(R577-4.3424)/0.5478</f>
        <v>-0.59802847754655053</v>
      </c>
      <c r="AL577" s="4">
        <f>-1*(T577-1.332)/0.0986</f>
        <v>-0.48681541582149923</v>
      </c>
      <c r="AM577" s="4">
        <f>(AG577-8.9127)/1.487</f>
        <v>-0.33980671996811873</v>
      </c>
      <c r="AN577" s="4">
        <f>(AF577-5.59719)/7.031955</f>
        <v>-0.51154906423604818</v>
      </c>
    </row>
    <row r="578" spans="1:40" x14ac:dyDescent="0.2">
      <c r="A578" t="e">
        <f>B578-C578</f>
        <v>#REF!</v>
      </c>
      <c r="B578" t="e">
        <f>MATCH(E578,#REF!,0)-1</f>
        <v>#REF!</v>
      </c>
      <c r="C578">
        <v>577</v>
      </c>
      <c r="D578">
        <v>205</v>
      </c>
      <c r="E578" t="s">
        <v>8152</v>
      </c>
      <c r="F578" t="s">
        <v>8348</v>
      </c>
      <c r="G578" t="s">
        <v>8319</v>
      </c>
      <c r="H578" t="s">
        <v>7564</v>
      </c>
      <c r="I578">
        <v>27</v>
      </c>
      <c r="J578">
        <v>8</v>
      </c>
      <c r="K578">
        <v>2.9</v>
      </c>
      <c r="L578">
        <v>309.10000000000002</v>
      </c>
      <c r="M578">
        <v>70.400000000000006</v>
      </c>
      <c r="N578">
        <v>3.5</v>
      </c>
      <c r="O578">
        <v>4.4000000000000004</v>
      </c>
      <c r="P578">
        <v>0</v>
      </c>
      <c r="Q578">
        <v>3</v>
      </c>
      <c r="R578">
        <v>5.0999999999999996</v>
      </c>
      <c r="S578">
        <v>4.1900000000000004</v>
      </c>
      <c r="T578">
        <v>1.4</v>
      </c>
      <c r="U578">
        <v>58.9</v>
      </c>
      <c r="V578">
        <v>22.6</v>
      </c>
      <c r="W578">
        <v>75.5</v>
      </c>
      <c r="X578">
        <v>2.6</v>
      </c>
      <c r="Y578">
        <v>39.9</v>
      </c>
      <c r="Z578">
        <v>42.4</v>
      </c>
      <c r="AA578">
        <v>14</v>
      </c>
      <c r="AB578">
        <v>37.9</v>
      </c>
      <c r="AC578">
        <v>41.6</v>
      </c>
      <c r="AD578">
        <v>20.5</v>
      </c>
      <c r="AE578">
        <v>0.29199999999999998</v>
      </c>
      <c r="AF578">
        <f>SUM(P578+Q578)</f>
        <v>3</v>
      </c>
      <c r="AG578">
        <f>(U578/M578)*9</f>
        <v>7.529829545454545</v>
      </c>
      <c r="AH578" s="15">
        <f>SUM(AI578:AN578)</f>
        <v>-3.9461177799693026</v>
      </c>
      <c r="AI578" s="4">
        <f>(M578-84.2787575)/48.673</f>
        <v>-0.28514284100014364</v>
      </c>
      <c r="AJ578" s="4">
        <f>(K578-4.6555)/6.074</f>
        <v>-0.28901876852156733</v>
      </c>
      <c r="AK578" s="4">
        <f>-1*(R578-4.3424)/0.5478</f>
        <v>-1.3829864914202266</v>
      </c>
      <c r="AL578" s="4">
        <f>-1*(T578-1.332)/0.0986</f>
        <v>-0.68965517241379148</v>
      </c>
      <c r="AM578" s="4">
        <f>(AG578-8.9127)/1.487</f>
        <v>-0.92997340588127375</v>
      </c>
      <c r="AN578" s="4">
        <f>(AF578-5.59719)/7.031955</f>
        <v>-0.36934110073229998</v>
      </c>
    </row>
    <row r="579" spans="1:40" x14ac:dyDescent="0.2">
      <c r="A579" t="e">
        <f>B579-C579</f>
        <v>#REF!</v>
      </c>
      <c r="B579" t="e">
        <f>MATCH(E579,#REF!,0)-1</f>
        <v>#REF!</v>
      </c>
      <c r="C579">
        <v>578</v>
      </c>
      <c r="D579">
        <v>680</v>
      </c>
      <c r="E579" t="s">
        <v>7985</v>
      </c>
      <c r="F579" t="s">
        <v>8318</v>
      </c>
      <c r="G579" t="s">
        <v>8319</v>
      </c>
      <c r="H579" t="s">
        <v>9</v>
      </c>
      <c r="I579">
        <v>12</v>
      </c>
      <c r="J579">
        <v>2</v>
      </c>
      <c r="K579">
        <v>0.7</v>
      </c>
      <c r="L579">
        <v>77.599999999999994</v>
      </c>
      <c r="M579">
        <v>18</v>
      </c>
      <c r="N579">
        <v>0.9</v>
      </c>
      <c r="O579">
        <v>1</v>
      </c>
      <c r="P579">
        <v>0</v>
      </c>
      <c r="Q579">
        <v>1</v>
      </c>
      <c r="R579">
        <v>4.47</v>
      </c>
      <c r="S579">
        <v>3.8</v>
      </c>
      <c r="T579">
        <v>1.33</v>
      </c>
      <c r="U579">
        <v>14.6</v>
      </c>
      <c r="V579">
        <v>4.7</v>
      </c>
      <c r="W579">
        <v>19.2</v>
      </c>
      <c r="X579">
        <v>0.8</v>
      </c>
      <c r="Y579">
        <v>8.9</v>
      </c>
      <c r="Z579">
        <v>9.6</v>
      </c>
      <c r="AA579">
        <v>3</v>
      </c>
      <c r="AB579">
        <v>47.6</v>
      </c>
      <c r="AC579">
        <v>32.200000000000003</v>
      </c>
      <c r="AD579">
        <v>20.2</v>
      </c>
      <c r="AE579">
        <v>0.29899999999999999</v>
      </c>
      <c r="AF579">
        <f>SUM(P579+Q579)</f>
        <v>1</v>
      </c>
      <c r="AG579">
        <f>(U579/M579)*9</f>
        <v>7.3</v>
      </c>
      <c r="AH579" s="15">
        <f>SUM(AI579:AN579)</f>
        <v>-3.9638707704360354</v>
      </c>
      <c r="AI579" s="4">
        <f>(M579-84.2787575)/48.673</f>
        <v>-1.3617150679021222</v>
      </c>
      <c r="AJ579" s="4">
        <f>(K579-4.6555)/6.074</f>
        <v>-0.65121830754033583</v>
      </c>
      <c r="AK579" s="4">
        <f>-1*(R579-4.3424)/0.5478</f>
        <v>-0.23293172690763084</v>
      </c>
      <c r="AL579" s="4">
        <f>-1*(T579-1.332)/0.0986</f>
        <v>2.0283975659229229E-2</v>
      </c>
      <c r="AM579" s="4">
        <f>(AG579-8.9127)/1.487</f>
        <v>-1.0845326160053794</v>
      </c>
      <c r="AN579" s="4">
        <f>(AF579-5.59719)/7.031955</f>
        <v>-0.65375702773979649</v>
      </c>
    </row>
    <row r="580" spans="1:40" x14ac:dyDescent="0.2">
      <c r="A580" t="e">
        <f>B580-C580</f>
        <v>#REF!</v>
      </c>
      <c r="B580" t="e">
        <f>MATCH(E580,#REF!,0)-1</f>
        <v>#REF!</v>
      </c>
      <c r="C580">
        <v>579</v>
      </c>
      <c r="D580">
        <v>149</v>
      </c>
      <c r="E580" t="s">
        <v>7781</v>
      </c>
      <c r="F580" t="s">
        <v>8348</v>
      </c>
      <c r="G580" t="s">
        <v>8319</v>
      </c>
      <c r="H580" t="s">
        <v>9</v>
      </c>
      <c r="I580">
        <v>18</v>
      </c>
      <c r="J580">
        <v>18</v>
      </c>
      <c r="K580">
        <v>7.3</v>
      </c>
      <c r="L580">
        <v>423.3</v>
      </c>
      <c r="M580">
        <v>96.1</v>
      </c>
      <c r="N580">
        <v>5.0999999999999996</v>
      </c>
      <c r="O580">
        <v>6.5</v>
      </c>
      <c r="P580">
        <v>0</v>
      </c>
      <c r="Q580">
        <v>0</v>
      </c>
      <c r="R580">
        <v>5.1100000000000003</v>
      </c>
      <c r="S580">
        <v>4.45</v>
      </c>
      <c r="T580">
        <v>1.43</v>
      </c>
      <c r="U580">
        <v>71.2</v>
      </c>
      <c r="V580">
        <v>30.5</v>
      </c>
      <c r="W580">
        <v>106.6</v>
      </c>
      <c r="X580">
        <v>3.5</v>
      </c>
      <c r="Y580">
        <v>54.6</v>
      </c>
      <c r="Z580">
        <v>58.3</v>
      </c>
      <c r="AA580">
        <v>17</v>
      </c>
      <c r="AB580">
        <v>42.3</v>
      </c>
      <c r="AC580">
        <v>37.200000000000003</v>
      </c>
      <c r="AD580">
        <v>20.5</v>
      </c>
      <c r="AE580">
        <v>0.29699999999999999</v>
      </c>
      <c r="AF580">
        <f>SUM(P580+Q580)</f>
        <v>0</v>
      </c>
      <c r="AG580">
        <f>(U580/M580)*9</f>
        <v>6.6680541103017692</v>
      </c>
      <c r="AH580" s="15">
        <f>SUM(AI580:AN580)</f>
        <v>-4.0223832207582788</v>
      </c>
      <c r="AI580" s="4">
        <f>(M580-84.2787575)/48.673</f>
        <v>0.24287063669796388</v>
      </c>
      <c r="AJ580" s="4">
        <f>(K580-4.6555)/6.074</f>
        <v>0.43538030951596968</v>
      </c>
      <c r="AK580" s="4">
        <f>-1*(R580-4.3424)/0.5478</f>
        <v>-1.4012413289521737</v>
      </c>
      <c r="AL580" s="4">
        <f>-1*(T580-1.332)/0.0986</f>
        <v>-0.99391480730222992</v>
      </c>
      <c r="AM580" s="4">
        <f>(AG580-8.9127)/1.487</f>
        <v>-1.5095130394742635</v>
      </c>
      <c r="AN580" s="4">
        <f>(AF580-5.59719)/7.031955</f>
        <v>-0.7959649912435447</v>
      </c>
    </row>
    <row r="581" spans="1:40" x14ac:dyDescent="0.2">
      <c r="A581" t="e">
        <f>B581-C581</f>
        <v>#REF!</v>
      </c>
      <c r="B581" t="e">
        <f>MATCH(E581,#REF!,0)-1</f>
        <v>#REF!</v>
      </c>
      <c r="C581">
        <v>580</v>
      </c>
      <c r="D581">
        <v>165</v>
      </c>
      <c r="E581" t="s">
        <v>7772</v>
      </c>
      <c r="F581" t="s">
        <v>8337</v>
      </c>
      <c r="G581" t="s">
        <v>8319</v>
      </c>
      <c r="H581" t="s">
        <v>7564</v>
      </c>
      <c r="I581">
        <v>16</v>
      </c>
      <c r="J581">
        <v>16</v>
      </c>
      <c r="K581">
        <v>6.6</v>
      </c>
      <c r="L581">
        <v>378.6</v>
      </c>
      <c r="M581">
        <v>85.9</v>
      </c>
      <c r="N581">
        <v>4.5999999999999996</v>
      </c>
      <c r="O581">
        <v>5.8</v>
      </c>
      <c r="P581">
        <v>0</v>
      </c>
      <c r="Q581">
        <v>0</v>
      </c>
      <c r="R581">
        <v>5.05</v>
      </c>
      <c r="S581">
        <v>4.38</v>
      </c>
      <c r="T581">
        <v>1.44</v>
      </c>
      <c r="U581">
        <v>68.099999999999994</v>
      </c>
      <c r="V581">
        <v>32.1</v>
      </c>
      <c r="W581">
        <v>92</v>
      </c>
      <c r="X581">
        <v>3.6</v>
      </c>
      <c r="Y581">
        <v>48.2</v>
      </c>
      <c r="Z581">
        <v>51.6</v>
      </c>
      <c r="AA581">
        <v>14</v>
      </c>
      <c r="AB581">
        <v>44.2</v>
      </c>
      <c r="AC581">
        <v>35.299999999999997</v>
      </c>
      <c r="AD581">
        <v>20.399999999999999</v>
      </c>
      <c r="AE581">
        <v>0.29799999999999999</v>
      </c>
      <c r="AF581">
        <f>SUM(P581+Q581)</f>
        <v>0</v>
      </c>
      <c r="AG581">
        <f>(U581/M581)*9</f>
        <v>7.1350407450523852</v>
      </c>
      <c r="AH581" s="15">
        <f>SUM(AI581:AN581)</f>
        <v>-4.0250349945675223</v>
      </c>
      <c r="AI581" s="4">
        <f>(M581-84.2787575)/48.673</f>
        <v>3.3308867339182056E-2</v>
      </c>
      <c r="AJ581" s="4">
        <f>(K581-4.6555)/6.074</f>
        <v>0.32013500164636149</v>
      </c>
      <c r="AK581" s="4">
        <f>-1*(R581-4.3424)/0.5478</f>
        <v>-1.2917123037604969</v>
      </c>
      <c r="AL581" s="4">
        <f>-1*(T581-1.332)/0.0986</f>
        <v>-1.0953346855983761</v>
      </c>
      <c r="AM581" s="4">
        <f>(AG581-8.9127)/1.487</f>
        <v>-1.1954668829506483</v>
      </c>
      <c r="AN581" s="4">
        <f>(AF581-5.59719)/7.031955</f>
        <v>-0.7959649912435447</v>
      </c>
    </row>
    <row r="582" spans="1:40" x14ac:dyDescent="0.2">
      <c r="A582" t="e">
        <f>B582-C582</f>
        <v>#REF!</v>
      </c>
      <c r="B582" t="e">
        <f>MATCH(E582,#REF!,0)-1</f>
        <v>#REF!</v>
      </c>
      <c r="C582">
        <v>581</v>
      </c>
      <c r="D582">
        <v>481</v>
      </c>
      <c r="E582" t="s">
        <v>7988</v>
      </c>
      <c r="F582" t="s">
        <v>8336</v>
      </c>
      <c r="G582" t="s">
        <v>8319</v>
      </c>
      <c r="H582" t="s">
        <v>9</v>
      </c>
      <c r="I582">
        <v>13</v>
      </c>
      <c r="J582">
        <v>3</v>
      </c>
      <c r="K582">
        <v>1.2</v>
      </c>
      <c r="L582">
        <v>153.80000000000001</v>
      </c>
      <c r="M582">
        <v>35.4</v>
      </c>
      <c r="N582">
        <v>1.8</v>
      </c>
      <c r="O582">
        <v>2.1</v>
      </c>
      <c r="P582">
        <v>0</v>
      </c>
      <c r="Q582">
        <v>1</v>
      </c>
      <c r="R582">
        <v>4.84</v>
      </c>
      <c r="S582">
        <v>3.89</v>
      </c>
      <c r="T582">
        <v>1.36</v>
      </c>
      <c r="U582">
        <v>31.5</v>
      </c>
      <c r="V582">
        <v>12.3</v>
      </c>
      <c r="W582">
        <v>36</v>
      </c>
      <c r="X582">
        <v>1.4</v>
      </c>
      <c r="Y582">
        <v>19.100000000000001</v>
      </c>
      <c r="Z582">
        <v>20.3</v>
      </c>
      <c r="AA582">
        <v>6</v>
      </c>
      <c r="AB582">
        <v>39.700000000000003</v>
      </c>
      <c r="AC582">
        <v>39.200000000000003</v>
      </c>
      <c r="AD582">
        <v>21.1</v>
      </c>
      <c r="AE582">
        <v>0.28999999999999998</v>
      </c>
      <c r="AF582">
        <f>SUM(P582+Q582)</f>
        <v>1</v>
      </c>
      <c r="AG582">
        <f>(U582/M582)*9</f>
        <v>8.0084745762711869</v>
      </c>
      <c r="AH582" s="15">
        <f>SUM(AI582:AN582)</f>
        <v>-4.0273080135559507</v>
      </c>
      <c r="AI582" s="4">
        <f>(M582-84.2787575)/48.673</f>
        <v>-1.004227343701847</v>
      </c>
      <c r="AJ582" s="4">
        <f>(K582-4.6555)/6.074</f>
        <v>-0.56890023049061567</v>
      </c>
      <c r="AK582" s="4">
        <f>-1*(R582-4.3424)/0.5478</f>
        <v>-0.90836071558963183</v>
      </c>
      <c r="AL582" s="4">
        <f>-1*(T582-1.332)/0.0986</f>
        <v>-0.2839756592292092</v>
      </c>
      <c r="AM582" s="4">
        <f>(AG582-8.9127)/1.487</f>
        <v>-0.60808703680485021</v>
      </c>
      <c r="AN582" s="4">
        <f>(AF582-5.59719)/7.031955</f>
        <v>-0.65375702773979649</v>
      </c>
    </row>
    <row r="583" spans="1:40" x14ac:dyDescent="0.2">
      <c r="A583" t="e">
        <f>B583-C583</f>
        <v>#REF!</v>
      </c>
      <c r="B583" t="e">
        <f>MATCH(E583,#REF!,0)-1</f>
        <v>#REF!</v>
      </c>
      <c r="C583">
        <v>582</v>
      </c>
      <c r="D583">
        <v>312</v>
      </c>
      <c r="E583" t="s">
        <v>8290</v>
      </c>
      <c r="F583" t="s">
        <v>8348</v>
      </c>
      <c r="G583" t="s">
        <v>8349</v>
      </c>
      <c r="H583" t="s">
        <v>9</v>
      </c>
      <c r="I583">
        <v>43</v>
      </c>
      <c r="J583">
        <v>2</v>
      </c>
      <c r="K583">
        <v>0.5</v>
      </c>
      <c r="L583">
        <v>245</v>
      </c>
      <c r="M583">
        <v>56.6</v>
      </c>
      <c r="N583">
        <v>2.6</v>
      </c>
      <c r="O583">
        <v>3.1</v>
      </c>
      <c r="P583">
        <v>0</v>
      </c>
      <c r="Q583">
        <v>6</v>
      </c>
      <c r="R583">
        <v>5.14</v>
      </c>
      <c r="S583">
        <v>3.99</v>
      </c>
      <c r="T583">
        <v>1.32</v>
      </c>
      <c r="U583">
        <v>42</v>
      </c>
      <c r="V583">
        <v>8.9</v>
      </c>
      <c r="W583">
        <v>65.7</v>
      </c>
      <c r="X583">
        <v>1.9</v>
      </c>
      <c r="Y583">
        <v>32.299999999999997</v>
      </c>
      <c r="Z583">
        <v>34.299999999999997</v>
      </c>
      <c r="AA583">
        <v>12</v>
      </c>
      <c r="AB583">
        <v>38.799999999999997</v>
      </c>
      <c r="AC583">
        <v>40.700000000000003</v>
      </c>
      <c r="AD583">
        <v>20.5</v>
      </c>
      <c r="AE583">
        <v>0.29699999999999999</v>
      </c>
      <c r="AF583">
        <f>SUM(P583+Q583)</f>
        <v>6</v>
      </c>
      <c r="AG583">
        <f>(U583/M583)*9</f>
        <v>6.6784452296819783</v>
      </c>
      <c r="AH583" s="15">
        <f>SUM(AI583:AN583)</f>
        <v>-4.032357388054475</v>
      </c>
      <c r="AI583" s="4">
        <f>(M583-84.2787575)/48.673</f>
        <v>-0.56866758777967241</v>
      </c>
      <c r="AJ583" s="4">
        <f>(K583-4.6555)/6.074</f>
        <v>-0.68414553836022396</v>
      </c>
      <c r="AK583" s="4">
        <f>-1*(R583-4.3424)/0.5478</f>
        <v>-1.4560058415480106</v>
      </c>
      <c r="AL583" s="4">
        <f>-1*(T583-1.332)/0.0986</f>
        <v>0.12170385395537538</v>
      </c>
      <c r="AM583" s="4">
        <f>(AG583-8.9127)/1.487</f>
        <v>-1.5025250641008883</v>
      </c>
      <c r="AN583" s="4">
        <f>(AF583-5.59719)/7.031955</f>
        <v>5.7282789778944784E-2</v>
      </c>
    </row>
    <row r="584" spans="1:40" x14ac:dyDescent="0.2">
      <c r="A584" t="e">
        <f>B584-C584</f>
        <v>#REF!</v>
      </c>
      <c r="B584" t="e">
        <f>MATCH(E584,#REF!,0)-1</f>
        <v>#REF!</v>
      </c>
      <c r="C584">
        <v>583</v>
      </c>
      <c r="D584">
        <v>539</v>
      </c>
      <c r="E584" t="s">
        <v>8358</v>
      </c>
      <c r="F584" t="s">
        <v>8341</v>
      </c>
      <c r="G584" t="s">
        <v>8319</v>
      </c>
      <c r="H584" t="s">
        <v>9</v>
      </c>
      <c r="I584">
        <v>10</v>
      </c>
      <c r="J584">
        <v>4</v>
      </c>
      <c r="K584">
        <v>1.8</v>
      </c>
      <c r="L584">
        <v>119.9</v>
      </c>
      <c r="M584">
        <v>27.4</v>
      </c>
      <c r="N584">
        <v>1.4</v>
      </c>
      <c r="O584">
        <v>1.7</v>
      </c>
      <c r="P584">
        <v>0</v>
      </c>
      <c r="Q584">
        <v>1</v>
      </c>
      <c r="R584">
        <v>4.53</v>
      </c>
      <c r="S584">
        <v>3.95</v>
      </c>
      <c r="T584">
        <v>1.39</v>
      </c>
      <c r="U584">
        <v>23.4</v>
      </c>
      <c r="V584">
        <v>9.1999999999999993</v>
      </c>
      <c r="W584">
        <v>28.9</v>
      </c>
      <c r="X584">
        <v>1.5</v>
      </c>
      <c r="Y584">
        <v>13.8</v>
      </c>
      <c r="Z584">
        <v>14.9</v>
      </c>
      <c r="AA584">
        <v>4</v>
      </c>
      <c r="AB584">
        <v>48.2</v>
      </c>
      <c r="AC584">
        <v>30.5</v>
      </c>
      <c r="AD584">
        <v>21.4</v>
      </c>
      <c r="AE584">
        <v>0.307</v>
      </c>
      <c r="AF584">
        <f>SUM(P584+Q584)</f>
        <v>1</v>
      </c>
      <c r="AG584">
        <f>(U584/M584)*9</f>
        <v>7.6861313868613133</v>
      </c>
      <c r="AH584" s="15">
        <f>SUM(AI584:AN584)</f>
        <v>-4.0480223336123737</v>
      </c>
      <c r="AI584" s="4">
        <f>(M584-84.2787575)/48.673</f>
        <v>-1.1685895157479504</v>
      </c>
      <c r="AJ584" s="4">
        <f>(K584-4.6555)/6.074</f>
        <v>-0.47011853803095166</v>
      </c>
      <c r="AK584" s="4">
        <f>-1*(R584-4.3424)/0.5478</f>
        <v>-0.34246075209930754</v>
      </c>
      <c r="AL584" s="4">
        <f>-1*(T584-1.332)/0.0986</f>
        <v>-0.58823529411764541</v>
      </c>
      <c r="AM584" s="4">
        <f>(AG584-8.9127)/1.487</f>
        <v>-0.82486120587672218</v>
      </c>
      <c r="AN584" s="4">
        <f>(AF584-5.59719)/7.031955</f>
        <v>-0.65375702773979649</v>
      </c>
    </row>
    <row r="585" spans="1:40" x14ac:dyDescent="0.2">
      <c r="A585" t="e">
        <f>B585-C585</f>
        <v>#REF!</v>
      </c>
      <c r="B585" t="e">
        <f>MATCH(E585,#REF!,0)-1</f>
        <v>#REF!</v>
      </c>
      <c r="C585">
        <v>584</v>
      </c>
      <c r="D585">
        <v>710</v>
      </c>
      <c r="E585" t="s">
        <v>8200</v>
      </c>
      <c r="F585" t="s">
        <v>8328</v>
      </c>
      <c r="G585" t="s">
        <v>8319</v>
      </c>
      <c r="H585" t="s">
        <v>9</v>
      </c>
      <c r="I585">
        <v>2</v>
      </c>
      <c r="J585">
        <v>2</v>
      </c>
      <c r="K585">
        <v>0.9</v>
      </c>
      <c r="L585">
        <v>49.2</v>
      </c>
      <c r="M585">
        <v>11.4</v>
      </c>
      <c r="N585">
        <v>0.6</v>
      </c>
      <c r="O585">
        <v>0.8</v>
      </c>
      <c r="P585">
        <v>0</v>
      </c>
      <c r="Q585">
        <v>0</v>
      </c>
      <c r="R585">
        <v>4.79</v>
      </c>
      <c r="S585">
        <v>3.96</v>
      </c>
      <c r="T585">
        <v>1.33</v>
      </c>
      <c r="U585">
        <v>10.6</v>
      </c>
      <c r="V585">
        <v>3.9</v>
      </c>
      <c r="W585">
        <v>11.3</v>
      </c>
      <c r="X585">
        <v>0.5</v>
      </c>
      <c r="Y585">
        <v>6.1</v>
      </c>
      <c r="Z585">
        <v>6.5</v>
      </c>
      <c r="AA585">
        <v>2</v>
      </c>
      <c r="AB585">
        <v>38.4</v>
      </c>
      <c r="AC585">
        <v>41.6</v>
      </c>
      <c r="AD585">
        <v>20</v>
      </c>
      <c r="AE585">
        <v>0.28699999999999998</v>
      </c>
      <c r="AF585">
        <f>SUM(P585+Q585)</f>
        <v>0</v>
      </c>
      <c r="AG585">
        <f>(U585/M585)*9</f>
        <v>8.3684210526315788</v>
      </c>
      <c r="AH585" s="15">
        <f>SUM(AI585:AN585)</f>
        <v>-4.0743973269937346</v>
      </c>
      <c r="AI585" s="4">
        <f>(M585-84.2787575)/48.673</f>
        <v>-1.4973138598401576</v>
      </c>
      <c r="AJ585" s="4">
        <f>(K585-4.6555)/6.074</f>
        <v>-0.61829107672044781</v>
      </c>
      <c r="AK585" s="4">
        <f>-1*(R585-4.3424)/0.5478</f>
        <v>-0.81708652792990233</v>
      </c>
      <c r="AL585" s="4">
        <f>-1*(T585-1.332)/0.0986</f>
        <v>2.0283975659229229E-2</v>
      </c>
      <c r="AM585" s="4">
        <f>(AG585-8.9127)/1.487</f>
        <v>-0.3660248469189108</v>
      </c>
      <c r="AN585" s="4">
        <f>(AF585-5.59719)/7.031955</f>
        <v>-0.7959649912435447</v>
      </c>
    </row>
    <row r="586" spans="1:40" x14ac:dyDescent="0.2">
      <c r="A586" t="e">
        <f>B586-C586</f>
        <v>#REF!</v>
      </c>
      <c r="B586" t="e">
        <f>MATCH(E586,#REF!,0)-1</f>
        <v>#REF!</v>
      </c>
      <c r="C586">
        <v>585</v>
      </c>
      <c r="D586">
        <v>364</v>
      </c>
      <c r="E586" t="s">
        <v>8117</v>
      </c>
      <c r="F586" t="s">
        <v>8343</v>
      </c>
      <c r="G586" t="s">
        <v>8349</v>
      </c>
      <c r="H586" t="s">
        <v>9</v>
      </c>
      <c r="I586">
        <v>24</v>
      </c>
      <c r="J586">
        <v>0</v>
      </c>
      <c r="K586">
        <v>0</v>
      </c>
      <c r="L586">
        <v>209.1</v>
      </c>
      <c r="M586">
        <v>48.6</v>
      </c>
      <c r="N586">
        <v>2.4</v>
      </c>
      <c r="O586">
        <v>2.2999999999999998</v>
      </c>
      <c r="P586">
        <v>0</v>
      </c>
      <c r="Q586">
        <v>2</v>
      </c>
      <c r="R586">
        <v>4.45</v>
      </c>
      <c r="S586">
        <v>3.92</v>
      </c>
      <c r="T586">
        <v>1.35</v>
      </c>
      <c r="U586">
        <v>34.6</v>
      </c>
      <c r="V586">
        <v>12.8</v>
      </c>
      <c r="W586">
        <v>52.7</v>
      </c>
      <c r="X586">
        <v>1.8</v>
      </c>
      <c r="Y586">
        <v>24.1</v>
      </c>
      <c r="Z586">
        <v>26</v>
      </c>
      <c r="AA586">
        <v>7</v>
      </c>
      <c r="AB586">
        <v>48.9</v>
      </c>
      <c r="AC586">
        <v>30.7</v>
      </c>
      <c r="AD586">
        <v>20.399999999999999</v>
      </c>
      <c r="AE586">
        <v>0.3</v>
      </c>
      <c r="AF586">
        <f>SUM(P586+Q586)</f>
        <v>2</v>
      </c>
      <c r="AG586">
        <f>(U586/M586)*9</f>
        <v>6.4074074074074074</v>
      </c>
      <c r="AH586" s="15">
        <f>SUM(AI586:AN586)</f>
        <v>-4.0748169047923444</v>
      </c>
      <c r="AI586" s="4">
        <f>(M586-84.2787575)/48.673</f>
        <v>-0.73302975982577601</v>
      </c>
      <c r="AJ586" s="4">
        <f>(K586-4.6555)/6.074</f>
        <v>-0.76646361540994401</v>
      </c>
      <c r="AK586" s="4">
        <f>-1*(R586-4.3424)/0.5478</f>
        <v>-0.19642205184373968</v>
      </c>
      <c r="AL586" s="4">
        <f>-1*(T586-1.332)/0.0986</f>
        <v>-0.18255578093306304</v>
      </c>
      <c r="AM586" s="4">
        <f>(AG586-8.9127)/1.487</f>
        <v>-1.6847966325437738</v>
      </c>
      <c r="AN586" s="4">
        <f>(AF586-5.59719)/7.031955</f>
        <v>-0.51154906423604818</v>
      </c>
    </row>
    <row r="587" spans="1:40" x14ac:dyDescent="0.2">
      <c r="A587" t="e">
        <f>B587-C587</f>
        <v>#REF!</v>
      </c>
      <c r="B587" t="e">
        <f>MATCH(E587,#REF!,0)-1</f>
        <v>#REF!</v>
      </c>
      <c r="C587">
        <v>586</v>
      </c>
      <c r="D587">
        <v>208</v>
      </c>
      <c r="E587" t="s">
        <v>7837</v>
      </c>
      <c r="F587" t="s">
        <v>8345</v>
      </c>
      <c r="G587" t="s">
        <v>8319</v>
      </c>
      <c r="H587" t="s">
        <v>9</v>
      </c>
      <c r="I587">
        <v>13</v>
      </c>
      <c r="J587">
        <v>13</v>
      </c>
      <c r="K587">
        <v>5.8</v>
      </c>
      <c r="L587">
        <v>312.60000000000002</v>
      </c>
      <c r="M587">
        <v>70.2</v>
      </c>
      <c r="N587">
        <v>3.5</v>
      </c>
      <c r="O587">
        <v>5</v>
      </c>
      <c r="P587">
        <v>0</v>
      </c>
      <c r="Q587">
        <v>0</v>
      </c>
      <c r="R587">
        <v>4.66</v>
      </c>
      <c r="S587">
        <v>4.45</v>
      </c>
      <c r="T587">
        <v>1.47</v>
      </c>
      <c r="U587">
        <v>55.5</v>
      </c>
      <c r="V587">
        <v>29.8</v>
      </c>
      <c r="W587">
        <v>73.7</v>
      </c>
      <c r="X587">
        <v>3.5</v>
      </c>
      <c r="Y587">
        <v>36.4</v>
      </c>
      <c r="Z587">
        <v>39.4</v>
      </c>
      <c r="AA587">
        <v>9</v>
      </c>
      <c r="AB587">
        <v>50.8</v>
      </c>
      <c r="AC587">
        <v>29.1</v>
      </c>
      <c r="AD587">
        <v>20.100000000000001</v>
      </c>
      <c r="AE587">
        <v>0.30299999999999999</v>
      </c>
      <c r="AF587">
        <f>SUM(P587+Q587)</f>
        <v>0</v>
      </c>
      <c r="AG587">
        <f>(U587/M587)*9</f>
        <v>7.115384615384615</v>
      </c>
      <c r="AH587" s="15">
        <f>SUM(AI587:AN587)</f>
        <v>-4.084844299691814</v>
      </c>
      <c r="AI587" s="4">
        <f>(M587-84.2787575)/48.673</f>
        <v>-0.2892518953012963</v>
      </c>
      <c r="AJ587" s="4">
        <f>(K587-4.6555)/6.074</f>
        <v>0.18842607836680933</v>
      </c>
      <c r="AK587" s="4">
        <f>-1*(R587-4.3424)/0.5478</f>
        <v>-0.57977364001460496</v>
      </c>
      <c r="AL587" s="4">
        <f>-1*(T587-1.332)/0.0986</f>
        <v>-1.3995943204868144</v>
      </c>
      <c r="AM587" s="4">
        <f>(AG587-8.9127)/1.487</f>
        <v>-1.2086855310123632</v>
      </c>
      <c r="AN587" s="4">
        <f>(AF587-5.59719)/7.031955</f>
        <v>-0.7959649912435447</v>
      </c>
    </row>
    <row r="588" spans="1:40" x14ac:dyDescent="0.2">
      <c r="A588" t="e">
        <f>B588-C588</f>
        <v>#REF!</v>
      </c>
      <c r="B588" t="e">
        <f>MATCH(E588,#REF!,0)-1</f>
        <v>#REF!</v>
      </c>
      <c r="C588">
        <v>587</v>
      </c>
      <c r="D588">
        <v>336</v>
      </c>
      <c r="E588" t="s">
        <v>7854</v>
      </c>
      <c r="F588" t="s">
        <v>8332</v>
      </c>
      <c r="G588" t="s">
        <v>8319</v>
      </c>
      <c r="H588" t="s">
        <v>9</v>
      </c>
      <c r="I588">
        <v>26</v>
      </c>
      <c r="J588">
        <v>7</v>
      </c>
      <c r="K588">
        <v>2.7</v>
      </c>
      <c r="L588">
        <v>231</v>
      </c>
      <c r="M588">
        <v>53.2</v>
      </c>
      <c r="N588">
        <v>2.7</v>
      </c>
      <c r="O588">
        <v>3.2</v>
      </c>
      <c r="P588">
        <v>0</v>
      </c>
      <c r="Q588">
        <v>2</v>
      </c>
      <c r="R588">
        <v>4.5999999999999996</v>
      </c>
      <c r="S588">
        <v>4.0599999999999996</v>
      </c>
      <c r="T588">
        <v>1.43</v>
      </c>
      <c r="U588">
        <v>42.4</v>
      </c>
      <c r="V588">
        <v>21.5</v>
      </c>
      <c r="W588">
        <v>54.6</v>
      </c>
      <c r="X588">
        <v>2</v>
      </c>
      <c r="Y588">
        <v>27.2</v>
      </c>
      <c r="Z588">
        <v>29.4</v>
      </c>
      <c r="AA588">
        <v>7</v>
      </c>
      <c r="AB588">
        <v>48</v>
      </c>
      <c r="AC588">
        <v>31.3</v>
      </c>
      <c r="AD588">
        <v>20.7</v>
      </c>
      <c r="AE588">
        <v>0.30099999999999999</v>
      </c>
      <c r="AF588">
        <f>SUM(P588+Q588)</f>
        <v>2</v>
      </c>
      <c r="AG588">
        <f>(U588/M588)*9</f>
        <v>7.1729323308270674</v>
      </c>
      <c r="AH588" s="15">
        <f>SUM(AI588:AN588)</f>
        <v>-4.1061609792333549</v>
      </c>
      <c r="AI588" s="4">
        <f>(M588-84.2787575)/48.673</f>
        <v>-0.63852151089926645</v>
      </c>
      <c r="AJ588" s="4">
        <f>(K588-4.6555)/6.074</f>
        <v>-0.32194599934145535</v>
      </c>
      <c r="AK588" s="4">
        <f>-1*(R588-4.3424)/0.5478</f>
        <v>-0.47024461482292823</v>
      </c>
      <c r="AL588" s="4">
        <f>-1*(T588-1.332)/0.0986</f>
        <v>-0.99391480730222992</v>
      </c>
      <c r="AM588" s="4">
        <f>(AG588-8.9127)/1.487</f>
        <v>-1.1699849826314268</v>
      </c>
      <c r="AN588" s="4">
        <f>(AF588-5.59719)/7.031955</f>
        <v>-0.51154906423604818</v>
      </c>
    </row>
    <row r="589" spans="1:40" x14ac:dyDescent="0.2">
      <c r="A589" t="e">
        <f>B589-C589</f>
        <v>#REF!</v>
      </c>
      <c r="B589" t="e">
        <f>MATCH(E589,#REF!,0)-1</f>
        <v>#REF!</v>
      </c>
      <c r="C589">
        <v>588</v>
      </c>
      <c r="D589">
        <v>540</v>
      </c>
      <c r="E589" t="s">
        <v>8240</v>
      </c>
      <c r="F589" t="s">
        <v>8335</v>
      </c>
      <c r="G589" t="s">
        <v>8349</v>
      </c>
      <c r="H589" t="s">
        <v>9</v>
      </c>
      <c r="I589">
        <v>24</v>
      </c>
      <c r="J589">
        <v>0</v>
      </c>
      <c r="K589">
        <v>0</v>
      </c>
      <c r="L589">
        <v>116.6</v>
      </c>
      <c r="M589">
        <v>26.7</v>
      </c>
      <c r="N589">
        <v>1.3</v>
      </c>
      <c r="O589">
        <v>1.2</v>
      </c>
      <c r="P589">
        <v>0</v>
      </c>
      <c r="Q589">
        <v>2</v>
      </c>
      <c r="R589">
        <v>4.72</v>
      </c>
      <c r="S589">
        <v>3.88</v>
      </c>
      <c r="T589">
        <v>1.38</v>
      </c>
      <c r="U589">
        <v>24.1</v>
      </c>
      <c r="V589">
        <v>9.6999999999999993</v>
      </c>
      <c r="W589">
        <v>27.1</v>
      </c>
      <c r="X589">
        <v>1.6</v>
      </c>
      <c r="Y589">
        <v>14</v>
      </c>
      <c r="Z589">
        <v>15</v>
      </c>
      <c r="AA589">
        <v>4</v>
      </c>
      <c r="AB589">
        <v>42.4</v>
      </c>
      <c r="AC589">
        <v>36.4</v>
      </c>
      <c r="AD589">
        <v>21.2</v>
      </c>
      <c r="AE589">
        <v>0.29699999999999999</v>
      </c>
      <c r="AF589">
        <f>SUM(P589+Q589)</f>
        <v>2</v>
      </c>
      <c r="AG589">
        <f>(U589/M589)*9</f>
        <v>8.1235955056179776</v>
      </c>
      <c r="AH589" s="15">
        <f>SUM(AI589:AN589)</f>
        <v>-4.1677707589317219</v>
      </c>
      <c r="AI589" s="4">
        <f>(M589-84.2787575)/48.673</f>
        <v>-1.1829712058019846</v>
      </c>
      <c r="AJ589" s="4">
        <f>(K589-4.6555)/6.074</f>
        <v>-0.76646361540994401</v>
      </c>
      <c r="AK589" s="4">
        <f>-1*(R589-4.3424)/0.5478</f>
        <v>-0.68930266520628003</v>
      </c>
      <c r="AL589" s="4">
        <f>-1*(T589-1.332)/0.0986</f>
        <v>-0.48681541582149923</v>
      </c>
      <c r="AM589" s="4">
        <f>(AG589-8.9127)/1.487</f>
        <v>-0.5306687924559661</v>
      </c>
      <c r="AN589" s="4">
        <f>(AF589-5.59719)/7.031955</f>
        <v>-0.51154906423604818</v>
      </c>
    </row>
    <row r="590" spans="1:40" x14ac:dyDescent="0.2">
      <c r="A590" t="e">
        <f>B590-C590</f>
        <v>#REF!</v>
      </c>
      <c r="B590" t="e">
        <f>MATCH(E590,#REF!,0)-1</f>
        <v>#REF!</v>
      </c>
      <c r="C590">
        <v>589</v>
      </c>
      <c r="D590">
        <v>741</v>
      </c>
      <c r="E590" t="s">
        <v>8167</v>
      </c>
      <c r="F590" t="s">
        <v>8333</v>
      </c>
      <c r="G590" t="s">
        <v>8349</v>
      </c>
      <c r="H590" t="s">
        <v>9</v>
      </c>
      <c r="I590">
        <v>5</v>
      </c>
      <c r="J590">
        <v>0</v>
      </c>
      <c r="K590">
        <v>0</v>
      </c>
      <c r="L590">
        <v>25.9</v>
      </c>
      <c r="M590">
        <v>5.9</v>
      </c>
      <c r="N590">
        <v>0.3</v>
      </c>
      <c r="O590">
        <v>0.3</v>
      </c>
      <c r="P590">
        <v>0</v>
      </c>
      <c r="Q590">
        <v>0</v>
      </c>
      <c r="R590">
        <v>4.5</v>
      </c>
      <c r="S590">
        <v>3.87</v>
      </c>
      <c r="T590">
        <v>1.43</v>
      </c>
      <c r="U590">
        <v>6.1</v>
      </c>
      <c r="V590">
        <v>2.9</v>
      </c>
      <c r="W590">
        <v>5.6</v>
      </c>
      <c r="X590">
        <v>0.2</v>
      </c>
      <c r="Y590">
        <v>3</v>
      </c>
      <c r="Z590">
        <v>3.2</v>
      </c>
      <c r="AA590">
        <v>1</v>
      </c>
      <c r="AB590">
        <v>45.5</v>
      </c>
      <c r="AC590">
        <v>34.4</v>
      </c>
      <c r="AD590">
        <v>20.100000000000001</v>
      </c>
      <c r="AE590">
        <v>0.29699999999999999</v>
      </c>
      <c r="AF590">
        <f>SUM(P590+Q590)</f>
        <v>0</v>
      </c>
      <c r="AG590">
        <f>(U590/M590)*9</f>
        <v>9.3050847457627111</v>
      </c>
      <c r="AH590" s="15">
        <f>SUM(AI590:AN590)</f>
        <v>-4.1904757441313354</v>
      </c>
      <c r="AI590" s="4">
        <f>(M590-84.2787575)/48.673</f>
        <v>-1.6103128531218538</v>
      </c>
      <c r="AJ590" s="4">
        <f>(K590-4.6555)/6.074</f>
        <v>-0.76646361540994401</v>
      </c>
      <c r="AK590" s="4">
        <f>-1*(R590-4.3424)/0.5478</f>
        <v>-0.28769623950346918</v>
      </c>
      <c r="AL590" s="4">
        <f>-1*(T590-1.332)/0.0986</f>
        <v>-0.99391480730222992</v>
      </c>
      <c r="AM590" s="4">
        <f>(AG590-8.9127)/1.487</f>
        <v>0.26387676244970537</v>
      </c>
      <c r="AN590" s="4">
        <f>(AF590-5.59719)/7.031955</f>
        <v>-0.7959649912435447</v>
      </c>
    </row>
    <row r="591" spans="1:40" x14ac:dyDescent="0.2">
      <c r="A591" t="e">
        <f>B591-C591</f>
        <v>#REF!</v>
      </c>
      <c r="B591" t="e">
        <f>MATCH(E591,#REF!,0)-1</f>
        <v>#REF!</v>
      </c>
      <c r="C591">
        <v>590</v>
      </c>
      <c r="D591">
        <v>493</v>
      </c>
      <c r="E591" t="s">
        <v>7995</v>
      </c>
      <c r="F591" t="s">
        <v>8348</v>
      </c>
      <c r="G591" t="s">
        <v>8349</v>
      </c>
      <c r="H591" t="s">
        <v>9</v>
      </c>
      <c r="I591">
        <v>41</v>
      </c>
      <c r="J591">
        <v>0</v>
      </c>
      <c r="K591">
        <v>0</v>
      </c>
      <c r="L591">
        <v>140.6</v>
      </c>
      <c r="M591">
        <v>32.4</v>
      </c>
      <c r="N591">
        <v>1.5</v>
      </c>
      <c r="O591">
        <v>1.6</v>
      </c>
      <c r="P591">
        <v>0</v>
      </c>
      <c r="Q591">
        <v>4</v>
      </c>
      <c r="R591">
        <v>4.53</v>
      </c>
      <c r="S591">
        <v>3.82</v>
      </c>
      <c r="T591">
        <v>1.4</v>
      </c>
      <c r="U591">
        <v>26.2</v>
      </c>
      <c r="V591">
        <v>11.4</v>
      </c>
      <c r="W591">
        <v>33.799999999999997</v>
      </c>
      <c r="X591">
        <v>1.2</v>
      </c>
      <c r="Y591">
        <v>16.3</v>
      </c>
      <c r="Z591">
        <v>17.600000000000001</v>
      </c>
      <c r="AA591">
        <v>5</v>
      </c>
      <c r="AB591">
        <v>50.5</v>
      </c>
      <c r="AC591">
        <v>29</v>
      </c>
      <c r="AD591">
        <v>20.5</v>
      </c>
      <c r="AE591">
        <v>0.30099999999999999</v>
      </c>
      <c r="AF591">
        <f>SUM(P591+Q591)</f>
        <v>4</v>
      </c>
      <c r="AG591">
        <f>(U591/M591)*9</f>
        <v>7.2777777777777786</v>
      </c>
      <c r="AH591" s="15">
        <f>SUM(AI591:AN591)</f>
        <v>-4.1910527837380611</v>
      </c>
      <c r="AI591" s="4">
        <f>(M591-84.2787575)/48.673</f>
        <v>-1.0658631582191358</v>
      </c>
      <c r="AJ591" s="4">
        <f>(K591-4.6555)/6.074</f>
        <v>-0.76646361540994401</v>
      </c>
      <c r="AK591" s="4">
        <f>-1*(R591-4.3424)/0.5478</f>
        <v>-0.34246075209930754</v>
      </c>
      <c r="AL591" s="4">
        <f>-1*(T591-1.332)/0.0986</f>
        <v>-0.68965517241379148</v>
      </c>
      <c r="AM591" s="4">
        <f>(AG591-8.9127)/1.487</f>
        <v>-1.0994769483673306</v>
      </c>
      <c r="AN591" s="4">
        <f>(AF591-5.59719)/7.031955</f>
        <v>-0.22713313722855172</v>
      </c>
    </row>
    <row r="592" spans="1:40" x14ac:dyDescent="0.2">
      <c r="A592" t="e">
        <f>B592-C592</f>
        <v>#REF!</v>
      </c>
      <c r="B592" t="e">
        <f>MATCH(E592,#REF!,0)-1</f>
        <v>#REF!</v>
      </c>
      <c r="C592">
        <v>591</v>
      </c>
      <c r="D592">
        <v>437</v>
      </c>
      <c r="E592" t="s">
        <v>7857</v>
      </c>
      <c r="F592" t="s">
        <v>8347</v>
      </c>
      <c r="G592" t="s">
        <v>8319</v>
      </c>
      <c r="H592" t="s">
        <v>7564</v>
      </c>
      <c r="I592">
        <v>8</v>
      </c>
      <c r="J592">
        <v>8</v>
      </c>
      <c r="K592">
        <v>3.2</v>
      </c>
      <c r="L592">
        <v>178.5</v>
      </c>
      <c r="M592">
        <v>40.5</v>
      </c>
      <c r="N592">
        <v>2.5</v>
      </c>
      <c r="O592">
        <v>2.5</v>
      </c>
      <c r="P592">
        <v>0</v>
      </c>
      <c r="Q592">
        <v>0</v>
      </c>
      <c r="R592">
        <v>4.8499999999999996</v>
      </c>
      <c r="S592">
        <v>4.3099999999999996</v>
      </c>
      <c r="T592">
        <v>1.41</v>
      </c>
      <c r="U592">
        <v>36.4</v>
      </c>
      <c r="V592">
        <v>16.7</v>
      </c>
      <c r="W592">
        <v>40.5</v>
      </c>
      <c r="X592">
        <v>2.2999999999999998</v>
      </c>
      <c r="Y592">
        <v>21.8</v>
      </c>
      <c r="Z592">
        <v>23.3</v>
      </c>
      <c r="AA592">
        <v>7</v>
      </c>
      <c r="AB592">
        <v>40.4</v>
      </c>
      <c r="AC592">
        <v>39.6</v>
      </c>
      <c r="AD592">
        <v>20</v>
      </c>
      <c r="AE592">
        <v>0.28699999999999998</v>
      </c>
      <c r="AF592">
        <f>SUM(P592+Q592)</f>
        <v>0</v>
      </c>
      <c r="AG592">
        <f>(U592/M592)*9</f>
        <v>8.0888888888888886</v>
      </c>
      <c r="AH592" s="15">
        <f>SUM(AI592:AN592)</f>
        <v>-4.2067387935453446</v>
      </c>
      <c r="AI592" s="4">
        <f>(M592-84.2787575)/48.673</f>
        <v>-0.8994464590224559</v>
      </c>
      <c r="AJ592" s="4">
        <f>(K592-4.6555)/6.074</f>
        <v>-0.23962792229173524</v>
      </c>
      <c r="AK592" s="4">
        <f>-1*(R592-4.3424)/0.5478</f>
        <v>-0.9266155531215774</v>
      </c>
      <c r="AL592" s="4">
        <f>-1*(T592-1.332)/0.0986</f>
        <v>-0.79107505070993767</v>
      </c>
      <c r="AM592" s="4">
        <f>(AG592-8.9127)/1.487</f>
        <v>-0.55400881715609318</v>
      </c>
      <c r="AN592" s="4">
        <f>(AF592-5.59719)/7.031955</f>
        <v>-0.7959649912435447</v>
      </c>
    </row>
    <row r="593" spans="1:40" x14ac:dyDescent="0.2">
      <c r="A593" t="e">
        <f>B593-C593</f>
        <v>#REF!</v>
      </c>
      <c r="B593" t="e">
        <f>MATCH(E593,#REF!,0)-1</f>
        <v>#REF!</v>
      </c>
      <c r="C593">
        <v>592</v>
      </c>
      <c r="D593">
        <v>326</v>
      </c>
      <c r="E593" t="s">
        <v>8295</v>
      </c>
      <c r="F593" t="s">
        <v>8338</v>
      </c>
      <c r="G593" t="s">
        <v>8349</v>
      </c>
      <c r="H593" t="s">
        <v>7564</v>
      </c>
      <c r="I593">
        <v>55</v>
      </c>
      <c r="J593">
        <v>0</v>
      </c>
      <c r="K593">
        <v>0</v>
      </c>
      <c r="L593">
        <v>244.1</v>
      </c>
      <c r="M593">
        <v>55.1</v>
      </c>
      <c r="N593">
        <v>2.4</v>
      </c>
      <c r="O593">
        <v>2.9</v>
      </c>
      <c r="P593">
        <v>0</v>
      </c>
      <c r="Q593">
        <v>8</v>
      </c>
      <c r="R593">
        <v>4.8099999999999996</v>
      </c>
      <c r="S593">
        <v>4.07</v>
      </c>
      <c r="T593">
        <v>1.52</v>
      </c>
      <c r="U593">
        <v>50.7</v>
      </c>
      <c r="V593">
        <v>29.6</v>
      </c>
      <c r="W593">
        <v>54</v>
      </c>
      <c r="X593">
        <v>2.5</v>
      </c>
      <c r="Y593">
        <v>29.4</v>
      </c>
      <c r="Z593">
        <v>31.5</v>
      </c>
      <c r="AA593">
        <v>8</v>
      </c>
      <c r="AB593">
        <v>44</v>
      </c>
      <c r="AC593">
        <v>35.299999999999997</v>
      </c>
      <c r="AD593">
        <v>20.7</v>
      </c>
      <c r="AE593">
        <v>0.3</v>
      </c>
      <c r="AF593">
        <f>SUM(P593+Q593)</f>
        <v>8</v>
      </c>
      <c r="AG593">
        <f>(U593/M593)*9</f>
        <v>8.281306715063522</v>
      </c>
      <c r="AH593" s="15">
        <f>SUM(AI593:AN593)</f>
        <v>-4.209149108176943</v>
      </c>
      <c r="AI593" s="4">
        <f>(M593-84.2787575)/48.673</f>
        <v>-0.59948549503831683</v>
      </c>
      <c r="AJ593" s="4">
        <f>(K593-4.6555)/6.074</f>
        <v>-0.76646361540994401</v>
      </c>
      <c r="AK593" s="4">
        <f>-1*(R593-4.3424)/0.5478</f>
        <v>-0.85359620299379346</v>
      </c>
      <c r="AL593" s="4">
        <f>-1*(T593-1.332)/0.0986</f>
        <v>-1.9066937119675451</v>
      </c>
      <c r="AM593" s="4">
        <f>(AG593-8.9127)/1.487</f>
        <v>-0.42460879955378422</v>
      </c>
      <c r="AN593" s="4">
        <f>(AF593-5.59719)/7.031955</f>
        <v>0.34169871678644126</v>
      </c>
    </row>
    <row r="594" spans="1:40" x14ac:dyDescent="0.2">
      <c r="A594" t="e">
        <f>B594-C594</f>
        <v>#REF!</v>
      </c>
      <c r="B594" t="e">
        <f>MATCH(E594,#REF!,0)-1</f>
        <v>#REF!</v>
      </c>
      <c r="C594">
        <v>593</v>
      </c>
      <c r="D594">
        <v>688</v>
      </c>
      <c r="E594" t="s">
        <v>8001</v>
      </c>
      <c r="F594" t="s">
        <v>8348</v>
      </c>
      <c r="G594" t="s">
        <v>8349</v>
      </c>
      <c r="H594" t="s">
        <v>7564</v>
      </c>
      <c r="I594">
        <v>24</v>
      </c>
      <c r="J594">
        <v>0</v>
      </c>
      <c r="K594">
        <v>0</v>
      </c>
      <c r="L594">
        <v>75.099999999999994</v>
      </c>
      <c r="M594">
        <v>17</v>
      </c>
      <c r="N594">
        <v>0.8</v>
      </c>
      <c r="O594">
        <v>0.8</v>
      </c>
      <c r="P594">
        <v>0</v>
      </c>
      <c r="Q594">
        <v>4</v>
      </c>
      <c r="R594">
        <v>4.22</v>
      </c>
      <c r="S594">
        <v>3.96</v>
      </c>
      <c r="T594">
        <v>1.5</v>
      </c>
      <c r="U594">
        <v>15.8</v>
      </c>
      <c r="V594">
        <v>9.1999999999999993</v>
      </c>
      <c r="W594">
        <v>16.3</v>
      </c>
      <c r="X594">
        <v>0.8</v>
      </c>
      <c r="Y594">
        <v>8</v>
      </c>
      <c r="Z594">
        <v>8.6999999999999993</v>
      </c>
      <c r="AA594">
        <v>2</v>
      </c>
      <c r="AB594">
        <v>53.6</v>
      </c>
      <c r="AC594">
        <v>25.9</v>
      </c>
      <c r="AD594">
        <v>20.5</v>
      </c>
      <c r="AE594">
        <v>0.30599999999999999</v>
      </c>
      <c r="AF594">
        <f>SUM(P594+Q594)</f>
        <v>4</v>
      </c>
      <c r="AG594">
        <f>(U594/M594)*9</f>
        <v>8.3647058823529417</v>
      </c>
      <c r="AH594" s="15">
        <f>SUM(AI594:AN594)</f>
        <v>-4.2247951162236594</v>
      </c>
      <c r="AI594" s="4">
        <f>(M594-84.2787575)/48.673</f>
        <v>-1.3822603394078852</v>
      </c>
      <c r="AJ594" s="4">
        <f>(K594-4.6555)/6.074</f>
        <v>-0.76646361540994401</v>
      </c>
      <c r="AK594" s="4">
        <f>-1*(R594-4.3424)/0.5478</f>
        <v>0.22343921139101836</v>
      </c>
      <c r="AL594" s="4">
        <f>-1*(T594-1.332)/0.0986</f>
        <v>-1.703853955375253</v>
      </c>
      <c r="AM594" s="4">
        <f>(AG594-8.9127)/1.487</f>
        <v>-0.3685232801930447</v>
      </c>
      <c r="AN594" s="4">
        <f>(AF594-5.59719)/7.031955</f>
        <v>-0.22713313722855172</v>
      </c>
    </row>
    <row r="595" spans="1:40" x14ac:dyDescent="0.2">
      <c r="A595" t="e">
        <f>B595-C595</f>
        <v>#REF!</v>
      </c>
      <c r="B595" t="e">
        <f>MATCH(E595,#REF!,0)-1</f>
        <v>#REF!</v>
      </c>
      <c r="C595">
        <v>594</v>
      </c>
      <c r="D595">
        <v>545</v>
      </c>
      <c r="E595" t="s">
        <v>8204</v>
      </c>
      <c r="F595" t="s">
        <v>8337</v>
      </c>
      <c r="G595" t="s">
        <v>8319</v>
      </c>
      <c r="H595" t="s">
        <v>9</v>
      </c>
      <c r="I595">
        <v>5</v>
      </c>
      <c r="J595">
        <v>5</v>
      </c>
      <c r="K595">
        <v>2.1</v>
      </c>
      <c r="L595">
        <v>115.1</v>
      </c>
      <c r="M595">
        <v>26.5</v>
      </c>
      <c r="N595">
        <v>1.4</v>
      </c>
      <c r="O595">
        <v>1.7</v>
      </c>
      <c r="P595">
        <v>0</v>
      </c>
      <c r="Q595">
        <v>0</v>
      </c>
      <c r="R595">
        <v>4.9800000000000004</v>
      </c>
      <c r="S595">
        <v>4.01</v>
      </c>
      <c r="T595">
        <v>1.36</v>
      </c>
      <c r="U595">
        <v>24.6</v>
      </c>
      <c r="V595">
        <v>9.1</v>
      </c>
      <c r="W595">
        <v>26.8</v>
      </c>
      <c r="X595">
        <v>1.1000000000000001</v>
      </c>
      <c r="Y595">
        <v>14.7</v>
      </c>
      <c r="Z595">
        <v>15.6</v>
      </c>
      <c r="AA595">
        <v>5</v>
      </c>
      <c r="AB595">
        <v>38.5</v>
      </c>
      <c r="AC595">
        <v>41</v>
      </c>
      <c r="AD595">
        <v>20.399999999999999</v>
      </c>
      <c r="AE595">
        <v>0.28899999999999998</v>
      </c>
      <c r="AF595">
        <f>SUM(P595+Q595)</f>
        <v>0</v>
      </c>
      <c r="AG595">
        <f>(U595/M595)*9</f>
        <v>8.3547169811320749</v>
      </c>
      <c r="AH595" s="15">
        <f>SUM(AI595:AN595)</f>
        <v>-4.2269178092968218</v>
      </c>
      <c r="AI595" s="4">
        <f>(M595-84.2787575)/48.673</f>
        <v>-1.1870802601031372</v>
      </c>
      <c r="AJ595" s="4">
        <f>(K595-4.6555)/6.074</f>
        <v>-0.42072769180111952</v>
      </c>
      <c r="AK595" s="4">
        <f>-1*(R595-4.3424)/0.5478</f>
        <v>-1.1639284410368764</v>
      </c>
      <c r="AL595" s="4">
        <f>-1*(T595-1.332)/0.0986</f>
        <v>-0.2839756592292092</v>
      </c>
      <c r="AM595" s="4">
        <f>(AG595-8.9127)/1.487</f>
        <v>-0.37524076588293492</v>
      </c>
      <c r="AN595" s="4">
        <f>(AF595-5.59719)/7.031955</f>
        <v>-0.7959649912435447</v>
      </c>
    </row>
    <row r="596" spans="1:40" x14ac:dyDescent="0.2">
      <c r="A596" t="e">
        <f>B596-C596</f>
        <v>#REF!</v>
      </c>
      <c r="B596" t="e">
        <f>MATCH(E596,#REF!,0)-1</f>
        <v>#REF!</v>
      </c>
      <c r="C596">
        <v>595</v>
      </c>
      <c r="D596">
        <v>460</v>
      </c>
      <c r="E596" t="s">
        <v>8275</v>
      </c>
      <c r="F596" t="s">
        <v>8348</v>
      </c>
      <c r="G596" t="s">
        <v>8349</v>
      </c>
      <c r="H596" t="s">
        <v>9</v>
      </c>
      <c r="I596">
        <v>41</v>
      </c>
      <c r="J596">
        <v>0</v>
      </c>
      <c r="K596">
        <v>0</v>
      </c>
      <c r="L596">
        <v>161</v>
      </c>
      <c r="M596">
        <v>36.5</v>
      </c>
      <c r="N596">
        <v>1.7</v>
      </c>
      <c r="O596">
        <v>1.8</v>
      </c>
      <c r="P596">
        <v>0</v>
      </c>
      <c r="Q596">
        <v>6</v>
      </c>
      <c r="R596">
        <v>4.7699999999999996</v>
      </c>
      <c r="S596">
        <v>4.01</v>
      </c>
      <c r="T596">
        <v>1.44</v>
      </c>
      <c r="U596">
        <v>32.1</v>
      </c>
      <c r="V596">
        <v>15.4</v>
      </c>
      <c r="W596">
        <v>37.200000000000003</v>
      </c>
      <c r="X596">
        <v>2</v>
      </c>
      <c r="Y596">
        <v>19.3</v>
      </c>
      <c r="Z596">
        <v>20.8</v>
      </c>
      <c r="AA596">
        <v>5</v>
      </c>
      <c r="AB596">
        <v>45.7</v>
      </c>
      <c r="AC596">
        <v>33.799999999999997</v>
      </c>
      <c r="AD596">
        <v>20.5</v>
      </c>
      <c r="AE596">
        <v>0.3</v>
      </c>
      <c r="AF596">
        <f>SUM(P596+Q596)</f>
        <v>6</v>
      </c>
      <c r="AG596">
        <f>(U596/M596)*9</f>
        <v>7.9150684931506854</v>
      </c>
      <c r="AH596" s="15">
        <f>SUM(AI596:AN596)</f>
        <v>-4.2376220657308812</v>
      </c>
      <c r="AI596" s="4">
        <f>(M596-84.2787575)/48.673</f>
        <v>-0.98162754504550764</v>
      </c>
      <c r="AJ596" s="4">
        <f>(K596-4.6555)/6.074</f>
        <v>-0.76646361540994401</v>
      </c>
      <c r="AK596" s="4">
        <f>-1*(R596-4.3424)/0.5478</f>
        <v>-0.78057685286600953</v>
      </c>
      <c r="AL596" s="4">
        <f>-1*(T596-1.332)/0.0986</f>
        <v>-1.0953346855983761</v>
      </c>
      <c r="AM596" s="4">
        <f>(AG596-8.9127)/1.487</f>
        <v>-0.67090215658998908</v>
      </c>
      <c r="AN596" s="4">
        <f>(AF596-5.59719)/7.031955</f>
        <v>5.7282789778944784E-2</v>
      </c>
    </row>
    <row r="597" spans="1:40" x14ac:dyDescent="0.2">
      <c r="A597" t="e">
        <f>B597-C597</f>
        <v>#REF!</v>
      </c>
      <c r="B597" t="e">
        <f>MATCH(E597,#REF!,0)-1</f>
        <v>#REF!</v>
      </c>
      <c r="C597">
        <v>596</v>
      </c>
      <c r="D597">
        <v>462</v>
      </c>
      <c r="E597" t="s">
        <v>8302</v>
      </c>
      <c r="F597" t="s">
        <v>8348</v>
      </c>
      <c r="G597" t="s">
        <v>8349</v>
      </c>
      <c r="H597" t="s">
        <v>9</v>
      </c>
      <c r="I597">
        <v>45</v>
      </c>
      <c r="J597">
        <v>0</v>
      </c>
      <c r="K597">
        <v>0</v>
      </c>
      <c r="L597">
        <v>162.9</v>
      </c>
      <c r="M597">
        <v>36.299999999999997</v>
      </c>
      <c r="N597">
        <v>1.7</v>
      </c>
      <c r="O597">
        <v>1.8</v>
      </c>
      <c r="P597">
        <v>5</v>
      </c>
      <c r="Q597">
        <v>5</v>
      </c>
      <c r="R597">
        <v>4.93</v>
      </c>
      <c r="S597">
        <v>4.3099999999999996</v>
      </c>
      <c r="T597">
        <v>1.52</v>
      </c>
      <c r="U597">
        <v>35</v>
      </c>
      <c r="V597">
        <v>19.5</v>
      </c>
      <c r="W597">
        <v>35.6</v>
      </c>
      <c r="X597">
        <v>1.3</v>
      </c>
      <c r="Y597">
        <v>19.899999999999999</v>
      </c>
      <c r="Z597">
        <v>21.3</v>
      </c>
      <c r="AA597">
        <v>6</v>
      </c>
      <c r="AB597">
        <v>41.2</v>
      </c>
      <c r="AC597">
        <v>38.299999999999997</v>
      </c>
      <c r="AD597">
        <v>20.5</v>
      </c>
      <c r="AE597">
        <v>0.29499999999999998</v>
      </c>
      <c r="AF597">
        <f>SUM(P597+Q597)</f>
        <v>10</v>
      </c>
      <c r="AG597">
        <f>(U597/M597)*9</f>
        <v>8.677685950413224</v>
      </c>
      <c r="AH597" s="15">
        <f>SUM(AI597:AN597)</f>
        <v>-4.2634792993112409</v>
      </c>
      <c r="AI597" s="4">
        <f>(M597-84.2787575)/48.673</f>
        <v>-0.98573659934666036</v>
      </c>
      <c r="AJ597" s="4">
        <f>(K597-4.6555)/6.074</f>
        <v>-0.76646361540994401</v>
      </c>
      <c r="AK597" s="4">
        <f>-1*(R597-4.3424)/0.5478</f>
        <v>-1.0726542533771453</v>
      </c>
      <c r="AL597" s="4">
        <f>-1*(T597-1.332)/0.0986</f>
        <v>-1.9066937119675451</v>
      </c>
      <c r="AM597" s="4">
        <f>(AG597-8.9127)/1.487</f>
        <v>-0.15804576300388376</v>
      </c>
      <c r="AN597" s="4">
        <f>(AF597-5.59719)/7.031955</f>
        <v>0.62611464379393778</v>
      </c>
    </row>
    <row r="598" spans="1:40" x14ac:dyDescent="0.2">
      <c r="A598" t="e">
        <f>B598-C598</f>
        <v>#REF!</v>
      </c>
      <c r="B598" t="e">
        <f>MATCH(E598,#REF!,0)-1</f>
        <v>#REF!</v>
      </c>
      <c r="C598">
        <v>597</v>
      </c>
      <c r="D598">
        <v>409</v>
      </c>
      <c r="E598" t="s">
        <v>8206</v>
      </c>
      <c r="F598" t="s">
        <v>8321</v>
      </c>
      <c r="G598" t="s">
        <v>8319</v>
      </c>
      <c r="H598" t="s">
        <v>9</v>
      </c>
      <c r="I598">
        <v>8</v>
      </c>
      <c r="J598">
        <v>8</v>
      </c>
      <c r="K598">
        <v>3.3</v>
      </c>
      <c r="L598">
        <v>189.2</v>
      </c>
      <c r="M598">
        <v>42.6</v>
      </c>
      <c r="N598">
        <v>2.6</v>
      </c>
      <c r="O598">
        <v>2.5</v>
      </c>
      <c r="P598">
        <v>0</v>
      </c>
      <c r="Q598">
        <v>0</v>
      </c>
      <c r="R598">
        <v>5.01</v>
      </c>
      <c r="S598">
        <v>4.24</v>
      </c>
      <c r="T598">
        <v>1.47</v>
      </c>
      <c r="U598">
        <v>43.7</v>
      </c>
      <c r="V598">
        <v>22.1</v>
      </c>
      <c r="W598">
        <v>40.4</v>
      </c>
      <c r="X598">
        <v>2</v>
      </c>
      <c r="Y598">
        <v>23.7</v>
      </c>
      <c r="Z598">
        <v>25.3</v>
      </c>
      <c r="AA598">
        <v>8</v>
      </c>
      <c r="AB598">
        <v>39.200000000000003</v>
      </c>
      <c r="AC598">
        <v>40.700000000000003</v>
      </c>
      <c r="AD598">
        <v>20.100000000000001</v>
      </c>
      <c r="AE598">
        <v>0.28899999999999998</v>
      </c>
      <c r="AF598">
        <f>SUM(P598+Q598)</f>
        <v>0</v>
      </c>
      <c r="AG598">
        <f>(U598/M598)*9</f>
        <v>9.2323943661971839</v>
      </c>
      <c r="AH598" s="15">
        <f>SUM(AI598:AN598)</f>
        <v>-4.2787251122839765</v>
      </c>
      <c r="AI598" s="4">
        <f>(M598-84.2787575)/48.673</f>
        <v>-0.85630138886035367</v>
      </c>
      <c r="AJ598" s="4">
        <f>(K598-4.6555)/6.074</f>
        <v>-0.22316430688179126</v>
      </c>
      <c r="AK598" s="4">
        <f>-1*(R598-4.3424)/0.5478</f>
        <v>-1.2186929536327131</v>
      </c>
      <c r="AL598" s="4">
        <f>-1*(T598-1.332)/0.0986</f>
        <v>-1.3995943204868144</v>
      </c>
      <c r="AM598" s="4">
        <f>(AG598-8.9127)/1.487</f>
        <v>0.21499284882124056</v>
      </c>
      <c r="AN598" s="4">
        <f>(AF598-5.59719)/7.031955</f>
        <v>-0.7959649912435447</v>
      </c>
    </row>
    <row r="599" spans="1:40" x14ac:dyDescent="0.2">
      <c r="A599" t="e">
        <f>B599-C599</f>
        <v>#REF!</v>
      </c>
      <c r="B599" t="e">
        <f>MATCH(E599,#REF!,0)-1</f>
        <v>#REF!</v>
      </c>
      <c r="C599">
        <v>598</v>
      </c>
      <c r="D599">
        <v>355</v>
      </c>
      <c r="E599" t="s">
        <v>8185</v>
      </c>
      <c r="F599" t="s">
        <v>8348</v>
      </c>
      <c r="G599" t="s">
        <v>8349</v>
      </c>
      <c r="H599" t="s">
        <v>9</v>
      </c>
      <c r="I599">
        <v>45</v>
      </c>
      <c r="J599">
        <v>0</v>
      </c>
      <c r="K599">
        <v>0</v>
      </c>
      <c r="L599">
        <v>219</v>
      </c>
      <c r="M599">
        <v>49.9</v>
      </c>
      <c r="N599">
        <v>2.4</v>
      </c>
      <c r="O599">
        <v>2.5</v>
      </c>
      <c r="P599">
        <v>0</v>
      </c>
      <c r="Q599">
        <v>7</v>
      </c>
      <c r="R599">
        <v>4.5</v>
      </c>
      <c r="S599">
        <v>3.89</v>
      </c>
      <c r="T599">
        <v>1.46</v>
      </c>
      <c r="U599">
        <v>37.700000000000003</v>
      </c>
      <c r="V599">
        <v>19.600000000000001</v>
      </c>
      <c r="W599">
        <v>53.1</v>
      </c>
      <c r="X599">
        <v>2.2999999999999998</v>
      </c>
      <c r="Y599">
        <v>24.9</v>
      </c>
      <c r="Z599">
        <v>27.1</v>
      </c>
      <c r="AA599">
        <v>6</v>
      </c>
      <c r="AB599">
        <v>54.6</v>
      </c>
      <c r="AC599">
        <v>24.9</v>
      </c>
      <c r="AD599">
        <v>20.5</v>
      </c>
      <c r="AE599">
        <v>0.308</v>
      </c>
      <c r="AF599">
        <f>SUM(P599+Q599)</f>
        <v>7</v>
      </c>
      <c r="AG599">
        <f>(U599/M599)*9</f>
        <v>6.7995991983967947</v>
      </c>
      <c r="AH599" s="15">
        <f>SUM(AI599:AN599)</f>
        <v>-4.2802140818955943</v>
      </c>
      <c r="AI599" s="4">
        <f>(M599-84.2787575)/48.673</f>
        <v>-0.70632090686828419</v>
      </c>
      <c r="AJ599" s="4">
        <f>(K599-4.6555)/6.074</f>
        <v>-0.76646361540994401</v>
      </c>
      <c r="AK599" s="4">
        <f>-1*(R599-4.3424)/0.5478</f>
        <v>-0.28769623950346918</v>
      </c>
      <c r="AL599" s="4">
        <f>-1*(T599-1.332)/0.0986</f>
        <v>-1.2981744421906685</v>
      </c>
      <c r="AM599" s="4">
        <f>(AG599-8.9127)/1.487</f>
        <v>-1.4210496312059209</v>
      </c>
      <c r="AN599" s="4">
        <f>(AF599-5.59719)/7.031955</f>
        <v>0.19949075328269303</v>
      </c>
    </row>
    <row r="600" spans="1:40" x14ac:dyDescent="0.2">
      <c r="A600" t="e">
        <f>B600-C600</f>
        <v>#REF!</v>
      </c>
      <c r="B600" t="e">
        <f>MATCH(E600,#REF!,0)-1</f>
        <v>#REF!</v>
      </c>
      <c r="C600">
        <v>599</v>
      </c>
      <c r="D600">
        <v>464</v>
      </c>
      <c r="E600" t="s">
        <v>8288</v>
      </c>
      <c r="F600" t="s">
        <v>8348</v>
      </c>
      <c r="G600" t="s">
        <v>8349</v>
      </c>
      <c r="H600" t="s">
        <v>9</v>
      </c>
      <c r="I600">
        <v>36</v>
      </c>
      <c r="J600">
        <v>0</v>
      </c>
      <c r="K600">
        <v>0</v>
      </c>
      <c r="L600">
        <v>155.1</v>
      </c>
      <c r="M600">
        <v>35.6</v>
      </c>
      <c r="N600">
        <v>1.6</v>
      </c>
      <c r="O600">
        <v>1.8</v>
      </c>
      <c r="P600">
        <v>0</v>
      </c>
      <c r="Q600">
        <v>4</v>
      </c>
      <c r="R600">
        <v>4.95</v>
      </c>
      <c r="S600">
        <v>4</v>
      </c>
      <c r="T600">
        <v>1.36</v>
      </c>
      <c r="U600">
        <v>29.8</v>
      </c>
      <c r="V600">
        <v>10.7</v>
      </c>
      <c r="W600">
        <v>37.799999999999997</v>
      </c>
      <c r="X600">
        <v>1.3</v>
      </c>
      <c r="Y600">
        <v>19.600000000000001</v>
      </c>
      <c r="Z600">
        <v>20.8</v>
      </c>
      <c r="AA600">
        <v>7</v>
      </c>
      <c r="AB600">
        <v>37.4</v>
      </c>
      <c r="AC600">
        <v>42.1</v>
      </c>
      <c r="AD600">
        <v>20.5</v>
      </c>
      <c r="AE600">
        <v>0.29199999999999998</v>
      </c>
      <c r="AF600">
        <f>SUM(P600+Q600)</f>
        <v>4</v>
      </c>
      <c r="AG600">
        <f>(U600/M600)*9</f>
        <v>7.5337078651685392</v>
      </c>
      <c r="AH600" s="15">
        <f>SUM(AI600:AN600)</f>
        <v>-4.314219885144178</v>
      </c>
      <c r="AI600" s="4">
        <f>(M600-84.2787575)/48.673</f>
        <v>-1.0001182894006944</v>
      </c>
      <c r="AJ600" s="4">
        <f>(K600-4.6555)/6.074</f>
        <v>-0.76646361540994401</v>
      </c>
      <c r="AK600" s="4">
        <f>-1*(R600-4.3424)/0.5478</f>
        <v>-1.1091639284410379</v>
      </c>
      <c r="AL600" s="4">
        <f>-1*(T600-1.332)/0.0986</f>
        <v>-0.2839756592292092</v>
      </c>
      <c r="AM600" s="4">
        <f>(AG600-8.9127)/1.487</f>
        <v>-0.92736525543474102</v>
      </c>
      <c r="AN600" s="4">
        <f>(AF600-5.59719)/7.031955</f>
        <v>-0.22713313722855172</v>
      </c>
    </row>
    <row r="601" spans="1:40" x14ac:dyDescent="0.2">
      <c r="A601" t="e">
        <f>B601-C601</f>
        <v>#REF!</v>
      </c>
      <c r="B601" t="e">
        <f>MATCH(E601,#REF!,0)-1</f>
        <v>#REF!</v>
      </c>
      <c r="C601">
        <v>600</v>
      </c>
      <c r="D601">
        <v>743</v>
      </c>
      <c r="E601" t="s">
        <v>8172</v>
      </c>
      <c r="F601" t="s">
        <v>8334</v>
      </c>
      <c r="G601" t="s">
        <v>8349</v>
      </c>
      <c r="H601" t="s">
        <v>9</v>
      </c>
      <c r="I601">
        <v>5</v>
      </c>
      <c r="J601">
        <v>0</v>
      </c>
      <c r="K601">
        <v>0</v>
      </c>
      <c r="L601">
        <v>23.6</v>
      </c>
      <c r="M601">
        <v>5.4</v>
      </c>
      <c r="N601">
        <v>0.3</v>
      </c>
      <c r="O601">
        <v>0.3</v>
      </c>
      <c r="P601">
        <v>0</v>
      </c>
      <c r="Q601">
        <v>0</v>
      </c>
      <c r="R601">
        <v>4.2699999999999996</v>
      </c>
      <c r="S601">
        <v>3.85</v>
      </c>
      <c r="T601">
        <v>1.43</v>
      </c>
      <c r="U601">
        <v>5.0999999999999996</v>
      </c>
      <c r="V601">
        <v>2.5</v>
      </c>
      <c r="W601">
        <v>5.2</v>
      </c>
      <c r="X601">
        <v>0.3</v>
      </c>
      <c r="Y601">
        <v>2.6</v>
      </c>
      <c r="Z601">
        <v>2.8</v>
      </c>
      <c r="AA601">
        <v>1</v>
      </c>
      <c r="AB601">
        <v>51.3</v>
      </c>
      <c r="AC601">
        <v>28.2</v>
      </c>
      <c r="AD601">
        <v>20.5</v>
      </c>
      <c r="AE601">
        <v>0.30199999999999999</v>
      </c>
      <c r="AF601">
        <f>SUM(P601+Q601)</f>
        <v>0</v>
      </c>
      <c r="AG601">
        <f>(U601/M601)*9</f>
        <v>8.4999999999999982</v>
      </c>
      <c r="AH601" s="15">
        <f>SUM(AI601:AN601)</f>
        <v>-4.3223025475591523</v>
      </c>
      <c r="AI601" s="4">
        <f>(M601-84.2787575)/48.673</f>
        <v>-1.6205854888747353</v>
      </c>
      <c r="AJ601" s="4">
        <f>(K601-4.6555)/6.074</f>
        <v>-0.76646361540994401</v>
      </c>
      <c r="AK601" s="4">
        <f>-1*(R601-4.3424)/0.5478</f>
        <v>0.13216502373128883</v>
      </c>
      <c r="AL601" s="4">
        <f>-1*(T601-1.332)/0.0986</f>
        <v>-0.99391480730222992</v>
      </c>
      <c r="AM601" s="4">
        <f>(AG601-8.9127)/1.487</f>
        <v>-0.27753866845998715</v>
      </c>
      <c r="AN601" s="4">
        <f>(AF601-5.59719)/7.031955</f>
        <v>-0.7959649912435447</v>
      </c>
    </row>
    <row r="602" spans="1:40" x14ac:dyDescent="0.2">
      <c r="A602" t="e">
        <f>B602-C602</f>
        <v>#REF!</v>
      </c>
      <c r="B602" t="e">
        <f>MATCH(E602,#REF!,0)-1</f>
        <v>#REF!</v>
      </c>
      <c r="C602">
        <v>601</v>
      </c>
      <c r="D602">
        <v>690</v>
      </c>
      <c r="E602" t="s">
        <v>7940</v>
      </c>
      <c r="F602" t="s">
        <v>8348</v>
      </c>
      <c r="G602" t="s">
        <v>8319</v>
      </c>
      <c r="H602" t="s">
        <v>9</v>
      </c>
      <c r="I602">
        <v>3</v>
      </c>
      <c r="J602">
        <v>3</v>
      </c>
      <c r="K602">
        <v>1.4</v>
      </c>
      <c r="L602">
        <v>71.900000000000006</v>
      </c>
      <c r="M602">
        <v>16.600000000000001</v>
      </c>
      <c r="N602">
        <v>1</v>
      </c>
      <c r="O602">
        <v>1</v>
      </c>
      <c r="P602">
        <v>0</v>
      </c>
      <c r="Q602">
        <v>0</v>
      </c>
      <c r="R602">
        <v>4.68</v>
      </c>
      <c r="S602">
        <v>3.95</v>
      </c>
      <c r="T602">
        <v>1.37</v>
      </c>
      <c r="U602">
        <v>14.7</v>
      </c>
      <c r="V602">
        <v>5.7</v>
      </c>
      <c r="W602">
        <v>16.899999999999999</v>
      </c>
      <c r="X602">
        <v>0.7</v>
      </c>
      <c r="Y602">
        <v>8.6</v>
      </c>
      <c r="Z602">
        <v>9.3000000000000007</v>
      </c>
      <c r="AA602">
        <v>3</v>
      </c>
      <c r="AB602">
        <v>43.9</v>
      </c>
      <c r="AC602">
        <v>35.6</v>
      </c>
      <c r="AD602">
        <v>20.5</v>
      </c>
      <c r="AE602">
        <v>0.29599999999999999</v>
      </c>
      <c r="AF602">
        <f>SUM(P602+Q602)</f>
        <v>0</v>
      </c>
      <c r="AG602">
        <f>(U602/M602)*9</f>
        <v>7.9698795180722879</v>
      </c>
      <c r="AH602" s="15">
        <f>SUM(AI602:AN602)</f>
        <v>-4.3581373103095586</v>
      </c>
      <c r="AI602" s="4">
        <f>(M602-84.2787575)/48.673</f>
        <v>-1.3904784480101902</v>
      </c>
      <c r="AJ602" s="4">
        <f>(K602-4.6555)/6.074</f>
        <v>-0.53597299967072776</v>
      </c>
      <c r="AK602" s="4">
        <f>-1*(R602-4.3424)/0.5478</f>
        <v>-0.6162833150784961</v>
      </c>
      <c r="AL602" s="4">
        <f>-1*(T602-1.332)/0.0986</f>
        <v>-0.38539553752535533</v>
      </c>
      <c r="AM602" s="4">
        <f>(AG602-8.9127)/1.487</f>
        <v>-0.63404201878124489</v>
      </c>
      <c r="AN602" s="4">
        <f>(AF602-5.59719)/7.031955</f>
        <v>-0.7959649912435447</v>
      </c>
    </row>
    <row r="603" spans="1:40" x14ac:dyDescent="0.2">
      <c r="A603" t="e">
        <f>B603-C603</f>
        <v>#REF!</v>
      </c>
      <c r="B603" t="e">
        <f>MATCH(E603,#REF!,0)-1</f>
        <v>#REF!</v>
      </c>
      <c r="C603">
        <v>602</v>
      </c>
      <c r="D603">
        <v>597</v>
      </c>
      <c r="E603" t="s">
        <v>8258</v>
      </c>
      <c r="F603" t="s">
        <v>8337</v>
      </c>
      <c r="G603" t="s">
        <v>8349</v>
      </c>
      <c r="H603" t="s">
        <v>9</v>
      </c>
      <c r="I603">
        <v>24</v>
      </c>
      <c r="J603">
        <v>0</v>
      </c>
      <c r="K603">
        <v>0</v>
      </c>
      <c r="L603">
        <v>106.3</v>
      </c>
      <c r="M603">
        <v>24.3</v>
      </c>
      <c r="N603">
        <v>1.1000000000000001</v>
      </c>
      <c r="O603">
        <v>1.2</v>
      </c>
      <c r="P603">
        <v>0</v>
      </c>
      <c r="Q603">
        <v>2</v>
      </c>
      <c r="R603">
        <v>4.92</v>
      </c>
      <c r="S603">
        <v>3.9</v>
      </c>
      <c r="T603">
        <v>1.37</v>
      </c>
      <c r="U603">
        <v>22.4</v>
      </c>
      <c r="V603">
        <v>8.9</v>
      </c>
      <c r="W603">
        <v>24.5</v>
      </c>
      <c r="X603">
        <v>1.4</v>
      </c>
      <c r="Y603">
        <v>13.3</v>
      </c>
      <c r="Z603">
        <v>14.1</v>
      </c>
      <c r="AA603">
        <v>4</v>
      </c>
      <c r="AB603">
        <v>39</v>
      </c>
      <c r="AC603">
        <v>40.6</v>
      </c>
      <c r="AD603">
        <v>20.399999999999999</v>
      </c>
      <c r="AE603">
        <v>0.28999999999999998</v>
      </c>
      <c r="AF603">
        <f>SUM(P603+Q603)</f>
        <v>2</v>
      </c>
      <c r="AG603">
        <f>(U603/M603)*9</f>
        <v>8.2962962962962958</v>
      </c>
      <c r="AH603" s="15">
        <f>SUM(AI603:AN603)</f>
        <v>-4.3646158722102397</v>
      </c>
      <c r="AI603" s="4">
        <f>(M603-84.2787575)/48.673</f>
        <v>-1.2322798574158158</v>
      </c>
      <c r="AJ603" s="4">
        <f>(K603-4.6555)/6.074</f>
        <v>-0.76646361540994401</v>
      </c>
      <c r="AK603" s="4">
        <f>-1*(R603-4.3424)/0.5478</f>
        <v>-1.0543994158451997</v>
      </c>
      <c r="AL603" s="4">
        <f>-1*(T603-1.332)/0.0986</f>
        <v>-0.38539553752535533</v>
      </c>
      <c r="AM603" s="4">
        <f>(AG603-8.9127)/1.487</f>
        <v>-0.41452838177787715</v>
      </c>
      <c r="AN603" s="4">
        <f>(AF603-5.59719)/7.031955</f>
        <v>-0.51154906423604818</v>
      </c>
    </row>
    <row r="604" spans="1:40" x14ac:dyDescent="0.2">
      <c r="A604" t="e">
        <f>B604-C604</f>
        <v>#REF!</v>
      </c>
      <c r="B604" t="e">
        <f>MATCH(E604,#REF!,0)-1</f>
        <v>#REF!</v>
      </c>
      <c r="C604">
        <v>603</v>
      </c>
      <c r="D604">
        <v>546</v>
      </c>
      <c r="E604" t="s">
        <v>7840</v>
      </c>
      <c r="F604" t="s">
        <v>8327</v>
      </c>
      <c r="G604" t="s">
        <v>8319</v>
      </c>
      <c r="H604" t="s">
        <v>9</v>
      </c>
      <c r="I604">
        <v>5</v>
      </c>
      <c r="J604">
        <v>5</v>
      </c>
      <c r="K604">
        <v>2.2999999999999998</v>
      </c>
      <c r="L604">
        <v>114.8</v>
      </c>
      <c r="M604">
        <v>26.5</v>
      </c>
      <c r="N604">
        <v>1.3</v>
      </c>
      <c r="O604">
        <v>1.8</v>
      </c>
      <c r="P604">
        <v>0</v>
      </c>
      <c r="Q604">
        <v>0</v>
      </c>
      <c r="R604">
        <v>4.5199999999999996</v>
      </c>
      <c r="S604">
        <v>4.08</v>
      </c>
      <c r="T604">
        <v>1.37</v>
      </c>
      <c r="U604">
        <v>20.6</v>
      </c>
      <c r="V604">
        <v>8.3000000000000007</v>
      </c>
      <c r="W604">
        <v>27.9</v>
      </c>
      <c r="X604">
        <v>1.1000000000000001</v>
      </c>
      <c r="Y604">
        <v>13.3</v>
      </c>
      <c r="Z604">
        <v>14.4</v>
      </c>
      <c r="AA604">
        <v>4</v>
      </c>
      <c r="AB604">
        <v>47.8</v>
      </c>
      <c r="AC604">
        <v>32.4</v>
      </c>
      <c r="AD604">
        <v>19.899999999999999</v>
      </c>
      <c r="AE604">
        <v>0.29799999999999999</v>
      </c>
      <c r="AF604">
        <f>SUM(P604+Q604)</f>
        <v>0</v>
      </c>
      <c r="AG604">
        <f>(U604/M604)*9</f>
        <v>6.9962264150943403</v>
      </c>
      <c r="AH604" s="15">
        <f>SUM(AI604:AN604)</f>
        <v>-4.3692659841285373</v>
      </c>
      <c r="AI604" s="4">
        <f>(M604-84.2787575)/48.673</f>
        <v>-1.1870802601031372</v>
      </c>
      <c r="AJ604" s="4">
        <f>(K604-4.6555)/6.074</f>
        <v>-0.3878004609812315</v>
      </c>
      <c r="AK604" s="4">
        <f>-1*(R604-4.3424)/0.5478</f>
        <v>-0.32420591456736036</v>
      </c>
      <c r="AL604" s="4">
        <f>-1*(T604-1.332)/0.0986</f>
        <v>-0.38539553752535533</v>
      </c>
      <c r="AM604" s="4">
        <f>(AG604-8.9127)/1.487</f>
        <v>-1.2888188197079078</v>
      </c>
      <c r="AN604" s="4">
        <f>(AF604-5.59719)/7.031955</f>
        <v>-0.7959649912435447</v>
      </c>
    </row>
    <row r="605" spans="1:40" x14ac:dyDescent="0.2">
      <c r="A605" t="e">
        <f>B605-C605</f>
        <v>#REF!</v>
      </c>
      <c r="B605" t="e">
        <f>MATCH(E605,#REF!,0)-1</f>
        <v>#REF!</v>
      </c>
      <c r="C605">
        <v>604</v>
      </c>
      <c r="D605">
        <v>419</v>
      </c>
      <c r="E605" t="s">
        <v>8301</v>
      </c>
      <c r="F605" t="s">
        <v>8348</v>
      </c>
      <c r="G605" t="s">
        <v>8349</v>
      </c>
      <c r="H605" t="s">
        <v>9</v>
      </c>
      <c r="I605">
        <v>45</v>
      </c>
      <c r="J605">
        <v>0</v>
      </c>
      <c r="K605">
        <v>0</v>
      </c>
      <c r="L605">
        <v>182.6</v>
      </c>
      <c r="M605">
        <v>40.9</v>
      </c>
      <c r="N605">
        <v>1.9</v>
      </c>
      <c r="O605">
        <v>2.1</v>
      </c>
      <c r="P605">
        <v>0</v>
      </c>
      <c r="Q605">
        <v>5</v>
      </c>
      <c r="R605">
        <v>4.93</v>
      </c>
      <c r="S605">
        <v>4.1500000000000004</v>
      </c>
      <c r="T605">
        <v>1.49</v>
      </c>
      <c r="U605">
        <v>40.799999999999997</v>
      </c>
      <c r="V605">
        <v>21.4</v>
      </c>
      <c r="W605">
        <v>39.5</v>
      </c>
      <c r="X605">
        <v>1.7</v>
      </c>
      <c r="Y605">
        <v>22.4</v>
      </c>
      <c r="Z605">
        <v>23.9</v>
      </c>
      <c r="AA605">
        <v>7</v>
      </c>
      <c r="AB605">
        <v>40.6</v>
      </c>
      <c r="AC605">
        <v>38.9</v>
      </c>
      <c r="AD605">
        <v>20.5</v>
      </c>
      <c r="AE605">
        <v>0.29299999999999998</v>
      </c>
      <c r="AF605">
        <f>SUM(P605+Q605)</f>
        <v>5</v>
      </c>
      <c r="AG605">
        <f>(U605/M605)*9</f>
        <v>8.9779951100244499</v>
      </c>
      <c r="AH605" s="15">
        <f>SUM(AI605:AN605)</f>
        <v>-4.3737948378494478</v>
      </c>
      <c r="AI605" s="4">
        <f>(M605-84.2787575)/48.673</f>
        <v>-0.89122835042015069</v>
      </c>
      <c r="AJ605" s="4">
        <f>(K605-4.6555)/6.074</f>
        <v>-0.76646361540994401</v>
      </c>
      <c r="AK605" s="4">
        <f>-1*(R605-4.3424)/0.5478</f>
        <v>-1.0726542533771453</v>
      </c>
      <c r="AL605" s="4">
        <f>-1*(T605-1.332)/0.0986</f>
        <v>-1.6024340770791068</v>
      </c>
      <c r="AM605" s="4">
        <f>(AG605-8.9127)/1.487</f>
        <v>4.3910632161701921E-2</v>
      </c>
      <c r="AN605" s="4">
        <f>(AF605-5.59719)/7.031955</f>
        <v>-8.492517372480346E-2</v>
      </c>
    </row>
    <row r="606" spans="1:40" x14ac:dyDescent="0.2">
      <c r="A606" t="e">
        <f>B606-C606</f>
        <v>#REF!</v>
      </c>
      <c r="B606" t="e">
        <f>MATCH(E606,#REF!,0)-1</f>
        <v>#REF!</v>
      </c>
      <c r="C606">
        <v>605</v>
      </c>
      <c r="D606">
        <v>367</v>
      </c>
      <c r="E606" t="s">
        <v>8299</v>
      </c>
      <c r="F606" t="s">
        <v>8338</v>
      </c>
      <c r="G606" t="s">
        <v>8349</v>
      </c>
      <c r="H606" t="s">
        <v>9</v>
      </c>
      <c r="I606">
        <v>49</v>
      </c>
      <c r="J606">
        <v>0</v>
      </c>
      <c r="K606">
        <v>0</v>
      </c>
      <c r="L606">
        <v>215</v>
      </c>
      <c r="M606">
        <v>48.6</v>
      </c>
      <c r="N606">
        <v>2.1</v>
      </c>
      <c r="O606">
        <v>2.6</v>
      </c>
      <c r="P606">
        <v>0</v>
      </c>
      <c r="Q606">
        <v>5</v>
      </c>
      <c r="R606">
        <v>4.95</v>
      </c>
      <c r="S606">
        <v>4.08</v>
      </c>
      <c r="T606">
        <v>1.47</v>
      </c>
      <c r="U606">
        <v>45.7</v>
      </c>
      <c r="V606">
        <v>23.3</v>
      </c>
      <c r="W606">
        <v>48.3</v>
      </c>
      <c r="X606">
        <v>1.8</v>
      </c>
      <c r="Y606">
        <v>26.7</v>
      </c>
      <c r="Z606">
        <v>28.5</v>
      </c>
      <c r="AA606">
        <v>8</v>
      </c>
      <c r="AB606">
        <v>41</v>
      </c>
      <c r="AC606">
        <v>38.299999999999997</v>
      </c>
      <c r="AD606">
        <v>20.7</v>
      </c>
      <c r="AE606">
        <v>0.29599999999999999</v>
      </c>
      <c r="AF606">
        <f>SUM(P606+Q606)</f>
        <v>5</v>
      </c>
      <c r="AG606">
        <f>(U606/M606)*9</f>
        <v>8.4629629629629637</v>
      </c>
      <c r="AH606" s="15">
        <f>SUM(AI606:AN606)</f>
        <v>-4.3956226869516142</v>
      </c>
      <c r="AI606" s="4">
        <f>(M606-84.2787575)/48.673</f>
        <v>-0.73302975982577601</v>
      </c>
      <c r="AJ606" s="4">
        <f>(K606-4.6555)/6.074</f>
        <v>-0.76646361540994401</v>
      </c>
      <c r="AK606" s="4">
        <f>-1*(R606-4.3424)/0.5478</f>
        <v>-1.1091639284410379</v>
      </c>
      <c r="AL606" s="4">
        <f>-1*(T606-1.332)/0.0986</f>
        <v>-1.3995943204868144</v>
      </c>
      <c r="AM606" s="4">
        <f>(AG606-8.9127)/1.487</f>
        <v>-0.30244588906323838</v>
      </c>
      <c r="AN606" s="4">
        <f>(AF606-5.59719)/7.031955</f>
        <v>-8.492517372480346E-2</v>
      </c>
    </row>
    <row r="607" spans="1:40" x14ac:dyDescent="0.2">
      <c r="A607" t="e">
        <f>B607-C607</f>
        <v>#REF!</v>
      </c>
      <c r="B607" t="e">
        <f>MATCH(E607,#REF!,0)-1</f>
        <v>#REF!</v>
      </c>
      <c r="C607">
        <v>606</v>
      </c>
      <c r="D607">
        <v>595</v>
      </c>
      <c r="E607" t="s">
        <v>8228</v>
      </c>
      <c r="F607" t="s">
        <v>8333</v>
      </c>
      <c r="G607" t="s">
        <v>8349</v>
      </c>
      <c r="H607" t="s">
        <v>9</v>
      </c>
      <c r="I607">
        <v>24</v>
      </c>
      <c r="J607">
        <v>0</v>
      </c>
      <c r="K607">
        <v>0</v>
      </c>
      <c r="L607">
        <v>108</v>
      </c>
      <c r="M607">
        <v>24.3</v>
      </c>
      <c r="N607">
        <v>1.2</v>
      </c>
      <c r="O607">
        <v>1.2</v>
      </c>
      <c r="P607">
        <v>0</v>
      </c>
      <c r="Q607">
        <v>2</v>
      </c>
      <c r="R607">
        <v>4.84</v>
      </c>
      <c r="S607">
        <v>4.03</v>
      </c>
      <c r="T607">
        <v>1.47</v>
      </c>
      <c r="U607">
        <v>25.7</v>
      </c>
      <c r="V607">
        <v>12.7</v>
      </c>
      <c r="W607">
        <v>23</v>
      </c>
      <c r="X607">
        <v>1.1000000000000001</v>
      </c>
      <c r="Y607">
        <v>13.1</v>
      </c>
      <c r="Z607">
        <v>13.9</v>
      </c>
      <c r="AA607">
        <v>4</v>
      </c>
      <c r="AB607">
        <v>40.4</v>
      </c>
      <c r="AC607">
        <v>39.5</v>
      </c>
      <c r="AD607">
        <v>20.100000000000001</v>
      </c>
      <c r="AE607">
        <v>0.29299999999999998</v>
      </c>
      <c r="AF607">
        <f>SUM(P607+Q607)</f>
        <v>2</v>
      </c>
      <c r="AG607">
        <f>(U607/M607)*9</f>
        <v>9.518518518518519</v>
      </c>
      <c r="AH607" s="15">
        <f>SUM(AI607:AN607)</f>
        <v>-4.4108376750087865</v>
      </c>
      <c r="AI607" s="4">
        <f>(M607-84.2787575)/48.673</f>
        <v>-1.2322798574158158</v>
      </c>
      <c r="AJ607" s="4">
        <f>(K607-4.6555)/6.074</f>
        <v>-0.76646361540994401</v>
      </c>
      <c r="AK607" s="4">
        <f>-1*(R607-4.3424)/0.5478</f>
        <v>-0.90836071558963183</v>
      </c>
      <c r="AL607" s="4">
        <f>-1*(T607-1.332)/0.0986</f>
        <v>-1.3995943204868144</v>
      </c>
      <c r="AM607" s="4">
        <f>(AG607-8.9127)/1.487</f>
        <v>0.4074098981294686</v>
      </c>
      <c r="AN607" s="4">
        <f>(AF607-5.59719)/7.031955</f>
        <v>-0.51154906423604818</v>
      </c>
    </row>
    <row r="608" spans="1:40" x14ac:dyDescent="0.2">
      <c r="A608" t="e">
        <f>B608-C608</f>
        <v>#REF!</v>
      </c>
      <c r="B608" t="e">
        <f>MATCH(E608,#REF!,0)-1</f>
        <v>#REF!</v>
      </c>
      <c r="C608">
        <v>607</v>
      </c>
      <c r="D608">
        <v>443</v>
      </c>
      <c r="E608" t="s">
        <v>7874</v>
      </c>
      <c r="F608" t="s">
        <v>8348</v>
      </c>
      <c r="G608" t="s">
        <v>8319</v>
      </c>
      <c r="H608" t="s">
        <v>9</v>
      </c>
      <c r="I608">
        <v>20</v>
      </c>
      <c r="J608">
        <v>5</v>
      </c>
      <c r="K608">
        <v>1.9</v>
      </c>
      <c r="L608">
        <v>171.9</v>
      </c>
      <c r="M608">
        <v>39.1</v>
      </c>
      <c r="N608">
        <v>2.1</v>
      </c>
      <c r="O608">
        <v>2.2999999999999998</v>
      </c>
      <c r="P608">
        <v>0</v>
      </c>
      <c r="Q608">
        <v>1</v>
      </c>
      <c r="R608">
        <v>4.57</v>
      </c>
      <c r="S608">
        <v>4.05</v>
      </c>
      <c r="T608">
        <v>1.46</v>
      </c>
      <c r="U608">
        <v>34.1</v>
      </c>
      <c r="V608">
        <v>17.5</v>
      </c>
      <c r="W608">
        <v>39.4</v>
      </c>
      <c r="X608">
        <v>2</v>
      </c>
      <c r="Y608">
        <v>19.8</v>
      </c>
      <c r="Z608">
        <v>21.5</v>
      </c>
      <c r="AA608">
        <v>5</v>
      </c>
      <c r="AB608">
        <v>50.1</v>
      </c>
      <c r="AC608">
        <v>29.4</v>
      </c>
      <c r="AD608">
        <v>20.5</v>
      </c>
      <c r="AE608">
        <v>0.30299999999999999</v>
      </c>
      <c r="AF608">
        <f>SUM(P608+Q608)</f>
        <v>1</v>
      </c>
      <c r="AG608">
        <f>(U608/M608)*9</f>
        <v>7.8491048593350383</v>
      </c>
      <c r="AH608" s="15">
        <f>SUM(AI608:AN608)</f>
        <v>-4.4645387015385172</v>
      </c>
      <c r="AI608" s="4">
        <f>(M608-84.2787575)/48.673</f>
        <v>-0.92820983913052402</v>
      </c>
      <c r="AJ608" s="4">
        <f>(K608-4.6555)/6.074</f>
        <v>-0.45365492262100759</v>
      </c>
      <c r="AK608" s="4">
        <f>-1*(R608-4.3424)/0.5478</f>
        <v>-0.41548010222709147</v>
      </c>
      <c r="AL608" s="4">
        <f>-1*(T608-1.332)/0.0986</f>
        <v>-1.2981744421906685</v>
      </c>
      <c r="AM608" s="4">
        <f>(AG608-8.9127)/1.487</f>
        <v>-0.71526236762942896</v>
      </c>
      <c r="AN608" s="4">
        <f>(AF608-5.59719)/7.031955</f>
        <v>-0.65375702773979649</v>
      </c>
    </row>
    <row r="609" spans="1:40" x14ac:dyDescent="0.2">
      <c r="A609" t="e">
        <f>B609-C609</f>
        <v>#REF!</v>
      </c>
      <c r="B609" t="e">
        <f>MATCH(E609,#REF!,0)-1</f>
        <v>#REF!</v>
      </c>
      <c r="C609">
        <v>608</v>
      </c>
      <c r="D609">
        <v>682</v>
      </c>
      <c r="E609" t="s">
        <v>8057</v>
      </c>
      <c r="F609" t="s">
        <v>8348</v>
      </c>
      <c r="G609" t="s">
        <v>8349</v>
      </c>
      <c r="H609" t="s">
        <v>7564</v>
      </c>
      <c r="I609">
        <v>24</v>
      </c>
      <c r="J609">
        <v>0</v>
      </c>
      <c r="K609">
        <v>0</v>
      </c>
      <c r="L609">
        <v>74.8</v>
      </c>
      <c r="M609">
        <v>17</v>
      </c>
      <c r="N609">
        <v>0.8</v>
      </c>
      <c r="O609">
        <v>0.8</v>
      </c>
      <c r="P609">
        <v>0</v>
      </c>
      <c r="Q609">
        <v>4</v>
      </c>
      <c r="R609">
        <v>4.3499999999999996</v>
      </c>
      <c r="S609">
        <v>3.93</v>
      </c>
      <c r="T609">
        <v>1.46</v>
      </c>
      <c r="U609">
        <v>14.6</v>
      </c>
      <c r="V609">
        <v>7.9</v>
      </c>
      <c r="W609">
        <v>17</v>
      </c>
      <c r="X609">
        <v>0.9</v>
      </c>
      <c r="Y609">
        <v>8.1999999999999993</v>
      </c>
      <c r="Z609">
        <v>8.9</v>
      </c>
      <c r="AA609">
        <v>2</v>
      </c>
      <c r="AB609">
        <v>52.2</v>
      </c>
      <c r="AC609">
        <v>27.3</v>
      </c>
      <c r="AD609">
        <v>20.5</v>
      </c>
      <c r="AE609">
        <v>0.30299999999999999</v>
      </c>
      <c r="AF609">
        <f>SUM(P609+Q609)</f>
        <v>4</v>
      </c>
      <c r="AG609">
        <f>(U609/M609)*9</f>
        <v>7.7294117647058815</v>
      </c>
      <c r="AH609" s="15">
        <f>SUM(AI609:AN609)</f>
        <v>-4.483660580831347</v>
      </c>
      <c r="AI609" s="4">
        <f>(M609-84.2787575)/48.673</f>
        <v>-1.3822603394078852</v>
      </c>
      <c r="AJ609" s="4">
        <f>(K609-4.6555)/6.074</f>
        <v>-0.76646361540994401</v>
      </c>
      <c r="AK609" s="4">
        <f>-1*(R609-4.3424)/0.5478</f>
        <v>-1.3873676524279028E-2</v>
      </c>
      <c r="AL609" s="4">
        <f>-1*(T609-1.332)/0.0986</f>
        <v>-1.2981744421906685</v>
      </c>
      <c r="AM609" s="4">
        <f>(AG609-8.9127)/1.487</f>
        <v>-0.79575537007001851</v>
      </c>
      <c r="AN609" s="4">
        <f>(AF609-5.59719)/7.031955</f>
        <v>-0.22713313722855172</v>
      </c>
    </row>
    <row r="610" spans="1:40" x14ac:dyDescent="0.2">
      <c r="A610" t="e">
        <f>B610-C610</f>
        <v>#REF!</v>
      </c>
      <c r="B610" t="e">
        <f>MATCH(E610,#REF!,0)-1</f>
        <v>#REF!</v>
      </c>
      <c r="C610">
        <v>609</v>
      </c>
      <c r="D610">
        <v>346</v>
      </c>
      <c r="E610" t="s">
        <v>8303</v>
      </c>
      <c r="F610" t="s">
        <v>8332</v>
      </c>
      <c r="G610" t="s">
        <v>8349</v>
      </c>
      <c r="H610" t="s">
        <v>9</v>
      </c>
      <c r="I610">
        <v>50</v>
      </c>
      <c r="J610">
        <v>0</v>
      </c>
      <c r="K610">
        <v>0</v>
      </c>
      <c r="L610">
        <v>221.7</v>
      </c>
      <c r="M610">
        <v>50.2</v>
      </c>
      <c r="N610">
        <v>2.2999999999999998</v>
      </c>
      <c r="O610">
        <v>2.6</v>
      </c>
      <c r="P610">
        <v>0</v>
      </c>
      <c r="Q610">
        <v>5</v>
      </c>
      <c r="R610">
        <v>4.8899999999999997</v>
      </c>
      <c r="S610">
        <v>4.12</v>
      </c>
      <c r="T610">
        <v>1.49</v>
      </c>
      <c r="U610">
        <v>46.8</v>
      </c>
      <c r="V610">
        <v>27.2</v>
      </c>
      <c r="W610">
        <v>47.8</v>
      </c>
      <c r="X610">
        <v>1.9</v>
      </c>
      <c r="Y610">
        <v>27.3</v>
      </c>
      <c r="Z610">
        <v>29.1</v>
      </c>
      <c r="AA610">
        <v>8</v>
      </c>
      <c r="AB610">
        <v>39.299999999999997</v>
      </c>
      <c r="AC610">
        <v>40</v>
      </c>
      <c r="AD610">
        <v>20.7</v>
      </c>
      <c r="AE610">
        <v>0.28999999999999998</v>
      </c>
      <c r="AF610">
        <f>SUM(P610+Q610)</f>
        <v>5</v>
      </c>
      <c r="AG610">
        <f>(U610/M610)*9</f>
        <v>8.3904382470119501</v>
      </c>
      <c r="AH610" s="15">
        <f>SUM(AI610:AN610)</f>
        <v>-4.5048334896262734</v>
      </c>
      <c r="AI610" s="4">
        <f>(M610-84.2787575)/48.673</f>
        <v>-0.70015732541655529</v>
      </c>
      <c r="AJ610" s="4">
        <f>(K610-4.6555)/6.074</f>
        <v>-0.76646361540994401</v>
      </c>
      <c r="AK610" s="4">
        <f>-1*(R610-4.3424)/0.5478</f>
        <v>-0.99963490324936133</v>
      </c>
      <c r="AL610" s="4">
        <f>-1*(T610-1.332)/0.0986</f>
        <v>-1.6024340770791068</v>
      </c>
      <c r="AM610" s="4">
        <f>(AG610-8.9127)/1.487</f>
        <v>-0.3512183947465024</v>
      </c>
      <c r="AN610" s="4">
        <f>(AF610-5.59719)/7.031955</f>
        <v>-8.492517372480346E-2</v>
      </c>
    </row>
    <row r="611" spans="1:40" x14ac:dyDescent="0.2">
      <c r="A611" t="e">
        <f>B611-C611</f>
        <v>#REF!</v>
      </c>
      <c r="B611" t="e">
        <f>MATCH(E611,#REF!,0)-1</f>
        <v>#REF!</v>
      </c>
      <c r="C611">
        <v>610</v>
      </c>
      <c r="D611">
        <v>601</v>
      </c>
      <c r="E611" t="s">
        <v>8360</v>
      </c>
      <c r="F611" t="s">
        <v>8335</v>
      </c>
      <c r="G611" t="s">
        <v>8349</v>
      </c>
      <c r="H611" t="s">
        <v>9</v>
      </c>
      <c r="I611">
        <v>24</v>
      </c>
      <c r="J611">
        <v>0</v>
      </c>
      <c r="K611">
        <v>0</v>
      </c>
      <c r="L611">
        <v>107</v>
      </c>
      <c r="M611">
        <v>24.3</v>
      </c>
      <c r="N611">
        <v>1.2</v>
      </c>
      <c r="O611">
        <v>1.2</v>
      </c>
      <c r="P611">
        <v>0</v>
      </c>
      <c r="Q611">
        <v>2</v>
      </c>
      <c r="R611">
        <v>4.91</v>
      </c>
      <c r="S611">
        <v>4.08</v>
      </c>
      <c r="T611">
        <v>1.39</v>
      </c>
      <c r="U611">
        <v>22.5</v>
      </c>
      <c r="V611">
        <v>9.6999999999999993</v>
      </c>
      <c r="W611">
        <v>24.1</v>
      </c>
      <c r="X611">
        <v>1.3</v>
      </c>
      <c r="Y611">
        <v>13.3</v>
      </c>
      <c r="Z611">
        <v>14.1</v>
      </c>
      <c r="AA611">
        <v>4</v>
      </c>
      <c r="AB611">
        <v>37.200000000000003</v>
      </c>
      <c r="AC611">
        <v>41.6</v>
      </c>
      <c r="AD611">
        <v>21.2</v>
      </c>
      <c r="AE611">
        <v>0.28699999999999998</v>
      </c>
      <c r="AF611">
        <f>SUM(P611+Q611)</f>
        <v>2</v>
      </c>
      <c r="AG611">
        <f>(U611/M611)*9</f>
        <v>8.3333333333333339</v>
      </c>
      <c r="AH611" s="15">
        <f>SUM(AI611:AN611)</f>
        <v>-4.5242935706673313</v>
      </c>
      <c r="AI611" s="4">
        <f>(M611-84.2787575)/48.673</f>
        <v>-1.2322798574158158</v>
      </c>
      <c r="AJ611" s="4">
        <f>(K611-4.6555)/6.074</f>
        <v>-0.76646361540994401</v>
      </c>
      <c r="AK611" s="4">
        <f>-1*(R611-4.3424)/0.5478</f>
        <v>-1.0361445783132541</v>
      </c>
      <c r="AL611" s="4">
        <f>-1*(T611-1.332)/0.0986</f>
        <v>-0.58823529411764541</v>
      </c>
      <c r="AM611" s="4">
        <f>(AG611-8.9127)/1.487</f>
        <v>-0.38962116117462353</v>
      </c>
      <c r="AN611" s="4">
        <f>(AF611-5.59719)/7.031955</f>
        <v>-0.51154906423604818</v>
      </c>
    </row>
    <row r="612" spans="1:40" x14ac:dyDescent="0.2">
      <c r="A612" t="e">
        <f>B612-C612</f>
        <v>#REF!</v>
      </c>
      <c r="B612" t="e">
        <f>MATCH(E612,#REF!,0)-1</f>
        <v>#REF!</v>
      </c>
      <c r="C612">
        <v>611</v>
      </c>
      <c r="D612">
        <v>574</v>
      </c>
      <c r="E612" t="s">
        <v>8184</v>
      </c>
      <c r="F612" t="s">
        <v>8328</v>
      </c>
      <c r="G612" t="s">
        <v>8349</v>
      </c>
      <c r="H612" t="s">
        <v>9</v>
      </c>
      <c r="I612">
        <v>24</v>
      </c>
      <c r="J612">
        <v>0</v>
      </c>
      <c r="K612">
        <v>0</v>
      </c>
      <c r="L612">
        <v>105.2</v>
      </c>
      <c r="M612">
        <v>24.3</v>
      </c>
      <c r="N612">
        <v>1.1000000000000001</v>
      </c>
      <c r="O612">
        <v>1.3</v>
      </c>
      <c r="P612">
        <v>0</v>
      </c>
      <c r="Q612">
        <v>2</v>
      </c>
      <c r="R612">
        <v>4.51</v>
      </c>
      <c r="S612">
        <v>3.85</v>
      </c>
      <c r="T612">
        <v>1.38</v>
      </c>
      <c r="U612">
        <v>19.100000000000001</v>
      </c>
      <c r="V612">
        <v>8.3000000000000007</v>
      </c>
      <c r="W612">
        <v>25.4</v>
      </c>
      <c r="X612">
        <v>1.2</v>
      </c>
      <c r="Y612">
        <v>12.2</v>
      </c>
      <c r="Z612">
        <v>13.2</v>
      </c>
      <c r="AA612">
        <v>3</v>
      </c>
      <c r="AB612">
        <v>49.1</v>
      </c>
      <c r="AC612">
        <v>30.9</v>
      </c>
      <c r="AD612">
        <v>20</v>
      </c>
      <c r="AE612">
        <v>0.29899999999999999</v>
      </c>
      <c r="AF612">
        <f>SUM(P612+Q612)</f>
        <v>2</v>
      </c>
      <c r="AG612">
        <f>(U612/M612)*9</f>
        <v>7.0740740740740744</v>
      </c>
      <c r="AH612" s="15">
        <f>SUM(AI612:AN612)</f>
        <v>-4.5395256916039433</v>
      </c>
      <c r="AI612" s="4">
        <f>(M612-84.2787575)/48.673</f>
        <v>-1.2322798574158158</v>
      </c>
      <c r="AJ612" s="4">
        <f>(K612-4.6555)/6.074</f>
        <v>-0.76646361540994401</v>
      </c>
      <c r="AK612" s="4">
        <f>-1*(R612-4.3424)/0.5478</f>
        <v>-0.30595107703541474</v>
      </c>
      <c r="AL612" s="4">
        <f>-1*(T612-1.332)/0.0986</f>
        <v>-0.48681541582149923</v>
      </c>
      <c r="AM612" s="4">
        <f>(AG612-8.9127)/1.487</f>
        <v>-1.2364666616852218</v>
      </c>
      <c r="AN612" s="4">
        <f>(AF612-5.59719)/7.031955</f>
        <v>-0.51154906423604818</v>
      </c>
    </row>
    <row r="613" spans="1:40" x14ac:dyDescent="0.2">
      <c r="A613" t="e">
        <f>B613-C613</f>
        <v>#REF!</v>
      </c>
      <c r="B613" t="e">
        <f>MATCH(E613,#REF!,0)-1</f>
        <v>#REF!</v>
      </c>
      <c r="C613">
        <v>612</v>
      </c>
      <c r="D613">
        <v>538</v>
      </c>
      <c r="E613" t="s">
        <v>8253</v>
      </c>
      <c r="F613" t="s">
        <v>8348</v>
      </c>
      <c r="G613" t="s">
        <v>8349</v>
      </c>
      <c r="H613" t="s">
        <v>7564</v>
      </c>
      <c r="I613">
        <v>16</v>
      </c>
      <c r="J613">
        <v>0</v>
      </c>
      <c r="K613">
        <v>0</v>
      </c>
      <c r="L613">
        <v>120.5</v>
      </c>
      <c r="M613">
        <v>27.5</v>
      </c>
      <c r="N613">
        <v>1.2</v>
      </c>
      <c r="O613">
        <v>1.4</v>
      </c>
      <c r="P613">
        <v>0</v>
      </c>
      <c r="Q613">
        <v>2</v>
      </c>
      <c r="R613">
        <v>4.95</v>
      </c>
      <c r="S613">
        <v>3.98</v>
      </c>
      <c r="T613">
        <v>1.41</v>
      </c>
      <c r="U613">
        <v>26.3</v>
      </c>
      <c r="V613">
        <v>12</v>
      </c>
      <c r="W613">
        <v>26.8</v>
      </c>
      <c r="X613">
        <v>1.1000000000000001</v>
      </c>
      <c r="Y613">
        <v>15.1</v>
      </c>
      <c r="Z613">
        <v>16</v>
      </c>
      <c r="AA613">
        <v>5</v>
      </c>
      <c r="AB613">
        <v>31.9</v>
      </c>
      <c r="AC613">
        <v>47.4</v>
      </c>
      <c r="AD613">
        <v>20.7</v>
      </c>
      <c r="AE613">
        <v>0.28399999999999997</v>
      </c>
      <c r="AF613">
        <f>SUM(P613+Q613)</f>
        <v>2</v>
      </c>
      <c r="AG613">
        <f>(U613/M613)*9</f>
        <v>8.6072727272727274</v>
      </c>
      <c r="AH613" s="15">
        <f>SUM(AI613:AN613)</f>
        <v>-4.5501849478161791</v>
      </c>
      <c r="AI613" s="4">
        <f>(M613-84.2787575)/48.673</f>
        <v>-1.1665349885973741</v>
      </c>
      <c r="AJ613" s="4">
        <f>(K613-4.6555)/6.074</f>
        <v>-0.76646361540994401</v>
      </c>
      <c r="AK613" s="4">
        <f>-1*(R613-4.3424)/0.5478</f>
        <v>-1.1091639284410379</v>
      </c>
      <c r="AL613" s="4">
        <f>-1*(T613-1.332)/0.0986</f>
        <v>-0.79107505070993767</v>
      </c>
      <c r="AM613" s="4">
        <f>(AG613-8.9127)/1.487</f>
        <v>-0.2053983004218371</v>
      </c>
      <c r="AN613" s="4">
        <f>(AF613-5.59719)/7.031955</f>
        <v>-0.51154906423604818</v>
      </c>
    </row>
    <row r="614" spans="1:40" x14ac:dyDescent="0.2">
      <c r="A614" t="e">
        <f>B614-C614</f>
        <v>#REF!</v>
      </c>
      <c r="B614" t="e">
        <f>MATCH(E614,#REF!,0)-1</f>
        <v>#REF!</v>
      </c>
      <c r="C614">
        <v>613</v>
      </c>
      <c r="D614">
        <v>151</v>
      </c>
      <c r="E614" t="s">
        <v>7751</v>
      </c>
      <c r="F614" t="s">
        <v>8324</v>
      </c>
      <c r="G614" t="s">
        <v>8319</v>
      </c>
      <c r="H614" t="s">
        <v>9</v>
      </c>
      <c r="I614">
        <v>25</v>
      </c>
      <c r="J614">
        <v>15</v>
      </c>
      <c r="K614">
        <v>6.4</v>
      </c>
      <c r="L614">
        <v>406.8</v>
      </c>
      <c r="M614">
        <v>92.9</v>
      </c>
      <c r="N614">
        <v>5.6</v>
      </c>
      <c r="O614">
        <v>5.6</v>
      </c>
      <c r="P614">
        <v>0</v>
      </c>
      <c r="Q614">
        <v>1</v>
      </c>
      <c r="R614">
        <v>5.04</v>
      </c>
      <c r="S614">
        <v>4.3099999999999996</v>
      </c>
      <c r="T614">
        <v>1.44</v>
      </c>
      <c r="U614">
        <v>61.4</v>
      </c>
      <c r="V614">
        <v>28.1</v>
      </c>
      <c r="W614">
        <v>105.2</v>
      </c>
      <c r="X614">
        <v>4.0999999999999996</v>
      </c>
      <c r="Y614">
        <v>52</v>
      </c>
      <c r="Z614">
        <v>55.9</v>
      </c>
      <c r="AA614">
        <v>15</v>
      </c>
      <c r="AB614">
        <v>48.2</v>
      </c>
      <c r="AC614">
        <v>31</v>
      </c>
      <c r="AD614">
        <v>20.8</v>
      </c>
      <c r="AE614">
        <v>0.30199999999999999</v>
      </c>
      <c r="AF614">
        <f>SUM(P614+Q614)</f>
        <v>1</v>
      </c>
      <c r="AG614">
        <f>(U614/M614)*9</f>
        <v>5.9483315392895575</v>
      </c>
      <c r="AH614" s="15">
        <f>SUM(AI614:AN614)</f>
        <v>-4.551738479267212</v>
      </c>
      <c r="AI614" s="4">
        <f>(M614-84.2787575)/48.673</f>
        <v>0.17712576787952269</v>
      </c>
      <c r="AJ614" s="4">
        <f>(K614-4.6555)/6.074</f>
        <v>0.28720777082647359</v>
      </c>
      <c r="AK614" s="4">
        <f>-1*(R614-4.3424)/0.5478</f>
        <v>-1.2734574662285514</v>
      </c>
      <c r="AL614" s="4">
        <f>-1*(T614-1.332)/0.0986</f>
        <v>-1.0953346855983761</v>
      </c>
      <c r="AM614" s="4">
        <f>(AG614-8.9127)/1.487</f>
        <v>-1.9935228384064838</v>
      </c>
      <c r="AN614" s="4">
        <f>(AF614-5.59719)/7.031955</f>
        <v>-0.65375702773979649</v>
      </c>
    </row>
    <row r="615" spans="1:40" x14ac:dyDescent="0.2">
      <c r="A615" t="e">
        <f>B615-C615</f>
        <v>#REF!</v>
      </c>
      <c r="B615" t="e">
        <f>MATCH(E615,#REF!,0)-1</f>
        <v>#REF!</v>
      </c>
      <c r="C615">
        <v>614</v>
      </c>
      <c r="D615">
        <v>267</v>
      </c>
      <c r="E615" t="s">
        <v>8051</v>
      </c>
      <c r="F615" t="s">
        <v>8332</v>
      </c>
      <c r="G615" t="s">
        <v>8349</v>
      </c>
      <c r="H615" t="s">
        <v>9</v>
      </c>
      <c r="I615">
        <v>55</v>
      </c>
      <c r="J615">
        <v>0</v>
      </c>
      <c r="K615">
        <v>0</v>
      </c>
      <c r="L615">
        <v>264.5</v>
      </c>
      <c r="M615">
        <v>60.6</v>
      </c>
      <c r="N615">
        <v>2.8</v>
      </c>
      <c r="O615">
        <v>3.1</v>
      </c>
      <c r="P615">
        <v>0</v>
      </c>
      <c r="Q615">
        <v>8</v>
      </c>
      <c r="R615">
        <v>4.5</v>
      </c>
      <c r="S615">
        <v>4.0199999999999996</v>
      </c>
      <c r="T615">
        <v>1.46</v>
      </c>
      <c r="U615">
        <v>38.799999999999997</v>
      </c>
      <c r="V615">
        <v>21.8</v>
      </c>
      <c r="W615">
        <v>66.8</v>
      </c>
      <c r="X615">
        <v>2.1</v>
      </c>
      <c r="Y615">
        <v>30.3</v>
      </c>
      <c r="Z615">
        <v>33</v>
      </c>
      <c r="AA615">
        <v>7</v>
      </c>
      <c r="AB615">
        <v>54.3</v>
      </c>
      <c r="AC615">
        <v>25</v>
      </c>
      <c r="AD615">
        <v>20.7</v>
      </c>
      <c r="AE615">
        <v>0.307</v>
      </c>
      <c r="AF615">
        <f>SUM(P615+Q615)</f>
        <v>8</v>
      </c>
      <c r="AG615">
        <f>(U615/M615)*9</f>
        <v>5.7623762376237622</v>
      </c>
      <c r="AH615" s="15">
        <f>SUM(AI615:AN615)</f>
        <v>-4.6156989229459739</v>
      </c>
      <c r="AI615" s="4">
        <f>(M615-84.2787575)/48.673</f>
        <v>-0.48648650175662062</v>
      </c>
      <c r="AJ615" s="4">
        <f>(K615-4.6555)/6.074</f>
        <v>-0.76646361540994401</v>
      </c>
      <c r="AK615" s="4">
        <f>-1*(R615-4.3424)/0.5478</f>
        <v>-0.28769623950346918</v>
      </c>
      <c r="AL615" s="4">
        <f>-1*(T615-1.332)/0.0986</f>
        <v>-1.2981744421906685</v>
      </c>
      <c r="AM615" s="4">
        <f>(AG615-8.9127)/1.487</f>
        <v>-2.1185768408717127</v>
      </c>
      <c r="AN615" s="4">
        <f>(AF615-5.59719)/7.031955</f>
        <v>0.34169871678644126</v>
      </c>
    </row>
    <row r="616" spans="1:40" x14ac:dyDescent="0.2">
      <c r="A616" t="e">
        <f>B616-C616</f>
        <v>#REF!</v>
      </c>
      <c r="B616" t="e">
        <f>MATCH(E616,#REF!,0)-1</f>
        <v>#REF!</v>
      </c>
      <c r="C616">
        <v>615</v>
      </c>
      <c r="D616">
        <v>709</v>
      </c>
      <c r="E616" t="s">
        <v>8249</v>
      </c>
      <c r="F616" t="s">
        <v>8331</v>
      </c>
      <c r="G616" t="s">
        <v>8349</v>
      </c>
      <c r="H616" t="s">
        <v>9</v>
      </c>
      <c r="I616">
        <v>15</v>
      </c>
      <c r="J616">
        <v>0</v>
      </c>
      <c r="K616">
        <v>0</v>
      </c>
      <c r="L616">
        <v>64</v>
      </c>
      <c r="M616">
        <v>14.6</v>
      </c>
      <c r="N616">
        <v>0.7</v>
      </c>
      <c r="O616">
        <v>0.7</v>
      </c>
      <c r="P616">
        <v>0</v>
      </c>
      <c r="Q616">
        <v>1</v>
      </c>
      <c r="R616">
        <v>4.6399999999999997</v>
      </c>
      <c r="S616">
        <v>3.96</v>
      </c>
      <c r="T616">
        <v>1.41</v>
      </c>
      <c r="U616">
        <v>13.4</v>
      </c>
      <c r="V616">
        <v>6.2</v>
      </c>
      <c r="W616">
        <v>14.3</v>
      </c>
      <c r="X616">
        <v>0.6</v>
      </c>
      <c r="Y616">
        <v>7.5</v>
      </c>
      <c r="Z616">
        <v>8.1</v>
      </c>
      <c r="AA616">
        <v>2</v>
      </c>
      <c r="AB616">
        <v>41.1</v>
      </c>
      <c r="AC616">
        <v>38.299999999999997</v>
      </c>
      <c r="AD616">
        <v>20.6</v>
      </c>
      <c r="AE616">
        <v>0.29099999999999998</v>
      </c>
      <c r="AF616">
        <f>SUM(P616+Q616)</f>
        <v>1</v>
      </c>
      <c r="AG616">
        <f>(U616/M616)*9</f>
        <v>8.2602739726027394</v>
      </c>
      <c r="AH616" s="15">
        <f>SUM(AI616:AN616)</f>
        <v>-4.6248818626076682</v>
      </c>
      <c r="AI616" s="4">
        <f>(M616-84.2787575)/48.673</f>
        <v>-1.4315689910217164</v>
      </c>
      <c r="AJ616" s="4">
        <f>(K616-4.6555)/6.074</f>
        <v>-0.76646361540994401</v>
      </c>
      <c r="AK616" s="4">
        <f>-1*(R616-4.3424)/0.5478</f>
        <v>-0.54326396495071216</v>
      </c>
      <c r="AL616" s="4">
        <f>-1*(T616-1.332)/0.0986</f>
        <v>-0.79107505070993767</v>
      </c>
      <c r="AM616" s="4">
        <f>(AG616-8.9127)/1.487</f>
        <v>-0.43875321277556134</v>
      </c>
      <c r="AN616" s="4">
        <f>(AF616-5.59719)/7.031955</f>
        <v>-0.65375702773979649</v>
      </c>
    </row>
    <row r="617" spans="1:40" x14ac:dyDescent="0.2">
      <c r="A617" t="e">
        <f>B617-C617</f>
        <v>#REF!</v>
      </c>
      <c r="B617" t="e">
        <f>MATCH(E617,#REF!,0)-1</f>
        <v>#REF!</v>
      </c>
      <c r="C617">
        <v>616</v>
      </c>
      <c r="D617">
        <v>489</v>
      </c>
      <c r="E617" t="s">
        <v>7836</v>
      </c>
      <c r="F617" t="s">
        <v>8334</v>
      </c>
      <c r="G617" t="s">
        <v>8319</v>
      </c>
      <c r="H617" t="s">
        <v>7564</v>
      </c>
      <c r="I617">
        <v>7</v>
      </c>
      <c r="J617">
        <v>7</v>
      </c>
      <c r="K617">
        <v>2.6</v>
      </c>
      <c r="L617">
        <v>141.19999999999999</v>
      </c>
      <c r="M617">
        <v>32.5</v>
      </c>
      <c r="N617">
        <v>1.9</v>
      </c>
      <c r="O617">
        <v>2.1</v>
      </c>
      <c r="P617">
        <v>0</v>
      </c>
      <c r="Q617">
        <v>0</v>
      </c>
      <c r="R617">
        <v>4.7300000000000004</v>
      </c>
      <c r="S617">
        <v>4.17</v>
      </c>
      <c r="T617">
        <v>1.41</v>
      </c>
      <c r="U617">
        <v>26.9</v>
      </c>
      <c r="V617">
        <v>12.7</v>
      </c>
      <c r="W617">
        <v>33.299999999999997</v>
      </c>
      <c r="X617">
        <v>1.1000000000000001</v>
      </c>
      <c r="Y617">
        <v>17.100000000000001</v>
      </c>
      <c r="Z617">
        <v>18.3</v>
      </c>
      <c r="AA617">
        <v>5</v>
      </c>
      <c r="AB617">
        <v>44</v>
      </c>
      <c r="AC617">
        <v>35.5</v>
      </c>
      <c r="AD617">
        <v>20.5</v>
      </c>
      <c r="AE617">
        <v>0.29399999999999998</v>
      </c>
      <c r="AF617">
        <f>SUM(P617+Q617)</f>
        <v>0</v>
      </c>
      <c r="AG617">
        <f>(U617/M617)*9</f>
        <v>7.4492307692307689</v>
      </c>
      <c r="AH617" s="15">
        <f>SUM(AI617:AN617)</f>
        <v>-4.680991466886403</v>
      </c>
      <c r="AI617" s="4">
        <f>(M617-84.2787575)/48.673</f>
        <v>-1.0638086310685595</v>
      </c>
      <c r="AJ617" s="4">
        <f>(K617-4.6555)/6.074</f>
        <v>-0.33840961475139941</v>
      </c>
      <c r="AK617" s="4">
        <f>-1*(R617-4.3424)/0.5478</f>
        <v>-0.70755750273822726</v>
      </c>
      <c r="AL617" s="4">
        <f>-1*(T617-1.332)/0.0986</f>
        <v>-0.79107505070993767</v>
      </c>
      <c r="AM617" s="4">
        <f>(AG617-8.9127)/1.487</f>
        <v>-0.98417567637473446</v>
      </c>
      <c r="AN617" s="4">
        <f>(AF617-5.59719)/7.031955</f>
        <v>-0.7959649912435447</v>
      </c>
    </row>
    <row r="618" spans="1:40" x14ac:dyDescent="0.2">
      <c r="A618" t="e">
        <f>B618-C618</f>
        <v>#REF!</v>
      </c>
      <c r="B618" t="e">
        <f>MATCH(E618,#REF!,0)-1</f>
        <v>#REF!</v>
      </c>
      <c r="C618">
        <v>617</v>
      </c>
      <c r="D618">
        <v>639</v>
      </c>
      <c r="E618" t="s">
        <v>8136</v>
      </c>
      <c r="F618" t="s">
        <v>8339</v>
      </c>
      <c r="G618" t="s">
        <v>8349</v>
      </c>
      <c r="H618" t="s">
        <v>7564</v>
      </c>
      <c r="I618">
        <v>24</v>
      </c>
      <c r="J618">
        <v>0</v>
      </c>
      <c r="K618">
        <v>0</v>
      </c>
      <c r="L618">
        <v>107.3</v>
      </c>
      <c r="M618">
        <v>24.3</v>
      </c>
      <c r="N618">
        <v>1.1000000000000001</v>
      </c>
      <c r="O618">
        <v>1.2</v>
      </c>
      <c r="P618">
        <v>0</v>
      </c>
      <c r="Q618">
        <v>2</v>
      </c>
      <c r="R618">
        <v>4.9000000000000004</v>
      </c>
      <c r="S618">
        <v>3.83</v>
      </c>
      <c r="T618">
        <v>1.44</v>
      </c>
      <c r="U618">
        <v>23.8</v>
      </c>
      <c r="V618">
        <v>10.5</v>
      </c>
      <c r="W618">
        <v>24.6</v>
      </c>
      <c r="X618">
        <v>1</v>
      </c>
      <c r="Y618">
        <v>13.2</v>
      </c>
      <c r="Z618">
        <v>14.1</v>
      </c>
      <c r="AA618">
        <v>4</v>
      </c>
      <c r="AB618">
        <v>40.4</v>
      </c>
      <c r="AC618">
        <v>37.6</v>
      </c>
      <c r="AD618">
        <v>22</v>
      </c>
      <c r="AE618">
        <v>0.30099999999999999</v>
      </c>
      <c r="AF618">
        <f>SUM(P618+Q618)</f>
        <v>2</v>
      </c>
      <c r="AG618">
        <f>(U618/M618)*9</f>
        <v>8.8148148148148149</v>
      </c>
      <c r="AH618" s="15">
        <f>SUM(AI618:AN618)</f>
        <v>-4.689344256773829</v>
      </c>
      <c r="AI618" s="4">
        <f>(M618-84.2787575)/48.673</f>
        <v>-1.2322798574158158</v>
      </c>
      <c r="AJ618" s="4">
        <f>(K618-4.6555)/6.074</f>
        <v>-0.76646361540994401</v>
      </c>
      <c r="AK618" s="4">
        <f>-1*(R618-4.3424)/0.5478</f>
        <v>-1.0178897407813086</v>
      </c>
      <c r="AL618" s="4">
        <f>-1*(T618-1.332)/0.0986</f>
        <v>-1.0953346855983761</v>
      </c>
      <c r="AM618" s="4">
        <f>(AG618-8.9127)/1.487</f>
        <v>-6.5827293332336445E-2</v>
      </c>
      <c r="AN618" s="4">
        <f>(AF618-5.59719)/7.031955</f>
        <v>-0.51154906423604818</v>
      </c>
    </row>
    <row r="619" spans="1:40" x14ac:dyDescent="0.2">
      <c r="A619" t="e">
        <f>B619-C619</f>
        <v>#REF!</v>
      </c>
      <c r="B619" t="e">
        <f>MATCH(E619,#REF!,0)-1</f>
        <v>#REF!</v>
      </c>
      <c r="C619">
        <v>618</v>
      </c>
      <c r="D619">
        <v>431</v>
      </c>
      <c r="E619" t="s">
        <v>7818</v>
      </c>
      <c r="F619" t="s">
        <v>8340</v>
      </c>
      <c r="G619" t="s">
        <v>8319</v>
      </c>
      <c r="H619" t="s">
        <v>9</v>
      </c>
      <c r="I619">
        <v>8</v>
      </c>
      <c r="J619">
        <v>8</v>
      </c>
      <c r="K619">
        <v>3.2</v>
      </c>
      <c r="L619">
        <v>179.3</v>
      </c>
      <c r="M619">
        <v>40.5</v>
      </c>
      <c r="N619">
        <v>2.4</v>
      </c>
      <c r="O619">
        <v>2.6</v>
      </c>
      <c r="P619">
        <v>0</v>
      </c>
      <c r="Q619">
        <v>0</v>
      </c>
      <c r="R619">
        <v>4.88</v>
      </c>
      <c r="S619">
        <v>4.13</v>
      </c>
      <c r="T619">
        <v>1.42</v>
      </c>
      <c r="U619">
        <v>34.1</v>
      </c>
      <c r="V619">
        <v>13.4</v>
      </c>
      <c r="W619">
        <v>44</v>
      </c>
      <c r="X619">
        <v>2.4</v>
      </c>
      <c r="Y619">
        <v>22</v>
      </c>
      <c r="Z619">
        <v>23.7</v>
      </c>
      <c r="AA619">
        <v>6</v>
      </c>
      <c r="AB619">
        <v>49.1</v>
      </c>
      <c r="AC619">
        <v>29.9</v>
      </c>
      <c r="AD619">
        <v>21</v>
      </c>
      <c r="AE619">
        <v>0.30499999999999999</v>
      </c>
      <c r="AF619">
        <f>SUM(P619+Q619)</f>
        <v>0</v>
      </c>
      <c r="AG619">
        <f>(U619/M619)*9</f>
        <v>7.5777777777777784</v>
      </c>
      <c r="AH619" s="15">
        <f>SUM(AI619:AN619)</f>
        <v>-4.7066428287622175</v>
      </c>
      <c r="AI619" s="4">
        <f>(M619-84.2787575)/48.673</f>
        <v>-0.8994464590224559</v>
      </c>
      <c r="AJ619" s="4">
        <f>(K619-4.6555)/6.074</f>
        <v>-0.23962792229173524</v>
      </c>
      <c r="AK619" s="4">
        <f>-1*(R619-4.3424)/0.5478</f>
        <v>-0.98138006571741576</v>
      </c>
      <c r="AL619" s="4">
        <f>-1*(T619-1.332)/0.0986</f>
        <v>-0.89249492900608385</v>
      </c>
      <c r="AM619" s="4">
        <f>(AG619-8.9127)/1.487</f>
        <v>-0.89772846148098229</v>
      </c>
      <c r="AN619" s="4">
        <f>(AF619-5.59719)/7.031955</f>
        <v>-0.7959649912435447</v>
      </c>
    </row>
    <row r="620" spans="1:40" x14ac:dyDescent="0.2">
      <c r="A620" t="e">
        <f>B620-C620</f>
        <v>#REF!</v>
      </c>
      <c r="B620" t="e">
        <f>MATCH(E620,#REF!,0)-1</f>
        <v>#REF!</v>
      </c>
      <c r="C620">
        <v>619</v>
      </c>
      <c r="D620">
        <v>712</v>
      </c>
      <c r="E620" t="s">
        <v>8241</v>
      </c>
      <c r="F620" t="s">
        <v>8335</v>
      </c>
      <c r="G620" t="s">
        <v>8349</v>
      </c>
      <c r="H620" t="s">
        <v>7564</v>
      </c>
      <c r="I620">
        <v>10</v>
      </c>
      <c r="J620">
        <v>0</v>
      </c>
      <c r="K620">
        <v>0</v>
      </c>
      <c r="L620">
        <v>47</v>
      </c>
      <c r="M620">
        <v>10.7</v>
      </c>
      <c r="N620">
        <v>0.5</v>
      </c>
      <c r="O620">
        <v>0.5</v>
      </c>
      <c r="P620">
        <v>0</v>
      </c>
      <c r="Q620">
        <v>1</v>
      </c>
      <c r="R620">
        <v>4.99</v>
      </c>
      <c r="S620">
        <v>4.16</v>
      </c>
      <c r="T620">
        <v>1.37</v>
      </c>
      <c r="U620">
        <v>10.199999999999999</v>
      </c>
      <c r="V620">
        <v>4.3</v>
      </c>
      <c r="W620">
        <v>10.4</v>
      </c>
      <c r="X620">
        <v>0.5</v>
      </c>
      <c r="Y620">
        <v>5.9</v>
      </c>
      <c r="Z620">
        <v>6.3</v>
      </c>
      <c r="AA620">
        <v>2</v>
      </c>
      <c r="AB620">
        <v>28.8</v>
      </c>
      <c r="AC620">
        <v>50</v>
      </c>
      <c r="AD620">
        <v>21.2</v>
      </c>
      <c r="AE620">
        <v>0.27600000000000002</v>
      </c>
      <c r="AF620">
        <f>SUM(P620+Q620)</f>
        <v>1</v>
      </c>
      <c r="AG620">
        <f>(U620/M620)*9</f>
        <v>8.5794392523364493</v>
      </c>
      <c r="AH620" s="15">
        <f>SUM(AI620:AN620)</f>
        <v>-4.7236111810705577</v>
      </c>
      <c r="AI620" s="4">
        <f>(M620-84.2787575)/48.673</f>
        <v>-1.5116955498941917</v>
      </c>
      <c r="AJ620" s="4">
        <f>(K620-4.6555)/6.074</f>
        <v>-0.76646361540994401</v>
      </c>
      <c r="AK620" s="4">
        <f>-1*(R620-4.3424)/0.5478</f>
        <v>-1.182183278568822</v>
      </c>
      <c r="AL620" s="4">
        <f>-1*(T620-1.332)/0.0986</f>
        <v>-0.38539553752535533</v>
      </c>
      <c r="AM620" s="4">
        <f>(AG620-8.9127)/1.487</f>
        <v>-0.22411617193244776</v>
      </c>
      <c r="AN620" s="4">
        <f>(AF620-5.59719)/7.031955</f>
        <v>-0.65375702773979649</v>
      </c>
    </row>
    <row r="621" spans="1:40" x14ac:dyDescent="0.2">
      <c r="A621" t="e">
        <f>B621-C621</f>
        <v>#REF!</v>
      </c>
      <c r="B621" t="e">
        <f>MATCH(E621,#REF!,0)-1</f>
        <v>#REF!</v>
      </c>
      <c r="C621">
        <v>620</v>
      </c>
      <c r="D621">
        <v>466</v>
      </c>
      <c r="E621" t="s">
        <v>8058</v>
      </c>
      <c r="F621" t="s">
        <v>8322</v>
      </c>
      <c r="G621" t="s">
        <v>8349</v>
      </c>
      <c r="H621" t="s">
        <v>9</v>
      </c>
      <c r="I621">
        <v>36</v>
      </c>
      <c r="J621">
        <v>0</v>
      </c>
      <c r="K621">
        <v>0</v>
      </c>
      <c r="L621">
        <v>157.5</v>
      </c>
      <c r="M621">
        <v>35.6</v>
      </c>
      <c r="N621">
        <v>1.7</v>
      </c>
      <c r="O621">
        <v>1.8</v>
      </c>
      <c r="P621">
        <v>0</v>
      </c>
      <c r="Q621">
        <v>4</v>
      </c>
      <c r="R621">
        <v>4.74</v>
      </c>
      <c r="S621">
        <v>4.0599999999999996</v>
      </c>
      <c r="T621">
        <v>1.46</v>
      </c>
      <c r="U621">
        <v>31.1</v>
      </c>
      <c r="V621">
        <v>16</v>
      </c>
      <c r="W621">
        <v>36</v>
      </c>
      <c r="X621">
        <v>1.7</v>
      </c>
      <c r="Y621">
        <v>18.8</v>
      </c>
      <c r="Z621">
        <v>20.100000000000001</v>
      </c>
      <c r="AA621">
        <v>5</v>
      </c>
      <c r="AB621">
        <v>44.9</v>
      </c>
      <c r="AC621">
        <v>34.299999999999997</v>
      </c>
      <c r="AD621">
        <v>20.7</v>
      </c>
      <c r="AE621">
        <v>0.29799999999999999</v>
      </c>
      <c r="AF621">
        <f>SUM(P621+Q621)</f>
        <v>4</v>
      </c>
      <c r="AG621">
        <f>(U621/M621)*9</f>
        <v>7.8623595505617976</v>
      </c>
      <c r="AH621" s="15">
        <f>SUM(AI621:AN621)</f>
        <v>-4.7240504791323117</v>
      </c>
      <c r="AI621" s="4">
        <f>(M621-84.2787575)/48.673</f>
        <v>-1.0001182894006944</v>
      </c>
      <c r="AJ621" s="4">
        <f>(K621-4.6555)/6.074</f>
        <v>-0.76646361540994401</v>
      </c>
      <c r="AK621" s="4">
        <f>-1*(R621-4.3424)/0.5478</f>
        <v>-0.72581234027017283</v>
      </c>
      <c r="AL621" s="4">
        <f>-1*(T621-1.332)/0.0986</f>
        <v>-1.2981744421906685</v>
      </c>
      <c r="AM621" s="4">
        <f>(AG621-8.9127)/1.487</f>
        <v>-0.7063486546322808</v>
      </c>
      <c r="AN621" s="4">
        <f>(AF621-5.59719)/7.031955</f>
        <v>-0.22713313722855172</v>
      </c>
    </row>
    <row r="622" spans="1:40" x14ac:dyDescent="0.2">
      <c r="A622" t="e">
        <f>B622-C622</f>
        <v>#REF!</v>
      </c>
      <c r="B622" t="e">
        <f>MATCH(E622,#REF!,0)-1</f>
        <v>#REF!</v>
      </c>
      <c r="C622">
        <v>621</v>
      </c>
      <c r="D622">
        <v>702</v>
      </c>
      <c r="E622" t="s">
        <v>8231</v>
      </c>
      <c r="F622" t="s">
        <v>8323</v>
      </c>
      <c r="G622" t="s">
        <v>8349</v>
      </c>
      <c r="H622" t="s">
        <v>9</v>
      </c>
      <c r="I622">
        <v>15</v>
      </c>
      <c r="J622">
        <v>0</v>
      </c>
      <c r="K622">
        <v>0</v>
      </c>
      <c r="L622">
        <v>64.7</v>
      </c>
      <c r="M622">
        <v>14.6</v>
      </c>
      <c r="N622">
        <v>0.6</v>
      </c>
      <c r="O622">
        <v>0.8</v>
      </c>
      <c r="P622">
        <v>0</v>
      </c>
      <c r="Q622">
        <v>1</v>
      </c>
      <c r="R622">
        <v>5.05</v>
      </c>
      <c r="S622">
        <v>3.82</v>
      </c>
      <c r="T622">
        <v>1.44</v>
      </c>
      <c r="U622">
        <v>15.7</v>
      </c>
      <c r="V622">
        <v>7.2</v>
      </c>
      <c r="W622">
        <v>13.9</v>
      </c>
      <c r="X622">
        <v>0.6</v>
      </c>
      <c r="Y622">
        <v>8.1999999999999993</v>
      </c>
      <c r="Z622">
        <v>8.6999999999999993</v>
      </c>
      <c r="AA622">
        <v>3</v>
      </c>
      <c r="AB622">
        <v>36.200000000000003</v>
      </c>
      <c r="AC622">
        <v>43.7</v>
      </c>
      <c r="AD622">
        <v>20.100000000000001</v>
      </c>
      <c r="AE622">
        <v>0.28999999999999998</v>
      </c>
      <c r="AF622">
        <f>SUM(P622+Q622)</f>
        <v>1</v>
      </c>
      <c r="AG622">
        <f>(U622/M622)*9</f>
        <v>9.6780821917808222</v>
      </c>
      <c r="AH622" s="15">
        <f>SUM(AI622:AN622)</f>
        <v>-4.7241209599252043</v>
      </c>
      <c r="AI622" s="4">
        <f>(M622-84.2787575)/48.673</f>
        <v>-1.4315689910217164</v>
      </c>
      <c r="AJ622" s="4">
        <f>(K622-4.6555)/6.074</f>
        <v>-0.76646361540994401</v>
      </c>
      <c r="AK622" s="4">
        <f>-1*(R622-4.3424)/0.5478</f>
        <v>-1.2917123037604969</v>
      </c>
      <c r="AL622" s="4">
        <f>-1*(T622-1.332)/0.0986</f>
        <v>-1.0953346855983761</v>
      </c>
      <c r="AM622" s="4">
        <f>(AG622-8.9127)/1.487</f>
        <v>0.51471566360512644</v>
      </c>
      <c r="AN622" s="4">
        <f>(AF622-5.59719)/7.031955</f>
        <v>-0.65375702773979649</v>
      </c>
    </row>
    <row r="623" spans="1:40" x14ac:dyDescent="0.2">
      <c r="A623" t="e">
        <f>B623-C623</f>
        <v>#REF!</v>
      </c>
      <c r="B623" t="e">
        <f>MATCH(E623,#REF!,0)-1</f>
        <v>#REF!</v>
      </c>
      <c r="C623">
        <v>622</v>
      </c>
      <c r="D623">
        <v>744</v>
      </c>
      <c r="E623" t="s">
        <v>8148</v>
      </c>
      <c r="F623" t="s">
        <v>8324</v>
      </c>
      <c r="G623" t="s">
        <v>8349</v>
      </c>
      <c r="H623" t="s">
        <v>7564</v>
      </c>
      <c r="I623">
        <v>5</v>
      </c>
      <c r="J623">
        <v>0</v>
      </c>
      <c r="K623">
        <v>0</v>
      </c>
      <c r="L623">
        <v>23.3</v>
      </c>
      <c r="M623">
        <v>5.4</v>
      </c>
      <c r="N623">
        <v>0.3</v>
      </c>
      <c r="O623">
        <v>0.2</v>
      </c>
      <c r="P623">
        <v>0</v>
      </c>
      <c r="Q623">
        <v>0</v>
      </c>
      <c r="R623">
        <v>4.57</v>
      </c>
      <c r="S623">
        <v>3.85</v>
      </c>
      <c r="T623">
        <v>1.35</v>
      </c>
      <c r="U623">
        <v>4.5</v>
      </c>
      <c r="V623">
        <v>1.7</v>
      </c>
      <c r="W623">
        <v>5.6</v>
      </c>
      <c r="X623">
        <v>0.2</v>
      </c>
      <c r="Y623">
        <v>2.7</v>
      </c>
      <c r="Z623">
        <v>2.9</v>
      </c>
      <c r="AA623">
        <v>1</v>
      </c>
      <c r="AB623">
        <v>40.700000000000003</v>
      </c>
      <c r="AC623">
        <v>38.5</v>
      </c>
      <c r="AD623">
        <v>20.8</v>
      </c>
      <c r="AE623">
        <v>0.29499999999999998</v>
      </c>
      <c r="AF623">
        <f>SUM(P623+Q623)</f>
        <v>0</v>
      </c>
      <c r="AG623">
        <f>(U623/M623)*9</f>
        <v>7.4999999999999991</v>
      </c>
      <c r="AH623" s="15">
        <f>SUM(AI623:AN623)</f>
        <v>-4.7310836034361925</v>
      </c>
      <c r="AI623" s="4">
        <f>(M623-84.2787575)/48.673</f>
        <v>-1.6205854888747353</v>
      </c>
      <c r="AJ623" s="4">
        <f>(K623-4.6555)/6.074</f>
        <v>-0.76646361540994401</v>
      </c>
      <c r="AK623" s="4">
        <f>-1*(R623-4.3424)/0.5478</f>
        <v>-0.41548010222709147</v>
      </c>
      <c r="AL623" s="4">
        <f>-1*(T623-1.332)/0.0986</f>
        <v>-0.18255578093306304</v>
      </c>
      <c r="AM623" s="4">
        <f>(AG623-8.9127)/1.487</f>
        <v>-0.95003362474781439</v>
      </c>
      <c r="AN623" s="4">
        <f>(AF623-5.59719)/7.031955</f>
        <v>-0.7959649912435447</v>
      </c>
    </row>
    <row r="624" spans="1:40" x14ac:dyDescent="0.2">
      <c r="A624" t="e">
        <f>B624-C624</f>
        <v>#REF!</v>
      </c>
      <c r="B624" t="e">
        <f>MATCH(E624,#REF!,0)-1</f>
        <v>#REF!</v>
      </c>
      <c r="C624">
        <v>623</v>
      </c>
      <c r="D624">
        <v>518</v>
      </c>
      <c r="E624" t="s">
        <v>8232</v>
      </c>
      <c r="F624" t="s">
        <v>8334</v>
      </c>
      <c r="G624" t="s">
        <v>8349</v>
      </c>
      <c r="H624" t="s">
        <v>7564</v>
      </c>
      <c r="I624">
        <v>31</v>
      </c>
      <c r="J624">
        <v>0</v>
      </c>
      <c r="K624">
        <v>0</v>
      </c>
      <c r="L624">
        <v>136.5</v>
      </c>
      <c r="M624">
        <v>30.8</v>
      </c>
      <c r="N624">
        <v>1.4</v>
      </c>
      <c r="O624">
        <v>1.5</v>
      </c>
      <c r="P624">
        <v>0</v>
      </c>
      <c r="Q624">
        <v>3</v>
      </c>
      <c r="R624">
        <v>4.78</v>
      </c>
      <c r="S624">
        <v>4.13</v>
      </c>
      <c r="T624">
        <v>1.48</v>
      </c>
      <c r="U624">
        <v>29.5</v>
      </c>
      <c r="V624">
        <v>16.5</v>
      </c>
      <c r="W624">
        <v>29.1</v>
      </c>
      <c r="X624">
        <v>1.6</v>
      </c>
      <c r="Y624">
        <v>16.399999999999999</v>
      </c>
      <c r="Z624">
        <v>17.5</v>
      </c>
      <c r="AA624">
        <v>5</v>
      </c>
      <c r="AB624">
        <v>41.2</v>
      </c>
      <c r="AC624">
        <v>38.299999999999997</v>
      </c>
      <c r="AD624">
        <v>20.5</v>
      </c>
      <c r="AE624">
        <v>0.28899999999999998</v>
      </c>
      <c r="AF624">
        <f>SUM(P624+Q624)</f>
        <v>3</v>
      </c>
      <c r="AG624">
        <f>(U624/M624)*9</f>
        <v>8.620129870129869</v>
      </c>
      <c r="AH624" s="15">
        <f>SUM(AI624:AN624)</f>
        <v>-4.7311381346496555</v>
      </c>
      <c r="AI624" s="4">
        <f>(M624-84.2787575)/48.673</f>
        <v>-1.0987355926283566</v>
      </c>
      <c r="AJ624" s="4">
        <f>(K624-4.6555)/6.074</f>
        <v>-0.76646361540994401</v>
      </c>
      <c r="AK624" s="4">
        <f>-1*(R624-4.3424)/0.5478</f>
        <v>-0.79883169039795676</v>
      </c>
      <c r="AL624" s="4">
        <f>-1*(T624-1.332)/0.0986</f>
        <v>-1.5010141987829606</v>
      </c>
      <c r="AM624" s="4">
        <f>(AG624-8.9127)/1.487</f>
        <v>-0.19675193669813731</v>
      </c>
      <c r="AN624" s="4">
        <f>(AF624-5.59719)/7.031955</f>
        <v>-0.36934110073229998</v>
      </c>
    </row>
    <row r="625" spans="1:40" x14ac:dyDescent="0.2">
      <c r="A625" t="e">
        <f>B625-C625</f>
        <v>#REF!</v>
      </c>
      <c r="B625" t="e">
        <f>MATCH(E625,#REF!,0)-1</f>
        <v>#REF!</v>
      </c>
      <c r="C625">
        <v>624</v>
      </c>
      <c r="D625">
        <v>305</v>
      </c>
      <c r="E625" t="s">
        <v>7933</v>
      </c>
      <c r="F625" t="s">
        <v>8348</v>
      </c>
      <c r="G625" t="s">
        <v>8319</v>
      </c>
      <c r="H625" t="s">
        <v>9</v>
      </c>
      <c r="I625">
        <v>29</v>
      </c>
      <c r="J625">
        <v>5</v>
      </c>
      <c r="K625">
        <v>1.9</v>
      </c>
      <c r="L625">
        <v>251.5</v>
      </c>
      <c r="M625">
        <v>57.1</v>
      </c>
      <c r="N625">
        <v>2.8</v>
      </c>
      <c r="O625">
        <v>3.3</v>
      </c>
      <c r="P625">
        <v>0</v>
      </c>
      <c r="Q625">
        <v>4</v>
      </c>
      <c r="R625">
        <v>4.83</v>
      </c>
      <c r="S625">
        <v>4.2</v>
      </c>
      <c r="T625">
        <v>1.43</v>
      </c>
      <c r="U625">
        <v>41.3</v>
      </c>
      <c r="V625">
        <v>18</v>
      </c>
      <c r="W625">
        <v>64</v>
      </c>
      <c r="X625">
        <v>2.5</v>
      </c>
      <c r="Y625">
        <v>30.7</v>
      </c>
      <c r="Z625">
        <v>33.1</v>
      </c>
      <c r="AA625">
        <v>9</v>
      </c>
      <c r="AB625">
        <v>49</v>
      </c>
      <c r="AC625">
        <v>30.5</v>
      </c>
      <c r="AD625">
        <v>20.5</v>
      </c>
      <c r="AE625">
        <v>0.30499999999999999</v>
      </c>
      <c r="AF625">
        <f>SUM(P625+Q625)</f>
        <v>4</v>
      </c>
      <c r="AG625">
        <f>(U625/M625)*9</f>
        <v>6.5096322241681257</v>
      </c>
      <c r="AH625" s="15">
        <f>SUM(AI625:AN625)</f>
        <v>-4.7392546561010098</v>
      </c>
      <c r="AI625" s="4">
        <f>(M625-84.2787575)/48.673</f>
        <v>-0.5583949520267909</v>
      </c>
      <c r="AJ625" s="4">
        <f>(K625-4.6555)/6.074</f>
        <v>-0.45365492262100759</v>
      </c>
      <c r="AK625" s="4">
        <f>-1*(R625-4.3424)/0.5478</f>
        <v>-0.89010587805768626</v>
      </c>
      <c r="AL625" s="4">
        <f>-1*(T625-1.332)/0.0986</f>
        <v>-0.99391480730222992</v>
      </c>
      <c r="AM625" s="4">
        <f>(AG625-8.9127)/1.487</f>
        <v>-1.6160509588647434</v>
      </c>
      <c r="AN625" s="4">
        <f>(AF625-5.59719)/7.031955</f>
        <v>-0.22713313722855172</v>
      </c>
    </row>
    <row r="626" spans="1:40" x14ac:dyDescent="0.2">
      <c r="A626" t="e">
        <f>B626-C626</f>
        <v>#REF!</v>
      </c>
      <c r="B626" t="e">
        <f>MATCH(E626,#REF!,0)-1</f>
        <v>#REF!</v>
      </c>
      <c r="C626">
        <v>625</v>
      </c>
      <c r="D626">
        <v>593</v>
      </c>
      <c r="E626" t="s">
        <v>8359</v>
      </c>
      <c r="F626" t="s">
        <v>8318</v>
      </c>
      <c r="G626" t="s">
        <v>8349</v>
      </c>
      <c r="H626" t="s">
        <v>9</v>
      </c>
      <c r="I626">
        <v>24</v>
      </c>
      <c r="J626">
        <v>0</v>
      </c>
      <c r="K626">
        <v>0</v>
      </c>
      <c r="L626">
        <v>107.9</v>
      </c>
      <c r="M626">
        <v>24.3</v>
      </c>
      <c r="N626">
        <v>1.1000000000000001</v>
      </c>
      <c r="O626">
        <v>1.3</v>
      </c>
      <c r="P626">
        <v>0</v>
      </c>
      <c r="Q626">
        <v>2</v>
      </c>
      <c r="R626">
        <v>4.97</v>
      </c>
      <c r="S626">
        <v>3.98</v>
      </c>
      <c r="T626">
        <v>1.46</v>
      </c>
      <c r="U626">
        <v>24.9</v>
      </c>
      <c r="V626">
        <v>12.4</v>
      </c>
      <c r="W626">
        <v>23</v>
      </c>
      <c r="X626">
        <v>1.1000000000000001</v>
      </c>
      <c r="Y626">
        <v>13.4</v>
      </c>
      <c r="Z626">
        <v>14.2</v>
      </c>
      <c r="AA626">
        <v>4</v>
      </c>
      <c r="AB626">
        <v>36</v>
      </c>
      <c r="AC626">
        <v>43.9</v>
      </c>
      <c r="AD626">
        <v>20.2</v>
      </c>
      <c r="AE626">
        <v>0.28699999999999998</v>
      </c>
      <c r="AF626">
        <f>SUM(P626+Q626)</f>
        <v>2</v>
      </c>
      <c r="AG626">
        <f>(U626/M626)*9</f>
        <v>9.2222222222222214</v>
      </c>
      <c r="AH626" s="15">
        <f>SUM(AI626:AN626)</f>
        <v>-4.7459884494539608</v>
      </c>
      <c r="AI626" s="4">
        <f>(M626-84.2787575)/48.673</f>
        <v>-1.2322798574158158</v>
      </c>
      <c r="AJ626" s="4">
        <f>(K626-4.6555)/6.074</f>
        <v>-0.76646361540994401</v>
      </c>
      <c r="AK626" s="4">
        <f>-1*(R626-4.3424)/0.5478</f>
        <v>-1.1456736035049291</v>
      </c>
      <c r="AL626" s="4">
        <f>-1*(T626-1.332)/0.0986</f>
        <v>-1.2981744421906685</v>
      </c>
      <c r="AM626" s="4">
        <f>(AG626-8.9127)/1.487</f>
        <v>0.20815213330344468</v>
      </c>
      <c r="AN626" s="4">
        <f>(AF626-5.59719)/7.031955</f>
        <v>-0.51154906423604818</v>
      </c>
    </row>
    <row r="627" spans="1:40" x14ac:dyDescent="0.2">
      <c r="A627" t="e">
        <f>B627-C627</f>
        <v>#REF!</v>
      </c>
      <c r="B627" t="e">
        <f>MATCH(E627,#REF!,0)-1</f>
        <v>#REF!</v>
      </c>
      <c r="C627">
        <v>626</v>
      </c>
      <c r="D627">
        <v>486</v>
      </c>
      <c r="E627" t="s">
        <v>8239</v>
      </c>
      <c r="F627" t="s">
        <v>8323</v>
      </c>
      <c r="G627" t="s">
        <v>8349</v>
      </c>
      <c r="H627" t="s">
        <v>9</v>
      </c>
      <c r="I627">
        <v>24</v>
      </c>
      <c r="J627">
        <v>0</v>
      </c>
      <c r="K627">
        <v>0</v>
      </c>
      <c r="L627">
        <v>150.80000000000001</v>
      </c>
      <c r="M627">
        <v>34</v>
      </c>
      <c r="N627">
        <v>1.5</v>
      </c>
      <c r="O627">
        <v>1.8</v>
      </c>
      <c r="P627">
        <v>0</v>
      </c>
      <c r="Q627">
        <v>2</v>
      </c>
      <c r="R627">
        <v>4.8899999999999997</v>
      </c>
      <c r="S627">
        <v>3.98</v>
      </c>
      <c r="T627">
        <v>1.47</v>
      </c>
      <c r="U627">
        <v>33.4</v>
      </c>
      <c r="V627">
        <v>16.7</v>
      </c>
      <c r="W627">
        <v>33.299999999999997</v>
      </c>
      <c r="X627">
        <v>1.4</v>
      </c>
      <c r="Y627">
        <v>18.5</v>
      </c>
      <c r="Z627">
        <v>19.7</v>
      </c>
      <c r="AA627">
        <v>6</v>
      </c>
      <c r="AB627">
        <v>42.4</v>
      </c>
      <c r="AC627">
        <v>37.5</v>
      </c>
      <c r="AD627">
        <v>20.100000000000001</v>
      </c>
      <c r="AE627">
        <v>0.29399999999999998</v>
      </c>
      <c r="AF627">
        <f>SUM(P627+Q627)</f>
        <v>2</v>
      </c>
      <c r="AG627">
        <f>(U627/M627)*9</f>
        <v>8.8411764705882341</v>
      </c>
      <c r="AH627" s="15">
        <f>SUM(AI627:AN627)</f>
        <v>-4.7583318399773988</v>
      </c>
      <c r="AI627" s="4">
        <f>(M627-84.2787575)/48.673</f>
        <v>-1.032990723809915</v>
      </c>
      <c r="AJ627" s="4">
        <f>(K627-4.6555)/6.074</f>
        <v>-0.76646361540994401</v>
      </c>
      <c r="AK627" s="4">
        <f>-1*(R627-4.3424)/0.5478</f>
        <v>-0.99963490324936133</v>
      </c>
      <c r="AL627" s="4">
        <f>-1*(T627-1.332)/0.0986</f>
        <v>-1.3995943204868144</v>
      </c>
      <c r="AM627" s="4">
        <f>(AG627-8.9127)/1.487</f>
        <v>-4.8099212785316134E-2</v>
      </c>
      <c r="AN627" s="4">
        <f>(AF627-5.59719)/7.031955</f>
        <v>-0.51154906423604818</v>
      </c>
    </row>
    <row r="628" spans="1:40" x14ac:dyDescent="0.2">
      <c r="A628" t="e">
        <f>B628-C628</f>
        <v>#REF!</v>
      </c>
      <c r="B628" t="e">
        <f>MATCH(E628,#REF!,0)-1</f>
        <v>#REF!</v>
      </c>
      <c r="C628">
        <v>627</v>
      </c>
      <c r="D628">
        <v>640</v>
      </c>
      <c r="E628" t="s">
        <v>8361</v>
      </c>
      <c r="F628" t="s">
        <v>8325</v>
      </c>
      <c r="G628" t="s">
        <v>8349</v>
      </c>
      <c r="H628" t="s">
        <v>9</v>
      </c>
      <c r="I628">
        <v>24</v>
      </c>
      <c r="J628">
        <v>0</v>
      </c>
      <c r="K628">
        <v>0</v>
      </c>
      <c r="L628">
        <v>108</v>
      </c>
      <c r="M628">
        <v>24.3</v>
      </c>
      <c r="N628">
        <v>1.1000000000000001</v>
      </c>
      <c r="O628">
        <v>1.2</v>
      </c>
      <c r="P628">
        <v>0</v>
      </c>
      <c r="Q628">
        <v>2</v>
      </c>
      <c r="R628">
        <v>4.87</v>
      </c>
      <c r="S628">
        <v>4.0599999999999996</v>
      </c>
      <c r="T628">
        <v>1.46</v>
      </c>
      <c r="U628">
        <v>24.1</v>
      </c>
      <c r="V628">
        <v>12.1</v>
      </c>
      <c r="W628">
        <v>23.5</v>
      </c>
      <c r="X628">
        <v>0.9</v>
      </c>
      <c r="Y628">
        <v>13.1</v>
      </c>
      <c r="Z628">
        <v>14.1</v>
      </c>
      <c r="AA628">
        <v>4</v>
      </c>
      <c r="AB628">
        <v>42.8</v>
      </c>
      <c r="AC628">
        <v>37.299999999999997</v>
      </c>
      <c r="AD628">
        <v>19.899999999999999</v>
      </c>
      <c r="AE628">
        <v>0.28899999999999998</v>
      </c>
      <c r="AF628">
        <f>SUM(P628+Q628)</f>
        <v>2</v>
      </c>
      <c r="AG628">
        <f>(U628/M628)*9</f>
        <v>8.9259259259259256</v>
      </c>
      <c r="AH628" s="15">
        <f>SUM(AI628:AN628)</f>
        <v>-4.7626978389605243</v>
      </c>
      <c r="AI628" s="4">
        <f>(M628-84.2787575)/48.673</f>
        <v>-1.2322798574158158</v>
      </c>
      <c r="AJ628" s="4">
        <f>(K628-4.6555)/6.074</f>
        <v>-0.76646361540994401</v>
      </c>
      <c r="AK628" s="4">
        <f>-1*(R628-4.3424)/0.5478</f>
        <v>-0.96312522818547019</v>
      </c>
      <c r="AL628" s="4">
        <f>-1*(T628-1.332)/0.0986</f>
        <v>-1.2981744421906685</v>
      </c>
      <c r="AM628" s="4">
        <f>(AG628-8.9127)/1.487</f>
        <v>8.894368477421935E-3</v>
      </c>
      <c r="AN628" s="4">
        <f>(AF628-5.59719)/7.031955</f>
        <v>-0.51154906423604818</v>
      </c>
    </row>
    <row r="629" spans="1:40" x14ac:dyDescent="0.2">
      <c r="A629" t="e">
        <f>B629-C629</f>
        <v>#REF!</v>
      </c>
      <c r="B629" t="e">
        <f>MATCH(E629,#REF!,0)-1</f>
        <v>#REF!</v>
      </c>
      <c r="C629">
        <v>628</v>
      </c>
      <c r="D629">
        <v>463</v>
      </c>
      <c r="E629" t="s">
        <v>8266</v>
      </c>
      <c r="F629" t="s">
        <v>8339</v>
      </c>
      <c r="G629" t="s">
        <v>8349</v>
      </c>
      <c r="H629" t="s">
        <v>7564</v>
      </c>
      <c r="I629">
        <v>45</v>
      </c>
      <c r="J629">
        <v>0</v>
      </c>
      <c r="K629">
        <v>0</v>
      </c>
      <c r="L629">
        <v>160.4</v>
      </c>
      <c r="M629">
        <v>36.299999999999997</v>
      </c>
      <c r="N629">
        <v>1.7</v>
      </c>
      <c r="O629">
        <v>1.8</v>
      </c>
      <c r="P629">
        <v>0</v>
      </c>
      <c r="Q629">
        <v>7</v>
      </c>
      <c r="R629">
        <v>5.18</v>
      </c>
      <c r="S629">
        <v>3.87</v>
      </c>
      <c r="T629">
        <v>1.44</v>
      </c>
      <c r="U629">
        <v>32.299999999999997</v>
      </c>
      <c r="V629">
        <v>13.3</v>
      </c>
      <c r="W629">
        <v>39</v>
      </c>
      <c r="X629">
        <v>1.6</v>
      </c>
      <c r="Y629">
        <v>20.9</v>
      </c>
      <c r="Z629">
        <v>22.2</v>
      </c>
      <c r="AA629">
        <v>7</v>
      </c>
      <c r="AB629">
        <v>38.700000000000003</v>
      </c>
      <c r="AC629">
        <v>39.299999999999997</v>
      </c>
      <c r="AD629">
        <v>22</v>
      </c>
      <c r="AE629">
        <v>0.30199999999999999</v>
      </c>
      <c r="AF629">
        <f>SUM(P629+Q629)</f>
        <v>7</v>
      </c>
      <c r="AG629">
        <f>(U629/M629)*9</f>
        <v>8.0082644628099171</v>
      </c>
      <c r="AH629" s="15">
        <f>SUM(AI629:AN629)</f>
        <v>-4.7852976757958849</v>
      </c>
      <c r="AI629" s="4">
        <f>(M629-84.2787575)/48.673</f>
        <v>-0.98573659934666036</v>
      </c>
      <c r="AJ629" s="4">
        <f>(K629-4.6555)/6.074</f>
        <v>-0.76646361540994401</v>
      </c>
      <c r="AK629" s="4">
        <f>-1*(R629-4.3424)/0.5478</f>
        <v>-1.5290251916757944</v>
      </c>
      <c r="AL629" s="4">
        <f>-1*(T629-1.332)/0.0986</f>
        <v>-1.0953346855983761</v>
      </c>
      <c r="AM629" s="4">
        <f>(AG629-8.9127)/1.487</f>
        <v>-0.60822833704780233</v>
      </c>
      <c r="AN629" s="4">
        <f>(AF629-5.59719)/7.031955</f>
        <v>0.19949075328269303</v>
      </c>
    </row>
    <row r="630" spans="1:40" x14ac:dyDescent="0.2">
      <c r="A630" t="e">
        <f>B630-C630</f>
        <v>#REF!</v>
      </c>
      <c r="B630" t="e">
        <f>MATCH(E630,#REF!,0)-1</f>
        <v>#REF!</v>
      </c>
      <c r="C630">
        <v>629</v>
      </c>
      <c r="D630">
        <v>519</v>
      </c>
      <c r="E630" t="s">
        <v>8246</v>
      </c>
      <c r="F630" t="s">
        <v>8346</v>
      </c>
      <c r="G630" t="s">
        <v>8349</v>
      </c>
      <c r="H630" t="s">
        <v>9</v>
      </c>
      <c r="I630">
        <v>31</v>
      </c>
      <c r="J630">
        <v>0</v>
      </c>
      <c r="K630">
        <v>0</v>
      </c>
      <c r="L630">
        <v>134.30000000000001</v>
      </c>
      <c r="M630">
        <v>30.8</v>
      </c>
      <c r="N630">
        <v>1.3</v>
      </c>
      <c r="O630">
        <v>1.6</v>
      </c>
      <c r="P630">
        <v>0</v>
      </c>
      <c r="Q630">
        <v>3</v>
      </c>
      <c r="R630">
        <v>5.0599999999999996</v>
      </c>
      <c r="S630">
        <v>3.82</v>
      </c>
      <c r="T630">
        <v>1.4</v>
      </c>
      <c r="U630">
        <v>27.6</v>
      </c>
      <c r="V630">
        <v>11.4</v>
      </c>
      <c r="W630">
        <v>31.6</v>
      </c>
      <c r="X630">
        <v>1.5</v>
      </c>
      <c r="Y630">
        <v>17.3</v>
      </c>
      <c r="Z630">
        <v>18.3</v>
      </c>
      <c r="AA630">
        <v>6</v>
      </c>
      <c r="AB630">
        <v>38.299999999999997</v>
      </c>
      <c r="AC630">
        <v>41.2</v>
      </c>
      <c r="AD630">
        <v>20.6</v>
      </c>
      <c r="AE630">
        <v>0.29199999999999998</v>
      </c>
      <c r="AF630">
        <f>SUM(P630+Q630)</f>
        <v>3</v>
      </c>
      <c r="AG630">
        <f>(U630/M630)*9</f>
        <v>8.0649350649350655</v>
      </c>
      <c r="AH630" s="15">
        <f>SUM(AI630:AN630)</f>
        <v>-4.8042802654256809</v>
      </c>
      <c r="AI630" s="4">
        <f>(M630-84.2787575)/48.673</f>
        <v>-1.0987355926283566</v>
      </c>
      <c r="AJ630" s="4">
        <f>(K630-4.6555)/6.074</f>
        <v>-0.76646361540994401</v>
      </c>
      <c r="AK630" s="4">
        <f>-1*(R630-4.3424)/0.5478</f>
        <v>-1.3099671412924427</v>
      </c>
      <c r="AL630" s="4">
        <f>-1*(T630-1.332)/0.0986</f>
        <v>-0.68965517241379148</v>
      </c>
      <c r="AM630" s="4">
        <f>(AG630-8.9127)/1.487</f>
        <v>-0.5701176429488457</v>
      </c>
      <c r="AN630" s="4">
        <f>(AF630-5.59719)/7.031955</f>
        <v>-0.36934110073229998</v>
      </c>
    </row>
    <row r="631" spans="1:40" x14ac:dyDescent="0.2">
      <c r="A631" t="e">
        <f>B631-C631</f>
        <v>#REF!</v>
      </c>
      <c r="B631" t="e">
        <f>MATCH(E631,#REF!,0)-1</f>
        <v>#REF!</v>
      </c>
      <c r="C631">
        <v>630</v>
      </c>
      <c r="D631">
        <v>370</v>
      </c>
      <c r="E631" t="s">
        <v>8272</v>
      </c>
      <c r="F631" t="s">
        <v>8332</v>
      </c>
      <c r="G631" t="s">
        <v>8349</v>
      </c>
      <c r="H631" t="s">
        <v>9</v>
      </c>
      <c r="I631">
        <v>24</v>
      </c>
      <c r="J631">
        <v>0</v>
      </c>
      <c r="K631">
        <v>0</v>
      </c>
      <c r="L631">
        <v>214.7</v>
      </c>
      <c r="M631">
        <v>48.6</v>
      </c>
      <c r="N631">
        <v>2.2000000000000002</v>
      </c>
      <c r="O631">
        <v>2.5</v>
      </c>
      <c r="P631">
        <v>0</v>
      </c>
      <c r="Q631">
        <v>2</v>
      </c>
      <c r="R631">
        <v>4.96</v>
      </c>
      <c r="S631">
        <v>4.2</v>
      </c>
      <c r="T631">
        <v>1.44</v>
      </c>
      <c r="U631">
        <v>43.4</v>
      </c>
      <c r="V631">
        <v>21.9</v>
      </c>
      <c r="W631">
        <v>48</v>
      </c>
      <c r="X631">
        <v>2.2999999999999998</v>
      </c>
      <c r="Y631">
        <v>26.8</v>
      </c>
      <c r="Z631">
        <v>28.5</v>
      </c>
      <c r="AA631">
        <v>8</v>
      </c>
      <c r="AB631">
        <v>37.299999999999997</v>
      </c>
      <c r="AC631">
        <v>42</v>
      </c>
      <c r="AD631">
        <v>20.7</v>
      </c>
      <c r="AE631">
        <v>0.28599999999999998</v>
      </c>
      <c r="AF631">
        <f>SUM(P631+Q631)</f>
        <v>2</v>
      </c>
      <c r="AG631">
        <f>(U631/M631)*9</f>
        <v>8.0370370370370363</v>
      </c>
      <c r="AH631" s="15">
        <f>SUM(AI631:AN631)</f>
        <v>-4.822674817043775</v>
      </c>
      <c r="AI631" s="4">
        <f>(M631-84.2787575)/48.673</f>
        <v>-0.73302975982577601</v>
      </c>
      <c r="AJ631" s="4">
        <f>(K631-4.6555)/6.074</f>
        <v>-0.76646361540994401</v>
      </c>
      <c r="AK631" s="4">
        <f>-1*(R631-4.3424)/0.5478</f>
        <v>-1.1274187659729835</v>
      </c>
      <c r="AL631" s="4">
        <f>-1*(T631-1.332)/0.0986</f>
        <v>-1.0953346855983761</v>
      </c>
      <c r="AM631" s="4">
        <f>(AG631-8.9127)/1.487</f>
        <v>-0.58887892600064751</v>
      </c>
      <c r="AN631" s="4">
        <f>(AF631-5.59719)/7.031955</f>
        <v>-0.51154906423604818</v>
      </c>
    </row>
    <row r="632" spans="1:40" x14ac:dyDescent="0.2">
      <c r="A632" t="e">
        <f>B632-C632</f>
        <v>#REF!</v>
      </c>
      <c r="B632" t="e">
        <f>MATCH(E632,#REF!,0)-1</f>
        <v>#REF!</v>
      </c>
      <c r="C632">
        <v>631</v>
      </c>
      <c r="D632">
        <v>343</v>
      </c>
      <c r="E632" t="s">
        <v>7909</v>
      </c>
      <c r="F632" t="s">
        <v>8348</v>
      </c>
      <c r="G632" t="s">
        <v>8319</v>
      </c>
      <c r="H632" t="s">
        <v>7564</v>
      </c>
      <c r="I632">
        <v>10</v>
      </c>
      <c r="J632">
        <v>10</v>
      </c>
      <c r="K632">
        <v>3.8</v>
      </c>
      <c r="L632">
        <v>225.1</v>
      </c>
      <c r="M632">
        <v>51.4</v>
      </c>
      <c r="N632">
        <v>2.7</v>
      </c>
      <c r="O632">
        <v>3.5</v>
      </c>
      <c r="P632">
        <v>0</v>
      </c>
      <c r="Q632">
        <v>0</v>
      </c>
      <c r="R632">
        <v>5.21</v>
      </c>
      <c r="S632">
        <v>4.3</v>
      </c>
      <c r="T632">
        <v>1.38</v>
      </c>
      <c r="U632">
        <v>41</v>
      </c>
      <c r="V632">
        <v>14.2</v>
      </c>
      <c r="W632">
        <v>56.7</v>
      </c>
      <c r="X632">
        <v>1.7</v>
      </c>
      <c r="Y632">
        <v>29.8</v>
      </c>
      <c r="Z632">
        <v>31.6</v>
      </c>
      <c r="AA632">
        <v>11</v>
      </c>
      <c r="AB632">
        <v>37.200000000000003</v>
      </c>
      <c r="AC632">
        <v>42.3</v>
      </c>
      <c r="AD632">
        <v>20.5</v>
      </c>
      <c r="AE632">
        <v>0.28999999999999998</v>
      </c>
      <c r="AF632">
        <f>SUM(P632+Q632)</f>
        <v>0</v>
      </c>
      <c r="AG632">
        <f>(U632/M632)*9</f>
        <v>7.1789883268482493</v>
      </c>
      <c r="AH632" s="15">
        <f>SUM(AI632:AN632)</f>
        <v>-4.8488316966302705</v>
      </c>
      <c r="AI632" s="4">
        <f>(M632-84.2787575)/48.673</f>
        <v>-0.67550299960963978</v>
      </c>
      <c r="AJ632" s="4">
        <f>(K632-4.6555)/6.074</f>
        <v>-0.14084622983207115</v>
      </c>
      <c r="AK632" s="4">
        <f>-1*(R632-4.3424)/0.5478</f>
        <v>-1.5837897042716329</v>
      </c>
      <c r="AL632" s="4">
        <f>-1*(T632-1.332)/0.0986</f>
        <v>-0.48681541582149923</v>
      </c>
      <c r="AM632" s="4">
        <f>(AG632-8.9127)/1.487</f>
        <v>-1.1659123558518829</v>
      </c>
      <c r="AN632" s="4">
        <f>(AF632-5.59719)/7.031955</f>
        <v>-0.7959649912435447</v>
      </c>
    </row>
    <row r="633" spans="1:40" x14ac:dyDescent="0.2">
      <c r="A633" t="e">
        <f>B633-C633</f>
        <v>#REF!</v>
      </c>
      <c r="B633" t="e">
        <f>MATCH(E633,#REF!,0)-1</f>
        <v>#REF!</v>
      </c>
      <c r="C633">
        <v>632</v>
      </c>
      <c r="D633">
        <v>506</v>
      </c>
      <c r="E633" t="s">
        <v>8196</v>
      </c>
      <c r="F633" t="s">
        <v>8327</v>
      </c>
      <c r="G633" t="s">
        <v>8319</v>
      </c>
      <c r="H633" t="s">
        <v>9</v>
      </c>
      <c r="I633">
        <v>6</v>
      </c>
      <c r="J633">
        <v>6</v>
      </c>
      <c r="K633">
        <v>2.6</v>
      </c>
      <c r="L633">
        <v>140.5</v>
      </c>
      <c r="M633">
        <v>31.7</v>
      </c>
      <c r="N633">
        <v>1.5</v>
      </c>
      <c r="O633">
        <v>2.2000000000000002</v>
      </c>
      <c r="P633">
        <v>0</v>
      </c>
      <c r="Q633">
        <v>0</v>
      </c>
      <c r="R633">
        <v>4.7</v>
      </c>
      <c r="S633">
        <v>4.32</v>
      </c>
      <c r="T633">
        <v>1.46</v>
      </c>
      <c r="U633">
        <v>27.5</v>
      </c>
      <c r="V633">
        <v>14.4</v>
      </c>
      <c r="W633">
        <v>31.8</v>
      </c>
      <c r="X633">
        <v>1.7</v>
      </c>
      <c r="Y633">
        <v>16.600000000000001</v>
      </c>
      <c r="Z633">
        <v>17.899999999999999</v>
      </c>
      <c r="AA633">
        <v>4</v>
      </c>
      <c r="AB633">
        <v>46.7</v>
      </c>
      <c r="AC633">
        <v>33.4</v>
      </c>
      <c r="AD633">
        <v>19.899999999999999</v>
      </c>
      <c r="AE633">
        <v>0.29699999999999999</v>
      </c>
      <c r="AF633">
        <f>SUM(P633+Q633)</f>
        <v>0</v>
      </c>
      <c r="AG633">
        <f>(U633/M633)*9</f>
        <v>7.8075709779179814</v>
      </c>
      <c r="AH633" s="15">
        <f>SUM(AI633:AN633)</f>
        <v>-4.908780579998627</v>
      </c>
      <c r="AI633" s="4">
        <f>(M633-84.2787575)/48.673</f>
        <v>-1.0802448482731697</v>
      </c>
      <c r="AJ633" s="4">
        <f>(K633-4.6555)/6.074</f>
        <v>-0.33840961475139941</v>
      </c>
      <c r="AK633" s="4">
        <f>-1*(R633-4.3424)/0.5478</f>
        <v>-0.6527929901423889</v>
      </c>
      <c r="AL633" s="4">
        <f>-1*(T633-1.332)/0.0986</f>
        <v>-1.2981744421906685</v>
      </c>
      <c r="AM633" s="4">
        <f>(AG633-8.9127)/1.487</f>
        <v>-0.74319369339745645</v>
      </c>
      <c r="AN633" s="4">
        <f>(AF633-5.59719)/7.031955</f>
        <v>-0.7959649912435447</v>
      </c>
    </row>
    <row r="634" spans="1:40" x14ac:dyDescent="0.2">
      <c r="A634" t="e">
        <f>B634-C634</f>
        <v>#REF!</v>
      </c>
      <c r="B634" t="e">
        <f>MATCH(E634,#REF!,0)-1</f>
        <v>#REF!</v>
      </c>
      <c r="C634">
        <v>633</v>
      </c>
      <c r="D634">
        <v>739</v>
      </c>
      <c r="E634" t="s">
        <v>8263</v>
      </c>
      <c r="F634" t="s">
        <v>8329</v>
      </c>
      <c r="G634" t="s">
        <v>8349</v>
      </c>
      <c r="H634" t="s">
        <v>9</v>
      </c>
      <c r="I634">
        <v>10</v>
      </c>
      <c r="J634">
        <v>0</v>
      </c>
      <c r="K634">
        <v>0</v>
      </c>
      <c r="L634">
        <v>34.1</v>
      </c>
      <c r="M634">
        <v>7.8</v>
      </c>
      <c r="N634">
        <v>0.4</v>
      </c>
      <c r="O634">
        <v>0.4</v>
      </c>
      <c r="P634">
        <v>0</v>
      </c>
      <c r="Q634">
        <v>1</v>
      </c>
      <c r="R634">
        <v>4.8499999999999996</v>
      </c>
      <c r="S634">
        <v>3.94</v>
      </c>
      <c r="T634">
        <v>1.38</v>
      </c>
      <c r="U634">
        <v>7</v>
      </c>
      <c r="V634">
        <v>3</v>
      </c>
      <c r="W634">
        <v>7.8</v>
      </c>
      <c r="X634">
        <v>0.3</v>
      </c>
      <c r="Y634">
        <v>4.2</v>
      </c>
      <c r="Z634">
        <v>4.5</v>
      </c>
      <c r="AA634">
        <v>1</v>
      </c>
      <c r="AB634">
        <v>37.6</v>
      </c>
      <c r="AC634">
        <v>42.6</v>
      </c>
      <c r="AD634">
        <v>19.8</v>
      </c>
      <c r="AE634">
        <v>0.28599999999999998</v>
      </c>
      <c r="AF634">
        <f>SUM(P634+Q634)</f>
        <v>1</v>
      </c>
      <c r="AG634">
        <f>(U634/M634)*9</f>
        <v>8.0769230769230766</v>
      </c>
      <c r="AH634" s="15">
        <f>SUM(AI634:AN634)</f>
        <v>-4.9669842147047127</v>
      </c>
      <c r="AI634" s="4">
        <f>(M634-84.2787575)/48.673</f>
        <v>-1.5712768372609043</v>
      </c>
      <c r="AJ634" s="4">
        <f>(K634-4.6555)/6.074</f>
        <v>-0.76646361540994401</v>
      </c>
      <c r="AK634" s="4">
        <f>-1*(R634-4.3424)/0.5478</f>
        <v>-0.9266155531215774</v>
      </c>
      <c r="AL634" s="4">
        <f>-1*(T634-1.332)/0.0986</f>
        <v>-0.48681541582149923</v>
      </c>
      <c r="AM634" s="4">
        <f>(AG634-8.9127)/1.487</f>
        <v>-0.56205576535099022</v>
      </c>
      <c r="AN634" s="4">
        <f>(AF634-5.59719)/7.031955</f>
        <v>-0.65375702773979649</v>
      </c>
    </row>
    <row r="635" spans="1:40" x14ac:dyDescent="0.2">
      <c r="A635" t="e">
        <f>B635-C635</f>
        <v>#REF!</v>
      </c>
      <c r="B635" t="e">
        <f>MATCH(E635,#REF!,0)-1</f>
        <v>#REF!</v>
      </c>
      <c r="C635">
        <v>634</v>
      </c>
      <c r="D635">
        <v>490</v>
      </c>
      <c r="E635" t="s">
        <v>8110</v>
      </c>
      <c r="F635" t="s">
        <v>8339</v>
      </c>
      <c r="G635" t="s">
        <v>8349</v>
      </c>
      <c r="H635" t="s">
        <v>7564</v>
      </c>
      <c r="I635">
        <v>41</v>
      </c>
      <c r="J635">
        <v>0</v>
      </c>
      <c r="K635">
        <v>0</v>
      </c>
      <c r="L635">
        <v>143.5</v>
      </c>
      <c r="M635">
        <v>32.4</v>
      </c>
      <c r="N635">
        <v>1.5</v>
      </c>
      <c r="O635">
        <v>1.6</v>
      </c>
      <c r="P635">
        <v>0</v>
      </c>
      <c r="Q635">
        <v>6</v>
      </c>
      <c r="R635">
        <v>4.8499999999999996</v>
      </c>
      <c r="S635">
        <v>3.87</v>
      </c>
      <c r="T635">
        <v>1.5</v>
      </c>
      <c r="U635">
        <v>29</v>
      </c>
      <c r="V635">
        <v>15.3</v>
      </c>
      <c r="W635">
        <v>33.1</v>
      </c>
      <c r="X635">
        <v>1.7</v>
      </c>
      <c r="Y635">
        <v>17.5</v>
      </c>
      <c r="Z635">
        <v>18.8</v>
      </c>
      <c r="AA635">
        <v>5</v>
      </c>
      <c r="AB635">
        <v>47.1</v>
      </c>
      <c r="AC635">
        <v>30.9</v>
      </c>
      <c r="AD635">
        <v>22</v>
      </c>
      <c r="AE635">
        <v>0.30599999999999999</v>
      </c>
      <c r="AF635">
        <f>SUM(P635+Q635)</f>
        <v>6</v>
      </c>
      <c r="AG635">
        <f>(U635/M635)*9</f>
        <v>8.0555555555555571</v>
      </c>
      <c r="AH635" s="15">
        <f>SUM(AI635:AN635)</f>
        <v>-4.9819388080459843</v>
      </c>
      <c r="AI635" s="4">
        <f>(M635-84.2787575)/48.673</f>
        <v>-1.0658631582191358</v>
      </c>
      <c r="AJ635" s="4">
        <f>(K635-4.6555)/6.074</f>
        <v>-0.76646361540994401</v>
      </c>
      <c r="AK635" s="4">
        <f>-1*(R635-4.3424)/0.5478</f>
        <v>-0.9266155531215774</v>
      </c>
      <c r="AL635" s="4">
        <f>-1*(T635-1.332)/0.0986</f>
        <v>-1.703853955375253</v>
      </c>
      <c r="AM635" s="4">
        <f>(AG635-8.9127)/1.487</f>
        <v>-0.57642531569901945</v>
      </c>
      <c r="AN635" s="4">
        <f>(AF635-5.59719)/7.031955</f>
        <v>5.7282789778944784E-2</v>
      </c>
    </row>
    <row r="636" spans="1:40" x14ac:dyDescent="0.2">
      <c r="A636" t="e">
        <f>B636-C636</f>
        <v>#REF!</v>
      </c>
      <c r="B636" t="e">
        <f>MATCH(E636,#REF!,0)-1</f>
        <v>#REF!</v>
      </c>
      <c r="C636">
        <v>635</v>
      </c>
      <c r="D636">
        <v>664</v>
      </c>
      <c r="E636" t="s">
        <v>7900</v>
      </c>
      <c r="F636" t="s">
        <v>8327</v>
      </c>
      <c r="G636" t="s">
        <v>8319</v>
      </c>
      <c r="H636" t="s">
        <v>9</v>
      </c>
      <c r="I636">
        <v>4</v>
      </c>
      <c r="J636">
        <v>4</v>
      </c>
      <c r="K636">
        <v>1.7</v>
      </c>
      <c r="L636">
        <v>93.1</v>
      </c>
      <c r="M636">
        <v>21.3</v>
      </c>
      <c r="N636">
        <v>1</v>
      </c>
      <c r="O636">
        <v>1.5</v>
      </c>
      <c r="P636">
        <v>0</v>
      </c>
      <c r="Q636">
        <v>0</v>
      </c>
      <c r="R636">
        <v>4.8099999999999996</v>
      </c>
      <c r="S636">
        <v>4.2300000000000004</v>
      </c>
      <c r="T636">
        <v>1.39</v>
      </c>
      <c r="U636">
        <v>17.7</v>
      </c>
      <c r="V636">
        <v>7.6</v>
      </c>
      <c r="W636">
        <v>21.9</v>
      </c>
      <c r="X636">
        <v>0.9</v>
      </c>
      <c r="Y636">
        <v>11.4</v>
      </c>
      <c r="Z636">
        <v>12.2</v>
      </c>
      <c r="AA636">
        <v>4</v>
      </c>
      <c r="AB636">
        <v>41.2</v>
      </c>
      <c r="AC636">
        <v>38.9</v>
      </c>
      <c r="AD636">
        <v>19.899999999999999</v>
      </c>
      <c r="AE636">
        <v>0.28999999999999998</v>
      </c>
      <c r="AF636">
        <f>SUM(P636+Q636)</f>
        <v>0</v>
      </c>
      <c r="AG636">
        <f>(U636/M636)*9</f>
        <v>7.4788732394366191</v>
      </c>
      <c r="AH636" s="15">
        <f>SUM(AI636:AN636)</f>
        <v>-4.9825355783983714</v>
      </c>
      <c r="AI636" s="4">
        <f>(M636-84.2787575)/48.673</f>
        <v>-1.2939156719331046</v>
      </c>
      <c r="AJ636" s="4">
        <f>(K636-4.6555)/6.074</f>
        <v>-0.48658215344089562</v>
      </c>
      <c r="AK636" s="4">
        <f>-1*(R636-4.3424)/0.5478</f>
        <v>-0.85359620299379346</v>
      </c>
      <c r="AL636" s="4">
        <f>-1*(T636-1.332)/0.0986</f>
        <v>-0.58823529411764541</v>
      </c>
      <c r="AM636" s="4">
        <f>(AG636-8.9127)/1.487</f>
        <v>-0.96424126466938798</v>
      </c>
      <c r="AN636" s="4">
        <f>(AF636-5.59719)/7.031955</f>
        <v>-0.7959649912435447</v>
      </c>
    </row>
    <row r="637" spans="1:40" x14ac:dyDescent="0.2">
      <c r="A637" t="e">
        <f>B637-C637</f>
        <v>#REF!</v>
      </c>
      <c r="B637" t="e">
        <f>MATCH(E637,#REF!,0)-1</f>
        <v>#REF!</v>
      </c>
      <c r="C637">
        <v>636</v>
      </c>
      <c r="D637">
        <v>534</v>
      </c>
      <c r="E637" t="s">
        <v>8357</v>
      </c>
      <c r="F637" t="s">
        <v>8348</v>
      </c>
      <c r="G637" t="s">
        <v>8349</v>
      </c>
      <c r="H637" t="s">
        <v>9</v>
      </c>
      <c r="I637">
        <v>41</v>
      </c>
      <c r="J637">
        <v>0</v>
      </c>
      <c r="K637">
        <v>0</v>
      </c>
      <c r="L637">
        <v>127.5</v>
      </c>
      <c r="M637">
        <v>28.4</v>
      </c>
      <c r="N637">
        <v>1.3</v>
      </c>
      <c r="O637">
        <v>1.5</v>
      </c>
      <c r="P637">
        <v>0</v>
      </c>
      <c r="Q637">
        <v>4</v>
      </c>
      <c r="R637">
        <v>5.0199999999999996</v>
      </c>
      <c r="S637">
        <v>4.28</v>
      </c>
      <c r="T637">
        <v>1.49</v>
      </c>
      <c r="U637">
        <v>28</v>
      </c>
      <c r="V637">
        <v>14.7</v>
      </c>
      <c r="W637">
        <v>27.7</v>
      </c>
      <c r="X637">
        <v>1.2</v>
      </c>
      <c r="Y637">
        <v>15.8</v>
      </c>
      <c r="Z637">
        <v>16.8</v>
      </c>
      <c r="AA637">
        <v>5</v>
      </c>
      <c r="AB637">
        <v>38.1</v>
      </c>
      <c r="AC637">
        <v>41.4</v>
      </c>
      <c r="AD637">
        <v>20.5</v>
      </c>
      <c r="AE637">
        <v>0.29099999999999998</v>
      </c>
      <c r="AF637">
        <f>SUM(P637+Q637)</f>
        <v>4</v>
      </c>
      <c r="AG637">
        <f>(U637/M637)*9</f>
        <v>8.873239436619718</v>
      </c>
      <c r="AH637" s="15">
        <f>SUM(AI637:AN637)</f>
        <v>-5.0075598949699645</v>
      </c>
      <c r="AI637" s="4">
        <f>(M637-84.2787575)/48.673</f>
        <v>-1.1480442442421877</v>
      </c>
      <c r="AJ637" s="4">
        <f>(K637-4.6555)/6.074</f>
        <v>-0.76646361540994401</v>
      </c>
      <c r="AK637" s="4">
        <f>-1*(R637-4.3424)/0.5478</f>
        <v>-1.2369477911646587</v>
      </c>
      <c r="AL637" s="4">
        <f>-1*(T637-1.332)/0.0986</f>
        <v>-1.6024340770791068</v>
      </c>
      <c r="AM637" s="4">
        <f>(AG637-8.9127)/1.487</f>
        <v>-2.6537029845515227E-2</v>
      </c>
      <c r="AN637" s="4">
        <f>(AF637-5.59719)/7.031955</f>
        <v>-0.22713313722855172</v>
      </c>
    </row>
    <row r="638" spans="1:40" x14ac:dyDescent="0.2">
      <c r="A638" t="e">
        <f>B638-C638</f>
        <v>#REF!</v>
      </c>
      <c r="B638" t="e">
        <f>MATCH(E638,#REF!,0)-1</f>
        <v>#REF!</v>
      </c>
      <c r="C638">
        <v>637</v>
      </c>
      <c r="D638">
        <v>606</v>
      </c>
      <c r="E638" t="s">
        <v>8095</v>
      </c>
      <c r="F638" t="s">
        <v>8342</v>
      </c>
      <c r="G638" t="s">
        <v>8349</v>
      </c>
      <c r="H638" t="s">
        <v>9</v>
      </c>
      <c r="I638">
        <v>24</v>
      </c>
      <c r="J638">
        <v>0</v>
      </c>
      <c r="K638">
        <v>0</v>
      </c>
      <c r="L638">
        <v>106.3</v>
      </c>
      <c r="M638">
        <v>24.3</v>
      </c>
      <c r="N638">
        <v>1.2</v>
      </c>
      <c r="O638">
        <v>1.2</v>
      </c>
      <c r="P638">
        <v>0</v>
      </c>
      <c r="Q638">
        <v>2</v>
      </c>
      <c r="R638">
        <v>4.38</v>
      </c>
      <c r="S638">
        <v>3.74</v>
      </c>
      <c r="T638">
        <v>1.42</v>
      </c>
      <c r="U638">
        <v>17.8</v>
      </c>
      <c r="V638">
        <v>8.1999999999999993</v>
      </c>
      <c r="W638">
        <v>26.4</v>
      </c>
      <c r="X638">
        <v>1.1000000000000001</v>
      </c>
      <c r="Y638">
        <v>11.8</v>
      </c>
      <c r="Z638">
        <v>12.9</v>
      </c>
      <c r="AA638">
        <v>3</v>
      </c>
      <c r="AB638">
        <v>56.7</v>
      </c>
      <c r="AC638">
        <v>22.6</v>
      </c>
      <c r="AD638">
        <v>20.7</v>
      </c>
      <c r="AE638">
        <v>0.308</v>
      </c>
      <c r="AF638">
        <f>SUM(P638+Q638)</f>
        <v>2</v>
      </c>
      <c r="AG638">
        <f>(U638/M638)*9</f>
        <v>6.5925925925925926</v>
      </c>
      <c r="AH638" s="15">
        <f>SUM(AI638:AN638)</f>
        <v>-5.0316861847155181</v>
      </c>
      <c r="AI638" s="4">
        <f>(M638-84.2787575)/48.673</f>
        <v>-1.2322798574158158</v>
      </c>
      <c r="AJ638" s="4">
        <f>(K638-4.6555)/6.074</f>
        <v>-0.76646361540994401</v>
      </c>
      <c r="AK638" s="4">
        <f>-1*(R638-4.3424)/0.5478</f>
        <v>-6.863818912011739E-2</v>
      </c>
      <c r="AL638" s="4">
        <f>-1*(T638-1.332)/0.0986</f>
        <v>-0.89249492900608385</v>
      </c>
      <c r="AM638" s="4">
        <f>(AG638-8.9127)/1.487</f>
        <v>-1.5602605295275094</v>
      </c>
      <c r="AN638" s="4">
        <f>(AF638-5.59719)/7.031955</f>
        <v>-0.51154906423604818</v>
      </c>
    </row>
    <row r="639" spans="1:40" x14ac:dyDescent="0.2">
      <c r="A639" t="e">
        <f>B639-C639</f>
        <v>#REF!</v>
      </c>
      <c r="B639" t="e">
        <f>MATCH(E639,#REF!,0)-1</f>
        <v>#REF!</v>
      </c>
      <c r="C639">
        <v>638</v>
      </c>
      <c r="D639">
        <v>669</v>
      </c>
      <c r="E639" t="s">
        <v>8132</v>
      </c>
      <c r="F639" t="s">
        <v>8338</v>
      </c>
      <c r="G639" t="s">
        <v>8349</v>
      </c>
      <c r="H639" t="s">
        <v>9</v>
      </c>
      <c r="I639">
        <v>10</v>
      </c>
      <c r="J639">
        <v>0</v>
      </c>
      <c r="K639">
        <v>0</v>
      </c>
      <c r="L639">
        <v>84.7</v>
      </c>
      <c r="M639">
        <v>19.399999999999999</v>
      </c>
      <c r="N639">
        <v>0.9</v>
      </c>
      <c r="O639">
        <v>1</v>
      </c>
      <c r="P639">
        <v>0</v>
      </c>
      <c r="Q639">
        <v>1</v>
      </c>
      <c r="R639">
        <v>4.71</v>
      </c>
      <c r="S639">
        <v>3.84</v>
      </c>
      <c r="T639">
        <v>1.42</v>
      </c>
      <c r="U639">
        <v>16.899999999999999</v>
      </c>
      <c r="V639">
        <v>7.4</v>
      </c>
      <c r="W639">
        <v>20.2</v>
      </c>
      <c r="X639">
        <v>0.9</v>
      </c>
      <c r="Y639">
        <v>10.199999999999999</v>
      </c>
      <c r="Z639">
        <v>10.9</v>
      </c>
      <c r="AA639">
        <v>3</v>
      </c>
      <c r="AB639">
        <v>45.6</v>
      </c>
      <c r="AC639">
        <v>33.700000000000003</v>
      </c>
      <c r="AD639">
        <v>20.7</v>
      </c>
      <c r="AE639">
        <v>0.30399999999999999</v>
      </c>
      <c r="AF639">
        <f>SUM(P639+Q639)</f>
        <v>1</v>
      </c>
      <c r="AG639">
        <f>(U639/M639)*9</f>
        <v>7.8402061855670109</v>
      </c>
      <c r="AH639" s="15">
        <f>SUM(AI639:AN639)</f>
        <v>-5.037961768480292</v>
      </c>
      <c r="AI639" s="4">
        <f>(M639-84.2787575)/48.673</f>
        <v>-1.3329516877940544</v>
      </c>
      <c r="AJ639" s="4">
        <f>(K639-4.6555)/6.074</f>
        <v>-0.76646361540994401</v>
      </c>
      <c r="AK639" s="4">
        <f>-1*(R639-4.3424)/0.5478</f>
        <v>-0.67104782767433446</v>
      </c>
      <c r="AL639" s="4">
        <f>-1*(T639-1.332)/0.0986</f>
        <v>-0.89249492900608385</v>
      </c>
      <c r="AM639" s="4">
        <f>(AG639-8.9127)/1.487</f>
        <v>-0.72124668085607813</v>
      </c>
      <c r="AN639" s="4">
        <f>(AF639-5.59719)/7.031955</f>
        <v>-0.65375702773979649</v>
      </c>
    </row>
    <row r="640" spans="1:40" x14ac:dyDescent="0.2">
      <c r="A640" t="e">
        <f>B640-C640</f>
        <v>#REF!</v>
      </c>
      <c r="B640" t="e">
        <f>MATCH(E640,#REF!,0)-1</f>
        <v>#REF!</v>
      </c>
      <c r="C640">
        <v>639</v>
      </c>
      <c r="D640">
        <v>645</v>
      </c>
      <c r="E640" t="s">
        <v>8223</v>
      </c>
      <c r="F640" t="s">
        <v>8348</v>
      </c>
      <c r="G640" t="s">
        <v>8349</v>
      </c>
      <c r="H640" t="s">
        <v>9</v>
      </c>
      <c r="I640">
        <v>24</v>
      </c>
      <c r="J640">
        <v>0</v>
      </c>
      <c r="K640">
        <v>0</v>
      </c>
      <c r="L640">
        <v>106.5</v>
      </c>
      <c r="M640">
        <v>24.3</v>
      </c>
      <c r="N640">
        <v>1.1000000000000001</v>
      </c>
      <c r="O640">
        <v>1.2</v>
      </c>
      <c r="P640">
        <v>0</v>
      </c>
      <c r="Q640">
        <v>2</v>
      </c>
      <c r="R640">
        <v>4.63</v>
      </c>
      <c r="S640">
        <v>4</v>
      </c>
      <c r="T640">
        <v>1.42</v>
      </c>
      <c r="U640">
        <v>19.600000000000001</v>
      </c>
      <c r="V640">
        <v>8.8000000000000007</v>
      </c>
      <c r="W640">
        <v>25.8</v>
      </c>
      <c r="X640">
        <v>1</v>
      </c>
      <c r="Y640">
        <v>12.5</v>
      </c>
      <c r="Z640">
        <v>13.5</v>
      </c>
      <c r="AA640">
        <v>4</v>
      </c>
      <c r="AB640">
        <v>48</v>
      </c>
      <c r="AC640">
        <v>31.5</v>
      </c>
      <c r="AD640">
        <v>20.5</v>
      </c>
      <c r="AE640">
        <v>0.30199999999999999</v>
      </c>
      <c r="AF640">
        <f>SUM(P640+Q640)</f>
        <v>2</v>
      </c>
      <c r="AG640">
        <f>(U640/M640)*9</f>
        <v>7.2592592592592595</v>
      </c>
      <c r="AH640" s="15">
        <f>SUM(AI640:AN640)</f>
        <v>-5.0397271521556153</v>
      </c>
      <c r="AI640" s="4">
        <f>(M640-84.2787575)/48.673</f>
        <v>-1.2322798574158158</v>
      </c>
      <c r="AJ640" s="4">
        <f>(K640-4.6555)/6.074</f>
        <v>-0.76646361540994401</v>
      </c>
      <c r="AK640" s="4">
        <f>-1*(R640-4.3424)/0.5478</f>
        <v>-0.5250091274187666</v>
      </c>
      <c r="AL640" s="4">
        <f>-1*(T640-1.332)/0.0986</f>
        <v>-0.89249492900608385</v>
      </c>
      <c r="AM640" s="4">
        <f>(AG640-8.9127)/1.487</f>
        <v>-1.1119305586689574</v>
      </c>
      <c r="AN640" s="4">
        <f>(AF640-5.59719)/7.031955</f>
        <v>-0.51154906423604818</v>
      </c>
    </row>
    <row r="641" spans="1:40" x14ac:dyDescent="0.2">
      <c r="A641" t="e">
        <f>B641-C641</f>
        <v>#REF!</v>
      </c>
      <c r="B641" t="e">
        <f>MATCH(E641,#REF!,0)-1</f>
        <v>#REF!</v>
      </c>
      <c r="C641">
        <v>640</v>
      </c>
      <c r="D641">
        <v>731</v>
      </c>
      <c r="E641" t="s">
        <v>8284</v>
      </c>
      <c r="F641" t="s">
        <v>7554</v>
      </c>
      <c r="G641" t="s">
        <v>8349</v>
      </c>
      <c r="H641" t="s">
        <v>9</v>
      </c>
      <c r="I641">
        <v>10</v>
      </c>
      <c r="J641">
        <v>0</v>
      </c>
      <c r="K641">
        <v>0</v>
      </c>
      <c r="L641">
        <v>42.2</v>
      </c>
      <c r="M641">
        <v>9.6999999999999993</v>
      </c>
      <c r="N641">
        <v>0.4</v>
      </c>
      <c r="O641">
        <v>0.5</v>
      </c>
      <c r="P641">
        <v>0</v>
      </c>
      <c r="Q641">
        <v>1</v>
      </c>
      <c r="R641">
        <v>4.9400000000000004</v>
      </c>
      <c r="S641">
        <v>4.03</v>
      </c>
      <c r="T641">
        <v>1.35</v>
      </c>
      <c r="U641">
        <v>8.1999999999999993</v>
      </c>
      <c r="V641">
        <v>3.2</v>
      </c>
      <c r="W641">
        <v>9.9</v>
      </c>
      <c r="X641">
        <v>0.5</v>
      </c>
      <c r="Y641">
        <v>5.3</v>
      </c>
      <c r="Z641">
        <v>5.6</v>
      </c>
      <c r="AA641">
        <v>2</v>
      </c>
      <c r="AB641">
        <v>35.299999999999997</v>
      </c>
      <c r="AC641">
        <v>44.2</v>
      </c>
      <c r="AD641">
        <v>20.5</v>
      </c>
      <c r="AE641">
        <v>0.28299999999999997</v>
      </c>
      <c r="AF641">
        <f>SUM(P641+Q641)</f>
        <v>1</v>
      </c>
      <c r="AG641">
        <f>(U641/M641)*9</f>
        <v>7.608247422680412</v>
      </c>
      <c r="AH641" s="15">
        <f>SUM(AI641:AN641)</f>
        <v>-5.1031641153559306</v>
      </c>
      <c r="AI641" s="4">
        <f>(M641-84.2787575)/48.673</f>
        <v>-1.5322408213999545</v>
      </c>
      <c r="AJ641" s="4">
        <f>(K641-4.6555)/6.074</f>
        <v>-0.76646361540994401</v>
      </c>
      <c r="AK641" s="4">
        <f>-1*(R641-4.3424)/0.5478</f>
        <v>-1.0909090909090924</v>
      </c>
      <c r="AL641" s="4">
        <f>-1*(T641-1.332)/0.0986</f>
        <v>-0.18255578093306304</v>
      </c>
      <c r="AM641" s="4">
        <f>(AG641-8.9127)/1.487</f>
        <v>-0.87723777896408006</v>
      </c>
      <c r="AN641" s="4">
        <f>(AF641-5.59719)/7.031955</f>
        <v>-0.65375702773979649</v>
      </c>
    </row>
    <row r="642" spans="1:40" x14ac:dyDescent="0.2">
      <c r="A642" t="e">
        <f>B642-C642</f>
        <v>#REF!</v>
      </c>
      <c r="B642" t="e">
        <f>MATCH(E642,#REF!,0)-1</f>
        <v>#REF!</v>
      </c>
      <c r="C642">
        <v>641</v>
      </c>
      <c r="D642">
        <v>444</v>
      </c>
      <c r="E642" t="s">
        <v>7880</v>
      </c>
      <c r="F642" t="s">
        <v>8322</v>
      </c>
      <c r="G642" t="s">
        <v>8319</v>
      </c>
      <c r="H642" t="s">
        <v>9</v>
      </c>
      <c r="I642">
        <v>15</v>
      </c>
      <c r="J642">
        <v>5</v>
      </c>
      <c r="K642">
        <v>1.9</v>
      </c>
      <c r="L642">
        <v>171.2</v>
      </c>
      <c r="M642">
        <v>39.1</v>
      </c>
      <c r="N642">
        <v>2.1</v>
      </c>
      <c r="O642">
        <v>2.2999999999999998</v>
      </c>
      <c r="P642">
        <v>0</v>
      </c>
      <c r="Q642">
        <v>1</v>
      </c>
      <c r="R642">
        <v>4.6500000000000004</v>
      </c>
      <c r="S642">
        <v>4.01</v>
      </c>
      <c r="T642">
        <v>1.45</v>
      </c>
      <c r="U642">
        <v>30.2</v>
      </c>
      <c r="V642">
        <v>14.4</v>
      </c>
      <c r="W642">
        <v>42.1</v>
      </c>
      <c r="X642">
        <v>1.4</v>
      </c>
      <c r="Y642">
        <v>20.2</v>
      </c>
      <c r="Z642">
        <v>21.9</v>
      </c>
      <c r="AA642">
        <v>5</v>
      </c>
      <c r="AB642">
        <v>50.6</v>
      </c>
      <c r="AC642">
        <v>28.6</v>
      </c>
      <c r="AD642">
        <v>20.7</v>
      </c>
      <c r="AE642">
        <v>0.30599999999999999</v>
      </c>
      <c r="AF642">
        <f>SUM(P642+Q642)</f>
        <v>1</v>
      </c>
      <c r="AG642">
        <f>(U642/M642)*9</f>
        <v>6.9514066496163682</v>
      </c>
      <c r="AH642" s="15">
        <f>SUM(AI642:AN642)</f>
        <v>-5.1128550418023568</v>
      </c>
      <c r="AI642" s="4">
        <f>(M642-84.2787575)/48.673</f>
        <v>-0.92820983913052402</v>
      </c>
      <c r="AJ642" s="4">
        <f>(K642-4.6555)/6.074</f>
        <v>-0.45365492262100759</v>
      </c>
      <c r="AK642" s="4">
        <f>-1*(R642-4.3424)/0.5478</f>
        <v>-0.5615188024826594</v>
      </c>
      <c r="AL642" s="4">
        <f>-1*(T642-1.332)/0.0986</f>
        <v>-1.1967545638945223</v>
      </c>
      <c r="AM642" s="4">
        <f>(AG642-8.9127)/1.487</f>
        <v>-1.3189598859338472</v>
      </c>
      <c r="AN642" s="4">
        <f>(AF642-5.59719)/7.031955</f>
        <v>-0.65375702773979649</v>
      </c>
    </row>
    <row r="643" spans="1:40" x14ac:dyDescent="0.2">
      <c r="A643" t="e">
        <f>B643-C643</f>
        <v>#REF!</v>
      </c>
      <c r="B643" t="e">
        <f>MATCH(E643,#REF!,0)-1</f>
        <v>#REF!</v>
      </c>
      <c r="C643">
        <v>642</v>
      </c>
      <c r="D643">
        <v>676</v>
      </c>
      <c r="E643" t="s">
        <v>8160</v>
      </c>
      <c r="F643" t="s">
        <v>8335</v>
      </c>
      <c r="G643" t="s">
        <v>8349</v>
      </c>
      <c r="H643" t="s">
        <v>9</v>
      </c>
      <c r="I643">
        <v>19</v>
      </c>
      <c r="J643">
        <v>0</v>
      </c>
      <c r="K643">
        <v>0</v>
      </c>
      <c r="L643">
        <v>84.9</v>
      </c>
      <c r="M643">
        <v>19.399999999999999</v>
      </c>
      <c r="N643">
        <v>1</v>
      </c>
      <c r="O643">
        <v>0.9</v>
      </c>
      <c r="P643">
        <v>0</v>
      </c>
      <c r="Q643">
        <v>3</v>
      </c>
      <c r="R643">
        <v>4.75</v>
      </c>
      <c r="S643">
        <v>4.05</v>
      </c>
      <c r="T643">
        <v>1.4</v>
      </c>
      <c r="U643">
        <v>15.3</v>
      </c>
      <c r="V643">
        <v>6.5</v>
      </c>
      <c r="W643">
        <v>20.7</v>
      </c>
      <c r="X643">
        <v>0.9</v>
      </c>
      <c r="Y643">
        <v>10.199999999999999</v>
      </c>
      <c r="Z643">
        <v>11</v>
      </c>
      <c r="AA643">
        <v>3</v>
      </c>
      <c r="AB643">
        <v>46.9</v>
      </c>
      <c r="AC643">
        <v>31.9</v>
      </c>
      <c r="AD643">
        <v>21.2</v>
      </c>
      <c r="AE643">
        <v>0.3</v>
      </c>
      <c r="AF643">
        <f>SUM(P643+Q643)</f>
        <v>3</v>
      </c>
      <c r="AG643">
        <f>(U643/M643)*9</f>
        <v>7.0979381443298974</v>
      </c>
      <c r="AH643" s="15">
        <f>SUM(AI643:AN643)</f>
        <v>-5.1228969489538905</v>
      </c>
      <c r="AI643" s="4">
        <f>(M643-84.2787575)/48.673</f>
        <v>-1.3329516877940544</v>
      </c>
      <c r="AJ643" s="4">
        <f>(K643-4.6555)/6.074</f>
        <v>-0.76646361540994401</v>
      </c>
      <c r="AK643" s="4">
        <f>-1*(R643-4.3424)/0.5478</f>
        <v>-0.7440671778021184</v>
      </c>
      <c r="AL643" s="4">
        <f>-1*(T643-1.332)/0.0986</f>
        <v>-0.68965517241379148</v>
      </c>
      <c r="AM643" s="4">
        <f>(AG643-8.9127)/1.487</f>
        <v>-1.2204181948016823</v>
      </c>
      <c r="AN643" s="4">
        <f>(AF643-5.59719)/7.031955</f>
        <v>-0.36934110073229998</v>
      </c>
    </row>
    <row r="644" spans="1:40" x14ac:dyDescent="0.2">
      <c r="A644" t="e">
        <f>B644-C644</f>
        <v>#REF!</v>
      </c>
      <c r="B644" t="e">
        <f>MATCH(E644,#REF!,0)-1</f>
        <v>#REF!</v>
      </c>
      <c r="C644">
        <v>643</v>
      </c>
      <c r="D644">
        <v>213</v>
      </c>
      <c r="E644" t="s">
        <v>7869</v>
      </c>
      <c r="F644" t="s">
        <v>8348</v>
      </c>
      <c r="G644" t="s">
        <v>8319</v>
      </c>
      <c r="H644" t="s">
        <v>9</v>
      </c>
      <c r="I644">
        <v>13</v>
      </c>
      <c r="J644">
        <v>13</v>
      </c>
      <c r="K644">
        <v>5</v>
      </c>
      <c r="L644">
        <v>297.7</v>
      </c>
      <c r="M644">
        <v>67.599999999999994</v>
      </c>
      <c r="N644">
        <v>3.6</v>
      </c>
      <c r="O644">
        <v>4.7</v>
      </c>
      <c r="P644">
        <v>0</v>
      </c>
      <c r="Q644">
        <v>0</v>
      </c>
      <c r="R644">
        <v>5.23</v>
      </c>
      <c r="S644">
        <v>4.32</v>
      </c>
      <c r="T644">
        <v>1.44</v>
      </c>
      <c r="U644">
        <v>52</v>
      </c>
      <c r="V644">
        <v>23</v>
      </c>
      <c r="W644">
        <v>74.2</v>
      </c>
      <c r="X644">
        <v>2.8</v>
      </c>
      <c r="Y644">
        <v>39.299999999999997</v>
      </c>
      <c r="Z644">
        <v>41.9</v>
      </c>
      <c r="AA644">
        <v>13</v>
      </c>
      <c r="AB644">
        <v>42.5</v>
      </c>
      <c r="AC644">
        <v>37</v>
      </c>
      <c r="AD644">
        <v>20.5</v>
      </c>
      <c r="AE644">
        <v>0.29699999999999999</v>
      </c>
      <c r="AF644">
        <f>SUM(P644+Q644)</f>
        <v>0</v>
      </c>
      <c r="AG644">
        <f>(U644/M644)*9</f>
        <v>6.9230769230769234</v>
      </c>
      <c r="AH644" s="15">
        <f>SUM(AI644:AN644)</f>
        <v>-5.1355629864511068</v>
      </c>
      <c r="AI644" s="4">
        <f>(M644-84.2787575)/48.673</f>
        <v>-0.34266960121628015</v>
      </c>
      <c r="AJ644" s="4">
        <f>(K644-4.6555)/6.074</f>
        <v>5.6717155087257165E-2</v>
      </c>
      <c r="AK644" s="4">
        <f>-1*(R644-4.3424)/0.5478</f>
        <v>-1.6202993793355256</v>
      </c>
      <c r="AL644" s="4">
        <f>-1*(T644-1.332)/0.0986</f>
        <v>-1.0953346855983761</v>
      </c>
      <c r="AM644" s="4">
        <f>(AG644-8.9127)/1.487</f>
        <v>-1.3380114841446373</v>
      </c>
      <c r="AN644" s="4">
        <f>(AF644-5.59719)/7.031955</f>
        <v>-0.7959649912435447</v>
      </c>
    </row>
    <row r="645" spans="1:40" x14ac:dyDescent="0.2">
      <c r="A645" t="e">
        <f>B645-C645</f>
        <v>#REF!</v>
      </c>
      <c r="B645" t="e">
        <f>MATCH(E645,#REF!,0)-1</f>
        <v>#REF!</v>
      </c>
      <c r="C645">
        <v>644</v>
      </c>
      <c r="D645">
        <v>498</v>
      </c>
      <c r="E645" t="s">
        <v>8267</v>
      </c>
      <c r="F645" t="s">
        <v>8348</v>
      </c>
      <c r="G645" t="s">
        <v>8349</v>
      </c>
      <c r="H645" t="s">
        <v>9</v>
      </c>
      <c r="I645">
        <v>36</v>
      </c>
      <c r="J645">
        <v>0</v>
      </c>
      <c r="K645">
        <v>0</v>
      </c>
      <c r="L645">
        <v>140.4</v>
      </c>
      <c r="M645">
        <v>32</v>
      </c>
      <c r="N645">
        <v>1.5</v>
      </c>
      <c r="O645">
        <v>1.6</v>
      </c>
      <c r="P645">
        <v>0</v>
      </c>
      <c r="Q645">
        <v>5</v>
      </c>
      <c r="R645">
        <v>5.03</v>
      </c>
      <c r="S645">
        <v>4.0599999999999996</v>
      </c>
      <c r="T645">
        <v>1.4</v>
      </c>
      <c r="U645">
        <v>25</v>
      </c>
      <c r="V645">
        <v>9.9</v>
      </c>
      <c r="W645">
        <v>34.9</v>
      </c>
      <c r="X645">
        <v>1.4</v>
      </c>
      <c r="Y645">
        <v>17.899999999999999</v>
      </c>
      <c r="Z645">
        <v>19.100000000000001</v>
      </c>
      <c r="AA645">
        <v>6</v>
      </c>
      <c r="AB645">
        <v>41.3</v>
      </c>
      <c r="AC645">
        <v>38</v>
      </c>
      <c r="AD645">
        <v>20.7</v>
      </c>
      <c r="AE645">
        <v>0.29399999999999998</v>
      </c>
      <c r="AF645">
        <f>SUM(P645+Q645)</f>
        <v>5</v>
      </c>
      <c r="AG645">
        <f>(U645/M645)*9</f>
        <v>7.03125</v>
      </c>
      <c r="AH645" s="15">
        <f>SUM(AI645:AN645)</f>
        <v>-5.1355934925743192</v>
      </c>
      <c r="AI645" s="4">
        <f>(M645-84.2787575)/48.673</f>
        <v>-1.074081266821441</v>
      </c>
      <c r="AJ645" s="4">
        <f>(K645-4.6555)/6.074</f>
        <v>-0.76646361540994401</v>
      </c>
      <c r="AK645" s="4">
        <f>-1*(R645-4.3424)/0.5478</f>
        <v>-1.2552026286966058</v>
      </c>
      <c r="AL645" s="4">
        <f>-1*(T645-1.332)/0.0986</f>
        <v>-0.68965517241379148</v>
      </c>
      <c r="AM645" s="4">
        <f>(AG645-8.9127)/1.487</f>
        <v>-1.265265635507733</v>
      </c>
      <c r="AN645" s="4">
        <f>(AF645-5.59719)/7.031955</f>
        <v>-8.492517372480346E-2</v>
      </c>
    </row>
    <row r="646" spans="1:40" x14ac:dyDescent="0.2">
      <c r="A646" t="e">
        <f>B646-C646</f>
        <v>#REF!</v>
      </c>
      <c r="B646" t="e">
        <f>MATCH(E646,#REF!,0)-1</f>
        <v>#REF!</v>
      </c>
      <c r="C646">
        <v>645</v>
      </c>
      <c r="D646">
        <v>602</v>
      </c>
      <c r="E646" t="s">
        <v>8177</v>
      </c>
      <c r="F646" t="s">
        <v>8332</v>
      </c>
      <c r="G646" t="s">
        <v>8349</v>
      </c>
      <c r="H646" t="s">
        <v>7564</v>
      </c>
      <c r="I646">
        <v>24</v>
      </c>
      <c r="J646">
        <v>0</v>
      </c>
      <c r="K646">
        <v>0</v>
      </c>
      <c r="L646">
        <v>107.1</v>
      </c>
      <c r="M646">
        <v>24.3</v>
      </c>
      <c r="N646">
        <v>1.1000000000000001</v>
      </c>
      <c r="O646">
        <v>1.2</v>
      </c>
      <c r="P646">
        <v>0</v>
      </c>
      <c r="Q646">
        <v>2</v>
      </c>
      <c r="R646">
        <v>4.72</v>
      </c>
      <c r="S646">
        <v>4.1900000000000004</v>
      </c>
      <c r="T646">
        <v>1.46</v>
      </c>
      <c r="U646">
        <v>21.4</v>
      </c>
      <c r="V646">
        <v>11.4</v>
      </c>
      <c r="W646">
        <v>24</v>
      </c>
      <c r="X646">
        <v>1</v>
      </c>
      <c r="Y646">
        <v>12.7</v>
      </c>
      <c r="Z646">
        <v>13.6</v>
      </c>
      <c r="AA646">
        <v>4</v>
      </c>
      <c r="AB646">
        <v>41.1</v>
      </c>
      <c r="AC646">
        <v>38.200000000000003</v>
      </c>
      <c r="AD646">
        <v>20.7</v>
      </c>
      <c r="AE646">
        <v>0.29199999999999998</v>
      </c>
      <c r="AF646">
        <f>SUM(P646+Q646)</f>
        <v>2</v>
      </c>
      <c r="AG646">
        <f>(U646/M646)*9</f>
        <v>7.9259259259259247</v>
      </c>
      <c r="AH646" s="15">
        <f>SUM(AI646:AN646)</f>
        <v>-5.1613702322691628</v>
      </c>
      <c r="AI646" s="4">
        <f>(M646-84.2787575)/48.673</f>
        <v>-1.2322798574158158</v>
      </c>
      <c r="AJ646" s="4">
        <f>(K646-4.6555)/6.074</f>
        <v>-0.76646361540994401</v>
      </c>
      <c r="AK646" s="4">
        <f>-1*(R646-4.3424)/0.5478</f>
        <v>-0.68930266520628003</v>
      </c>
      <c r="AL646" s="4">
        <f>-1*(T646-1.332)/0.0986</f>
        <v>-1.2981744421906685</v>
      </c>
      <c r="AM646" s="4">
        <f>(AG646-8.9127)/1.487</f>
        <v>-0.66360058781040643</v>
      </c>
      <c r="AN646" s="4">
        <f>(AF646-5.59719)/7.031955</f>
        <v>-0.51154906423604818</v>
      </c>
    </row>
    <row r="647" spans="1:40" x14ac:dyDescent="0.2">
      <c r="A647" t="e">
        <f>B647-C647</f>
        <v>#REF!</v>
      </c>
      <c r="B647" t="e">
        <f>MATCH(E647,#REF!,0)-1</f>
        <v>#REF!</v>
      </c>
      <c r="C647">
        <v>646</v>
      </c>
      <c r="D647">
        <v>222</v>
      </c>
      <c r="E647" t="s">
        <v>7784</v>
      </c>
      <c r="F647" t="s">
        <v>8339</v>
      </c>
      <c r="G647" t="s">
        <v>8319</v>
      </c>
      <c r="H647" t="s">
        <v>9</v>
      </c>
      <c r="I647">
        <v>13</v>
      </c>
      <c r="J647">
        <v>13</v>
      </c>
      <c r="K647">
        <v>4.5999999999999996</v>
      </c>
      <c r="L647">
        <v>289.89999999999998</v>
      </c>
      <c r="M647">
        <v>65</v>
      </c>
      <c r="N647">
        <v>3.5</v>
      </c>
      <c r="O647">
        <v>4.5</v>
      </c>
      <c r="P647">
        <v>0</v>
      </c>
      <c r="Q647">
        <v>0</v>
      </c>
      <c r="R647">
        <v>5.4</v>
      </c>
      <c r="S647">
        <v>4.13</v>
      </c>
      <c r="T647">
        <v>1.49</v>
      </c>
      <c r="U647">
        <v>59.6</v>
      </c>
      <c r="V647">
        <v>28.1</v>
      </c>
      <c r="W647">
        <v>68.8</v>
      </c>
      <c r="X647">
        <v>3.3</v>
      </c>
      <c r="Y647">
        <v>39</v>
      </c>
      <c r="Z647">
        <v>41.4</v>
      </c>
      <c r="AA647">
        <v>12</v>
      </c>
      <c r="AB647">
        <v>41.6</v>
      </c>
      <c r="AC647">
        <v>36.5</v>
      </c>
      <c r="AD647">
        <v>22</v>
      </c>
      <c r="AE647">
        <v>0.30299999999999999</v>
      </c>
      <c r="AF647">
        <f>SUM(P647+Q647)</f>
        <v>0</v>
      </c>
      <c r="AG647">
        <f>(U647/M647)*9</f>
        <v>8.2523076923076921</v>
      </c>
      <c r="AH647" s="15">
        <f>SUM(AI647:AN647)</f>
        <v>-5.1783657954793965</v>
      </c>
      <c r="AI647" s="4">
        <f>(M647-84.2787575)/48.673</f>
        <v>-0.39608730713126367</v>
      </c>
      <c r="AJ647" s="4">
        <f>(K647-4.6555)/6.074</f>
        <v>-9.1373065525189867E-3</v>
      </c>
      <c r="AK647" s="4">
        <f>-1*(R647-4.3424)/0.5478</f>
        <v>-1.9306316173786069</v>
      </c>
      <c r="AL647" s="4">
        <f>-1*(T647-1.332)/0.0986</f>
        <v>-1.6024340770791068</v>
      </c>
      <c r="AM647" s="4">
        <f>(AG647-8.9127)/1.487</f>
        <v>-0.44411049609435577</v>
      </c>
      <c r="AN647" s="4">
        <f>(AF647-5.59719)/7.031955</f>
        <v>-0.7959649912435447</v>
      </c>
    </row>
    <row r="648" spans="1:40" x14ac:dyDescent="0.2">
      <c r="A648" t="e">
        <f>B648-C648</f>
        <v>#REF!</v>
      </c>
      <c r="B648" t="e">
        <f>MATCH(E648,#REF!,0)-1</f>
        <v>#REF!</v>
      </c>
      <c r="C648">
        <v>647</v>
      </c>
      <c r="D648">
        <v>604</v>
      </c>
      <c r="E648" t="s">
        <v>8250</v>
      </c>
      <c r="F648" t="s">
        <v>8321</v>
      </c>
      <c r="G648" t="s">
        <v>8349</v>
      </c>
      <c r="H648" t="s">
        <v>7564</v>
      </c>
      <c r="I648">
        <v>24</v>
      </c>
      <c r="J648">
        <v>0</v>
      </c>
      <c r="K648">
        <v>0</v>
      </c>
      <c r="L648">
        <v>108.4</v>
      </c>
      <c r="M648">
        <v>24.3</v>
      </c>
      <c r="N648">
        <v>1.2</v>
      </c>
      <c r="O648">
        <v>1.1000000000000001</v>
      </c>
      <c r="P648">
        <v>0</v>
      </c>
      <c r="Q648">
        <v>2</v>
      </c>
      <c r="R648">
        <v>4.62</v>
      </c>
      <c r="S648">
        <v>4.29</v>
      </c>
      <c r="T648">
        <v>1.51</v>
      </c>
      <c r="U648">
        <v>22.6</v>
      </c>
      <c r="V648">
        <v>13.2</v>
      </c>
      <c r="W648">
        <v>23.5</v>
      </c>
      <c r="X648">
        <v>1.1000000000000001</v>
      </c>
      <c r="Y648">
        <v>12.5</v>
      </c>
      <c r="Z648">
        <v>13.5</v>
      </c>
      <c r="AA648">
        <v>3</v>
      </c>
      <c r="AB648">
        <v>46.5</v>
      </c>
      <c r="AC648">
        <v>33.4</v>
      </c>
      <c r="AD648">
        <v>20.100000000000001</v>
      </c>
      <c r="AE648">
        <v>0.29499999999999998</v>
      </c>
      <c r="AF648">
        <f>SUM(P648+Q648)</f>
        <v>2</v>
      </c>
      <c r="AG648">
        <f>(U648/M648)*9</f>
        <v>8.3703703703703702</v>
      </c>
      <c r="AH648" s="15">
        <f>SUM(AI648:AN648)</f>
        <v>-5.1870346011913986</v>
      </c>
      <c r="AI648" s="4">
        <f>(M648-84.2787575)/48.673</f>
        <v>-1.2322798574158158</v>
      </c>
      <c r="AJ648" s="4">
        <f>(K648-4.6555)/6.074</f>
        <v>-0.76646361540994401</v>
      </c>
      <c r="AK648" s="4">
        <f>-1*(R648-4.3424)/0.5478</f>
        <v>-0.50675428988682103</v>
      </c>
      <c r="AL648" s="4">
        <f>-1*(T648-1.332)/0.0986</f>
        <v>-1.8052738336713992</v>
      </c>
      <c r="AM648" s="4">
        <f>(AG648-8.9127)/1.487</f>
        <v>-0.36471394057137113</v>
      </c>
      <c r="AN648" s="4">
        <f>(AF648-5.59719)/7.031955</f>
        <v>-0.51154906423604818</v>
      </c>
    </row>
    <row r="649" spans="1:40" x14ac:dyDescent="0.2">
      <c r="A649" t="e">
        <f>B649-C649</f>
        <v>#REF!</v>
      </c>
      <c r="B649" t="e">
        <f>MATCH(E649,#REF!,0)-1</f>
        <v>#REF!</v>
      </c>
      <c r="C649">
        <v>648</v>
      </c>
      <c r="D649">
        <v>575</v>
      </c>
      <c r="E649" t="s">
        <v>8282</v>
      </c>
      <c r="F649" t="s">
        <v>8341</v>
      </c>
      <c r="G649" t="s">
        <v>8349</v>
      </c>
      <c r="H649" t="s">
        <v>9</v>
      </c>
      <c r="I649">
        <v>24</v>
      </c>
      <c r="J649">
        <v>0</v>
      </c>
      <c r="K649">
        <v>0</v>
      </c>
      <c r="L649">
        <v>108.3</v>
      </c>
      <c r="M649">
        <v>24.3</v>
      </c>
      <c r="N649">
        <v>1.1000000000000001</v>
      </c>
      <c r="O649">
        <v>1.3</v>
      </c>
      <c r="P649">
        <v>0</v>
      </c>
      <c r="Q649">
        <v>2</v>
      </c>
      <c r="R649">
        <v>4.83</v>
      </c>
      <c r="S649">
        <v>4.04</v>
      </c>
      <c r="T649">
        <v>1.48</v>
      </c>
      <c r="U649">
        <v>22.9</v>
      </c>
      <c r="V649">
        <v>11.3</v>
      </c>
      <c r="W649">
        <v>24.6</v>
      </c>
      <c r="X649">
        <v>1.3</v>
      </c>
      <c r="Y649">
        <v>13</v>
      </c>
      <c r="Z649">
        <v>14</v>
      </c>
      <c r="AA649">
        <v>3</v>
      </c>
      <c r="AB649">
        <v>43.2</v>
      </c>
      <c r="AC649">
        <v>35.4</v>
      </c>
      <c r="AD649">
        <v>21.4</v>
      </c>
      <c r="AE649">
        <v>0.30499999999999999</v>
      </c>
      <c r="AF649">
        <f>SUM(P649+Q649)</f>
        <v>2</v>
      </c>
      <c r="AG649">
        <f>(U649/M649)*9</f>
        <v>8.481481481481481</v>
      </c>
      <c r="AH649" s="15">
        <f>SUM(AI649:AN649)</f>
        <v>-5.1914048926640675</v>
      </c>
      <c r="AI649" s="4">
        <f>(M649-84.2787575)/48.673</f>
        <v>-1.2322798574158158</v>
      </c>
      <c r="AJ649" s="4">
        <f>(K649-4.6555)/6.074</f>
        <v>-0.76646361540994401</v>
      </c>
      <c r="AK649" s="4">
        <f>-1*(R649-4.3424)/0.5478</f>
        <v>-0.89010587805768626</v>
      </c>
      <c r="AL649" s="4">
        <f>-1*(T649-1.332)/0.0986</f>
        <v>-1.5010141987829606</v>
      </c>
      <c r="AM649" s="4">
        <f>(AG649-8.9127)/1.487</f>
        <v>-0.28999227876161277</v>
      </c>
      <c r="AN649" s="4">
        <f>(AF649-5.59719)/7.031955</f>
        <v>-0.51154906423604818</v>
      </c>
    </row>
    <row r="650" spans="1:40" x14ac:dyDescent="0.2">
      <c r="A650" t="e">
        <f>B650-C650</f>
        <v>#REF!</v>
      </c>
      <c r="B650" t="e">
        <f>MATCH(E650,#REF!,0)-1</f>
        <v>#REF!</v>
      </c>
      <c r="C650">
        <v>649</v>
      </c>
      <c r="D650">
        <v>696</v>
      </c>
      <c r="E650" t="s">
        <v>8201</v>
      </c>
      <c r="F650" t="s">
        <v>8325</v>
      </c>
      <c r="G650" t="s">
        <v>8319</v>
      </c>
      <c r="H650" t="s">
        <v>7564</v>
      </c>
      <c r="I650">
        <v>3</v>
      </c>
      <c r="J650">
        <v>3</v>
      </c>
      <c r="K650">
        <v>1.3</v>
      </c>
      <c r="L650">
        <v>72.3</v>
      </c>
      <c r="M650">
        <v>16.100000000000001</v>
      </c>
      <c r="N650">
        <v>0.9</v>
      </c>
      <c r="O650">
        <v>1</v>
      </c>
      <c r="P650">
        <v>0</v>
      </c>
      <c r="Q650">
        <v>0</v>
      </c>
      <c r="R650">
        <v>4.62</v>
      </c>
      <c r="S650">
        <v>4.37</v>
      </c>
      <c r="T650">
        <v>1.53</v>
      </c>
      <c r="U650">
        <v>16.100000000000001</v>
      </c>
      <c r="V650">
        <v>9.4</v>
      </c>
      <c r="W650">
        <v>15.2</v>
      </c>
      <c r="X650">
        <v>0.9</v>
      </c>
      <c r="Y650">
        <v>8.3000000000000007</v>
      </c>
      <c r="Z650">
        <v>8.9</v>
      </c>
      <c r="AA650">
        <v>2</v>
      </c>
      <c r="AB650">
        <v>50.5</v>
      </c>
      <c r="AC650">
        <v>29.6</v>
      </c>
      <c r="AD650">
        <v>19.899999999999999</v>
      </c>
      <c r="AE650">
        <v>0.29599999999999999</v>
      </c>
      <c r="AF650">
        <f>SUM(P650+Q650)</f>
        <v>0</v>
      </c>
      <c r="AG650">
        <f>(U650/M650)*9</f>
        <v>9</v>
      </c>
      <c r="AH650" s="15">
        <f>SUM(AI650:AN650)</f>
        <v>-5.2053117605538732</v>
      </c>
      <c r="AI650" s="4">
        <f>(M650-84.2787575)/48.673</f>
        <v>-1.4007510837630717</v>
      </c>
      <c r="AJ650" s="4">
        <f>(K650-4.6555)/6.074</f>
        <v>-0.55243661508067177</v>
      </c>
      <c r="AK650" s="4">
        <f>-1*(R650-4.3424)/0.5478</f>
        <v>-0.50675428988682103</v>
      </c>
      <c r="AL650" s="4">
        <f>-1*(T650-1.332)/0.0986</f>
        <v>-2.0081135902636915</v>
      </c>
      <c r="AM650" s="4">
        <f>(AG650-8.9127)/1.487</f>
        <v>5.8708809683927922E-2</v>
      </c>
      <c r="AN650" s="4">
        <f>(AF650-5.59719)/7.031955</f>
        <v>-0.7959649912435447</v>
      </c>
    </row>
    <row r="651" spans="1:40" x14ac:dyDescent="0.2">
      <c r="A651" t="e">
        <f>B651-C651</f>
        <v>#REF!</v>
      </c>
      <c r="B651" t="e">
        <f>MATCH(E651,#REF!,0)-1</f>
        <v>#REF!</v>
      </c>
      <c r="C651">
        <v>650</v>
      </c>
      <c r="D651">
        <v>365</v>
      </c>
      <c r="E651" t="s">
        <v>8113</v>
      </c>
      <c r="F651" t="s">
        <v>8346</v>
      </c>
      <c r="G651" t="s">
        <v>8349</v>
      </c>
      <c r="H651" t="s">
        <v>9</v>
      </c>
      <c r="I651">
        <v>24</v>
      </c>
      <c r="J651">
        <v>0</v>
      </c>
      <c r="K651">
        <v>0</v>
      </c>
      <c r="L651">
        <v>212.4</v>
      </c>
      <c r="M651">
        <v>48.6</v>
      </c>
      <c r="N651">
        <v>2.2000000000000002</v>
      </c>
      <c r="O651">
        <v>2.5</v>
      </c>
      <c r="P651">
        <v>0</v>
      </c>
      <c r="Q651">
        <v>2</v>
      </c>
      <c r="R651">
        <v>4.82</v>
      </c>
      <c r="S651">
        <v>3.91</v>
      </c>
      <c r="T651">
        <v>1.43</v>
      </c>
      <c r="U651">
        <v>37.4</v>
      </c>
      <c r="V651">
        <v>17.3</v>
      </c>
      <c r="W651">
        <v>51.9</v>
      </c>
      <c r="X651">
        <v>2.9</v>
      </c>
      <c r="Y651">
        <v>26</v>
      </c>
      <c r="Z651">
        <v>28</v>
      </c>
      <c r="AA651">
        <v>8</v>
      </c>
      <c r="AB651">
        <v>48.3</v>
      </c>
      <c r="AC651">
        <v>31.1</v>
      </c>
      <c r="AD651">
        <v>20.6</v>
      </c>
      <c r="AE651">
        <v>0.30099999999999999</v>
      </c>
      <c r="AF651">
        <f>SUM(P651+Q651)</f>
        <v>2</v>
      </c>
      <c r="AG651">
        <f>(U651/M651)*9</f>
        <v>6.9259259259259256</v>
      </c>
      <c r="AH651" s="15">
        <f>SUM(AI651:AN651)</f>
        <v>-5.2129038313979716</v>
      </c>
      <c r="AI651" s="4">
        <f>(M651-84.2787575)/48.673</f>
        <v>-0.73302975982577601</v>
      </c>
      <c r="AJ651" s="4">
        <f>(K651-4.6555)/6.074</f>
        <v>-0.76646361540994401</v>
      </c>
      <c r="AK651" s="4">
        <f>-1*(R651-4.3424)/0.5478</f>
        <v>-0.87185104052574069</v>
      </c>
      <c r="AL651" s="4">
        <f>-1*(T651-1.332)/0.0986</f>
        <v>-0.99391480730222992</v>
      </c>
      <c r="AM651" s="4">
        <f>(AG651-8.9127)/1.487</f>
        <v>-1.3360955440982336</v>
      </c>
      <c r="AN651" s="4">
        <f>(AF651-5.59719)/7.031955</f>
        <v>-0.51154906423604818</v>
      </c>
    </row>
    <row r="652" spans="1:40" x14ac:dyDescent="0.2">
      <c r="A652" t="e">
        <f>B652-C652</f>
        <v>#REF!</v>
      </c>
      <c r="B652" t="e">
        <f>MATCH(E652,#REF!,0)-1</f>
        <v>#REF!</v>
      </c>
      <c r="C652">
        <v>651</v>
      </c>
      <c r="D652">
        <v>729</v>
      </c>
      <c r="E652" t="s">
        <v>8259</v>
      </c>
      <c r="F652" t="s">
        <v>8334</v>
      </c>
      <c r="G652" t="s">
        <v>8349</v>
      </c>
      <c r="H652" t="s">
        <v>9</v>
      </c>
      <c r="I652">
        <v>10</v>
      </c>
      <c r="J652">
        <v>0</v>
      </c>
      <c r="K652">
        <v>0</v>
      </c>
      <c r="L652">
        <v>43.9</v>
      </c>
      <c r="M652">
        <v>9.6999999999999993</v>
      </c>
      <c r="N652">
        <v>0.5</v>
      </c>
      <c r="O652">
        <v>0.5</v>
      </c>
      <c r="P652">
        <v>0</v>
      </c>
      <c r="Q652">
        <v>1</v>
      </c>
      <c r="R652">
        <v>4.76</v>
      </c>
      <c r="S652">
        <v>4.4000000000000004</v>
      </c>
      <c r="T652">
        <v>1.58</v>
      </c>
      <c r="U652">
        <v>11.2</v>
      </c>
      <c r="V652">
        <v>7.1</v>
      </c>
      <c r="W652">
        <v>8.1999999999999993</v>
      </c>
      <c r="X652">
        <v>0.4</v>
      </c>
      <c r="Y652">
        <v>5.0999999999999996</v>
      </c>
      <c r="Z652">
        <v>5.5</v>
      </c>
      <c r="AA652">
        <v>1</v>
      </c>
      <c r="AB652">
        <v>39.299999999999997</v>
      </c>
      <c r="AC652">
        <v>40.200000000000003</v>
      </c>
      <c r="AD652">
        <v>20.5</v>
      </c>
      <c r="AE652">
        <v>0.28699999999999998</v>
      </c>
      <c r="AF652">
        <f>SUM(P652+Q652)</f>
        <v>1</v>
      </c>
      <c r="AG652">
        <f>(U652/M652)*9</f>
        <v>10.391752577319588</v>
      </c>
      <c r="AH652" s="15">
        <f>SUM(AI652:AN652)</f>
        <v>-5.2353410632962447</v>
      </c>
      <c r="AI652" s="4">
        <f>(M652-84.2787575)/48.673</f>
        <v>-1.5322408213999545</v>
      </c>
      <c r="AJ652" s="4">
        <f>(K652-4.6555)/6.074</f>
        <v>-0.76646361540994401</v>
      </c>
      <c r="AK652" s="4">
        <f>-1*(R652-4.3424)/0.5478</f>
        <v>-0.76232201533406396</v>
      </c>
      <c r="AL652" s="4">
        <f>-1*(T652-1.332)/0.0986</f>
        <v>-2.5152129817444222</v>
      </c>
      <c r="AM652" s="4">
        <f>(AG652-8.9127)/1.487</f>
        <v>0.99465539833193595</v>
      </c>
      <c r="AN652" s="4">
        <f>(AF652-5.59719)/7.031955</f>
        <v>-0.65375702773979649</v>
      </c>
    </row>
    <row r="653" spans="1:40" x14ac:dyDescent="0.2">
      <c r="A653" t="e">
        <f>B653-C653</f>
        <v>#REF!</v>
      </c>
      <c r="B653" t="e">
        <f>MATCH(E653,#REF!,0)-1</f>
        <v>#REF!</v>
      </c>
      <c r="C653">
        <v>652</v>
      </c>
      <c r="D653">
        <v>628</v>
      </c>
      <c r="E653" t="s">
        <v>8260</v>
      </c>
      <c r="F653" t="s">
        <v>8330</v>
      </c>
      <c r="G653" t="s">
        <v>8349</v>
      </c>
      <c r="H653" t="s">
        <v>9</v>
      </c>
      <c r="I653">
        <v>24</v>
      </c>
      <c r="J653">
        <v>0</v>
      </c>
      <c r="K653">
        <v>0</v>
      </c>
      <c r="L653">
        <v>107.4</v>
      </c>
      <c r="M653">
        <v>24.3</v>
      </c>
      <c r="N653">
        <v>1.2</v>
      </c>
      <c r="O653">
        <v>1.2</v>
      </c>
      <c r="P653">
        <v>0</v>
      </c>
      <c r="Q653">
        <v>2</v>
      </c>
      <c r="R653">
        <v>4.84</v>
      </c>
      <c r="S653">
        <v>4.2300000000000004</v>
      </c>
      <c r="T653">
        <v>1.45</v>
      </c>
      <c r="U653">
        <v>21.4</v>
      </c>
      <c r="V653">
        <v>10.7</v>
      </c>
      <c r="W653">
        <v>24.4</v>
      </c>
      <c r="X653">
        <v>1.1000000000000001</v>
      </c>
      <c r="Y653">
        <v>13.1</v>
      </c>
      <c r="Z653">
        <v>14</v>
      </c>
      <c r="AA653">
        <v>4</v>
      </c>
      <c r="AB653">
        <v>41.4</v>
      </c>
      <c r="AC653">
        <v>37.5</v>
      </c>
      <c r="AD653">
        <v>21.2</v>
      </c>
      <c r="AE653">
        <v>0.29199999999999998</v>
      </c>
      <c r="AF653">
        <f>SUM(P653+Q653)</f>
        <v>2</v>
      </c>
      <c r="AG653">
        <f>(U653/M653)*9</f>
        <v>7.9259259259259247</v>
      </c>
      <c r="AH653" s="15">
        <f>SUM(AI653:AN653)</f>
        <v>-5.2790084043563681</v>
      </c>
      <c r="AI653" s="4">
        <f>(M653-84.2787575)/48.673</f>
        <v>-1.2322798574158158</v>
      </c>
      <c r="AJ653" s="4">
        <f>(K653-4.6555)/6.074</f>
        <v>-0.76646361540994401</v>
      </c>
      <c r="AK653" s="4">
        <f>-1*(R653-4.3424)/0.5478</f>
        <v>-0.90836071558963183</v>
      </c>
      <c r="AL653" s="4">
        <f>-1*(T653-1.332)/0.0986</f>
        <v>-1.1967545638945223</v>
      </c>
      <c r="AM653" s="4">
        <f>(AG653-8.9127)/1.487</f>
        <v>-0.66360058781040643</v>
      </c>
      <c r="AN653" s="4">
        <f>(AF653-5.59719)/7.031955</f>
        <v>-0.51154906423604818</v>
      </c>
    </row>
    <row r="654" spans="1:40" x14ac:dyDescent="0.2">
      <c r="A654" t="e">
        <f>B654-C654</f>
        <v>#REF!</v>
      </c>
      <c r="B654" t="e">
        <f>MATCH(E654,#REF!,0)-1</f>
        <v>#REF!</v>
      </c>
      <c r="C654">
        <v>653</v>
      </c>
      <c r="D654">
        <v>508</v>
      </c>
      <c r="E654" t="s">
        <v>8287</v>
      </c>
      <c r="F654" t="s">
        <v>8333</v>
      </c>
      <c r="G654" t="s">
        <v>8349</v>
      </c>
      <c r="H654" t="s">
        <v>9</v>
      </c>
      <c r="I654">
        <v>24</v>
      </c>
      <c r="J654">
        <v>0</v>
      </c>
      <c r="K654">
        <v>0</v>
      </c>
      <c r="L654">
        <v>142</v>
      </c>
      <c r="M654">
        <v>31.6</v>
      </c>
      <c r="N654">
        <v>1.5</v>
      </c>
      <c r="O654">
        <v>1.6</v>
      </c>
      <c r="P654">
        <v>0</v>
      </c>
      <c r="Q654">
        <v>2</v>
      </c>
      <c r="R654">
        <v>5.08</v>
      </c>
      <c r="S654">
        <v>4.22</v>
      </c>
      <c r="T654">
        <v>1.51</v>
      </c>
      <c r="U654">
        <v>32.4</v>
      </c>
      <c r="V654">
        <v>17.2</v>
      </c>
      <c r="W654">
        <v>30.4</v>
      </c>
      <c r="X654">
        <v>1.6</v>
      </c>
      <c r="Y654">
        <v>17.899999999999999</v>
      </c>
      <c r="Z654">
        <v>19</v>
      </c>
      <c r="AA654">
        <v>6</v>
      </c>
      <c r="AB654">
        <v>39.200000000000003</v>
      </c>
      <c r="AC654">
        <v>40.700000000000003</v>
      </c>
      <c r="AD654">
        <v>20.100000000000001</v>
      </c>
      <c r="AE654">
        <v>0.29099999999999998</v>
      </c>
      <c r="AF654">
        <f>SUM(P654+Q654)</f>
        <v>2</v>
      </c>
      <c r="AG654">
        <f>(U654/M654)*9</f>
        <v>9.2278481012658222</v>
      </c>
      <c r="AH654" s="15">
        <f>SUM(AI654:AN654)</f>
        <v>-5.3001271965125216</v>
      </c>
      <c r="AI654" s="4">
        <f>(M654-84.2787575)/48.673</f>
        <v>-1.0822993754237462</v>
      </c>
      <c r="AJ654" s="4">
        <f>(K654-4.6555)/6.074</f>
        <v>-0.76646361540994401</v>
      </c>
      <c r="AK654" s="4">
        <f>-1*(R654-4.3424)/0.5478</f>
        <v>-1.3464768163563354</v>
      </c>
      <c r="AL654" s="4">
        <f>-1*(T654-1.332)/0.0986</f>
        <v>-1.8052738336713992</v>
      </c>
      <c r="AM654" s="4">
        <f>(AG654-8.9127)/1.487</f>
        <v>0.21193550858495161</v>
      </c>
      <c r="AN654" s="4">
        <f>(AF654-5.59719)/7.031955</f>
        <v>-0.51154906423604818</v>
      </c>
    </row>
    <row r="655" spans="1:40" x14ac:dyDescent="0.2">
      <c r="A655" t="e">
        <f>B655-C655</f>
        <v>#REF!</v>
      </c>
      <c r="B655" t="e">
        <f>MATCH(E655,#REF!,0)-1</f>
        <v>#REF!</v>
      </c>
      <c r="C655">
        <v>654</v>
      </c>
      <c r="D655">
        <v>660</v>
      </c>
      <c r="E655" t="s">
        <v>8257</v>
      </c>
      <c r="F655" t="s">
        <v>8348</v>
      </c>
      <c r="G655" t="s">
        <v>8349</v>
      </c>
      <c r="H655" t="s">
        <v>7564</v>
      </c>
      <c r="I655">
        <v>31</v>
      </c>
      <c r="J655">
        <v>0</v>
      </c>
      <c r="K655">
        <v>0</v>
      </c>
      <c r="L655">
        <v>96.1</v>
      </c>
      <c r="M655">
        <v>21.6</v>
      </c>
      <c r="N655">
        <v>1</v>
      </c>
      <c r="O655">
        <v>1.1000000000000001</v>
      </c>
      <c r="P655">
        <v>0</v>
      </c>
      <c r="Q655">
        <v>3</v>
      </c>
      <c r="R655">
        <v>4.53</v>
      </c>
      <c r="S655">
        <v>4.26</v>
      </c>
      <c r="T655">
        <v>1.5</v>
      </c>
      <c r="U655">
        <v>18.399999999999999</v>
      </c>
      <c r="V655">
        <v>10.3</v>
      </c>
      <c r="W655">
        <v>22.1</v>
      </c>
      <c r="X655">
        <v>0.8</v>
      </c>
      <c r="Y655">
        <v>10.9</v>
      </c>
      <c r="Z655">
        <v>11.8</v>
      </c>
      <c r="AA655">
        <v>3</v>
      </c>
      <c r="AB655">
        <v>49.6</v>
      </c>
      <c r="AC655">
        <v>29.9</v>
      </c>
      <c r="AD655">
        <v>20.5</v>
      </c>
      <c r="AE655">
        <v>0.30099999999999999</v>
      </c>
      <c r="AF655">
        <f>SUM(P655+Q655)</f>
        <v>3</v>
      </c>
      <c r="AG655">
        <f>(U655/M655)*9</f>
        <v>7.6666666666666661</v>
      </c>
      <c r="AH655" s="15">
        <f>SUM(AI655:AN655)</f>
        <v>-5.3078226461313562</v>
      </c>
      <c r="AI655" s="4">
        <f>(M655-84.2787575)/48.673</f>
        <v>-1.2877520904813755</v>
      </c>
      <c r="AJ655" s="4">
        <f>(K655-4.6555)/6.074</f>
        <v>-0.76646361540994401</v>
      </c>
      <c r="AK655" s="4">
        <f>-1*(R655-4.3424)/0.5478</f>
        <v>-0.34246075209930754</v>
      </c>
      <c r="AL655" s="4">
        <f>-1*(T655-1.332)/0.0986</f>
        <v>-1.703853955375253</v>
      </c>
      <c r="AM655" s="4">
        <f>(AG655-8.9127)/1.487</f>
        <v>-0.83795113203317617</v>
      </c>
      <c r="AN655" s="4">
        <f>(AF655-5.59719)/7.031955</f>
        <v>-0.36934110073229998</v>
      </c>
    </row>
    <row r="656" spans="1:40" x14ac:dyDescent="0.2">
      <c r="A656" t="e">
        <f>B656-C656</f>
        <v>#REF!</v>
      </c>
      <c r="B656" t="e">
        <f>MATCH(E656,#REF!,0)-1</f>
        <v>#REF!</v>
      </c>
      <c r="C656">
        <v>655</v>
      </c>
      <c r="D656">
        <v>670</v>
      </c>
      <c r="E656" t="s">
        <v>8285</v>
      </c>
      <c r="F656" t="s">
        <v>8331</v>
      </c>
      <c r="G656" t="s">
        <v>8349</v>
      </c>
      <c r="H656" t="s">
        <v>7564</v>
      </c>
      <c r="I656">
        <v>24</v>
      </c>
      <c r="J656">
        <v>0</v>
      </c>
      <c r="K656">
        <v>0</v>
      </c>
      <c r="L656">
        <v>84.8</v>
      </c>
      <c r="M656">
        <v>19.399999999999999</v>
      </c>
      <c r="N656">
        <v>0.9</v>
      </c>
      <c r="O656">
        <v>1</v>
      </c>
      <c r="P656">
        <v>0</v>
      </c>
      <c r="Q656">
        <v>2</v>
      </c>
      <c r="R656">
        <v>4.68</v>
      </c>
      <c r="S656">
        <v>4.04</v>
      </c>
      <c r="T656">
        <v>1.43</v>
      </c>
      <c r="U656">
        <v>15.6</v>
      </c>
      <c r="V656">
        <v>7.9</v>
      </c>
      <c r="W656">
        <v>19.899999999999999</v>
      </c>
      <c r="X656">
        <v>0.7</v>
      </c>
      <c r="Y656">
        <v>10.1</v>
      </c>
      <c r="Z656">
        <v>10.8</v>
      </c>
      <c r="AA656">
        <v>3</v>
      </c>
      <c r="AB656">
        <v>44.2</v>
      </c>
      <c r="AC656">
        <v>35.200000000000003</v>
      </c>
      <c r="AD656">
        <v>20.6</v>
      </c>
      <c r="AE656">
        <v>0.29499999999999998</v>
      </c>
      <c r="AF656">
        <f>SUM(P656+Q656)</f>
        <v>2</v>
      </c>
      <c r="AG656">
        <f>(U656/M656)*9</f>
        <v>7.2371134020618557</v>
      </c>
      <c r="AH656" s="15">
        <f>SUM(AI656:AN656)</f>
        <v>-5.3479860257576544</v>
      </c>
      <c r="AI656" s="4">
        <f>(M656-84.2787575)/48.673</f>
        <v>-1.3329516877940544</v>
      </c>
      <c r="AJ656" s="4">
        <f>(K656-4.6555)/6.074</f>
        <v>-0.76646361540994401</v>
      </c>
      <c r="AK656" s="4">
        <f>-1*(R656-4.3424)/0.5478</f>
        <v>-0.6162833150784961</v>
      </c>
      <c r="AL656" s="4">
        <f>-1*(T656-1.332)/0.0986</f>
        <v>-0.99391480730222992</v>
      </c>
      <c r="AM656" s="4">
        <f>(AG656-8.9127)/1.487</f>
        <v>-1.1268235359368819</v>
      </c>
      <c r="AN656" s="4">
        <f>(AF656-5.59719)/7.031955</f>
        <v>-0.51154906423604818</v>
      </c>
    </row>
    <row r="657" spans="1:40" x14ac:dyDescent="0.2">
      <c r="A657" t="e">
        <f>B657-C657</f>
        <v>#REF!</v>
      </c>
      <c r="B657" t="e">
        <f>MATCH(E657,#REF!,0)-1</f>
        <v>#REF!</v>
      </c>
      <c r="C657">
        <v>656</v>
      </c>
      <c r="D657">
        <v>264</v>
      </c>
      <c r="E657" t="s">
        <v>7830</v>
      </c>
      <c r="F657" t="s">
        <v>8348</v>
      </c>
      <c r="G657" t="s">
        <v>8319</v>
      </c>
      <c r="H657" t="s">
        <v>9</v>
      </c>
      <c r="I657">
        <v>11</v>
      </c>
      <c r="J657">
        <v>11</v>
      </c>
      <c r="K657">
        <v>4.7</v>
      </c>
      <c r="L657">
        <v>270.39999999999998</v>
      </c>
      <c r="M657">
        <v>61</v>
      </c>
      <c r="N657">
        <v>3.3</v>
      </c>
      <c r="O657">
        <v>4.0999999999999996</v>
      </c>
      <c r="P657">
        <v>0</v>
      </c>
      <c r="Q657">
        <v>0</v>
      </c>
      <c r="R657">
        <v>5.03</v>
      </c>
      <c r="S657">
        <v>4.43</v>
      </c>
      <c r="T657">
        <v>1.48</v>
      </c>
      <c r="U657">
        <v>46.9</v>
      </c>
      <c r="V657">
        <v>23.7</v>
      </c>
      <c r="W657">
        <v>66.400000000000006</v>
      </c>
      <c r="X657">
        <v>2.4</v>
      </c>
      <c r="Y657">
        <v>34.1</v>
      </c>
      <c r="Z657">
        <v>36.6</v>
      </c>
      <c r="AA657">
        <v>10</v>
      </c>
      <c r="AB657">
        <v>45.9</v>
      </c>
      <c r="AC657">
        <v>33.6</v>
      </c>
      <c r="AD657">
        <v>20.5</v>
      </c>
      <c r="AE657">
        <v>0.30199999999999999</v>
      </c>
      <c r="AF657">
        <f>SUM(P657+Q657)</f>
        <v>0</v>
      </c>
      <c r="AG657">
        <f>(U657/M657)*9</f>
        <v>6.9196721311475411</v>
      </c>
      <c r="AH657" s="15">
        <f>SUM(AI657:AN657)</f>
        <v>-5.3634250925643583</v>
      </c>
      <c r="AI657" s="4">
        <f>(M657-84.2787575)/48.673</f>
        <v>-0.47826839315431546</v>
      </c>
      <c r="AJ657" s="4">
        <f>(K657-4.6555)/6.074</f>
        <v>7.3263088574251249E-3</v>
      </c>
      <c r="AK657" s="4">
        <f>-1*(R657-4.3424)/0.5478</f>
        <v>-1.2552026286966058</v>
      </c>
      <c r="AL657" s="4">
        <f>-1*(T657-1.332)/0.0986</f>
        <v>-1.5010141987829606</v>
      </c>
      <c r="AM657" s="4">
        <f>(AG657-8.9127)/1.487</f>
        <v>-1.3403011895443564</v>
      </c>
      <c r="AN657" s="4">
        <f>(AF657-5.59719)/7.031955</f>
        <v>-0.7959649912435447</v>
      </c>
    </row>
    <row r="658" spans="1:40" x14ac:dyDescent="0.2">
      <c r="A658" t="e">
        <f>B658-C658</f>
        <v>#REF!</v>
      </c>
      <c r="B658" t="e">
        <f>MATCH(E658,#REF!,0)-1</f>
        <v>#REF!</v>
      </c>
      <c r="C658">
        <v>657</v>
      </c>
      <c r="D658">
        <v>134</v>
      </c>
      <c r="E658" t="s">
        <v>7735</v>
      </c>
      <c r="F658" t="s">
        <v>8339</v>
      </c>
      <c r="G658" t="s">
        <v>8319</v>
      </c>
      <c r="H658" t="s">
        <v>9</v>
      </c>
      <c r="I658">
        <v>23</v>
      </c>
      <c r="J658">
        <v>23</v>
      </c>
      <c r="K658">
        <v>7.8</v>
      </c>
      <c r="L658">
        <v>506</v>
      </c>
      <c r="M658">
        <v>113.5</v>
      </c>
      <c r="N658">
        <v>6</v>
      </c>
      <c r="O658">
        <v>8</v>
      </c>
      <c r="P658">
        <v>0</v>
      </c>
      <c r="Q658">
        <v>0</v>
      </c>
      <c r="R658">
        <v>5.52</v>
      </c>
      <c r="S658">
        <v>4.34</v>
      </c>
      <c r="T658">
        <v>1.51</v>
      </c>
      <c r="U658">
        <v>79.8</v>
      </c>
      <c r="V658">
        <v>37.9</v>
      </c>
      <c r="W658">
        <v>133.1</v>
      </c>
      <c r="X658">
        <v>4.4000000000000004</v>
      </c>
      <c r="Y658">
        <v>69.599999999999994</v>
      </c>
      <c r="Z658">
        <v>74.3</v>
      </c>
      <c r="AA658">
        <v>21</v>
      </c>
      <c r="AB658">
        <v>46.3</v>
      </c>
      <c r="AC658">
        <v>31.8</v>
      </c>
      <c r="AD658">
        <v>22</v>
      </c>
      <c r="AE658">
        <v>0.309</v>
      </c>
      <c r="AF658">
        <f>SUM(P658+Q658)</f>
        <v>0</v>
      </c>
      <c r="AG658">
        <f>(U658/M658)*9</f>
        <v>6.3277533039647569</v>
      </c>
      <c r="AH658" s="15">
        <f>SUM(AI658:AN658)</f>
        <v>-5.3712353605695569</v>
      </c>
      <c r="AI658" s="4">
        <f>(M658-84.2787575)/48.673</f>
        <v>0.60035836089823935</v>
      </c>
      <c r="AJ658" s="4">
        <f>(K658-4.6555)/6.074</f>
        <v>0.51769838656568978</v>
      </c>
      <c r="AK658" s="4">
        <f>-1*(R658-4.3424)/0.5478</f>
        <v>-2.1496896677619572</v>
      </c>
      <c r="AL658" s="4">
        <f>-1*(T658-1.332)/0.0986</f>
        <v>-1.8052738336713992</v>
      </c>
      <c r="AM658" s="4">
        <f>(AG658-8.9127)/1.487</f>
        <v>-1.7383636153565851</v>
      </c>
      <c r="AN658" s="4">
        <f>(AF658-5.59719)/7.031955</f>
        <v>-0.7959649912435447</v>
      </c>
    </row>
    <row r="659" spans="1:40" x14ac:dyDescent="0.2">
      <c r="A659" t="e">
        <f>B659-C659</f>
        <v>#REF!</v>
      </c>
      <c r="B659" t="e">
        <f>MATCH(E659,#REF!,0)-1</f>
        <v>#REF!</v>
      </c>
      <c r="C659">
        <v>658</v>
      </c>
      <c r="D659">
        <v>725</v>
      </c>
      <c r="E659" t="s">
        <v>8128</v>
      </c>
      <c r="F659" t="s">
        <v>8339</v>
      </c>
      <c r="G659" t="s">
        <v>8349</v>
      </c>
      <c r="H659" t="s">
        <v>9</v>
      </c>
      <c r="I659">
        <v>10</v>
      </c>
      <c r="J659">
        <v>0</v>
      </c>
      <c r="K659">
        <v>0</v>
      </c>
      <c r="L659">
        <v>43</v>
      </c>
      <c r="M659">
        <v>9.6999999999999993</v>
      </c>
      <c r="N659">
        <v>0.5</v>
      </c>
      <c r="O659">
        <v>0.5</v>
      </c>
      <c r="P659">
        <v>0</v>
      </c>
      <c r="Q659">
        <v>1</v>
      </c>
      <c r="R659">
        <v>4.9400000000000004</v>
      </c>
      <c r="S659">
        <v>3.85</v>
      </c>
      <c r="T659">
        <v>1.47</v>
      </c>
      <c r="U659">
        <v>9.6999999999999993</v>
      </c>
      <c r="V659">
        <v>4.5999999999999996</v>
      </c>
      <c r="W659">
        <v>9.6999999999999993</v>
      </c>
      <c r="X659">
        <v>0.4</v>
      </c>
      <c r="Y659">
        <v>5.3</v>
      </c>
      <c r="Z659">
        <v>5.7</v>
      </c>
      <c r="AA659">
        <v>2</v>
      </c>
      <c r="AB659">
        <v>42.2</v>
      </c>
      <c r="AC659">
        <v>35.799999999999997</v>
      </c>
      <c r="AD659">
        <v>22</v>
      </c>
      <c r="AE659">
        <v>0.30299999999999999</v>
      </c>
      <c r="AF659">
        <f>SUM(P659+Q659)</f>
        <v>1</v>
      </c>
      <c r="AG659">
        <f>(U659/M659)*9</f>
        <v>9</v>
      </c>
      <c r="AH659" s="15">
        <f>SUM(AI659:AN659)</f>
        <v>-5.3842560662616741</v>
      </c>
      <c r="AI659" s="4">
        <f>(M659-84.2787575)/48.673</f>
        <v>-1.5322408213999545</v>
      </c>
      <c r="AJ659" s="4">
        <f>(K659-4.6555)/6.074</f>
        <v>-0.76646361540994401</v>
      </c>
      <c r="AK659" s="4">
        <f>-1*(R659-4.3424)/0.5478</f>
        <v>-1.0909090909090924</v>
      </c>
      <c r="AL659" s="4">
        <f>-1*(T659-1.332)/0.0986</f>
        <v>-1.3995943204868144</v>
      </c>
      <c r="AM659" s="4">
        <f>(AG659-8.9127)/1.487</f>
        <v>5.8708809683927922E-2</v>
      </c>
      <c r="AN659" s="4">
        <f>(AF659-5.59719)/7.031955</f>
        <v>-0.65375702773979649</v>
      </c>
    </row>
    <row r="660" spans="1:40" x14ac:dyDescent="0.2">
      <c r="A660" t="e">
        <f>B660-C660</f>
        <v>#REF!</v>
      </c>
      <c r="B660" t="e">
        <f>MATCH(E660,#REF!,0)-1</f>
        <v>#REF!</v>
      </c>
      <c r="C660">
        <v>659</v>
      </c>
      <c r="D660">
        <v>273</v>
      </c>
      <c r="E660" t="s">
        <v>7820</v>
      </c>
      <c r="F660" t="s">
        <v>8348</v>
      </c>
      <c r="G660" t="s">
        <v>8319</v>
      </c>
      <c r="H660" t="s">
        <v>7564</v>
      </c>
      <c r="I660">
        <v>11</v>
      </c>
      <c r="J660">
        <v>11</v>
      </c>
      <c r="K660">
        <v>4.9000000000000004</v>
      </c>
      <c r="L660">
        <v>264.7</v>
      </c>
      <c r="M660">
        <v>59.9</v>
      </c>
      <c r="N660">
        <v>3.4</v>
      </c>
      <c r="O660">
        <v>3.8</v>
      </c>
      <c r="P660">
        <v>0</v>
      </c>
      <c r="Q660">
        <v>0</v>
      </c>
      <c r="R660">
        <v>4.68</v>
      </c>
      <c r="S660">
        <v>4.2</v>
      </c>
      <c r="T660">
        <v>1.49</v>
      </c>
      <c r="U660">
        <v>40.200000000000003</v>
      </c>
      <c r="V660">
        <v>22.6</v>
      </c>
      <c r="W660">
        <v>66.900000000000006</v>
      </c>
      <c r="X660">
        <v>3</v>
      </c>
      <c r="Y660">
        <v>31.1</v>
      </c>
      <c r="Z660">
        <v>33.9</v>
      </c>
      <c r="AA660">
        <v>8</v>
      </c>
      <c r="AB660">
        <v>55</v>
      </c>
      <c r="AC660">
        <v>24.5</v>
      </c>
      <c r="AD660">
        <v>20.5</v>
      </c>
      <c r="AE660">
        <v>0.309</v>
      </c>
      <c r="AF660">
        <f>SUM(P660+Q660)</f>
        <v>0</v>
      </c>
      <c r="AG660">
        <f>(U660/M660)*9</f>
        <v>6.0400667779632728</v>
      </c>
      <c r="AH660" s="15">
        <f>SUM(AI660:AN660)</f>
        <v>-5.4071283886190393</v>
      </c>
      <c r="AI660" s="4">
        <f>(M660-84.2787575)/48.673</f>
        <v>-0.50086819181065478</v>
      </c>
      <c r="AJ660" s="4">
        <f>(K660-4.6555)/6.074</f>
        <v>4.0253539677313203E-2</v>
      </c>
      <c r="AK660" s="4">
        <f>-1*(R660-4.3424)/0.5478</f>
        <v>-0.6162833150784961</v>
      </c>
      <c r="AL660" s="4">
        <f>-1*(T660-1.332)/0.0986</f>
        <v>-1.6024340770791068</v>
      </c>
      <c r="AM660" s="4">
        <f>(AG660-8.9127)/1.487</f>
        <v>-1.9318313530845501</v>
      </c>
      <c r="AN660" s="4">
        <f>(AF660-5.59719)/7.031955</f>
        <v>-0.7959649912435447</v>
      </c>
    </row>
    <row r="661" spans="1:40" x14ac:dyDescent="0.2">
      <c r="A661" t="e">
        <f>B661-C661</f>
        <v>#REF!</v>
      </c>
      <c r="B661" t="e">
        <f>MATCH(E661,#REF!,0)-1</f>
        <v>#REF!</v>
      </c>
      <c r="C661">
        <v>660</v>
      </c>
      <c r="D661">
        <v>461</v>
      </c>
      <c r="E661" t="s">
        <v>8069</v>
      </c>
      <c r="F661" t="s">
        <v>8339</v>
      </c>
      <c r="G661" t="s">
        <v>8349</v>
      </c>
      <c r="H661" t="s">
        <v>9</v>
      </c>
      <c r="I661">
        <v>41</v>
      </c>
      <c r="J661">
        <v>0</v>
      </c>
      <c r="K661">
        <v>0</v>
      </c>
      <c r="L661">
        <v>162.1</v>
      </c>
      <c r="M661">
        <v>36.5</v>
      </c>
      <c r="N661">
        <v>1.7</v>
      </c>
      <c r="O661">
        <v>1.8</v>
      </c>
      <c r="P661">
        <v>0</v>
      </c>
      <c r="Q661">
        <v>6</v>
      </c>
      <c r="R661">
        <v>4.9800000000000004</v>
      </c>
      <c r="S661">
        <v>3.92</v>
      </c>
      <c r="T661">
        <v>1.5</v>
      </c>
      <c r="U661">
        <v>30.9</v>
      </c>
      <c r="V661">
        <v>15.4</v>
      </c>
      <c r="W661">
        <v>39.4</v>
      </c>
      <c r="X661">
        <v>1.4</v>
      </c>
      <c r="Y661">
        <v>20.2</v>
      </c>
      <c r="Z661">
        <v>21.7</v>
      </c>
      <c r="AA661">
        <v>5</v>
      </c>
      <c r="AB661">
        <v>49.1</v>
      </c>
      <c r="AC661">
        <v>28.9</v>
      </c>
      <c r="AD661">
        <v>22</v>
      </c>
      <c r="AE661">
        <v>0.312</v>
      </c>
      <c r="AF661">
        <f>SUM(P661+Q661)</f>
        <v>6</v>
      </c>
      <c r="AG661">
        <f>(U661/M661)*9</f>
        <v>7.6191780821917803</v>
      </c>
      <c r="AH661" s="15">
        <f>SUM(AI661:AN661)</f>
        <v>-5.4284777326624214</v>
      </c>
      <c r="AI661" s="4">
        <f>(M661-84.2787575)/48.673</f>
        <v>-0.98162754504550764</v>
      </c>
      <c r="AJ661" s="4">
        <f>(K661-4.6555)/6.074</f>
        <v>-0.76646361540994401</v>
      </c>
      <c r="AK661" s="4">
        <f>-1*(R661-4.3424)/0.5478</f>
        <v>-1.1639284410368764</v>
      </c>
      <c r="AL661" s="4">
        <f>-1*(T661-1.332)/0.0986</f>
        <v>-1.703853955375253</v>
      </c>
      <c r="AM661" s="4">
        <f>(AG661-8.9127)/1.487</f>
        <v>-0.86988696557378531</v>
      </c>
      <c r="AN661" s="4">
        <f>(AF661-5.59719)/7.031955</f>
        <v>5.7282789778944784E-2</v>
      </c>
    </row>
    <row r="662" spans="1:40" x14ac:dyDescent="0.2">
      <c r="A662" t="e">
        <f>B662-C662</f>
        <v>#REF!</v>
      </c>
      <c r="B662" t="e">
        <f>MATCH(E662,#REF!,0)-1</f>
        <v>#REF!</v>
      </c>
      <c r="C662">
        <v>661</v>
      </c>
      <c r="D662">
        <v>582</v>
      </c>
      <c r="E662" t="s">
        <v>8289</v>
      </c>
      <c r="F662" t="s">
        <v>8320</v>
      </c>
      <c r="G662" t="s">
        <v>8349</v>
      </c>
      <c r="H662" t="s">
        <v>9</v>
      </c>
      <c r="I662">
        <v>24</v>
      </c>
      <c r="J662">
        <v>0</v>
      </c>
      <c r="K662">
        <v>0</v>
      </c>
      <c r="L662">
        <v>108.2</v>
      </c>
      <c r="M662">
        <v>24.3</v>
      </c>
      <c r="N662">
        <v>1.1000000000000001</v>
      </c>
      <c r="O662">
        <v>1.2</v>
      </c>
      <c r="P662">
        <v>0</v>
      </c>
      <c r="Q662">
        <v>2</v>
      </c>
      <c r="R662">
        <v>5.22</v>
      </c>
      <c r="S662">
        <v>4.03</v>
      </c>
      <c r="T662">
        <v>1.48</v>
      </c>
      <c r="U662">
        <v>24.8</v>
      </c>
      <c r="V662">
        <v>12.4</v>
      </c>
      <c r="W662">
        <v>23.7</v>
      </c>
      <c r="X662">
        <v>1</v>
      </c>
      <c r="Y662">
        <v>14.1</v>
      </c>
      <c r="Z662">
        <v>14.9</v>
      </c>
      <c r="AA662">
        <v>5</v>
      </c>
      <c r="AB662">
        <v>37</v>
      </c>
      <c r="AC662">
        <v>43</v>
      </c>
      <c r="AD662">
        <v>20.100000000000001</v>
      </c>
      <c r="AE662">
        <v>0.28899999999999998</v>
      </c>
      <c r="AF662">
        <f>SUM(P662+Q662)</f>
        <v>2</v>
      </c>
      <c r="AG662">
        <f>(U662/M662)*9</f>
        <v>9.1851851851851851</v>
      </c>
      <c r="AH662" s="15">
        <f>SUM(AI662:AN662)</f>
        <v>-5.4301063649481547</v>
      </c>
      <c r="AI662" s="4">
        <f>(M662-84.2787575)/48.673</f>
        <v>-1.2322798574158158</v>
      </c>
      <c r="AJ662" s="4">
        <f>(K662-4.6555)/6.074</f>
        <v>-0.76646361540994401</v>
      </c>
      <c r="AK662" s="4">
        <f>-1*(R662-4.3424)/0.5478</f>
        <v>-1.6020445418035785</v>
      </c>
      <c r="AL662" s="4">
        <f>-1*(T662-1.332)/0.0986</f>
        <v>-1.5010141987829606</v>
      </c>
      <c r="AM662" s="4">
        <f>(AG662-8.9127)/1.487</f>
        <v>0.18324491270019228</v>
      </c>
      <c r="AN662" s="4">
        <f>(AF662-5.59719)/7.031955</f>
        <v>-0.51154906423604818</v>
      </c>
    </row>
    <row r="663" spans="1:40" x14ac:dyDescent="0.2">
      <c r="A663" t="e">
        <f>B663-C663</f>
        <v>#REF!</v>
      </c>
      <c r="B663" t="e">
        <f>MATCH(E663,#REF!,0)-1</f>
        <v>#REF!</v>
      </c>
      <c r="C663">
        <v>662</v>
      </c>
      <c r="D663">
        <v>567</v>
      </c>
      <c r="E663" t="s">
        <v>8164</v>
      </c>
      <c r="F663" t="s">
        <v>8346</v>
      </c>
      <c r="G663" t="s">
        <v>8349</v>
      </c>
      <c r="H663" t="s">
        <v>9</v>
      </c>
      <c r="I663">
        <v>24</v>
      </c>
      <c r="J663">
        <v>0</v>
      </c>
      <c r="K663">
        <v>0</v>
      </c>
      <c r="L663">
        <v>106.8</v>
      </c>
      <c r="M663">
        <v>24.3</v>
      </c>
      <c r="N663">
        <v>1.1000000000000001</v>
      </c>
      <c r="O663">
        <v>1.3</v>
      </c>
      <c r="P663">
        <v>0</v>
      </c>
      <c r="Q663">
        <v>4</v>
      </c>
      <c r="R663">
        <v>5.04</v>
      </c>
      <c r="S663">
        <v>3.95</v>
      </c>
      <c r="T663">
        <v>1.47</v>
      </c>
      <c r="U663">
        <v>21.9</v>
      </c>
      <c r="V663">
        <v>11.4</v>
      </c>
      <c r="W663">
        <v>24.4</v>
      </c>
      <c r="X663">
        <v>0.9</v>
      </c>
      <c r="Y663">
        <v>13.6</v>
      </c>
      <c r="Z663">
        <v>14.5</v>
      </c>
      <c r="AA663">
        <v>4</v>
      </c>
      <c r="AB663">
        <v>41.6</v>
      </c>
      <c r="AC663">
        <v>37.799999999999997</v>
      </c>
      <c r="AD663">
        <v>20.6</v>
      </c>
      <c r="AE663">
        <v>0.29499999999999998</v>
      </c>
      <c r="AF663">
        <f>SUM(P663+Q663)</f>
        <v>4</v>
      </c>
      <c r="AG663">
        <f>(U663/M663)*9</f>
        <v>8.1111111111111107</v>
      </c>
      <c r="AH663" s="15">
        <f>SUM(AI663:AN663)</f>
        <v>-5.4379928815638188</v>
      </c>
      <c r="AI663" s="4">
        <f>(M663-84.2787575)/48.673</f>
        <v>-1.2322798574158158</v>
      </c>
      <c r="AJ663" s="4">
        <f>(K663-4.6555)/6.074</f>
        <v>-0.76646361540994401</v>
      </c>
      <c r="AK663" s="4">
        <f>-1*(R663-4.3424)/0.5478</f>
        <v>-1.2734574662285514</v>
      </c>
      <c r="AL663" s="4">
        <f>-1*(T663-1.332)/0.0986</f>
        <v>-1.3995943204868144</v>
      </c>
      <c r="AM663" s="4">
        <f>(AG663-8.9127)/1.487</f>
        <v>-0.53906448479414149</v>
      </c>
      <c r="AN663" s="4">
        <f>(AF663-5.59719)/7.031955</f>
        <v>-0.22713313722855172</v>
      </c>
    </row>
    <row r="664" spans="1:40" x14ac:dyDescent="0.2">
      <c r="A664" t="e">
        <f>B664-C664</f>
        <v>#REF!</v>
      </c>
      <c r="B664" t="e">
        <f>MATCH(E664,#REF!,0)-1</f>
        <v>#REF!</v>
      </c>
      <c r="C664">
        <v>663</v>
      </c>
      <c r="D664">
        <v>424</v>
      </c>
      <c r="E664" t="s">
        <v>8279</v>
      </c>
      <c r="F664" t="s">
        <v>8332</v>
      </c>
      <c r="G664" t="s">
        <v>8349</v>
      </c>
      <c r="H664" t="s">
        <v>7564</v>
      </c>
      <c r="I664">
        <v>41</v>
      </c>
      <c r="J664">
        <v>0</v>
      </c>
      <c r="K664">
        <v>0</v>
      </c>
      <c r="L664">
        <v>177.9</v>
      </c>
      <c r="M664">
        <v>40.5</v>
      </c>
      <c r="N664">
        <v>1.9</v>
      </c>
      <c r="O664">
        <v>2.1</v>
      </c>
      <c r="P664">
        <v>0</v>
      </c>
      <c r="Q664">
        <v>4</v>
      </c>
      <c r="R664">
        <v>4.58</v>
      </c>
      <c r="S664">
        <v>4.18</v>
      </c>
      <c r="T664">
        <v>1.49</v>
      </c>
      <c r="U664">
        <v>30</v>
      </c>
      <c r="V664">
        <v>17.8</v>
      </c>
      <c r="W664">
        <v>42.4</v>
      </c>
      <c r="X664">
        <v>1.6</v>
      </c>
      <c r="Y664">
        <v>20.6</v>
      </c>
      <c r="Z664">
        <v>22.3</v>
      </c>
      <c r="AA664">
        <v>5</v>
      </c>
      <c r="AB664">
        <v>49.2</v>
      </c>
      <c r="AC664">
        <v>30.1</v>
      </c>
      <c r="AD664">
        <v>20.7</v>
      </c>
      <c r="AE664">
        <v>0.30199999999999999</v>
      </c>
      <c r="AF664">
        <f>SUM(P664+Q664)</f>
        <v>4</v>
      </c>
      <c r="AG664">
        <f>(U664/M664)*9</f>
        <v>6.6666666666666661</v>
      </c>
      <c r="AH664" s="15">
        <f>SUM(AI664:AN664)</f>
        <v>-5.4396583168200996</v>
      </c>
      <c r="AI664" s="4">
        <f>(M664-84.2787575)/48.673</f>
        <v>-0.8994464590224559</v>
      </c>
      <c r="AJ664" s="4">
        <f>(K664-4.6555)/6.074</f>
        <v>-0.76646361540994401</v>
      </c>
      <c r="AK664" s="4">
        <f>-1*(R664-4.3424)/0.5478</f>
        <v>-0.43373493975903704</v>
      </c>
      <c r="AL664" s="4">
        <f>-1*(T664-1.332)/0.0986</f>
        <v>-1.6024340770791068</v>
      </c>
      <c r="AM664" s="4">
        <f>(AG664-8.9127)/1.487</f>
        <v>-1.510446088321004</v>
      </c>
      <c r="AN664" s="4">
        <f>(AF664-5.59719)/7.031955</f>
        <v>-0.22713313722855172</v>
      </c>
    </row>
    <row r="665" spans="1:40" x14ac:dyDescent="0.2">
      <c r="A665" t="e">
        <f>B665-C665</f>
        <v>#REF!</v>
      </c>
      <c r="B665" t="e">
        <f>MATCH(E665,#REF!,0)-1</f>
        <v>#REF!</v>
      </c>
      <c r="C665">
        <v>664</v>
      </c>
      <c r="D665">
        <v>541</v>
      </c>
      <c r="E665" t="s">
        <v>8256</v>
      </c>
      <c r="F665" t="s">
        <v>8346</v>
      </c>
      <c r="G665" t="s">
        <v>8349</v>
      </c>
      <c r="H665" t="s">
        <v>9</v>
      </c>
      <c r="I665">
        <v>24</v>
      </c>
      <c r="J665">
        <v>0</v>
      </c>
      <c r="K665">
        <v>0</v>
      </c>
      <c r="L665">
        <v>118.7</v>
      </c>
      <c r="M665">
        <v>26.7</v>
      </c>
      <c r="N665">
        <v>1.2</v>
      </c>
      <c r="O665">
        <v>1.4</v>
      </c>
      <c r="P665">
        <v>0</v>
      </c>
      <c r="Q665">
        <v>2</v>
      </c>
      <c r="R665">
        <v>5.09</v>
      </c>
      <c r="S665">
        <v>4.01</v>
      </c>
      <c r="T665">
        <v>1.5</v>
      </c>
      <c r="U665">
        <v>26.7</v>
      </c>
      <c r="V665">
        <v>14.3</v>
      </c>
      <c r="W665">
        <v>25.8</v>
      </c>
      <c r="X665">
        <v>1.2</v>
      </c>
      <c r="Y665">
        <v>15.1</v>
      </c>
      <c r="Z665">
        <v>16.100000000000001</v>
      </c>
      <c r="AA665">
        <v>5</v>
      </c>
      <c r="AB665">
        <v>39.299999999999997</v>
      </c>
      <c r="AC665">
        <v>40.200000000000003</v>
      </c>
      <c r="AD665">
        <v>20.6</v>
      </c>
      <c r="AE665">
        <v>0.29299999999999998</v>
      </c>
      <c r="AF665">
        <f>SUM(P665+Q665)</f>
        <v>2</v>
      </c>
      <c r="AG665">
        <f>(U665/M665)*9</f>
        <v>9</v>
      </c>
      <c r="AH665" s="15">
        <f>SUM(AI665:AN665)</f>
        <v>-5.4708606850275823</v>
      </c>
      <c r="AI665" s="4">
        <f>(M665-84.2787575)/48.673</f>
        <v>-1.1829712058019846</v>
      </c>
      <c r="AJ665" s="4">
        <f>(K665-4.6555)/6.074</f>
        <v>-0.76646361540994401</v>
      </c>
      <c r="AK665" s="4">
        <f>-1*(R665-4.3424)/0.5478</f>
        <v>-1.364731653888281</v>
      </c>
      <c r="AL665" s="4">
        <f>-1*(T665-1.332)/0.0986</f>
        <v>-1.703853955375253</v>
      </c>
      <c r="AM665" s="4">
        <f>(AG665-8.9127)/1.487</f>
        <v>5.8708809683927922E-2</v>
      </c>
      <c r="AN665" s="4">
        <f>(AF665-5.59719)/7.031955</f>
        <v>-0.51154906423604818</v>
      </c>
    </row>
    <row r="666" spans="1:40" x14ac:dyDescent="0.2">
      <c r="A666" t="e">
        <f>B666-C666</f>
        <v>#REF!</v>
      </c>
      <c r="B666" t="e">
        <f>MATCH(E666,#REF!,0)-1</f>
        <v>#REF!</v>
      </c>
      <c r="C666">
        <v>665</v>
      </c>
      <c r="D666">
        <v>439</v>
      </c>
      <c r="E666" t="s">
        <v>8305</v>
      </c>
      <c r="F666" t="s">
        <v>8338</v>
      </c>
      <c r="G666" t="s">
        <v>8349</v>
      </c>
      <c r="H666" t="s">
        <v>9</v>
      </c>
      <c r="I666">
        <v>41</v>
      </c>
      <c r="J666">
        <v>0</v>
      </c>
      <c r="K666">
        <v>0</v>
      </c>
      <c r="L666">
        <v>178.6</v>
      </c>
      <c r="M666">
        <v>40.5</v>
      </c>
      <c r="N666">
        <v>1.7</v>
      </c>
      <c r="O666">
        <v>2.2000000000000002</v>
      </c>
      <c r="P666">
        <v>0</v>
      </c>
      <c r="Q666">
        <v>4</v>
      </c>
      <c r="R666">
        <v>5.33</v>
      </c>
      <c r="S666">
        <v>4.13</v>
      </c>
      <c r="T666">
        <v>1.42</v>
      </c>
      <c r="U666">
        <v>34</v>
      </c>
      <c r="V666">
        <v>14.8</v>
      </c>
      <c r="W666">
        <v>42.7</v>
      </c>
      <c r="X666">
        <v>2.1</v>
      </c>
      <c r="Y666">
        <v>24</v>
      </c>
      <c r="Z666">
        <v>25.3</v>
      </c>
      <c r="AA666">
        <v>8</v>
      </c>
      <c r="AB666">
        <v>35.200000000000003</v>
      </c>
      <c r="AC666">
        <v>44.1</v>
      </c>
      <c r="AD666">
        <v>20.7</v>
      </c>
      <c r="AE666">
        <v>0.28899999999999998</v>
      </c>
      <c r="AF666">
        <f>SUM(P666+Q666)</f>
        <v>4</v>
      </c>
      <c r="AG666">
        <f>(U666/M666)*9</f>
        <v>7.5555555555555554</v>
      </c>
      <c r="AH666" s="15">
        <f>SUM(AI666:AN666)</f>
        <v>-5.501058689164954</v>
      </c>
      <c r="AI666" s="4">
        <f>(M666-84.2787575)/48.673</f>
        <v>-0.8994464590224559</v>
      </c>
      <c r="AJ666" s="4">
        <f>(K666-4.6555)/6.074</f>
        <v>-0.76646361540994401</v>
      </c>
      <c r="AK666" s="4">
        <f>-1*(R666-4.3424)/0.5478</f>
        <v>-1.8028477546549846</v>
      </c>
      <c r="AL666" s="4">
        <f>-1*(T666-1.332)/0.0986</f>
        <v>-0.89249492900608385</v>
      </c>
      <c r="AM666" s="4">
        <f>(AG666-8.9127)/1.487</f>
        <v>-0.91267279384293454</v>
      </c>
      <c r="AN666" s="4">
        <f>(AF666-5.59719)/7.031955</f>
        <v>-0.22713313722855172</v>
      </c>
    </row>
    <row r="667" spans="1:40" x14ac:dyDescent="0.2">
      <c r="A667" t="e">
        <f>B667-C667</f>
        <v>#REF!</v>
      </c>
      <c r="B667" t="e">
        <f>MATCH(E667,#REF!,0)-1</f>
        <v>#REF!</v>
      </c>
      <c r="C667">
        <v>666</v>
      </c>
      <c r="D667">
        <v>111</v>
      </c>
      <c r="E667" t="s">
        <v>7713</v>
      </c>
      <c r="F667" t="s">
        <v>8339</v>
      </c>
      <c r="G667" t="s">
        <v>8319</v>
      </c>
      <c r="H667" t="s">
        <v>9</v>
      </c>
      <c r="I667">
        <v>26</v>
      </c>
      <c r="J667">
        <v>26</v>
      </c>
      <c r="K667">
        <v>9.1999999999999993</v>
      </c>
      <c r="L667">
        <v>595.6</v>
      </c>
      <c r="M667">
        <v>132.1</v>
      </c>
      <c r="N667">
        <v>6.9</v>
      </c>
      <c r="O667">
        <v>9.3000000000000007</v>
      </c>
      <c r="P667">
        <v>0</v>
      </c>
      <c r="Q667">
        <v>0</v>
      </c>
      <c r="R667">
        <v>5.5</v>
      </c>
      <c r="S667">
        <v>4.47</v>
      </c>
      <c r="T667">
        <v>1.57</v>
      </c>
      <c r="U667">
        <v>88.3</v>
      </c>
      <c r="V667">
        <v>52</v>
      </c>
      <c r="W667">
        <v>156</v>
      </c>
      <c r="X667">
        <v>5</v>
      </c>
      <c r="Y667">
        <v>80.8</v>
      </c>
      <c r="Z667">
        <v>86.6</v>
      </c>
      <c r="AA667">
        <v>21</v>
      </c>
      <c r="AB667">
        <v>50.2</v>
      </c>
      <c r="AC667">
        <v>27.8</v>
      </c>
      <c r="AD667">
        <v>22</v>
      </c>
      <c r="AE667">
        <v>0.314</v>
      </c>
      <c r="AF667">
        <f>SUM(P667+Q667)</f>
        <v>0</v>
      </c>
      <c r="AG667">
        <f>(U667/M667)*9</f>
        <v>6.0158970476911433</v>
      </c>
      <c r="AH667" s="15">
        <f>SUM(AI667:AN667)</f>
        <v>-5.5403340489669448</v>
      </c>
      <c r="AI667" s="4">
        <f>(M667-84.2787575)/48.673</f>
        <v>0.98250041090543005</v>
      </c>
      <c r="AJ667" s="4">
        <f>(K667-4.6555)/6.074</f>
        <v>0.74818900230490604</v>
      </c>
      <c r="AK667" s="4">
        <f>-1*(R667-4.3424)/0.5478</f>
        <v>-2.1131799926980661</v>
      </c>
      <c r="AL667" s="4">
        <f>-1*(T667-1.332)/0.0986</f>
        <v>-2.4137931034482758</v>
      </c>
      <c r="AM667" s="4">
        <f>(AG667-8.9127)/1.487</f>
        <v>-1.9480853747873945</v>
      </c>
      <c r="AN667" s="4">
        <f>(AF667-5.59719)/7.031955</f>
        <v>-0.7959649912435447</v>
      </c>
    </row>
    <row r="668" spans="1:40" x14ac:dyDescent="0.2">
      <c r="A668" t="e">
        <f>B668-C668</f>
        <v>#REF!</v>
      </c>
      <c r="B668" t="e">
        <f>MATCH(E668,#REF!,0)-1</f>
        <v>#REF!</v>
      </c>
      <c r="C668">
        <v>667</v>
      </c>
      <c r="D668">
        <v>720</v>
      </c>
      <c r="E668" t="s">
        <v>8075</v>
      </c>
      <c r="F668" t="s">
        <v>8321</v>
      </c>
      <c r="G668" t="s">
        <v>8319</v>
      </c>
      <c r="H668" t="s">
        <v>9</v>
      </c>
      <c r="I668">
        <v>2</v>
      </c>
      <c r="J668">
        <v>2</v>
      </c>
      <c r="K668">
        <v>0.8</v>
      </c>
      <c r="L668">
        <v>46.6</v>
      </c>
      <c r="M668">
        <v>10.4</v>
      </c>
      <c r="N668">
        <v>0.6</v>
      </c>
      <c r="O668">
        <v>0.6</v>
      </c>
      <c r="P668">
        <v>0</v>
      </c>
      <c r="Q668">
        <v>0</v>
      </c>
      <c r="R668">
        <v>5.3</v>
      </c>
      <c r="S668">
        <v>4.34</v>
      </c>
      <c r="T668">
        <v>1.48</v>
      </c>
      <c r="U668">
        <v>11.4</v>
      </c>
      <c r="V668">
        <v>5.9</v>
      </c>
      <c r="W668">
        <v>9.5</v>
      </c>
      <c r="X668">
        <v>0.5</v>
      </c>
      <c r="Y668">
        <v>6.1</v>
      </c>
      <c r="Z668">
        <v>6.5</v>
      </c>
      <c r="AA668">
        <v>2</v>
      </c>
      <c r="AB668">
        <v>30.8</v>
      </c>
      <c r="AC668">
        <v>49.1</v>
      </c>
      <c r="AD668">
        <v>20.100000000000001</v>
      </c>
      <c r="AE668">
        <v>0.27800000000000002</v>
      </c>
      <c r="AF668">
        <f>SUM(P668+Q668)</f>
        <v>0</v>
      </c>
      <c r="AG668">
        <f>(U668/M668)*9</f>
        <v>9.8653846153846168</v>
      </c>
      <c r="AH668" s="15">
        <f>SUM(AI668:AN668)</f>
        <v>-5.5570006567827992</v>
      </c>
      <c r="AI668" s="4">
        <f>(M668-84.2787575)/48.673</f>
        <v>-1.5178591313459204</v>
      </c>
      <c r="AJ668" s="4">
        <f>(K668-4.6555)/6.074</f>
        <v>-0.63475469213039193</v>
      </c>
      <c r="AK668" s="4">
        <f>-1*(R668-4.3424)/0.5478</f>
        <v>-1.7480832420591463</v>
      </c>
      <c r="AL668" s="4">
        <f>-1*(T668-1.332)/0.0986</f>
        <v>-1.5010141987829606</v>
      </c>
      <c r="AM668" s="4">
        <f>(AG668-8.9127)/1.487</f>
        <v>0.64067559877916447</v>
      </c>
      <c r="AN668" s="4">
        <f>(AF668-5.59719)/7.031955</f>
        <v>-0.7959649912435447</v>
      </c>
    </row>
    <row r="669" spans="1:40" x14ac:dyDescent="0.2">
      <c r="A669" t="e">
        <f>B669-C669</f>
        <v>#REF!</v>
      </c>
      <c r="B669" t="e">
        <f>MATCH(E669,#REF!,0)-1</f>
        <v>#REF!</v>
      </c>
      <c r="C669">
        <v>668</v>
      </c>
      <c r="D669">
        <v>623</v>
      </c>
      <c r="E669" t="s">
        <v>8262</v>
      </c>
      <c r="F669" t="s">
        <v>8324</v>
      </c>
      <c r="G669" t="s">
        <v>8349</v>
      </c>
      <c r="H669" t="s">
        <v>9</v>
      </c>
      <c r="I669">
        <v>24</v>
      </c>
      <c r="J669">
        <v>0</v>
      </c>
      <c r="K669">
        <v>0</v>
      </c>
      <c r="L669">
        <v>107.4</v>
      </c>
      <c r="M669">
        <v>24.3</v>
      </c>
      <c r="N669">
        <v>1.2</v>
      </c>
      <c r="O669">
        <v>1.2</v>
      </c>
      <c r="P669">
        <v>0</v>
      </c>
      <c r="Q669">
        <v>2</v>
      </c>
      <c r="R669">
        <v>5.0999999999999996</v>
      </c>
      <c r="S669">
        <v>4.1100000000000003</v>
      </c>
      <c r="T669">
        <v>1.45</v>
      </c>
      <c r="U669">
        <v>22.1</v>
      </c>
      <c r="V669">
        <v>10.6</v>
      </c>
      <c r="W669">
        <v>24.5</v>
      </c>
      <c r="X669">
        <v>1.1000000000000001</v>
      </c>
      <c r="Y669">
        <v>13.8</v>
      </c>
      <c r="Z669">
        <v>14.6</v>
      </c>
      <c r="AA669">
        <v>4</v>
      </c>
      <c r="AB669">
        <v>37.4</v>
      </c>
      <c r="AC669">
        <v>41.8</v>
      </c>
      <c r="AD669">
        <v>20.8</v>
      </c>
      <c r="AE669">
        <v>0.28999999999999998</v>
      </c>
      <c r="AF669">
        <f>SUM(P669+Q669)</f>
        <v>2</v>
      </c>
      <c r="AG669">
        <f>(U669/M669)*9</f>
        <v>8.1851851851851851</v>
      </c>
      <c r="AH669" s="15">
        <f>SUM(AI669:AN669)</f>
        <v>-5.5792836359641926</v>
      </c>
      <c r="AI669" s="4">
        <f>(M669-84.2787575)/48.673</f>
        <v>-1.2322798574158158</v>
      </c>
      <c r="AJ669" s="4">
        <f>(K669-4.6555)/6.074</f>
        <v>-0.76646361540994401</v>
      </c>
      <c r="AK669" s="4">
        <f>-1*(R669-4.3424)/0.5478</f>
        <v>-1.3829864914202266</v>
      </c>
      <c r="AL669" s="4">
        <f>-1*(T669-1.332)/0.0986</f>
        <v>-1.1967545638945223</v>
      </c>
      <c r="AM669" s="4">
        <f>(AG669-8.9127)/1.487</f>
        <v>-0.48925004358763552</v>
      </c>
      <c r="AN669" s="4">
        <f>(AF669-5.59719)/7.031955</f>
        <v>-0.51154906423604818</v>
      </c>
    </row>
    <row r="670" spans="1:40" x14ac:dyDescent="0.2">
      <c r="A670" t="e">
        <f>B670-C670</f>
        <v>#REF!</v>
      </c>
      <c r="B670" t="e">
        <f>MATCH(E670,#REF!,0)-1</f>
        <v>#REF!</v>
      </c>
      <c r="C670">
        <v>669</v>
      </c>
      <c r="D670">
        <v>503</v>
      </c>
      <c r="E670" t="s">
        <v>8268</v>
      </c>
      <c r="F670" t="s">
        <v>8348</v>
      </c>
      <c r="G670" t="s">
        <v>8349</v>
      </c>
      <c r="H670" t="s">
        <v>9</v>
      </c>
      <c r="I670">
        <v>36</v>
      </c>
      <c r="J670">
        <v>0</v>
      </c>
      <c r="K670">
        <v>0</v>
      </c>
      <c r="L670">
        <v>143</v>
      </c>
      <c r="M670">
        <v>32</v>
      </c>
      <c r="N670">
        <v>1.5</v>
      </c>
      <c r="O670">
        <v>1.6</v>
      </c>
      <c r="P670">
        <v>0</v>
      </c>
      <c r="Q670">
        <v>5</v>
      </c>
      <c r="R670">
        <v>4.91</v>
      </c>
      <c r="S670">
        <v>4.28</v>
      </c>
      <c r="T670">
        <v>1.51</v>
      </c>
      <c r="U670">
        <v>27.3</v>
      </c>
      <c r="V670">
        <v>14.5</v>
      </c>
      <c r="W670">
        <v>33.700000000000003</v>
      </c>
      <c r="X670">
        <v>1.2</v>
      </c>
      <c r="Y670">
        <v>17.399999999999999</v>
      </c>
      <c r="Z670">
        <v>18.7</v>
      </c>
      <c r="AA670">
        <v>5</v>
      </c>
      <c r="AB670">
        <v>46.6</v>
      </c>
      <c r="AC670">
        <v>32.9</v>
      </c>
      <c r="AD670">
        <v>20.5</v>
      </c>
      <c r="AE670">
        <v>0.30199999999999999</v>
      </c>
      <c r="AF670">
        <f>SUM(P670+Q670)</f>
        <v>5</v>
      </c>
      <c r="AG670">
        <f>(U670/M670)*9</f>
        <v>7.6781250000000005</v>
      </c>
      <c r="AH670" s="15">
        <f>SUM(AI670:AN670)</f>
        <v>-5.5971339285998853</v>
      </c>
      <c r="AI670" s="4">
        <f>(M670-84.2787575)/48.673</f>
        <v>-1.074081266821441</v>
      </c>
      <c r="AJ670" s="4">
        <f>(K670-4.6555)/6.074</f>
        <v>-0.76646361540994401</v>
      </c>
      <c r="AK670" s="4">
        <f>-1*(R670-4.3424)/0.5478</f>
        <v>-1.0361445783132541</v>
      </c>
      <c r="AL670" s="4">
        <f>-1*(T670-1.332)/0.0986</f>
        <v>-1.8052738336713992</v>
      </c>
      <c r="AM670" s="4">
        <f>(AG670-8.9127)/1.487</f>
        <v>-0.83024546065904414</v>
      </c>
      <c r="AN670" s="4">
        <f>(AF670-5.59719)/7.031955</f>
        <v>-8.492517372480346E-2</v>
      </c>
    </row>
    <row r="671" spans="1:40" x14ac:dyDescent="0.2">
      <c r="A671" t="e">
        <f>B671-C671</f>
        <v>#REF!</v>
      </c>
      <c r="B671" t="e">
        <f>MATCH(E671,#REF!,0)-1</f>
        <v>#REF!</v>
      </c>
      <c r="C671">
        <v>670</v>
      </c>
      <c r="D671">
        <v>139</v>
      </c>
      <c r="E671" t="s">
        <v>8144</v>
      </c>
      <c r="F671" t="s">
        <v>8348</v>
      </c>
      <c r="G671" t="s">
        <v>8319</v>
      </c>
      <c r="H671" t="s">
        <v>9</v>
      </c>
      <c r="I671">
        <v>21</v>
      </c>
      <c r="J671">
        <v>21</v>
      </c>
      <c r="K671">
        <v>6.8</v>
      </c>
      <c r="L671">
        <v>474.8</v>
      </c>
      <c r="M671">
        <v>105.5</v>
      </c>
      <c r="N671">
        <v>5</v>
      </c>
      <c r="O671">
        <v>7.9</v>
      </c>
      <c r="P671">
        <v>0</v>
      </c>
      <c r="Q671">
        <v>0</v>
      </c>
      <c r="R671">
        <v>5.8</v>
      </c>
      <c r="S671">
        <v>5.01</v>
      </c>
      <c r="T671">
        <v>1.48</v>
      </c>
      <c r="U671">
        <v>79</v>
      </c>
      <c r="V671">
        <v>40.200000000000003</v>
      </c>
      <c r="W671">
        <v>116</v>
      </c>
      <c r="X671">
        <v>3.6</v>
      </c>
      <c r="Y671">
        <v>68</v>
      </c>
      <c r="Z671">
        <v>71.5</v>
      </c>
      <c r="AA671">
        <v>24</v>
      </c>
      <c r="AB671">
        <v>30</v>
      </c>
      <c r="AC671">
        <v>49.5</v>
      </c>
      <c r="AD671">
        <v>20.5</v>
      </c>
      <c r="AE671">
        <v>0.28000000000000003</v>
      </c>
      <c r="AF671">
        <f>SUM(P671+Q671)</f>
        <v>0</v>
      </c>
      <c r="AG671">
        <f>(U671/M671)*9</f>
        <v>6.7393364928909953</v>
      </c>
      <c r="AH671" s="15">
        <f>SUM(AI671:AN671)</f>
        <v>-5.6303218840753937</v>
      </c>
      <c r="AI671" s="4">
        <f>(M671-84.2787575)/48.673</f>
        <v>0.4359961888521357</v>
      </c>
      <c r="AJ671" s="4">
        <f>(K671-4.6555)/6.074</f>
        <v>0.35306223246624957</v>
      </c>
      <c r="AK671" s="4">
        <f>-1*(R671-4.3424)/0.5478</f>
        <v>-2.6608251186564447</v>
      </c>
      <c r="AL671" s="4">
        <f>-1*(T671-1.332)/0.0986</f>
        <v>-1.5010141987829606</v>
      </c>
      <c r="AM671" s="4">
        <f>(AG671-8.9127)/1.487</f>
        <v>-1.4615759967108297</v>
      </c>
      <c r="AN671" s="4">
        <f>(AF671-5.59719)/7.031955</f>
        <v>-0.7959649912435447</v>
      </c>
    </row>
    <row r="672" spans="1:40" x14ac:dyDescent="0.2">
      <c r="A672" t="e">
        <f>B672-C672</f>
        <v>#REF!</v>
      </c>
      <c r="B672" t="e">
        <f>MATCH(E672,#REF!,0)-1</f>
        <v>#REF!</v>
      </c>
      <c r="C672">
        <v>671</v>
      </c>
      <c r="D672">
        <v>210</v>
      </c>
      <c r="E672" t="s">
        <v>7873</v>
      </c>
      <c r="F672" t="s">
        <v>8348</v>
      </c>
      <c r="G672" t="s">
        <v>8319</v>
      </c>
      <c r="H672" t="s">
        <v>7564</v>
      </c>
      <c r="I672">
        <v>13</v>
      </c>
      <c r="J672">
        <v>13</v>
      </c>
      <c r="K672">
        <v>5</v>
      </c>
      <c r="L672">
        <v>306.39999999999998</v>
      </c>
      <c r="M672">
        <v>68.900000000000006</v>
      </c>
      <c r="N672">
        <v>3.5</v>
      </c>
      <c r="O672">
        <v>4.9000000000000004</v>
      </c>
      <c r="P672">
        <v>0</v>
      </c>
      <c r="Q672">
        <v>0</v>
      </c>
      <c r="R672">
        <v>5.33</v>
      </c>
      <c r="S672">
        <v>4.63</v>
      </c>
      <c r="T672">
        <v>1.45</v>
      </c>
      <c r="U672">
        <v>50.2</v>
      </c>
      <c r="V672">
        <v>21.7</v>
      </c>
      <c r="W672">
        <v>78.400000000000006</v>
      </c>
      <c r="X672">
        <v>2</v>
      </c>
      <c r="Y672">
        <v>40.799999999999997</v>
      </c>
      <c r="Z672">
        <v>43.5</v>
      </c>
      <c r="AA672">
        <v>14</v>
      </c>
      <c r="AB672">
        <v>40.299999999999997</v>
      </c>
      <c r="AC672">
        <v>39.200000000000003</v>
      </c>
      <c r="AD672">
        <v>20.5</v>
      </c>
      <c r="AE672">
        <v>0.29499999999999998</v>
      </c>
      <c r="AF672">
        <f>SUM(P672+Q672)</f>
        <v>0</v>
      </c>
      <c r="AG672">
        <f>(U672/M672)*9</f>
        <v>6.5573294629898404</v>
      </c>
      <c r="AH672" s="15">
        <f>SUM(AI672:AN672)</f>
        <v>-5.6387857092928675</v>
      </c>
      <c r="AI672" s="4">
        <f>(M672-84.2787575)/48.673</f>
        <v>-0.31596074825878806</v>
      </c>
      <c r="AJ672" s="4">
        <f>(K672-4.6555)/6.074</f>
        <v>5.6717155087257165E-2</v>
      </c>
      <c r="AK672" s="4">
        <f>-1*(R672-4.3424)/0.5478</f>
        <v>-1.8028477546549846</v>
      </c>
      <c r="AL672" s="4">
        <f>-1*(T672-1.332)/0.0986</f>
        <v>-1.1967545638945223</v>
      </c>
      <c r="AM672" s="4">
        <f>(AG672-8.9127)/1.487</f>
        <v>-1.5839748063282841</v>
      </c>
      <c r="AN672" s="4">
        <f>(AF672-5.59719)/7.031955</f>
        <v>-0.7959649912435447</v>
      </c>
    </row>
    <row r="673" spans="1:40" x14ac:dyDescent="0.2">
      <c r="A673" t="e">
        <f>B673-C673</f>
        <v>#REF!</v>
      </c>
      <c r="B673" t="e">
        <f>MATCH(E673,#REF!,0)-1</f>
        <v>#REF!</v>
      </c>
      <c r="C673">
        <v>672</v>
      </c>
      <c r="D673">
        <v>745</v>
      </c>
      <c r="E673" t="s">
        <v>8170</v>
      </c>
      <c r="F673" t="s">
        <v>8322</v>
      </c>
      <c r="G673" t="s">
        <v>8349</v>
      </c>
      <c r="H673" t="s">
        <v>9</v>
      </c>
      <c r="I673">
        <v>5</v>
      </c>
      <c r="J673">
        <v>0</v>
      </c>
      <c r="K673">
        <v>0</v>
      </c>
      <c r="L673">
        <v>23.6</v>
      </c>
      <c r="M673">
        <v>5.4</v>
      </c>
      <c r="N673">
        <v>0.3</v>
      </c>
      <c r="O673">
        <v>0.3</v>
      </c>
      <c r="P673">
        <v>0</v>
      </c>
      <c r="Q673">
        <v>0</v>
      </c>
      <c r="R673">
        <v>4.8</v>
      </c>
      <c r="S673">
        <v>3.93</v>
      </c>
      <c r="T673">
        <v>1.41</v>
      </c>
      <c r="U673">
        <v>4.5999999999999996</v>
      </c>
      <c r="V673">
        <v>2</v>
      </c>
      <c r="W673">
        <v>5.6</v>
      </c>
      <c r="X673">
        <v>0.2</v>
      </c>
      <c r="Y673">
        <v>2.9</v>
      </c>
      <c r="Z673">
        <v>3.1</v>
      </c>
      <c r="AA673">
        <v>1</v>
      </c>
      <c r="AB673">
        <v>40.799999999999997</v>
      </c>
      <c r="AC673">
        <v>38.5</v>
      </c>
      <c r="AD673">
        <v>20.7</v>
      </c>
      <c r="AE673">
        <v>0.29599999999999999</v>
      </c>
      <c r="AF673">
        <f>SUM(P673+Q673)</f>
        <v>0</v>
      </c>
      <c r="AG673">
        <f>(U673/M673)*9</f>
        <v>7.6666666666666661</v>
      </c>
      <c r="AH673" s="15">
        <f>SUM(AI673:AN673)</f>
        <v>-5.6473816437331852</v>
      </c>
      <c r="AI673" s="4">
        <f>(M673-84.2787575)/48.673</f>
        <v>-1.6205854888747353</v>
      </c>
      <c r="AJ673" s="4">
        <f>(K673-4.6555)/6.074</f>
        <v>-0.76646361540994401</v>
      </c>
      <c r="AK673" s="4">
        <f>-1*(R673-4.3424)/0.5478</f>
        <v>-0.8353413654618479</v>
      </c>
      <c r="AL673" s="4">
        <f>-1*(T673-1.332)/0.0986</f>
        <v>-0.79107505070993767</v>
      </c>
      <c r="AM673" s="4">
        <f>(AG673-8.9127)/1.487</f>
        <v>-0.83795113203317617</v>
      </c>
      <c r="AN673" s="4">
        <f>(AF673-5.59719)/7.031955</f>
        <v>-0.7959649912435447</v>
      </c>
    </row>
    <row r="674" spans="1:40" x14ac:dyDescent="0.2">
      <c r="A674" t="e">
        <f>B674-C674</f>
        <v>#REF!</v>
      </c>
      <c r="B674" t="e">
        <f>MATCH(E674,#REF!,0)-1</f>
        <v>#REF!</v>
      </c>
      <c r="C674">
        <v>673</v>
      </c>
      <c r="D674">
        <v>723</v>
      </c>
      <c r="E674" t="s">
        <v>8254</v>
      </c>
      <c r="F674" t="s">
        <v>8333</v>
      </c>
      <c r="G674" t="s">
        <v>8349</v>
      </c>
      <c r="H674" t="s">
        <v>9</v>
      </c>
      <c r="I674">
        <v>10</v>
      </c>
      <c r="J674">
        <v>0</v>
      </c>
      <c r="K674">
        <v>0</v>
      </c>
      <c r="L674">
        <v>42.9</v>
      </c>
      <c r="M674">
        <v>9.6999999999999993</v>
      </c>
      <c r="N674">
        <v>0.5</v>
      </c>
      <c r="O674">
        <v>0.5</v>
      </c>
      <c r="P674">
        <v>0</v>
      </c>
      <c r="Q674">
        <v>1</v>
      </c>
      <c r="R674">
        <v>4.84</v>
      </c>
      <c r="S674">
        <v>4.13</v>
      </c>
      <c r="T674">
        <v>1.46</v>
      </c>
      <c r="U674">
        <v>8.8000000000000007</v>
      </c>
      <c r="V674">
        <v>4.4000000000000004</v>
      </c>
      <c r="W674">
        <v>9.8000000000000007</v>
      </c>
      <c r="X674">
        <v>0.4</v>
      </c>
      <c r="Y674">
        <v>5.2</v>
      </c>
      <c r="Z674">
        <v>5.6</v>
      </c>
      <c r="AA674">
        <v>2</v>
      </c>
      <c r="AB674">
        <v>45.1</v>
      </c>
      <c r="AC674">
        <v>34.799999999999997</v>
      </c>
      <c r="AD674">
        <v>20.100000000000001</v>
      </c>
      <c r="AE674">
        <v>0.29699999999999999</v>
      </c>
      <c r="AF674">
        <f>SUM(P674+Q674)</f>
        <v>1</v>
      </c>
      <c r="AG674">
        <f>(U674/M674)*9</f>
        <v>8.1649484536082486</v>
      </c>
      <c r="AH674" s="15">
        <f>SUM(AI674:AN674)</f>
        <v>-5.661855765834872</v>
      </c>
      <c r="AI674" s="4">
        <f>(M674-84.2787575)/48.673</f>
        <v>-1.5322408213999545</v>
      </c>
      <c r="AJ674" s="4">
        <f>(K674-4.6555)/6.074</f>
        <v>-0.76646361540994401</v>
      </c>
      <c r="AK674" s="4">
        <f>-1*(R674-4.3424)/0.5478</f>
        <v>-0.90836071558963183</v>
      </c>
      <c r="AL674" s="4">
        <f>-1*(T674-1.332)/0.0986</f>
        <v>-1.2981744421906685</v>
      </c>
      <c r="AM674" s="4">
        <f>(AG674-8.9127)/1.487</f>
        <v>-0.50285914350487593</v>
      </c>
      <c r="AN674" s="4">
        <f>(AF674-5.59719)/7.031955</f>
        <v>-0.65375702773979649</v>
      </c>
    </row>
    <row r="675" spans="1:40" x14ac:dyDescent="0.2">
      <c r="A675" t="e">
        <f>B675-C675</f>
        <v>#REF!</v>
      </c>
      <c r="B675" t="e">
        <f>MATCH(E675,#REF!,0)-1</f>
        <v>#REF!</v>
      </c>
      <c r="C675">
        <v>674</v>
      </c>
      <c r="D675">
        <v>716</v>
      </c>
      <c r="E675" t="s">
        <v>7974</v>
      </c>
      <c r="F675" t="s">
        <v>8321</v>
      </c>
      <c r="G675" t="s">
        <v>8319</v>
      </c>
      <c r="H675" t="s">
        <v>7564</v>
      </c>
      <c r="I675">
        <v>2</v>
      </c>
      <c r="J675">
        <v>2</v>
      </c>
      <c r="K675">
        <v>0.8</v>
      </c>
      <c r="L675">
        <v>45.7</v>
      </c>
      <c r="M675">
        <v>10.4</v>
      </c>
      <c r="N675">
        <v>0.7</v>
      </c>
      <c r="O675">
        <v>0.6</v>
      </c>
      <c r="P675">
        <v>0</v>
      </c>
      <c r="Q675">
        <v>0</v>
      </c>
      <c r="R675">
        <v>4.92</v>
      </c>
      <c r="S675">
        <v>4.24</v>
      </c>
      <c r="T675">
        <v>1.44</v>
      </c>
      <c r="U675">
        <v>9.3000000000000007</v>
      </c>
      <c r="V675">
        <v>4.4000000000000004</v>
      </c>
      <c r="W675">
        <v>10.5</v>
      </c>
      <c r="X675">
        <v>0.4</v>
      </c>
      <c r="Y675">
        <v>5.7</v>
      </c>
      <c r="Z675">
        <v>6.1</v>
      </c>
      <c r="AA675">
        <v>2</v>
      </c>
      <c r="AB675">
        <v>43.6</v>
      </c>
      <c r="AC675">
        <v>36.299999999999997</v>
      </c>
      <c r="AD675">
        <v>20.100000000000001</v>
      </c>
      <c r="AE675">
        <v>0.29299999999999998</v>
      </c>
      <c r="AF675">
        <f>SUM(P675+Q675)</f>
        <v>0</v>
      </c>
      <c r="AG675">
        <f>(U675/M675)*9</f>
        <v>8.0480769230769234</v>
      </c>
      <c r="AH675" s="15">
        <f>SUM(AI675:AN675)</f>
        <v>-5.6797675744842637</v>
      </c>
      <c r="AI675" s="4">
        <f>(M675-84.2787575)/48.673</f>
        <v>-1.5178591313459204</v>
      </c>
      <c r="AJ675" s="4">
        <f>(K675-4.6555)/6.074</f>
        <v>-0.63475469213039193</v>
      </c>
      <c r="AK675" s="4">
        <f>-1*(R675-4.3424)/0.5478</f>
        <v>-1.0543994158451997</v>
      </c>
      <c r="AL675" s="4">
        <f>-1*(T675-1.332)/0.0986</f>
        <v>-1.0953346855983761</v>
      </c>
      <c r="AM675" s="4">
        <f>(AG675-8.9127)/1.487</f>
        <v>-0.5814546583208311</v>
      </c>
      <c r="AN675" s="4">
        <f>(AF675-5.59719)/7.031955</f>
        <v>-0.7959649912435447</v>
      </c>
    </row>
    <row r="676" spans="1:40" x14ac:dyDescent="0.2">
      <c r="A676" t="e">
        <f>B676-C676</f>
        <v>#REF!</v>
      </c>
      <c r="B676" t="e">
        <f>MATCH(E676,#REF!,0)-1</f>
        <v>#REF!</v>
      </c>
      <c r="C676">
        <v>675</v>
      </c>
      <c r="D676">
        <v>284</v>
      </c>
      <c r="E676" t="s">
        <v>8277</v>
      </c>
      <c r="F676" t="s">
        <v>8343</v>
      </c>
      <c r="G676" t="s">
        <v>8349</v>
      </c>
      <c r="H676" t="s">
        <v>7564</v>
      </c>
      <c r="I676">
        <v>45</v>
      </c>
      <c r="J676">
        <v>0</v>
      </c>
      <c r="K676">
        <v>0</v>
      </c>
      <c r="L676">
        <v>262.3</v>
      </c>
      <c r="M676">
        <v>59</v>
      </c>
      <c r="N676">
        <v>2.9</v>
      </c>
      <c r="O676">
        <v>2.8</v>
      </c>
      <c r="P676">
        <v>0</v>
      </c>
      <c r="Q676">
        <v>7</v>
      </c>
      <c r="R676">
        <v>4.5199999999999996</v>
      </c>
      <c r="S676">
        <v>4.3499999999999996</v>
      </c>
      <c r="T676">
        <v>1.52</v>
      </c>
      <c r="U676">
        <v>35.1</v>
      </c>
      <c r="V676">
        <v>22.7</v>
      </c>
      <c r="W676">
        <v>67.2</v>
      </c>
      <c r="X676">
        <v>2.1</v>
      </c>
      <c r="Y676">
        <v>29.6</v>
      </c>
      <c r="Z676">
        <v>32.4</v>
      </c>
      <c r="AA676">
        <v>7</v>
      </c>
      <c r="AB676">
        <v>55.9</v>
      </c>
      <c r="AC676">
        <v>23.7</v>
      </c>
      <c r="AD676">
        <v>20.399999999999999</v>
      </c>
      <c r="AE676">
        <v>0.31</v>
      </c>
      <c r="AF676">
        <f>SUM(P676+Q676)</f>
        <v>7</v>
      </c>
      <c r="AG676">
        <f>(U676/M676)*9</f>
        <v>5.354237288135594</v>
      </c>
      <c r="AH676" s="15">
        <f>SUM(AI676:AN676)</f>
        <v>-5.7102796506951163</v>
      </c>
      <c r="AI676" s="4">
        <f>(M676-84.2787575)/48.673</f>
        <v>-0.51935893616584139</v>
      </c>
      <c r="AJ676" s="4">
        <f>(K676-4.6555)/6.074</f>
        <v>-0.76646361540994401</v>
      </c>
      <c r="AK676" s="4">
        <f>-1*(R676-4.3424)/0.5478</f>
        <v>-0.32420591456736036</v>
      </c>
      <c r="AL676" s="4">
        <f>-1*(T676-1.332)/0.0986</f>
        <v>-1.9066937119675451</v>
      </c>
      <c r="AM676" s="4">
        <f>(AG676-8.9127)/1.487</f>
        <v>-2.3930482258671182</v>
      </c>
      <c r="AN676" s="4">
        <f>(AF676-5.59719)/7.031955</f>
        <v>0.19949075328269303</v>
      </c>
    </row>
    <row r="677" spans="1:40" x14ac:dyDescent="0.2">
      <c r="A677" t="e">
        <f>B677-C677</f>
        <v>#REF!</v>
      </c>
      <c r="B677" t="e">
        <f>MATCH(E677,#REF!,0)-1</f>
        <v>#REF!</v>
      </c>
      <c r="C677">
        <v>676</v>
      </c>
      <c r="D677">
        <v>681</v>
      </c>
      <c r="E677" t="s">
        <v>8255</v>
      </c>
      <c r="F677" t="s">
        <v>8348</v>
      </c>
      <c r="G677" t="s">
        <v>8349</v>
      </c>
      <c r="H677" t="s">
        <v>7564</v>
      </c>
      <c r="I677">
        <v>19</v>
      </c>
      <c r="J677">
        <v>0</v>
      </c>
      <c r="K677">
        <v>0</v>
      </c>
      <c r="L677">
        <v>77</v>
      </c>
      <c r="M677">
        <v>17.5</v>
      </c>
      <c r="N677">
        <v>0.8</v>
      </c>
      <c r="O677">
        <v>0.9</v>
      </c>
      <c r="P677">
        <v>0</v>
      </c>
      <c r="Q677">
        <v>2</v>
      </c>
      <c r="R677">
        <v>4.58</v>
      </c>
      <c r="S677">
        <v>4.17</v>
      </c>
      <c r="T677">
        <v>1.45</v>
      </c>
      <c r="U677">
        <v>13</v>
      </c>
      <c r="V677">
        <v>6.6</v>
      </c>
      <c r="W677">
        <v>18.8</v>
      </c>
      <c r="X677">
        <v>0.7</v>
      </c>
      <c r="Y677">
        <v>8.9</v>
      </c>
      <c r="Z677">
        <v>9.6999999999999993</v>
      </c>
      <c r="AA677">
        <v>2</v>
      </c>
      <c r="AB677">
        <v>49.9</v>
      </c>
      <c r="AC677">
        <v>29.6</v>
      </c>
      <c r="AD677">
        <v>20.5</v>
      </c>
      <c r="AE677">
        <v>0.30199999999999999</v>
      </c>
      <c r="AF677">
        <f>SUM(P677+Q677)</f>
        <v>2</v>
      </c>
      <c r="AG677">
        <f>(U677/M677)*9</f>
        <v>6.6857142857142859</v>
      </c>
      <c r="AH677" s="15">
        <f>SUM(AI677:AN677)</f>
        <v>-5.7781265475367434</v>
      </c>
      <c r="AI677" s="4">
        <f>(M677-84.2787575)/48.673</f>
        <v>-1.3719877036550037</v>
      </c>
      <c r="AJ677" s="4">
        <f>(K677-4.6555)/6.074</f>
        <v>-0.76646361540994401</v>
      </c>
      <c r="AK677" s="4">
        <f>-1*(R677-4.3424)/0.5478</f>
        <v>-0.43373493975903704</v>
      </c>
      <c r="AL677" s="4">
        <f>-1*(T677-1.332)/0.0986</f>
        <v>-1.1967545638945223</v>
      </c>
      <c r="AM677" s="4">
        <f>(AG677-8.9127)/1.487</f>
        <v>-1.4976366605821876</v>
      </c>
      <c r="AN677" s="4">
        <f>(AF677-5.59719)/7.031955</f>
        <v>-0.51154906423604818</v>
      </c>
    </row>
    <row r="678" spans="1:40" x14ac:dyDescent="0.2">
      <c r="A678" t="e">
        <f>B678-C678</f>
        <v>#REF!</v>
      </c>
      <c r="B678" t="e">
        <f>MATCH(E678,#REF!,0)-1</f>
        <v>#REF!</v>
      </c>
      <c r="C678">
        <v>677</v>
      </c>
      <c r="D678">
        <v>735</v>
      </c>
      <c r="E678" t="s">
        <v>7979</v>
      </c>
      <c r="F678" t="s">
        <v>8333</v>
      </c>
      <c r="G678" t="s">
        <v>8319</v>
      </c>
      <c r="H678" t="s">
        <v>7564</v>
      </c>
      <c r="I678">
        <v>4</v>
      </c>
      <c r="J678">
        <v>1</v>
      </c>
      <c r="K678">
        <v>0.4</v>
      </c>
      <c r="L678">
        <v>36.1</v>
      </c>
      <c r="M678">
        <v>8.3000000000000007</v>
      </c>
      <c r="N678">
        <v>0.4</v>
      </c>
      <c r="O678">
        <v>0.5</v>
      </c>
      <c r="P678">
        <v>0</v>
      </c>
      <c r="Q678">
        <v>0</v>
      </c>
      <c r="R678">
        <v>4.71</v>
      </c>
      <c r="S678">
        <v>4.17</v>
      </c>
      <c r="T678">
        <v>1.39</v>
      </c>
      <c r="U678">
        <v>6.2</v>
      </c>
      <c r="V678">
        <v>2.5</v>
      </c>
      <c r="W678">
        <v>9</v>
      </c>
      <c r="X678">
        <v>0.3</v>
      </c>
      <c r="Y678">
        <v>4.3</v>
      </c>
      <c r="Z678">
        <v>4.7</v>
      </c>
      <c r="AA678">
        <v>1</v>
      </c>
      <c r="AB678">
        <v>46.9</v>
      </c>
      <c r="AC678">
        <v>33</v>
      </c>
      <c r="AD678">
        <v>20.100000000000001</v>
      </c>
      <c r="AE678">
        <v>0.29599999999999999</v>
      </c>
      <c r="AF678">
        <f>SUM(P678+Q678)</f>
        <v>0</v>
      </c>
      <c r="AG678">
        <f>(U678/M678)*9</f>
        <v>6.7228915662650603</v>
      </c>
      <c r="AH678" s="15">
        <f>SUM(AI678:AN678)</f>
        <v>-5.7894965952370097</v>
      </c>
      <c r="AI678" s="4">
        <f>(M678-84.2787575)/48.673</f>
        <v>-1.5610042015080228</v>
      </c>
      <c r="AJ678" s="4">
        <f>(K678-4.6555)/6.074</f>
        <v>-0.70060915377016786</v>
      </c>
      <c r="AK678" s="4">
        <f>-1*(R678-4.3424)/0.5478</f>
        <v>-0.67104782767433446</v>
      </c>
      <c r="AL678" s="4">
        <f>-1*(T678-1.332)/0.0986</f>
        <v>-0.58823529411764541</v>
      </c>
      <c r="AM678" s="4">
        <f>(AG678-8.9127)/1.487</f>
        <v>-1.4726351269232942</v>
      </c>
      <c r="AN678" s="4">
        <f>(AF678-5.59719)/7.031955</f>
        <v>-0.7959649912435447</v>
      </c>
    </row>
    <row r="679" spans="1:40" x14ac:dyDescent="0.2">
      <c r="A679" t="e">
        <f>B679-C679</f>
        <v>#REF!</v>
      </c>
      <c r="B679" t="e">
        <f>MATCH(E679,#REF!,0)-1</f>
        <v>#REF!</v>
      </c>
      <c r="C679">
        <v>678</v>
      </c>
      <c r="D679">
        <v>547</v>
      </c>
      <c r="E679" t="s">
        <v>7972</v>
      </c>
      <c r="F679" t="s">
        <v>8325</v>
      </c>
      <c r="G679" t="s">
        <v>8319</v>
      </c>
      <c r="H679" t="s">
        <v>9</v>
      </c>
      <c r="I679">
        <v>5</v>
      </c>
      <c r="J679">
        <v>5</v>
      </c>
      <c r="K679">
        <v>1.9</v>
      </c>
      <c r="L679">
        <v>114.9</v>
      </c>
      <c r="M679">
        <v>26</v>
      </c>
      <c r="N679">
        <v>1.3</v>
      </c>
      <c r="O679">
        <v>1.8</v>
      </c>
      <c r="P679">
        <v>0</v>
      </c>
      <c r="Q679">
        <v>0</v>
      </c>
      <c r="R679">
        <v>5.22</v>
      </c>
      <c r="S679">
        <v>4.2300000000000004</v>
      </c>
      <c r="T679">
        <v>1.44</v>
      </c>
      <c r="U679">
        <v>22.9</v>
      </c>
      <c r="V679">
        <v>10.8</v>
      </c>
      <c r="W679">
        <v>26.6</v>
      </c>
      <c r="X679">
        <v>1.2</v>
      </c>
      <c r="Y679">
        <v>15.1</v>
      </c>
      <c r="Z679">
        <v>16</v>
      </c>
      <c r="AA679">
        <v>5</v>
      </c>
      <c r="AB679">
        <v>41.6</v>
      </c>
      <c r="AC679">
        <v>38.5</v>
      </c>
      <c r="AD679">
        <v>19.899999999999999</v>
      </c>
      <c r="AE679">
        <v>0.28599999999999998</v>
      </c>
      <c r="AF679">
        <f>SUM(P679+Q679)</f>
        <v>0</v>
      </c>
      <c r="AG679">
        <f>(U679/M679)*9</f>
        <v>7.9269230769230763</v>
      </c>
      <c r="AH679" s="15">
        <f>SUM(AI679:AN679)</f>
        <v>-5.8072820459166907</v>
      </c>
      <c r="AI679" s="4">
        <f>(M679-84.2787575)/48.673</f>
        <v>-1.1973528958560187</v>
      </c>
      <c r="AJ679" s="4">
        <f>(K679-4.6555)/6.074</f>
        <v>-0.45365492262100759</v>
      </c>
      <c r="AK679" s="4">
        <f>-1*(R679-4.3424)/0.5478</f>
        <v>-1.6020445418035785</v>
      </c>
      <c r="AL679" s="4">
        <f>-1*(T679-1.332)/0.0986</f>
        <v>-1.0953346855983761</v>
      </c>
      <c r="AM679" s="4">
        <f>(AG679-8.9127)/1.487</f>
        <v>-0.66293000879416464</v>
      </c>
      <c r="AN679" s="4">
        <f>(AF679-5.59719)/7.031955</f>
        <v>-0.7959649912435447</v>
      </c>
    </row>
    <row r="680" spans="1:40" x14ac:dyDescent="0.2">
      <c r="A680" t="e">
        <f>B680-C680</f>
        <v>#REF!</v>
      </c>
      <c r="B680" t="e">
        <f>MATCH(E680,#REF!,0)-1</f>
        <v>#REF!</v>
      </c>
      <c r="C680">
        <v>679</v>
      </c>
      <c r="D680">
        <v>724</v>
      </c>
      <c r="E680" t="s">
        <v>8234</v>
      </c>
      <c r="F680" t="s">
        <v>8332</v>
      </c>
      <c r="G680" t="s">
        <v>8349</v>
      </c>
      <c r="H680" t="s">
        <v>9</v>
      </c>
      <c r="I680">
        <v>10</v>
      </c>
      <c r="J680">
        <v>0</v>
      </c>
      <c r="K680">
        <v>0</v>
      </c>
      <c r="L680">
        <v>42.4</v>
      </c>
      <c r="M680">
        <v>9.6999999999999993</v>
      </c>
      <c r="N680">
        <v>0.4</v>
      </c>
      <c r="O680">
        <v>0.5</v>
      </c>
      <c r="P680">
        <v>0</v>
      </c>
      <c r="Q680">
        <v>1</v>
      </c>
      <c r="R680">
        <v>4.84</v>
      </c>
      <c r="S680">
        <v>4.08</v>
      </c>
      <c r="T680">
        <v>1.42</v>
      </c>
      <c r="U680">
        <v>7.9</v>
      </c>
      <c r="V680">
        <v>3.9</v>
      </c>
      <c r="W680">
        <v>9.9</v>
      </c>
      <c r="X680">
        <v>0.4</v>
      </c>
      <c r="Y680">
        <v>5.2</v>
      </c>
      <c r="Z680">
        <v>5.6</v>
      </c>
      <c r="AA680">
        <v>2</v>
      </c>
      <c r="AB680">
        <v>42</v>
      </c>
      <c r="AC680">
        <v>37.299999999999997</v>
      </c>
      <c r="AD680">
        <v>20.7</v>
      </c>
      <c r="AE680">
        <v>0.29299999999999998</v>
      </c>
      <c r="AF680">
        <f>SUM(P680+Q680)</f>
        <v>1</v>
      </c>
      <c r="AG680">
        <f>(U680/M680)*9</f>
        <v>7.3298969072164954</v>
      </c>
      <c r="AH680" s="15">
        <f>SUM(AI680:AN680)</f>
        <v>-5.8177442058390918</v>
      </c>
      <c r="AI680" s="4">
        <f>(M680-84.2787575)/48.673</f>
        <v>-1.5322408213999545</v>
      </c>
      <c r="AJ680" s="4">
        <f>(K680-4.6555)/6.074</f>
        <v>-0.76646361540994401</v>
      </c>
      <c r="AK680" s="4">
        <f>-1*(R680-4.3424)/0.5478</f>
        <v>-0.90836071558963183</v>
      </c>
      <c r="AL680" s="4">
        <f>-1*(T680-1.332)/0.0986</f>
        <v>-0.89249492900608385</v>
      </c>
      <c r="AM680" s="4">
        <f>(AG680-8.9127)/1.487</f>
        <v>-1.0644270966936811</v>
      </c>
      <c r="AN680" s="4">
        <f>(AF680-5.59719)/7.031955</f>
        <v>-0.65375702773979649</v>
      </c>
    </row>
    <row r="681" spans="1:40" x14ac:dyDescent="0.2">
      <c r="A681" t="e">
        <f>B681-C681</f>
        <v>#REF!</v>
      </c>
      <c r="B681" t="e">
        <f>MATCH(E681,#REF!,0)-1</f>
        <v>#REF!</v>
      </c>
      <c r="C681">
        <v>680</v>
      </c>
      <c r="D681">
        <v>721</v>
      </c>
      <c r="E681" t="s">
        <v>8068</v>
      </c>
      <c r="F681" t="s">
        <v>8328</v>
      </c>
      <c r="G681" t="s">
        <v>8319</v>
      </c>
      <c r="H681" t="s">
        <v>9</v>
      </c>
      <c r="I681">
        <v>2</v>
      </c>
      <c r="J681">
        <v>2</v>
      </c>
      <c r="K681">
        <v>0.8</v>
      </c>
      <c r="L681">
        <v>45.3</v>
      </c>
      <c r="M681">
        <v>10.4</v>
      </c>
      <c r="N681">
        <v>0.5</v>
      </c>
      <c r="O681">
        <v>0.7</v>
      </c>
      <c r="P681">
        <v>0</v>
      </c>
      <c r="Q681">
        <v>0</v>
      </c>
      <c r="R681">
        <v>4.93</v>
      </c>
      <c r="S681">
        <v>4.33</v>
      </c>
      <c r="T681">
        <v>1.39</v>
      </c>
      <c r="U681">
        <v>8.1999999999999993</v>
      </c>
      <c r="V681">
        <v>3.5</v>
      </c>
      <c r="W681">
        <v>11</v>
      </c>
      <c r="X681">
        <v>0.3</v>
      </c>
      <c r="Y681">
        <v>5.7</v>
      </c>
      <c r="Z681">
        <v>6.1</v>
      </c>
      <c r="AA681">
        <v>2</v>
      </c>
      <c r="AB681">
        <v>40.6</v>
      </c>
      <c r="AC681">
        <v>39.4</v>
      </c>
      <c r="AD681">
        <v>20</v>
      </c>
      <c r="AE681">
        <v>0.28999999999999998</v>
      </c>
      <c r="AF681">
        <f>SUM(P681+Q681)</f>
        <v>0</v>
      </c>
      <c r="AG681">
        <f>(U681/M681)*9</f>
        <v>7.0961538461538449</v>
      </c>
      <c r="AH681" s="15">
        <f>SUM(AI681:AN681)</f>
        <v>-5.8310864885402394</v>
      </c>
      <c r="AI681" s="4">
        <f>(M681-84.2787575)/48.673</f>
        <v>-1.5178591313459204</v>
      </c>
      <c r="AJ681" s="4">
        <f>(K681-4.6555)/6.074</f>
        <v>-0.63475469213039193</v>
      </c>
      <c r="AK681" s="4">
        <f>-1*(R681-4.3424)/0.5478</f>
        <v>-1.0726542533771453</v>
      </c>
      <c r="AL681" s="4">
        <f>-1*(T681-1.332)/0.0986</f>
        <v>-0.58823529411764541</v>
      </c>
      <c r="AM681" s="4">
        <f>(AG681-8.9127)/1.487</f>
        <v>-1.2216181263255912</v>
      </c>
      <c r="AN681" s="4">
        <f>(AF681-5.59719)/7.031955</f>
        <v>-0.7959649912435447</v>
      </c>
    </row>
    <row r="682" spans="1:40" x14ac:dyDescent="0.2">
      <c r="A682" t="e">
        <f>B682-C682</f>
        <v>#REF!</v>
      </c>
      <c r="B682" t="e">
        <f>MATCH(E682,#REF!,0)-1</f>
        <v>#REF!</v>
      </c>
      <c r="C682">
        <v>681</v>
      </c>
      <c r="D682">
        <v>685</v>
      </c>
      <c r="E682" t="s">
        <v>4417</v>
      </c>
      <c r="F682" t="s">
        <v>8333</v>
      </c>
      <c r="G682" t="s">
        <v>8349</v>
      </c>
      <c r="H682" t="s">
        <v>9</v>
      </c>
      <c r="I682">
        <v>24</v>
      </c>
      <c r="J682">
        <v>0</v>
      </c>
      <c r="K682">
        <v>0</v>
      </c>
      <c r="L682">
        <v>75.900000000000006</v>
      </c>
      <c r="M682">
        <v>17</v>
      </c>
      <c r="N682">
        <v>0.8</v>
      </c>
      <c r="O682">
        <v>0.9</v>
      </c>
      <c r="P682">
        <v>0</v>
      </c>
      <c r="Q682">
        <v>2</v>
      </c>
      <c r="R682">
        <v>5.12</v>
      </c>
      <c r="S682">
        <v>4.2300000000000004</v>
      </c>
      <c r="T682">
        <v>1.49</v>
      </c>
      <c r="U682">
        <v>16.399999999999999</v>
      </c>
      <c r="V682">
        <v>8.6999999999999993</v>
      </c>
      <c r="W682">
        <v>16.7</v>
      </c>
      <c r="X682">
        <v>0.8</v>
      </c>
      <c r="Y682">
        <v>9.6999999999999993</v>
      </c>
      <c r="Z682">
        <v>10.3</v>
      </c>
      <c r="AA682">
        <v>3</v>
      </c>
      <c r="AB682">
        <v>37.6</v>
      </c>
      <c r="AC682">
        <v>42.3</v>
      </c>
      <c r="AD682">
        <v>20.100000000000001</v>
      </c>
      <c r="AE682">
        <v>0.28699999999999998</v>
      </c>
      <c r="AF682">
        <f>SUM(P682+Q682)</f>
        <v>2</v>
      </c>
      <c r="AG682">
        <f>(U682/M682)*9</f>
        <v>8.6823529411764699</v>
      </c>
      <c r="AH682" s="15">
        <f>SUM(AI682:AN682)</f>
        <v>-5.8371104978716613</v>
      </c>
      <c r="AI682" s="4">
        <f>(M682-84.2787575)/48.673</f>
        <v>-1.3822603394078852</v>
      </c>
      <c r="AJ682" s="4">
        <f>(K682-4.6555)/6.074</f>
        <v>-0.76646361540994401</v>
      </c>
      <c r="AK682" s="4">
        <f>-1*(R682-4.3424)/0.5478</f>
        <v>-1.4194961664841192</v>
      </c>
      <c r="AL682" s="4">
        <f>-1*(T682-1.332)/0.0986</f>
        <v>-1.6024340770791068</v>
      </c>
      <c r="AM682" s="4">
        <f>(AG682-8.9127)/1.487</f>
        <v>-0.15490723525455899</v>
      </c>
      <c r="AN682" s="4">
        <f>(AF682-5.59719)/7.031955</f>
        <v>-0.51154906423604818</v>
      </c>
    </row>
    <row r="683" spans="1:40" x14ac:dyDescent="0.2">
      <c r="A683" t="e">
        <f>B683-C683</f>
        <v>#REF!</v>
      </c>
      <c r="B683" t="e">
        <f>MATCH(E683,#REF!,0)-1</f>
        <v>#REF!</v>
      </c>
      <c r="C683">
        <v>682</v>
      </c>
      <c r="D683">
        <v>485</v>
      </c>
      <c r="E683" t="s">
        <v>8207</v>
      </c>
      <c r="F683" t="s">
        <v>8338</v>
      </c>
      <c r="G683" t="s">
        <v>8319</v>
      </c>
      <c r="H683" t="s">
        <v>9</v>
      </c>
      <c r="I683">
        <v>7</v>
      </c>
      <c r="J683">
        <v>7</v>
      </c>
      <c r="K683">
        <v>2.6</v>
      </c>
      <c r="L683">
        <v>152.1</v>
      </c>
      <c r="M683">
        <v>34.299999999999997</v>
      </c>
      <c r="N683">
        <v>1.6</v>
      </c>
      <c r="O683">
        <v>2.5</v>
      </c>
      <c r="P683">
        <v>0</v>
      </c>
      <c r="Q683">
        <v>0</v>
      </c>
      <c r="R683">
        <v>5.18</v>
      </c>
      <c r="S683">
        <v>4.37</v>
      </c>
      <c r="T683">
        <v>1.48</v>
      </c>
      <c r="U683">
        <v>29.8</v>
      </c>
      <c r="V683">
        <v>15.2</v>
      </c>
      <c r="W683">
        <v>35.6</v>
      </c>
      <c r="X683">
        <v>1.3</v>
      </c>
      <c r="Y683">
        <v>19.7</v>
      </c>
      <c r="Z683">
        <v>21.1</v>
      </c>
      <c r="AA683">
        <v>6</v>
      </c>
      <c r="AB683">
        <v>42.3</v>
      </c>
      <c r="AC683">
        <v>37</v>
      </c>
      <c r="AD683">
        <v>20.7</v>
      </c>
      <c r="AE683">
        <v>0.29599999999999999</v>
      </c>
      <c r="AF683">
        <f>SUM(P683+Q683)</f>
        <v>0</v>
      </c>
      <c r="AG683">
        <f>(U683/M683)*9</f>
        <v>7.8192419825072896</v>
      </c>
      <c r="AH683" s="15">
        <f>SUM(AI683:AN683)</f>
        <v>-5.9265861404882196</v>
      </c>
      <c r="AI683" s="4">
        <f>(M683-84.2787575)/48.673</f>
        <v>-1.0268271423581863</v>
      </c>
      <c r="AJ683" s="4">
        <f>(K683-4.6555)/6.074</f>
        <v>-0.33840961475139941</v>
      </c>
      <c r="AK683" s="4">
        <f>-1*(R683-4.3424)/0.5478</f>
        <v>-1.5290251916757944</v>
      </c>
      <c r="AL683" s="4">
        <f>-1*(T683-1.332)/0.0986</f>
        <v>-1.5010141987829606</v>
      </c>
      <c r="AM683" s="4">
        <f>(AG683-8.9127)/1.487</f>
        <v>-0.73534500167633454</v>
      </c>
      <c r="AN683" s="4">
        <f>(AF683-5.59719)/7.031955</f>
        <v>-0.7959649912435447</v>
      </c>
    </row>
    <row r="684" spans="1:40" x14ac:dyDescent="0.2">
      <c r="A684" t="e">
        <f>B684-C684</f>
        <v>#REF!</v>
      </c>
      <c r="B684" t="e">
        <f>MATCH(E684,#REF!,0)-1</f>
        <v>#REF!</v>
      </c>
      <c r="C684">
        <v>683</v>
      </c>
      <c r="D684">
        <v>258</v>
      </c>
      <c r="E684" t="s">
        <v>7779</v>
      </c>
      <c r="F684" t="s">
        <v>8346</v>
      </c>
      <c r="G684" t="s">
        <v>8319</v>
      </c>
      <c r="H684" t="s">
        <v>9</v>
      </c>
      <c r="I684">
        <v>12</v>
      </c>
      <c r="J684">
        <v>12</v>
      </c>
      <c r="K684">
        <v>4.4000000000000004</v>
      </c>
      <c r="L684">
        <v>281.8</v>
      </c>
      <c r="M684">
        <v>63.4</v>
      </c>
      <c r="N684">
        <v>2.7</v>
      </c>
      <c r="O684">
        <v>4.7</v>
      </c>
      <c r="P684">
        <v>0</v>
      </c>
      <c r="Q684">
        <v>0</v>
      </c>
      <c r="R684">
        <v>5.54</v>
      </c>
      <c r="S684">
        <v>4.38</v>
      </c>
      <c r="T684">
        <v>1.5</v>
      </c>
      <c r="U684">
        <v>54.4</v>
      </c>
      <c r="V684">
        <v>28.3</v>
      </c>
      <c r="W684">
        <v>66.7</v>
      </c>
      <c r="X684">
        <v>2.2999999999999998</v>
      </c>
      <c r="Y684">
        <v>39.1</v>
      </c>
      <c r="Z684">
        <v>41.4</v>
      </c>
      <c r="AA684">
        <v>13</v>
      </c>
      <c r="AB684">
        <v>38.200000000000003</v>
      </c>
      <c r="AC684">
        <v>41.3</v>
      </c>
      <c r="AD684">
        <v>20.6</v>
      </c>
      <c r="AE684">
        <v>0.29099999999999998</v>
      </c>
      <c r="AF684">
        <f>SUM(P684+Q684)</f>
        <v>0</v>
      </c>
      <c r="AG684">
        <f>(U684/M684)*9</f>
        <v>7.722397476340694</v>
      </c>
      <c r="AH684" s="15">
        <f>SUM(AI684:AN684)</f>
        <v>-5.9575150119750937</v>
      </c>
      <c r="AI684" s="4">
        <f>(M684-84.2787575)/48.673</f>
        <v>-0.42895974154048444</v>
      </c>
      <c r="AJ684" s="4">
        <f>(K684-4.6555)/6.074</f>
        <v>-4.2064537372406917E-2</v>
      </c>
      <c r="AK684" s="4">
        <f>-1*(R684-4.3424)/0.5478</f>
        <v>-2.1861993428258497</v>
      </c>
      <c r="AL684" s="4">
        <f>-1*(T684-1.332)/0.0986</f>
        <v>-1.703853955375253</v>
      </c>
      <c r="AM684" s="4">
        <f>(AG684-8.9127)/1.487</f>
        <v>-0.80047244361755554</v>
      </c>
      <c r="AN684" s="4">
        <f>(AF684-5.59719)/7.031955</f>
        <v>-0.7959649912435447</v>
      </c>
    </row>
    <row r="685" spans="1:40" x14ac:dyDescent="0.2">
      <c r="A685" t="e">
        <f>B685-C685</f>
        <v>#REF!</v>
      </c>
      <c r="B685" t="e">
        <f>MATCH(E685,#REF!,0)-1</f>
        <v>#REF!</v>
      </c>
      <c r="C685">
        <v>684</v>
      </c>
      <c r="D685">
        <v>442</v>
      </c>
      <c r="E685" t="s">
        <v>8120</v>
      </c>
      <c r="F685" t="s">
        <v>8339</v>
      </c>
      <c r="G685" t="s">
        <v>8349</v>
      </c>
      <c r="H685" t="s">
        <v>9</v>
      </c>
      <c r="I685">
        <v>36</v>
      </c>
      <c r="J685">
        <v>0</v>
      </c>
      <c r="K685">
        <v>0</v>
      </c>
      <c r="L685">
        <v>175.9</v>
      </c>
      <c r="M685">
        <v>39.200000000000003</v>
      </c>
      <c r="N685">
        <v>1.8</v>
      </c>
      <c r="O685">
        <v>2</v>
      </c>
      <c r="P685">
        <v>0</v>
      </c>
      <c r="Q685">
        <v>4</v>
      </c>
      <c r="R685">
        <v>5.29</v>
      </c>
      <c r="S685">
        <v>4.07</v>
      </c>
      <c r="T685">
        <v>1.53</v>
      </c>
      <c r="U685">
        <v>36.4</v>
      </c>
      <c r="V685">
        <v>19.100000000000001</v>
      </c>
      <c r="W685">
        <v>40.700000000000003</v>
      </c>
      <c r="X685">
        <v>1.8</v>
      </c>
      <c r="Y685">
        <v>23</v>
      </c>
      <c r="Z685">
        <v>24.5</v>
      </c>
      <c r="AA685">
        <v>7</v>
      </c>
      <c r="AB685">
        <v>42.2</v>
      </c>
      <c r="AC685">
        <v>35.799999999999997</v>
      </c>
      <c r="AD685">
        <v>22</v>
      </c>
      <c r="AE685">
        <v>0.30399999999999999</v>
      </c>
      <c r="AF685">
        <f>SUM(P685+Q685)</f>
        <v>4</v>
      </c>
      <c r="AG685">
        <f>(U685/M685)*9</f>
        <v>8.3571428571428559</v>
      </c>
      <c r="AH685" s="15">
        <f>SUM(AI685:AN685)</f>
        <v>-6.0313034359104405</v>
      </c>
      <c r="AI685" s="4">
        <f>(M685-84.2787575)/48.673</f>
        <v>-0.92615531197994772</v>
      </c>
      <c r="AJ685" s="4">
        <f>(K685-4.6555)/6.074</f>
        <v>-0.76646361540994401</v>
      </c>
      <c r="AK685" s="4">
        <f>-1*(R685-4.3424)/0.5478</f>
        <v>-1.7298284045272008</v>
      </c>
      <c r="AL685" s="4">
        <f>-1*(T685-1.332)/0.0986</f>
        <v>-2.0081135902636915</v>
      </c>
      <c r="AM685" s="4">
        <f>(AG685-8.9127)/1.487</f>
        <v>-0.37360937650110509</v>
      </c>
      <c r="AN685" s="4">
        <f>(AF685-5.59719)/7.031955</f>
        <v>-0.22713313722855172</v>
      </c>
    </row>
    <row r="686" spans="1:40" x14ac:dyDescent="0.2">
      <c r="A686" t="e">
        <f>B686-C686</f>
        <v>#REF!</v>
      </c>
      <c r="B686" t="e">
        <f>MATCH(E686,#REF!,0)-1</f>
        <v>#REF!</v>
      </c>
      <c r="C686">
        <v>685</v>
      </c>
      <c r="D686">
        <v>405</v>
      </c>
      <c r="E686" t="s">
        <v>7949</v>
      </c>
      <c r="F686" t="s">
        <v>8330</v>
      </c>
      <c r="G686" t="s">
        <v>8319</v>
      </c>
      <c r="H686" t="s">
        <v>9</v>
      </c>
      <c r="I686">
        <v>17</v>
      </c>
      <c r="J686">
        <v>7</v>
      </c>
      <c r="K686">
        <v>2.5</v>
      </c>
      <c r="L686">
        <v>193.6</v>
      </c>
      <c r="M686">
        <v>43.5</v>
      </c>
      <c r="N686">
        <v>2.2000000000000002</v>
      </c>
      <c r="O686">
        <v>2.7</v>
      </c>
      <c r="P686">
        <v>0</v>
      </c>
      <c r="Q686">
        <v>1</v>
      </c>
      <c r="R686">
        <v>5.13</v>
      </c>
      <c r="S686">
        <v>4.42</v>
      </c>
      <c r="T686">
        <v>1.49</v>
      </c>
      <c r="U686">
        <v>34.799999999999997</v>
      </c>
      <c r="V686">
        <v>19.100000000000001</v>
      </c>
      <c r="W686">
        <v>45.9</v>
      </c>
      <c r="X686">
        <v>1.6</v>
      </c>
      <c r="Y686">
        <v>24.8</v>
      </c>
      <c r="Z686">
        <v>26.6</v>
      </c>
      <c r="AA686">
        <v>7</v>
      </c>
      <c r="AB686">
        <v>44.7</v>
      </c>
      <c r="AC686">
        <v>34.6</v>
      </c>
      <c r="AD686">
        <v>20.7</v>
      </c>
      <c r="AE686">
        <v>0.29599999999999999</v>
      </c>
      <c r="AF686">
        <f>SUM(P686+Q686)</f>
        <v>1</v>
      </c>
      <c r="AG686">
        <f>(U686/M686)*9</f>
        <v>7.1999999999999993</v>
      </c>
      <c r="AH686" s="15">
        <f>SUM(AI686:AN686)</f>
        <v>-6.038408095135642</v>
      </c>
      <c r="AI686" s="4">
        <f>(M686-84.2787575)/48.673</f>
        <v>-0.83781064450516707</v>
      </c>
      <c r="AJ686" s="4">
        <f>(K686-4.6555)/6.074</f>
        <v>-0.35487323016134342</v>
      </c>
      <c r="AK686" s="4">
        <f>-1*(R686-4.3424)/0.5478</f>
        <v>-1.4377510040160648</v>
      </c>
      <c r="AL686" s="4">
        <f>-1*(T686-1.332)/0.0986</f>
        <v>-1.6024340770791068</v>
      </c>
      <c r="AM686" s="4">
        <f>(AG686-8.9127)/1.487</f>
        <v>-1.1517821116341627</v>
      </c>
      <c r="AN686" s="4">
        <f>(AF686-5.59719)/7.031955</f>
        <v>-0.65375702773979649</v>
      </c>
    </row>
    <row r="687" spans="1:40" x14ac:dyDescent="0.2">
      <c r="A687" t="e">
        <f>B687-C687</f>
        <v>#REF!</v>
      </c>
      <c r="B687" t="e">
        <f>MATCH(E687,#REF!,0)-1</f>
        <v>#REF!</v>
      </c>
      <c r="C687">
        <v>686</v>
      </c>
      <c r="D687">
        <v>689</v>
      </c>
      <c r="E687" t="s">
        <v>8298</v>
      </c>
      <c r="F687" t="s">
        <v>8348</v>
      </c>
      <c r="G687" t="s">
        <v>8349</v>
      </c>
      <c r="H687" t="s">
        <v>7564</v>
      </c>
      <c r="I687">
        <v>24</v>
      </c>
      <c r="J687">
        <v>0</v>
      </c>
      <c r="K687">
        <v>0</v>
      </c>
      <c r="L687">
        <v>76</v>
      </c>
      <c r="M687">
        <v>17</v>
      </c>
      <c r="N687">
        <v>0.8</v>
      </c>
      <c r="O687">
        <v>0.9</v>
      </c>
      <c r="P687">
        <v>0</v>
      </c>
      <c r="Q687">
        <v>4</v>
      </c>
      <c r="R687">
        <v>5.17</v>
      </c>
      <c r="S687">
        <v>4.25</v>
      </c>
      <c r="T687">
        <v>1.5</v>
      </c>
      <c r="U687">
        <v>15.5</v>
      </c>
      <c r="V687">
        <v>8.4</v>
      </c>
      <c r="W687">
        <v>17.2</v>
      </c>
      <c r="X687">
        <v>0.6</v>
      </c>
      <c r="Y687">
        <v>9.8000000000000007</v>
      </c>
      <c r="Z687">
        <v>10.3</v>
      </c>
      <c r="AA687">
        <v>3</v>
      </c>
      <c r="AB687">
        <v>36.200000000000003</v>
      </c>
      <c r="AC687">
        <v>43.3</v>
      </c>
      <c r="AD687">
        <v>20.5</v>
      </c>
      <c r="AE687">
        <v>0.29099999999999998</v>
      </c>
      <c r="AF687">
        <f>SUM(P687+Q687)</f>
        <v>4</v>
      </c>
      <c r="AG687">
        <f>(U687/M687)*9</f>
        <v>8.2058823529411757</v>
      </c>
      <c r="AH687" s="15">
        <f>SUM(AI687:AN687)</f>
        <v>-6.0658127042277714</v>
      </c>
      <c r="AI687" s="4">
        <f>(M687-84.2787575)/48.673</f>
        <v>-1.3822603394078852</v>
      </c>
      <c r="AJ687" s="4">
        <f>(K687-4.6555)/6.074</f>
        <v>-0.76646361540994401</v>
      </c>
      <c r="AK687" s="4">
        <f>-1*(R687-4.3424)/0.5478</f>
        <v>-1.5107703541438489</v>
      </c>
      <c r="AL687" s="4">
        <f>-1*(T687-1.332)/0.0986</f>
        <v>-1.703853955375253</v>
      </c>
      <c r="AM687" s="4">
        <f>(AG687-8.9127)/1.487</f>
        <v>-0.47533130266228879</v>
      </c>
      <c r="AN687" s="4">
        <f>(AF687-5.59719)/7.031955</f>
        <v>-0.22713313722855172</v>
      </c>
    </row>
    <row r="688" spans="1:40" x14ac:dyDescent="0.2">
      <c r="A688" t="e">
        <f>B688-C688</f>
        <v>#REF!</v>
      </c>
      <c r="B688" t="e">
        <f>MATCH(E688,#REF!,0)-1</f>
        <v>#REF!</v>
      </c>
      <c r="C688">
        <v>687</v>
      </c>
      <c r="D688">
        <v>699</v>
      </c>
      <c r="E688" t="s">
        <v>7973</v>
      </c>
      <c r="F688" t="s">
        <v>8334</v>
      </c>
      <c r="G688" t="s">
        <v>8319</v>
      </c>
      <c r="H688" t="s">
        <v>7564</v>
      </c>
      <c r="I688">
        <v>3</v>
      </c>
      <c r="J688">
        <v>3</v>
      </c>
      <c r="K688">
        <v>1.2</v>
      </c>
      <c r="L688">
        <v>70.400000000000006</v>
      </c>
      <c r="M688">
        <v>16</v>
      </c>
      <c r="N688">
        <v>0.9</v>
      </c>
      <c r="O688">
        <v>1.1000000000000001</v>
      </c>
      <c r="P688">
        <v>0</v>
      </c>
      <c r="Q688">
        <v>0</v>
      </c>
      <c r="R688">
        <v>4.96</v>
      </c>
      <c r="S688">
        <v>4.3600000000000003</v>
      </c>
      <c r="T688">
        <v>1.44</v>
      </c>
      <c r="U688">
        <v>12.9</v>
      </c>
      <c r="V688">
        <v>6.5</v>
      </c>
      <c r="W688">
        <v>16.600000000000001</v>
      </c>
      <c r="X688">
        <v>0.7</v>
      </c>
      <c r="Y688">
        <v>8.8000000000000007</v>
      </c>
      <c r="Z688">
        <v>9.4</v>
      </c>
      <c r="AA688">
        <v>3</v>
      </c>
      <c r="AB688">
        <v>42.9</v>
      </c>
      <c r="AC688">
        <v>36.6</v>
      </c>
      <c r="AD688">
        <v>20.5</v>
      </c>
      <c r="AE688">
        <v>0.29199999999999998</v>
      </c>
      <c r="AF688">
        <f>SUM(P688+Q688)</f>
        <v>0</v>
      </c>
      <c r="AG688">
        <f>(U688/M688)*9</f>
        <v>7.2562500000000005</v>
      </c>
      <c r="AH688" s="15">
        <f>SUM(AI688:AN688)</f>
        <v>-6.1043785545621398</v>
      </c>
      <c r="AI688" s="4">
        <f>(M688-84.2787575)/48.673</f>
        <v>-1.4028056109136482</v>
      </c>
      <c r="AJ688" s="4">
        <f>(K688-4.6555)/6.074</f>
        <v>-0.56890023049061567</v>
      </c>
      <c r="AK688" s="4">
        <f>-1*(R688-4.3424)/0.5478</f>
        <v>-1.1274187659729835</v>
      </c>
      <c r="AL688" s="4">
        <f>-1*(T688-1.332)/0.0986</f>
        <v>-1.0953346855983761</v>
      </c>
      <c r="AM688" s="4">
        <f>(AG688-8.9127)/1.487</f>
        <v>-1.1139542703429715</v>
      </c>
      <c r="AN688" s="4">
        <f>(AF688-5.59719)/7.031955</f>
        <v>-0.7959649912435447</v>
      </c>
    </row>
    <row r="689" spans="1:40" x14ac:dyDescent="0.2">
      <c r="A689" t="e">
        <f>B689-C689</f>
        <v>#REF!</v>
      </c>
      <c r="B689" t="e">
        <f>MATCH(E689,#REF!,0)-1</f>
        <v>#REF!</v>
      </c>
      <c r="C689">
        <v>688</v>
      </c>
      <c r="D689">
        <v>176</v>
      </c>
      <c r="E689" t="s">
        <v>7888</v>
      </c>
      <c r="F689" t="s">
        <v>8348</v>
      </c>
      <c r="G689" t="s">
        <v>8319</v>
      </c>
      <c r="H689" t="s">
        <v>9</v>
      </c>
      <c r="I689">
        <v>16</v>
      </c>
      <c r="J689">
        <v>16</v>
      </c>
      <c r="K689">
        <v>5.5</v>
      </c>
      <c r="L689">
        <v>361.1</v>
      </c>
      <c r="M689">
        <v>81</v>
      </c>
      <c r="N689">
        <v>4</v>
      </c>
      <c r="O689">
        <v>5.9</v>
      </c>
      <c r="P689">
        <v>0</v>
      </c>
      <c r="Q689">
        <v>0</v>
      </c>
      <c r="R689">
        <v>5.59</v>
      </c>
      <c r="S689">
        <v>4.66</v>
      </c>
      <c r="T689">
        <v>1.46</v>
      </c>
      <c r="U689">
        <v>56</v>
      </c>
      <c r="V689">
        <v>25.2</v>
      </c>
      <c r="W689">
        <v>92.8</v>
      </c>
      <c r="X689">
        <v>4</v>
      </c>
      <c r="Y689">
        <v>50.3</v>
      </c>
      <c r="Z689">
        <v>53.4</v>
      </c>
      <c r="AA689">
        <v>17</v>
      </c>
      <c r="AB689">
        <v>39.6</v>
      </c>
      <c r="AC689">
        <v>39.9</v>
      </c>
      <c r="AD689">
        <v>20.5</v>
      </c>
      <c r="AE689">
        <v>0.29299999999999998</v>
      </c>
      <c r="AF689">
        <f>SUM(P689+Q689)</f>
        <v>0</v>
      </c>
      <c r="AG689">
        <f>(U689/M689)*9</f>
        <v>6.2222222222222214</v>
      </c>
      <c r="AH689" s="15">
        <f>SUM(AI689:AN689)</f>
        <v>-6.1092734303819105</v>
      </c>
      <c r="AI689" s="4">
        <f>(M689-84.2787575)/48.673</f>
        <v>-6.7362963039056506E-2</v>
      </c>
      <c r="AJ689" s="4">
        <f>(K689-4.6555)/6.074</f>
        <v>0.1390352321369773</v>
      </c>
      <c r="AK689" s="4">
        <f>-1*(R689-4.3424)/0.5478</f>
        <v>-2.2774735304855795</v>
      </c>
      <c r="AL689" s="4">
        <f>-1*(T689-1.332)/0.0986</f>
        <v>-1.2981744421906685</v>
      </c>
      <c r="AM689" s="4">
        <f>(AG689-8.9127)/1.487</f>
        <v>-1.8093327355600388</v>
      </c>
      <c r="AN689" s="4">
        <f>(AF689-5.59719)/7.031955</f>
        <v>-0.7959649912435447</v>
      </c>
    </row>
    <row r="690" spans="1:40" x14ac:dyDescent="0.2">
      <c r="A690" t="e">
        <f>B690-C690</f>
        <v>#REF!</v>
      </c>
      <c r="B690" t="e">
        <f>MATCH(E690,#REF!,0)-1</f>
        <v>#REF!</v>
      </c>
      <c r="C690">
        <v>689</v>
      </c>
      <c r="D690">
        <v>590</v>
      </c>
      <c r="E690" t="s">
        <v>8269</v>
      </c>
      <c r="F690" t="s">
        <v>8332</v>
      </c>
      <c r="G690" t="s">
        <v>8349</v>
      </c>
      <c r="H690" t="s">
        <v>9</v>
      </c>
      <c r="I690">
        <v>24</v>
      </c>
      <c r="J690">
        <v>0</v>
      </c>
      <c r="K690">
        <v>0</v>
      </c>
      <c r="L690">
        <v>108.4</v>
      </c>
      <c r="M690">
        <v>24.3</v>
      </c>
      <c r="N690">
        <v>1.1000000000000001</v>
      </c>
      <c r="O690">
        <v>1.3</v>
      </c>
      <c r="P690">
        <v>0</v>
      </c>
      <c r="Q690">
        <v>2</v>
      </c>
      <c r="R690">
        <v>5.14</v>
      </c>
      <c r="S690">
        <v>4.41</v>
      </c>
      <c r="T690">
        <v>1.48</v>
      </c>
      <c r="U690">
        <v>21.4</v>
      </c>
      <c r="V690">
        <v>11.3</v>
      </c>
      <c r="W690">
        <v>24.6</v>
      </c>
      <c r="X690">
        <v>0.9</v>
      </c>
      <c r="Y690">
        <v>13.9</v>
      </c>
      <c r="Z690">
        <v>14.7</v>
      </c>
      <c r="AA690">
        <v>4</v>
      </c>
      <c r="AB690">
        <v>36.5</v>
      </c>
      <c r="AC690">
        <v>42.8</v>
      </c>
      <c r="AD690">
        <v>20.7</v>
      </c>
      <c r="AE690">
        <v>0.28799999999999998</v>
      </c>
      <c r="AF690">
        <f>SUM(P690+Q690)</f>
        <v>2</v>
      </c>
      <c r="AG690">
        <f>(U690/M690)*9</f>
        <v>7.9259259259259247</v>
      </c>
      <c r="AH690" s="15">
        <f>SUM(AI690:AN690)</f>
        <v>-6.130913165203185</v>
      </c>
      <c r="AI690" s="4">
        <f>(M690-84.2787575)/48.673</f>
        <v>-1.2322798574158158</v>
      </c>
      <c r="AJ690" s="4">
        <f>(K690-4.6555)/6.074</f>
        <v>-0.76646361540994401</v>
      </c>
      <c r="AK690" s="4">
        <f>-1*(R690-4.3424)/0.5478</f>
        <v>-1.4560058415480106</v>
      </c>
      <c r="AL690" s="4">
        <f>-1*(T690-1.332)/0.0986</f>
        <v>-1.5010141987829606</v>
      </c>
      <c r="AM690" s="4">
        <f>(AG690-8.9127)/1.487</f>
        <v>-0.66360058781040643</v>
      </c>
      <c r="AN690" s="4">
        <f>(AF690-5.59719)/7.031955</f>
        <v>-0.51154906423604818</v>
      </c>
    </row>
    <row r="691" spans="1:40" x14ac:dyDescent="0.2">
      <c r="A691" t="e">
        <f>B691-C691</f>
        <v>#REF!</v>
      </c>
      <c r="B691" t="e">
        <f>MATCH(E691,#REF!,0)-1</f>
        <v>#REF!</v>
      </c>
      <c r="C691">
        <v>690</v>
      </c>
      <c r="D691">
        <v>693</v>
      </c>
      <c r="E691" t="s">
        <v>8025</v>
      </c>
      <c r="F691" t="s">
        <v>8344</v>
      </c>
      <c r="G691" t="s">
        <v>8319</v>
      </c>
      <c r="H691" t="s">
        <v>9</v>
      </c>
      <c r="I691">
        <v>3</v>
      </c>
      <c r="J691">
        <v>3</v>
      </c>
      <c r="K691">
        <v>1.3</v>
      </c>
      <c r="L691">
        <v>74.099999999999994</v>
      </c>
      <c r="M691">
        <v>16.600000000000001</v>
      </c>
      <c r="N691">
        <v>0.9</v>
      </c>
      <c r="O691">
        <v>1.1000000000000001</v>
      </c>
      <c r="P691">
        <v>0</v>
      </c>
      <c r="Q691">
        <v>0</v>
      </c>
      <c r="R691">
        <v>4.92</v>
      </c>
      <c r="S691">
        <v>4.42</v>
      </c>
      <c r="T691">
        <v>1.5</v>
      </c>
      <c r="U691">
        <v>14.5</v>
      </c>
      <c r="V691">
        <v>8.5</v>
      </c>
      <c r="W691">
        <v>16.5</v>
      </c>
      <c r="X691">
        <v>1</v>
      </c>
      <c r="Y691">
        <v>9.1</v>
      </c>
      <c r="Z691">
        <v>9.6999999999999993</v>
      </c>
      <c r="AA691">
        <v>2</v>
      </c>
      <c r="AB691">
        <v>45.9</v>
      </c>
      <c r="AC691">
        <v>33.700000000000003</v>
      </c>
      <c r="AD691">
        <v>20.3</v>
      </c>
      <c r="AE691">
        <v>0.29399999999999998</v>
      </c>
      <c r="AF691">
        <f>SUM(P691+Q691)</f>
        <v>0</v>
      </c>
      <c r="AG691">
        <f>(U691/M691)*9</f>
        <v>7.8614457831325293</v>
      </c>
      <c r="AH691" s="15">
        <f>SUM(AI691:AN691)</f>
        <v>-6.2040965841745432</v>
      </c>
      <c r="AI691" s="4">
        <f>(M691-84.2787575)/48.673</f>
        <v>-1.3904784480101902</v>
      </c>
      <c r="AJ691" s="4">
        <f>(K691-4.6555)/6.074</f>
        <v>-0.55243661508067177</v>
      </c>
      <c r="AK691" s="4">
        <f>-1*(R691-4.3424)/0.5478</f>
        <v>-1.0543994158451997</v>
      </c>
      <c r="AL691" s="4">
        <f>-1*(T691-1.332)/0.0986</f>
        <v>-1.703853955375253</v>
      </c>
      <c r="AM691" s="4">
        <f>(AG691-8.9127)/1.487</f>
        <v>-0.70696315861968384</v>
      </c>
      <c r="AN691" s="4">
        <f>(AF691-5.59719)/7.031955</f>
        <v>-0.7959649912435447</v>
      </c>
    </row>
    <row r="692" spans="1:40" x14ac:dyDescent="0.2">
      <c r="A692" t="e">
        <f>B692-C692</f>
        <v>#REF!</v>
      </c>
      <c r="B692" t="e">
        <f>MATCH(E692,#REF!,0)-1</f>
        <v>#REF!</v>
      </c>
      <c r="C692">
        <v>691</v>
      </c>
      <c r="D692">
        <v>728</v>
      </c>
      <c r="E692" t="s">
        <v>8280</v>
      </c>
      <c r="F692" t="s">
        <v>8318</v>
      </c>
      <c r="G692" t="s">
        <v>8349</v>
      </c>
      <c r="H692" t="s">
        <v>9</v>
      </c>
      <c r="I692">
        <v>10</v>
      </c>
      <c r="J692">
        <v>0</v>
      </c>
      <c r="K692">
        <v>0</v>
      </c>
      <c r="L692">
        <v>43.9</v>
      </c>
      <c r="M692">
        <v>9.6999999999999993</v>
      </c>
      <c r="N692">
        <v>0.4</v>
      </c>
      <c r="O692">
        <v>0.5</v>
      </c>
      <c r="P692">
        <v>0</v>
      </c>
      <c r="Q692">
        <v>1</v>
      </c>
      <c r="R692">
        <v>5.0599999999999996</v>
      </c>
      <c r="S692">
        <v>4.3600000000000003</v>
      </c>
      <c r="T692">
        <v>1.54</v>
      </c>
      <c r="U692">
        <v>9.6999999999999993</v>
      </c>
      <c r="V692">
        <v>5.6</v>
      </c>
      <c r="W692">
        <v>9.3000000000000007</v>
      </c>
      <c r="X692">
        <v>0.4</v>
      </c>
      <c r="Y692">
        <v>5.5</v>
      </c>
      <c r="Z692">
        <v>5.8</v>
      </c>
      <c r="AA692">
        <v>2</v>
      </c>
      <c r="AB692">
        <v>39.1</v>
      </c>
      <c r="AC692">
        <v>40.799999999999997</v>
      </c>
      <c r="AD692">
        <v>20.2</v>
      </c>
      <c r="AE692">
        <v>0.28999999999999998</v>
      </c>
      <c r="AF692">
        <f>SUM(P692+Q692)</f>
        <v>1</v>
      </c>
      <c r="AG692">
        <f>(U692/M692)*9</f>
        <v>9</v>
      </c>
      <c r="AH692" s="15">
        <f>SUM(AI692:AN692)</f>
        <v>-6.3132532647180479</v>
      </c>
      <c r="AI692" s="4">
        <f>(M692-84.2787575)/48.673</f>
        <v>-1.5322408213999545</v>
      </c>
      <c r="AJ692" s="4">
        <f>(K692-4.6555)/6.074</f>
        <v>-0.76646361540994401</v>
      </c>
      <c r="AK692" s="4">
        <f>-1*(R692-4.3424)/0.5478</f>
        <v>-1.3099671412924427</v>
      </c>
      <c r="AL692" s="4">
        <f>-1*(T692-1.332)/0.0986</f>
        <v>-2.1095334685598375</v>
      </c>
      <c r="AM692" s="4">
        <f>(AG692-8.9127)/1.487</f>
        <v>5.8708809683927922E-2</v>
      </c>
      <c r="AN692" s="4">
        <f>(AF692-5.59719)/7.031955</f>
        <v>-0.65375702773979649</v>
      </c>
    </row>
    <row r="693" spans="1:40" x14ac:dyDescent="0.2">
      <c r="A693" t="e">
        <f>B693-C693</f>
        <v>#REF!</v>
      </c>
      <c r="B693" t="e">
        <f>MATCH(E693,#REF!,0)-1</f>
        <v>#REF!</v>
      </c>
      <c r="C693">
        <v>692</v>
      </c>
      <c r="D693">
        <v>482</v>
      </c>
      <c r="E693" t="s">
        <v>8212</v>
      </c>
      <c r="F693" t="s">
        <v>8338</v>
      </c>
      <c r="G693" t="s">
        <v>8319</v>
      </c>
      <c r="H693" t="s">
        <v>9</v>
      </c>
      <c r="I693">
        <v>6</v>
      </c>
      <c r="J693">
        <v>6</v>
      </c>
      <c r="K693">
        <v>2.6</v>
      </c>
      <c r="L693">
        <v>155.30000000000001</v>
      </c>
      <c r="M693">
        <v>35.299999999999997</v>
      </c>
      <c r="N693">
        <v>1.6</v>
      </c>
      <c r="O693">
        <v>2.6</v>
      </c>
      <c r="P693">
        <v>0</v>
      </c>
      <c r="Q693">
        <v>0</v>
      </c>
      <c r="R693">
        <v>5.34</v>
      </c>
      <c r="S693">
        <v>4.33</v>
      </c>
      <c r="T693">
        <v>1.43</v>
      </c>
      <c r="U693">
        <v>27</v>
      </c>
      <c r="V693">
        <v>11.6</v>
      </c>
      <c r="W693">
        <v>38.9</v>
      </c>
      <c r="X693">
        <v>1.7</v>
      </c>
      <c r="Y693">
        <v>21</v>
      </c>
      <c r="Z693">
        <v>22.3</v>
      </c>
      <c r="AA693">
        <v>7</v>
      </c>
      <c r="AB693">
        <v>40.9</v>
      </c>
      <c r="AC693">
        <v>38.4</v>
      </c>
      <c r="AD693">
        <v>20.7</v>
      </c>
      <c r="AE693">
        <v>0.29599999999999999</v>
      </c>
      <c r="AF693">
        <f>SUM(P693+Q693)</f>
        <v>0</v>
      </c>
      <c r="AG693">
        <f>(U693/M693)*9</f>
        <v>6.8838526912181308</v>
      </c>
      <c r="AH693" s="15">
        <f>SUM(AI693:AN693)</f>
        <v>-6.3200634585704663</v>
      </c>
      <c r="AI693" s="4">
        <f>(M693-84.2787575)/48.673</f>
        <v>-1.0062818708524233</v>
      </c>
      <c r="AJ693" s="4">
        <f>(K693-4.6555)/6.074</f>
        <v>-0.33840961475139941</v>
      </c>
      <c r="AK693" s="4">
        <f>-1*(R693-4.3424)/0.5478</f>
        <v>-1.8211025921869302</v>
      </c>
      <c r="AL693" s="4">
        <f>-1*(T693-1.332)/0.0986</f>
        <v>-0.99391480730222992</v>
      </c>
      <c r="AM693" s="4">
        <f>(AG693-8.9127)/1.487</f>
        <v>-1.3643895822339396</v>
      </c>
      <c r="AN693" s="4">
        <f>(AF693-5.59719)/7.031955</f>
        <v>-0.7959649912435447</v>
      </c>
    </row>
    <row r="694" spans="1:40" x14ac:dyDescent="0.2">
      <c r="A694" t="e">
        <f>B694-C694</f>
        <v>#REF!</v>
      </c>
      <c r="B694" t="e">
        <f>MATCH(E694,#REF!,0)-1</f>
        <v>#REF!</v>
      </c>
      <c r="C694">
        <v>693</v>
      </c>
      <c r="D694">
        <v>675</v>
      </c>
      <c r="E694" t="s">
        <v>8362</v>
      </c>
      <c r="F694" t="s">
        <v>8330</v>
      </c>
      <c r="G694" t="s">
        <v>8349</v>
      </c>
      <c r="H694" t="s">
        <v>7564</v>
      </c>
      <c r="I694">
        <v>24</v>
      </c>
      <c r="J694">
        <v>0</v>
      </c>
      <c r="K694">
        <v>0</v>
      </c>
      <c r="L694">
        <v>88.7</v>
      </c>
      <c r="M694">
        <v>19.399999999999999</v>
      </c>
      <c r="N694">
        <v>0.9</v>
      </c>
      <c r="O694">
        <v>1</v>
      </c>
      <c r="P694">
        <v>0</v>
      </c>
      <c r="Q694">
        <v>2</v>
      </c>
      <c r="R694">
        <v>4.79</v>
      </c>
      <c r="S694">
        <v>4.53</v>
      </c>
      <c r="T694">
        <v>1.62</v>
      </c>
      <c r="U694">
        <v>19.3</v>
      </c>
      <c r="V694">
        <v>13.4</v>
      </c>
      <c r="W694">
        <v>18.100000000000001</v>
      </c>
      <c r="X694">
        <v>1</v>
      </c>
      <c r="Y694">
        <v>10.3</v>
      </c>
      <c r="Z694">
        <v>11.1</v>
      </c>
      <c r="AA694">
        <v>2</v>
      </c>
      <c r="AB694">
        <v>47.1</v>
      </c>
      <c r="AC694">
        <v>32.200000000000003</v>
      </c>
      <c r="AD694">
        <v>20.7</v>
      </c>
      <c r="AE694">
        <v>0.29799999999999999</v>
      </c>
      <c r="AF694">
        <f>SUM(P694+Q694)</f>
        <v>2</v>
      </c>
      <c r="AG694">
        <f>(U694/M694)*9</f>
        <v>8.9536082474226824</v>
      </c>
      <c r="AH694" s="15">
        <f>SUM(AI694:AN694)</f>
        <v>-6.321432800236626</v>
      </c>
      <c r="AI694" s="4">
        <f>(M694-84.2787575)/48.673</f>
        <v>-1.3329516877940544</v>
      </c>
      <c r="AJ694" s="4">
        <f>(K694-4.6555)/6.074</f>
        <v>-0.76646361540994401</v>
      </c>
      <c r="AK694" s="4">
        <f>-1*(R694-4.3424)/0.5478</f>
        <v>-0.81708652792990233</v>
      </c>
      <c r="AL694" s="4">
        <f>-1*(T694-1.332)/0.0986</f>
        <v>-2.9208924949290065</v>
      </c>
      <c r="AM694" s="4">
        <f>(AG694-8.9127)/1.487</f>
        <v>2.7510590062328966E-2</v>
      </c>
      <c r="AN694" s="4">
        <f>(AF694-5.59719)/7.031955</f>
        <v>-0.51154906423604818</v>
      </c>
    </row>
    <row r="695" spans="1:40" x14ac:dyDescent="0.2">
      <c r="A695" t="e">
        <f>B695-C695</f>
        <v>#REF!</v>
      </c>
      <c r="B695" t="e">
        <f>MATCH(E695,#REF!,0)-1</f>
        <v>#REF!</v>
      </c>
      <c r="C695">
        <v>694</v>
      </c>
      <c r="D695">
        <v>413</v>
      </c>
      <c r="E695" t="s">
        <v>7943</v>
      </c>
      <c r="F695" t="s">
        <v>8337</v>
      </c>
      <c r="G695" t="s">
        <v>8319</v>
      </c>
      <c r="H695" t="s">
        <v>7564</v>
      </c>
      <c r="I695">
        <v>8</v>
      </c>
      <c r="J695">
        <v>8</v>
      </c>
      <c r="K695">
        <v>3</v>
      </c>
      <c r="L695">
        <v>188.9</v>
      </c>
      <c r="M695">
        <v>42.1</v>
      </c>
      <c r="N695">
        <v>2.1</v>
      </c>
      <c r="O695">
        <v>3</v>
      </c>
      <c r="P695">
        <v>0</v>
      </c>
      <c r="Q695">
        <v>0</v>
      </c>
      <c r="R695">
        <v>5.42</v>
      </c>
      <c r="S695">
        <v>4.58</v>
      </c>
      <c r="T695">
        <v>1.5</v>
      </c>
      <c r="U695">
        <v>36.6</v>
      </c>
      <c r="V695">
        <v>19.600000000000001</v>
      </c>
      <c r="W695">
        <v>43.4</v>
      </c>
      <c r="X695">
        <v>2.2000000000000002</v>
      </c>
      <c r="Y695">
        <v>25.3</v>
      </c>
      <c r="Z695">
        <v>26.9</v>
      </c>
      <c r="AA695">
        <v>8</v>
      </c>
      <c r="AB695">
        <v>37.6</v>
      </c>
      <c r="AC695">
        <v>42</v>
      </c>
      <c r="AD695">
        <v>20.399999999999999</v>
      </c>
      <c r="AE695">
        <v>0.28799999999999998</v>
      </c>
      <c r="AF695">
        <f>SUM(P695+Q695)</f>
        <v>0</v>
      </c>
      <c r="AG695">
        <f>(U695/M695)*9</f>
        <v>7.8242280285035628</v>
      </c>
      <c r="AH695" s="15">
        <f>SUM(AI695:AN695)</f>
        <v>-6.338081327678176</v>
      </c>
      <c r="AI695" s="4">
        <f>(M695-84.2787575)/48.673</f>
        <v>-0.86657402461323518</v>
      </c>
      <c r="AJ695" s="4">
        <f>(K695-4.6555)/6.074</f>
        <v>-0.27255515311162332</v>
      </c>
      <c r="AK695" s="4">
        <f>-1*(R695-4.3424)/0.5478</f>
        <v>-1.967141292442498</v>
      </c>
      <c r="AL695" s="4">
        <f>-1*(T695-1.332)/0.0986</f>
        <v>-1.703853955375253</v>
      </c>
      <c r="AM695" s="4">
        <f>(AG695-8.9127)/1.487</f>
        <v>-0.73199191089202176</v>
      </c>
      <c r="AN695" s="4">
        <f>(AF695-5.59719)/7.031955</f>
        <v>-0.7959649912435447</v>
      </c>
    </row>
    <row r="696" spans="1:40" x14ac:dyDescent="0.2">
      <c r="A696" t="e">
        <f>B696-C696</f>
        <v>#REF!</v>
      </c>
      <c r="B696" t="e">
        <f>MATCH(E696,#REF!,0)-1</f>
        <v>#REF!</v>
      </c>
      <c r="C696">
        <v>695</v>
      </c>
      <c r="D696">
        <v>555</v>
      </c>
      <c r="E696" t="s">
        <v>8281</v>
      </c>
      <c r="F696" t="s">
        <v>8339</v>
      </c>
      <c r="G696" t="s">
        <v>8349</v>
      </c>
      <c r="H696" t="s">
        <v>9</v>
      </c>
      <c r="I696">
        <v>31</v>
      </c>
      <c r="J696">
        <v>0</v>
      </c>
      <c r="K696">
        <v>0</v>
      </c>
      <c r="L696">
        <v>111.8</v>
      </c>
      <c r="M696">
        <v>24.6</v>
      </c>
      <c r="N696">
        <v>1.1000000000000001</v>
      </c>
      <c r="O696">
        <v>1.3</v>
      </c>
      <c r="P696">
        <v>0</v>
      </c>
      <c r="Q696">
        <v>3</v>
      </c>
      <c r="R696">
        <v>5.26</v>
      </c>
      <c r="S696">
        <v>4.28</v>
      </c>
      <c r="T696">
        <v>1.57</v>
      </c>
      <c r="U696">
        <v>24.8</v>
      </c>
      <c r="V696">
        <v>14.3</v>
      </c>
      <c r="W696">
        <v>24.4</v>
      </c>
      <c r="X696">
        <v>0.9</v>
      </c>
      <c r="Y696">
        <v>14.4</v>
      </c>
      <c r="Z696">
        <v>15.3</v>
      </c>
      <c r="AA696">
        <v>4</v>
      </c>
      <c r="AB696">
        <v>41</v>
      </c>
      <c r="AC696">
        <v>37</v>
      </c>
      <c r="AD696">
        <v>22</v>
      </c>
      <c r="AE696">
        <v>0.3</v>
      </c>
      <c r="AF696">
        <f>SUM(P696+Q696)</f>
        <v>3</v>
      </c>
      <c r="AG696">
        <f>(U696/M696)*9</f>
        <v>9.0731707317073162</v>
      </c>
      <c r="AH696" s="15">
        <f>SUM(AI696:AN696)</f>
        <v>-6.3428622297809811</v>
      </c>
      <c r="AI696" s="4">
        <f>(M696-84.2787575)/48.673</f>
        <v>-1.2261162759640867</v>
      </c>
      <c r="AJ696" s="4">
        <f>(K696-4.6555)/6.074</f>
        <v>-0.76646361540994401</v>
      </c>
      <c r="AK696" s="4">
        <f>-1*(R696-4.3424)/0.5478</f>
        <v>-1.6750638919313623</v>
      </c>
      <c r="AL696" s="4">
        <f>-1*(T696-1.332)/0.0986</f>
        <v>-2.4137931034482758</v>
      </c>
      <c r="AM696" s="4">
        <f>(AG696-8.9127)/1.487</f>
        <v>0.10791575770498793</v>
      </c>
      <c r="AN696" s="4">
        <f>(AF696-5.59719)/7.031955</f>
        <v>-0.36934110073229998</v>
      </c>
    </row>
    <row r="697" spans="1:40" x14ac:dyDescent="0.2">
      <c r="A697" t="e">
        <f>B697-C697</f>
        <v>#REF!</v>
      </c>
      <c r="B697" t="e">
        <f>MATCH(E697,#REF!,0)-1</f>
        <v>#REF!</v>
      </c>
      <c r="C697">
        <v>696</v>
      </c>
      <c r="D697">
        <v>698</v>
      </c>
      <c r="E697" t="s">
        <v>8067</v>
      </c>
      <c r="F697" t="s">
        <v>8347</v>
      </c>
      <c r="G697" t="s">
        <v>8319</v>
      </c>
      <c r="H697" t="s">
        <v>7564</v>
      </c>
      <c r="I697">
        <v>3</v>
      </c>
      <c r="J697">
        <v>3</v>
      </c>
      <c r="K697">
        <v>1.2</v>
      </c>
      <c r="L697">
        <v>70.400000000000006</v>
      </c>
      <c r="M697">
        <v>16</v>
      </c>
      <c r="N697">
        <v>1</v>
      </c>
      <c r="O697">
        <v>1</v>
      </c>
      <c r="P697">
        <v>0</v>
      </c>
      <c r="Q697">
        <v>0</v>
      </c>
      <c r="R697">
        <v>4.9400000000000004</v>
      </c>
      <c r="S697">
        <v>4.46</v>
      </c>
      <c r="T697">
        <v>1.43</v>
      </c>
      <c r="U697">
        <v>11.9</v>
      </c>
      <c r="V697">
        <v>5.7</v>
      </c>
      <c r="W697">
        <v>17.3</v>
      </c>
      <c r="X697">
        <v>0.7</v>
      </c>
      <c r="Y697">
        <v>8.8000000000000007</v>
      </c>
      <c r="Z697">
        <v>9.4</v>
      </c>
      <c r="AA697">
        <v>3</v>
      </c>
      <c r="AB697">
        <v>43.8</v>
      </c>
      <c r="AC697">
        <v>36.200000000000003</v>
      </c>
      <c r="AD697">
        <v>20</v>
      </c>
      <c r="AE697">
        <v>0.29299999999999998</v>
      </c>
      <c r="AF697">
        <f>SUM(P697+Q697)</f>
        <v>0</v>
      </c>
      <c r="AG697">
        <f>(U697/M697)*9</f>
        <v>6.6937500000000005</v>
      </c>
      <c r="AH697" s="15">
        <f>SUM(AI697:AN697)</f>
        <v>-6.3447274141140051</v>
      </c>
      <c r="AI697" s="4">
        <f>(M697-84.2787575)/48.673</f>
        <v>-1.4028056109136482</v>
      </c>
      <c r="AJ697" s="4">
        <f>(K697-4.6555)/6.074</f>
        <v>-0.56890023049061567</v>
      </c>
      <c r="AK697" s="4">
        <f>-1*(R697-4.3424)/0.5478</f>
        <v>-1.0909090909090924</v>
      </c>
      <c r="AL697" s="4">
        <f>-1*(T697-1.332)/0.0986</f>
        <v>-0.99391480730222992</v>
      </c>
      <c r="AM697" s="4">
        <f>(AG697-8.9127)/1.487</f>
        <v>-1.4922326832548747</v>
      </c>
      <c r="AN697" s="4">
        <f>(AF697-5.59719)/7.031955</f>
        <v>-0.7959649912435447</v>
      </c>
    </row>
    <row r="698" spans="1:40" x14ac:dyDescent="0.2">
      <c r="A698" t="e">
        <f>B698-C698</f>
        <v>#REF!</v>
      </c>
      <c r="B698" t="e">
        <f>MATCH(E698,#REF!,0)-1</f>
        <v>#REF!</v>
      </c>
      <c r="C698">
        <v>697</v>
      </c>
      <c r="D698">
        <v>313</v>
      </c>
      <c r="E698" t="s">
        <v>8056</v>
      </c>
      <c r="F698" t="s">
        <v>8342</v>
      </c>
      <c r="G698" t="s">
        <v>8319</v>
      </c>
      <c r="H698" t="s">
        <v>9</v>
      </c>
      <c r="I698">
        <v>11</v>
      </c>
      <c r="J698">
        <v>11</v>
      </c>
      <c r="K698">
        <v>4</v>
      </c>
      <c r="L698">
        <v>253.4</v>
      </c>
      <c r="M698">
        <v>56.5</v>
      </c>
      <c r="N698">
        <v>3</v>
      </c>
      <c r="O698">
        <v>4.0999999999999996</v>
      </c>
      <c r="P698">
        <v>0</v>
      </c>
      <c r="Q698">
        <v>0</v>
      </c>
      <c r="R698">
        <v>5.38</v>
      </c>
      <c r="S698">
        <v>4.42</v>
      </c>
      <c r="T698">
        <v>1.54</v>
      </c>
      <c r="U698">
        <v>47.5</v>
      </c>
      <c r="V698">
        <v>26.9</v>
      </c>
      <c r="W698">
        <v>60.1</v>
      </c>
      <c r="X698">
        <v>2.2000000000000002</v>
      </c>
      <c r="Y698">
        <v>33.799999999999997</v>
      </c>
      <c r="Z698">
        <v>36</v>
      </c>
      <c r="AA698">
        <v>10</v>
      </c>
      <c r="AB698">
        <v>43.3</v>
      </c>
      <c r="AC698">
        <v>36</v>
      </c>
      <c r="AD698">
        <v>20.7</v>
      </c>
      <c r="AE698">
        <v>0.30099999999999999</v>
      </c>
      <c r="AF698">
        <f>SUM(P698+Q698)</f>
        <v>0</v>
      </c>
      <c r="AG698">
        <f>(U698/M698)*9</f>
        <v>7.5663716814159292</v>
      </c>
      <c r="AH698" s="15">
        <f>SUM(AI698:AN698)</f>
        <v>-6.3836605198157867</v>
      </c>
      <c r="AI698" s="4">
        <f>(M698-84.2787575)/48.673</f>
        <v>-0.57072211493024871</v>
      </c>
      <c r="AJ698" s="4">
        <f>(K698-4.6555)/6.074</f>
        <v>-0.10791899901218308</v>
      </c>
      <c r="AK698" s="4">
        <f>-1*(R698-4.3424)/0.5478</f>
        <v>-1.8941219423147142</v>
      </c>
      <c r="AL698" s="4">
        <f>-1*(T698-1.332)/0.0986</f>
        <v>-2.1095334685598375</v>
      </c>
      <c r="AM698" s="4">
        <f>(AG698-8.9127)/1.487</f>
        <v>-0.90539900375525884</v>
      </c>
      <c r="AN698" s="4">
        <f>(AF698-5.59719)/7.031955</f>
        <v>-0.7959649912435447</v>
      </c>
    </row>
    <row r="699" spans="1:40" x14ac:dyDescent="0.2">
      <c r="A699" t="e">
        <f>B699-C699</f>
        <v>#REF!</v>
      </c>
      <c r="B699" t="e">
        <f>MATCH(E699,#REF!,0)-1</f>
        <v>#REF!</v>
      </c>
      <c r="C699">
        <v>698</v>
      </c>
      <c r="D699">
        <v>678</v>
      </c>
      <c r="E699" t="s">
        <v>8261</v>
      </c>
      <c r="F699" t="s">
        <v>8338</v>
      </c>
      <c r="G699" t="s">
        <v>8349</v>
      </c>
      <c r="H699" t="s">
        <v>9</v>
      </c>
      <c r="I699">
        <v>19</v>
      </c>
      <c r="J699">
        <v>0</v>
      </c>
      <c r="K699">
        <v>0</v>
      </c>
      <c r="L699">
        <v>85.7</v>
      </c>
      <c r="M699">
        <v>19.399999999999999</v>
      </c>
      <c r="N699">
        <v>0.8</v>
      </c>
      <c r="O699">
        <v>1</v>
      </c>
      <c r="P699">
        <v>0</v>
      </c>
      <c r="Q699">
        <v>2</v>
      </c>
      <c r="R699">
        <v>4.9800000000000004</v>
      </c>
      <c r="S699">
        <v>4.25</v>
      </c>
      <c r="T699">
        <v>1.45</v>
      </c>
      <c r="U699">
        <v>14.5</v>
      </c>
      <c r="V699">
        <v>6.6</v>
      </c>
      <c r="W699">
        <v>21.5</v>
      </c>
      <c r="X699">
        <v>0.7</v>
      </c>
      <c r="Y699">
        <v>10.7</v>
      </c>
      <c r="Z699">
        <v>11.5</v>
      </c>
      <c r="AA699">
        <v>3</v>
      </c>
      <c r="AB699">
        <v>44.3</v>
      </c>
      <c r="AC699">
        <v>35</v>
      </c>
      <c r="AD699">
        <v>20.7</v>
      </c>
      <c r="AE699">
        <v>0.30199999999999999</v>
      </c>
      <c r="AF699">
        <f>SUM(P699+Q699)</f>
        <v>2</v>
      </c>
      <c r="AG699">
        <f>(U699/M699)*9</f>
        <v>6.7268041237113403</v>
      </c>
      <c r="AH699" s="15">
        <f>SUM(AI699:AN699)</f>
        <v>-6.4416513241459299</v>
      </c>
      <c r="AI699" s="4">
        <f>(M699-84.2787575)/48.673</f>
        <v>-1.3329516877940544</v>
      </c>
      <c r="AJ699" s="4">
        <f>(K699-4.6555)/6.074</f>
        <v>-0.76646361540994401</v>
      </c>
      <c r="AK699" s="4">
        <f>-1*(R699-4.3424)/0.5478</f>
        <v>-1.1639284410368764</v>
      </c>
      <c r="AL699" s="4">
        <f>-1*(T699-1.332)/0.0986</f>
        <v>-1.1967545638945223</v>
      </c>
      <c r="AM699" s="4">
        <f>(AG699-8.9127)/1.487</f>
        <v>-1.4700039517744847</v>
      </c>
      <c r="AN699" s="4">
        <f>(AF699-5.59719)/7.031955</f>
        <v>-0.51154906423604818</v>
      </c>
    </row>
    <row r="700" spans="1:40" x14ac:dyDescent="0.2">
      <c r="A700" t="e">
        <f>B700-C700</f>
        <v>#REF!</v>
      </c>
      <c r="B700" t="e">
        <f>MATCH(E700,#REF!,0)-1</f>
        <v>#REF!</v>
      </c>
      <c r="C700">
        <v>699</v>
      </c>
      <c r="D700">
        <v>510</v>
      </c>
      <c r="E700" t="s">
        <v>8238</v>
      </c>
      <c r="F700" t="s">
        <v>8326</v>
      </c>
      <c r="G700" t="s">
        <v>8319</v>
      </c>
      <c r="H700" t="s">
        <v>9</v>
      </c>
      <c r="I700">
        <v>13</v>
      </c>
      <c r="J700">
        <v>3</v>
      </c>
      <c r="K700">
        <v>1.2</v>
      </c>
      <c r="L700">
        <v>140</v>
      </c>
      <c r="M700">
        <v>31.6</v>
      </c>
      <c r="N700">
        <v>1.6</v>
      </c>
      <c r="O700">
        <v>1.9</v>
      </c>
      <c r="P700">
        <v>0</v>
      </c>
      <c r="Q700">
        <v>1</v>
      </c>
      <c r="R700">
        <v>5.09</v>
      </c>
      <c r="S700">
        <v>4.34</v>
      </c>
      <c r="T700">
        <v>1.51</v>
      </c>
      <c r="U700">
        <v>25.7</v>
      </c>
      <c r="V700">
        <v>15</v>
      </c>
      <c r="W700">
        <v>32.700000000000003</v>
      </c>
      <c r="X700">
        <v>1.2</v>
      </c>
      <c r="Y700">
        <v>17.899999999999999</v>
      </c>
      <c r="Z700">
        <v>19.100000000000001</v>
      </c>
      <c r="AA700">
        <v>5</v>
      </c>
      <c r="AB700">
        <v>44.4</v>
      </c>
      <c r="AC700">
        <v>34.9</v>
      </c>
      <c r="AD700">
        <v>20.7</v>
      </c>
      <c r="AE700">
        <v>0.29599999999999999</v>
      </c>
      <c r="AF700">
        <f>SUM(P700+Q700)</f>
        <v>1</v>
      </c>
      <c r="AG700">
        <f>(U700/M700)*9</f>
        <v>7.3196202531645564</v>
      </c>
      <c r="AH700" s="15">
        <f>SUM(AI700:AN700)</f>
        <v>-6.5463002159249637</v>
      </c>
      <c r="AI700" s="4">
        <f>(M700-84.2787575)/48.673</f>
        <v>-1.0822993754237462</v>
      </c>
      <c r="AJ700" s="4">
        <f>(K700-4.6555)/6.074</f>
        <v>-0.56890023049061567</v>
      </c>
      <c r="AK700" s="4">
        <f>-1*(R700-4.3424)/0.5478</f>
        <v>-1.364731653888281</v>
      </c>
      <c r="AL700" s="4">
        <f>-1*(T700-1.332)/0.0986</f>
        <v>-1.8052738336713992</v>
      </c>
      <c r="AM700" s="4">
        <f>(AG700-8.9127)/1.487</f>
        <v>-1.0713380947111248</v>
      </c>
      <c r="AN700" s="4">
        <f>(AF700-5.59719)/7.031955</f>
        <v>-0.65375702773979649</v>
      </c>
    </row>
    <row r="701" spans="1:40" x14ac:dyDescent="0.2">
      <c r="A701" t="e">
        <f>B701-C701</f>
        <v>#REF!</v>
      </c>
      <c r="B701" t="e">
        <f>MATCH(E701,#REF!,0)-1</f>
        <v>#REF!</v>
      </c>
      <c r="C701">
        <v>700</v>
      </c>
      <c r="D701">
        <v>726</v>
      </c>
      <c r="E701" t="s">
        <v>8215</v>
      </c>
      <c r="F701" t="s">
        <v>8333</v>
      </c>
      <c r="G701" t="s">
        <v>8349</v>
      </c>
      <c r="H701" t="s">
        <v>7564</v>
      </c>
      <c r="I701">
        <v>10</v>
      </c>
      <c r="J701">
        <v>0</v>
      </c>
      <c r="K701">
        <v>0</v>
      </c>
      <c r="L701">
        <v>43.9</v>
      </c>
      <c r="M701">
        <v>9.6999999999999993</v>
      </c>
      <c r="N701">
        <v>0.4</v>
      </c>
      <c r="O701">
        <v>0.5</v>
      </c>
      <c r="P701">
        <v>0</v>
      </c>
      <c r="Q701">
        <v>1</v>
      </c>
      <c r="R701">
        <v>5.1100000000000003</v>
      </c>
      <c r="S701">
        <v>4.41</v>
      </c>
      <c r="T701">
        <v>1.52</v>
      </c>
      <c r="U701">
        <v>9.1</v>
      </c>
      <c r="V701">
        <v>5.2</v>
      </c>
      <c r="W701">
        <v>9.6</v>
      </c>
      <c r="X701">
        <v>0.7</v>
      </c>
      <c r="Y701">
        <v>5.5</v>
      </c>
      <c r="Z701">
        <v>5.9</v>
      </c>
      <c r="AA701">
        <v>2</v>
      </c>
      <c r="AB701">
        <v>40.799999999999997</v>
      </c>
      <c r="AC701">
        <v>39.1</v>
      </c>
      <c r="AD701">
        <v>20.100000000000001</v>
      </c>
      <c r="AE701">
        <v>0.28999999999999998</v>
      </c>
      <c r="AF701">
        <f>SUM(P701+Q701)</f>
        <v>1</v>
      </c>
      <c r="AG701">
        <f>(U701/M701)*9</f>
        <v>8.4432989690721651</v>
      </c>
      <c r="AH701" s="15">
        <f>SUM(AI701:AN701)</f>
        <v>-6.5760663312446894</v>
      </c>
      <c r="AI701" s="4">
        <f>(M701-84.2787575)/48.673</f>
        <v>-1.5322408213999545</v>
      </c>
      <c r="AJ701" s="4">
        <f>(K701-4.6555)/6.074</f>
        <v>-0.76646361540994401</v>
      </c>
      <c r="AK701" s="4">
        <f>-1*(R701-4.3424)/0.5478</f>
        <v>-1.4012413289521737</v>
      </c>
      <c r="AL701" s="4">
        <f>-1*(T701-1.332)/0.0986</f>
        <v>-1.9066937119675451</v>
      </c>
      <c r="AM701" s="4">
        <f>(AG701-8.9127)/1.487</f>
        <v>-0.31566982577527503</v>
      </c>
      <c r="AN701" s="4">
        <f>(AF701-5.59719)/7.031955</f>
        <v>-0.65375702773979649</v>
      </c>
    </row>
    <row r="702" spans="1:40" x14ac:dyDescent="0.2">
      <c r="A702" t="e">
        <f>B702-C702</f>
        <v>#REF!</v>
      </c>
      <c r="B702" t="e">
        <f>MATCH(E702,#REF!,0)-1</f>
        <v>#REF!</v>
      </c>
      <c r="C702">
        <v>701</v>
      </c>
      <c r="D702">
        <v>707</v>
      </c>
      <c r="E702" t="s">
        <v>8210</v>
      </c>
      <c r="F702" t="s">
        <v>8345</v>
      </c>
      <c r="G702" t="s">
        <v>8349</v>
      </c>
      <c r="H702" t="s">
        <v>9</v>
      </c>
      <c r="I702">
        <v>8</v>
      </c>
      <c r="J702">
        <v>0</v>
      </c>
      <c r="K702">
        <v>0</v>
      </c>
      <c r="L702">
        <v>64</v>
      </c>
      <c r="M702">
        <v>14.6</v>
      </c>
      <c r="N702">
        <v>0.7</v>
      </c>
      <c r="O702">
        <v>0.8</v>
      </c>
      <c r="P702">
        <v>0</v>
      </c>
      <c r="Q702">
        <v>1</v>
      </c>
      <c r="R702">
        <v>4.91</v>
      </c>
      <c r="S702">
        <v>4.2699999999999996</v>
      </c>
      <c r="T702">
        <v>1.43</v>
      </c>
      <c r="U702">
        <v>10.199999999999999</v>
      </c>
      <c r="V702">
        <v>5</v>
      </c>
      <c r="W702">
        <v>15.9</v>
      </c>
      <c r="X702">
        <v>0.6</v>
      </c>
      <c r="Y702">
        <v>8</v>
      </c>
      <c r="Z702">
        <v>8.5</v>
      </c>
      <c r="AA702">
        <v>2</v>
      </c>
      <c r="AB702">
        <v>44.6</v>
      </c>
      <c r="AC702">
        <v>34.700000000000003</v>
      </c>
      <c r="AD702">
        <v>20.7</v>
      </c>
      <c r="AE702">
        <v>0.29699999999999999</v>
      </c>
      <c r="AF702">
        <f>SUM(P702+Q702)</f>
        <v>1</v>
      </c>
      <c r="AG702">
        <f>(U702/M702)*9</f>
        <v>6.2876712328767121</v>
      </c>
      <c r="AH702" s="15">
        <f>SUM(AI702:AN702)</f>
        <v>-6.6471676257878061</v>
      </c>
      <c r="AI702" s="4">
        <f>(M702-84.2787575)/48.673</f>
        <v>-1.4315689910217164</v>
      </c>
      <c r="AJ702" s="4">
        <f>(K702-4.6555)/6.074</f>
        <v>-0.76646361540994401</v>
      </c>
      <c r="AK702" s="4">
        <f>-1*(R702-4.3424)/0.5478</f>
        <v>-1.0361445783132541</v>
      </c>
      <c r="AL702" s="4">
        <f>-1*(T702-1.332)/0.0986</f>
        <v>-0.99391480730222992</v>
      </c>
      <c r="AM702" s="4">
        <f>(AG702-8.9127)/1.487</f>
        <v>-1.7653186060008654</v>
      </c>
      <c r="AN702" s="4">
        <f>(AF702-5.59719)/7.031955</f>
        <v>-0.65375702773979649</v>
      </c>
    </row>
    <row r="703" spans="1:40" x14ac:dyDescent="0.2">
      <c r="A703" t="e">
        <f>B703-C703</f>
        <v>#REF!</v>
      </c>
      <c r="B703" t="e">
        <f>MATCH(E703,#REF!,0)-1</f>
        <v>#REF!</v>
      </c>
      <c r="C703">
        <v>702</v>
      </c>
      <c r="D703">
        <v>633</v>
      </c>
      <c r="E703" t="s">
        <v>8270</v>
      </c>
      <c r="F703" t="s">
        <v>8341</v>
      </c>
      <c r="G703" t="s">
        <v>8349</v>
      </c>
      <c r="H703" t="s">
        <v>9</v>
      </c>
      <c r="I703">
        <v>24</v>
      </c>
      <c r="J703">
        <v>0</v>
      </c>
      <c r="K703">
        <v>0</v>
      </c>
      <c r="L703">
        <v>110.6</v>
      </c>
      <c r="M703">
        <v>24.3</v>
      </c>
      <c r="N703">
        <v>1</v>
      </c>
      <c r="O703">
        <v>1.3</v>
      </c>
      <c r="P703">
        <v>0</v>
      </c>
      <c r="Q703">
        <v>2</v>
      </c>
      <c r="R703">
        <v>5.0199999999999996</v>
      </c>
      <c r="S703">
        <v>4.4400000000000004</v>
      </c>
      <c r="T703">
        <v>1.56</v>
      </c>
      <c r="U703">
        <v>21.7</v>
      </c>
      <c r="V703">
        <v>12.9</v>
      </c>
      <c r="W703">
        <v>25.1</v>
      </c>
      <c r="X703">
        <v>1.4</v>
      </c>
      <c r="Y703">
        <v>13.6</v>
      </c>
      <c r="Z703">
        <v>14.5</v>
      </c>
      <c r="AA703">
        <v>3</v>
      </c>
      <c r="AB703">
        <v>45</v>
      </c>
      <c r="AC703">
        <v>33.6</v>
      </c>
      <c r="AD703">
        <v>21.4</v>
      </c>
      <c r="AE703">
        <v>0.30499999999999999</v>
      </c>
      <c r="AF703">
        <f>SUM(P703+Q703)</f>
        <v>2</v>
      </c>
      <c r="AG703">
        <f>(U703/M703)*9</f>
        <v>8.0370370370370363</v>
      </c>
      <c r="AH703" s="15">
        <f>SUM(AI703:AN703)</f>
        <v>-6.6484924793792448</v>
      </c>
      <c r="AI703" s="4">
        <f>(M703-84.2787575)/48.673</f>
        <v>-1.2322798574158158</v>
      </c>
      <c r="AJ703" s="4">
        <f>(K703-4.6555)/6.074</f>
        <v>-0.76646361540994401</v>
      </c>
      <c r="AK703" s="4">
        <f>-1*(R703-4.3424)/0.5478</f>
        <v>-1.2369477911646587</v>
      </c>
      <c r="AL703" s="4">
        <f>-1*(T703-1.332)/0.0986</f>
        <v>-2.3123732251521298</v>
      </c>
      <c r="AM703" s="4">
        <f>(AG703-8.9127)/1.487</f>
        <v>-0.58887892600064751</v>
      </c>
      <c r="AN703" s="4">
        <f>(AF703-5.59719)/7.031955</f>
        <v>-0.51154906423604818</v>
      </c>
    </row>
    <row r="704" spans="1:40" x14ac:dyDescent="0.2">
      <c r="A704" t="e">
        <f>B704-C704</f>
        <v>#REF!</v>
      </c>
      <c r="B704" t="e">
        <f>MATCH(E704,#REF!,0)-1</f>
        <v>#REF!</v>
      </c>
      <c r="C704">
        <v>703</v>
      </c>
      <c r="D704">
        <v>692</v>
      </c>
      <c r="E704" t="s">
        <v>7978</v>
      </c>
      <c r="F704" t="s">
        <v>8324</v>
      </c>
      <c r="G704" t="s">
        <v>8319</v>
      </c>
      <c r="H704" t="s">
        <v>9</v>
      </c>
      <c r="I704">
        <v>3</v>
      </c>
      <c r="J704">
        <v>3</v>
      </c>
      <c r="K704">
        <v>1.3</v>
      </c>
      <c r="L704">
        <v>73.7</v>
      </c>
      <c r="M704">
        <v>16.600000000000001</v>
      </c>
      <c r="N704">
        <v>1</v>
      </c>
      <c r="O704">
        <v>1</v>
      </c>
      <c r="P704">
        <v>0</v>
      </c>
      <c r="Q704">
        <v>0</v>
      </c>
      <c r="R704">
        <v>5.07</v>
      </c>
      <c r="S704">
        <v>4.3099999999999996</v>
      </c>
      <c r="T704">
        <v>1.49</v>
      </c>
      <c r="U704">
        <v>13.7</v>
      </c>
      <c r="V704">
        <v>7.2</v>
      </c>
      <c r="W704">
        <v>17.5</v>
      </c>
      <c r="X704">
        <v>1</v>
      </c>
      <c r="Y704">
        <v>9.4</v>
      </c>
      <c r="Z704">
        <v>10</v>
      </c>
      <c r="AA704">
        <v>3</v>
      </c>
      <c r="AB704">
        <v>46.8</v>
      </c>
      <c r="AC704">
        <v>32.299999999999997</v>
      </c>
      <c r="AD704">
        <v>20.8</v>
      </c>
      <c r="AE704">
        <v>0.30199999999999999</v>
      </c>
      <c r="AF704">
        <f>SUM(P704+Q704)</f>
        <v>0</v>
      </c>
      <c r="AG704">
        <f>(U704/M704)*9</f>
        <v>7.4277108433734931</v>
      </c>
      <c r="AH704" s="15">
        <f>SUM(AI704:AN704)</f>
        <v>-6.6681838282113448</v>
      </c>
      <c r="AI704" s="4">
        <f>(M704-84.2787575)/48.673</f>
        <v>-1.3904784480101902</v>
      </c>
      <c r="AJ704" s="4">
        <f>(K704-4.6555)/6.074</f>
        <v>-0.55243661508067177</v>
      </c>
      <c r="AK704" s="4">
        <f>-1*(R704-4.3424)/0.5478</f>
        <v>-1.3282219788243899</v>
      </c>
      <c r="AL704" s="4">
        <f>-1*(T704-1.332)/0.0986</f>
        <v>-1.6024340770791068</v>
      </c>
      <c r="AM704" s="4">
        <f>(AG704-8.9127)/1.487</f>
        <v>-0.99864771797344054</v>
      </c>
      <c r="AN704" s="4">
        <f>(AF704-5.59719)/7.031955</f>
        <v>-0.7959649912435447</v>
      </c>
    </row>
    <row r="705" spans="1:40" x14ac:dyDescent="0.2">
      <c r="A705" t="e">
        <f>B705-C705</f>
        <v>#REF!</v>
      </c>
      <c r="B705" t="e">
        <f>MATCH(E705,#REF!,0)-1</f>
        <v>#REF!</v>
      </c>
      <c r="C705">
        <v>704</v>
      </c>
      <c r="D705">
        <v>512</v>
      </c>
      <c r="E705" t="s">
        <v>8008</v>
      </c>
      <c r="F705" t="s">
        <v>8335</v>
      </c>
      <c r="G705" t="s">
        <v>8319</v>
      </c>
      <c r="H705" t="s">
        <v>9</v>
      </c>
      <c r="I705">
        <v>10</v>
      </c>
      <c r="J705">
        <v>5</v>
      </c>
      <c r="K705">
        <v>1.8</v>
      </c>
      <c r="L705">
        <v>139</v>
      </c>
      <c r="M705">
        <v>31.4</v>
      </c>
      <c r="N705">
        <v>1.9</v>
      </c>
      <c r="O705">
        <v>1.9</v>
      </c>
      <c r="P705">
        <v>0</v>
      </c>
      <c r="Q705">
        <v>0</v>
      </c>
      <c r="R705">
        <v>5.13</v>
      </c>
      <c r="S705">
        <v>4.47</v>
      </c>
      <c r="T705">
        <v>1.48</v>
      </c>
      <c r="U705">
        <v>23.8</v>
      </c>
      <c r="V705">
        <v>12.9</v>
      </c>
      <c r="W705">
        <v>33.5</v>
      </c>
      <c r="X705">
        <v>1.4</v>
      </c>
      <c r="Y705">
        <v>17.899999999999999</v>
      </c>
      <c r="Z705">
        <v>19.100000000000001</v>
      </c>
      <c r="AA705">
        <v>5</v>
      </c>
      <c r="AB705">
        <v>43.2</v>
      </c>
      <c r="AC705">
        <v>35.6</v>
      </c>
      <c r="AD705">
        <v>21.2</v>
      </c>
      <c r="AE705">
        <v>0.29699999999999999</v>
      </c>
      <c r="AF705">
        <f>SUM(P705+Q705)</f>
        <v>0</v>
      </c>
      <c r="AG705">
        <f>(U705/M705)*9</f>
        <v>6.8216560509554149</v>
      </c>
      <c r="AH705" s="15">
        <f>SUM(AI705:AN705)</f>
        <v>-6.697473670907085</v>
      </c>
      <c r="AI705" s="4">
        <f>(M705-84.2787575)/48.673</f>
        <v>-1.0864084297248988</v>
      </c>
      <c r="AJ705" s="4">
        <f>(K705-4.6555)/6.074</f>
        <v>-0.47011853803095166</v>
      </c>
      <c r="AK705" s="4">
        <f>-1*(R705-4.3424)/0.5478</f>
        <v>-1.4377510040160648</v>
      </c>
      <c r="AL705" s="4">
        <f>-1*(T705-1.332)/0.0986</f>
        <v>-1.5010141987829606</v>
      </c>
      <c r="AM705" s="4">
        <f>(AG705-8.9127)/1.487</f>
        <v>-1.4062165091086645</v>
      </c>
      <c r="AN705" s="4">
        <f>(AF705-5.59719)/7.031955</f>
        <v>-0.7959649912435447</v>
      </c>
    </row>
    <row r="706" spans="1:40" x14ac:dyDescent="0.2">
      <c r="A706" t="e">
        <f>B706-C706</f>
        <v>#REF!</v>
      </c>
      <c r="B706" t="e">
        <f>MATCH(E706,#REF!,0)-1</f>
        <v>#REF!</v>
      </c>
      <c r="C706">
        <v>705</v>
      </c>
      <c r="D706">
        <v>166</v>
      </c>
      <c r="E706" t="s">
        <v>8080</v>
      </c>
      <c r="F706" t="s">
        <v>8346</v>
      </c>
      <c r="G706" t="s">
        <v>8319</v>
      </c>
      <c r="H706" t="s">
        <v>9</v>
      </c>
      <c r="I706">
        <v>25</v>
      </c>
      <c r="J706">
        <v>15</v>
      </c>
      <c r="K706">
        <v>4.8</v>
      </c>
      <c r="L706">
        <v>387.6</v>
      </c>
      <c r="M706">
        <v>85.6</v>
      </c>
      <c r="N706">
        <v>3.4</v>
      </c>
      <c r="O706">
        <v>6.5</v>
      </c>
      <c r="P706">
        <v>0</v>
      </c>
      <c r="Q706">
        <v>1</v>
      </c>
      <c r="R706">
        <v>5.88</v>
      </c>
      <c r="S706">
        <v>4.63</v>
      </c>
      <c r="T706">
        <v>1.57</v>
      </c>
      <c r="U706">
        <v>72.400000000000006</v>
      </c>
      <c r="V706">
        <v>44.3</v>
      </c>
      <c r="W706">
        <v>90.6</v>
      </c>
      <c r="X706">
        <v>3.7</v>
      </c>
      <c r="Y706">
        <v>55.8</v>
      </c>
      <c r="Z706">
        <v>59</v>
      </c>
      <c r="AA706">
        <v>19</v>
      </c>
      <c r="AB706">
        <v>37</v>
      </c>
      <c r="AC706">
        <v>42.4</v>
      </c>
      <c r="AD706">
        <v>20.6</v>
      </c>
      <c r="AE706">
        <v>0.28999999999999998</v>
      </c>
      <c r="AF706">
        <f>SUM(P706+Q706)</f>
        <v>1</v>
      </c>
      <c r="AG706">
        <f>(U706/M706)*9</f>
        <v>7.6121495327102817</v>
      </c>
      <c r="AH706" s="15">
        <f>SUM(AI706:AN706)</f>
        <v>-6.6980923695953756</v>
      </c>
      <c r="AI706" s="4">
        <f>(M706-84.2787575)/48.673</f>
        <v>2.7145285887452936E-2</v>
      </c>
      <c r="AJ706" s="4">
        <f>(K706-4.6555)/6.074</f>
        <v>2.3789924267369089E-2</v>
      </c>
      <c r="AK706" s="4">
        <f>-1*(R706-4.3424)/0.5478</f>
        <v>-2.8068638189120123</v>
      </c>
      <c r="AL706" s="4">
        <f>-1*(T706-1.332)/0.0986</f>
        <v>-2.4137931034482758</v>
      </c>
      <c r="AM706" s="4">
        <f>(AG706-8.9127)/1.487</f>
        <v>-0.87461362965011258</v>
      </c>
      <c r="AN706" s="4">
        <f>(AF706-5.59719)/7.031955</f>
        <v>-0.65375702773979649</v>
      </c>
    </row>
    <row r="707" spans="1:40" x14ac:dyDescent="0.2">
      <c r="A707" t="e">
        <f>B707-C707</f>
        <v>#REF!</v>
      </c>
      <c r="B707" t="e">
        <f>MATCH(E707,#REF!,0)-1</f>
        <v>#REF!</v>
      </c>
      <c r="C707">
        <v>706</v>
      </c>
      <c r="D707">
        <v>737</v>
      </c>
      <c r="E707" t="s">
        <v>7947</v>
      </c>
      <c r="F707" t="s">
        <v>8332</v>
      </c>
      <c r="G707" t="s">
        <v>8319</v>
      </c>
      <c r="H707" t="s">
        <v>9</v>
      </c>
      <c r="I707">
        <v>1</v>
      </c>
      <c r="J707">
        <v>1</v>
      </c>
      <c r="K707">
        <v>0.6</v>
      </c>
      <c r="L707">
        <v>35.1</v>
      </c>
      <c r="M707">
        <v>8</v>
      </c>
      <c r="N707">
        <v>0.4</v>
      </c>
      <c r="O707">
        <v>0.5</v>
      </c>
      <c r="P707">
        <v>0</v>
      </c>
      <c r="Q707">
        <v>0</v>
      </c>
      <c r="R707">
        <v>4.87</v>
      </c>
      <c r="S707">
        <v>4.3099999999999996</v>
      </c>
      <c r="T707">
        <v>1.44</v>
      </c>
      <c r="U707">
        <v>5.7</v>
      </c>
      <c r="V707">
        <v>2.9</v>
      </c>
      <c r="W707">
        <v>8.6</v>
      </c>
      <c r="X707">
        <v>0.4</v>
      </c>
      <c r="Y707">
        <v>4.3</v>
      </c>
      <c r="Z707">
        <v>4.7</v>
      </c>
      <c r="AA707">
        <v>1</v>
      </c>
      <c r="AB707">
        <v>48.5</v>
      </c>
      <c r="AC707">
        <v>30.8</v>
      </c>
      <c r="AD707">
        <v>20.7</v>
      </c>
      <c r="AE707">
        <v>0.30099999999999999</v>
      </c>
      <c r="AF707">
        <f>SUM(P707+Q707)</f>
        <v>0</v>
      </c>
      <c r="AG707">
        <f>(U707/M707)*9</f>
        <v>6.4125000000000005</v>
      </c>
      <c r="AH707" s="15">
        <f>SUM(AI707:AN707)</f>
        <v>-6.7706465006482484</v>
      </c>
      <c r="AI707" s="4">
        <f>(M707-84.2787575)/48.673</f>
        <v>-1.5671677829597517</v>
      </c>
      <c r="AJ707" s="4">
        <f>(K707-4.6555)/6.074</f>
        <v>-0.66768192295027995</v>
      </c>
      <c r="AK707" s="4">
        <f>-1*(R707-4.3424)/0.5478</f>
        <v>-0.96312522818547019</v>
      </c>
      <c r="AL707" s="4">
        <f>-1*(T707-1.332)/0.0986</f>
        <v>-1.0953346855983761</v>
      </c>
      <c r="AM707" s="4">
        <f>(AG707-8.9127)/1.487</f>
        <v>-1.6813718897108261</v>
      </c>
      <c r="AN707" s="4">
        <f>(AF707-5.59719)/7.031955</f>
        <v>-0.7959649912435447</v>
      </c>
    </row>
    <row r="708" spans="1:40" x14ac:dyDescent="0.2">
      <c r="A708" t="e">
        <f>B708-C708</f>
        <v>#REF!</v>
      </c>
      <c r="B708" t="e">
        <f>MATCH(E708,#REF!,0)-1</f>
        <v>#REF!</v>
      </c>
      <c r="C708">
        <v>707</v>
      </c>
      <c r="D708">
        <v>621</v>
      </c>
      <c r="E708" t="s">
        <v>8294</v>
      </c>
      <c r="F708" t="s">
        <v>8337</v>
      </c>
      <c r="G708" t="s">
        <v>8349</v>
      </c>
      <c r="H708" t="s">
        <v>9</v>
      </c>
      <c r="I708">
        <v>24</v>
      </c>
      <c r="J708">
        <v>0</v>
      </c>
      <c r="K708">
        <v>0</v>
      </c>
      <c r="L708">
        <v>108.2</v>
      </c>
      <c r="M708">
        <v>24.3</v>
      </c>
      <c r="N708">
        <v>1.1000000000000001</v>
      </c>
      <c r="O708">
        <v>1.3</v>
      </c>
      <c r="P708">
        <v>0</v>
      </c>
      <c r="Q708">
        <v>2</v>
      </c>
      <c r="R708">
        <v>5.41</v>
      </c>
      <c r="S708">
        <v>4.3600000000000003</v>
      </c>
      <c r="T708">
        <v>1.47</v>
      </c>
      <c r="U708">
        <v>20.399999999999999</v>
      </c>
      <c r="V708">
        <v>10.199999999999999</v>
      </c>
      <c r="W708">
        <v>25.4</v>
      </c>
      <c r="X708">
        <v>1.1000000000000001</v>
      </c>
      <c r="Y708">
        <v>14.6</v>
      </c>
      <c r="Z708">
        <v>15.4</v>
      </c>
      <c r="AA708">
        <v>5</v>
      </c>
      <c r="AB708">
        <v>36.6</v>
      </c>
      <c r="AC708">
        <v>42.9</v>
      </c>
      <c r="AD708">
        <v>20.399999999999999</v>
      </c>
      <c r="AE708">
        <v>0.28599999999999998</v>
      </c>
      <c r="AF708">
        <f>SUM(P708+Q708)</f>
        <v>2</v>
      </c>
      <c r="AG708">
        <f>(U708/M708)*9</f>
        <v>7.5555555555555554</v>
      </c>
      <c r="AH708" s="15">
        <f>SUM(AI708:AN708)</f>
        <v>-6.7714461063021085</v>
      </c>
      <c r="AI708" s="4">
        <f>(M708-84.2787575)/48.673</f>
        <v>-1.2322798574158158</v>
      </c>
      <c r="AJ708" s="4">
        <f>(K708-4.6555)/6.074</f>
        <v>-0.76646361540994401</v>
      </c>
      <c r="AK708" s="4">
        <f>-1*(R708-4.3424)/0.5478</f>
        <v>-1.9488864549105525</v>
      </c>
      <c r="AL708" s="4">
        <f>-1*(T708-1.332)/0.0986</f>
        <v>-1.3995943204868144</v>
      </c>
      <c r="AM708" s="4">
        <f>(AG708-8.9127)/1.487</f>
        <v>-0.91267279384293454</v>
      </c>
      <c r="AN708" s="4">
        <f>(AF708-5.59719)/7.031955</f>
        <v>-0.51154906423604818</v>
      </c>
    </row>
    <row r="709" spans="1:40" x14ac:dyDescent="0.2">
      <c r="A709" t="e">
        <f>B709-C709</f>
        <v>#REF!</v>
      </c>
      <c r="B709" t="e">
        <f>MATCH(E709,#REF!,0)-1</f>
        <v>#REF!</v>
      </c>
      <c r="C709">
        <v>708</v>
      </c>
      <c r="D709">
        <v>663</v>
      </c>
      <c r="E709" t="s">
        <v>8107</v>
      </c>
      <c r="F709" t="s">
        <v>8338</v>
      </c>
      <c r="G709" t="s">
        <v>8319</v>
      </c>
      <c r="H709" t="s">
        <v>9</v>
      </c>
      <c r="I709">
        <v>4</v>
      </c>
      <c r="J709">
        <v>4</v>
      </c>
      <c r="K709">
        <v>1.4</v>
      </c>
      <c r="L709">
        <v>93.8</v>
      </c>
      <c r="M709">
        <v>21.3</v>
      </c>
      <c r="N709">
        <v>0.9</v>
      </c>
      <c r="O709">
        <v>1.6</v>
      </c>
      <c r="P709">
        <v>0</v>
      </c>
      <c r="Q709">
        <v>0</v>
      </c>
      <c r="R709">
        <v>5.65</v>
      </c>
      <c r="S709">
        <v>4.3899999999999997</v>
      </c>
      <c r="T709">
        <v>1.41</v>
      </c>
      <c r="U709">
        <v>17.5</v>
      </c>
      <c r="V709">
        <v>7.1</v>
      </c>
      <c r="W709">
        <v>22.9</v>
      </c>
      <c r="X709">
        <v>1</v>
      </c>
      <c r="Y709">
        <v>13.4</v>
      </c>
      <c r="Z709">
        <v>14.1</v>
      </c>
      <c r="AA709">
        <v>5</v>
      </c>
      <c r="AB709">
        <v>31.5</v>
      </c>
      <c r="AC709">
        <v>47.8</v>
      </c>
      <c r="AD709">
        <v>20.7</v>
      </c>
      <c r="AE709">
        <v>0.28399999999999997</v>
      </c>
      <c r="AF709">
        <f>SUM(P709+Q709)</f>
        <v>0</v>
      </c>
      <c r="AG709">
        <f>(U709/M709)*9</f>
        <v>7.3943661971830981</v>
      </c>
      <c r="AH709" s="15">
        <f>SUM(AI709:AN709)</f>
        <v>-6.8250030935902544</v>
      </c>
      <c r="AI709" s="4">
        <f>(M709-84.2787575)/48.673</f>
        <v>-1.2939156719331046</v>
      </c>
      <c r="AJ709" s="4">
        <f>(K709-4.6555)/6.074</f>
        <v>-0.53597299967072776</v>
      </c>
      <c r="AK709" s="4">
        <f>-1*(R709-4.3424)/0.5478</f>
        <v>-2.3870025556772561</v>
      </c>
      <c r="AL709" s="4">
        <f>-1*(T709-1.332)/0.0986</f>
        <v>-0.79107505070993767</v>
      </c>
      <c r="AM709" s="4">
        <f>(AG709-8.9127)/1.487</f>
        <v>-1.0210718243556833</v>
      </c>
      <c r="AN709" s="4">
        <f>(AF709-5.59719)/7.031955</f>
        <v>-0.7959649912435447</v>
      </c>
    </row>
    <row r="710" spans="1:40" x14ac:dyDescent="0.2">
      <c r="A710" t="e">
        <f>B710-C710</f>
        <v>#REF!</v>
      </c>
      <c r="B710" t="e">
        <f>MATCH(E710,#REF!,0)-1</f>
        <v>#REF!</v>
      </c>
      <c r="C710">
        <v>709</v>
      </c>
      <c r="D710">
        <v>722</v>
      </c>
      <c r="E710" t="s">
        <v>8085</v>
      </c>
      <c r="F710" t="s">
        <v>8343</v>
      </c>
      <c r="G710" t="s">
        <v>8319</v>
      </c>
      <c r="H710" t="s">
        <v>9</v>
      </c>
      <c r="I710">
        <v>2</v>
      </c>
      <c r="J710">
        <v>2</v>
      </c>
      <c r="K710">
        <v>0.7</v>
      </c>
      <c r="L710">
        <v>45.8</v>
      </c>
      <c r="M710">
        <v>10.4</v>
      </c>
      <c r="N710">
        <v>0.6</v>
      </c>
      <c r="O710">
        <v>0.7</v>
      </c>
      <c r="P710">
        <v>0</v>
      </c>
      <c r="Q710">
        <v>0</v>
      </c>
      <c r="R710">
        <v>5.37</v>
      </c>
      <c r="S710">
        <v>4.45</v>
      </c>
      <c r="T710">
        <v>1.42</v>
      </c>
      <c r="U710">
        <v>8.3000000000000007</v>
      </c>
      <c r="V710">
        <v>3.9</v>
      </c>
      <c r="W710">
        <v>10.9</v>
      </c>
      <c r="X710">
        <v>0.5</v>
      </c>
      <c r="Y710">
        <v>6.2</v>
      </c>
      <c r="Z710">
        <v>6.6</v>
      </c>
      <c r="AA710">
        <v>2</v>
      </c>
      <c r="AB710">
        <v>35.1</v>
      </c>
      <c r="AC710">
        <v>44.5</v>
      </c>
      <c r="AD710">
        <v>20.399999999999999</v>
      </c>
      <c r="AE710">
        <v>0.28399999999999997</v>
      </c>
      <c r="AF710">
        <f>SUM(P710+Q710)</f>
        <v>0</v>
      </c>
      <c r="AG710">
        <f>(U710/M710)*9</f>
        <v>7.1826923076923084</v>
      </c>
      <c r="AH710" s="15">
        <f>SUM(AI710:AN710)</f>
        <v>-6.8968259113347203</v>
      </c>
      <c r="AI710" s="4">
        <f>(M710-84.2787575)/48.673</f>
        <v>-1.5178591313459204</v>
      </c>
      <c r="AJ710" s="4">
        <f>(K710-4.6555)/6.074</f>
        <v>-0.65121830754033583</v>
      </c>
      <c r="AK710" s="4">
        <f>-1*(R710-4.3424)/0.5478</f>
        <v>-1.8758671047827686</v>
      </c>
      <c r="AL710" s="4">
        <f>-1*(T710-1.332)/0.0986</f>
        <v>-0.89249492900608385</v>
      </c>
      <c r="AM710" s="4">
        <f>(AG710-8.9127)/1.487</f>
        <v>-1.1634214474160665</v>
      </c>
      <c r="AN710" s="4">
        <f>(AF710-5.59719)/7.031955</f>
        <v>-0.7959649912435447</v>
      </c>
    </row>
    <row r="711" spans="1:40" x14ac:dyDescent="0.2">
      <c r="A711" t="e">
        <f>B711-C711</f>
        <v>#REF!</v>
      </c>
      <c r="B711" t="e">
        <f>MATCH(E711,#REF!,0)-1</f>
        <v>#REF!</v>
      </c>
      <c r="C711">
        <v>710</v>
      </c>
      <c r="D711">
        <v>265</v>
      </c>
      <c r="E711" t="s">
        <v>7997</v>
      </c>
      <c r="F711" t="s">
        <v>8346</v>
      </c>
      <c r="G711" t="s">
        <v>8319</v>
      </c>
      <c r="H711" t="s">
        <v>7564</v>
      </c>
      <c r="I711">
        <v>12</v>
      </c>
      <c r="J711">
        <v>12</v>
      </c>
      <c r="K711">
        <v>4</v>
      </c>
      <c r="L711">
        <v>274.89999999999998</v>
      </c>
      <c r="M711">
        <v>60.8</v>
      </c>
      <c r="N711">
        <v>2.6</v>
      </c>
      <c r="O711">
        <v>4.7</v>
      </c>
      <c r="P711">
        <v>0</v>
      </c>
      <c r="Q711">
        <v>0</v>
      </c>
      <c r="R711">
        <v>5.74</v>
      </c>
      <c r="S711">
        <v>4.67</v>
      </c>
      <c r="T711">
        <v>1.57</v>
      </c>
      <c r="U711">
        <v>54.5</v>
      </c>
      <c r="V711">
        <v>33.200000000000003</v>
      </c>
      <c r="W711">
        <v>62</v>
      </c>
      <c r="X711">
        <v>2.2999999999999998</v>
      </c>
      <c r="Y711">
        <v>38.799999999999997</v>
      </c>
      <c r="Z711">
        <v>40.9</v>
      </c>
      <c r="AA711">
        <v>13</v>
      </c>
      <c r="AB711">
        <v>33</v>
      </c>
      <c r="AC711">
        <v>46.4</v>
      </c>
      <c r="AD711">
        <v>20.6</v>
      </c>
      <c r="AE711">
        <v>0.28299999999999997</v>
      </c>
      <c r="AF711">
        <f>SUM(P711+Q711)</f>
        <v>0</v>
      </c>
      <c r="AG711">
        <f>(U711/M711)*9</f>
        <v>8.0674342105263168</v>
      </c>
      <c r="AH711" s="15">
        <f>SUM(AI711:AN711)</f>
        <v>-6.9197876147679418</v>
      </c>
      <c r="AI711" s="4">
        <f>(M711-84.2787575)/48.673</f>
        <v>-0.48237744745546812</v>
      </c>
      <c r="AJ711" s="4">
        <f>(K711-4.6555)/6.074</f>
        <v>-0.10791899901218308</v>
      </c>
      <c r="AK711" s="4">
        <f>-1*(R711-4.3424)/0.5478</f>
        <v>-2.5512960934647695</v>
      </c>
      <c r="AL711" s="4">
        <f>-1*(T711-1.332)/0.0986</f>
        <v>-2.4137931034482758</v>
      </c>
      <c r="AM711" s="4">
        <f>(AG711-8.9127)/1.487</f>
        <v>-0.56843698014370025</v>
      </c>
      <c r="AN711" s="4">
        <f>(AF711-5.59719)/7.031955</f>
        <v>-0.7959649912435447</v>
      </c>
    </row>
    <row r="712" spans="1:40" x14ac:dyDescent="0.2">
      <c r="A712" t="e">
        <f>B712-C712</f>
        <v>#REF!</v>
      </c>
      <c r="B712" t="e">
        <f>MATCH(E712,#REF!,0)-1</f>
        <v>#REF!</v>
      </c>
      <c r="C712">
        <v>711</v>
      </c>
      <c r="D712">
        <v>171</v>
      </c>
      <c r="E712" t="s">
        <v>8306</v>
      </c>
      <c r="F712" t="s">
        <v>8348</v>
      </c>
      <c r="G712" t="s">
        <v>8319</v>
      </c>
      <c r="H712" t="s">
        <v>9</v>
      </c>
      <c r="I712">
        <v>29</v>
      </c>
      <c r="J712">
        <v>13</v>
      </c>
      <c r="K712">
        <v>4.5</v>
      </c>
      <c r="L712">
        <v>377.6</v>
      </c>
      <c r="M712">
        <v>83.8</v>
      </c>
      <c r="N712">
        <v>3.9</v>
      </c>
      <c r="O712">
        <v>5.8</v>
      </c>
      <c r="P712">
        <v>0</v>
      </c>
      <c r="Q712">
        <v>2</v>
      </c>
      <c r="R712">
        <v>5.6</v>
      </c>
      <c r="S712">
        <v>4.71</v>
      </c>
      <c r="T712">
        <v>1.56</v>
      </c>
      <c r="U712">
        <v>58.4</v>
      </c>
      <c r="V712">
        <v>36</v>
      </c>
      <c r="W712">
        <v>94.5</v>
      </c>
      <c r="X712">
        <v>3.3</v>
      </c>
      <c r="Y712">
        <v>52.1</v>
      </c>
      <c r="Z712">
        <v>55.5</v>
      </c>
      <c r="AA712">
        <v>16</v>
      </c>
      <c r="AB712">
        <v>43.3</v>
      </c>
      <c r="AC712">
        <v>36.200000000000003</v>
      </c>
      <c r="AD712">
        <v>20.5</v>
      </c>
      <c r="AE712">
        <v>0.29799999999999999</v>
      </c>
      <c r="AF712">
        <f>SUM(P712+Q712)</f>
        <v>2</v>
      </c>
      <c r="AG712">
        <f>(U712/M712)*9</f>
        <v>6.2720763723150359</v>
      </c>
      <c r="AH712" s="15">
        <f>SUM(AI712:AN712)</f>
        <v>-6.930893853263691</v>
      </c>
      <c r="AI712" s="4">
        <f>(M712-84.2787575)/48.673</f>
        <v>-9.8362028229203122E-3</v>
      </c>
      <c r="AJ712" s="4">
        <f>(K712-4.6555)/6.074</f>
        <v>-2.5600921962462952E-2</v>
      </c>
      <c r="AK712" s="4">
        <f>-1*(R712-4.3424)/0.5478</f>
        <v>-2.2957283680175249</v>
      </c>
      <c r="AL712" s="4">
        <f>-1*(T712-1.332)/0.0986</f>
        <v>-2.3123732251521298</v>
      </c>
      <c r="AM712" s="4">
        <f>(AG712-8.9127)/1.487</f>
        <v>-1.7758060710726047</v>
      </c>
      <c r="AN712" s="4">
        <f>(AF712-5.59719)/7.031955</f>
        <v>-0.51154906423604818</v>
      </c>
    </row>
    <row r="713" spans="1:40" x14ac:dyDescent="0.2">
      <c r="A713" t="e">
        <f>B713-C713</f>
        <v>#REF!</v>
      </c>
      <c r="B713" t="e">
        <f>MATCH(E713,#REF!,0)-1</f>
        <v>#REF!</v>
      </c>
      <c r="C713">
        <v>712</v>
      </c>
      <c r="D713">
        <v>634</v>
      </c>
      <c r="E713" t="s">
        <v>8278</v>
      </c>
      <c r="F713" t="s">
        <v>8325</v>
      </c>
      <c r="G713" t="s">
        <v>8349</v>
      </c>
      <c r="H713" t="s">
        <v>9</v>
      </c>
      <c r="I713">
        <v>24</v>
      </c>
      <c r="J713">
        <v>0</v>
      </c>
      <c r="K713">
        <v>0</v>
      </c>
      <c r="L713">
        <v>108.5</v>
      </c>
      <c r="M713">
        <v>24.3</v>
      </c>
      <c r="N713">
        <v>1</v>
      </c>
      <c r="O713">
        <v>1.3</v>
      </c>
      <c r="P713">
        <v>0</v>
      </c>
      <c r="Q713">
        <v>2</v>
      </c>
      <c r="R713">
        <v>5.58</v>
      </c>
      <c r="S713">
        <v>4.22</v>
      </c>
      <c r="T713">
        <v>1.48</v>
      </c>
      <c r="U713">
        <v>20.8</v>
      </c>
      <c r="V713">
        <v>10.5</v>
      </c>
      <c r="W713">
        <v>25.4</v>
      </c>
      <c r="X713">
        <v>1.1000000000000001</v>
      </c>
      <c r="Y713">
        <v>15.1</v>
      </c>
      <c r="Z713">
        <v>15.9</v>
      </c>
      <c r="AA713">
        <v>5</v>
      </c>
      <c r="AB713">
        <v>36.200000000000003</v>
      </c>
      <c r="AC713">
        <v>43.9</v>
      </c>
      <c r="AD713">
        <v>19.899999999999999</v>
      </c>
      <c r="AE713">
        <v>0.28299999999999997</v>
      </c>
      <c r="AF713">
        <f>SUM(P713+Q713)</f>
        <v>2</v>
      </c>
      <c r="AG713">
        <f>(U713/M713)*9</f>
        <v>7.7037037037037033</v>
      </c>
      <c r="AH713" s="15">
        <f>SUM(AI713:AN713)</f>
        <v>-7.0835693402283253</v>
      </c>
      <c r="AI713" s="4">
        <f>(M713-84.2787575)/48.673</f>
        <v>-1.2322798574158158</v>
      </c>
      <c r="AJ713" s="4">
        <f>(K713-4.6555)/6.074</f>
        <v>-0.76646361540994401</v>
      </c>
      <c r="AK713" s="4">
        <f>-1*(R713-4.3424)/0.5478</f>
        <v>-2.2592186929536338</v>
      </c>
      <c r="AL713" s="4">
        <f>-1*(T713-1.332)/0.0986</f>
        <v>-1.5010141987829606</v>
      </c>
      <c r="AM713" s="4">
        <f>(AG713-8.9127)/1.487</f>
        <v>-0.81304391142992316</v>
      </c>
      <c r="AN713" s="4">
        <f>(AF713-5.59719)/7.031955</f>
        <v>-0.51154906423604818</v>
      </c>
    </row>
    <row r="714" spans="1:40" x14ac:dyDescent="0.2">
      <c r="A714" t="e">
        <f>B714-C714</f>
        <v>#REF!</v>
      </c>
      <c r="B714" t="e">
        <f>MATCH(E714,#REF!,0)-1</f>
        <v>#REF!</v>
      </c>
      <c r="C714">
        <v>713</v>
      </c>
      <c r="D714">
        <v>174</v>
      </c>
      <c r="E714" t="s">
        <v>7965</v>
      </c>
      <c r="F714" t="s">
        <v>8346</v>
      </c>
      <c r="G714" t="s">
        <v>8319</v>
      </c>
      <c r="H714" t="s">
        <v>9</v>
      </c>
      <c r="I714">
        <v>23</v>
      </c>
      <c r="J714">
        <v>13</v>
      </c>
      <c r="K714">
        <v>4.4000000000000004</v>
      </c>
      <c r="L714">
        <v>371.9</v>
      </c>
      <c r="M714">
        <v>82.5</v>
      </c>
      <c r="N714">
        <v>3.6</v>
      </c>
      <c r="O714">
        <v>5.9</v>
      </c>
      <c r="P714">
        <v>0</v>
      </c>
      <c r="Q714">
        <v>1</v>
      </c>
      <c r="R714">
        <v>5.46</v>
      </c>
      <c r="S714">
        <v>4.59</v>
      </c>
      <c r="T714">
        <v>1.58</v>
      </c>
      <c r="U714">
        <v>56.8</v>
      </c>
      <c r="V714">
        <v>38</v>
      </c>
      <c r="W714">
        <v>92.2</v>
      </c>
      <c r="X714">
        <v>4.9000000000000004</v>
      </c>
      <c r="Y714">
        <v>50</v>
      </c>
      <c r="Z714">
        <v>53.6</v>
      </c>
      <c r="AA714">
        <v>14</v>
      </c>
      <c r="AB714">
        <v>49.6</v>
      </c>
      <c r="AC714">
        <v>29.9</v>
      </c>
      <c r="AD714">
        <v>20.6</v>
      </c>
      <c r="AE714">
        <v>0.30399999999999999</v>
      </c>
      <c r="AF714">
        <f>SUM(P714+Q714)</f>
        <v>1</v>
      </c>
      <c r="AG714">
        <f>(U714/M714)*9</f>
        <v>6.1963636363636363</v>
      </c>
      <c r="AH714" s="15">
        <f>SUM(AI714:AN714)</f>
        <v>-7.1144627493339936</v>
      </c>
      <c r="AI714" s="4">
        <f>(M714-84.2787575)/48.673</f>
        <v>-3.6545055780412089E-2</v>
      </c>
      <c r="AJ714" s="4">
        <f>(K714-4.6555)/6.074</f>
        <v>-4.2064537372406917E-2</v>
      </c>
      <c r="AK714" s="4">
        <f>-1*(R714-4.3424)/0.5478</f>
        <v>-2.0401606425702821</v>
      </c>
      <c r="AL714" s="4">
        <f>-1*(T714-1.332)/0.0986</f>
        <v>-2.5152129817444222</v>
      </c>
      <c r="AM714" s="4">
        <f>(AG714-8.9127)/1.487</f>
        <v>-1.826722504126673</v>
      </c>
      <c r="AN714" s="4">
        <f>(AF714-5.59719)/7.031955</f>
        <v>-0.65375702773979649</v>
      </c>
    </row>
    <row r="715" spans="1:40" x14ac:dyDescent="0.2">
      <c r="A715" t="e">
        <f>B715-C715</f>
        <v>#REF!</v>
      </c>
      <c r="B715" t="e">
        <f>MATCH(E715,#REF!,0)-1</f>
        <v>#REF!</v>
      </c>
      <c r="C715">
        <v>714</v>
      </c>
      <c r="D715">
        <v>736</v>
      </c>
      <c r="E715" t="s">
        <v>8045</v>
      </c>
      <c r="F715" t="s">
        <v>8334</v>
      </c>
      <c r="G715" t="s">
        <v>8319</v>
      </c>
      <c r="H715" t="s">
        <v>9</v>
      </c>
      <c r="I715">
        <v>2</v>
      </c>
      <c r="J715">
        <v>2</v>
      </c>
      <c r="K715">
        <v>0.6</v>
      </c>
      <c r="L715">
        <v>36.200000000000003</v>
      </c>
      <c r="M715">
        <v>8.3000000000000007</v>
      </c>
      <c r="N715">
        <v>0.5</v>
      </c>
      <c r="O715">
        <v>0.6</v>
      </c>
      <c r="P715">
        <v>0</v>
      </c>
      <c r="Q715">
        <v>0</v>
      </c>
      <c r="R715">
        <v>4.99</v>
      </c>
      <c r="S715">
        <v>4.29</v>
      </c>
      <c r="T715">
        <v>1.43</v>
      </c>
      <c r="U715">
        <v>5.5</v>
      </c>
      <c r="V715">
        <v>2.4</v>
      </c>
      <c r="W715">
        <v>9.4</v>
      </c>
      <c r="X715">
        <v>0.3</v>
      </c>
      <c r="Y715">
        <v>4.5999999999999996</v>
      </c>
      <c r="Z715">
        <v>5</v>
      </c>
      <c r="AA715">
        <v>1</v>
      </c>
      <c r="AB715">
        <v>48.5</v>
      </c>
      <c r="AC715">
        <v>31</v>
      </c>
      <c r="AD715">
        <v>20.5</v>
      </c>
      <c r="AE715">
        <v>0.30199999999999999</v>
      </c>
      <c r="AF715">
        <f>SUM(P715+Q715)</f>
        <v>0</v>
      </c>
      <c r="AG715">
        <f>(U715/M715)*9</f>
        <v>5.9638554216867465</v>
      </c>
      <c r="AH715" s="15">
        <f>SUM(AI715:AN715)</f>
        <v>-7.183832307365269</v>
      </c>
      <c r="AI715" s="4">
        <f>(M715-84.2787575)/48.673</f>
        <v>-1.5610042015080228</v>
      </c>
      <c r="AJ715" s="4">
        <f>(K715-4.6555)/6.074</f>
        <v>-0.66768192295027995</v>
      </c>
      <c r="AK715" s="4">
        <f>-1*(R715-4.3424)/0.5478</f>
        <v>-1.182183278568822</v>
      </c>
      <c r="AL715" s="4">
        <f>-1*(T715-1.332)/0.0986</f>
        <v>-0.99391480730222992</v>
      </c>
      <c r="AM715" s="4">
        <f>(AG715-8.9127)/1.487</f>
        <v>-1.9830831057923688</v>
      </c>
      <c r="AN715" s="4">
        <f>(AF715-5.59719)/7.031955</f>
        <v>-0.7959649912435447</v>
      </c>
    </row>
    <row r="716" spans="1:40" x14ac:dyDescent="0.2">
      <c r="A716" t="e">
        <f>B716-C716</f>
        <v>#REF!</v>
      </c>
      <c r="B716" t="e">
        <f>MATCH(E716,#REF!,0)-1</f>
        <v>#REF!</v>
      </c>
      <c r="C716">
        <v>715</v>
      </c>
      <c r="D716">
        <v>714</v>
      </c>
      <c r="E716" t="s">
        <v>7951</v>
      </c>
      <c r="F716" t="s">
        <v>8339</v>
      </c>
      <c r="G716" t="s">
        <v>8319</v>
      </c>
      <c r="H716" t="s">
        <v>9</v>
      </c>
      <c r="I716">
        <v>2</v>
      </c>
      <c r="J716">
        <v>2</v>
      </c>
      <c r="K716">
        <v>0.8</v>
      </c>
      <c r="L716">
        <v>46.1</v>
      </c>
      <c r="M716">
        <v>10.4</v>
      </c>
      <c r="N716">
        <v>0.5</v>
      </c>
      <c r="O716">
        <v>0.7</v>
      </c>
      <c r="P716">
        <v>0</v>
      </c>
      <c r="Q716">
        <v>0</v>
      </c>
      <c r="R716">
        <v>5.35</v>
      </c>
      <c r="S716">
        <v>4.2</v>
      </c>
      <c r="T716">
        <v>1.47</v>
      </c>
      <c r="U716">
        <v>8.4</v>
      </c>
      <c r="V716">
        <v>3.8</v>
      </c>
      <c r="W716">
        <v>11.6</v>
      </c>
      <c r="X716">
        <v>0.4</v>
      </c>
      <c r="Y716">
        <v>6.2</v>
      </c>
      <c r="Z716">
        <v>6.6</v>
      </c>
      <c r="AA716">
        <v>2</v>
      </c>
      <c r="AB716">
        <v>44.2</v>
      </c>
      <c r="AC716">
        <v>33.799999999999997</v>
      </c>
      <c r="AD716">
        <v>22</v>
      </c>
      <c r="AE716">
        <v>0.30499999999999999</v>
      </c>
      <c r="AF716">
        <f>SUM(P716+Q716)</f>
        <v>0</v>
      </c>
      <c r="AG716">
        <f>(U716/M716)*9</f>
        <v>7.2692307692307692</v>
      </c>
      <c r="AH716" s="15">
        <f>SUM(AI716:AN716)</f>
        <v>-7.2927553334320914</v>
      </c>
      <c r="AI716" s="4">
        <f>(M716-84.2787575)/48.673</f>
        <v>-1.5178591313459204</v>
      </c>
      <c r="AJ716" s="4">
        <f>(K716-4.6555)/6.074</f>
        <v>-0.63475469213039193</v>
      </c>
      <c r="AK716" s="4">
        <f>-1*(R716-4.3424)/0.5478</f>
        <v>-1.8393574297188757</v>
      </c>
      <c r="AL716" s="4">
        <f>-1*(T716-1.332)/0.0986</f>
        <v>-1.3995943204868144</v>
      </c>
      <c r="AM716" s="4">
        <f>(AG716-8.9127)/1.487</f>
        <v>-1.1052247685065433</v>
      </c>
      <c r="AN716" s="4">
        <f>(AF716-5.59719)/7.031955</f>
        <v>-0.7959649912435447</v>
      </c>
    </row>
    <row r="717" spans="1:40" x14ac:dyDescent="0.2">
      <c r="A717" t="e">
        <f>B717-C717</f>
        <v>#REF!</v>
      </c>
      <c r="B717" t="e">
        <f>MATCH(E717,#REF!,0)-1</f>
        <v>#REF!</v>
      </c>
      <c r="C717">
        <v>716</v>
      </c>
      <c r="D717">
        <v>352</v>
      </c>
      <c r="E717" t="s">
        <v>8187</v>
      </c>
      <c r="F717" t="s">
        <v>8348</v>
      </c>
      <c r="G717" t="s">
        <v>8319</v>
      </c>
      <c r="H717" t="s">
        <v>9</v>
      </c>
      <c r="I717">
        <v>8</v>
      </c>
      <c r="J717">
        <v>8</v>
      </c>
      <c r="K717">
        <v>3.5</v>
      </c>
      <c r="L717">
        <v>225.6</v>
      </c>
      <c r="M717">
        <v>50.2</v>
      </c>
      <c r="N717">
        <v>2.2999999999999998</v>
      </c>
      <c r="O717">
        <v>3.7</v>
      </c>
      <c r="P717">
        <v>0</v>
      </c>
      <c r="Q717">
        <v>0</v>
      </c>
      <c r="R717">
        <v>5.75</v>
      </c>
      <c r="S717">
        <v>4.57</v>
      </c>
      <c r="T717">
        <v>1.51</v>
      </c>
      <c r="U717">
        <v>39.299999999999997</v>
      </c>
      <c r="V717">
        <v>19.3</v>
      </c>
      <c r="W717">
        <v>56.4</v>
      </c>
      <c r="X717">
        <v>2.1</v>
      </c>
      <c r="Y717">
        <v>32</v>
      </c>
      <c r="Z717">
        <v>33.9</v>
      </c>
      <c r="AA717">
        <v>11</v>
      </c>
      <c r="AB717">
        <v>39.1</v>
      </c>
      <c r="AC717">
        <v>40.4</v>
      </c>
      <c r="AD717">
        <v>20.5</v>
      </c>
      <c r="AE717">
        <v>0.29499999999999998</v>
      </c>
      <c r="AF717">
        <f>SUM(P717+Q717)</f>
        <v>0</v>
      </c>
      <c r="AG717">
        <f>(U717/M717)*9</f>
        <v>7.0458167330677277</v>
      </c>
      <c r="AH717" s="15">
        <f>SUM(AI717:AN717)</f>
        <v>-7.3166537383802126</v>
      </c>
      <c r="AI717" s="4">
        <f>(M717-84.2787575)/48.673</f>
        <v>-0.70015732541655529</v>
      </c>
      <c r="AJ717" s="4">
        <f>(K717-4.6555)/6.074</f>
        <v>-0.19023707606190318</v>
      </c>
      <c r="AK717" s="4">
        <f>-1*(R717-4.3424)/0.5478</f>
        <v>-2.5695509309967153</v>
      </c>
      <c r="AL717" s="4">
        <f>-1*(T717-1.332)/0.0986</f>
        <v>-1.8052738336713992</v>
      </c>
      <c r="AM717" s="4">
        <f>(AG717-8.9127)/1.487</f>
        <v>-1.2554695809900951</v>
      </c>
      <c r="AN717" s="4">
        <f>(AF717-5.59719)/7.031955</f>
        <v>-0.7959649912435447</v>
      </c>
    </row>
    <row r="718" spans="1:40" x14ac:dyDescent="0.2">
      <c r="A718" t="e">
        <f>B718-C718</f>
        <v>#REF!</v>
      </c>
      <c r="B718" t="e">
        <f>MATCH(E718,#REF!,0)-1</f>
        <v>#REF!</v>
      </c>
      <c r="C718">
        <v>717</v>
      </c>
      <c r="D718">
        <v>700</v>
      </c>
      <c r="E718" t="s">
        <v>8297</v>
      </c>
      <c r="F718" t="s">
        <v>8348</v>
      </c>
      <c r="G718" t="s">
        <v>8349</v>
      </c>
      <c r="H718" t="s">
        <v>7564</v>
      </c>
      <c r="I718">
        <v>19</v>
      </c>
      <c r="J718">
        <v>0</v>
      </c>
      <c r="K718">
        <v>0</v>
      </c>
      <c r="L718">
        <v>69.2</v>
      </c>
      <c r="M718">
        <v>15.5</v>
      </c>
      <c r="N718">
        <v>0.7</v>
      </c>
      <c r="O718">
        <v>0.8</v>
      </c>
      <c r="P718">
        <v>0</v>
      </c>
      <c r="Q718">
        <v>2</v>
      </c>
      <c r="R718">
        <v>5.04</v>
      </c>
      <c r="S718">
        <v>4.43</v>
      </c>
      <c r="T718">
        <v>1.52</v>
      </c>
      <c r="U718">
        <v>11.6</v>
      </c>
      <c r="V718">
        <v>6.8</v>
      </c>
      <c r="W718">
        <v>16.7</v>
      </c>
      <c r="X718">
        <v>0.6</v>
      </c>
      <c r="Y718">
        <v>8.6999999999999993</v>
      </c>
      <c r="Z718">
        <v>9.3000000000000007</v>
      </c>
      <c r="AA718">
        <v>2</v>
      </c>
      <c r="AB718">
        <v>44.3</v>
      </c>
      <c r="AC718">
        <v>35.200000000000003</v>
      </c>
      <c r="AD718">
        <v>20.5</v>
      </c>
      <c r="AE718">
        <v>0.29699999999999999</v>
      </c>
      <c r="AF718">
        <f>SUM(P718+Q718)</f>
        <v>2</v>
      </c>
      <c r="AG718">
        <f>(U718/M718)*9</f>
        <v>6.7354838709677418</v>
      </c>
      <c r="AH718" s="15">
        <f>SUM(AI718:AN718)</f>
        <v>-7.3354089700313203</v>
      </c>
      <c r="AI718" s="4">
        <f>(M718-84.2787575)/48.673</f>
        <v>-1.4130782466665297</v>
      </c>
      <c r="AJ718" s="4">
        <f>(K718-4.6555)/6.074</f>
        <v>-0.76646361540994401</v>
      </c>
      <c r="AK718" s="4">
        <f>-1*(R718-4.3424)/0.5478</f>
        <v>-1.2734574662285514</v>
      </c>
      <c r="AL718" s="4">
        <f>-1*(T718-1.332)/0.0986</f>
        <v>-1.9066937119675451</v>
      </c>
      <c r="AM718" s="4">
        <f>(AG718-8.9127)/1.487</f>
        <v>-1.4641668655227016</v>
      </c>
      <c r="AN718" s="4">
        <f>(AF718-5.59719)/7.031955</f>
        <v>-0.51154906423604818</v>
      </c>
    </row>
    <row r="719" spans="1:40" x14ac:dyDescent="0.2">
      <c r="A719" t="e">
        <f>B719-C719</f>
        <v>#REF!</v>
      </c>
      <c r="B719" t="e">
        <f>MATCH(E719,#REF!,0)-1</f>
        <v>#REF!</v>
      </c>
      <c r="C719">
        <v>718</v>
      </c>
      <c r="D719">
        <v>706</v>
      </c>
      <c r="E719" t="s">
        <v>8300</v>
      </c>
      <c r="F719" t="s">
        <v>8333</v>
      </c>
      <c r="G719" t="s">
        <v>8349</v>
      </c>
      <c r="H719" t="s">
        <v>9</v>
      </c>
      <c r="I719">
        <v>15</v>
      </c>
      <c r="J719">
        <v>0</v>
      </c>
      <c r="K719">
        <v>0</v>
      </c>
      <c r="L719">
        <v>67.2</v>
      </c>
      <c r="M719">
        <v>14.6</v>
      </c>
      <c r="N719">
        <v>0.7</v>
      </c>
      <c r="O719">
        <v>0.8</v>
      </c>
      <c r="P719">
        <v>0</v>
      </c>
      <c r="Q719">
        <v>1</v>
      </c>
      <c r="R719">
        <v>5.4</v>
      </c>
      <c r="S719">
        <v>4.68</v>
      </c>
      <c r="T719">
        <v>1.63</v>
      </c>
      <c r="U719">
        <v>15.5</v>
      </c>
      <c r="V719">
        <v>10.3</v>
      </c>
      <c r="W719">
        <v>13.6</v>
      </c>
      <c r="X719">
        <v>0.6</v>
      </c>
      <c r="Y719">
        <v>8.8000000000000007</v>
      </c>
      <c r="Z719">
        <v>9.3000000000000007</v>
      </c>
      <c r="AA719">
        <v>3</v>
      </c>
      <c r="AB719">
        <v>36.4</v>
      </c>
      <c r="AC719">
        <v>43.5</v>
      </c>
      <c r="AD719">
        <v>20.100000000000001</v>
      </c>
      <c r="AE719">
        <v>0.28499999999999998</v>
      </c>
      <c r="AF719">
        <f>SUM(P719+Q719)</f>
        <v>1</v>
      </c>
      <c r="AG719">
        <f>(U719/M719)*9</f>
        <v>9.5547945205479454</v>
      </c>
      <c r="AH719" s="15">
        <f>SUM(AI719:AN719)</f>
        <v>-7.37292829824667</v>
      </c>
      <c r="AI719" s="4">
        <f>(M719-84.2787575)/48.673</f>
        <v>-1.4315689910217164</v>
      </c>
      <c r="AJ719" s="4">
        <f>(K719-4.6555)/6.074</f>
        <v>-0.76646361540994401</v>
      </c>
      <c r="AK719" s="4">
        <f>-1*(R719-4.3424)/0.5478</f>
        <v>-1.9306316173786069</v>
      </c>
      <c r="AL719" s="4">
        <f>-1*(T719-1.332)/0.0986</f>
        <v>-3.0223123732251507</v>
      </c>
      <c r="AM719" s="4">
        <f>(AG719-8.9127)/1.487</f>
        <v>0.43180532652854486</v>
      </c>
      <c r="AN719" s="4">
        <f>(AF719-5.59719)/7.031955</f>
        <v>-0.65375702773979649</v>
      </c>
    </row>
    <row r="720" spans="1:40" x14ac:dyDescent="0.2">
      <c r="A720" t="e">
        <f>B720-C720</f>
        <v>#REF!</v>
      </c>
      <c r="B720" t="e">
        <f>MATCH(E720,#REF!,0)-1</f>
        <v>#REF!</v>
      </c>
      <c r="C720">
        <v>719</v>
      </c>
      <c r="D720">
        <v>641</v>
      </c>
      <c r="E720" t="s">
        <v>8245</v>
      </c>
      <c r="F720" t="s">
        <v>8337</v>
      </c>
      <c r="G720" t="s">
        <v>8349</v>
      </c>
      <c r="H720" t="s">
        <v>9</v>
      </c>
      <c r="I720">
        <v>24</v>
      </c>
      <c r="J720">
        <v>0</v>
      </c>
      <c r="K720">
        <v>0</v>
      </c>
      <c r="L720">
        <v>110.1</v>
      </c>
      <c r="M720">
        <v>24.3</v>
      </c>
      <c r="N720">
        <v>1.1000000000000001</v>
      </c>
      <c r="O720">
        <v>1.3</v>
      </c>
      <c r="P720">
        <v>0</v>
      </c>
      <c r="Q720">
        <v>2</v>
      </c>
      <c r="R720">
        <v>5.36</v>
      </c>
      <c r="S720">
        <v>4.53</v>
      </c>
      <c r="T720">
        <v>1.55</v>
      </c>
      <c r="U720">
        <v>20.7</v>
      </c>
      <c r="V720">
        <v>12.1</v>
      </c>
      <c r="W720">
        <v>25.6</v>
      </c>
      <c r="X720">
        <v>1.3</v>
      </c>
      <c r="Y720">
        <v>14.5</v>
      </c>
      <c r="Z720">
        <v>15.4</v>
      </c>
      <c r="AA720">
        <v>4</v>
      </c>
      <c r="AB720">
        <v>42.7</v>
      </c>
      <c r="AC720">
        <v>36.799999999999997</v>
      </c>
      <c r="AD720">
        <v>20.399999999999999</v>
      </c>
      <c r="AE720">
        <v>0.29799999999999999</v>
      </c>
      <c r="AF720">
        <f>SUM(P720+Q720)</f>
        <v>2</v>
      </c>
      <c r="AG720">
        <f>(U720/M720)*9</f>
        <v>7.6666666666666661</v>
      </c>
      <c r="AH720" s="15">
        <f>SUM(AI720:AN720)</f>
        <v>-7.4168092832017898</v>
      </c>
      <c r="AI720" s="4">
        <f>(M720-84.2787575)/48.673</f>
        <v>-1.2322798574158158</v>
      </c>
      <c r="AJ720" s="4">
        <f>(K720-4.6555)/6.074</f>
        <v>-0.76646361540994401</v>
      </c>
      <c r="AK720" s="4">
        <f>-1*(R720-4.3424)/0.5478</f>
        <v>-1.8576122672508228</v>
      </c>
      <c r="AL720" s="4">
        <f>-1*(T720-1.332)/0.0986</f>
        <v>-2.2109533468559834</v>
      </c>
      <c r="AM720" s="4">
        <f>(AG720-8.9127)/1.487</f>
        <v>-0.83795113203317617</v>
      </c>
      <c r="AN720" s="4">
        <f>(AF720-5.59719)/7.031955</f>
        <v>-0.51154906423604818</v>
      </c>
    </row>
    <row r="721" spans="1:40" x14ac:dyDescent="0.2">
      <c r="A721" t="e">
        <f>B721-C721</f>
        <v>#REF!</v>
      </c>
      <c r="B721" t="e">
        <f>MATCH(E721,#REF!,0)-1</f>
        <v>#REF!</v>
      </c>
      <c r="C721">
        <v>720</v>
      </c>
      <c r="D721">
        <v>217</v>
      </c>
      <c r="E721" t="s">
        <v>8023</v>
      </c>
      <c r="F721" t="s">
        <v>8332</v>
      </c>
      <c r="G721" t="s">
        <v>8319</v>
      </c>
      <c r="H721" t="s">
        <v>9</v>
      </c>
      <c r="I721">
        <v>13</v>
      </c>
      <c r="J721">
        <v>13</v>
      </c>
      <c r="K721">
        <v>4.4000000000000004</v>
      </c>
      <c r="L721">
        <v>294.89999999999998</v>
      </c>
      <c r="M721">
        <v>66.3</v>
      </c>
      <c r="N721">
        <v>3</v>
      </c>
      <c r="O721">
        <v>5.0999999999999996</v>
      </c>
      <c r="P721">
        <v>0</v>
      </c>
      <c r="Q721">
        <v>0</v>
      </c>
      <c r="R721">
        <v>5.66</v>
      </c>
      <c r="S721">
        <v>4.7699999999999996</v>
      </c>
      <c r="T721">
        <v>1.49</v>
      </c>
      <c r="U721">
        <v>40.4</v>
      </c>
      <c r="V721">
        <v>20.7</v>
      </c>
      <c r="W721">
        <v>78.099999999999994</v>
      </c>
      <c r="X721">
        <v>2.6</v>
      </c>
      <c r="Y721">
        <v>41.7</v>
      </c>
      <c r="Z721">
        <v>44.3</v>
      </c>
      <c r="AA721">
        <v>13</v>
      </c>
      <c r="AB721">
        <v>40.4</v>
      </c>
      <c r="AC721">
        <v>38.9</v>
      </c>
      <c r="AD721">
        <v>20.7</v>
      </c>
      <c r="AE721">
        <v>0.29799999999999999</v>
      </c>
      <c r="AF721">
        <f>SUM(P721+Q721)</f>
        <v>0</v>
      </c>
      <c r="AG721">
        <f>(U721/M721)*9</f>
        <v>5.4841628959276019</v>
      </c>
      <c r="AH721" s="15">
        <f>SUM(AI721:AN721)</f>
        <v>-7.5207733630123945</v>
      </c>
      <c r="AI721" s="4">
        <f>(M721-84.2787575)/48.673</f>
        <v>-0.36937845417377191</v>
      </c>
      <c r="AJ721" s="4">
        <f>(K721-4.6555)/6.074</f>
        <v>-4.2064537372406917E-2</v>
      </c>
      <c r="AK721" s="4">
        <f>-1*(R721-4.3424)/0.5478</f>
        <v>-2.4052573932092018</v>
      </c>
      <c r="AL721" s="4">
        <f>-1*(T721-1.332)/0.0986</f>
        <v>-1.6024340770791068</v>
      </c>
      <c r="AM721" s="4">
        <f>(AG721-8.9127)/1.487</f>
        <v>-2.3056739099343626</v>
      </c>
      <c r="AN721" s="4">
        <f>(AF721-5.59719)/7.031955</f>
        <v>-0.7959649912435447</v>
      </c>
    </row>
    <row r="722" spans="1:40" x14ac:dyDescent="0.2">
      <c r="A722" t="e">
        <f>B722-C722</f>
        <v>#REF!</v>
      </c>
      <c r="B722" t="e">
        <f>MATCH(E722,#REF!,0)-1</f>
        <v>#REF!</v>
      </c>
      <c r="C722">
        <v>721</v>
      </c>
      <c r="D722">
        <v>429</v>
      </c>
      <c r="E722" t="s">
        <v>8083</v>
      </c>
      <c r="F722" t="s">
        <v>8348</v>
      </c>
      <c r="G722" t="s">
        <v>8319</v>
      </c>
      <c r="H722" t="s">
        <v>9</v>
      </c>
      <c r="I722">
        <v>8</v>
      </c>
      <c r="J722">
        <v>8</v>
      </c>
      <c r="K722">
        <v>2.7</v>
      </c>
      <c r="L722">
        <v>182</v>
      </c>
      <c r="M722">
        <v>40.5</v>
      </c>
      <c r="N722">
        <v>2</v>
      </c>
      <c r="O722">
        <v>3</v>
      </c>
      <c r="P722">
        <v>0</v>
      </c>
      <c r="Q722">
        <v>0</v>
      </c>
      <c r="R722">
        <v>5.62</v>
      </c>
      <c r="S722">
        <v>4.6100000000000003</v>
      </c>
      <c r="T722">
        <v>1.53</v>
      </c>
      <c r="U722">
        <v>32</v>
      </c>
      <c r="V722">
        <v>17.8</v>
      </c>
      <c r="W722">
        <v>44.3</v>
      </c>
      <c r="X722">
        <v>1.5</v>
      </c>
      <c r="Y722">
        <v>25.3</v>
      </c>
      <c r="Z722">
        <v>26.8</v>
      </c>
      <c r="AA722">
        <v>8</v>
      </c>
      <c r="AB722">
        <v>39.799999999999997</v>
      </c>
      <c r="AC722">
        <v>39.700000000000003</v>
      </c>
      <c r="AD722">
        <v>20.5</v>
      </c>
      <c r="AE722">
        <v>0.29499999999999998</v>
      </c>
      <c r="AF722">
        <f>SUM(P722+Q722)</f>
        <v>0</v>
      </c>
      <c r="AG722">
        <f>(U722/M722)*9</f>
        <v>7.1111111111111107</v>
      </c>
      <c r="AH722" s="15">
        <f>SUM(AI722:AN722)</f>
        <v>-7.5692685240345341</v>
      </c>
      <c r="AI722" s="4">
        <f>(M722-84.2787575)/48.673</f>
        <v>-0.8994464590224559</v>
      </c>
      <c r="AJ722" s="4">
        <f>(K722-4.6555)/6.074</f>
        <v>-0.32194599934145535</v>
      </c>
      <c r="AK722" s="4">
        <f>-1*(R722-4.3424)/0.5478</f>
        <v>-2.3322380430814178</v>
      </c>
      <c r="AL722" s="4">
        <f>-1*(T722-1.332)/0.0986</f>
        <v>-2.0081135902636915</v>
      </c>
      <c r="AM722" s="4">
        <f>(AG722-8.9127)/1.487</f>
        <v>-1.2115594410819692</v>
      </c>
      <c r="AN722" s="4">
        <f>(AF722-5.59719)/7.031955</f>
        <v>-0.7959649912435447</v>
      </c>
    </row>
    <row r="723" spans="1:40" x14ac:dyDescent="0.2">
      <c r="A723" t="e">
        <f>B723-C723</f>
        <v>#REF!</v>
      </c>
      <c r="B723" t="e">
        <f>MATCH(E723,#REF!,0)-1</f>
        <v>#REF!</v>
      </c>
      <c r="C723">
        <v>722</v>
      </c>
      <c r="D723">
        <v>695</v>
      </c>
      <c r="E723" t="s">
        <v>8091</v>
      </c>
      <c r="F723" t="s">
        <v>8342</v>
      </c>
      <c r="G723" t="s">
        <v>8319</v>
      </c>
      <c r="H723" t="s">
        <v>9</v>
      </c>
      <c r="I723">
        <v>3</v>
      </c>
      <c r="J723">
        <v>3</v>
      </c>
      <c r="K723">
        <v>1.1000000000000001</v>
      </c>
      <c r="L723">
        <v>71.5</v>
      </c>
      <c r="M723">
        <v>16.100000000000001</v>
      </c>
      <c r="N723">
        <v>0.8</v>
      </c>
      <c r="O723">
        <v>1.1000000000000001</v>
      </c>
      <c r="P723">
        <v>0</v>
      </c>
      <c r="Q723">
        <v>0</v>
      </c>
      <c r="R723">
        <v>5.51</v>
      </c>
      <c r="S723">
        <v>4.41</v>
      </c>
      <c r="T723">
        <v>1.46</v>
      </c>
      <c r="U723">
        <v>12.3</v>
      </c>
      <c r="V723">
        <v>5.7</v>
      </c>
      <c r="W723">
        <v>17.8</v>
      </c>
      <c r="X723">
        <v>0.8</v>
      </c>
      <c r="Y723">
        <v>9.9</v>
      </c>
      <c r="Z723">
        <v>10.5</v>
      </c>
      <c r="AA723">
        <v>3</v>
      </c>
      <c r="AB723">
        <v>41.3</v>
      </c>
      <c r="AC723">
        <v>38.1</v>
      </c>
      <c r="AD723">
        <v>20.7</v>
      </c>
      <c r="AE723">
        <v>0.29199999999999998</v>
      </c>
      <c r="AF723">
        <f>SUM(P723+Q723)</f>
        <v>0</v>
      </c>
      <c r="AG723">
        <f>(U723/M723)*9</f>
        <v>6.8757763975155282</v>
      </c>
      <c r="AH723" s="15">
        <f>SUM(AI723:AN723)</f>
        <v>-7.5815100423422956</v>
      </c>
      <c r="AI723" s="4">
        <f>(M723-84.2787575)/48.673</f>
        <v>-1.4007510837630717</v>
      </c>
      <c r="AJ723" s="4">
        <f>(K723-4.6555)/6.074</f>
        <v>-0.58536384590055979</v>
      </c>
      <c r="AK723" s="4">
        <f>-1*(R723-4.3424)/0.5478</f>
        <v>-2.1314348302300115</v>
      </c>
      <c r="AL723" s="4">
        <f>-1*(T723-1.332)/0.0986</f>
        <v>-1.2981744421906685</v>
      </c>
      <c r="AM723" s="4">
        <f>(AG723-8.9127)/1.487</f>
        <v>-1.369820849014439</v>
      </c>
      <c r="AN723" s="4">
        <f>(AF723-5.59719)/7.031955</f>
        <v>-0.7959649912435447</v>
      </c>
    </row>
    <row r="724" spans="1:40" x14ac:dyDescent="0.2">
      <c r="A724" t="e">
        <f>B724-C724</f>
        <v>#REF!</v>
      </c>
      <c r="B724" t="e">
        <f>MATCH(E724,#REF!,0)-1</f>
        <v>#REF!</v>
      </c>
      <c r="C724">
        <v>723</v>
      </c>
      <c r="D724">
        <v>679</v>
      </c>
      <c r="E724" t="s">
        <v>8190</v>
      </c>
      <c r="F724" t="s">
        <v>8328</v>
      </c>
      <c r="G724" t="s">
        <v>8319</v>
      </c>
      <c r="H724" t="s">
        <v>9</v>
      </c>
      <c r="I724">
        <v>3</v>
      </c>
      <c r="J724">
        <v>3</v>
      </c>
      <c r="K724">
        <v>1.4</v>
      </c>
      <c r="L724">
        <v>81.400000000000006</v>
      </c>
      <c r="M724">
        <v>18.2</v>
      </c>
      <c r="N724">
        <v>0.8</v>
      </c>
      <c r="O724">
        <v>1.3</v>
      </c>
      <c r="P724">
        <v>0</v>
      </c>
      <c r="Q724">
        <v>0</v>
      </c>
      <c r="R724">
        <v>5.0999999999999996</v>
      </c>
      <c r="S724">
        <v>4.55</v>
      </c>
      <c r="T724">
        <v>1.52</v>
      </c>
      <c r="U724">
        <v>13.2</v>
      </c>
      <c r="V724">
        <v>7.9</v>
      </c>
      <c r="W724">
        <v>19.8</v>
      </c>
      <c r="X724">
        <v>1.1000000000000001</v>
      </c>
      <c r="Y724">
        <v>10.3</v>
      </c>
      <c r="Z724">
        <v>11.1</v>
      </c>
      <c r="AA724">
        <v>3</v>
      </c>
      <c r="AB724">
        <v>50.2</v>
      </c>
      <c r="AC724">
        <v>29.8</v>
      </c>
      <c r="AD724">
        <v>20</v>
      </c>
      <c r="AE724">
        <v>0.30199999999999999</v>
      </c>
      <c r="AF724">
        <f>SUM(P724+Q724)</f>
        <v>0</v>
      </c>
      <c r="AG724">
        <f>(U724/M724)*9</f>
        <v>6.5274725274725274</v>
      </c>
      <c r="AH724" s="15">
        <f>SUM(AI724:AN724)</f>
        <v>-7.5832776527769017</v>
      </c>
      <c r="AI724" s="4">
        <f>(M724-84.2787575)/48.673</f>
        <v>-1.3576060136009696</v>
      </c>
      <c r="AJ724" s="4">
        <f>(K724-4.6555)/6.074</f>
        <v>-0.53597299967072776</v>
      </c>
      <c r="AK724" s="4">
        <f>-1*(R724-4.3424)/0.5478</f>
        <v>-1.3829864914202266</v>
      </c>
      <c r="AL724" s="4">
        <f>-1*(T724-1.332)/0.0986</f>
        <v>-1.9066937119675451</v>
      </c>
      <c r="AM724" s="4">
        <f>(AG724-8.9127)/1.487</f>
        <v>-1.6040534448738881</v>
      </c>
      <c r="AN724" s="4">
        <f>(AF724-5.59719)/7.031955</f>
        <v>-0.7959649912435447</v>
      </c>
    </row>
    <row r="725" spans="1:40" x14ac:dyDescent="0.2">
      <c r="A725" t="e">
        <f>B725-C725</f>
        <v>#REF!</v>
      </c>
      <c r="B725" t="e">
        <f>MATCH(E725,#REF!,0)-1</f>
        <v>#REF!</v>
      </c>
      <c r="C725">
        <v>724</v>
      </c>
      <c r="D725">
        <v>742</v>
      </c>
      <c r="E725" t="s">
        <v>8209</v>
      </c>
      <c r="F725" t="s">
        <v>8332</v>
      </c>
      <c r="G725" t="s">
        <v>8319</v>
      </c>
      <c r="H725" t="s">
        <v>9</v>
      </c>
      <c r="I725">
        <v>1</v>
      </c>
      <c r="J725">
        <v>1</v>
      </c>
      <c r="K725">
        <v>0.4</v>
      </c>
      <c r="L725">
        <v>25.2</v>
      </c>
      <c r="M725">
        <v>5.7</v>
      </c>
      <c r="N725">
        <v>0.3</v>
      </c>
      <c r="O725">
        <v>0.4</v>
      </c>
      <c r="P725">
        <v>0</v>
      </c>
      <c r="Q725">
        <v>0</v>
      </c>
      <c r="R725">
        <v>5.2</v>
      </c>
      <c r="S725">
        <v>4.5599999999999996</v>
      </c>
      <c r="T725">
        <v>1.47</v>
      </c>
      <c r="U725">
        <v>4.0999999999999996</v>
      </c>
      <c r="V725">
        <v>2.2999999999999998</v>
      </c>
      <c r="W725">
        <v>6.1</v>
      </c>
      <c r="X725">
        <v>0.3</v>
      </c>
      <c r="Y725">
        <v>3.3</v>
      </c>
      <c r="Z725">
        <v>3.5</v>
      </c>
      <c r="AA725">
        <v>1</v>
      </c>
      <c r="AB725">
        <v>43</v>
      </c>
      <c r="AC725">
        <v>36.299999999999997</v>
      </c>
      <c r="AD725">
        <v>20.7</v>
      </c>
      <c r="AE725">
        <v>0.29299999999999998</v>
      </c>
      <c r="AF725">
        <f>SUM(P725+Q725)</f>
        <v>0</v>
      </c>
      <c r="AG725">
        <f>(U725/M725)*9</f>
        <v>6.473684210526315</v>
      </c>
      <c r="AH725" s="15">
        <f>SUM(AI725:AN725)</f>
        <v>-7.7163510563906481</v>
      </c>
      <c r="AI725" s="4">
        <f>(M725-84.2787575)/48.673</f>
        <v>-1.6144219074230064</v>
      </c>
      <c r="AJ725" s="4">
        <f>(K725-4.6555)/6.074</f>
        <v>-0.70060915377016786</v>
      </c>
      <c r="AK725" s="4">
        <f>-1*(R725-4.3424)/0.5478</f>
        <v>-1.5655348667396871</v>
      </c>
      <c r="AL725" s="4">
        <f>-1*(T725-1.332)/0.0986</f>
        <v>-1.3995943204868144</v>
      </c>
      <c r="AM725" s="4">
        <f>(AG725-8.9127)/1.487</f>
        <v>-1.6402258167274271</v>
      </c>
      <c r="AN725" s="4">
        <f>(AF725-5.59719)/7.031955</f>
        <v>-0.7959649912435447</v>
      </c>
    </row>
    <row r="726" spans="1:40" x14ac:dyDescent="0.2">
      <c r="A726" t="e">
        <f>B726-C726</f>
        <v>#REF!</v>
      </c>
      <c r="B726" t="e">
        <f>MATCH(E726,#REF!,0)-1</f>
        <v>#REF!</v>
      </c>
      <c r="C726">
        <v>725</v>
      </c>
      <c r="D726">
        <v>430</v>
      </c>
      <c r="E726" t="s">
        <v>8026</v>
      </c>
      <c r="F726" t="s">
        <v>8348</v>
      </c>
      <c r="G726" t="s">
        <v>8319</v>
      </c>
      <c r="H726" t="s">
        <v>9</v>
      </c>
      <c r="I726">
        <v>8</v>
      </c>
      <c r="J726">
        <v>8</v>
      </c>
      <c r="K726">
        <v>2.7</v>
      </c>
      <c r="L726">
        <v>180.6</v>
      </c>
      <c r="M726">
        <v>40.5</v>
      </c>
      <c r="N726">
        <v>1.9</v>
      </c>
      <c r="O726">
        <v>2.9</v>
      </c>
      <c r="P726">
        <v>0</v>
      </c>
      <c r="Q726">
        <v>0</v>
      </c>
      <c r="R726">
        <v>5.62</v>
      </c>
      <c r="S726">
        <v>4.71</v>
      </c>
      <c r="T726">
        <v>1.48</v>
      </c>
      <c r="U726">
        <v>27.3</v>
      </c>
      <c r="V726">
        <v>13.8</v>
      </c>
      <c r="W726">
        <v>46.2</v>
      </c>
      <c r="X726">
        <v>1.7</v>
      </c>
      <c r="Y726">
        <v>25.3</v>
      </c>
      <c r="Z726">
        <v>26.8</v>
      </c>
      <c r="AA726">
        <v>8</v>
      </c>
      <c r="AB726">
        <v>38.700000000000003</v>
      </c>
      <c r="AC726">
        <v>40.799999999999997</v>
      </c>
      <c r="AD726">
        <v>20.5</v>
      </c>
      <c r="AE726">
        <v>0.29199999999999998</v>
      </c>
      <c r="AF726">
        <f>SUM(P726+Q726)</f>
        <v>0</v>
      </c>
      <c r="AG726">
        <f>(U726/M726)*9</f>
        <v>6.0666666666666664</v>
      </c>
      <c r="AH726" s="15">
        <f>SUM(AI726:AN726)</f>
        <v>-7.7645527535655345</v>
      </c>
      <c r="AI726" s="4">
        <f>(M726-84.2787575)/48.673</f>
        <v>-0.8994464590224559</v>
      </c>
      <c r="AJ726" s="4">
        <f>(K726-4.6555)/6.074</f>
        <v>-0.32194599934145535</v>
      </c>
      <c r="AK726" s="4">
        <f>-1*(R726-4.3424)/0.5478</f>
        <v>-2.3322380430814178</v>
      </c>
      <c r="AL726" s="4">
        <f>-1*(T726-1.332)/0.0986</f>
        <v>-1.5010141987829606</v>
      </c>
      <c r="AM726" s="4">
        <f>(AG726-8.9127)/1.487</f>
        <v>-1.9139430620937004</v>
      </c>
      <c r="AN726" s="4">
        <f>(AF726-5.59719)/7.031955</f>
        <v>-0.7959649912435447</v>
      </c>
    </row>
    <row r="727" spans="1:40" x14ac:dyDescent="0.2">
      <c r="A727" t="e">
        <f>B727-C727</f>
        <v>#REF!</v>
      </c>
      <c r="B727" t="e">
        <f>MATCH(E727,#REF!,0)-1</f>
        <v>#REF!</v>
      </c>
      <c r="C727">
        <v>726</v>
      </c>
      <c r="D727">
        <v>666</v>
      </c>
      <c r="E727" t="s">
        <v>7937</v>
      </c>
      <c r="F727" t="s">
        <v>8339</v>
      </c>
      <c r="G727" t="s">
        <v>8319</v>
      </c>
      <c r="H727" t="s">
        <v>9</v>
      </c>
      <c r="I727">
        <v>8</v>
      </c>
      <c r="J727">
        <v>3</v>
      </c>
      <c r="K727">
        <v>1.1000000000000001</v>
      </c>
      <c r="L727">
        <v>93.8</v>
      </c>
      <c r="M727">
        <v>20.9</v>
      </c>
      <c r="N727">
        <v>1.1000000000000001</v>
      </c>
      <c r="O727">
        <v>1.4</v>
      </c>
      <c r="P727">
        <v>0</v>
      </c>
      <c r="Q727">
        <v>0</v>
      </c>
      <c r="R727">
        <v>5.35</v>
      </c>
      <c r="S727">
        <v>4.29</v>
      </c>
      <c r="T727">
        <v>1.54</v>
      </c>
      <c r="U727">
        <v>16.7</v>
      </c>
      <c r="V727">
        <v>8.9</v>
      </c>
      <c r="W727">
        <v>23.3</v>
      </c>
      <c r="X727">
        <v>0.9</v>
      </c>
      <c r="Y727">
        <v>12.4</v>
      </c>
      <c r="Z727">
        <v>13.3</v>
      </c>
      <c r="AA727">
        <v>3</v>
      </c>
      <c r="AB727">
        <v>47.3</v>
      </c>
      <c r="AC727">
        <v>30.7</v>
      </c>
      <c r="AD727">
        <v>22</v>
      </c>
      <c r="AE727">
        <v>0.311</v>
      </c>
      <c r="AF727">
        <f>SUM(P727+Q727)</f>
        <v>0</v>
      </c>
      <c r="AG727">
        <f>(U727/M727)*9</f>
        <v>7.1913875598086126</v>
      </c>
      <c r="AH727" s="15">
        <f>SUM(AI727:AN727)</f>
        <v>-7.7899274501824278</v>
      </c>
      <c r="AI727" s="4">
        <f>(M727-84.2787575)/48.673</f>
        <v>-1.3021337805354096</v>
      </c>
      <c r="AJ727" s="4">
        <f>(K727-4.6555)/6.074</f>
        <v>-0.58536384590055979</v>
      </c>
      <c r="AK727" s="4">
        <f>-1*(R727-4.3424)/0.5478</f>
        <v>-1.8393574297188757</v>
      </c>
      <c r="AL727" s="4">
        <f>-1*(T727-1.332)/0.0986</f>
        <v>-2.1095334685598375</v>
      </c>
      <c r="AM727" s="4">
        <f>(AG727-8.9127)/1.487</f>
        <v>-1.1575739342242009</v>
      </c>
      <c r="AN727" s="4">
        <f>(AF727-5.59719)/7.031955</f>
        <v>-0.7959649912435447</v>
      </c>
    </row>
    <row r="728" spans="1:40" x14ac:dyDescent="0.2">
      <c r="A728" t="e">
        <f>B728-C728</f>
        <v>#REF!</v>
      </c>
      <c r="B728" t="e">
        <f>MATCH(E728,#REF!,0)-1</f>
        <v>#REF!</v>
      </c>
      <c r="C728">
        <v>727</v>
      </c>
      <c r="D728">
        <v>589</v>
      </c>
      <c r="E728" t="s">
        <v>8293</v>
      </c>
      <c r="F728" t="s">
        <v>8339</v>
      </c>
      <c r="G728" t="s">
        <v>8349</v>
      </c>
      <c r="H728" t="s">
        <v>9</v>
      </c>
      <c r="I728">
        <v>24</v>
      </c>
      <c r="J728">
        <v>0</v>
      </c>
      <c r="K728">
        <v>0</v>
      </c>
      <c r="L728">
        <v>109.1</v>
      </c>
      <c r="M728">
        <v>24.3</v>
      </c>
      <c r="N728">
        <v>1.1000000000000001</v>
      </c>
      <c r="O728">
        <v>1.3</v>
      </c>
      <c r="P728">
        <v>0</v>
      </c>
      <c r="Q728">
        <v>2</v>
      </c>
      <c r="R728">
        <v>5.58</v>
      </c>
      <c r="S728">
        <v>4.21</v>
      </c>
      <c r="T728">
        <v>1.54</v>
      </c>
      <c r="U728">
        <v>19.899999999999999</v>
      </c>
      <c r="V728">
        <v>10.8</v>
      </c>
      <c r="W728">
        <v>26.7</v>
      </c>
      <c r="X728">
        <v>0.8</v>
      </c>
      <c r="Y728">
        <v>15.1</v>
      </c>
      <c r="Z728">
        <v>16</v>
      </c>
      <c r="AA728">
        <v>5</v>
      </c>
      <c r="AB728">
        <v>41.6</v>
      </c>
      <c r="AC728">
        <v>36.5</v>
      </c>
      <c r="AD728">
        <v>22</v>
      </c>
      <c r="AE728">
        <v>0.30299999999999999</v>
      </c>
      <c r="AF728">
        <f>SUM(P728+Q728)</f>
        <v>2</v>
      </c>
      <c r="AG728">
        <f>(U728/M728)*9</f>
        <v>7.3703703703703702</v>
      </c>
      <c r="AH728" s="15">
        <f>SUM(AI728:AN728)</f>
        <v>-7.9162535954344788</v>
      </c>
      <c r="AI728" s="4">
        <f>(M728-84.2787575)/48.673</f>
        <v>-1.2322798574158158</v>
      </c>
      <c r="AJ728" s="4">
        <f>(K728-4.6555)/6.074</f>
        <v>-0.76646361540994401</v>
      </c>
      <c r="AK728" s="4">
        <f>-1*(R728-4.3424)/0.5478</f>
        <v>-2.2592186929536338</v>
      </c>
      <c r="AL728" s="4">
        <f>-1*(T728-1.332)/0.0986</f>
        <v>-2.1095334685598375</v>
      </c>
      <c r="AM728" s="4">
        <f>(AG728-8.9127)/1.487</f>
        <v>-1.037208896859199</v>
      </c>
      <c r="AN728" s="4">
        <f>(AF728-5.59719)/7.031955</f>
        <v>-0.51154906423604818</v>
      </c>
    </row>
    <row r="729" spans="1:40" x14ac:dyDescent="0.2">
      <c r="A729" t="e">
        <f>B729-C729</f>
        <v>#REF!</v>
      </c>
      <c r="B729" t="e">
        <f>MATCH(E729,#REF!,0)-1</f>
        <v>#REF!</v>
      </c>
      <c r="C729">
        <v>728</v>
      </c>
      <c r="D729">
        <v>713</v>
      </c>
      <c r="E729" t="s">
        <v>8130</v>
      </c>
      <c r="F729" t="s">
        <v>8335</v>
      </c>
      <c r="G729" t="s">
        <v>8319</v>
      </c>
      <c r="H729" t="s">
        <v>7564</v>
      </c>
      <c r="I729">
        <v>2</v>
      </c>
      <c r="J729">
        <v>2</v>
      </c>
      <c r="K729">
        <v>0.7</v>
      </c>
      <c r="L729">
        <v>46.6</v>
      </c>
      <c r="M729">
        <v>10.4</v>
      </c>
      <c r="N729">
        <v>0.6</v>
      </c>
      <c r="O729">
        <v>0.7</v>
      </c>
      <c r="P729">
        <v>0</v>
      </c>
      <c r="Q729">
        <v>0</v>
      </c>
      <c r="R729">
        <v>5.4</v>
      </c>
      <c r="S729">
        <v>4.79</v>
      </c>
      <c r="T729">
        <v>1.49</v>
      </c>
      <c r="U729">
        <v>7.6</v>
      </c>
      <c r="V729">
        <v>4.2</v>
      </c>
      <c r="W729">
        <v>11.3</v>
      </c>
      <c r="X729">
        <v>0.5</v>
      </c>
      <c r="Y729">
        <v>6.2</v>
      </c>
      <c r="Z729">
        <v>6.6</v>
      </c>
      <c r="AA729">
        <v>2</v>
      </c>
      <c r="AB729">
        <v>39.5</v>
      </c>
      <c r="AC729">
        <v>39.299999999999997</v>
      </c>
      <c r="AD729">
        <v>21.2</v>
      </c>
      <c r="AE729">
        <v>0.28899999999999998</v>
      </c>
      <c r="AF729">
        <f>SUM(P729+Q729)</f>
        <v>0</v>
      </c>
      <c r="AG729">
        <f>(U729/M729)*9</f>
        <v>6.5769230769230766</v>
      </c>
      <c r="AH729" s="15">
        <f>SUM(AI729:AN729)</f>
        <v>-8.0689063243702464</v>
      </c>
      <c r="AI729" s="4">
        <f>(M729-84.2787575)/48.673</f>
        <v>-1.5178591313459204</v>
      </c>
      <c r="AJ729" s="4">
        <f>(K729-4.6555)/6.074</f>
        <v>-0.65121830754033583</v>
      </c>
      <c r="AK729" s="4">
        <f>-1*(R729-4.3424)/0.5478</f>
        <v>-1.9306316173786069</v>
      </c>
      <c r="AL729" s="4">
        <f>-1*(T729-1.332)/0.0986</f>
        <v>-1.6024340770791068</v>
      </c>
      <c r="AM729" s="4">
        <f>(AG729-8.9127)/1.487</f>
        <v>-1.5707981997827318</v>
      </c>
      <c r="AN729" s="4">
        <f>(AF729-5.59719)/7.031955</f>
        <v>-0.7959649912435447</v>
      </c>
    </row>
    <row r="730" spans="1:40" x14ac:dyDescent="0.2">
      <c r="A730" t="e">
        <f>B730-C730</f>
        <v>#REF!</v>
      </c>
      <c r="B730" t="e">
        <f>MATCH(E730,#REF!,0)-1</f>
        <v>#REF!</v>
      </c>
      <c r="C730">
        <v>729</v>
      </c>
      <c r="D730">
        <v>697</v>
      </c>
      <c r="E730" t="s">
        <v>8242</v>
      </c>
      <c r="F730" t="s">
        <v>8335</v>
      </c>
      <c r="G730" t="s">
        <v>8319</v>
      </c>
      <c r="H730" t="s">
        <v>7564</v>
      </c>
      <c r="I730">
        <v>3</v>
      </c>
      <c r="J730">
        <v>3</v>
      </c>
      <c r="K730">
        <v>1.1000000000000001</v>
      </c>
      <c r="L730">
        <v>71.8</v>
      </c>
      <c r="M730">
        <v>16</v>
      </c>
      <c r="N730">
        <v>0.9</v>
      </c>
      <c r="O730">
        <v>1</v>
      </c>
      <c r="P730">
        <v>0</v>
      </c>
      <c r="Q730">
        <v>0</v>
      </c>
      <c r="R730">
        <v>5.47</v>
      </c>
      <c r="S730">
        <v>4.75</v>
      </c>
      <c r="T730">
        <v>1.52</v>
      </c>
      <c r="U730">
        <v>12.3</v>
      </c>
      <c r="V730">
        <v>6.9</v>
      </c>
      <c r="W730">
        <v>17.5</v>
      </c>
      <c r="X730">
        <v>0.5</v>
      </c>
      <c r="Y730">
        <v>9.6999999999999993</v>
      </c>
      <c r="Z730">
        <v>10.3</v>
      </c>
      <c r="AA730">
        <v>3</v>
      </c>
      <c r="AB730">
        <v>38.200000000000003</v>
      </c>
      <c r="AC730">
        <v>40.6</v>
      </c>
      <c r="AD730">
        <v>21.2</v>
      </c>
      <c r="AE730">
        <v>0.29399999999999998</v>
      </c>
      <c r="AF730">
        <f>SUM(P730+Q730)</f>
        <v>0</v>
      </c>
      <c r="AG730">
        <f>(U730/M730)*9</f>
        <v>6.9187500000000002</v>
      </c>
      <c r="AH730" s="15">
        <f>SUM(AI730:AN730)</f>
        <v>-8.0901649582176383</v>
      </c>
      <c r="AI730" s="4">
        <f>(M730-84.2787575)/48.673</f>
        <v>-1.4028056109136482</v>
      </c>
      <c r="AJ730" s="4">
        <f>(K730-4.6555)/6.074</f>
        <v>-0.58536384590055979</v>
      </c>
      <c r="AK730" s="4">
        <f>-1*(R730-4.3424)/0.5478</f>
        <v>-2.0584154801022274</v>
      </c>
      <c r="AL730" s="4">
        <f>-1*(T730-1.332)/0.0986</f>
        <v>-1.9066937119675451</v>
      </c>
      <c r="AM730" s="4">
        <f>(AG730-8.9127)/1.487</f>
        <v>-1.3409213180901136</v>
      </c>
      <c r="AN730" s="4">
        <f>(AF730-5.59719)/7.031955</f>
        <v>-0.7959649912435447</v>
      </c>
    </row>
    <row r="731" spans="1:40" x14ac:dyDescent="0.2">
      <c r="A731" t="e">
        <f>B731-C731</f>
        <v>#REF!</v>
      </c>
      <c r="B731" t="e">
        <f>MATCH(E731,#REF!,0)-1</f>
        <v>#REF!</v>
      </c>
      <c r="C731">
        <v>730</v>
      </c>
      <c r="D731">
        <v>694</v>
      </c>
      <c r="E731" t="s">
        <v>8021</v>
      </c>
      <c r="F731" t="s">
        <v>8335</v>
      </c>
      <c r="G731" t="s">
        <v>8319</v>
      </c>
      <c r="H731" t="s">
        <v>9</v>
      </c>
      <c r="I731">
        <v>3</v>
      </c>
      <c r="J731">
        <v>3</v>
      </c>
      <c r="K731">
        <v>1.2</v>
      </c>
      <c r="L731">
        <v>72.8</v>
      </c>
      <c r="M731">
        <v>16.100000000000001</v>
      </c>
      <c r="N731">
        <v>0.9</v>
      </c>
      <c r="O731">
        <v>1</v>
      </c>
      <c r="P731">
        <v>0</v>
      </c>
      <c r="Q731">
        <v>0</v>
      </c>
      <c r="R731">
        <v>5.36</v>
      </c>
      <c r="S731">
        <v>4.8099999999999996</v>
      </c>
      <c r="T731">
        <v>1.55</v>
      </c>
      <c r="U731">
        <v>12.5</v>
      </c>
      <c r="V731">
        <v>7.9</v>
      </c>
      <c r="W731">
        <v>17.100000000000001</v>
      </c>
      <c r="X731">
        <v>0.9</v>
      </c>
      <c r="Y731">
        <v>9.6</v>
      </c>
      <c r="Z731">
        <v>10.3</v>
      </c>
      <c r="AA731">
        <v>3</v>
      </c>
      <c r="AB731">
        <v>44.5</v>
      </c>
      <c r="AC731">
        <v>34.299999999999997</v>
      </c>
      <c r="AD731">
        <v>21.2</v>
      </c>
      <c r="AE731">
        <v>0.29599999999999999</v>
      </c>
      <c r="AF731">
        <f>SUM(P731+Q731)</f>
        <v>0</v>
      </c>
      <c r="AG731">
        <f>(U731/M731)*9</f>
        <v>6.9875776397515521</v>
      </c>
      <c r="AH731" s="15">
        <f>SUM(AI731:AN731)</f>
        <v>-8.1288169971080375</v>
      </c>
      <c r="AI731" s="4">
        <f>(M731-84.2787575)/48.673</f>
        <v>-1.4007510837630717</v>
      </c>
      <c r="AJ731" s="4">
        <f>(K731-4.6555)/6.074</f>
        <v>-0.56890023049061567</v>
      </c>
      <c r="AK731" s="4">
        <f>-1*(R731-4.3424)/0.5478</f>
        <v>-1.8576122672508228</v>
      </c>
      <c r="AL731" s="4">
        <f>-1*(T731-1.332)/0.0986</f>
        <v>-2.2109533468559834</v>
      </c>
      <c r="AM731" s="4">
        <f>(AG731-8.9127)/1.487</f>
        <v>-1.2946350775039992</v>
      </c>
      <c r="AN731" s="4">
        <f>(AF731-5.59719)/7.031955</f>
        <v>-0.7959649912435447</v>
      </c>
    </row>
    <row r="732" spans="1:40" x14ac:dyDescent="0.2">
      <c r="A732" t="e">
        <f>B732-C732</f>
        <v>#REF!</v>
      </c>
      <c r="B732" t="e">
        <f>MATCH(E732,#REF!,0)-1</f>
        <v>#REF!</v>
      </c>
      <c r="C732">
        <v>731</v>
      </c>
      <c r="D732">
        <v>701</v>
      </c>
      <c r="E732" t="s">
        <v>8211</v>
      </c>
      <c r="F732" t="s">
        <v>8320</v>
      </c>
      <c r="G732" t="s">
        <v>8349</v>
      </c>
      <c r="H732" t="s">
        <v>9</v>
      </c>
      <c r="I732">
        <v>15</v>
      </c>
      <c r="J732">
        <v>0</v>
      </c>
      <c r="K732">
        <v>0</v>
      </c>
      <c r="L732">
        <v>0</v>
      </c>
      <c r="M732">
        <v>15.3</v>
      </c>
      <c r="N732">
        <v>0</v>
      </c>
      <c r="O732">
        <v>0</v>
      </c>
      <c r="P732">
        <v>0</v>
      </c>
      <c r="Q732">
        <v>2</v>
      </c>
      <c r="R732">
        <v>4.25</v>
      </c>
      <c r="S732">
        <v>3.23</v>
      </c>
      <c r="T732">
        <v>1.3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38.299999999999997</v>
      </c>
      <c r="AC732">
        <v>41.7</v>
      </c>
      <c r="AD732">
        <v>20.100000000000001</v>
      </c>
      <c r="AE732">
        <v>0.28799999999999998</v>
      </c>
      <c r="AF732">
        <f>SUM(P732+Q732)</f>
        <v>2</v>
      </c>
      <c r="AG732">
        <f>(U732/M732)*9</f>
        <v>0</v>
      </c>
      <c r="AH732" s="15">
        <f>SUM(AI732:AN732)</f>
        <v>-8.1957274681773491</v>
      </c>
      <c r="AI732" s="4">
        <f>(M732-84.2787575)/48.673</f>
        <v>-1.4171873009676823</v>
      </c>
      <c r="AJ732" s="4">
        <f>(K732-4.6555)/6.074</f>
        <v>-0.76646361540994401</v>
      </c>
      <c r="AK732" s="4">
        <f>-1*(R732-4.3424)/0.5478</f>
        <v>0.16867469879517999</v>
      </c>
      <c r="AL732" s="4">
        <f>-1*(T732-1.332)/0.0986</f>
        <v>0.32454361054766767</v>
      </c>
      <c r="AM732" s="4">
        <f>(AG732-8.9127)/1.487</f>
        <v>-5.9937457969065226</v>
      </c>
      <c r="AN732" s="4">
        <f>(AF732-5.59719)/7.031955</f>
        <v>-0.51154906423604818</v>
      </c>
    </row>
    <row r="733" spans="1:40" x14ac:dyDescent="0.2">
      <c r="A733" t="e">
        <f>B733-C733</f>
        <v>#REF!</v>
      </c>
      <c r="B733" t="e">
        <f>MATCH(E733,#REF!,0)-1</f>
        <v>#REF!</v>
      </c>
      <c r="C733">
        <v>732</v>
      </c>
      <c r="D733">
        <v>507</v>
      </c>
      <c r="E733" t="s">
        <v>8173</v>
      </c>
      <c r="F733" t="s">
        <v>8338</v>
      </c>
      <c r="G733" t="s">
        <v>8319</v>
      </c>
      <c r="H733" t="s">
        <v>7564</v>
      </c>
      <c r="I733">
        <v>6</v>
      </c>
      <c r="J733">
        <v>6</v>
      </c>
      <c r="K733">
        <v>2.1</v>
      </c>
      <c r="L733">
        <v>143.19999999999999</v>
      </c>
      <c r="M733">
        <v>31.7</v>
      </c>
      <c r="N733">
        <v>1.3</v>
      </c>
      <c r="O733">
        <v>2.4</v>
      </c>
      <c r="P733">
        <v>0</v>
      </c>
      <c r="Q733">
        <v>0</v>
      </c>
      <c r="R733">
        <v>5.74</v>
      </c>
      <c r="S733">
        <v>4.82</v>
      </c>
      <c r="T733">
        <v>1.55</v>
      </c>
      <c r="U733">
        <v>25.3</v>
      </c>
      <c r="V733">
        <v>15.4</v>
      </c>
      <c r="W733">
        <v>33.9</v>
      </c>
      <c r="X733">
        <v>1.2</v>
      </c>
      <c r="Y733">
        <v>20.2</v>
      </c>
      <c r="Z733">
        <v>21.4</v>
      </c>
      <c r="AA733">
        <v>7</v>
      </c>
      <c r="AB733">
        <v>34.9</v>
      </c>
      <c r="AC733">
        <v>44.4</v>
      </c>
      <c r="AD733">
        <v>20.7</v>
      </c>
      <c r="AE733">
        <v>0.28699999999999998</v>
      </c>
      <c r="AF733">
        <f>SUM(P733+Q733)</f>
        <v>0</v>
      </c>
      <c r="AG733">
        <f>(U733/M733)*9</f>
        <v>7.1829652996845432</v>
      </c>
      <c r="AH733" s="15">
        <f>SUM(AI733:AN733)</f>
        <v>-8.2224248333167687</v>
      </c>
      <c r="AI733" s="4">
        <f>(M733-84.2787575)/48.673</f>
        <v>-1.0802448482731697</v>
      </c>
      <c r="AJ733" s="4">
        <f>(K733-4.6555)/6.074</f>
        <v>-0.42072769180111952</v>
      </c>
      <c r="AK733" s="4">
        <f>-1*(R733-4.3424)/0.5478</f>
        <v>-2.5512960934647695</v>
      </c>
      <c r="AL733" s="4">
        <f>-1*(T733-1.332)/0.0986</f>
        <v>-2.2109533468559834</v>
      </c>
      <c r="AM733" s="4">
        <f>(AG733-8.9127)/1.487</f>
        <v>-1.1632378616781816</v>
      </c>
      <c r="AN733" s="4">
        <f>(AF733-5.59719)/7.031955</f>
        <v>-0.7959649912435447</v>
      </c>
    </row>
    <row r="734" spans="1:40" x14ac:dyDescent="0.2">
      <c r="A734" t="e">
        <f>B734-C734</f>
        <v>#REF!</v>
      </c>
      <c r="B734" t="e">
        <f>MATCH(E734,#REF!,0)-1</f>
        <v>#REF!</v>
      </c>
      <c r="C734">
        <v>733</v>
      </c>
      <c r="D734">
        <v>665</v>
      </c>
      <c r="E734" t="s">
        <v>8020</v>
      </c>
      <c r="F734" t="s">
        <v>8346</v>
      </c>
      <c r="G734" t="s">
        <v>8319</v>
      </c>
      <c r="H734" t="s">
        <v>7564</v>
      </c>
      <c r="I734">
        <v>4</v>
      </c>
      <c r="J734">
        <v>4</v>
      </c>
      <c r="K734">
        <v>1.5</v>
      </c>
      <c r="L734">
        <v>95.9</v>
      </c>
      <c r="M734">
        <v>21.3</v>
      </c>
      <c r="N734">
        <v>0.9</v>
      </c>
      <c r="O734">
        <v>1.6</v>
      </c>
      <c r="P734">
        <v>0</v>
      </c>
      <c r="Q734">
        <v>0</v>
      </c>
      <c r="R734">
        <v>5.62</v>
      </c>
      <c r="S734">
        <v>4.67</v>
      </c>
      <c r="T734">
        <v>1.55</v>
      </c>
      <c r="U734">
        <v>17.3</v>
      </c>
      <c r="V734">
        <v>10.6</v>
      </c>
      <c r="W734">
        <v>22.4</v>
      </c>
      <c r="X734">
        <v>0.9</v>
      </c>
      <c r="Y734">
        <v>13.3</v>
      </c>
      <c r="Z734">
        <v>14.1</v>
      </c>
      <c r="AA734">
        <v>4</v>
      </c>
      <c r="AB734">
        <v>37.5</v>
      </c>
      <c r="AC734">
        <v>41.9</v>
      </c>
      <c r="AD734">
        <v>20.6</v>
      </c>
      <c r="AE734">
        <v>0.28699999999999998</v>
      </c>
      <c r="AF734">
        <f>SUM(P734+Q734)</f>
        <v>0</v>
      </c>
      <c r="AG734">
        <f>(U734/M734)*9</f>
        <v>7.3098591549295771</v>
      </c>
      <c r="AH734" s="15">
        <f>SUM(AI734:AN734)</f>
        <v>-8.2304838214168115</v>
      </c>
      <c r="AI734" s="4">
        <f>(M734-84.2787575)/48.673</f>
        <v>-1.2939156719331046</v>
      </c>
      <c r="AJ734" s="4">
        <f>(K734-4.6555)/6.074</f>
        <v>-0.51950938426078364</v>
      </c>
      <c r="AK734" s="4">
        <f>-1*(R734-4.3424)/0.5478</f>
        <v>-2.3322380430814178</v>
      </c>
      <c r="AL734" s="4">
        <f>-1*(T734-1.332)/0.0986</f>
        <v>-2.2109533468559834</v>
      </c>
      <c r="AM734" s="4">
        <f>(AG734-8.9127)/1.487</f>
        <v>-1.0779023840419786</v>
      </c>
      <c r="AN734" s="4">
        <f>(AF734-5.59719)/7.031955</f>
        <v>-0.7959649912435447</v>
      </c>
    </row>
    <row r="735" spans="1:40" x14ac:dyDescent="0.2">
      <c r="A735" t="e">
        <f>B735-C735</f>
        <v>#REF!</v>
      </c>
      <c r="B735" t="e">
        <f>MATCH(E735,#REF!,0)-1</f>
        <v>#REF!</v>
      </c>
      <c r="C735">
        <v>734</v>
      </c>
      <c r="D735">
        <v>548</v>
      </c>
      <c r="E735" t="s">
        <v>8156</v>
      </c>
      <c r="F735" t="s">
        <v>8332</v>
      </c>
      <c r="G735" t="s">
        <v>8319</v>
      </c>
      <c r="H735" t="s">
        <v>7564</v>
      </c>
      <c r="I735">
        <v>8</v>
      </c>
      <c r="J735">
        <v>3</v>
      </c>
      <c r="K735">
        <v>1.1000000000000001</v>
      </c>
      <c r="L735">
        <v>114.1</v>
      </c>
      <c r="M735">
        <v>25.8</v>
      </c>
      <c r="N735">
        <v>1.2</v>
      </c>
      <c r="O735">
        <v>1.7</v>
      </c>
      <c r="P735">
        <v>0</v>
      </c>
      <c r="Q735">
        <v>0</v>
      </c>
      <c r="R735">
        <v>5.45</v>
      </c>
      <c r="S735">
        <v>4.6399999999999997</v>
      </c>
      <c r="T735">
        <v>1.47</v>
      </c>
      <c r="U735">
        <v>15.6</v>
      </c>
      <c r="V735">
        <v>8.6</v>
      </c>
      <c r="W735">
        <v>29.4</v>
      </c>
      <c r="X735">
        <v>1.3</v>
      </c>
      <c r="Y735">
        <v>15.6</v>
      </c>
      <c r="Z735">
        <v>16.600000000000001</v>
      </c>
      <c r="AA735">
        <v>5</v>
      </c>
      <c r="AB735">
        <v>38.799999999999997</v>
      </c>
      <c r="AC735">
        <v>40.5</v>
      </c>
      <c r="AD735">
        <v>20.7</v>
      </c>
      <c r="AE735">
        <v>0.29299999999999998</v>
      </c>
      <c r="AF735">
        <f>SUM(P735+Q735)</f>
        <v>0</v>
      </c>
      <c r="AG735">
        <f>(U735/M735)*9</f>
        <v>5.441860465116279</v>
      </c>
      <c r="AH735" s="15">
        <f>SUM(AI735:AN735)</f>
        <v>-8.3384129941201195</v>
      </c>
      <c r="AI735" s="4">
        <f>(M735-84.2787575)/48.673</f>
        <v>-1.2014619501571713</v>
      </c>
      <c r="AJ735" s="4">
        <f>(K735-4.6555)/6.074</f>
        <v>-0.58536384590055979</v>
      </c>
      <c r="AK735" s="4">
        <f>-1*(R735-4.3424)/0.5478</f>
        <v>-2.0219058050383363</v>
      </c>
      <c r="AL735" s="4">
        <f>-1*(T735-1.332)/0.0986</f>
        <v>-1.3995943204868144</v>
      </c>
      <c r="AM735" s="4">
        <f>(AG735-8.9127)/1.487</f>
        <v>-2.334122081293692</v>
      </c>
      <c r="AN735" s="4">
        <f>(AF735-5.59719)/7.031955</f>
        <v>-0.7959649912435447</v>
      </c>
    </row>
    <row r="736" spans="1:40" x14ac:dyDescent="0.2">
      <c r="A736" t="e">
        <f>B736-C736</f>
        <v>#REF!</v>
      </c>
      <c r="B736" t="e">
        <f>MATCH(E736,#REF!,0)-1</f>
        <v>#REF!</v>
      </c>
      <c r="C736">
        <v>735</v>
      </c>
      <c r="D736">
        <v>718</v>
      </c>
      <c r="E736" t="s">
        <v>8071</v>
      </c>
      <c r="F736" t="s">
        <v>8332</v>
      </c>
      <c r="G736" t="s">
        <v>8319</v>
      </c>
      <c r="H736" t="s">
        <v>7564</v>
      </c>
      <c r="I736">
        <v>2</v>
      </c>
      <c r="J736">
        <v>2</v>
      </c>
      <c r="K736">
        <v>0.7</v>
      </c>
      <c r="L736">
        <v>46.4</v>
      </c>
      <c r="M736">
        <v>10.4</v>
      </c>
      <c r="N736">
        <v>0.5</v>
      </c>
      <c r="O736">
        <v>0.8</v>
      </c>
      <c r="P736">
        <v>0</v>
      </c>
      <c r="Q736">
        <v>0</v>
      </c>
      <c r="R736">
        <v>5.36</v>
      </c>
      <c r="S736">
        <v>4.83</v>
      </c>
      <c r="T736">
        <v>1.52</v>
      </c>
      <c r="U736">
        <v>7.1</v>
      </c>
      <c r="V736">
        <v>4.5</v>
      </c>
      <c r="W736">
        <v>11.3</v>
      </c>
      <c r="X736">
        <v>0.4</v>
      </c>
      <c r="Y736">
        <v>6.2</v>
      </c>
      <c r="Z736">
        <v>6.6</v>
      </c>
      <c r="AA736">
        <v>2</v>
      </c>
      <c r="AB736">
        <v>40.700000000000003</v>
      </c>
      <c r="AC736">
        <v>38.6</v>
      </c>
      <c r="AD736">
        <v>20.7</v>
      </c>
      <c r="AE736">
        <v>0.29199999999999998</v>
      </c>
      <c r="AF736">
        <f>SUM(P736+Q736)</f>
        <v>0</v>
      </c>
      <c r="AG736">
        <f>(U736/M736)*9</f>
        <v>6.1442307692307683</v>
      </c>
      <c r="AH736" s="15">
        <f>SUM(AI736:AN736)</f>
        <v>-8.5911300036785185</v>
      </c>
      <c r="AI736" s="4">
        <f>(M736-84.2787575)/48.673</f>
        <v>-1.5178591313459204</v>
      </c>
      <c r="AJ736" s="4">
        <f>(K736-4.6555)/6.074</f>
        <v>-0.65121830754033583</v>
      </c>
      <c r="AK736" s="4">
        <f>-1*(R736-4.3424)/0.5478</f>
        <v>-1.8576122672508228</v>
      </c>
      <c r="AL736" s="4">
        <f>-1*(T736-1.332)/0.0986</f>
        <v>-1.9066937119675451</v>
      </c>
      <c r="AM736" s="4">
        <f>(AG736-8.9127)/1.487</f>
        <v>-1.8617815943303502</v>
      </c>
      <c r="AN736" s="4">
        <f>(AF736-5.59719)/7.031955</f>
        <v>-0.7959649912435447</v>
      </c>
    </row>
    <row r="737" spans="1:40" x14ac:dyDescent="0.2">
      <c r="A737" t="e">
        <f>B737-C737</f>
        <v>#REF!</v>
      </c>
      <c r="B737" t="e">
        <f>MATCH(E737,#REF!,0)-1</f>
        <v>#REF!</v>
      </c>
      <c r="C737">
        <v>736</v>
      </c>
      <c r="D737">
        <v>616</v>
      </c>
      <c r="E737" t="s">
        <v>8276</v>
      </c>
      <c r="F737" t="s">
        <v>8327</v>
      </c>
      <c r="G737" t="s">
        <v>8349</v>
      </c>
      <c r="H737" t="s">
        <v>9</v>
      </c>
      <c r="I737">
        <v>24</v>
      </c>
      <c r="J737">
        <v>0</v>
      </c>
      <c r="K737">
        <v>0</v>
      </c>
      <c r="L737">
        <v>113.1</v>
      </c>
      <c r="M737">
        <v>24.3</v>
      </c>
      <c r="N737">
        <v>1</v>
      </c>
      <c r="O737">
        <v>1.4</v>
      </c>
      <c r="P737">
        <v>0</v>
      </c>
      <c r="Q737">
        <v>2</v>
      </c>
      <c r="R737">
        <v>5.17</v>
      </c>
      <c r="S737">
        <v>5.04</v>
      </c>
      <c r="T737">
        <v>1.71</v>
      </c>
      <c r="U737">
        <v>21.1</v>
      </c>
      <c r="V737">
        <v>17.600000000000001</v>
      </c>
      <c r="W737">
        <v>24</v>
      </c>
      <c r="X737">
        <v>1.1000000000000001</v>
      </c>
      <c r="Y737">
        <v>14</v>
      </c>
      <c r="Z737">
        <v>15</v>
      </c>
      <c r="AA737">
        <v>3</v>
      </c>
      <c r="AB737">
        <v>47.9</v>
      </c>
      <c r="AC737">
        <v>32.200000000000003</v>
      </c>
      <c r="AD737">
        <v>19.899999999999999</v>
      </c>
      <c r="AE737">
        <v>0.29799999999999999</v>
      </c>
      <c r="AF737">
        <f>SUM(P737+Q737)</f>
        <v>2</v>
      </c>
      <c r="AG737">
        <f>(U737/M737)*9</f>
        <v>7.8148148148148149</v>
      </c>
      <c r="AH737" s="15">
        <f>SUM(AI737:AN737)</f>
        <v>-8.5930565404201413</v>
      </c>
      <c r="AI737" s="4">
        <f>(M737-84.2787575)/48.673</f>
        <v>-1.2322798574158158</v>
      </c>
      <c r="AJ737" s="4">
        <f>(K737-4.6555)/6.074</f>
        <v>-0.76646361540994401</v>
      </c>
      <c r="AK737" s="4">
        <f>-1*(R737-4.3424)/0.5478</f>
        <v>-1.5107703541438489</v>
      </c>
      <c r="AL737" s="4">
        <f>-1*(T737-1.332)/0.0986</f>
        <v>-3.8336713995943197</v>
      </c>
      <c r="AM737" s="4">
        <f>(AG737-8.9127)/1.487</f>
        <v>-0.73832224962016424</v>
      </c>
      <c r="AN737" s="4">
        <f>(AF737-5.59719)/7.031955</f>
        <v>-0.51154906423604818</v>
      </c>
    </row>
    <row r="738" spans="1:40" x14ac:dyDescent="0.2">
      <c r="A738" t="e">
        <f>B738-C738</f>
        <v>#REF!</v>
      </c>
      <c r="B738" t="e">
        <f>MATCH(E738,#REF!,0)-1</f>
        <v>#REF!</v>
      </c>
      <c r="C738">
        <v>737</v>
      </c>
      <c r="D738">
        <v>615</v>
      </c>
      <c r="E738" t="s">
        <v>8214</v>
      </c>
      <c r="F738" t="s">
        <v>8330</v>
      </c>
      <c r="G738" t="s">
        <v>8349</v>
      </c>
      <c r="H738" t="s">
        <v>9</v>
      </c>
      <c r="I738">
        <v>24</v>
      </c>
      <c r="J738">
        <v>0</v>
      </c>
      <c r="K738">
        <v>0</v>
      </c>
      <c r="L738">
        <v>113.2</v>
      </c>
      <c r="M738">
        <v>24.3</v>
      </c>
      <c r="N738">
        <v>1.1000000000000001</v>
      </c>
      <c r="O738">
        <v>1.3</v>
      </c>
      <c r="P738">
        <v>0</v>
      </c>
      <c r="Q738">
        <v>2</v>
      </c>
      <c r="R738">
        <v>5.37</v>
      </c>
      <c r="S738">
        <v>4.9000000000000004</v>
      </c>
      <c r="T738">
        <v>1.72</v>
      </c>
      <c r="U738">
        <v>22.3</v>
      </c>
      <c r="V738">
        <v>17.899999999999999</v>
      </c>
      <c r="W738">
        <v>24</v>
      </c>
      <c r="X738">
        <v>1.2</v>
      </c>
      <c r="Y738">
        <v>14.5</v>
      </c>
      <c r="Z738">
        <v>15.5</v>
      </c>
      <c r="AA738">
        <v>3</v>
      </c>
      <c r="AB738">
        <v>46.3</v>
      </c>
      <c r="AC738">
        <v>33</v>
      </c>
      <c r="AD738">
        <v>20.7</v>
      </c>
      <c r="AE738">
        <v>0.3</v>
      </c>
      <c r="AF738">
        <f>SUM(P738+Q738)</f>
        <v>2</v>
      </c>
      <c r="AG738">
        <f>(U738/M738)*9</f>
        <v>8.2592592592592595</v>
      </c>
      <c r="AH738" s="15">
        <f>SUM(AI738:AN738)</f>
        <v>-8.7606865221161723</v>
      </c>
      <c r="AI738" s="4">
        <f>(M738-84.2787575)/48.673</f>
        <v>-1.2322798574158158</v>
      </c>
      <c r="AJ738" s="4">
        <f>(K738-4.6555)/6.074</f>
        <v>-0.76646361540994401</v>
      </c>
      <c r="AK738" s="4">
        <f>-1*(R738-4.3424)/0.5478</f>
        <v>-1.8758671047827686</v>
      </c>
      <c r="AL738" s="4">
        <f>-1*(T738-1.332)/0.0986</f>
        <v>-3.9350912778904656</v>
      </c>
      <c r="AM738" s="4">
        <f>(AG738-8.9127)/1.487</f>
        <v>-0.43943560238112955</v>
      </c>
      <c r="AN738" s="4">
        <f>(AF738-5.59719)/7.031955</f>
        <v>-0.51154906423604818</v>
      </c>
    </row>
    <row r="739" spans="1:40" x14ac:dyDescent="0.2">
      <c r="A739" t="e">
        <f>B739-C739</f>
        <v>#REF!</v>
      </c>
      <c r="B739" t="e">
        <f>MATCH(E739,#REF!,0)-1</f>
        <v>#REF!</v>
      </c>
      <c r="C739">
        <v>738</v>
      </c>
      <c r="D739">
        <v>727</v>
      </c>
      <c r="E739" t="s">
        <v>8252</v>
      </c>
      <c r="F739" t="s">
        <v>8339</v>
      </c>
      <c r="G739" t="s">
        <v>8349</v>
      </c>
      <c r="H739" t="s">
        <v>9</v>
      </c>
      <c r="I739">
        <v>10</v>
      </c>
      <c r="J739">
        <v>0</v>
      </c>
      <c r="K739">
        <v>0</v>
      </c>
      <c r="L739">
        <v>44.6</v>
      </c>
      <c r="M739">
        <v>9.6999999999999993</v>
      </c>
      <c r="N739">
        <v>0.4</v>
      </c>
      <c r="O739">
        <v>0.5</v>
      </c>
      <c r="P739">
        <v>0</v>
      </c>
      <c r="Q739">
        <v>1</v>
      </c>
      <c r="R739">
        <v>5.33</v>
      </c>
      <c r="S739">
        <v>4.51</v>
      </c>
      <c r="T739">
        <v>1.66</v>
      </c>
      <c r="U739">
        <v>8.5</v>
      </c>
      <c r="V739">
        <v>5.9</v>
      </c>
      <c r="W739">
        <v>10.199999999999999</v>
      </c>
      <c r="X739">
        <v>0.5</v>
      </c>
      <c r="Y739">
        <v>5.7</v>
      </c>
      <c r="Z739">
        <v>6.2</v>
      </c>
      <c r="AA739">
        <v>1</v>
      </c>
      <c r="AB739">
        <v>49.5</v>
      </c>
      <c r="AC739">
        <v>28.6</v>
      </c>
      <c r="AD739">
        <v>22</v>
      </c>
      <c r="AE739">
        <v>0.311</v>
      </c>
      <c r="AF739">
        <f>SUM(P739+Q739)</f>
        <v>1</v>
      </c>
      <c r="AG739">
        <f>(U739/M739)*9</f>
        <v>7.8865979381443312</v>
      </c>
      <c r="AH739" s="15">
        <f>SUM(AI739:AN739)</f>
        <v>-8.7719296885527456</v>
      </c>
      <c r="AI739" s="4">
        <f>(M739-84.2787575)/48.673</f>
        <v>-1.5322408213999545</v>
      </c>
      <c r="AJ739" s="4">
        <f>(K739-4.6555)/6.074</f>
        <v>-0.76646361540994401</v>
      </c>
      <c r="AK739" s="4">
        <f>-1*(R739-4.3424)/0.5478</f>
        <v>-1.8028477546549846</v>
      </c>
      <c r="AL739" s="4">
        <f>-1*(T739-1.332)/0.0986</f>
        <v>-3.326572008113589</v>
      </c>
      <c r="AM739" s="4">
        <f>(AG739-8.9127)/1.487</f>
        <v>-0.69004846123447738</v>
      </c>
      <c r="AN739" s="4">
        <f>(AF739-5.59719)/7.031955</f>
        <v>-0.65375702773979649</v>
      </c>
    </row>
    <row r="740" spans="1:40" x14ac:dyDescent="0.2">
      <c r="A740" t="e">
        <f>B740-C740</f>
        <v>#REF!</v>
      </c>
      <c r="B740" t="e">
        <f>MATCH(E740,#REF!,0)-1</f>
        <v>#REF!</v>
      </c>
      <c r="C740">
        <v>739</v>
      </c>
      <c r="D740">
        <v>746</v>
      </c>
      <c r="E740" t="s">
        <v>8364</v>
      </c>
      <c r="F740" t="s">
        <v>8323</v>
      </c>
      <c r="G740" t="s">
        <v>8319</v>
      </c>
      <c r="H740" t="s">
        <v>9</v>
      </c>
      <c r="I740">
        <v>1</v>
      </c>
      <c r="J740">
        <v>1</v>
      </c>
      <c r="K740">
        <v>0.3</v>
      </c>
      <c r="L740">
        <v>23.6</v>
      </c>
      <c r="M740">
        <v>5.2</v>
      </c>
      <c r="N740">
        <v>0.2</v>
      </c>
      <c r="O740">
        <v>0.4</v>
      </c>
      <c r="P740">
        <v>0</v>
      </c>
      <c r="Q740">
        <v>0</v>
      </c>
      <c r="R740">
        <v>5.73</v>
      </c>
      <c r="S740">
        <v>4.6900000000000004</v>
      </c>
      <c r="T740">
        <v>1.56</v>
      </c>
      <c r="U740">
        <v>4.3</v>
      </c>
      <c r="V740">
        <v>2.6</v>
      </c>
      <c r="W740">
        <v>5.6</v>
      </c>
      <c r="X740">
        <v>0.2</v>
      </c>
      <c r="Y740">
        <v>3.3</v>
      </c>
      <c r="Z740">
        <v>3.5</v>
      </c>
      <c r="AA740">
        <v>1</v>
      </c>
      <c r="AB740">
        <v>40.5</v>
      </c>
      <c r="AC740">
        <v>39.4</v>
      </c>
      <c r="AD740">
        <v>20.100000000000001</v>
      </c>
      <c r="AE740">
        <v>0.28999999999999998</v>
      </c>
      <c r="AF740">
        <f>SUM(P740+Q740)</f>
        <v>0</v>
      </c>
      <c r="AG740">
        <f>(U740/M740)*9</f>
        <v>7.4423076923076916</v>
      </c>
      <c r="AH740" s="15">
        <f>SUM(AI740:AN740)</f>
        <v>-8.9719781953719959</v>
      </c>
      <c r="AI740" s="4">
        <f>(M740-84.2787575)/48.673</f>
        <v>-1.6246945431758879</v>
      </c>
      <c r="AJ740" s="4">
        <f>(K740-4.6555)/6.074</f>
        <v>-0.71707276918011198</v>
      </c>
      <c r="AK740" s="4">
        <f>-1*(R740-4.3424)/0.5478</f>
        <v>-2.5330412559328241</v>
      </c>
      <c r="AL740" s="4">
        <f>-1*(T740-1.332)/0.0986</f>
        <v>-2.3123732251521298</v>
      </c>
      <c r="AM740" s="4">
        <f>(AG740-8.9127)/1.487</f>
        <v>-0.98883141068749658</v>
      </c>
      <c r="AN740" s="4">
        <f>(AF740-5.59719)/7.031955</f>
        <v>-0.7959649912435447</v>
      </c>
    </row>
    <row r="741" spans="1:40" x14ac:dyDescent="0.2">
      <c r="A741" t="e">
        <f>B741-C741</f>
        <v>#REF!</v>
      </c>
      <c r="B741" t="e">
        <f>MATCH(E741,#REF!,0)-1</f>
        <v>#REF!</v>
      </c>
      <c r="C741">
        <v>740</v>
      </c>
      <c r="D741">
        <v>691</v>
      </c>
      <c r="E741" t="s">
        <v>8041</v>
      </c>
      <c r="F741" t="s">
        <v>8337</v>
      </c>
      <c r="G741" t="s">
        <v>8319</v>
      </c>
      <c r="H741" t="s">
        <v>9</v>
      </c>
      <c r="I741">
        <v>3</v>
      </c>
      <c r="J741">
        <v>3</v>
      </c>
      <c r="K741">
        <v>1.2</v>
      </c>
      <c r="L741">
        <v>74.7</v>
      </c>
      <c r="M741">
        <v>16.600000000000001</v>
      </c>
      <c r="N741">
        <v>0.8</v>
      </c>
      <c r="O741">
        <v>1.2</v>
      </c>
      <c r="P741">
        <v>0</v>
      </c>
      <c r="Q741">
        <v>0</v>
      </c>
      <c r="R741">
        <v>5.39</v>
      </c>
      <c r="S741">
        <v>4.74</v>
      </c>
      <c r="T741">
        <v>1.54</v>
      </c>
      <c r="U741">
        <v>10.3</v>
      </c>
      <c r="V741">
        <v>6.3</v>
      </c>
      <c r="W741">
        <v>19.3</v>
      </c>
      <c r="X741">
        <v>0.8</v>
      </c>
      <c r="Y741">
        <v>9.9</v>
      </c>
      <c r="Z741">
        <v>10.7</v>
      </c>
      <c r="AA741">
        <v>3</v>
      </c>
      <c r="AB741">
        <v>50.9</v>
      </c>
      <c r="AC741">
        <v>28.7</v>
      </c>
      <c r="AD741">
        <v>20.399999999999999</v>
      </c>
      <c r="AE741">
        <v>0.30399999999999999</v>
      </c>
      <c r="AF741">
        <f>SUM(P741+Q741)</f>
        <v>0</v>
      </c>
      <c r="AG741">
        <f>(U741/M741)*9</f>
        <v>5.5843373493975896</v>
      </c>
      <c r="AH741" s="15">
        <f>SUM(AI741:AN741)</f>
        <v>-9.0155610133777522</v>
      </c>
      <c r="AI741" s="4">
        <f>(M741-84.2787575)/48.673</f>
        <v>-1.3904784480101902</v>
      </c>
      <c r="AJ741" s="4">
        <f>(K741-4.6555)/6.074</f>
        <v>-0.56890023049061567</v>
      </c>
      <c r="AK741" s="4">
        <f>-1*(R741-4.3424)/0.5478</f>
        <v>-1.9123767798466598</v>
      </c>
      <c r="AL741" s="4">
        <f>-1*(T741-1.332)/0.0986</f>
        <v>-2.1095334685598375</v>
      </c>
      <c r="AM741" s="4">
        <f>(AG741-8.9127)/1.487</f>
        <v>-2.2383070952269062</v>
      </c>
      <c r="AN741" s="4">
        <f>(AF741-5.59719)/7.031955</f>
        <v>-0.7959649912435447</v>
      </c>
    </row>
    <row r="742" spans="1:40" x14ac:dyDescent="0.2">
      <c r="A742" t="e">
        <f>B742-C742</f>
        <v>#REF!</v>
      </c>
      <c r="B742" t="e">
        <f>MATCH(E742,#REF!,0)-1</f>
        <v>#REF!</v>
      </c>
      <c r="C742">
        <v>741</v>
      </c>
      <c r="D742">
        <v>647</v>
      </c>
      <c r="E742" t="s">
        <v>8059</v>
      </c>
      <c r="F742" t="s">
        <v>8346</v>
      </c>
      <c r="G742" t="s">
        <v>8319</v>
      </c>
      <c r="H742" t="s">
        <v>7564</v>
      </c>
      <c r="I742">
        <v>5</v>
      </c>
      <c r="J742">
        <v>5</v>
      </c>
      <c r="K742">
        <v>1.6</v>
      </c>
      <c r="L742">
        <v>107.7</v>
      </c>
      <c r="M742">
        <v>23.9</v>
      </c>
      <c r="N742">
        <v>1</v>
      </c>
      <c r="O742">
        <v>1.8</v>
      </c>
      <c r="P742">
        <v>0</v>
      </c>
      <c r="Q742">
        <v>0</v>
      </c>
      <c r="R742">
        <v>5.69</v>
      </c>
      <c r="S742">
        <v>4.76</v>
      </c>
      <c r="T742">
        <v>1.57</v>
      </c>
      <c r="U742">
        <v>17.3</v>
      </c>
      <c r="V742">
        <v>11</v>
      </c>
      <c r="W742">
        <v>26.5</v>
      </c>
      <c r="X742">
        <v>0.9</v>
      </c>
      <c r="Y742">
        <v>15.1</v>
      </c>
      <c r="Z742">
        <v>16</v>
      </c>
      <c r="AA742">
        <v>5</v>
      </c>
      <c r="AB742">
        <v>40.6</v>
      </c>
      <c r="AC742">
        <v>38.9</v>
      </c>
      <c r="AD742">
        <v>20.6</v>
      </c>
      <c r="AE742">
        <v>0.29399999999999998</v>
      </c>
      <c r="AF742">
        <f>SUM(P742+Q742)</f>
        <v>0</v>
      </c>
      <c r="AG742">
        <f>(U742/M742)*9</f>
        <v>6.5146443514644359</v>
      </c>
      <c r="AH742" s="15">
        <f>SUM(AI742:AN742)</f>
        <v>-9.0260040639035246</v>
      </c>
      <c r="AI742" s="4">
        <f>(M742-84.2787575)/48.673</f>
        <v>-1.2404979660181208</v>
      </c>
      <c r="AJ742" s="4">
        <f>(K742-4.6555)/6.074</f>
        <v>-0.50304576885083963</v>
      </c>
      <c r="AK742" s="4">
        <f>-1*(R742-4.3424)/0.5478</f>
        <v>-2.4600219058050401</v>
      </c>
      <c r="AL742" s="4">
        <f>-1*(T742-1.332)/0.0986</f>
        <v>-2.4137931034482758</v>
      </c>
      <c r="AM742" s="4">
        <f>(AG742-8.9127)/1.487</f>
        <v>-1.6126803285377023</v>
      </c>
      <c r="AN742" s="4">
        <f>(AF742-5.59719)/7.031955</f>
        <v>-0.7959649912435447</v>
      </c>
    </row>
    <row r="743" spans="1:40" x14ac:dyDescent="0.2">
      <c r="A743" t="e">
        <f>B743-C743</f>
        <v>#REF!</v>
      </c>
      <c r="B743" t="e">
        <f>MATCH(E743,#REF!,0)-1</f>
        <v>#REF!</v>
      </c>
      <c r="C743">
        <v>742</v>
      </c>
      <c r="D743">
        <v>520</v>
      </c>
      <c r="E743" t="s">
        <v>8304</v>
      </c>
      <c r="F743" t="s">
        <v>8332</v>
      </c>
      <c r="G743" t="s">
        <v>8349</v>
      </c>
      <c r="H743">
        <v>0</v>
      </c>
      <c r="I743">
        <v>31</v>
      </c>
      <c r="J743">
        <v>0</v>
      </c>
      <c r="K743">
        <v>0</v>
      </c>
      <c r="L743">
        <v>141.9</v>
      </c>
      <c r="M743">
        <v>30.8</v>
      </c>
      <c r="N743">
        <v>1.3</v>
      </c>
      <c r="O743">
        <v>1.7</v>
      </c>
      <c r="P743">
        <v>0</v>
      </c>
      <c r="Q743">
        <v>3</v>
      </c>
      <c r="R743">
        <v>5.58</v>
      </c>
      <c r="S743">
        <v>5.0199999999999996</v>
      </c>
      <c r="T743">
        <v>1.67</v>
      </c>
      <c r="U743">
        <v>22.5</v>
      </c>
      <c r="V743">
        <v>18.899999999999999</v>
      </c>
      <c r="W743">
        <v>32.6</v>
      </c>
      <c r="X743">
        <v>1.5</v>
      </c>
      <c r="Y743">
        <v>19.100000000000001</v>
      </c>
      <c r="Z743">
        <v>20.399999999999999</v>
      </c>
      <c r="AA743">
        <v>5</v>
      </c>
      <c r="AB743">
        <v>43.8</v>
      </c>
      <c r="AC743">
        <v>35.5</v>
      </c>
      <c r="AD743">
        <v>20.7</v>
      </c>
      <c r="AE743">
        <v>0.29499999999999998</v>
      </c>
      <c r="AF743">
        <f>SUM(P743+Q743)</f>
        <v>3</v>
      </c>
      <c r="AG743">
        <f>(U743/M743)*9</f>
        <v>6.574675324675324</v>
      </c>
      <c r="AH743" s="15">
        <f>SUM(AI743:AN743)</f>
        <v>-9.4940606899663003</v>
      </c>
      <c r="AI743" s="4">
        <f>(M743-84.2787575)/48.673</f>
        <v>-1.0987355926283566</v>
      </c>
      <c r="AJ743" s="4">
        <f>(K743-4.6555)/6.074</f>
        <v>-0.76646361540994401</v>
      </c>
      <c r="AK743" s="4">
        <f>-1*(R743-4.3424)/0.5478</f>
        <v>-2.2592186929536338</v>
      </c>
      <c r="AL743" s="4">
        <f>-1*(T743-1.332)/0.0986</f>
        <v>-3.427991886409735</v>
      </c>
      <c r="AM743" s="4">
        <f>(AG743-8.9127)/1.487</f>
        <v>-1.5723098018323303</v>
      </c>
      <c r="AN743" s="4">
        <f>(AF743-5.59719)/7.031955</f>
        <v>-0.36934110073229998</v>
      </c>
    </row>
    <row r="744" spans="1:40" x14ac:dyDescent="0.2">
      <c r="A744" t="e">
        <f>B744-C744</f>
        <v>#REF!</v>
      </c>
      <c r="B744" t="e">
        <f>MATCH(E744,#REF!,0)-1</f>
        <v>#REF!</v>
      </c>
      <c r="C744">
        <v>743</v>
      </c>
      <c r="D744">
        <v>624</v>
      </c>
      <c r="E744" t="s">
        <v>8291</v>
      </c>
      <c r="F744" t="s">
        <v>8331</v>
      </c>
      <c r="G744" t="s">
        <v>8349</v>
      </c>
      <c r="H744" t="s">
        <v>9</v>
      </c>
      <c r="I744">
        <v>24</v>
      </c>
      <c r="J744">
        <v>0</v>
      </c>
      <c r="K744">
        <v>0</v>
      </c>
      <c r="L744">
        <v>112.5</v>
      </c>
      <c r="M744">
        <v>24.3</v>
      </c>
      <c r="N744">
        <v>1</v>
      </c>
      <c r="O744">
        <v>1.4</v>
      </c>
      <c r="P744">
        <v>0</v>
      </c>
      <c r="Q744">
        <v>2</v>
      </c>
      <c r="R744">
        <v>5.69</v>
      </c>
      <c r="S744">
        <v>5.0599999999999996</v>
      </c>
      <c r="T744">
        <v>1.66</v>
      </c>
      <c r="U744">
        <v>16.899999999999999</v>
      </c>
      <c r="V744">
        <v>14.1</v>
      </c>
      <c r="W744">
        <v>26.3</v>
      </c>
      <c r="X744">
        <v>1.3</v>
      </c>
      <c r="Y744">
        <v>15.4</v>
      </c>
      <c r="Z744">
        <v>16.399999999999999</v>
      </c>
      <c r="AA744">
        <v>4</v>
      </c>
      <c r="AB744">
        <v>43</v>
      </c>
      <c r="AC744">
        <v>36.4</v>
      </c>
      <c r="AD744">
        <v>20.6</v>
      </c>
      <c r="AE744">
        <v>0.29199999999999998</v>
      </c>
      <c r="AF744">
        <f>SUM(P744+Q744)</f>
        <v>2</v>
      </c>
      <c r="AG744">
        <f>(U744/M744)*9</f>
        <v>6.2592592592592586</v>
      </c>
      <c r="AH744" s="15">
        <f>SUM(AI744:AN744)</f>
        <v>-10.081311965937223</v>
      </c>
      <c r="AI744" s="4">
        <f>(M744-84.2787575)/48.673</f>
        <v>-1.2322798574158158</v>
      </c>
      <c r="AJ744" s="4">
        <f>(K744-4.6555)/6.074</f>
        <v>-0.76646361540994401</v>
      </c>
      <c r="AK744" s="4">
        <f>-1*(R744-4.3424)/0.5478</f>
        <v>-2.4600219058050401</v>
      </c>
      <c r="AL744" s="4">
        <f>-1*(T744-1.332)/0.0986</f>
        <v>-3.326572008113589</v>
      </c>
      <c r="AM744" s="4">
        <f>(AG744-8.9127)/1.487</f>
        <v>-1.7844255149567858</v>
      </c>
      <c r="AN744" s="4">
        <f>(AF744-5.59719)/7.031955</f>
        <v>-0.51154906423604818</v>
      </c>
    </row>
    <row r="745" spans="1:40" x14ac:dyDescent="0.2">
      <c r="A745" t="e">
        <f>B745-C745</f>
        <v>#REF!</v>
      </c>
      <c r="B745" t="e">
        <f>MATCH(E745,#REF!,0)-1</f>
        <v>#REF!</v>
      </c>
      <c r="C745">
        <v>744</v>
      </c>
      <c r="D745">
        <v>719</v>
      </c>
      <c r="E745" t="s">
        <v>8218</v>
      </c>
      <c r="F745" t="s">
        <v>8346</v>
      </c>
      <c r="G745" t="s">
        <v>8319</v>
      </c>
      <c r="H745" t="s">
        <v>9</v>
      </c>
      <c r="I745">
        <v>2</v>
      </c>
      <c r="J745">
        <v>2</v>
      </c>
      <c r="K745">
        <v>0.6</v>
      </c>
      <c r="L745">
        <v>47.3</v>
      </c>
      <c r="M745">
        <v>10.4</v>
      </c>
      <c r="N745">
        <v>0.4</v>
      </c>
      <c r="O745">
        <v>0.8</v>
      </c>
      <c r="P745">
        <v>0</v>
      </c>
      <c r="Q745">
        <v>0</v>
      </c>
      <c r="R745">
        <v>6</v>
      </c>
      <c r="S745">
        <v>4.87</v>
      </c>
      <c r="T745">
        <v>1.61</v>
      </c>
      <c r="U745">
        <v>7.9</v>
      </c>
      <c r="V745">
        <v>5.4</v>
      </c>
      <c r="W745">
        <v>11.4</v>
      </c>
      <c r="X745">
        <v>0.4</v>
      </c>
      <c r="Y745">
        <v>6.9</v>
      </c>
      <c r="Z745">
        <v>7.3</v>
      </c>
      <c r="AA745">
        <v>2</v>
      </c>
      <c r="AB745">
        <v>39</v>
      </c>
      <c r="AC745">
        <v>40.5</v>
      </c>
      <c r="AD745">
        <v>20.6</v>
      </c>
      <c r="AE745">
        <v>0.28899999999999998</v>
      </c>
      <c r="AF745">
        <f>SUM(P745+Q745)</f>
        <v>0</v>
      </c>
      <c r="AG745">
        <f>(U745/M745)*9</f>
        <v>6.8365384615384617</v>
      </c>
      <c r="AH745" s="15">
        <f>SUM(AI745:AN745)</f>
        <v>-10.223108694522132</v>
      </c>
      <c r="AI745" s="4">
        <f>(M745-84.2787575)/48.673</f>
        <v>-1.5178591313459204</v>
      </c>
      <c r="AJ745" s="4">
        <f>(K745-4.6555)/6.074</f>
        <v>-0.66768192295027995</v>
      </c>
      <c r="AK745" s="4">
        <f>-1*(R745-4.3424)/0.5478</f>
        <v>-3.0259218692953644</v>
      </c>
      <c r="AL745" s="4">
        <f>-1*(T745-1.332)/0.0986</f>
        <v>-2.8194726166328605</v>
      </c>
      <c r="AM745" s="4">
        <f>(AG745-8.9127)/1.487</f>
        <v>-1.396208163054161</v>
      </c>
      <c r="AN745" s="4">
        <f>(AF745-5.59719)/7.031955</f>
        <v>-0.7959649912435447</v>
      </c>
    </row>
    <row r="746" spans="1:40" x14ac:dyDescent="0.2">
      <c r="A746" t="e">
        <f>B746-C746</f>
        <v>#REF!</v>
      </c>
      <c r="B746" t="e">
        <f>MATCH(E746,#REF!,0)-1</f>
        <v>#REF!</v>
      </c>
      <c r="C746">
        <v>745</v>
      </c>
      <c r="D746">
        <v>717</v>
      </c>
      <c r="E746" t="s">
        <v>8274</v>
      </c>
      <c r="F746" t="s">
        <v>8332</v>
      </c>
      <c r="G746" t="s">
        <v>8319</v>
      </c>
      <c r="H746" t="s">
        <v>9</v>
      </c>
      <c r="I746">
        <v>2</v>
      </c>
      <c r="J746">
        <v>2</v>
      </c>
      <c r="K746">
        <v>0.7</v>
      </c>
      <c r="L746">
        <v>47.3</v>
      </c>
      <c r="M746">
        <v>10.4</v>
      </c>
      <c r="N746">
        <v>0.4</v>
      </c>
      <c r="O746">
        <v>0.8</v>
      </c>
      <c r="P746">
        <v>0</v>
      </c>
      <c r="Q746">
        <v>0</v>
      </c>
      <c r="R746">
        <v>5.97</v>
      </c>
      <c r="S746">
        <v>5.09</v>
      </c>
      <c r="T746">
        <v>1.58</v>
      </c>
      <c r="U746">
        <v>6.6</v>
      </c>
      <c r="V746">
        <v>4.7</v>
      </c>
      <c r="W746">
        <v>11.7</v>
      </c>
      <c r="X746">
        <v>0.6</v>
      </c>
      <c r="Y746">
        <v>6.9</v>
      </c>
      <c r="Z746">
        <v>7.3</v>
      </c>
      <c r="AA746">
        <v>2</v>
      </c>
      <c r="AB746">
        <v>38.799999999999997</v>
      </c>
      <c r="AC746">
        <v>40.5</v>
      </c>
      <c r="AD746">
        <v>20.7</v>
      </c>
      <c r="AE746">
        <v>0.28999999999999998</v>
      </c>
      <c r="AF746">
        <f>SUM(P746+Q746)</f>
        <v>0</v>
      </c>
      <c r="AG746">
        <f>(U746/M746)*9</f>
        <v>5.7115384615384617</v>
      </c>
      <c r="AH746" s="15">
        <f>SUM(AI746:AN746)</f>
        <v>-10.604177757451716</v>
      </c>
      <c r="AI746" s="4">
        <f>(M746-84.2787575)/48.673</f>
        <v>-1.5178591313459204</v>
      </c>
      <c r="AJ746" s="4">
        <f>(K746-4.6555)/6.074</f>
        <v>-0.65121830754033583</v>
      </c>
      <c r="AK746" s="4">
        <f>-1*(R746-4.3424)/0.5478</f>
        <v>-2.9711573566995257</v>
      </c>
      <c r="AL746" s="4">
        <f>-1*(T746-1.332)/0.0986</f>
        <v>-2.5152129817444222</v>
      </c>
      <c r="AM746" s="4">
        <f>(AG746-8.9127)/1.487</f>
        <v>-2.1527649888779674</v>
      </c>
      <c r="AN746" s="4">
        <f>(AF746-5.59719)/7.031955</f>
        <v>-0.7959649912435447</v>
      </c>
    </row>
    <row r="747" spans="1:40" x14ac:dyDescent="0.2">
      <c r="A747" t="e">
        <f>B747-C747</f>
        <v>#REF!</v>
      </c>
      <c r="B747" t="e">
        <f>MATCH(E747,#REF!,0)-1</f>
        <v>#REF!</v>
      </c>
      <c r="C747">
        <v>746</v>
      </c>
      <c r="D747">
        <v>715</v>
      </c>
      <c r="E747" t="s">
        <v>8124</v>
      </c>
      <c r="F747" t="s">
        <v>8339</v>
      </c>
      <c r="G747" t="s">
        <v>8319</v>
      </c>
      <c r="H747" t="s">
        <v>9</v>
      </c>
      <c r="I747">
        <v>2</v>
      </c>
      <c r="J747">
        <v>2</v>
      </c>
      <c r="K747">
        <v>0.6</v>
      </c>
      <c r="L747">
        <v>48.1</v>
      </c>
      <c r="M747">
        <v>10.4</v>
      </c>
      <c r="N747">
        <v>0.5</v>
      </c>
      <c r="O747">
        <v>0.8</v>
      </c>
      <c r="P747">
        <v>0</v>
      </c>
      <c r="Q747">
        <v>0</v>
      </c>
      <c r="R747">
        <v>6.13</v>
      </c>
      <c r="S747">
        <v>4.83</v>
      </c>
      <c r="T747">
        <v>1.65</v>
      </c>
      <c r="U747">
        <v>8.1999999999999993</v>
      </c>
      <c r="V747">
        <v>5.4</v>
      </c>
      <c r="W747">
        <v>11.7</v>
      </c>
      <c r="X747">
        <v>0.6</v>
      </c>
      <c r="Y747">
        <v>7.1</v>
      </c>
      <c r="Z747">
        <v>7.5</v>
      </c>
      <c r="AA747">
        <v>2</v>
      </c>
      <c r="AB747">
        <v>41.6</v>
      </c>
      <c r="AC747">
        <v>36.5</v>
      </c>
      <c r="AD747">
        <v>22</v>
      </c>
      <c r="AE747">
        <v>0.30199999999999999</v>
      </c>
      <c r="AF747">
        <f>SUM(P747+Q747)</f>
        <v>0</v>
      </c>
      <c r="AG747">
        <f>(U747/M747)*9</f>
        <v>7.0961538461538449</v>
      </c>
      <c r="AH747" s="15">
        <f>SUM(AI747:AN747)</f>
        <v>-10.69151105889344</v>
      </c>
      <c r="AI747" s="4">
        <f>(M747-84.2787575)/48.673</f>
        <v>-1.5178591313459204</v>
      </c>
      <c r="AJ747" s="4">
        <f>(K747-4.6555)/6.074</f>
        <v>-0.66768192295027995</v>
      </c>
      <c r="AK747" s="4">
        <f>-1*(R747-4.3424)/0.5478</f>
        <v>-3.2632347572106615</v>
      </c>
      <c r="AL747" s="4">
        <f>-1*(T747-1.332)/0.0986</f>
        <v>-3.2251521298174426</v>
      </c>
      <c r="AM747" s="4">
        <f>(AG747-8.9127)/1.487</f>
        <v>-1.2216181263255912</v>
      </c>
      <c r="AN747" s="4">
        <f>(AF747-5.59719)/7.031955</f>
        <v>-0.7959649912435447</v>
      </c>
    </row>
  </sheetData>
  <sortState ref="A1:BI747">
    <sortCondition descending="1" ref="AH1:AH74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6"/>
  <sheetViews>
    <sheetView zoomScale="84" workbookViewId="0">
      <selection activeCell="M7" sqref="M7"/>
    </sheetView>
  </sheetViews>
  <sheetFormatPr baseColWidth="10" defaultRowHeight="16" x14ac:dyDescent="0.2"/>
  <cols>
    <col min="1" max="1" width="18.1640625" customWidth="1"/>
  </cols>
  <sheetData>
    <row r="1" spans="1:14" x14ac:dyDescent="0.2">
      <c r="A1" s="70" t="s">
        <v>8441</v>
      </c>
    </row>
    <row r="2" spans="1:14" x14ac:dyDescent="0.2">
      <c r="B2" s="58" t="s">
        <v>8380</v>
      </c>
      <c r="C2" s="58" t="s">
        <v>8382</v>
      </c>
      <c r="D2" s="66" t="s">
        <v>8381</v>
      </c>
      <c r="E2" s="66" t="s">
        <v>7559</v>
      </c>
      <c r="F2" s="66" t="s">
        <v>8375</v>
      </c>
      <c r="G2" s="66" t="s">
        <v>6</v>
      </c>
      <c r="H2" s="66" t="s">
        <v>7</v>
      </c>
      <c r="I2" s="66" t="s">
        <v>8374</v>
      </c>
      <c r="J2" s="66"/>
      <c r="K2" s="66"/>
      <c r="L2" s="9"/>
      <c r="M2" s="9" t="s">
        <v>8319</v>
      </c>
      <c r="N2" s="9" t="s">
        <v>8349</v>
      </c>
    </row>
    <row r="3" spans="1:14" x14ac:dyDescent="0.2">
      <c r="A3" t="s">
        <v>8437</v>
      </c>
      <c r="B3">
        <v>-5</v>
      </c>
      <c r="C3">
        <v>-4.8599999999999994</v>
      </c>
      <c r="D3">
        <v>-5.379999999999999</v>
      </c>
      <c r="E3">
        <v>-2.2899999999999991</v>
      </c>
      <c r="F3">
        <v>-5.59</v>
      </c>
      <c r="G3">
        <v>-4.66</v>
      </c>
      <c r="H3">
        <v>-3.240000000000002</v>
      </c>
      <c r="I3">
        <v>-3.92</v>
      </c>
      <c r="J3" s="67"/>
      <c r="K3" s="67"/>
      <c r="L3" s="9" t="s">
        <v>8449</v>
      </c>
      <c r="M3" s="9">
        <v>-4.8636876999999998</v>
      </c>
      <c r="N3" s="9">
        <v>-5.9321232999999998</v>
      </c>
    </row>
    <row r="4" spans="1:14" x14ac:dyDescent="0.2">
      <c r="A4" t="s">
        <v>8438</v>
      </c>
      <c r="B4">
        <v>-9.75</v>
      </c>
      <c r="C4">
        <v>-7.0599999999999987</v>
      </c>
      <c r="D4">
        <v>-8.3699999999999992</v>
      </c>
      <c r="E4">
        <v>-5.379999999999999</v>
      </c>
      <c r="F4">
        <v>-7.5</v>
      </c>
      <c r="G4">
        <v>-5.98</v>
      </c>
      <c r="H4">
        <v>-6.490000000000002</v>
      </c>
      <c r="I4">
        <v>-7.5</v>
      </c>
      <c r="J4" s="68"/>
      <c r="K4" s="69"/>
      <c r="L4" s="9" t="s">
        <v>8450</v>
      </c>
      <c r="M4" s="9">
        <v>-7.7340207999999997</v>
      </c>
      <c r="N4" s="1">
        <v>-8.8816966999999991</v>
      </c>
    </row>
    <row r="5" spans="1:14" x14ac:dyDescent="0.2">
      <c r="A5" t="s">
        <v>8439</v>
      </c>
      <c r="B5">
        <v>-14.42</v>
      </c>
      <c r="C5">
        <v>-10.92</v>
      </c>
      <c r="D5">
        <v>-11.29</v>
      </c>
      <c r="E5">
        <v>-7.42</v>
      </c>
      <c r="F5">
        <v>-12.51</v>
      </c>
      <c r="G5">
        <v>-10.870000000000001</v>
      </c>
      <c r="H5">
        <v>-9.9200000000000017</v>
      </c>
      <c r="I5">
        <v>-12.08</v>
      </c>
      <c r="J5" s="68"/>
      <c r="K5" s="69"/>
      <c r="L5" s="9" t="s">
        <v>8452</v>
      </c>
      <c r="M5" s="9">
        <v>-9.8364758000000005</v>
      </c>
      <c r="N5" s="1">
        <v>-10.697748000000001</v>
      </c>
    </row>
    <row r="6" spans="1:14" x14ac:dyDescent="0.2">
      <c r="A6" t="s">
        <v>8440</v>
      </c>
      <c r="B6">
        <v>-15.6</v>
      </c>
      <c r="C6">
        <v>-13.51</v>
      </c>
      <c r="D6">
        <v>-14.04</v>
      </c>
      <c r="E6">
        <v>-8.91</v>
      </c>
      <c r="F6">
        <v>-14.73</v>
      </c>
      <c r="G6">
        <v>-12.22</v>
      </c>
      <c r="H6">
        <v>-13.570000000000002</v>
      </c>
      <c r="I6">
        <v>-13.13</v>
      </c>
      <c r="J6" s="68"/>
      <c r="K6" s="69"/>
    </row>
  </sheetData>
  <conditionalFormatting sqref="B4:I4">
    <cfRule type="colorScale" priority="4">
      <colorScale>
        <cfvo type="min"/>
        <cfvo type="max"/>
        <color theme="9" tint="0.79998168889431442"/>
        <color theme="9"/>
      </colorScale>
    </cfRule>
  </conditionalFormatting>
  <conditionalFormatting sqref="B5:I5">
    <cfRule type="colorScale" priority="3">
      <colorScale>
        <cfvo type="min"/>
        <cfvo type="max"/>
        <color theme="9" tint="0.79998168889431442"/>
        <color theme="9"/>
      </colorScale>
    </cfRule>
  </conditionalFormatting>
  <conditionalFormatting sqref="B6:I6">
    <cfRule type="colorScale" priority="2">
      <colorScale>
        <cfvo type="min"/>
        <cfvo type="max"/>
        <color theme="9" tint="0.79998168889431442"/>
        <color theme="9"/>
      </colorScale>
    </cfRule>
  </conditionalFormatting>
  <conditionalFormatting sqref="B3:K3">
    <cfRule type="colorScale" priority="1">
      <colorScale>
        <cfvo type="min"/>
        <cfvo type="max"/>
        <color theme="9" tint="0.79998168889431442"/>
        <color theme="9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87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:M1300"/>
    </sheetView>
  </sheetViews>
  <sheetFormatPr baseColWidth="10" defaultRowHeight="16" x14ac:dyDescent="0.2"/>
  <cols>
    <col min="1" max="1" width="5.1640625" bestFit="1" customWidth="1"/>
    <col min="2" max="2" width="20.1640625" bestFit="1" customWidth="1"/>
    <col min="3" max="3" width="5.83203125" bestFit="1" customWidth="1"/>
    <col min="5" max="5" width="5.83203125" style="15" customWidth="1"/>
    <col min="6" max="6" width="18.83203125" style="15" bestFit="1" customWidth="1"/>
    <col min="7" max="7" width="5.83203125" style="15" customWidth="1"/>
    <col min="8" max="8" width="5.83203125" customWidth="1"/>
    <col min="10" max="10" width="4.33203125" bestFit="1" customWidth="1"/>
    <col min="11" max="11" width="5.6640625" bestFit="1" customWidth="1"/>
    <col min="12" max="12" width="4.1640625" bestFit="1" customWidth="1"/>
    <col min="13" max="13" width="8.1640625" bestFit="1" customWidth="1"/>
  </cols>
  <sheetData>
    <row r="1" spans="1:13" x14ac:dyDescent="0.2">
      <c r="A1" t="s">
        <v>8370</v>
      </c>
      <c r="B1" t="s">
        <v>8371</v>
      </c>
      <c r="C1" t="s">
        <v>1</v>
      </c>
      <c r="D1" t="s">
        <v>8377</v>
      </c>
      <c r="K1" t="s">
        <v>8378</v>
      </c>
      <c r="L1" t="s">
        <v>8379</v>
      </c>
      <c r="M1" t="s">
        <v>16</v>
      </c>
    </row>
    <row r="2" spans="1:13" x14ac:dyDescent="0.2">
      <c r="A2">
        <v>1</v>
      </c>
      <c r="B2" t="s">
        <v>7520</v>
      </c>
      <c r="C2" t="s">
        <v>8334</v>
      </c>
      <c r="D2" t="s">
        <v>8375</v>
      </c>
      <c r="E2" s="15" t="s">
        <v>6</v>
      </c>
      <c r="F2" s="15" t="s">
        <v>7</v>
      </c>
      <c r="G2" s="15" t="s">
        <v>8374</v>
      </c>
      <c r="H2" t="s">
        <v>8381</v>
      </c>
      <c r="I2" t="s">
        <v>8380</v>
      </c>
      <c r="J2" t="s">
        <v>8382</v>
      </c>
      <c r="K2">
        <v>125</v>
      </c>
      <c r="L2">
        <v>125</v>
      </c>
      <c r="M2">
        <v>136.30000000000001</v>
      </c>
    </row>
    <row r="3" spans="1:13" x14ac:dyDescent="0.2">
      <c r="A3">
        <v>2</v>
      </c>
      <c r="B3" t="s">
        <v>259</v>
      </c>
      <c r="C3" t="s">
        <v>8338</v>
      </c>
      <c r="D3" t="s">
        <v>8375</v>
      </c>
      <c r="E3" s="15" t="s">
        <v>6</v>
      </c>
      <c r="F3" s="15" t="s">
        <v>8374</v>
      </c>
      <c r="G3" s="15" t="s">
        <v>8381</v>
      </c>
      <c r="H3" t="s">
        <v>8380</v>
      </c>
      <c r="I3" t="s">
        <v>8382</v>
      </c>
      <c r="K3">
        <v>289</v>
      </c>
      <c r="L3">
        <v>322</v>
      </c>
      <c r="M3">
        <v>353.3</v>
      </c>
    </row>
    <row r="4" spans="1:13" x14ac:dyDescent="0.2">
      <c r="A4">
        <v>3</v>
      </c>
      <c r="B4" t="s">
        <v>7478</v>
      </c>
      <c r="C4" t="s">
        <v>8338</v>
      </c>
      <c r="D4" t="s">
        <v>6</v>
      </c>
      <c r="E4" s="15" t="s">
        <v>7</v>
      </c>
      <c r="F4" s="15" t="s">
        <v>8374</v>
      </c>
      <c r="G4" s="15" t="s">
        <v>8381</v>
      </c>
      <c r="H4" t="s">
        <v>8380</v>
      </c>
      <c r="I4" t="s">
        <v>8382</v>
      </c>
      <c r="K4">
        <v>640</v>
      </c>
      <c r="L4">
        <v>686</v>
      </c>
      <c r="M4">
        <v>663</v>
      </c>
    </row>
    <row r="5" spans="1:13" x14ac:dyDescent="0.2">
      <c r="A5">
        <v>4</v>
      </c>
      <c r="B5" t="s">
        <v>267</v>
      </c>
      <c r="C5" t="s">
        <v>8325</v>
      </c>
      <c r="D5" t="s">
        <v>6</v>
      </c>
      <c r="E5" s="15" t="s">
        <v>7</v>
      </c>
      <c r="F5" s="15" t="s">
        <v>8374</v>
      </c>
      <c r="G5" s="15" t="s">
        <v>8381</v>
      </c>
      <c r="H5" t="s">
        <v>8380</v>
      </c>
      <c r="K5">
        <v>163</v>
      </c>
      <c r="L5">
        <v>178</v>
      </c>
      <c r="M5">
        <v>179.3</v>
      </c>
    </row>
    <row r="6" spans="1:13" x14ac:dyDescent="0.2">
      <c r="A6">
        <v>5</v>
      </c>
      <c r="B6" t="s">
        <v>8388</v>
      </c>
      <c r="C6" t="s">
        <v>8329</v>
      </c>
      <c r="D6" t="s">
        <v>6</v>
      </c>
      <c r="E6" s="15" t="s">
        <v>8374</v>
      </c>
      <c r="F6" s="15" t="s">
        <v>8381</v>
      </c>
      <c r="G6" s="15" t="s">
        <v>8380</v>
      </c>
      <c r="H6" t="s">
        <v>8382</v>
      </c>
      <c r="K6">
        <v>476</v>
      </c>
      <c r="L6">
        <v>461</v>
      </c>
      <c r="M6">
        <v>451.7</v>
      </c>
    </row>
    <row r="7" spans="1:13" x14ac:dyDescent="0.2">
      <c r="A7">
        <v>6</v>
      </c>
      <c r="B7" t="s">
        <v>360</v>
      </c>
      <c r="C7" t="s">
        <v>8337</v>
      </c>
      <c r="D7" t="s">
        <v>8375</v>
      </c>
      <c r="E7" s="15" t="s">
        <v>6</v>
      </c>
      <c r="F7" s="15" t="s">
        <v>7</v>
      </c>
      <c r="G7" s="15" t="s">
        <v>8381</v>
      </c>
      <c r="H7" t="s">
        <v>8382</v>
      </c>
      <c r="K7">
        <v>616</v>
      </c>
      <c r="L7">
        <v>722</v>
      </c>
      <c r="M7">
        <v>669</v>
      </c>
    </row>
    <row r="8" spans="1:13" x14ac:dyDescent="0.2">
      <c r="A8">
        <v>7</v>
      </c>
      <c r="B8" t="s">
        <v>289</v>
      </c>
      <c r="C8" t="s">
        <v>8324</v>
      </c>
      <c r="D8" t="s">
        <v>8375</v>
      </c>
      <c r="E8" s="15" t="s">
        <v>7</v>
      </c>
      <c r="F8" s="15" t="s">
        <v>8374</v>
      </c>
      <c r="G8" s="15" t="s">
        <v>8381</v>
      </c>
      <c r="H8" t="s">
        <v>8382</v>
      </c>
      <c r="K8">
        <v>339</v>
      </c>
      <c r="L8">
        <v>351</v>
      </c>
      <c r="M8">
        <v>348.7</v>
      </c>
    </row>
    <row r="9" spans="1:13" x14ac:dyDescent="0.2">
      <c r="A9">
        <v>8</v>
      </c>
      <c r="B9" t="s">
        <v>481</v>
      </c>
      <c r="C9" t="s">
        <v>8328</v>
      </c>
      <c r="D9" t="s">
        <v>6</v>
      </c>
      <c r="E9" s="15" t="s">
        <v>7</v>
      </c>
      <c r="F9" s="15" t="s">
        <v>8374</v>
      </c>
      <c r="G9" s="15" t="s">
        <v>8381</v>
      </c>
      <c r="H9" t="s">
        <v>8382</v>
      </c>
      <c r="K9">
        <v>688</v>
      </c>
      <c r="L9">
        <v>712</v>
      </c>
      <c r="M9">
        <v>700</v>
      </c>
    </row>
    <row r="10" spans="1:13" x14ac:dyDescent="0.2">
      <c r="A10">
        <v>9</v>
      </c>
      <c r="B10" t="s">
        <v>434</v>
      </c>
      <c r="C10" t="s">
        <v>8324</v>
      </c>
      <c r="D10" t="s">
        <v>8375</v>
      </c>
      <c r="E10" s="15" t="s">
        <v>6</v>
      </c>
      <c r="F10" s="15" t="s">
        <v>7</v>
      </c>
      <c r="G10" s="15" t="s">
        <v>8374</v>
      </c>
      <c r="H10" t="s">
        <v>8382</v>
      </c>
      <c r="K10">
        <v>625</v>
      </c>
      <c r="L10">
        <v>673</v>
      </c>
      <c r="M10">
        <v>649</v>
      </c>
    </row>
    <row r="11" spans="1:13" x14ac:dyDescent="0.2">
      <c r="A11">
        <v>10</v>
      </c>
      <c r="B11" t="s">
        <v>7510</v>
      </c>
      <c r="C11" t="s">
        <v>8323</v>
      </c>
      <c r="D11" t="s">
        <v>7559</v>
      </c>
      <c r="E11" s="15" t="s">
        <v>8375</v>
      </c>
      <c r="F11" s="15" t="s">
        <v>6</v>
      </c>
      <c r="G11" s="15" t="s">
        <v>7</v>
      </c>
      <c r="K11">
        <v>824</v>
      </c>
      <c r="L11">
        <v>995</v>
      </c>
      <c r="M11">
        <v>909.5</v>
      </c>
    </row>
    <row r="12" spans="1:13" x14ac:dyDescent="0.2">
      <c r="A12">
        <v>11</v>
      </c>
      <c r="B12" t="s">
        <v>425</v>
      </c>
      <c r="C12" t="s">
        <v>8344</v>
      </c>
      <c r="D12" t="s">
        <v>8375</v>
      </c>
      <c r="E12" s="15" t="s">
        <v>7</v>
      </c>
      <c r="F12" s="15" t="s">
        <v>8381</v>
      </c>
      <c r="G12" s="15" t="s">
        <v>8380</v>
      </c>
      <c r="K12">
        <v>266</v>
      </c>
      <c r="L12">
        <v>241</v>
      </c>
      <c r="M12">
        <v>256.7</v>
      </c>
    </row>
    <row r="13" spans="1:13" x14ac:dyDescent="0.2">
      <c r="A13">
        <v>12</v>
      </c>
      <c r="B13" t="s">
        <v>212</v>
      </c>
      <c r="C13" t="s">
        <v>8330</v>
      </c>
      <c r="D13" t="s">
        <v>6</v>
      </c>
      <c r="E13" s="15" t="s">
        <v>7</v>
      </c>
      <c r="F13" s="15" t="s">
        <v>8381</v>
      </c>
      <c r="G13" s="15" t="s">
        <v>8380</v>
      </c>
      <c r="K13">
        <v>340</v>
      </c>
      <c r="L13">
        <v>361</v>
      </c>
      <c r="M13">
        <v>385.7</v>
      </c>
    </row>
    <row r="14" spans="1:13" x14ac:dyDescent="0.2">
      <c r="A14">
        <v>13</v>
      </c>
      <c r="B14" t="s">
        <v>356</v>
      </c>
      <c r="C14" t="s">
        <v>8329</v>
      </c>
      <c r="D14" t="s">
        <v>6</v>
      </c>
      <c r="E14" s="15" t="s">
        <v>8374</v>
      </c>
      <c r="F14" s="15" t="s">
        <v>8381</v>
      </c>
      <c r="G14" s="15" t="s">
        <v>8380</v>
      </c>
      <c r="K14">
        <v>393</v>
      </c>
      <c r="L14">
        <v>383</v>
      </c>
      <c r="M14">
        <v>374.7</v>
      </c>
    </row>
    <row r="15" spans="1:13" x14ac:dyDescent="0.2">
      <c r="A15">
        <v>14</v>
      </c>
      <c r="B15" t="s">
        <v>424</v>
      </c>
      <c r="C15" t="s">
        <v>8327</v>
      </c>
      <c r="D15" t="s">
        <v>6</v>
      </c>
      <c r="E15" s="15" t="s">
        <v>7</v>
      </c>
      <c r="F15" s="15" t="s">
        <v>8374</v>
      </c>
      <c r="G15" s="15" t="s">
        <v>8380</v>
      </c>
      <c r="K15">
        <v>233</v>
      </c>
      <c r="L15">
        <v>223</v>
      </c>
      <c r="M15">
        <v>244.3</v>
      </c>
    </row>
    <row r="16" spans="1:13" x14ac:dyDescent="0.2">
      <c r="A16">
        <v>15</v>
      </c>
      <c r="B16" t="s">
        <v>468</v>
      </c>
      <c r="C16" t="s">
        <v>8323</v>
      </c>
      <c r="D16" t="s">
        <v>8375</v>
      </c>
      <c r="E16" s="15" t="s">
        <v>6</v>
      </c>
      <c r="F16" s="15" t="s">
        <v>7</v>
      </c>
      <c r="G16" s="15" t="s">
        <v>8381</v>
      </c>
      <c r="K16">
        <v>438</v>
      </c>
      <c r="L16">
        <v>409</v>
      </c>
      <c r="M16">
        <v>423.5</v>
      </c>
    </row>
    <row r="17" spans="1:13" x14ac:dyDescent="0.2">
      <c r="A17">
        <v>16</v>
      </c>
      <c r="B17" t="s">
        <v>187</v>
      </c>
      <c r="C17" t="s">
        <v>8347</v>
      </c>
      <c r="D17" t="s">
        <v>6</v>
      </c>
      <c r="E17" s="15" t="s">
        <v>7</v>
      </c>
      <c r="F17" s="15" t="s">
        <v>8374</v>
      </c>
      <c r="G17" s="15" t="s">
        <v>8381</v>
      </c>
      <c r="K17">
        <v>309</v>
      </c>
      <c r="L17">
        <v>292</v>
      </c>
      <c r="M17">
        <v>322.3</v>
      </c>
    </row>
    <row r="18" spans="1:13" x14ac:dyDescent="0.2">
      <c r="A18">
        <v>17</v>
      </c>
      <c r="B18" t="s">
        <v>419</v>
      </c>
      <c r="D18" t="s">
        <v>6</v>
      </c>
      <c r="E18" s="15" t="s">
        <v>7</v>
      </c>
      <c r="F18" s="15" t="s">
        <v>8374</v>
      </c>
      <c r="G18" s="15" t="s">
        <v>8381</v>
      </c>
      <c r="K18">
        <v>790</v>
      </c>
      <c r="L18">
        <v>760</v>
      </c>
      <c r="M18">
        <v>775</v>
      </c>
    </row>
    <row r="19" spans="1:13" x14ac:dyDescent="0.2">
      <c r="A19">
        <v>18</v>
      </c>
      <c r="B19" t="s">
        <v>137</v>
      </c>
      <c r="C19" t="s">
        <v>8343</v>
      </c>
      <c r="D19" t="s">
        <v>8375</v>
      </c>
      <c r="E19" s="15" t="s">
        <v>8381</v>
      </c>
      <c r="F19" s="15" t="s">
        <v>8380</v>
      </c>
      <c r="G19" s="15" t="s">
        <v>8382</v>
      </c>
      <c r="K19">
        <v>274</v>
      </c>
      <c r="L19">
        <v>257</v>
      </c>
      <c r="M19">
        <v>283.3</v>
      </c>
    </row>
    <row r="20" spans="1:13" x14ac:dyDescent="0.2">
      <c r="A20">
        <v>19</v>
      </c>
      <c r="B20" t="s">
        <v>366</v>
      </c>
      <c r="C20" t="s">
        <v>8376</v>
      </c>
      <c r="D20" t="s">
        <v>8374</v>
      </c>
      <c r="E20" s="15" t="s">
        <v>8381</v>
      </c>
      <c r="F20" s="15" t="s">
        <v>8380</v>
      </c>
      <c r="G20" s="15" t="s">
        <v>8382</v>
      </c>
      <c r="K20">
        <v>431</v>
      </c>
      <c r="L20">
        <v>371</v>
      </c>
      <c r="M20">
        <v>401</v>
      </c>
    </row>
    <row r="21" spans="1:13" x14ac:dyDescent="0.2">
      <c r="A21">
        <v>20</v>
      </c>
      <c r="B21" t="s">
        <v>87</v>
      </c>
      <c r="C21" t="s">
        <v>8318</v>
      </c>
      <c r="D21" t="s">
        <v>6</v>
      </c>
      <c r="E21" s="15" t="s">
        <v>7</v>
      </c>
      <c r="F21" s="15" t="s">
        <v>8381</v>
      </c>
      <c r="G21" s="15" t="s">
        <v>8382</v>
      </c>
      <c r="K21">
        <v>84</v>
      </c>
      <c r="L21">
        <v>97</v>
      </c>
      <c r="M21">
        <v>98</v>
      </c>
    </row>
    <row r="22" spans="1:13" x14ac:dyDescent="0.2">
      <c r="A22">
        <v>21</v>
      </c>
      <c r="B22" t="s">
        <v>368</v>
      </c>
      <c r="C22" t="s">
        <v>8343</v>
      </c>
      <c r="D22" t="s">
        <v>6</v>
      </c>
      <c r="E22" s="15" t="s">
        <v>7</v>
      </c>
      <c r="F22" s="15" t="s">
        <v>8381</v>
      </c>
      <c r="G22" s="15" t="s">
        <v>8382</v>
      </c>
      <c r="K22">
        <v>573</v>
      </c>
      <c r="L22">
        <v>575</v>
      </c>
      <c r="M22">
        <v>574</v>
      </c>
    </row>
    <row r="23" spans="1:13" x14ac:dyDescent="0.2">
      <c r="A23">
        <v>22</v>
      </c>
      <c r="B23" t="s">
        <v>253</v>
      </c>
      <c r="C23" t="s">
        <v>8340</v>
      </c>
      <c r="D23" t="s">
        <v>7</v>
      </c>
      <c r="E23" s="15" t="s">
        <v>8374</v>
      </c>
      <c r="F23" s="15" t="s">
        <v>8381</v>
      </c>
      <c r="G23" s="15" t="s">
        <v>8382</v>
      </c>
      <c r="K23">
        <v>604</v>
      </c>
      <c r="L23">
        <v>587</v>
      </c>
      <c r="M23">
        <v>547.70000000000005</v>
      </c>
    </row>
    <row r="24" spans="1:13" x14ac:dyDescent="0.2">
      <c r="A24">
        <v>23</v>
      </c>
      <c r="B24" t="s">
        <v>7505</v>
      </c>
      <c r="C24" t="s">
        <v>8331</v>
      </c>
      <c r="D24" t="s">
        <v>7</v>
      </c>
      <c r="E24" s="15" t="s">
        <v>8374</v>
      </c>
      <c r="F24" s="15" t="s">
        <v>8381</v>
      </c>
      <c r="G24" s="15" t="s">
        <v>8382</v>
      </c>
      <c r="K24">
        <v>731</v>
      </c>
      <c r="L24">
        <v>799</v>
      </c>
      <c r="M24">
        <v>765</v>
      </c>
    </row>
    <row r="25" spans="1:13" x14ac:dyDescent="0.2">
      <c r="A25">
        <v>24</v>
      </c>
      <c r="B25" t="s">
        <v>319</v>
      </c>
      <c r="D25" t="s">
        <v>8375</v>
      </c>
      <c r="E25" s="15" t="s">
        <v>6</v>
      </c>
      <c r="F25" s="15" t="s">
        <v>8374</v>
      </c>
      <c r="G25" s="15" t="s">
        <v>8382</v>
      </c>
      <c r="K25">
        <v>778</v>
      </c>
      <c r="L25">
        <v>809</v>
      </c>
      <c r="M25">
        <v>793.5</v>
      </c>
    </row>
    <row r="26" spans="1:13" x14ac:dyDescent="0.2">
      <c r="A26">
        <v>25</v>
      </c>
      <c r="B26" t="s">
        <v>243</v>
      </c>
      <c r="C26" t="s">
        <v>8331</v>
      </c>
      <c r="D26" t="s">
        <v>6</v>
      </c>
      <c r="E26" s="15" t="s">
        <v>7</v>
      </c>
      <c r="F26" s="15" t="s">
        <v>8374</v>
      </c>
      <c r="G26" s="15" t="s">
        <v>8382</v>
      </c>
      <c r="K26">
        <v>138</v>
      </c>
      <c r="L26">
        <v>157</v>
      </c>
      <c r="M26">
        <v>161.30000000000001</v>
      </c>
    </row>
    <row r="27" spans="1:13" x14ac:dyDescent="0.2">
      <c r="A27">
        <v>26</v>
      </c>
      <c r="B27" t="s">
        <v>370</v>
      </c>
      <c r="C27" t="s">
        <v>8321</v>
      </c>
      <c r="D27" t="s">
        <v>8375</v>
      </c>
      <c r="E27" s="15" t="s">
        <v>6</v>
      </c>
      <c r="F27" s="15" t="s">
        <v>7</v>
      </c>
      <c r="G27" s="15" t="s">
        <v>8374</v>
      </c>
      <c r="K27">
        <v>574</v>
      </c>
      <c r="L27">
        <v>555</v>
      </c>
      <c r="M27">
        <v>564.5</v>
      </c>
    </row>
    <row r="28" spans="1:13" x14ac:dyDescent="0.2">
      <c r="A28">
        <v>27</v>
      </c>
      <c r="B28" t="s">
        <v>338</v>
      </c>
      <c r="C28" t="s">
        <v>8328</v>
      </c>
      <c r="D28" t="s">
        <v>7559</v>
      </c>
      <c r="E28" s="15" t="s">
        <v>8375</v>
      </c>
      <c r="F28" s="15" t="s">
        <v>6</v>
      </c>
      <c r="K28">
        <v>496</v>
      </c>
      <c r="L28">
        <v>433</v>
      </c>
      <c r="M28">
        <v>464.5</v>
      </c>
    </row>
    <row r="29" spans="1:13" x14ac:dyDescent="0.2">
      <c r="A29">
        <v>28</v>
      </c>
      <c r="B29" t="s">
        <v>393</v>
      </c>
      <c r="C29" t="s">
        <v>8324</v>
      </c>
      <c r="D29" t="s">
        <v>7559</v>
      </c>
      <c r="E29" s="15" t="s">
        <v>8375</v>
      </c>
      <c r="F29" s="15" t="s">
        <v>7</v>
      </c>
      <c r="K29">
        <v>363</v>
      </c>
      <c r="L29">
        <v>355</v>
      </c>
      <c r="M29">
        <v>375.3</v>
      </c>
    </row>
    <row r="30" spans="1:13" x14ac:dyDescent="0.2">
      <c r="A30">
        <v>29</v>
      </c>
      <c r="B30" t="s">
        <v>100</v>
      </c>
      <c r="C30" t="s">
        <v>8320</v>
      </c>
      <c r="D30" t="s">
        <v>8375</v>
      </c>
      <c r="E30" s="15" t="s">
        <v>6</v>
      </c>
      <c r="F30" s="15" t="s">
        <v>7</v>
      </c>
      <c r="K30">
        <v>64</v>
      </c>
      <c r="L30">
        <v>68</v>
      </c>
      <c r="M30">
        <v>65.7</v>
      </c>
    </row>
    <row r="31" spans="1:13" x14ac:dyDescent="0.2">
      <c r="A31">
        <v>30</v>
      </c>
      <c r="B31" t="s">
        <v>122</v>
      </c>
      <c r="C31" t="s">
        <v>8329</v>
      </c>
      <c r="D31" t="s">
        <v>8375</v>
      </c>
      <c r="E31" s="15" t="s">
        <v>6</v>
      </c>
      <c r="F31" s="15" t="s">
        <v>7</v>
      </c>
      <c r="K31">
        <v>75</v>
      </c>
      <c r="L31">
        <v>76</v>
      </c>
      <c r="M31">
        <v>74.3</v>
      </c>
    </row>
    <row r="32" spans="1:13" x14ac:dyDescent="0.2">
      <c r="A32">
        <v>31</v>
      </c>
      <c r="B32" t="s">
        <v>260</v>
      </c>
      <c r="C32" t="s">
        <v>8339</v>
      </c>
      <c r="D32" t="s">
        <v>8375</v>
      </c>
      <c r="E32" s="15" t="s">
        <v>6</v>
      </c>
      <c r="F32" s="15" t="s">
        <v>7</v>
      </c>
      <c r="K32">
        <v>181</v>
      </c>
      <c r="L32">
        <v>186</v>
      </c>
      <c r="M32">
        <v>209.7</v>
      </c>
    </row>
    <row r="33" spans="1:13" x14ac:dyDescent="0.2">
      <c r="A33">
        <v>32</v>
      </c>
      <c r="B33" t="s">
        <v>273</v>
      </c>
      <c r="C33" t="s">
        <v>8335</v>
      </c>
      <c r="D33" t="s">
        <v>8375</v>
      </c>
      <c r="E33" s="15" t="s">
        <v>6</v>
      </c>
      <c r="F33" s="15" t="s">
        <v>7</v>
      </c>
      <c r="K33">
        <v>230</v>
      </c>
      <c r="L33">
        <v>240</v>
      </c>
      <c r="M33">
        <v>264.3</v>
      </c>
    </row>
    <row r="34" spans="1:13" x14ac:dyDescent="0.2">
      <c r="A34">
        <v>33</v>
      </c>
      <c r="B34" t="s">
        <v>255</v>
      </c>
      <c r="C34" t="s">
        <v>8322</v>
      </c>
      <c r="D34" t="s">
        <v>8375</v>
      </c>
      <c r="E34" s="15" t="s">
        <v>6</v>
      </c>
      <c r="F34" s="15" t="s">
        <v>7</v>
      </c>
      <c r="K34">
        <v>322</v>
      </c>
      <c r="L34">
        <v>324</v>
      </c>
      <c r="M34">
        <v>287.3</v>
      </c>
    </row>
    <row r="35" spans="1:13" x14ac:dyDescent="0.2">
      <c r="A35">
        <v>34</v>
      </c>
      <c r="B35" t="s">
        <v>575</v>
      </c>
      <c r="C35" t="s">
        <v>8325</v>
      </c>
      <c r="D35" t="s">
        <v>8375</v>
      </c>
      <c r="E35" s="15" t="s">
        <v>6</v>
      </c>
      <c r="F35" s="15" t="s">
        <v>7</v>
      </c>
      <c r="K35">
        <v>903</v>
      </c>
      <c r="L35">
        <v>885</v>
      </c>
      <c r="M35">
        <v>894</v>
      </c>
    </row>
    <row r="36" spans="1:13" x14ac:dyDescent="0.2">
      <c r="A36">
        <v>35</v>
      </c>
      <c r="B36" t="s">
        <v>7530</v>
      </c>
      <c r="C36" t="s">
        <v>8339</v>
      </c>
      <c r="D36" t="s">
        <v>8375</v>
      </c>
      <c r="E36" s="15" t="s">
        <v>8381</v>
      </c>
      <c r="F36" s="15" t="s">
        <v>8380</v>
      </c>
      <c r="K36">
        <v>451</v>
      </c>
      <c r="L36">
        <v>377</v>
      </c>
      <c r="M36">
        <v>389.3</v>
      </c>
    </row>
    <row r="37" spans="1:13" x14ac:dyDescent="0.2">
      <c r="A37">
        <v>36</v>
      </c>
      <c r="B37" t="s">
        <v>339</v>
      </c>
      <c r="C37" t="s">
        <v>8343</v>
      </c>
      <c r="D37" t="s">
        <v>6</v>
      </c>
      <c r="E37" s="15" t="s">
        <v>8381</v>
      </c>
      <c r="F37" s="15" t="s">
        <v>8380</v>
      </c>
      <c r="K37">
        <v>818</v>
      </c>
      <c r="L37">
        <v>934</v>
      </c>
      <c r="M37">
        <v>876</v>
      </c>
    </row>
    <row r="38" spans="1:13" x14ac:dyDescent="0.2">
      <c r="A38">
        <v>37</v>
      </c>
      <c r="B38" t="s">
        <v>73</v>
      </c>
      <c r="C38" t="s">
        <v>8336</v>
      </c>
      <c r="D38" t="s">
        <v>6</v>
      </c>
      <c r="E38" s="15" t="s">
        <v>8374</v>
      </c>
      <c r="F38" s="15" t="s">
        <v>8380</v>
      </c>
      <c r="K38">
        <v>44</v>
      </c>
      <c r="L38">
        <v>40</v>
      </c>
      <c r="M38">
        <v>44.3</v>
      </c>
    </row>
    <row r="39" spans="1:13" x14ac:dyDescent="0.2">
      <c r="A39">
        <v>38</v>
      </c>
      <c r="B39" t="s">
        <v>574</v>
      </c>
      <c r="C39" t="s">
        <v>8339</v>
      </c>
      <c r="D39" t="s">
        <v>6</v>
      </c>
      <c r="E39" s="15" t="s">
        <v>8374</v>
      </c>
      <c r="F39" s="15" t="s">
        <v>8380</v>
      </c>
      <c r="K39">
        <v>167</v>
      </c>
      <c r="L39">
        <v>159</v>
      </c>
      <c r="M39">
        <v>174</v>
      </c>
    </row>
    <row r="40" spans="1:13" x14ac:dyDescent="0.2">
      <c r="A40">
        <v>39</v>
      </c>
      <c r="B40" t="s">
        <v>374</v>
      </c>
      <c r="C40" t="s">
        <v>8346</v>
      </c>
      <c r="D40" t="s">
        <v>8375</v>
      </c>
      <c r="E40" s="15" t="s">
        <v>7</v>
      </c>
      <c r="F40" s="15" t="s">
        <v>8384</v>
      </c>
      <c r="K40">
        <v>273</v>
      </c>
      <c r="L40">
        <v>249</v>
      </c>
      <c r="M40">
        <v>252</v>
      </c>
    </row>
    <row r="41" spans="1:13" x14ac:dyDescent="0.2">
      <c r="A41">
        <v>40</v>
      </c>
      <c r="B41" t="s">
        <v>147</v>
      </c>
      <c r="C41" t="s">
        <v>7554</v>
      </c>
      <c r="D41" t="s">
        <v>8375</v>
      </c>
      <c r="E41" s="15" t="s">
        <v>7</v>
      </c>
      <c r="F41" s="15" t="s">
        <v>8384</v>
      </c>
      <c r="K41">
        <v>213</v>
      </c>
      <c r="L41">
        <v>234</v>
      </c>
      <c r="M41">
        <v>257.3</v>
      </c>
    </row>
    <row r="42" spans="1:13" x14ac:dyDescent="0.2">
      <c r="A42">
        <v>41</v>
      </c>
      <c r="B42" t="s">
        <v>919</v>
      </c>
      <c r="C42" t="s">
        <v>8323</v>
      </c>
      <c r="D42" t="s">
        <v>8375</v>
      </c>
      <c r="E42" s="15" t="s">
        <v>7</v>
      </c>
      <c r="F42" s="15" t="s">
        <v>8384</v>
      </c>
      <c r="K42">
        <v>948</v>
      </c>
      <c r="M42">
        <v>689.5</v>
      </c>
    </row>
    <row r="43" spans="1:13" x14ac:dyDescent="0.2">
      <c r="A43">
        <v>42</v>
      </c>
      <c r="B43" t="s">
        <v>249</v>
      </c>
      <c r="C43" t="s">
        <v>8334</v>
      </c>
      <c r="D43" t="s">
        <v>6</v>
      </c>
      <c r="E43" s="15" t="s">
        <v>7</v>
      </c>
      <c r="F43" s="15" t="s">
        <v>8384</v>
      </c>
      <c r="K43">
        <v>267</v>
      </c>
      <c r="L43">
        <v>259</v>
      </c>
      <c r="M43">
        <v>257</v>
      </c>
    </row>
    <row r="44" spans="1:13" x14ac:dyDescent="0.2">
      <c r="A44">
        <v>43</v>
      </c>
      <c r="B44" t="s">
        <v>98</v>
      </c>
      <c r="C44" t="s">
        <v>8344</v>
      </c>
      <c r="D44" t="s">
        <v>8381</v>
      </c>
      <c r="E44" s="15" t="s">
        <v>8380</v>
      </c>
      <c r="F44" s="15" t="s">
        <v>8384</v>
      </c>
      <c r="K44">
        <v>72</v>
      </c>
      <c r="L44">
        <v>74</v>
      </c>
      <c r="M44">
        <v>78</v>
      </c>
    </row>
    <row r="45" spans="1:13" x14ac:dyDescent="0.2">
      <c r="A45">
        <v>44</v>
      </c>
      <c r="B45" t="s">
        <v>349</v>
      </c>
      <c r="C45" t="s">
        <v>8326</v>
      </c>
      <c r="D45" t="s">
        <v>8375</v>
      </c>
      <c r="E45" s="15" t="s">
        <v>8381</v>
      </c>
      <c r="F45" s="15" t="s">
        <v>8384</v>
      </c>
      <c r="K45">
        <v>479</v>
      </c>
      <c r="L45">
        <v>471</v>
      </c>
      <c r="M45">
        <v>448.7</v>
      </c>
    </row>
    <row r="46" spans="1:13" x14ac:dyDescent="0.2">
      <c r="A46">
        <v>45</v>
      </c>
      <c r="B46" t="s">
        <v>296</v>
      </c>
      <c r="C46" t="s">
        <v>8342</v>
      </c>
      <c r="D46" t="s">
        <v>8380</v>
      </c>
      <c r="E46" s="15" t="s">
        <v>8382</v>
      </c>
      <c r="F46" s="15" t="s">
        <v>8384</v>
      </c>
      <c r="K46">
        <v>246</v>
      </c>
      <c r="L46">
        <v>279</v>
      </c>
      <c r="M46">
        <v>274</v>
      </c>
    </row>
    <row r="47" spans="1:13" x14ac:dyDescent="0.2">
      <c r="A47">
        <v>46</v>
      </c>
      <c r="B47" t="s">
        <v>84</v>
      </c>
      <c r="C47" t="s">
        <v>8335</v>
      </c>
      <c r="D47" t="s">
        <v>8381</v>
      </c>
      <c r="E47" s="15" t="s">
        <v>8382</v>
      </c>
      <c r="F47" s="15" t="s">
        <v>8384</v>
      </c>
      <c r="K47">
        <v>22</v>
      </c>
      <c r="L47">
        <v>22</v>
      </c>
      <c r="M47">
        <v>21.3</v>
      </c>
    </row>
    <row r="48" spans="1:13" x14ac:dyDescent="0.2">
      <c r="A48">
        <v>47</v>
      </c>
      <c r="B48" t="s">
        <v>117</v>
      </c>
      <c r="C48" t="s">
        <v>7554</v>
      </c>
      <c r="D48" t="s">
        <v>8381</v>
      </c>
      <c r="E48" s="15" t="s">
        <v>8382</v>
      </c>
      <c r="F48" s="15" t="s">
        <v>8384</v>
      </c>
      <c r="K48">
        <v>34</v>
      </c>
      <c r="L48">
        <v>42</v>
      </c>
      <c r="M48">
        <v>45.7</v>
      </c>
    </row>
    <row r="49" spans="1:13" x14ac:dyDescent="0.2">
      <c r="A49">
        <v>48</v>
      </c>
      <c r="B49" t="s">
        <v>127</v>
      </c>
      <c r="C49" t="s">
        <v>8321</v>
      </c>
      <c r="D49" t="s">
        <v>8381</v>
      </c>
      <c r="E49" s="15" t="s">
        <v>8382</v>
      </c>
      <c r="F49" s="15" t="s">
        <v>8384</v>
      </c>
      <c r="K49">
        <v>126</v>
      </c>
      <c r="L49">
        <v>122</v>
      </c>
      <c r="M49">
        <v>123</v>
      </c>
    </row>
    <row r="50" spans="1:13" x14ac:dyDescent="0.2">
      <c r="A50">
        <v>49</v>
      </c>
      <c r="B50" t="s">
        <v>303</v>
      </c>
      <c r="C50" t="s">
        <v>8334</v>
      </c>
      <c r="D50" t="s">
        <v>8381</v>
      </c>
      <c r="E50" s="15" t="s">
        <v>8382</v>
      </c>
      <c r="F50" s="15" t="s">
        <v>8384</v>
      </c>
      <c r="K50">
        <v>249</v>
      </c>
      <c r="L50">
        <v>199</v>
      </c>
      <c r="M50">
        <v>235.3</v>
      </c>
    </row>
    <row r="51" spans="1:13" x14ac:dyDescent="0.2">
      <c r="A51">
        <v>50</v>
      </c>
      <c r="B51" t="s">
        <v>436</v>
      </c>
      <c r="D51" t="s">
        <v>8381</v>
      </c>
      <c r="E51" s="15" t="s">
        <v>8382</v>
      </c>
      <c r="F51" s="15" t="s">
        <v>8384</v>
      </c>
      <c r="K51">
        <v>567</v>
      </c>
      <c r="L51">
        <v>565</v>
      </c>
      <c r="M51">
        <v>566</v>
      </c>
    </row>
    <row r="52" spans="1:13" x14ac:dyDescent="0.2">
      <c r="A52">
        <v>51</v>
      </c>
      <c r="B52" t="s">
        <v>634</v>
      </c>
      <c r="C52" t="s">
        <v>8323</v>
      </c>
      <c r="D52" t="s">
        <v>8375</v>
      </c>
      <c r="E52" s="15" t="s">
        <v>6</v>
      </c>
      <c r="F52" s="15" t="s">
        <v>8381</v>
      </c>
      <c r="K52">
        <v>745</v>
      </c>
      <c r="L52">
        <v>649</v>
      </c>
      <c r="M52">
        <v>697</v>
      </c>
    </row>
    <row r="53" spans="1:13" x14ac:dyDescent="0.2">
      <c r="A53">
        <v>52</v>
      </c>
      <c r="B53" t="s">
        <v>459</v>
      </c>
      <c r="C53" t="s">
        <v>8329</v>
      </c>
      <c r="D53" t="s">
        <v>8375</v>
      </c>
      <c r="E53" s="15" t="s">
        <v>7</v>
      </c>
      <c r="F53" s="15" t="s">
        <v>8381</v>
      </c>
      <c r="K53">
        <v>528</v>
      </c>
      <c r="L53">
        <v>511</v>
      </c>
      <c r="M53">
        <v>519.5</v>
      </c>
    </row>
    <row r="54" spans="1:13" x14ac:dyDescent="0.2">
      <c r="A54">
        <v>53</v>
      </c>
      <c r="B54" t="s">
        <v>135</v>
      </c>
      <c r="C54" t="s">
        <v>8324</v>
      </c>
      <c r="D54" t="s">
        <v>6</v>
      </c>
      <c r="E54" s="15" t="s">
        <v>7</v>
      </c>
      <c r="F54" s="15" t="s">
        <v>8381</v>
      </c>
      <c r="K54">
        <v>231</v>
      </c>
      <c r="L54">
        <v>253</v>
      </c>
      <c r="M54">
        <v>262.3</v>
      </c>
    </row>
    <row r="55" spans="1:13" x14ac:dyDescent="0.2">
      <c r="A55">
        <v>54</v>
      </c>
      <c r="B55" t="s">
        <v>383</v>
      </c>
      <c r="D55" t="s">
        <v>6</v>
      </c>
      <c r="E55" s="15" t="s">
        <v>7</v>
      </c>
      <c r="F55" s="15" t="s">
        <v>8381</v>
      </c>
      <c r="K55">
        <v>628</v>
      </c>
      <c r="L55">
        <v>711</v>
      </c>
      <c r="M55">
        <v>669.5</v>
      </c>
    </row>
    <row r="56" spans="1:13" x14ac:dyDescent="0.2">
      <c r="A56">
        <v>55</v>
      </c>
      <c r="B56" t="s">
        <v>225</v>
      </c>
      <c r="C56" t="s">
        <v>8337</v>
      </c>
      <c r="D56" t="s">
        <v>6</v>
      </c>
      <c r="E56" s="15" t="s">
        <v>8374</v>
      </c>
      <c r="F56" s="15" t="s">
        <v>8381</v>
      </c>
      <c r="K56">
        <v>158</v>
      </c>
      <c r="L56">
        <v>163</v>
      </c>
      <c r="M56">
        <v>167.3</v>
      </c>
    </row>
    <row r="57" spans="1:13" x14ac:dyDescent="0.2">
      <c r="A57">
        <v>56</v>
      </c>
      <c r="B57" t="s">
        <v>199</v>
      </c>
      <c r="C57" t="s">
        <v>8344</v>
      </c>
      <c r="D57" t="s">
        <v>6</v>
      </c>
      <c r="E57" s="15" t="s">
        <v>8374</v>
      </c>
      <c r="F57" s="15" t="s">
        <v>8381</v>
      </c>
      <c r="K57">
        <v>320</v>
      </c>
      <c r="L57">
        <v>326</v>
      </c>
      <c r="M57">
        <v>301</v>
      </c>
    </row>
    <row r="58" spans="1:13" x14ac:dyDescent="0.2">
      <c r="A58">
        <v>57</v>
      </c>
      <c r="B58" t="s">
        <v>331</v>
      </c>
      <c r="C58" t="s">
        <v>8335</v>
      </c>
      <c r="D58" t="s">
        <v>6</v>
      </c>
      <c r="E58" s="15" t="s">
        <v>8374</v>
      </c>
      <c r="F58" s="15" t="s">
        <v>8381</v>
      </c>
      <c r="K58">
        <v>362</v>
      </c>
      <c r="L58">
        <v>419</v>
      </c>
      <c r="M58">
        <v>370.3</v>
      </c>
    </row>
    <row r="59" spans="1:13" x14ac:dyDescent="0.2">
      <c r="A59">
        <v>58</v>
      </c>
      <c r="B59" t="s">
        <v>246</v>
      </c>
      <c r="C59" t="s">
        <v>8332</v>
      </c>
      <c r="D59" t="s">
        <v>8375</v>
      </c>
      <c r="E59" s="15" t="s">
        <v>7</v>
      </c>
      <c r="F59" s="15" t="s">
        <v>8382</v>
      </c>
      <c r="K59">
        <v>177</v>
      </c>
      <c r="L59">
        <v>174</v>
      </c>
      <c r="M59">
        <v>169</v>
      </c>
    </row>
    <row r="60" spans="1:13" x14ac:dyDescent="0.2">
      <c r="A60">
        <v>59</v>
      </c>
      <c r="B60" t="s">
        <v>407</v>
      </c>
      <c r="C60" t="s">
        <v>8341</v>
      </c>
      <c r="D60" t="s">
        <v>8375</v>
      </c>
      <c r="E60" s="15" t="s">
        <v>7</v>
      </c>
      <c r="F60" s="15" t="s">
        <v>8382</v>
      </c>
      <c r="K60">
        <v>595</v>
      </c>
      <c r="L60">
        <v>605</v>
      </c>
      <c r="M60">
        <v>600</v>
      </c>
    </row>
    <row r="61" spans="1:13" x14ac:dyDescent="0.2">
      <c r="A61">
        <v>60</v>
      </c>
      <c r="B61" t="s">
        <v>36</v>
      </c>
      <c r="C61" t="s">
        <v>8329</v>
      </c>
      <c r="D61" t="s">
        <v>8375</v>
      </c>
      <c r="E61" s="15" t="s">
        <v>8380</v>
      </c>
      <c r="F61" s="15" t="s">
        <v>8382</v>
      </c>
      <c r="K61">
        <v>5</v>
      </c>
      <c r="L61">
        <v>4</v>
      </c>
      <c r="M61">
        <v>4.3</v>
      </c>
    </row>
    <row r="62" spans="1:13" x14ac:dyDescent="0.2">
      <c r="A62">
        <v>61</v>
      </c>
      <c r="B62" t="s">
        <v>158</v>
      </c>
      <c r="C62" t="s">
        <v>8332</v>
      </c>
      <c r="D62" t="s">
        <v>6</v>
      </c>
      <c r="E62" s="15" t="s">
        <v>8380</v>
      </c>
      <c r="F62" s="15" t="s">
        <v>8382</v>
      </c>
      <c r="K62">
        <v>49</v>
      </c>
      <c r="L62">
        <v>53</v>
      </c>
      <c r="M62">
        <v>46</v>
      </c>
    </row>
    <row r="63" spans="1:13" x14ac:dyDescent="0.2">
      <c r="A63">
        <v>62</v>
      </c>
      <c r="B63" t="s">
        <v>62</v>
      </c>
      <c r="C63" t="s">
        <v>8340</v>
      </c>
      <c r="D63" t="s">
        <v>8381</v>
      </c>
      <c r="E63" s="15" t="s">
        <v>8380</v>
      </c>
      <c r="F63" s="15" t="s">
        <v>8382</v>
      </c>
      <c r="K63">
        <v>1</v>
      </c>
      <c r="L63">
        <v>1</v>
      </c>
      <c r="M63">
        <v>1</v>
      </c>
    </row>
    <row r="64" spans="1:13" x14ac:dyDescent="0.2">
      <c r="A64">
        <v>63</v>
      </c>
      <c r="B64" t="s">
        <v>106</v>
      </c>
      <c r="C64" t="s">
        <v>8318</v>
      </c>
      <c r="D64" t="s">
        <v>8381</v>
      </c>
      <c r="E64" s="15" t="s">
        <v>8380</v>
      </c>
      <c r="F64" s="15" t="s">
        <v>8382</v>
      </c>
      <c r="K64">
        <v>113</v>
      </c>
      <c r="L64">
        <v>99</v>
      </c>
      <c r="M64">
        <v>110</v>
      </c>
    </row>
    <row r="65" spans="1:13" x14ac:dyDescent="0.2">
      <c r="A65">
        <v>64</v>
      </c>
      <c r="B65" t="s">
        <v>272</v>
      </c>
      <c r="C65" t="s">
        <v>8326</v>
      </c>
      <c r="D65" t="s">
        <v>8381</v>
      </c>
      <c r="E65" s="15" t="s">
        <v>8380</v>
      </c>
      <c r="F65" s="15" t="s">
        <v>8382</v>
      </c>
      <c r="K65">
        <v>115</v>
      </c>
      <c r="L65">
        <v>129</v>
      </c>
      <c r="M65">
        <v>135.69999999999999</v>
      </c>
    </row>
    <row r="66" spans="1:13" x14ac:dyDescent="0.2">
      <c r="A66">
        <v>65</v>
      </c>
      <c r="B66" t="s">
        <v>277</v>
      </c>
      <c r="C66" t="s">
        <v>8339</v>
      </c>
      <c r="D66" t="s">
        <v>8381</v>
      </c>
      <c r="E66" s="15" t="s">
        <v>8380</v>
      </c>
      <c r="F66" s="15" t="s">
        <v>8382</v>
      </c>
      <c r="K66">
        <v>145</v>
      </c>
      <c r="L66">
        <v>145</v>
      </c>
      <c r="M66">
        <v>151.30000000000001</v>
      </c>
    </row>
    <row r="67" spans="1:13" x14ac:dyDescent="0.2">
      <c r="A67">
        <v>66</v>
      </c>
      <c r="B67" t="s">
        <v>124</v>
      </c>
      <c r="C67" t="s">
        <v>8341</v>
      </c>
      <c r="D67" t="s">
        <v>8381</v>
      </c>
      <c r="E67" s="15" t="s">
        <v>8380</v>
      </c>
      <c r="F67" s="15" t="s">
        <v>8382</v>
      </c>
      <c r="K67">
        <v>193</v>
      </c>
      <c r="L67">
        <v>185</v>
      </c>
      <c r="M67">
        <v>194.3</v>
      </c>
    </row>
    <row r="68" spans="1:13" x14ac:dyDescent="0.2">
      <c r="A68">
        <v>67</v>
      </c>
      <c r="B68" t="s">
        <v>455</v>
      </c>
      <c r="C68" t="s">
        <v>8347</v>
      </c>
      <c r="D68" t="s">
        <v>8381</v>
      </c>
      <c r="E68" s="15" t="s">
        <v>8380</v>
      </c>
      <c r="F68" s="15" t="s">
        <v>8382</v>
      </c>
      <c r="K68">
        <v>205</v>
      </c>
      <c r="L68">
        <v>158</v>
      </c>
      <c r="M68">
        <v>204</v>
      </c>
    </row>
    <row r="69" spans="1:13" x14ac:dyDescent="0.2">
      <c r="A69">
        <v>68</v>
      </c>
      <c r="B69" t="s">
        <v>153</v>
      </c>
      <c r="C69" t="s">
        <v>8325</v>
      </c>
      <c r="D69" t="s">
        <v>8381</v>
      </c>
      <c r="E69" s="15" t="s">
        <v>8380</v>
      </c>
      <c r="F69" s="15" t="s">
        <v>8382</v>
      </c>
      <c r="K69">
        <v>200</v>
      </c>
      <c r="L69">
        <v>197</v>
      </c>
      <c r="M69">
        <v>209.7</v>
      </c>
    </row>
    <row r="70" spans="1:13" x14ac:dyDescent="0.2">
      <c r="A70">
        <v>69</v>
      </c>
      <c r="B70" t="s">
        <v>161</v>
      </c>
      <c r="C70" t="s">
        <v>8329</v>
      </c>
      <c r="D70" t="s">
        <v>8381</v>
      </c>
      <c r="E70" s="15" t="s">
        <v>8380</v>
      </c>
      <c r="F70" s="15" t="s">
        <v>8382</v>
      </c>
      <c r="K70">
        <v>219</v>
      </c>
      <c r="L70">
        <v>248</v>
      </c>
      <c r="M70">
        <v>248.3</v>
      </c>
    </row>
    <row r="71" spans="1:13" x14ac:dyDescent="0.2">
      <c r="A71">
        <v>70</v>
      </c>
      <c r="B71" t="s">
        <v>301</v>
      </c>
      <c r="C71" t="s">
        <v>8323</v>
      </c>
      <c r="D71" t="s">
        <v>8381</v>
      </c>
      <c r="E71" s="15" t="s">
        <v>8380</v>
      </c>
      <c r="F71" s="15" t="s">
        <v>8382</v>
      </c>
      <c r="K71">
        <v>319</v>
      </c>
      <c r="L71">
        <v>283</v>
      </c>
      <c r="M71">
        <v>308</v>
      </c>
    </row>
    <row r="72" spans="1:13" x14ac:dyDescent="0.2">
      <c r="A72">
        <v>71</v>
      </c>
      <c r="B72" t="s">
        <v>205</v>
      </c>
      <c r="C72" t="s">
        <v>8344</v>
      </c>
      <c r="D72" t="s">
        <v>8381</v>
      </c>
      <c r="E72" s="15" t="s">
        <v>8380</v>
      </c>
      <c r="F72" s="15" t="s">
        <v>8382</v>
      </c>
      <c r="K72">
        <v>301</v>
      </c>
      <c r="L72">
        <v>297</v>
      </c>
      <c r="M72">
        <v>332.3</v>
      </c>
    </row>
    <row r="73" spans="1:13" x14ac:dyDescent="0.2">
      <c r="A73">
        <v>72</v>
      </c>
      <c r="B73" t="s">
        <v>189</v>
      </c>
      <c r="C73" t="s">
        <v>8318</v>
      </c>
      <c r="D73" t="s">
        <v>8381</v>
      </c>
      <c r="E73" s="15" t="s">
        <v>8380</v>
      </c>
      <c r="F73" s="15" t="s">
        <v>8382</v>
      </c>
      <c r="K73">
        <v>341</v>
      </c>
      <c r="L73">
        <v>306</v>
      </c>
      <c r="M73">
        <v>333.3</v>
      </c>
    </row>
    <row r="74" spans="1:13" x14ac:dyDescent="0.2">
      <c r="A74">
        <v>73</v>
      </c>
      <c r="B74" t="s">
        <v>264</v>
      </c>
      <c r="C74" t="s">
        <v>8346</v>
      </c>
      <c r="D74" t="s">
        <v>8381</v>
      </c>
      <c r="E74" s="15" t="s">
        <v>8380</v>
      </c>
      <c r="F74" s="15" t="s">
        <v>8382</v>
      </c>
      <c r="K74">
        <v>337</v>
      </c>
      <c r="L74">
        <v>339</v>
      </c>
      <c r="M74">
        <v>338</v>
      </c>
    </row>
    <row r="75" spans="1:13" x14ac:dyDescent="0.2">
      <c r="A75">
        <v>74</v>
      </c>
      <c r="B75" t="s">
        <v>297</v>
      </c>
      <c r="C75" t="s">
        <v>8338</v>
      </c>
      <c r="D75" t="s">
        <v>8381</v>
      </c>
      <c r="E75" s="15" t="s">
        <v>8380</v>
      </c>
      <c r="F75" s="15" t="s">
        <v>8382</v>
      </c>
      <c r="K75">
        <v>365</v>
      </c>
      <c r="L75">
        <v>354</v>
      </c>
      <c r="M75">
        <v>359.5</v>
      </c>
    </row>
    <row r="76" spans="1:13" x14ac:dyDescent="0.2">
      <c r="A76">
        <v>75</v>
      </c>
      <c r="B76" t="s">
        <v>292</v>
      </c>
      <c r="C76" t="s">
        <v>8320</v>
      </c>
      <c r="D76" t="s">
        <v>8381</v>
      </c>
      <c r="E76" s="15" t="s">
        <v>8380</v>
      </c>
      <c r="F76" s="15" t="s">
        <v>8382</v>
      </c>
      <c r="K76">
        <v>359</v>
      </c>
      <c r="L76">
        <v>379</v>
      </c>
      <c r="M76">
        <v>369</v>
      </c>
    </row>
    <row r="77" spans="1:13" x14ac:dyDescent="0.2">
      <c r="A77">
        <v>76</v>
      </c>
      <c r="B77" t="s">
        <v>480</v>
      </c>
      <c r="C77" t="s">
        <v>8347</v>
      </c>
      <c r="D77" t="s">
        <v>8381</v>
      </c>
      <c r="E77" s="15" t="s">
        <v>8380</v>
      </c>
      <c r="F77" s="15" t="s">
        <v>8382</v>
      </c>
      <c r="K77">
        <v>510</v>
      </c>
      <c r="L77">
        <v>478</v>
      </c>
      <c r="M77">
        <v>494</v>
      </c>
    </row>
    <row r="78" spans="1:13" x14ac:dyDescent="0.2">
      <c r="A78">
        <v>77</v>
      </c>
      <c r="B78" t="s">
        <v>357</v>
      </c>
      <c r="D78" t="s">
        <v>8381</v>
      </c>
      <c r="E78" s="15" t="s">
        <v>8380</v>
      </c>
      <c r="F78" s="15" t="s">
        <v>8382</v>
      </c>
      <c r="K78">
        <v>542</v>
      </c>
      <c r="L78">
        <v>470</v>
      </c>
      <c r="M78">
        <v>506</v>
      </c>
    </row>
    <row r="79" spans="1:13" x14ac:dyDescent="0.2">
      <c r="A79">
        <v>78</v>
      </c>
      <c r="B79" t="s">
        <v>295</v>
      </c>
      <c r="C79" t="s">
        <v>8321</v>
      </c>
      <c r="D79" t="s">
        <v>8381</v>
      </c>
      <c r="E79" s="15" t="s">
        <v>8380</v>
      </c>
      <c r="F79" s="15" t="s">
        <v>8382</v>
      </c>
      <c r="K79">
        <v>550</v>
      </c>
      <c r="L79">
        <v>500</v>
      </c>
      <c r="M79">
        <v>525</v>
      </c>
    </row>
    <row r="80" spans="1:13" x14ac:dyDescent="0.2">
      <c r="A80">
        <v>79</v>
      </c>
      <c r="B80" t="s">
        <v>286</v>
      </c>
      <c r="C80" t="s">
        <v>8325</v>
      </c>
      <c r="D80" t="s">
        <v>8381</v>
      </c>
      <c r="E80" s="15" t="s">
        <v>8380</v>
      </c>
      <c r="F80" s="15" t="s">
        <v>8382</v>
      </c>
      <c r="K80">
        <v>520</v>
      </c>
      <c r="L80">
        <v>580</v>
      </c>
      <c r="M80">
        <v>550</v>
      </c>
    </row>
    <row r="81" spans="1:13" x14ac:dyDescent="0.2">
      <c r="A81">
        <v>80</v>
      </c>
      <c r="B81" t="s">
        <v>7482</v>
      </c>
      <c r="C81" t="s">
        <v>8336</v>
      </c>
      <c r="D81" t="s">
        <v>8381</v>
      </c>
      <c r="E81" s="15" t="s">
        <v>8380</v>
      </c>
      <c r="F81" s="15" t="s">
        <v>8382</v>
      </c>
      <c r="K81">
        <v>589</v>
      </c>
      <c r="L81">
        <v>594</v>
      </c>
      <c r="M81">
        <v>591.5</v>
      </c>
    </row>
    <row r="82" spans="1:13" x14ac:dyDescent="0.2">
      <c r="A82">
        <v>81</v>
      </c>
      <c r="B82" t="s">
        <v>2571</v>
      </c>
      <c r="C82" t="s">
        <v>8323</v>
      </c>
      <c r="D82" t="s">
        <v>8381</v>
      </c>
      <c r="E82" s="15" t="s">
        <v>8380</v>
      </c>
      <c r="F82" s="15" t="s">
        <v>8382</v>
      </c>
      <c r="K82">
        <v>647</v>
      </c>
      <c r="L82">
        <v>732</v>
      </c>
      <c r="M82">
        <v>689.5</v>
      </c>
    </row>
    <row r="83" spans="1:13" x14ac:dyDescent="0.2">
      <c r="A83">
        <v>82</v>
      </c>
      <c r="B83" t="s">
        <v>7522</v>
      </c>
      <c r="C83" t="s">
        <v>8326</v>
      </c>
      <c r="D83" t="s">
        <v>8381</v>
      </c>
      <c r="E83" s="15" t="s">
        <v>8380</v>
      </c>
      <c r="F83" s="15" t="s">
        <v>8382</v>
      </c>
      <c r="K83">
        <v>718</v>
      </c>
      <c r="L83">
        <v>716</v>
      </c>
      <c r="M83">
        <v>717</v>
      </c>
    </row>
    <row r="84" spans="1:13" x14ac:dyDescent="0.2">
      <c r="A84">
        <v>83</v>
      </c>
      <c r="B84" t="s">
        <v>441</v>
      </c>
      <c r="C84" t="s">
        <v>8324</v>
      </c>
      <c r="D84" t="s">
        <v>8381</v>
      </c>
      <c r="E84" s="15" t="s">
        <v>8380</v>
      </c>
      <c r="F84" s="15" t="s">
        <v>8382</v>
      </c>
      <c r="K84">
        <v>719</v>
      </c>
      <c r="L84">
        <v>794</v>
      </c>
      <c r="M84">
        <v>756.5</v>
      </c>
    </row>
    <row r="85" spans="1:13" x14ac:dyDescent="0.2">
      <c r="A85">
        <v>84</v>
      </c>
      <c r="B85" t="s">
        <v>7370</v>
      </c>
      <c r="C85" t="s">
        <v>8342</v>
      </c>
      <c r="D85" t="s">
        <v>8381</v>
      </c>
      <c r="E85" s="15" t="s">
        <v>8380</v>
      </c>
      <c r="F85" s="15" t="s">
        <v>8382</v>
      </c>
      <c r="K85">
        <v>885</v>
      </c>
      <c r="L85">
        <v>749</v>
      </c>
      <c r="M85">
        <v>817</v>
      </c>
    </row>
    <row r="86" spans="1:13" x14ac:dyDescent="0.2">
      <c r="A86">
        <v>85</v>
      </c>
      <c r="B86" t="s">
        <v>392</v>
      </c>
      <c r="C86" t="s">
        <v>8321</v>
      </c>
      <c r="D86" t="s">
        <v>8374</v>
      </c>
      <c r="E86" s="15" t="s">
        <v>8380</v>
      </c>
      <c r="F86" s="15" t="s">
        <v>8382</v>
      </c>
      <c r="K86">
        <v>558</v>
      </c>
      <c r="L86">
        <v>652</v>
      </c>
      <c r="M86">
        <v>605</v>
      </c>
    </row>
    <row r="87" spans="1:13" x14ac:dyDescent="0.2">
      <c r="A87">
        <v>86</v>
      </c>
      <c r="B87" t="s">
        <v>175</v>
      </c>
      <c r="C87" t="s">
        <v>8346</v>
      </c>
      <c r="D87" t="s">
        <v>8375</v>
      </c>
      <c r="E87" s="15" t="s">
        <v>8381</v>
      </c>
      <c r="F87" s="15" t="s">
        <v>8382</v>
      </c>
      <c r="K87">
        <v>101</v>
      </c>
      <c r="L87">
        <v>98</v>
      </c>
      <c r="M87">
        <v>104.3</v>
      </c>
    </row>
    <row r="88" spans="1:13" x14ac:dyDescent="0.2">
      <c r="A88">
        <v>87</v>
      </c>
      <c r="B88" t="s">
        <v>105</v>
      </c>
      <c r="C88" t="s">
        <v>8329</v>
      </c>
      <c r="D88" t="s">
        <v>8375</v>
      </c>
      <c r="E88" s="15" t="s">
        <v>8381</v>
      </c>
      <c r="F88" s="15" t="s">
        <v>8382</v>
      </c>
      <c r="K88">
        <v>203</v>
      </c>
      <c r="L88">
        <v>184</v>
      </c>
      <c r="M88">
        <v>195.7</v>
      </c>
    </row>
    <row r="89" spans="1:13" x14ac:dyDescent="0.2">
      <c r="A89">
        <v>88</v>
      </c>
      <c r="B89" t="s">
        <v>513</v>
      </c>
      <c r="C89" t="s">
        <v>8325</v>
      </c>
      <c r="D89" t="s">
        <v>8375</v>
      </c>
      <c r="E89" s="15" t="s">
        <v>8381</v>
      </c>
      <c r="F89" s="15" t="s">
        <v>8382</v>
      </c>
      <c r="K89">
        <v>527</v>
      </c>
      <c r="L89">
        <v>517</v>
      </c>
      <c r="M89">
        <v>488.3</v>
      </c>
    </row>
    <row r="90" spans="1:13" x14ac:dyDescent="0.2">
      <c r="A90">
        <v>89</v>
      </c>
      <c r="B90" t="s">
        <v>416</v>
      </c>
      <c r="C90" t="s">
        <v>8327</v>
      </c>
      <c r="D90" t="s">
        <v>8375</v>
      </c>
      <c r="E90" s="15" t="s">
        <v>8381</v>
      </c>
      <c r="F90" s="15" t="s">
        <v>8382</v>
      </c>
      <c r="K90">
        <v>348</v>
      </c>
      <c r="L90">
        <v>330</v>
      </c>
      <c r="M90">
        <v>339</v>
      </c>
    </row>
    <row r="91" spans="1:13" x14ac:dyDescent="0.2">
      <c r="A91">
        <v>90</v>
      </c>
      <c r="B91" t="s">
        <v>7468</v>
      </c>
      <c r="C91" t="s">
        <v>8338</v>
      </c>
      <c r="D91" t="s">
        <v>8375</v>
      </c>
      <c r="E91" s="15" t="s">
        <v>8381</v>
      </c>
      <c r="F91" s="15" t="s">
        <v>8382</v>
      </c>
      <c r="K91">
        <v>624</v>
      </c>
      <c r="L91">
        <v>572</v>
      </c>
      <c r="M91">
        <v>598</v>
      </c>
    </row>
    <row r="92" spans="1:13" x14ac:dyDescent="0.2">
      <c r="A92">
        <v>91</v>
      </c>
      <c r="B92" t="s">
        <v>401</v>
      </c>
      <c r="C92" t="s">
        <v>8336</v>
      </c>
      <c r="D92" t="s">
        <v>6</v>
      </c>
      <c r="E92" s="15" t="s">
        <v>8381</v>
      </c>
      <c r="F92" s="15" t="s">
        <v>8382</v>
      </c>
      <c r="K92">
        <v>347</v>
      </c>
      <c r="L92">
        <v>323</v>
      </c>
      <c r="M92">
        <v>335</v>
      </c>
    </row>
    <row r="93" spans="1:13" x14ac:dyDescent="0.2">
      <c r="A93">
        <v>92</v>
      </c>
      <c r="B93" t="s">
        <v>56</v>
      </c>
      <c r="C93" t="s">
        <v>8330</v>
      </c>
      <c r="D93" t="s">
        <v>7</v>
      </c>
      <c r="E93" s="15" t="s">
        <v>8381</v>
      </c>
      <c r="F93" s="15" t="s">
        <v>8382</v>
      </c>
      <c r="K93">
        <v>56</v>
      </c>
      <c r="L93">
        <v>55</v>
      </c>
      <c r="M93">
        <v>54.7</v>
      </c>
    </row>
    <row r="94" spans="1:13" x14ac:dyDescent="0.2">
      <c r="A94">
        <v>93</v>
      </c>
      <c r="B94" t="s">
        <v>306</v>
      </c>
      <c r="C94" t="s">
        <v>8342</v>
      </c>
      <c r="D94" t="s">
        <v>6</v>
      </c>
      <c r="E94" s="15" t="s">
        <v>8374</v>
      </c>
      <c r="F94" s="15" t="s">
        <v>8382</v>
      </c>
      <c r="K94">
        <v>564</v>
      </c>
      <c r="L94">
        <v>545</v>
      </c>
      <c r="M94">
        <v>554.5</v>
      </c>
    </row>
    <row r="95" spans="1:13" x14ac:dyDescent="0.2">
      <c r="A95">
        <v>94</v>
      </c>
      <c r="B95" t="s">
        <v>544</v>
      </c>
      <c r="C95" t="s">
        <v>8342</v>
      </c>
      <c r="D95" t="s">
        <v>8375</v>
      </c>
      <c r="E95" s="15" t="s">
        <v>6</v>
      </c>
      <c r="F95" s="15" t="s">
        <v>8374</v>
      </c>
      <c r="K95">
        <v>669</v>
      </c>
      <c r="L95">
        <v>752</v>
      </c>
      <c r="M95">
        <v>710.5</v>
      </c>
    </row>
    <row r="96" spans="1:13" x14ac:dyDescent="0.2">
      <c r="A96">
        <v>95</v>
      </c>
      <c r="B96" t="s">
        <v>390</v>
      </c>
      <c r="C96" t="s">
        <v>8338</v>
      </c>
      <c r="D96" t="s">
        <v>8375</v>
      </c>
      <c r="E96" s="15" t="s">
        <v>6</v>
      </c>
      <c r="F96" s="15" t="s">
        <v>8374</v>
      </c>
      <c r="K96">
        <v>835</v>
      </c>
      <c r="L96">
        <v>955</v>
      </c>
      <c r="M96">
        <v>895</v>
      </c>
    </row>
    <row r="97" spans="1:13" x14ac:dyDescent="0.2">
      <c r="A97">
        <v>96</v>
      </c>
      <c r="B97" t="s">
        <v>411</v>
      </c>
      <c r="C97" t="s">
        <v>8346</v>
      </c>
      <c r="D97" t="s">
        <v>8375</v>
      </c>
      <c r="E97" s="15" t="s">
        <v>7</v>
      </c>
      <c r="F97" s="15" t="s">
        <v>8374</v>
      </c>
      <c r="K97">
        <v>386</v>
      </c>
      <c r="L97">
        <v>412</v>
      </c>
      <c r="M97">
        <v>399</v>
      </c>
    </row>
    <row r="98" spans="1:13" x14ac:dyDescent="0.2">
      <c r="A98">
        <v>97</v>
      </c>
      <c r="B98" t="s">
        <v>149</v>
      </c>
      <c r="C98" t="s">
        <v>8336</v>
      </c>
      <c r="D98" t="s">
        <v>6</v>
      </c>
      <c r="E98" s="15" t="s">
        <v>7</v>
      </c>
      <c r="F98" s="15" t="s">
        <v>8374</v>
      </c>
      <c r="K98">
        <v>114</v>
      </c>
      <c r="L98">
        <v>87</v>
      </c>
      <c r="M98">
        <v>99.3</v>
      </c>
    </row>
    <row r="99" spans="1:13" x14ac:dyDescent="0.2">
      <c r="A99">
        <v>98</v>
      </c>
      <c r="B99" t="s">
        <v>310</v>
      </c>
      <c r="C99" t="s">
        <v>8322</v>
      </c>
      <c r="D99" t="s">
        <v>6</v>
      </c>
      <c r="E99" s="15" t="s">
        <v>7</v>
      </c>
      <c r="F99" s="15" t="s">
        <v>8374</v>
      </c>
      <c r="K99">
        <v>388</v>
      </c>
      <c r="L99">
        <v>372</v>
      </c>
      <c r="M99">
        <v>366</v>
      </c>
    </row>
    <row r="100" spans="1:13" x14ac:dyDescent="0.2">
      <c r="A100">
        <v>99</v>
      </c>
      <c r="B100" t="s">
        <v>282</v>
      </c>
      <c r="C100" t="s">
        <v>7554</v>
      </c>
      <c r="D100" t="s">
        <v>6</v>
      </c>
      <c r="E100" s="15" t="s">
        <v>7</v>
      </c>
      <c r="F100" s="15" t="s">
        <v>8374</v>
      </c>
      <c r="K100">
        <v>484</v>
      </c>
      <c r="L100">
        <v>472</v>
      </c>
      <c r="M100">
        <v>461.7</v>
      </c>
    </row>
    <row r="101" spans="1:13" x14ac:dyDescent="0.2">
      <c r="A101">
        <v>100</v>
      </c>
      <c r="B101" t="s">
        <v>227</v>
      </c>
      <c r="C101" t="s">
        <v>8346</v>
      </c>
      <c r="D101" t="s">
        <v>6</v>
      </c>
      <c r="E101" s="15" t="s">
        <v>7</v>
      </c>
      <c r="F101" s="15" t="s">
        <v>8374</v>
      </c>
      <c r="K101">
        <v>353</v>
      </c>
      <c r="L101">
        <v>369</v>
      </c>
      <c r="M101">
        <v>361</v>
      </c>
    </row>
    <row r="102" spans="1:13" x14ac:dyDescent="0.2">
      <c r="A102">
        <v>101</v>
      </c>
      <c r="B102" t="s">
        <v>7473</v>
      </c>
      <c r="C102" t="s">
        <v>8330</v>
      </c>
      <c r="D102" t="s">
        <v>6</v>
      </c>
      <c r="E102" s="15" t="s">
        <v>7</v>
      </c>
      <c r="F102" s="15" t="s">
        <v>8374</v>
      </c>
      <c r="K102">
        <v>734</v>
      </c>
      <c r="L102">
        <v>757</v>
      </c>
      <c r="M102">
        <v>745.5</v>
      </c>
    </row>
    <row r="103" spans="1:13" x14ac:dyDescent="0.2">
      <c r="A103">
        <v>102</v>
      </c>
      <c r="B103" t="s">
        <v>1067</v>
      </c>
      <c r="C103" t="s">
        <v>8326</v>
      </c>
      <c r="D103" t="s">
        <v>6</v>
      </c>
      <c r="E103" s="15" t="s">
        <v>7</v>
      </c>
      <c r="F103" s="15" t="s">
        <v>8374</v>
      </c>
      <c r="K103">
        <v>783</v>
      </c>
      <c r="L103">
        <v>835</v>
      </c>
      <c r="M103">
        <v>809</v>
      </c>
    </row>
    <row r="104" spans="1:13" x14ac:dyDescent="0.2">
      <c r="A104">
        <v>103</v>
      </c>
      <c r="B104" t="s">
        <v>7485</v>
      </c>
      <c r="C104" t="s">
        <v>8336</v>
      </c>
      <c r="D104" t="s">
        <v>6</v>
      </c>
      <c r="E104" s="15" t="s">
        <v>7</v>
      </c>
      <c r="F104" s="15" t="s">
        <v>8374</v>
      </c>
      <c r="K104">
        <v>737</v>
      </c>
      <c r="L104">
        <v>987</v>
      </c>
      <c r="M104">
        <v>862</v>
      </c>
    </row>
    <row r="105" spans="1:13" x14ac:dyDescent="0.2">
      <c r="A105">
        <v>104</v>
      </c>
      <c r="B105" t="s">
        <v>418</v>
      </c>
      <c r="C105" t="s">
        <v>7554</v>
      </c>
      <c r="D105" t="s">
        <v>6</v>
      </c>
      <c r="E105" s="15" t="s">
        <v>7</v>
      </c>
      <c r="F105" s="15" t="s">
        <v>8374</v>
      </c>
      <c r="K105">
        <v>931</v>
      </c>
      <c r="L105">
        <v>917</v>
      </c>
      <c r="M105">
        <v>924</v>
      </c>
    </row>
    <row r="106" spans="1:13" x14ac:dyDescent="0.2">
      <c r="A106">
        <v>105</v>
      </c>
      <c r="B106" t="s">
        <v>50</v>
      </c>
      <c r="C106" t="s">
        <v>8376</v>
      </c>
      <c r="D106" t="s">
        <v>7559</v>
      </c>
      <c r="E106" s="15" t="s">
        <v>8375</v>
      </c>
      <c r="K106">
        <v>95</v>
      </c>
      <c r="L106">
        <v>107</v>
      </c>
      <c r="M106">
        <v>96.3</v>
      </c>
    </row>
    <row r="107" spans="1:13" x14ac:dyDescent="0.2">
      <c r="A107">
        <v>106</v>
      </c>
      <c r="B107" t="s">
        <v>116</v>
      </c>
      <c r="C107" t="s">
        <v>8335</v>
      </c>
      <c r="D107" t="s">
        <v>7559</v>
      </c>
      <c r="E107" s="15" t="s">
        <v>8375</v>
      </c>
      <c r="K107">
        <v>197</v>
      </c>
      <c r="L107">
        <v>195</v>
      </c>
      <c r="M107">
        <v>190.7</v>
      </c>
    </row>
    <row r="108" spans="1:13" x14ac:dyDescent="0.2">
      <c r="A108">
        <v>107</v>
      </c>
      <c r="B108" t="s">
        <v>202</v>
      </c>
      <c r="C108" t="s">
        <v>8340</v>
      </c>
      <c r="D108" t="s">
        <v>7559</v>
      </c>
      <c r="E108" s="15" t="s">
        <v>8375</v>
      </c>
      <c r="K108">
        <v>248</v>
      </c>
      <c r="L108">
        <v>280</v>
      </c>
      <c r="M108">
        <v>262.7</v>
      </c>
    </row>
    <row r="109" spans="1:13" x14ac:dyDescent="0.2">
      <c r="A109">
        <v>108</v>
      </c>
      <c r="B109" t="s">
        <v>276</v>
      </c>
      <c r="C109" t="s">
        <v>8330</v>
      </c>
      <c r="D109" t="s">
        <v>7559</v>
      </c>
      <c r="E109" s="15" t="s">
        <v>8375</v>
      </c>
      <c r="K109">
        <v>364</v>
      </c>
      <c r="L109">
        <v>390</v>
      </c>
      <c r="M109">
        <v>377</v>
      </c>
    </row>
    <row r="110" spans="1:13" x14ac:dyDescent="0.2">
      <c r="A110">
        <v>109</v>
      </c>
      <c r="B110" t="s">
        <v>1337</v>
      </c>
      <c r="C110" t="s">
        <v>8336</v>
      </c>
      <c r="D110" t="s">
        <v>7559</v>
      </c>
      <c r="E110" s="15" t="s">
        <v>8375</v>
      </c>
      <c r="K110">
        <v>714</v>
      </c>
      <c r="L110">
        <v>759</v>
      </c>
      <c r="M110">
        <v>736.5</v>
      </c>
    </row>
    <row r="111" spans="1:13" x14ac:dyDescent="0.2">
      <c r="A111">
        <v>110</v>
      </c>
      <c r="B111" t="s">
        <v>377</v>
      </c>
      <c r="C111" t="s">
        <v>8345</v>
      </c>
      <c r="D111" t="s">
        <v>7559</v>
      </c>
      <c r="E111" s="15" t="s">
        <v>8375</v>
      </c>
      <c r="K111">
        <v>876</v>
      </c>
      <c r="L111">
        <v>984</v>
      </c>
      <c r="M111">
        <v>930</v>
      </c>
    </row>
    <row r="112" spans="1:13" x14ac:dyDescent="0.2">
      <c r="A112">
        <v>111</v>
      </c>
      <c r="B112" t="s">
        <v>121</v>
      </c>
      <c r="C112" t="s">
        <v>7554</v>
      </c>
      <c r="D112" t="s">
        <v>8375</v>
      </c>
      <c r="E112" s="15" t="s">
        <v>6</v>
      </c>
      <c r="K112">
        <v>196</v>
      </c>
      <c r="L112">
        <v>171</v>
      </c>
      <c r="M112">
        <v>197.7</v>
      </c>
    </row>
    <row r="113" spans="1:13" x14ac:dyDescent="0.2">
      <c r="A113">
        <v>112</v>
      </c>
      <c r="B113" t="s">
        <v>379</v>
      </c>
      <c r="C113" t="s">
        <v>8339</v>
      </c>
      <c r="D113" t="s">
        <v>8375</v>
      </c>
      <c r="E113" s="15" t="s">
        <v>6</v>
      </c>
      <c r="K113">
        <v>234</v>
      </c>
      <c r="L113">
        <v>243</v>
      </c>
      <c r="M113">
        <v>244</v>
      </c>
    </row>
    <row r="114" spans="1:13" x14ac:dyDescent="0.2">
      <c r="A114">
        <v>113</v>
      </c>
      <c r="B114" t="s">
        <v>251</v>
      </c>
      <c r="D114" t="s">
        <v>8375</v>
      </c>
      <c r="E114" s="15" t="s">
        <v>6</v>
      </c>
      <c r="K114">
        <v>540</v>
      </c>
      <c r="L114">
        <v>530</v>
      </c>
      <c r="M114">
        <v>515</v>
      </c>
    </row>
    <row r="115" spans="1:13" x14ac:dyDescent="0.2">
      <c r="A115">
        <v>114</v>
      </c>
      <c r="B115" t="s">
        <v>196</v>
      </c>
      <c r="C115" t="s">
        <v>8321</v>
      </c>
      <c r="D115" t="s">
        <v>8375</v>
      </c>
      <c r="E115" s="15" t="s">
        <v>7</v>
      </c>
      <c r="K115">
        <v>116</v>
      </c>
      <c r="L115">
        <v>117</v>
      </c>
      <c r="M115">
        <v>114.3</v>
      </c>
    </row>
    <row r="116" spans="1:13" x14ac:dyDescent="0.2">
      <c r="A116">
        <v>115</v>
      </c>
      <c r="B116" t="s">
        <v>145</v>
      </c>
      <c r="C116" t="s">
        <v>8324</v>
      </c>
      <c r="D116" t="s">
        <v>8375</v>
      </c>
      <c r="E116" s="15" t="s">
        <v>7</v>
      </c>
      <c r="K116">
        <v>132</v>
      </c>
      <c r="L116">
        <v>133</v>
      </c>
      <c r="M116">
        <v>137</v>
      </c>
    </row>
    <row r="117" spans="1:13" x14ac:dyDescent="0.2">
      <c r="A117">
        <v>116</v>
      </c>
      <c r="B117" t="s">
        <v>384</v>
      </c>
      <c r="C117" t="s">
        <v>8336</v>
      </c>
      <c r="D117" t="s">
        <v>8375</v>
      </c>
      <c r="E117" s="15" t="s">
        <v>7</v>
      </c>
      <c r="K117">
        <v>459</v>
      </c>
      <c r="L117">
        <v>466</v>
      </c>
      <c r="M117">
        <v>442</v>
      </c>
    </row>
    <row r="118" spans="1:13" x14ac:dyDescent="0.2">
      <c r="A118">
        <v>117</v>
      </c>
      <c r="B118" t="s">
        <v>470</v>
      </c>
      <c r="C118" t="s">
        <v>8342</v>
      </c>
      <c r="D118" t="s">
        <v>8375</v>
      </c>
      <c r="E118" s="15" t="s">
        <v>7</v>
      </c>
      <c r="K118">
        <v>607</v>
      </c>
      <c r="L118">
        <v>619</v>
      </c>
      <c r="M118">
        <v>558.70000000000005</v>
      </c>
    </row>
    <row r="119" spans="1:13" x14ac:dyDescent="0.2">
      <c r="A119">
        <v>118</v>
      </c>
      <c r="B119" t="s">
        <v>210</v>
      </c>
      <c r="C119" t="s">
        <v>8338</v>
      </c>
      <c r="D119" t="s">
        <v>8375</v>
      </c>
      <c r="E119" s="15" t="s">
        <v>7</v>
      </c>
      <c r="K119">
        <v>490</v>
      </c>
      <c r="L119">
        <v>479</v>
      </c>
      <c r="M119">
        <v>484.5</v>
      </c>
    </row>
    <row r="120" spans="1:13" x14ac:dyDescent="0.2">
      <c r="A120">
        <v>119</v>
      </c>
      <c r="B120" t="s">
        <v>493</v>
      </c>
      <c r="C120" t="s">
        <v>8336</v>
      </c>
      <c r="D120" t="s">
        <v>8375</v>
      </c>
      <c r="E120" s="15" t="s">
        <v>7</v>
      </c>
      <c r="K120">
        <v>493</v>
      </c>
      <c r="L120">
        <v>600</v>
      </c>
      <c r="M120">
        <v>546.5</v>
      </c>
    </row>
    <row r="121" spans="1:13" x14ac:dyDescent="0.2">
      <c r="A121">
        <v>120</v>
      </c>
      <c r="B121" t="s">
        <v>271</v>
      </c>
      <c r="C121" t="s">
        <v>8346</v>
      </c>
      <c r="D121" t="s">
        <v>8375</v>
      </c>
      <c r="E121" s="15" t="s">
        <v>7</v>
      </c>
      <c r="K121">
        <v>635</v>
      </c>
      <c r="L121">
        <v>596</v>
      </c>
      <c r="M121">
        <v>615.5</v>
      </c>
    </row>
    <row r="122" spans="1:13" x14ac:dyDescent="0.2">
      <c r="A122">
        <v>121</v>
      </c>
      <c r="B122" t="s">
        <v>487</v>
      </c>
      <c r="C122" t="s">
        <v>8347</v>
      </c>
      <c r="D122" t="s">
        <v>8375</v>
      </c>
      <c r="E122" s="15" t="s">
        <v>7</v>
      </c>
      <c r="K122">
        <v>687</v>
      </c>
      <c r="L122">
        <v>636</v>
      </c>
      <c r="M122">
        <v>661.5</v>
      </c>
    </row>
    <row r="123" spans="1:13" x14ac:dyDescent="0.2">
      <c r="A123">
        <v>122</v>
      </c>
      <c r="B123" t="s">
        <v>532</v>
      </c>
      <c r="C123" t="s">
        <v>8376</v>
      </c>
      <c r="D123" t="s">
        <v>8375</v>
      </c>
      <c r="E123" s="15" t="s">
        <v>7</v>
      </c>
      <c r="K123">
        <v>797</v>
      </c>
      <c r="L123">
        <v>615</v>
      </c>
      <c r="M123">
        <v>706</v>
      </c>
    </row>
    <row r="124" spans="1:13" x14ac:dyDescent="0.2">
      <c r="A124">
        <v>123</v>
      </c>
      <c r="B124" t="s">
        <v>7503</v>
      </c>
      <c r="C124" t="s">
        <v>8329</v>
      </c>
      <c r="D124" t="s">
        <v>8375</v>
      </c>
      <c r="E124" s="15" t="s">
        <v>7</v>
      </c>
      <c r="K124">
        <v>804</v>
      </c>
      <c r="L124">
        <v>766</v>
      </c>
      <c r="M124">
        <v>785</v>
      </c>
    </row>
    <row r="125" spans="1:13" x14ac:dyDescent="0.2">
      <c r="A125">
        <v>124</v>
      </c>
      <c r="B125" t="s">
        <v>7481</v>
      </c>
      <c r="C125" t="s">
        <v>8345</v>
      </c>
      <c r="D125" t="s">
        <v>8375</v>
      </c>
      <c r="E125" s="15" t="s">
        <v>7</v>
      </c>
      <c r="K125">
        <v>887</v>
      </c>
      <c r="L125">
        <v>954</v>
      </c>
      <c r="M125">
        <v>920.5</v>
      </c>
    </row>
    <row r="126" spans="1:13" x14ac:dyDescent="0.2">
      <c r="A126">
        <v>125</v>
      </c>
      <c r="B126" t="s">
        <v>640</v>
      </c>
      <c r="C126" t="s">
        <v>8339</v>
      </c>
      <c r="D126" t="s">
        <v>8375</v>
      </c>
      <c r="E126" s="15" t="s">
        <v>7</v>
      </c>
      <c r="K126">
        <v>1028</v>
      </c>
      <c r="L126">
        <v>939</v>
      </c>
      <c r="M126">
        <v>983.5</v>
      </c>
    </row>
    <row r="127" spans="1:13" x14ac:dyDescent="0.2">
      <c r="A127">
        <v>126</v>
      </c>
      <c r="B127" t="s">
        <v>76</v>
      </c>
      <c r="C127" t="s">
        <v>8376</v>
      </c>
      <c r="D127" t="s">
        <v>6</v>
      </c>
      <c r="E127" s="15" t="s">
        <v>7</v>
      </c>
      <c r="K127">
        <v>67</v>
      </c>
      <c r="L127">
        <v>62</v>
      </c>
      <c r="M127">
        <v>67.3</v>
      </c>
    </row>
    <row r="128" spans="1:13" x14ac:dyDescent="0.2">
      <c r="A128">
        <v>127</v>
      </c>
      <c r="B128" t="s">
        <v>157</v>
      </c>
      <c r="C128" t="s">
        <v>8323</v>
      </c>
      <c r="D128" t="s">
        <v>6</v>
      </c>
      <c r="E128" s="15" t="s">
        <v>7</v>
      </c>
      <c r="K128">
        <v>107</v>
      </c>
      <c r="L128">
        <v>119</v>
      </c>
      <c r="M128">
        <v>108.7</v>
      </c>
    </row>
    <row r="129" spans="1:13" x14ac:dyDescent="0.2">
      <c r="A129">
        <v>128</v>
      </c>
      <c r="B129" t="s">
        <v>265</v>
      </c>
      <c r="C129" t="s">
        <v>8322</v>
      </c>
      <c r="D129" t="s">
        <v>6</v>
      </c>
      <c r="E129" s="15" t="s">
        <v>7</v>
      </c>
      <c r="K129">
        <v>287</v>
      </c>
      <c r="L129">
        <v>273</v>
      </c>
      <c r="M129">
        <v>276</v>
      </c>
    </row>
    <row r="130" spans="1:13" x14ac:dyDescent="0.2">
      <c r="A130">
        <v>129</v>
      </c>
      <c r="B130" t="s">
        <v>241</v>
      </c>
      <c r="C130" t="s">
        <v>8337</v>
      </c>
      <c r="D130" t="s">
        <v>6</v>
      </c>
      <c r="E130" s="15" t="s">
        <v>7</v>
      </c>
      <c r="K130">
        <v>358</v>
      </c>
      <c r="L130">
        <v>451</v>
      </c>
      <c r="M130">
        <v>409.7</v>
      </c>
    </row>
    <row r="131" spans="1:13" x14ac:dyDescent="0.2">
      <c r="A131">
        <v>130</v>
      </c>
      <c r="B131" t="s">
        <v>213</v>
      </c>
      <c r="C131" t="s">
        <v>8347</v>
      </c>
      <c r="D131" t="s">
        <v>6</v>
      </c>
      <c r="E131" s="15" t="s">
        <v>7</v>
      </c>
      <c r="K131">
        <v>281</v>
      </c>
      <c r="L131">
        <v>299</v>
      </c>
      <c r="M131">
        <v>290</v>
      </c>
    </row>
    <row r="132" spans="1:13" x14ac:dyDescent="0.2">
      <c r="A132">
        <v>131</v>
      </c>
      <c r="B132" t="s">
        <v>315</v>
      </c>
      <c r="C132" t="s">
        <v>8341</v>
      </c>
      <c r="D132" t="s">
        <v>6</v>
      </c>
      <c r="E132" s="15" t="s">
        <v>7</v>
      </c>
      <c r="K132">
        <v>470</v>
      </c>
      <c r="L132">
        <v>444</v>
      </c>
      <c r="M132">
        <v>457</v>
      </c>
    </row>
    <row r="133" spans="1:13" x14ac:dyDescent="0.2">
      <c r="A133">
        <v>132</v>
      </c>
      <c r="B133" t="s">
        <v>391</v>
      </c>
      <c r="C133" t="s">
        <v>8330</v>
      </c>
      <c r="D133" t="s">
        <v>6</v>
      </c>
      <c r="E133" s="15" t="s">
        <v>7</v>
      </c>
      <c r="K133">
        <v>517</v>
      </c>
      <c r="L133">
        <v>463</v>
      </c>
      <c r="M133">
        <v>490</v>
      </c>
    </row>
    <row r="134" spans="1:13" x14ac:dyDescent="0.2">
      <c r="A134">
        <v>133</v>
      </c>
      <c r="B134" t="s">
        <v>405</v>
      </c>
      <c r="C134" t="s">
        <v>8344</v>
      </c>
      <c r="D134" t="s">
        <v>6</v>
      </c>
      <c r="E134" s="15" t="s">
        <v>7</v>
      </c>
      <c r="K134">
        <v>534</v>
      </c>
      <c r="L134">
        <v>568</v>
      </c>
      <c r="M134">
        <v>551</v>
      </c>
    </row>
    <row r="135" spans="1:13" x14ac:dyDescent="0.2">
      <c r="A135">
        <v>134</v>
      </c>
      <c r="B135" t="s">
        <v>343</v>
      </c>
      <c r="C135" t="s">
        <v>8343</v>
      </c>
      <c r="D135" t="s">
        <v>6</v>
      </c>
      <c r="E135" s="15" t="s">
        <v>7</v>
      </c>
      <c r="K135">
        <v>582</v>
      </c>
      <c r="L135">
        <v>542</v>
      </c>
      <c r="M135">
        <v>562</v>
      </c>
    </row>
    <row r="136" spans="1:13" x14ac:dyDescent="0.2">
      <c r="A136">
        <v>135</v>
      </c>
      <c r="B136" t="s">
        <v>8392</v>
      </c>
      <c r="C136" t="s">
        <v>7554</v>
      </c>
      <c r="D136" t="s">
        <v>6</v>
      </c>
      <c r="E136" s="15" t="s">
        <v>7</v>
      </c>
      <c r="K136">
        <v>746</v>
      </c>
      <c r="L136">
        <v>718</v>
      </c>
      <c r="M136">
        <v>732</v>
      </c>
    </row>
    <row r="137" spans="1:13" x14ac:dyDescent="0.2">
      <c r="A137">
        <v>136</v>
      </c>
      <c r="B137" t="s">
        <v>428</v>
      </c>
      <c r="C137" t="s">
        <v>8345</v>
      </c>
      <c r="D137" t="s">
        <v>6</v>
      </c>
      <c r="E137" s="15" t="s">
        <v>7</v>
      </c>
      <c r="K137">
        <v>789</v>
      </c>
      <c r="L137">
        <v>693</v>
      </c>
      <c r="M137">
        <v>741</v>
      </c>
    </row>
    <row r="138" spans="1:13" x14ac:dyDescent="0.2">
      <c r="A138">
        <v>137</v>
      </c>
      <c r="B138" t="s">
        <v>404</v>
      </c>
      <c r="C138" t="s">
        <v>8338</v>
      </c>
      <c r="D138" t="s">
        <v>6</v>
      </c>
      <c r="E138" s="15" t="s">
        <v>7</v>
      </c>
      <c r="K138">
        <v>767</v>
      </c>
      <c r="L138">
        <v>725</v>
      </c>
      <c r="M138">
        <v>746</v>
      </c>
    </row>
    <row r="139" spans="1:13" x14ac:dyDescent="0.2">
      <c r="A139">
        <v>138</v>
      </c>
      <c r="B139" t="s">
        <v>518</v>
      </c>
      <c r="C139" t="s">
        <v>8336</v>
      </c>
      <c r="D139" t="s">
        <v>6</v>
      </c>
      <c r="E139" s="15" t="s">
        <v>7</v>
      </c>
      <c r="K139">
        <v>890</v>
      </c>
      <c r="L139">
        <v>998</v>
      </c>
      <c r="M139">
        <v>944</v>
      </c>
    </row>
    <row r="140" spans="1:13" x14ac:dyDescent="0.2">
      <c r="A140">
        <v>139</v>
      </c>
      <c r="B140" t="s">
        <v>828</v>
      </c>
      <c r="C140" t="s">
        <v>8335</v>
      </c>
      <c r="D140" t="s">
        <v>6</v>
      </c>
      <c r="E140" s="15" t="s">
        <v>7</v>
      </c>
      <c r="K140">
        <v>1023</v>
      </c>
      <c r="L140">
        <v>941</v>
      </c>
      <c r="M140">
        <v>982</v>
      </c>
    </row>
    <row r="141" spans="1:13" x14ac:dyDescent="0.2">
      <c r="A141">
        <v>140</v>
      </c>
      <c r="B141" t="s">
        <v>7483</v>
      </c>
      <c r="C141" t="s">
        <v>8334</v>
      </c>
      <c r="D141" t="s">
        <v>7559</v>
      </c>
      <c r="E141" s="15" t="s">
        <v>7</v>
      </c>
      <c r="K141">
        <v>641</v>
      </c>
      <c r="L141">
        <v>661</v>
      </c>
      <c r="M141">
        <v>578.29999999999995</v>
      </c>
    </row>
    <row r="142" spans="1:13" x14ac:dyDescent="0.2">
      <c r="A142">
        <v>141</v>
      </c>
      <c r="B142" t="s">
        <v>258</v>
      </c>
      <c r="C142" t="s">
        <v>8323</v>
      </c>
      <c r="D142" t="s">
        <v>6</v>
      </c>
      <c r="E142" s="15" t="s">
        <v>8380</v>
      </c>
      <c r="K142">
        <v>187</v>
      </c>
      <c r="L142">
        <v>160</v>
      </c>
      <c r="M142">
        <v>186.3</v>
      </c>
    </row>
    <row r="143" spans="1:13" x14ac:dyDescent="0.2">
      <c r="A143">
        <v>142</v>
      </c>
      <c r="B143" t="s">
        <v>909</v>
      </c>
      <c r="C143" t="s">
        <v>7554</v>
      </c>
      <c r="D143" t="s">
        <v>7</v>
      </c>
      <c r="E143" s="15" t="s">
        <v>8380</v>
      </c>
      <c r="K143">
        <v>808</v>
      </c>
      <c r="L143">
        <v>960</v>
      </c>
      <c r="M143">
        <v>884</v>
      </c>
    </row>
    <row r="144" spans="1:13" x14ac:dyDescent="0.2">
      <c r="A144">
        <v>143</v>
      </c>
      <c r="B144" t="s">
        <v>102</v>
      </c>
      <c r="C144" t="s">
        <v>8334</v>
      </c>
      <c r="D144" t="s">
        <v>8381</v>
      </c>
      <c r="E144" s="15" t="s">
        <v>8380</v>
      </c>
      <c r="K144">
        <v>77</v>
      </c>
      <c r="L144">
        <v>80</v>
      </c>
      <c r="M144">
        <v>88.7</v>
      </c>
    </row>
    <row r="145" spans="1:13" x14ac:dyDescent="0.2">
      <c r="A145">
        <v>144</v>
      </c>
      <c r="B145" t="s">
        <v>132</v>
      </c>
      <c r="C145" t="s">
        <v>8335</v>
      </c>
      <c r="D145" t="s">
        <v>8381</v>
      </c>
      <c r="E145" s="15" t="s">
        <v>8380</v>
      </c>
      <c r="K145">
        <v>103</v>
      </c>
      <c r="L145">
        <v>102</v>
      </c>
      <c r="M145">
        <v>104</v>
      </c>
    </row>
    <row r="146" spans="1:13" x14ac:dyDescent="0.2">
      <c r="A146">
        <v>145</v>
      </c>
      <c r="B146" t="s">
        <v>238</v>
      </c>
      <c r="C146" t="s">
        <v>8329</v>
      </c>
      <c r="D146" t="s">
        <v>8381</v>
      </c>
      <c r="E146" s="15" t="s">
        <v>8380</v>
      </c>
      <c r="K146">
        <v>235</v>
      </c>
      <c r="L146">
        <v>233</v>
      </c>
      <c r="M146">
        <v>235.3</v>
      </c>
    </row>
    <row r="147" spans="1:13" x14ac:dyDescent="0.2">
      <c r="A147">
        <v>146</v>
      </c>
      <c r="B147" t="s">
        <v>179</v>
      </c>
      <c r="C147" t="s">
        <v>8320</v>
      </c>
      <c r="D147" t="s">
        <v>8381</v>
      </c>
      <c r="E147" s="15" t="s">
        <v>8380</v>
      </c>
      <c r="K147">
        <v>311</v>
      </c>
      <c r="L147">
        <v>300</v>
      </c>
      <c r="M147">
        <v>290</v>
      </c>
    </row>
    <row r="148" spans="1:13" x14ac:dyDescent="0.2">
      <c r="A148">
        <v>147</v>
      </c>
      <c r="B148" t="s">
        <v>385</v>
      </c>
      <c r="C148" t="s">
        <v>8337</v>
      </c>
      <c r="D148" t="s">
        <v>8381</v>
      </c>
      <c r="E148" s="15" t="s">
        <v>8380</v>
      </c>
      <c r="K148">
        <v>329</v>
      </c>
      <c r="L148">
        <v>356</v>
      </c>
      <c r="M148">
        <v>342.5</v>
      </c>
    </row>
    <row r="149" spans="1:13" x14ac:dyDescent="0.2">
      <c r="A149">
        <v>148</v>
      </c>
      <c r="B149" t="s">
        <v>7550</v>
      </c>
      <c r="C149" t="s">
        <v>8339</v>
      </c>
      <c r="D149" t="s">
        <v>8381</v>
      </c>
      <c r="E149" s="15" t="s">
        <v>8380</v>
      </c>
      <c r="K149">
        <v>436</v>
      </c>
      <c r="L149">
        <v>395</v>
      </c>
      <c r="M149">
        <v>415.5</v>
      </c>
    </row>
    <row r="150" spans="1:13" x14ac:dyDescent="0.2">
      <c r="A150">
        <v>149</v>
      </c>
      <c r="B150" t="s">
        <v>7537</v>
      </c>
      <c r="C150" t="s">
        <v>8344</v>
      </c>
      <c r="D150" t="s">
        <v>8381</v>
      </c>
      <c r="E150" s="15" t="s">
        <v>8380</v>
      </c>
      <c r="K150">
        <v>477</v>
      </c>
      <c r="L150">
        <v>443</v>
      </c>
      <c r="M150">
        <v>460</v>
      </c>
    </row>
    <row r="151" spans="1:13" x14ac:dyDescent="0.2">
      <c r="A151">
        <v>150</v>
      </c>
      <c r="B151" t="s">
        <v>334</v>
      </c>
      <c r="C151" t="s">
        <v>8318</v>
      </c>
      <c r="D151" t="s">
        <v>8381</v>
      </c>
      <c r="E151" s="15" t="s">
        <v>8380</v>
      </c>
      <c r="K151">
        <v>466</v>
      </c>
      <c r="L151">
        <v>539</v>
      </c>
      <c r="M151">
        <v>502.5</v>
      </c>
    </row>
    <row r="152" spans="1:13" x14ac:dyDescent="0.2">
      <c r="A152">
        <v>151</v>
      </c>
      <c r="B152" t="s">
        <v>1039</v>
      </c>
      <c r="C152" t="s">
        <v>8340</v>
      </c>
      <c r="D152" t="s">
        <v>8381</v>
      </c>
      <c r="E152" s="15" t="s">
        <v>8380</v>
      </c>
      <c r="K152">
        <v>590</v>
      </c>
      <c r="L152">
        <v>554</v>
      </c>
      <c r="M152">
        <v>572</v>
      </c>
    </row>
    <row r="153" spans="1:13" x14ac:dyDescent="0.2">
      <c r="A153">
        <v>152</v>
      </c>
      <c r="B153" t="s">
        <v>934</v>
      </c>
      <c r="C153" t="s">
        <v>8341</v>
      </c>
      <c r="D153" t="s">
        <v>8381</v>
      </c>
      <c r="E153" s="15" t="s">
        <v>8380</v>
      </c>
      <c r="K153">
        <v>665</v>
      </c>
      <c r="L153">
        <v>683</v>
      </c>
      <c r="M153">
        <v>674</v>
      </c>
    </row>
    <row r="154" spans="1:13" x14ac:dyDescent="0.2">
      <c r="A154">
        <v>153</v>
      </c>
      <c r="B154" t="s">
        <v>1407</v>
      </c>
      <c r="C154" t="s">
        <v>8344</v>
      </c>
      <c r="D154" t="s">
        <v>8381</v>
      </c>
      <c r="E154" s="15" t="s">
        <v>8380</v>
      </c>
      <c r="K154">
        <v>777</v>
      </c>
      <c r="L154">
        <v>713</v>
      </c>
      <c r="M154">
        <v>745</v>
      </c>
    </row>
    <row r="155" spans="1:13" x14ac:dyDescent="0.2">
      <c r="A155">
        <v>154</v>
      </c>
      <c r="B155" t="s">
        <v>183</v>
      </c>
      <c r="C155" t="s">
        <v>8376</v>
      </c>
      <c r="D155" t="s">
        <v>8375</v>
      </c>
      <c r="E155" s="15" t="s">
        <v>8384</v>
      </c>
      <c r="K155">
        <v>76</v>
      </c>
      <c r="L155">
        <v>82</v>
      </c>
      <c r="M155">
        <v>77.7</v>
      </c>
    </row>
    <row r="156" spans="1:13" x14ac:dyDescent="0.2">
      <c r="A156">
        <v>155</v>
      </c>
      <c r="B156" t="s">
        <v>126</v>
      </c>
      <c r="C156" t="s">
        <v>8326</v>
      </c>
      <c r="D156" t="s">
        <v>8375</v>
      </c>
      <c r="E156" s="15" t="s">
        <v>8384</v>
      </c>
      <c r="K156">
        <v>143</v>
      </c>
      <c r="L156">
        <v>103</v>
      </c>
      <c r="M156">
        <v>127.3</v>
      </c>
    </row>
    <row r="157" spans="1:13" x14ac:dyDescent="0.2">
      <c r="A157">
        <v>156</v>
      </c>
      <c r="B157" t="s">
        <v>173</v>
      </c>
      <c r="C157" t="s">
        <v>8376</v>
      </c>
      <c r="D157" t="s">
        <v>8375</v>
      </c>
      <c r="E157" s="15" t="s">
        <v>8384</v>
      </c>
      <c r="K157">
        <v>192</v>
      </c>
      <c r="L157">
        <v>181</v>
      </c>
      <c r="M157">
        <v>174.3</v>
      </c>
    </row>
    <row r="158" spans="1:13" x14ac:dyDescent="0.2">
      <c r="A158">
        <v>157</v>
      </c>
      <c r="B158" t="s">
        <v>302</v>
      </c>
      <c r="C158" t="s">
        <v>8320</v>
      </c>
      <c r="D158" t="s">
        <v>8375</v>
      </c>
      <c r="E158" s="15" t="s">
        <v>8384</v>
      </c>
      <c r="K158">
        <v>194</v>
      </c>
      <c r="L158">
        <v>212</v>
      </c>
      <c r="M158">
        <v>201.3</v>
      </c>
    </row>
    <row r="159" spans="1:13" x14ac:dyDescent="0.2">
      <c r="A159">
        <v>158</v>
      </c>
      <c r="B159" t="s">
        <v>298</v>
      </c>
      <c r="C159" t="s">
        <v>8328</v>
      </c>
      <c r="D159" t="s">
        <v>8375</v>
      </c>
      <c r="E159" s="15" t="s">
        <v>8384</v>
      </c>
      <c r="K159">
        <v>418</v>
      </c>
      <c r="L159">
        <v>346</v>
      </c>
      <c r="M159">
        <v>379</v>
      </c>
    </row>
    <row r="160" spans="1:13" x14ac:dyDescent="0.2">
      <c r="A160">
        <v>159</v>
      </c>
      <c r="B160" t="s">
        <v>314</v>
      </c>
      <c r="C160" t="s">
        <v>8338</v>
      </c>
      <c r="D160" t="s">
        <v>8375</v>
      </c>
      <c r="E160" s="15" t="s">
        <v>8384</v>
      </c>
      <c r="K160">
        <v>384</v>
      </c>
      <c r="L160">
        <v>411</v>
      </c>
      <c r="M160">
        <v>386.7</v>
      </c>
    </row>
    <row r="161" spans="1:13" x14ac:dyDescent="0.2">
      <c r="A161">
        <v>160</v>
      </c>
      <c r="B161" t="s">
        <v>7523</v>
      </c>
      <c r="C161" t="s">
        <v>8347</v>
      </c>
      <c r="D161" t="s">
        <v>8375</v>
      </c>
      <c r="E161" s="15" t="s">
        <v>8384</v>
      </c>
      <c r="K161">
        <v>454</v>
      </c>
      <c r="L161">
        <v>381</v>
      </c>
      <c r="M161">
        <v>399</v>
      </c>
    </row>
    <row r="162" spans="1:13" x14ac:dyDescent="0.2">
      <c r="A162">
        <v>161</v>
      </c>
      <c r="B162" t="s">
        <v>274</v>
      </c>
      <c r="C162" t="s">
        <v>8342</v>
      </c>
      <c r="D162" t="s">
        <v>8375</v>
      </c>
      <c r="E162" s="15" t="s">
        <v>8384</v>
      </c>
      <c r="K162">
        <v>430</v>
      </c>
      <c r="L162">
        <v>486</v>
      </c>
      <c r="M162">
        <v>425.7</v>
      </c>
    </row>
    <row r="163" spans="1:13" x14ac:dyDescent="0.2">
      <c r="A163">
        <v>162</v>
      </c>
      <c r="B163" t="s">
        <v>361</v>
      </c>
      <c r="C163" t="s">
        <v>8337</v>
      </c>
      <c r="D163" t="s">
        <v>8375</v>
      </c>
      <c r="E163" s="15" t="s">
        <v>8384</v>
      </c>
      <c r="K163">
        <v>405</v>
      </c>
      <c r="L163">
        <v>385</v>
      </c>
      <c r="M163">
        <v>395</v>
      </c>
    </row>
    <row r="164" spans="1:13" x14ac:dyDescent="0.2">
      <c r="A164">
        <v>163</v>
      </c>
      <c r="B164" t="s">
        <v>229</v>
      </c>
      <c r="C164" t="s">
        <v>7554</v>
      </c>
      <c r="D164" t="s">
        <v>8375</v>
      </c>
      <c r="E164" s="15" t="s">
        <v>8384</v>
      </c>
      <c r="K164">
        <v>432</v>
      </c>
      <c r="L164">
        <v>406</v>
      </c>
      <c r="M164">
        <v>419</v>
      </c>
    </row>
    <row r="165" spans="1:13" x14ac:dyDescent="0.2">
      <c r="A165">
        <v>164</v>
      </c>
      <c r="B165" t="s">
        <v>571</v>
      </c>
      <c r="D165" t="s">
        <v>8375</v>
      </c>
      <c r="E165" s="15" t="s">
        <v>8384</v>
      </c>
      <c r="L165">
        <v>924</v>
      </c>
      <c r="M165">
        <v>679.5</v>
      </c>
    </row>
    <row r="166" spans="1:13" x14ac:dyDescent="0.2">
      <c r="A166">
        <v>165</v>
      </c>
      <c r="B166" t="s">
        <v>555</v>
      </c>
      <c r="C166" t="s">
        <v>8326</v>
      </c>
      <c r="D166" t="s">
        <v>8375</v>
      </c>
      <c r="E166" s="15" t="s">
        <v>8384</v>
      </c>
      <c r="K166">
        <v>898</v>
      </c>
      <c r="L166">
        <v>695</v>
      </c>
      <c r="M166">
        <v>796.5</v>
      </c>
    </row>
    <row r="167" spans="1:13" x14ac:dyDescent="0.2">
      <c r="A167">
        <v>166</v>
      </c>
      <c r="B167" t="s">
        <v>85</v>
      </c>
      <c r="C167" t="s">
        <v>8337</v>
      </c>
      <c r="D167" t="s">
        <v>7</v>
      </c>
      <c r="E167" s="15" t="s">
        <v>8384</v>
      </c>
      <c r="K167">
        <v>55</v>
      </c>
      <c r="L167">
        <v>51</v>
      </c>
      <c r="M167">
        <v>58.7</v>
      </c>
    </row>
    <row r="168" spans="1:13" x14ac:dyDescent="0.2">
      <c r="A168">
        <v>167</v>
      </c>
      <c r="B168" t="s">
        <v>326</v>
      </c>
      <c r="C168" t="s">
        <v>8320</v>
      </c>
      <c r="D168" t="s">
        <v>7</v>
      </c>
      <c r="E168" s="15" t="s">
        <v>8384</v>
      </c>
      <c r="K168">
        <v>236</v>
      </c>
      <c r="L168">
        <v>216</v>
      </c>
      <c r="M168">
        <v>220.7</v>
      </c>
    </row>
    <row r="169" spans="1:13" x14ac:dyDescent="0.2">
      <c r="A169">
        <v>168</v>
      </c>
      <c r="B169" t="s">
        <v>342</v>
      </c>
      <c r="C169" t="s">
        <v>8342</v>
      </c>
      <c r="D169" t="s">
        <v>7559</v>
      </c>
      <c r="E169" s="15" t="s">
        <v>8384</v>
      </c>
      <c r="K169">
        <v>210</v>
      </c>
      <c r="L169">
        <v>206</v>
      </c>
      <c r="M169">
        <v>192.3</v>
      </c>
    </row>
    <row r="170" spans="1:13" x14ac:dyDescent="0.2">
      <c r="A170">
        <v>169</v>
      </c>
      <c r="B170" t="s">
        <v>7460</v>
      </c>
      <c r="C170" t="s">
        <v>8322</v>
      </c>
      <c r="D170" t="s">
        <v>7559</v>
      </c>
      <c r="E170" s="15" t="s">
        <v>8384</v>
      </c>
      <c r="K170">
        <v>472</v>
      </c>
      <c r="L170">
        <v>529</v>
      </c>
      <c r="M170">
        <v>470</v>
      </c>
    </row>
    <row r="171" spans="1:13" x14ac:dyDescent="0.2">
      <c r="A171">
        <v>170</v>
      </c>
      <c r="B171" t="s">
        <v>512</v>
      </c>
      <c r="C171" t="s">
        <v>8376</v>
      </c>
      <c r="D171" t="s">
        <v>7559</v>
      </c>
      <c r="E171" s="15" t="s">
        <v>8384</v>
      </c>
      <c r="K171">
        <v>657</v>
      </c>
      <c r="L171">
        <v>660</v>
      </c>
      <c r="M171">
        <v>658.5</v>
      </c>
    </row>
    <row r="172" spans="1:13" x14ac:dyDescent="0.2">
      <c r="A172">
        <v>171</v>
      </c>
      <c r="B172" t="s">
        <v>936</v>
      </c>
      <c r="D172" t="s">
        <v>8380</v>
      </c>
      <c r="E172" s="15" t="s">
        <v>8384</v>
      </c>
      <c r="K172">
        <v>691</v>
      </c>
      <c r="L172">
        <v>531</v>
      </c>
      <c r="M172">
        <v>530.70000000000005</v>
      </c>
    </row>
    <row r="173" spans="1:13" x14ac:dyDescent="0.2">
      <c r="A173">
        <v>172</v>
      </c>
      <c r="B173" t="s">
        <v>95</v>
      </c>
      <c r="C173" t="s">
        <v>8321</v>
      </c>
      <c r="D173" t="s">
        <v>8381</v>
      </c>
      <c r="E173" s="15" t="s">
        <v>8384</v>
      </c>
      <c r="K173">
        <v>38</v>
      </c>
      <c r="L173">
        <v>31</v>
      </c>
      <c r="M173">
        <v>40.299999999999997</v>
      </c>
    </row>
    <row r="174" spans="1:13" x14ac:dyDescent="0.2">
      <c r="A174">
        <v>173</v>
      </c>
      <c r="B174" t="s">
        <v>154</v>
      </c>
      <c r="C174" t="s">
        <v>8332</v>
      </c>
      <c r="D174" t="s">
        <v>8382</v>
      </c>
      <c r="E174" s="15" t="s">
        <v>8384</v>
      </c>
      <c r="K174">
        <v>80</v>
      </c>
      <c r="L174">
        <v>69</v>
      </c>
      <c r="M174">
        <v>77.7</v>
      </c>
    </row>
    <row r="175" spans="1:13" x14ac:dyDescent="0.2">
      <c r="A175">
        <v>174</v>
      </c>
      <c r="B175" t="s">
        <v>224</v>
      </c>
      <c r="C175" t="s">
        <v>8326</v>
      </c>
      <c r="D175" t="s">
        <v>8382</v>
      </c>
      <c r="E175" s="15" t="s">
        <v>8384</v>
      </c>
      <c r="K175">
        <v>146</v>
      </c>
      <c r="L175">
        <v>154</v>
      </c>
      <c r="M175">
        <v>158.69999999999999</v>
      </c>
    </row>
    <row r="176" spans="1:13" x14ac:dyDescent="0.2">
      <c r="A176">
        <v>175</v>
      </c>
      <c r="B176" t="s">
        <v>131</v>
      </c>
      <c r="C176" t="s">
        <v>8347</v>
      </c>
      <c r="D176" t="s">
        <v>8319</v>
      </c>
      <c r="E176" s="15" t="s">
        <v>8384</v>
      </c>
      <c r="K176">
        <v>98</v>
      </c>
      <c r="L176">
        <v>84</v>
      </c>
      <c r="M176">
        <v>109</v>
      </c>
    </row>
    <row r="177" spans="1:13" x14ac:dyDescent="0.2">
      <c r="A177">
        <v>176</v>
      </c>
      <c r="B177" t="s">
        <v>108</v>
      </c>
      <c r="C177" t="s">
        <v>8325</v>
      </c>
      <c r="D177" t="s">
        <v>8375</v>
      </c>
      <c r="E177" s="15" t="s">
        <v>8381</v>
      </c>
      <c r="K177">
        <v>110</v>
      </c>
      <c r="L177">
        <v>108</v>
      </c>
      <c r="M177">
        <v>106.3</v>
      </c>
    </row>
    <row r="178" spans="1:13" x14ac:dyDescent="0.2">
      <c r="A178">
        <v>177</v>
      </c>
      <c r="B178" t="s">
        <v>159</v>
      </c>
      <c r="C178" t="s">
        <v>8345</v>
      </c>
      <c r="D178" t="s">
        <v>8375</v>
      </c>
      <c r="E178" s="15" t="s">
        <v>8381</v>
      </c>
      <c r="K178">
        <v>408</v>
      </c>
      <c r="L178">
        <v>394</v>
      </c>
      <c r="M178">
        <v>407</v>
      </c>
    </row>
    <row r="179" spans="1:13" x14ac:dyDescent="0.2">
      <c r="A179">
        <v>178</v>
      </c>
      <c r="B179" t="s">
        <v>7509</v>
      </c>
      <c r="C179" t="s">
        <v>8318</v>
      </c>
      <c r="D179" t="s">
        <v>8375</v>
      </c>
      <c r="E179" s="15" t="s">
        <v>8381</v>
      </c>
      <c r="K179">
        <v>412</v>
      </c>
      <c r="L179">
        <v>393</v>
      </c>
      <c r="M179">
        <v>402.5</v>
      </c>
    </row>
    <row r="180" spans="1:13" x14ac:dyDescent="0.2">
      <c r="A180">
        <v>179</v>
      </c>
      <c r="B180" t="s">
        <v>609</v>
      </c>
      <c r="C180" t="s">
        <v>8336</v>
      </c>
      <c r="D180" t="s">
        <v>8375</v>
      </c>
      <c r="E180" s="15" t="s">
        <v>8381</v>
      </c>
      <c r="K180">
        <v>686</v>
      </c>
      <c r="L180">
        <v>755</v>
      </c>
      <c r="M180">
        <v>720.5</v>
      </c>
    </row>
    <row r="181" spans="1:13" x14ac:dyDescent="0.2">
      <c r="A181">
        <v>180</v>
      </c>
      <c r="B181" t="s">
        <v>516</v>
      </c>
      <c r="C181" t="s">
        <v>8324</v>
      </c>
      <c r="D181" t="s">
        <v>8375</v>
      </c>
      <c r="E181" s="15" t="s">
        <v>8381</v>
      </c>
      <c r="K181">
        <v>838</v>
      </c>
      <c r="L181">
        <v>843</v>
      </c>
      <c r="M181">
        <v>840.5</v>
      </c>
    </row>
    <row r="182" spans="1:13" x14ac:dyDescent="0.2">
      <c r="A182">
        <v>181</v>
      </c>
      <c r="B182" t="s">
        <v>7531</v>
      </c>
      <c r="C182" t="s">
        <v>8334</v>
      </c>
      <c r="D182" t="s">
        <v>8375</v>
      </c>
      <c r="E182" s="15" t="s">
        <v>8381</v>
      </c>
      <c r="K182">
        <v>917</v>
      </c>
      <c r="L182">
        <v>817</v>
      </c>
      <c r="M182">
        <v>867</v>
      </c>
    </row>
    <row r="183" spans="1:13" x14ac:dyDescent="0.2">
      <c r="A183">
        <v>182</v>
      </c>
      <c r="B183" t="s">
        <v>219</v>
      </c>
      <c r="C183" t="s">
        <v>8328</v>
      </c>
      <c r="D183" t="s">
        <v>6</v>
      </c>
      <c r="E183" s="15" t="s">
        <v>8381</v>
      </c>
      <c r="K183">
        <v>460</v>
      </c>
      <c r="L183">
        <v>432</v>
      </c>
      <c r="M183">
        <v>446</v>
      </c>
    </row>
    <row r="184" spans="1:13" x14ac:dyDescent="0.2">
      <c r="A184">
        <v>183</v>
      </c>
      <c r="B184" t="s">
        <v>1256</v>
      </c>
      <c r="C184" t="s">
        <v>8328</v>
      </c>
      <c r="D184" t="s">
        <v>6</v>
      </c>
      <c r="E184" s="15" t="s">
        <v>8381</v>
      </c>
      <c r="K184">
        <v>928</v>
      </c>
      <c r="L184">
        <v>662</v>
      </c>
      <c r="M184">
        <v>795</v>
      </c>
    </row>
    <row r="185" spans="1:13" x14ac:dyDescent="0.2">
      <c r="A185">
        <v>184</v>
      </c>
      <c r="B185" t="s">
        <v>250</v>
      </c>
      <c r="C185" t="s">
        <v>8318</v>
      </c>
      <c r="D185" t="s">
        <v>7</v>
      </c>
      <c r="E185" s="15" t="s">
        <v>8381</v>
      </c>
      <c r="K185">
        <v>173</v>
      </c>
      <c r="L185">
        <v>169</v>
      </c>
      <c r="M185">
        <v>170.3</v>
      </c>
    </row>
    <row r="186" spans="1:13" x14ac:dyDescent="0.2">
      <c r="A186">
        <v>185</v>
      </c>
      <c r="B186" t="s">
        <v>329</v>
      </c>
      <c r="C186" t="s">
        <v>8340</v>
      </c>
      <c r="D186" t="s">
        <v>7</v>
      </c>
      <c r="E186" s="15" t="s">
        <v>8381</v>
      </c>
      <c r="K186">
        <v>258</v>
      </c>
      <c r="L186">
        <v>237</v>
      </c>
      <c r="M186">
        <v>270</v>
      </c>
    </row>
    <row r="187" spans="1:13" x14ac:dyDescent="0.2">
      <c r="A187">
        <v>186</v>
      </c>
      <c r="B187" t="s">
        <v>396</v>
      </c>
      <c r="C187" t="s">
        <v>8336</v>
      </c>
      <c r="D187" t="s">
        <v>7559</v>
      </c>
      <c r="E187" s="15" t="s">
        <v>8381</v>
      </c>
      <c r="K187">
        <v>443</v>
      </c>
      <c r="L187">
        <v>495</v>
      </c>
      <c r="M187">
        <v>469</v>
      </c>
    </row>
    <row r="188" spans="1:13" x14ac:dyDescent="0.2">
      <c r="A188">
        <v>187</v>
      </c>
      <c r="B188" t="s">
        <v>344</v>
      </c>
      <c r="C188" t="s">
        <v>7554</v>
      </c>
      <c r="D188" t="s">
        <v>8375</v>
      </c>
      <c r="E188" s="15" t="s">
        <v>8382</v>
      </c>
      <c r="K188">
        <v>444</v>
      </c>
      <c r="L188">
        <v>475</v>
      </c>
      <c r="M188">
        <v>409</v>
      </c>
    </row>
    <row r="189" spans="1:13" x14ac:dyDescent="0.2">
      <c r="A189">
        <v>188</v>
      </c>
      <c r="B189" t="s">
        <v>395</v>
      </c>
      <c r="C189" t="s">
        <v>8322</v>
      </c>
      <c r="D189" t="s">
        <v>8375</v>
      </c>
      <c r="E189" s="15" t="s">
        <v>8382</v>
      </c>
      <c r="K189">
        <v>421</v>
      </c>
      <c r="L189">
        <v>410</v>
      </c>
      <c r="M189">
        <v>415.5</v>
      </c>
    </row>
    <row r="190" spans="1:13" x14ac:dyDescent="0.2">
      <c r="A190">
        <v>189</v>
      </c>
      <c r="B190" t="s">
        <v>522</v>
      </c>
      <c r="C190" t="s">
        <v>8324</v>
      </c>
      <c r="D190" t="s">
        <v>8375</v>
      </c>
      <c r="E190" s="15" t="s">
        <v>8382</v>
      </c>
      <c r="K190">
        <v>509</v>
      </c>
      <c r="L190">
        <v>462</v>
      </c>
      <c r="M190">
        <v>485.5</v>
      </c>
    </row>
    <row r="191" spans="1:13" x14ac:dyDescent="0.2">
      <c r="A191">
        <v>190</v>
      </c>
      <c r="B191" t="s">
        <v>482</v>
      </c>
      <c r="C191" t="s">
        <v>8332</v>
      </c>
      <c r="D191" t="s">
        <v>8375</v>
      </c>
      <c r="E191" s="15" t="s">
        <v>8382</v>
      </c>
      <c r="K191">
        <v>733</v>
      </c>
      <c r="L191">
        <v>779</v>
      </c>
      <c r="M191">
        <v>756</v>
      </c>
    </row>
    <row r="192" spans="1:13" x14ac:dyDescent="0.2">
      <c r="A192">
        <v>191</v>
      </c>
      <c r="B192" t="s">
        <v>156</v>
      </c>
      <c r="C192" t="s">
        <v>8337</v>
      </c>
      <c r="D192" t="s">
        <v>6</v>
      </c>
      <c r="E192" s="15" t="s">
        <v>8382</v>
      </c>
      <c r="K192">
        <v>136</v>
      </c>
      <c r="L192">
        <v>141</v>
      </c>
      <c r="M192">
        <v>141.30000000000001</v>
      </c>
    </row>
    <row r="193" spans="1:13" x14ac:dyDescent="0.2">
      <c r="A193">
        <v>192</v>
      </c>
      <c r="B193" t="s">
        <v>373</v>
      </c>
      <c r="D193" t="s">
        <v>6</v>
      </c>
      <c r="E193" s="15" t="s">
        <v>8382</v>
      </c>
      <c r="K193">
        <v>969</v>
      </c>
      <c r="L193">
        <v>777</v>
      </c>
      <c r="M193">
        <v>873</v>
      </c>
    </row>
    <row r="194" spans="1:13" x14ac:dyDescent="0.2">
      <c r="A194">
        <v>193</v>
      </c>
      <c r="B194" t="s">
        <v>143</v>
      </c>
      <c r="C194" t="s">
        <v>8327</v>
      </c>
      <c r="D194" t="s">
        <v>7</v>
      </c>
      <c r="E194" s="15" t="s">
        <v>8382</v>
      </c>
      <c r="K194">
        <v>245</v>
      </c>
      <c r="L194">
        <v>260</v>
      </c>
      <c r="M194">
        <v>317.3</v>
      </c>
    </row>
    <row r="195" spans="1:13" x14ac:dyDescent="0.2">
      <c r="A195">
        <v>194</v>
      </c>
      <c r="B195" t="s">
        <v>30</v>
      </c>
      <c r="C195" t="s">
        <v>8335</v>
      </c>
      <c r="D195" t="s">
        <v>8380</v>
      </c>
      <c r="E195" s="15" t="s">
        <v>8382</v>
      </c>
      <c r="K195">
        <v>4</v>
      </c>
      <c r="L195">
        <v>5</v>
      </c>
      <c r="M195">
        <v>4.7</v>
      </c>
    </row>
    <row r="196" spans="1:13" x14ac:dyDescent="0.2">
      <c r="A196">
        <v>195</v>
      </c>
      <c r="B196" t="s">
        <v>180</v>
      </c>
      <c r="C196" t="s">
        <v>8339</v>
      </c>
      <c r="D196" t="s">
        <v>8380</v>
      </c>
      <c r="E196" s="15" t="s">
        <v>8382</v>
      </c>
      <c r="K196">
        <v>45</v>
      </c>
      <c r="L196">
        <v>39</v>
      </c>
      <c r="M196">
        <v>39.299999999999997</v>
      </c>
    </row>
    <row r="197" spans="1:13" x14ac:dyDescent="0.2">
      <c r="A197">
        <v>196</v>
      </c>
      <c r="B197" t="s">
        <v>48</v>
      </c>
      <c r="C197" t="s">
        <v>8321</v>
      </c>
      <c r="D197" t="s">
        <v>8380</v>
      </c>
      <c r="E197" s="15" t="s">
        <v>8382</v>
      </c>
      <c r="K197">
        <v>42</v>
      </c>
      <c r="L197">
        <v>37</v>
      </c>
      <c r="M197">
        <v>40.299999999999997</v>
      </c>
    </row>
    <row r="198" spans="1:13" x14ac:dyDescent="0.2">
      <c r="A198">
        <v>197</v>
      </c>
      <c r="B198" t="s">
        <v>170</v>
      </c>
      <c r="C198" t="s">
        <v>8322</v>
      </c>
      <c r="D198" t="s">
        <v>8380</v>
      </c>
      <c r="E198" s="15" t="s">
        <v>8382</v>
      </c>
      <c r="K198">
        <v>63</v>
      </c>
      <c r="L198">
        <v>78</v>
      </c>
      <c r="M198">
        <v>74.7</v>
      </c>
    </row>
    <row r="199" spans="1:13" x14ac:dyDescent="0.2">
      <c r="A199">
        <v>198</v>
      </c>
      <c r="B199" t="s">
        <v>101</v>
      </c>
      <c r="C199" t="s">
        <v>8343</v>
      </c>
      <c r="D199" t="s">
        <v>8380</v>
      </c>
      <c r="E199" s="15" t="s">
        <v>8382</v>
      </c>
      <c r="K199">
        <v>78</v>
      </c>
      <c r="L199">
        <v>92</v>
      </c>
      <c r="M199">
        <v>95.7</v>
      </c>
    </row>
    <row r="200" spans="1:13" x14ac:dyDescent="0.2">
      <c r="A200">
        <v>199</v>
      </c>
      <c r="B200" t="s">
        <v>81</v>
      </c>
      <c r="C200" t="s">
        <v>8324</v>
      </c>
      <c r="D200" t="s">
        <v>8380</v>
      </c>
      <c r="E200" s="15" t="s">
        <v>8382</v>
      </c>
      <c r="K200">
        <v>144</v>
      </c>
      <c r="L200">
        <v>126</v>
      </c>
      <c r="M200">
        <v>135.69999999999999</v>
      </c>
    </row>
    <row r="201" spans="1:13" x14ac:dyDescent="0.2">
      <c r="A201">
        <v>200</v>
      </c>
      <c r="B201" t="s">
        <v>278</v>
      </c>
      <c r="C201" t="s">
        <v>8328</v>
      </c>
      <c r="D201" t="s">
        <v>8380</v>
      </c>
      <c r="E201" s="15" t="s">
        <v>8382</v>
      </c>
      <c r="K201">
        <v>155</v>
      </c>
      <c r="L201">
        <v>162</v>
      </c>
      <c r="M201">
        <v>155.30000000000001</v>
      </c>
    </row>
    <row r="202" spans="1:13" x14ac:dyDescent="0.2">
      <c r="A202">
        <v>201</v>
      </c>
      <c r="B202" t="s">
        <v>185</v>
      </c>
      <c r="C202" t="s">
        <v>8328</v>
      </c>
      <c r="D202" t="s">
        <v>8380</v>
      </c>
      <c r="E202" s="15" t="s">
        <v>8382</v>
      </c>
      <c r="K202">
        <v>182</v>
      </c>
      <c r="L202">
        <v>170</v>
      </c>
      <c r="M202">
        <v>182</v>
      </c>
    </row>
    <row r="203" spans="1:13" x14ac:dyDescent="0.2">
      <c r="A203">
        <v>202</v>
      </c>
      <c r="B203" t="s">
        <v>239</v>
      </c>
      <c r="C203" t="s">
        <v>8346</v>
      </c>
      <c r="D203" t="s">
        <v>8380</v>
      </c>
      <c r="E203" s="15" t="s">
        <v>8382</v>
      </c>
      <c r="K203">
        <v>254</v>
      </c>
      <c r="L203">
        <v>284</v>
      </c>
      <c r="M203">
        <v>292.3</v>
      </c>
    </row>
    <row r="204" spans="1:13" x14ac:dyDescent="0.2">
      <c r="A204">
        <v>203</v>
      </c>
      <c r="B204" t="s">
        <v>184</v>
      </c>
      <c r="C204" t="s">
        <v>8337</v>
      </c>
      <c r="D204" t="s">
        <v>8380</v>
      </c>
      <c r="E204" s="15" t="s">
        <v>8382</v>
      </c>
      <c r="K204">
        <v>285</v>
      </c>
      <c r="L204">
        <v>268</v>
      </c>
      <c r="M204">
        <v>299.7</v>
      </c>
    </row>
    <row r="205" spans="1:13" x14ac:dyDescent="0.2">
      <c r="A205">
        <v>204</v>
      </c>
      <c r="B205" t="s">
        <v>435</v>
      </c>
      <c r="C205" t="s">
        <v>8328</v>
      </c>
      <c r="D205" t="s">
        <v>8380</v>
      </c>
      <c r="E205" s="15" t="s">
        <v>8382</v>
      </c>
      <c r="K205">
        <v>375</v>
      </c>
      <c r="L205">
        <v>353</v>
      </c>
      <c r="M205">
        <v>383.7</v>
      </c>
    </row>
    <row r="206" spans="1:13" x14ac:dyDescent="0.2">
      <c r="A206">
        <v>205</v>
      </c>
      <c r="B206" t="s">
        <v>254</v>
      </c>
      <c r="C206" t="s">
        <v>8345</v>
      </c>
      <c r="D206" t="s">
        <v>8380</v>
      </c>
      <c r="E206" s="15" t="s">
        <v>8382</v>
      </c>
      <c r="K206">
        <v>294</v>
      </c>
      <c r="L206">
        <v>255</v>
      </c>
      <c r="M206">
        <v>274.5</v>
      </c>
    </row>
    <row r="207" spans="1:13" x14ac:dyDescent="0.2">
      <c r="A207">
        <v>206</v>
      </c>
      <c r="B207" t="s">
        <v>320</v>
      </c>
      <c r="C207" t="s">
        <v>8331</v>
      </c>
      <c r="D207" t="s">
        <v>8380</v>
      </c>
      <c r="E207" s="15" t="s">
        <v>8382</v>
      </c>
      <c r="K207">
        <v>316</v>
      </c>
      <c r="L207">
        <v>285</v>
      </c>
      <c r="M207">
        <v>300.5</v>
      </c>
    </row>
    <row r="208" spans="1:13" x14ac:dyDescent="0.2">
      <c r="A208">
        <v>207</v>
      </c>
      <c r="B208" t="s">
        <v>7548</v>
      </c>
      <c r="C208" t="s">
        <v>8339</v>
      </c>
      <c r="D208" t="s">
        <v>8380</v>
      </c>
      <c r="E208" s="15" t="s">
        <v>8382</v>
      </c>
      <c r="K208">
        <v>297</v>
      </c>
      <c r="L208">
        <v>344</v>
      </c>
      <c r="M208">
        <v>320.5</v>
      </c>
    </row>
    <row r="209" spans="1:13" x14ac:dyDescent="0.2">
      <c r="A209">
        <v>208</v>
      </c>
      <c r="B209" t="s">
        <v>206</v>
      </c>
      <c r="C209" t="s">
        <v>8330</v>
      </c>
      <c r="D209" t="s">
        <v>8380</v>
      </c>
      <c r="E209" s="15" t="s">
        <v>8382</v>
      </c>
      <c r="K209">
        <v>409</v>
      </c>
      <c r="L209">
        <v>352</v>
      </c>
      <c r="M209">
        <v>380.5</v>
      </c>
    </row>
    <row r="210" spans="1:13" x14ac:dyDescent="0.2">
      <c r="A210">
        <v>209</v>
      </c>
      <c r="B210" t="s">
        <v>7547</v>
      </c>
      <c r="C210" t="s">
        <v>8327</v>
      </c>
      <c r="D210" t="s">
        <v>8380</v>
      </c>
      <c r="E210" s="15" t="s">
        <v>8382</v>
      </c>
      <c r="K210">
        <v>633</v>
      </c>
      <c r="L210">
        <v>700</v>
      </c>
      <c r="M210">
        <v>585</v>
      </c>
    </row>
    <row r="211" spans="1:13" x14ac:dyDescent="0.2">
      <c r="A211">
        <v>210</v>
      </c>
      <c r="B211" t="s">
        <v>304</v>
      </c>
      <c r="C211" t="s">
        <v>8331</v>
      </c>
      <c r="D211" t="s">
        <v>8380</v>
      </c>
      <c r="E211" s="15" t="s">
        <v>8382</v>
      </c>
      <c r="K211">
        <v>504</v>
      </c>
      <c r="L211">
        <v>429</v>
      </c>
      <c r="M211">
        <v>466.5</v>
      </c>
    </row>
    <row r="212" spans="1:13" x14ac:dyDescent="0.2">
      <c r="A212">
        <v>211</v>
      </c>
      <c r="B212" t="s">
        <v>477</v>
      </c>
      <c r="C212" t="s">
        <v>8326</v>
      </c>
      <c r="D212" t="s">
        <v>8380</v>
      </c>
      <c r="E212" s="15" t="s">
        <v>8382</v>
      </c>
      <c r="K212">
        <v>613</v>
      </c>
      <c r="L212">
        <v>592</v>
      </c>
      <c r="M212">
        <v>602.5</v>
      </c>
    </row>
    <row r="213" spans="1:13" x14ac:dyDescent="0.2">
      <c r="A213">
        <v>212</v>
      </c>
      <c r="B213" t="s">
        <v>388</v>
      </c>
      <c r="C213" t="s">
        <v>8345</v>
      </c>
      <c r="D213" t="s">
        <v>8380</v>
      </c>
      <c r="E213" s="15" t="s">
        <v>8382</v>
      </c>
      <c r="K213">
        <v>816</v>
      </c>
      <c r="L213">
        <v>621</v>
      </c>
      <c r="M213">
        <v>718.5</v>
      </c>
    </row>
    <row r="214" spans="1:13" x14ac:dyDescent="0.2">
      <c r="A214">
        <v>213</v>
      </c>
      <c r="B214" t="s">
        <v>439</v>
      </c>
      <c r="C214" t="s">
        <v>8326</v>
      </c>
      <c r="D214" t="s">
        <v>8380</v>
      </c>
      <c r="E214" s="15" t="s">
        <v>8382</v>
      </c>
      <c r="K214">
        <v>720</v>
      </c>
      <c r="L214">
        <v>789</v>
      </c>
      <c r="M214">
        <v>754.5</v>
      </c>
    </row>
    <row r="215" spans="1:13" x14ac:dyDescent="0.2">
      <c r="A215">
        <v>214</v>
      </c>
      <c r="B215" t="s">
        <v>879</v>
      </c>
      <c r="C215" t="s">
        <v>8332</v>
      </c>
      <c r="D215" t="s">
        <v>8380</v>
      </c>
      <c r="E215" s="15" t="s">
        <v>8382</v>
      </c>
      <c r="K215">
        <v>738</v>
      </c>
      <c r="L215">
        <v>791</v>
      </c>
      <c r="M215">
        <v>764.5</v>
      </c>
    </row>
    <row r="216" spans="1:13" x14ac:dyDescent="0.2">
      <c r="A216">
        <v>215</v>
      </c>
      <c r="B216" t="s">
        <v>659</v>
      </c>
      <c r="C216" t="s">
        <v>8346</v>
      </c>
      <c r="D216" t="s">
        <v>8380</v>
      </c>
      <c r="E216" s="15" t="s">
        <v>8382</v>
      </c>
      <c r="K216">
        <v>766</v>
      </c>
      <c r="L216">
        <v>765</v>
      </c>
      <c r="M216">
        <v>765.5</v>
      </c>
    </row>
    <row r="217" spans="1:13" x14ac:dyDescent="0.2">
      <c r="A217">
        <v>216</v>
      </c>
      <c r="B217" t="s">
        <v>847</v>
      </c>
      <c r="C217" t="s">
        <v>8347</v>
      </c>
      <c r="D217" t="s">
        <v>8380</v>
      </c>
      <c r="E217" s="15" t="s">
        <v>8382</v>
      </c>
      <c r="K217">
        <v>795</v>
      </c>
      <c r="L217">
        <v>737</v>
      </c>
      <c r="M217">
        <v>766</v>
      </c>
    </row>
    <row r="218" spans="1:13" x14ac:dyDescent="0.2">
      <c r="A218">
        <v>217</v>
      </c>
      <c r="B218" t="s">
        <v>7518</v>
      </c>
      <c r="C218" t="s">
        <v>8332</v>
      </c>
      <c r="D218" t="s">
        <v>8380</v>
      </c>
      <c r="E218" s="15" t="s">
        <v>8382</v>
      </c>
      <c r="K218">
        <v>729</v>
      </c>
      <c r="L218">
        <v>859</v>
      </c>
      <c r="M218">
        <v>794</v>
      </c>
    </row>
    <row r="219" spans="1:13" x14ac:dyDescent="0.2">
      <c r="A219">
        <v>218</v>
      </c>
      <c r="B219" t="s">
        <v>2499</v>
      </c>
      <c r="C219" t="s">
        <v>8327</v>
      </c>
      <c r="D219" t="s">
        <v>8380</v>
      </c>
      <c r="E219" s="15" t="s">
        <v>8382</v>
      </c>
      <c r="K219">
        <v>1073</v>
      </c>
      <c r="L219">
        <v>889</v>
      </c>
      <c r="M219">
        <v>981</v>
      </c>
    </row>
    <row r="220" spans="1:13" x14ac:dyDescent="0.2">
      <c r="A220">
        <v>219</v>
      </c>
      <c r="B220" t="s">
        <v>38</v>
      </c>
      <c r="C220" t="s">
        <v>8342</v>
      </c>
      <c r="D220" t="s">
        <v>8381</v>
      </c>
      <c r="E220" s="15" t="s">
        <v>8382</v>
      </c>
      <c r="K220">
        <v>3</v>
      </c>
      <c r="L220">
        <v>3</v>
      </c>
      <c r="M220">
        <v>3</v>
      </c>
    </row>
    <row r="221" spans="1:13" x14ac:dyDescent="0.2">
      <c r="A221">
        <v>220</v>
      </c>
      <c r="B221" t="s">
        <v>68</v>
      </c>
      <c r="C221" t="s">
        <v>8320</v>
      </c>
      <c r="D221" t="s">
        <v>8381</v>
      </c>
      <c r="E221" s="15" t="s">
        <v>8382</v>
      </c>
      <c r="K221">
        <v>53</v>
      </c>
      <c r="L221">
        <v>58</v>
      </c>
      <c r="M221">
        <v>62.3</v>
      </c>
    </row>
    <row r="222" spans="1:13" x14ac:dyDescent="0.2">
      <c r="A222">
        <v>221</v>
      </c>
      <c r="B222" t="s">
        <v>141</v>
      </c>
      <c r="C222" t="s">
        <v>8324</v>
      </c>
      <c r="D222" t="s">
        <v>8381</v>
      </c>
      <c r="E222" s="15" t="s">
        <v>8382</v>
      </c>
      <c r="K222">
        <v>92</v>
      </c>
      <c r="L222">
        <v>95</v>
      </c>
      <c r="M222">
        <v>89.7</v>
      </c>
    </row>
    <row r="223" spans="1:13" x14ac:dyDescent="0.2">
      <c r="A223">
        <v>222</v>
      </c>
      <c r="B223" t="s">
        <v>8385</v>
      </c>
      <c r="C223" t="s">
        <v>8323</v>
      </c>
      <c r="D223" t="s">
        <v>8381</v>
      </c>
      <c r="E223" s="15" t="s">
        <v>8382</v>
      </c>
      <c r="K223">
        <v>109</v>
      </c>
      <c r="L223">
        <v>116</v>
      </c>
      <c r="M223">
        <v>117</v>
      </c>
    </row>
    <row r="224" spans="1:13" x14ac:dyDescent="0.2">
      <c r="A224">
        <v>223</v>
      </c>
      <c r="B224" t="s">
        <v>232</v>
      </c>
      <c r="C224" t="s">
        <v>8321</v>
      </c>
      <c r="D224" t="s">
        <v>8381</v>
      </c>
      <c r="E224" s="15" t="s">
        <v>8382</v>
      </c>
      <c r="K224">
        <v>133</v>
      </c>
      <c r="L224">
        <v>138</v>
      </c>
      <c r="M224">
        <v>164</v>
      </c>
    </row>
    <row r="225" spans="1:13" x14ac:dyDescent="0.2">
      <c r="A225">
        <v>224</v>
      </c>
      <c r="B225" t="s">
        <v>152</v>
      </c>
      <c r="C225" t="s">
        <v>8322</v>
      </c>
      <c r="D225" t="s">
        <v>8381</v>
      </c>
      <c r="E225" s="15" t="s">
        <v>8382</v>
      </c>
      <c r="K225">
        <v>206</v>
      </c>
      <c r="L225">
        <v>182</v>
      </c>
      <c r="M225">
        <v>200.3</v>
      </c>
    </row>
    <row r="226" spans="1:13" x14ac:dyDescent="0.2">
      <c r="A226">
        <v>225</v>
      </c>
      <c r="B226" t="s">
        <v>268</v>
      </c>
      <c r="C226" t="s">
        <v>7554</v>
      </c>
      <c r="D226" t="s">
        <v>8381</v>
      </c>
      <c r="E226" s="15" t="s">
        <v>8382</v>
      </c>
      <c r="K226">
        <v>252</v>
      </c>
      <c r="L226">
        <v>289</v>
      </c>
      <c r="M226">
        <v>270.7</v>
      </c>
    </row>
    <row r="227" spans="1:13" x14ac:dyDescent="0.2">
      <c r="A227">
        <v>226</v>
      </c>
      <c r="B227" t="s">
        <v>291</v>
      </c>
      <c r="D227" t="s">
        <v>8381</v>
      </c>
      <c r="E227" s="15" t="s">
        <v>8382</v>
      </c>
      <c r="K227">
        <v>314</v>
      </c>
      <c r="L227">
        <v>281</v>
      </c>
      <c r="M227">
        <v>276</v>
      </c>
    </row>
    <row r="228" spans="1:13" x14ac:dyDescent="0.2">
      <c r="A228">
        <v>227</v>
      </c>
      <c r="B228" t="s">
        <v>279</v>
      </c>
      <c r="C228" t="s">
        <v>8345</v>
      </c>
      <c r="D228" t="s">
        <v>8381</v>
      </c>
      <c r="E228" s="15" t="s">
        <v>8382</v>
      </c>
      <c r="K228">
        <v>330</v>
      </c>
      <c r="L228">
        <v>271</v>
      </c>
      <c r="M228">
        <v>307</v>
      </c>
    </row>
    <row r="229" spans="1:13" x14ac:dyDescent="0.2">
      <c r="A229">
        <v>228</v>
      </c>
      <c r="B229" t="s">
        <v>327</v>
      </c>
      <c r="C229" t="s">
        <v>8340</v>
      </c>
      <c r="D229" t="s">
        <v>8381</v>
      </c>
      <c r="E229" s="15" t="s">
        <v>8382</v>
      </c>
      <c r="K229">
        <v>446</v>
      </c>
      <c r="L229">
        <v>382</v>
      </c>
      <c r="M229">
        <v>407.7</v>
      </c>
    </row>
    <row r="230" spans="1:13" x14ac:dyDescent="0.2">
      <c r="A230">
        <v>229</v>
      </c>
      <c r="B230" t="s">
        <v>313</v>
      </c>
      <c r="C230" t="s">
        <v>8331</v>
      </c>
      <c r="D230" t="s">
        <v>8381</v>
      </c>
      <c r="E230" s="15" t="s">
        <v>8382</v>
      </c>
      <c r="K230">
        <v>434</v>
      </c>
      <c r="L230">
        <v>431</v>
      </c>
      <c r="M230">
        <v>430.3</v>
      </c>
    </row>
    <row r="231" spans="1:13" x14ac:dyDescent="0.2">
      <c r="A231">
        <v>230</v>
      </c>
      <c r="B231" t="s">
        <v>464</v>
      </c>
      <c r="C231" t="s">
        <v>8320</v>
      </c>
      <c r="D231" t="s">
        <v>8381</v>
      </c>
      <c r="E231" s="15" t="s">
        <v>8382</v>
      </c>
      <c r="K231">
        <v>449</v>
      </c>
      <c r="L231">
        <v>421</v>
      </c>
      <c r="M231">
        <v>432.7</v>
      </c>
    </row>
    <row r="232" spans="1:13" x14ac:dyDescent="0.2">
      <c r="A232">
        <v>231</v>
      </c>
      <c r="B232" t="s">
        <v>305</v>
      </c>
      <c r="C232" t="s">
        <v>8326</v>
      </c>
      <c r="D232" t="s">
        <v>8381</v>
      </c>
      <c r="E232" s="15" t="s">
        <v>8382</v>
      </c>
      <c r="K232">
        <v>545</v>
      </c>
      <c r="L232">
        <v>569</v>
      </c>
      <c r="M232">
        <v>557</v>
      </c>
    </row>
    <row r="233" spans="1:13" x14ac:dyDescent="0.2">
      <c r="A233">
        <v>232</v>
      </c>
      <c r="B233" t="s">
        <v>7504</v>
      </c>
      <c r="C233" t="s">
        <v>8343</v>
      </c>
      <c r="D233" t="s">
        <v>8381</v>
      </c>
      <c r="E233" s="15" t="s">
        <v>8382</v>
      </c>
      <c r="K233">
        <v>584</v>
      </c>
      <c r="L233">
        <v>543</v>
      </c>
      <c r="M233">
        <v>563.5</v>
      </c>
    </row>
    <row r="234" spans="1:13" x14ac:dyDescent="0.2">
      <c r="A234">
        <v>233</v>
      </c>
      <c r="B234" t="s">
        <v>330</v>
      </c>
      <c r="C234" t="s">
        <v>8337</v>
      </c>
      <c r="D234" t="s">
        <v>8381</v>
      </c>
      <c r="E234" s="15" t="s">
        <v>8382</v>
      </c>
      <c r="K234">
        <v>620</v>
      </c>
      <c r="L234">
        <v>585</v>
      </c>
      <c r="M234">
        <v>602.5</v>
      </c>
    </row>
    <row r="235" spans="1:13" x14ac:dyDescent="0.2">
      <c r="A235">
        <v>234</v>
      </c>
      <c r="B235" t="s">
        <v>527</v>
      </c>
      <c r="C235" t="s">
        <v>8344</v>
      </c>
      <c r="D235" t="s">
        <v>8381</v>
      </c>
      <c r="E235" s="15" t="s">
        <v>8382</v>
      </c>
      <c r="K235">
        <v>629</v>
      </c>
      <c r="L235">
        <v>635</v>
      </c>
      <c r="M235">
        <v>632</v>
      </c>
    </row>
    <row r="236" spans="1:13" x14ac:dyDescent="0.2">
      <c r="A236">
        <v>235</v>
      </c>
      <c r="B236" t="s">
        <v>369</v>
      </c>
      <c r="C236" t="s">
        <v>8338</v>
      </c>
      <c r="D236" t="s">
        <v>8381</v>
      </c>
      <c r="E236" s="15" t="s">
        <v>8382</v>
      </c>
      <c r="K236">
        <v>672</v>
      </c>
      <c r="L236">
        <v>710</v>
      </c>
      <c r="M236">
        <v>691</v>
      </c>
    </row>
    <row r="237" spans="1:13" x14ac:dyDescent="0.2">
      <c r="A237">
        <v>236</v>
      </c>
      <c r="B237" t="s">
        <v>8390</v>
      </c>
      <c r="C237" t="s">
        <v>8346</v>
      </c>
      <c r="D237" t="s">
        <v>8381</v>
      </c>
      <c r="E237" s="15" t="s">
        <v>8382</v>
      </c>
      <c r="K237">
        <v>668</v>
      </c>
      <c r="L237">
        <v>764</v>
      </c>
      <c r="M237">
        <v>716</v>
      </c>
    </row>
    <row r="238" spans="1:13" x14ac:dyDescent="0.2">
      <c r="A238">
        <v>237</v>
      </c>
      <c r="B238" t="s">
        <v>380</v>
      </c>
      <c r="D238" t="s">
        <v>8381</v>
      </c>
      <c r="E238" s="15" t="s">
        <v>8382</v>
      </c>
      <c r="K238">
        <v>676</v>
      </c>
      <c r="L238">
        <v>767</v>
      </c>
      <c r="M238">
        <v>721.5</v>
      </c>
    </row>
    <row r="239" spans="1:13" x14ac:dyDescent="0.2">
      <c r="A239">
        <v>238</v>
      </c>
      <c r="B239" t="s">
        <v>7466</v>
      </c>
      <c r="C239" t="s">
        <v>8327</v>
      </c>
      <c r="D239" t="s">
        <v>8381</v>
      </c>
      <c r="E239" s="15" t="s">
        <v>8382</v>
      </c>
      <c r="K239">
        <v>689</v>
      </c>
      <c r="L239">
        <v>849</v>
      </c>
      <c r="M239">
        <v>769</v>
      </c>
    </row>
    <row r="240" spans="1:13" x14ac:dyDescent="0.2">
      <c r="A240">
        <v>239</v>
      </c>
      <c r="B240" t="s">
        <v>283</v>
      </c>
      <c r="C240" t="s">
        <v>8326</v>
      </c>
      <c r="D240" t="s">
        <v>8381</v>
      </c>
      <c r="E240" s="15" t="s">
        <v>8382</v>
      </c>
      <c r="K240">
        <v>761</v>
      </c>
      <c r="L240">
        <v>796</v>
      </c>
      <c r="M240">
        <v>778.5</v>
      </c>
    </row>
    <row r="241" spans="1:13" x14ac:dyDescent="0.2">
      <c r="A241">
        <v>240</v>
      </c>
      <c r="B241" t="s">
        <v>508</v>
      </c>
      <c r="C241" t="s">
        <v>8331</v>
      </c>
      <c r="D241" t="s">
        <v>8381</v>
      </c>
      <c r="E241" s="15" t="s">
        <v>8382</v>
      </c>
      <c r="K241">
        <v>684</v>
      </c>
      <c r="L241">
        <v>882</v>
      </c>
      <c r="M241">
        <v>783</v>
      </c>
    </row>
    <row r="242" spans="1:13" x14ac:dyDescent="0.2">
      <c r="A242">
        <v>241</v>
      </c>
      <c r="B242" t="s">
        <v>363</v>
      </c>
      <c r="C242" t="s">
        <v>8343</v>
      </c>
      <c r="D242" t="s">
        <v>8381</v>
      </c>
      <c r="E242" s="15" t="s">
        <v>8382</v>
      </c>
      <c r="K242">
        <v>821</v>
      </c>
      <c r="L242">
        <v>745</v>
      </c>
      <c r="M242">
        <v>783</v>
      </c>
    </row>
    <row r="243" spans="1:13" x14ac:dyDescent="0.2">
      <c r="A243">
        <v>242</v>
      </c>
      <c r="B243" t="s">
        <v>7536</v>
      </c>
      <c r="D243" t="s">
        <v>8381</v>
      </c>
      <c r="E243" s="15" t="s">
        <v>8382</v>
      </c>
      <c r="K243">
        <v>1041</v>
      </c>
      <c r="L243">
        <v>836</v>
      </c>
      <c r="M243">
        <v>938.5</v>
      </c>
    </row>
    <row r="244" spans="1:13" x14ac:dyDescent="0.2">
      <c r="A244">
        <v>243</v>
      </c>
      <c r="B244" t="s">
        <v>7561</v>
      </c>
      <c r="C244" t="s">
        <v>8323</v>
      </c>
      <c r="D244" t="s">
        <v>8380</v>
      </c>
      <c r="E244" s="15" t="s">
        <v>8349</v>
      </c>
      <c r="K244">
        <v>389</v>
      </c>
      <c r="L244">
        <v>364</v>
      </c>
      <c r="M244">
        <v>376.5</v>
      </c>
    </row>
    <row r="245" spans="1:13" x14ac:dyDescent="0.2">
      <c r="A245">
        <v>244</v>
      </c>
      <c r="B245" t="s">
        <v>7598</v>
      </c>
      <c r="C245" t="s">
        <v>7554</v>
      </c>
      <c r="D245" t="s">
        <v>8319</v>
      </c>
      <c r="E245" s="15" t="s">
        <v>8349</v>
      </c>
      <c r="K245">
        <v>71</v>
      </c>
      <c r="L245">
        <v>71</v>
      </c>
      <c r="M245">
        <v>74</v>
      </c>
    </row>
    <row r="246" spans="1:13" x14ac:dyDescent="0.2">
      <c r="A246">
        <v>245</v>
      </c>
      <c r="B246" t="s">
        <v>7601</v>
      </c>
      <c r="C246" t="s">
        <v>8342</v>
      </c>
      <c r="D246" t="s">
        <v>8319</v>
      </c>
      <c r="E246" s="15" t="s">
        <v>8349</v>
      </c>
      <c r="K246">
        <v>86</v>
      </c>
      <c r="L246">
        <v>96</v>
      </c>
      <c r="M246">
        <v>92.3</v>
      </c>
    </row>
    <row r="247" spans="1:13" x14ac:dyDescent="0.2">
      <c r="A247">
        <v>246</v>
      </c>
      <c r="B247" t="s">
        <v>7595</v>
      </c>
      <c r="C247" t="s">
        <v>8326</v>
      </c>
      <c r="D247" t="s">
        <v>8319</v>
      </c>
      <c r="E247" s="15" t="s">
        <v>8349</v>
      </c>
      <c r="K247">
        <v>106</v>
      </c>
      <c r="L247">
        <v>114</v>
      </c>
      <c r="M247">
        <v>117.3</v>
      </c>
    </row>
    <row r="248" spans="1:13" x14ac:dyDescent="0.2">
      <c r="A248">
        <v>247</v>
      </c>
      <c r="B248" t="s">
        <v>7602</v>
      </c>
      <c r="C248" t="s">
        <v>8340</v>
      </c>
      <c r="D248" t="s">
        <v>8319</v>
      </c>
      <c r="E248" s="15" t="s">
        <v>8349</v>
      </c>
      <c r="K248">
        <v>142</v>
      </c>
      <c r="L248">
        <v>124</v>
      </c>
      <c r="M248">
        <v>135</v>
      </c>
    </row>
    <row r="249" spans="1:13" x14ac:dyDescent="0.2">
      <c r="A249">
        <v>248</v>
      </c>
      <c r="B249" t="s">
        <v>7623</v>
      </c>
      <c r="C249" t="s">
        <v>8343</v>
      </c>
      <c r="D249" t="s">
        <v>8319</v>
      </c>
      <c r="E249" s="15" t="s">
        <v>8349</v>
      </c>
      <c r="K249">
        <v>130</v>
      </c>
      <c r="L249">
        <v>120</v>
      </c>
      <c r="M249">
        <v>136</v>
      </c>
    </row>
    <row r="250" spans="1:13" x14ac:dyDescent="0.2">
      <c r="A250">
        <v>249</v>
      </c>
      <c r="B250" t="s">
        <v>7646</v>
      </c>
      <c r="C250" t="s">
        <v>8329</v>
      </c>
      <c r="D250" t="s">
        <v>8319</v>
      </c>
      <c r="E250" s="15" t="s">
        <v>8349</v>
      </c>
      <c r="K250">
        <v>161</v>
      </c>
      <c r="L250">
        <v>161</v>
      </c>
      <c r="M250">
        <v>170</v>
      </c>
    </row>
    <row r="251" spans="1:13" x14ac:dyDescent="0.2">
      <c r="A251">
        <v>250</v>
      </c>
      <c r="B251" t="s">
        <v>1551</v>
      </c>
      <c r="C251" t="s">
        <v>8331</v>
      </c>
      <c r="D251" t="s">
        <v>8319</v>
      </c>
      <c r="E251" s="15" t="s">
        <v>8349</v>
      </c>
      <c r="K251">
        <v>188</v>
      </c>
      <c r="L251">
        <v>202</v>
      </c>
      <c r="M251">
        <v>184</v>
      </c>
    </row>
    <row r="252" spans="1:13" x14ac:dyDescent="0.2">
      <c r="A252">
        <v>251</v>
      </c>
      <c r="B252" t="s">
        <v>7717</v>
      </c>
      <c r="C252" t="s">
        <v>8334</v>
      </c>
      <c r="D252" t="s">
        <v>8319</v>
      </c>
      <c r="E252" s="15" t="s">
        <v>8349</v>
      </c>
      <c r="K252">
        <v>170</v>
      </c>
      <c r="L252">
        <v>213</v>
      </c>
      <c r="M252">
        <v>185</v>
      </c>
    </row>
    <row r="253" spans="1:13" x14ac:dyDescent="0.2">
      <c r="A253">
        <v>252</v>
      </c>
      <c r="B253" t="s">
        <v>7650</v>
      </c>
      <c r="C253" t="s">
        <v>8329</v>
      </c>
      <c r="D253" t="s">
        <v>8319</v>
      </c>
      <c r="E253" s="15" t="s">
        <v>8349</v>
      </c>
      <c r="K253">
        <v>198</v>
      </c>
      <c r="L253">
        <v>200</v>
      </c>
      <c r="M253">
        <v>194.7</v>
      </c>
    </row>
    <row r="254" spans="1:13" x14ac:dyDescent="0.2">
      <c r="A254">
        <v>253</v>
      </c>
      <c r="B254" t="s">
        <v>7870</v>
      </c>
      <c r="C254" t="s">
        <v>8332</v>
      </c>
      <c r="D254" t="s">
        <v>8319</v>
      </c>
      <c r="E254" s="15" t="s">
        <v>8349</v>
      </c>
      <c r="K254">
        <v>201</v>
      </c>
      <c r="L254">
        <v>252</v>
      </c>
      <c r="M254">
        <v>212.7</v>
      </c>
    </row>
    <row r="255" spans="1:13" x14ac:dyDescent="0.2">
      <c r="A255">
        <v>254</v>
      </c>
      <c r="B255" t="s">
        <v>7686</v>
      </c>
      <c r="C255" t="s">
        <v>8329</v>
      </c>
      <c r="D255" t="s">
        <v>8319</v>
      </c>
      <c r="E255" s="15" t="s">
        <v>8349</v>
      </c>
      <c r="K255">
        <v>242</v>
      </c>
      <c r="L255">
        <v>235</v>
      </c>
      <c r="M255">
        <v>239.3</v>
      </c>
    </row>
    <row r="256" spans="1:13" x14ac:dyDescent="0.2">
      <c r="A256">
        <v>255</v>
      </c>
      <c r="B256" t="s">
        <v>7633</v>
      </c>
      <c r="C256" t="s">
        <v>8321</v>
      </c>
      <c r="D256" t="s">
        <v>8319</v>
      </c>
      <c r="E256" s="15" t="s">
        <v>8349</v>
      </c>
      <c r="K256">
        <v>225</v>
      </c>
      <c r="L256">
        <v>219</v>
      </c>
      <c r="M256">
        <v>241.7</v>
      </c>
    </row>
    <row r="257" spans="1:13" x14ac:dyDescent="0.2">
      <c r="A257">
        <v>256</v>
      </c>
      <c r="B257" t="s">
        <v>7675</v>
      </c>
      <c r="C257" t="s">
        <v>8331</v>
      </c>
      <c r="D257" t="s">
        <v>8319</v>
      </c>
      <c r="E257" s="15" t="s">
        <v>8349</v>
      </c>
      <c r="K257">
        <v>292</v>
      </c>
      <c r="L257">
        <v>227</v>
      </c>
      <c r="M257">
        <v>252</v>
      </c>
    </row>
    <row r="258" spans="1:13" x14ac:dyDescent="0.2">
      <c r="A258">
        <v>257</v>
      </c>
      <c r="B258" t="s">
        <v>7654</v>
      </c>
      <c r="C258" t="s">
        <v>8343</v>
      </c>
      <c r="D258" t="s">
        <v>8319</v>
      </c>
      <c r="E258" s="15" t="s">
        <v>8349</v>
      </c>
      <c r="K258">
        <v>253</v>
      </c>
      <c r="L258">
        <v>228</v>
      </c>
      <c r="M258">
        <v>255</v>
      </c>
    </row>
    <row r="259" spans="1:13" x14ac:dyDescent="0.2">
      <c r="A259">
        <v>258</v>
      </c>
      <c r="B259" t="s">
        <v>7695</v>
      </c>
      <c r="C259" t="s">
        <v>7554</v>
      </c>
      <c r="D259" t="s">
        <v>8319</v>
      </c>
      <c r="E259" s="15" t="s">
        <v>8349</v>
      </c>
      <c r="K259">
        <v>255</v>
      </c>
      <c r="L259">
        <v>256</v>
      </c>
      <c r="M259">
        <v>266</v>
      </c>
    </row>
    <row r="260" spans="1:13" x14ac:dyDescent="0.2">
      <c r="A260">
        <v>259</v>
      </c>
      <c r="B260" t="s">
        <v>7672</v>
      </c>
      <c r="C260" t="s">
        <v>7554</v>
      </c>
      <c r="D260" t="s">
        <v>8319</v>
      </c>
      <c r="E260" s="15" t="s">
        <v>8349</v>
      </c>
      <c r="K260">
        <v>283</v>
      </c>
      <c r="L260">
        <v>245</v>
      </c>
      <c r="M260">
        <v>272.3</v>
      </c>
    </row>
    <row r="261" spans="1:13" x14ac:dyDescent="0.2">
      <c r="A261">
        <v>260</v>
      </c>
      <c r="B261" t="s">
        <v>7644</v>
      </c>
      <c r="C261" t="s">
        <v>8342</v>
      </c>
      <c r="D261" t="s">
        <v>8319</v>
      </c>
      <c r="E261" s="15" t="s">
        <v>8349</v>
      </c>
      <c r="K261">
        <v>264</v>
      </c>
      <c r="L261">
        <v>276</v>
      </c>
      <c r="M261">
        <v>279.7</v>
      </c>
    </row>
    <row r="262" spans="1:13" x14ac:dyDescent="0.2">
      <c r="A262">
        <v>261</v>
      </c>
      <c r="B262" t="s">
        <v>7706</v>
      </c>
      <c r="C262" t="s">
        <v>8329</v>
      </c>
      <c r="D262" t="s">
        <v>8319</v>
      </c>
      <c r="E262" s="15" t="s">
        <v>8349</v>
      </c>
      <c r="K262">
        <v>296</v>
      </c>
      <c r="L262">
        <v>310</v>
      </c>
      <c r="M262">
        <v>290</v>
      </c>
    </row>
    <row r="263" spans="1:13" x14ac:dyDescent="0.2">
      <c r="A263">
        <v>262</v>
      </c>
      <c r="B263" t="s">
        <v>7614</v>
      </c>
      <c r="C263" t="s">
        <v>8334</v>
      </c>
      <c r="D263" t="s">
        <v>8319</v>
      </c>
      <c r="E263" s="15" t="s">
        <v>8349</v>
      </c>
      <c r="K263">
        <v>338</v>
      </c>
      <c r="L263">
        <v>370</v>
      </c>
      <c r="M263">
        <v>339.3</v>
      </c>
    </row>
    <row r="264" spans="1:13" x14ac:dyDescent="0.2">
      <c r="A264">
        <v>263</v>
      </c>
      <c r="B264" t="s">
        <v>7798</v>
      </c>
      <c r="C264" t="s">
        <v>8331</v>
      </c>
      <c r="D264" t="s">
        <v>8319</v>
      </c>
      <c r="E264" s="15" t="s">
        <v>8349</v>
      </c>
      <c r="K264">
        <v>403</v>
      </c>
      <c r="L264">
        <v>362</v>
      </c>
      <c r="M264">
        <v>356.3</v>
      </c>
    </row>
    <row r="265" spans="1:13" x14ac:dyDescent="0.2">
      <c r="A265">
        <v>264</v>
      </c>
      <c r="B265" t="s">
        <v>8350</v>
      </c>
      <c r="C265" t="s">
        <v>8321</v>
      </c>
      <c r="D265" t="s">
        <v>8319</v>
      </c>
      <c r="E265" s="15" t="s">
        <v>8349</v>
      </c>
      <c r="K265">
        <v>378</v>
      </c>
      <c r="L265">
        <v>380</v>
      </c>
      <c r="M265">
        <v>367.7</v>
      </c>
    </row>
    <row r="266" spans="1:13" x14ac:dyDescent="0.2">
      <c r="A266">
        <v>265</v>
      </c>
      <c r="B266" t="s">
        <v>7690</v>
      </c>
      <c r="C266" t="s">
        <v>8334</v>
      </c>
      <c r="D266" t="s">
        <v>8319</v>
      </c>
      <c r="E266" s="15" t="s">
        <v>8349</v>
      </c>
      <c r="K266">
        <v>372</v>
      </c>
      <c r="L266">
        <v>349</v>
      </c>
      <c r="M266">
        <v>370</v>
      </c>
    </row>
    <row r="267" spans="1:13" x14ac:dyDescent="0.2">
      <c r="A267">
        <v>266</v>
      </c>
      <c r="B267" t="s">
        <v>7641</v>
      </c>
      <c r="C267" t="s">
        <v>8335</v>
      </c>
      <c r="D267" t="s">
        <v>8319</v>
      </c>
      <c r="E267" s="15" t="s">
        <v>8349</v>
      </c>
      <c r="K267">
        <v>376</v>
      </c>
      <c r="L267">
        <v>368</v>
      </c>
      <c r="M267">
        <v>372</v>
      </c>
    </row>
    <row r="268" spans="1:13" x14ac:dyDescent="0.2">
      <c r="A268">
        <v>267</v>
      </c>
      <c r="B268" t="s">
        <v>7638</v>
      </c>
      <c r="C268" t="s">
        <v>8345</v>
      </c>
      <c r="D268" t="s">
        <v>8319</v>
      </c>
      <c r="E268" s="15" t="s">
        <v>8349</v>
      </c>
      <c r="K268">
        <v>373</v>
      </c>
      <c r="L268">
        <v>442</v>
      </c>
      <c r="M268">
        <v>390</v>
      </c>
    </row>
    <row r="269" spans="1:13" x14ac:dyDescent="0.2">
      <c r="A269">
        <v>268</v>
      </c>
      <c r="B269" t="s">
        <v>7753</v>
      </c>
      <c r="C269" t="s">
        <v>8327</v>
      </c>
      <c r="D269" t="s">
        <v>8319</v>
      </c>
      <c r="E269" s="15" t="s">
        <v>8349</v>
      </c>
      <c r="K269">
        <v>410</v>
      </c>
      <c r="L269">
        <v>520</v>
      </c>
      <c r="M269">
        <v>412</v>
      </c>
    </row>
    <row r="270" spans="1:13" x14ac:dyDescent="0.2">
      <c r="A270">
        <v>269</v>
      </c>
      <c r="B270" t="s">
        <v>7636</v>
      </c>
      <c r="C270" t="s">
        <v>8342</v>
      </c>
      <c r="D270" t="s">
        <v>8319</v>
      </c>
      <c r="E270" s="15" t="s">
        <v>8349</v>
      </c>
      <c r="K270">
        <v>411</v>
      </c>
      <c r="L270">
        <v>494</v>
      </c>
      <c r="M270">
        <v>412</v>
      </c>
    </row>
    <row r="271" spans="1:13" x14ac:dyDescent="0.2">
      <c r="A271">
        <v>270</v>
      </c>
      <c r="B271" t="s">
        <v>7864</v>
      </c>
      <c r="C271" t="s">
        <v>8345</v>
      </c>
      <c r="D271" t="s">
        <v>8319</v>
      </c>
      <c r="E271" s="15" t="s">
        <v>8349</v>
      </c>
      <c r="K271">
        <v>377</v>
      </c>
      <c r="L271">
        <v>506</v>
      </c>
      <c r="M271">
        <v>415.3</v>
      </c>
    </row>
    <row r="272" spans="1:13" x14ac:dyDescent="0.2">
      <c r="A272">
        <v>271</v>
      </c>
      <c r="B272" t="s">
        <v>7751</v>
      </c>
      <c r="C272" t="s">
        <v>8324</v>
      </c>
      <c r="D272" t="s">
        <v>8319</v>
      </c>
      <c r="E272" s="15" t="s">
        <v>8349</v>
      </c>
      <c r="K272">
        <v>428</v>
      </c>
      <c r="L272">
        <v>469</v>
      </c>
      <c r="M272">
        <v>419</v>
      </c>
    </row>
    <row r="273" spans="1:13" x14ac:dyDescent="0.2">
      <c r="A273">
        <v>272</v>
      </c>
      <c r="B273" t="s">
        <v>7700</v>
      </c>
      <c r="C273" t="s">
        <v>8342</v>
      </c>
      <c r="D273" t="s">
        <v>8319</v>
      </c>
      <c r="E273" s="15" t="s">
        <v>8349</v>
      </c>
      <c r="K273">
        <v>381</v>
      </c>
      <c r="L273">
        <v>423</v>
      </c>
      <c r="M273">
        <v>420.7</v>
      </c>
    </row>
    <row r="274" spans="1:13" x14ac:dyDescent="0.2">
      <c r="A274">
        <v>273</v>
      </c>
      <c r="B274" t="s">
        <v>7711</v>
      </c>
      <c r="C274" t="s">
        <v>8321</v>
      </c>
      <c r="D274" t="s">
        <v>8319</v>
      </c>
      <c r="E274" s="15" t="s">
        <v>8349</v>
      </c>
      <c r="K274">
        <v>420</v>
      </c>
      <c r="L274">
        <v>440</v>
      </c>
      <c r="M274">
        <v>446.3</v>
      </c>
    </row>
    <row r="275" spans="1:13" x14ac:dyDescent="0.2">
      <c r="A275">
        <v>274</v>
      </c>
      <c r="B275" t="s">
        <v>7749</v>
      </c>
      <c r="C275" t="s">
        <v>8337</v>
      </c>
      <c r="D275" t="s">
        <v>8319</v>
      </c>
      <c r="E275" s="15" t="s">
        <v>8349</v>
      </c>
      <c r="K275">
        <v>461</v>
      </c>
      <c r="L275">
        <v>446</v>
      </c>
      <c r="M275">
        <v>458</v>
      </c>
    </row>
    <row r="276" spans="1:13" x14ac:dyDescent="0.2">
      <c r="A276">
        <v>275</v>
      </c>
      <c r="B276" t="s">
        <v>7808</v>
      </c>
      <c r="C276" t="s">
        <v>8344</v>
      </c>
      <c r="D276" t="s">
        <v>8319</v>
      </c>
      <c r="E276" s="15" t="s">
        <v>8349</v>
      </c>
      <c r="K276">
        <v>507</v>
      </c>
      <c r="L276">
        <v>456</v>
      </c>
      <c r="M276">
        <v>459.7</v>
      </c>
    </row>
    <row r="277" spans="1:13" x14ac:dyDescent="0.2">
      <c r="A277">
        <v>276</v>
      </c>
      <c r="B277" t="s">
        <v>7715</v>
      </c>
      <c r="C277" t="s">
        <v>8325</v>
      </c>
      <c r="D277" t="s">
        <v>8319</v>
      </c>
      <c r="E277" s="15" t="s">
        <v>8349</v>
      </c>
      <c r="K277">
        <v>480</v>
      </c>
      <c r="L277">
        <v>477</v>
      </c>
      <c r="M277">
        <v>460.7</v>
      </c>
    </row>
    <row r="278" spans="1:13" x14ac:dyDescent="0.2">
      <c r="A278">
        <v>277</v>
      </c>
      <c r="B278" t="s">
        <v>7769</v>
      </c>
      <c r="C278" t="s">
        <v>8342</v>
      </c>
      <c r="D278" t="s">
        <v>8319</v>
      </c>
      <c r="E278" s="15" t="s">
        <v>8349</v>
      </c>
      <c r="K278">
        <v>437</v>
      </c>
      <c r="L278">
        <v>526</v>
      </c>
      <c r="M278">
        <v>468</v>
      </c>
    </row>
    <row r="279" spans="1:13" x14ac:dyDescent="0.2">
      <c r="A279">
        <v>278</v>
      </c>
      <c r="B279" t="s">
        <v>7707</v>
      </c>
      <c r="C279" t="s">
        <v>8325</v>
      </c>
      <c r="D279" t="s">
        <v>8319</v>
      </c>
      <c r="E279" s="15" t="s">
        <v>8349</v>
      </c>
      <c r="K279">
        <v>453</v>
      </c>
      <c r="L279">
        <v>504</v>
      </c>
      <c r="M279">
        <v>474.3</v>
      </c>
    </row>
    <row r="280" spans="1:13" x14ac:dyDescent="0.2">
      <c r="A280">
        <v>279</v>
      </c>
      <c r="B280" t="s">
        <v>7824</v>
      </c>
      <c r="C280" t="s">
        <v>8329</v>
      </c>
      <c r="D280" t="s">
        <v>8319</v>
      </c>
      <c r="E280" s="15" t="s">
        <v>8349</v>
      </c>
      <c r="K280">
        <v>500</v>
      </c>
      <c r="L280">
        <v>485</v>
      </c>
      <c r="M280">
        <v>480.7</v>
      </c>
    </row>
    <row r="281" spans="1:13" x14ac:dyDescent="0.2">
      <c r="A281">
        <v>280</v>
      </c>
      <c r="B281" t="s">
        <v>7687</v>
      </c>
      <c r="C281" t="s">
        <v>8340</v>
      </c>
      <c r="D281" t="s">
        <v>8319</v>
      </c>
      <c r="E281" s="15" t="s">
        <v>8349</v>
      </c>
      <c r="K281">
        <v>498</v>
      </c>
      <c r="L281">
        <v>508</v>
      </c>
      <c r="M281">
        <v>491.3</v>
      </c>
    </row>
    <row r="282" spans="1:13" x14ac:dyDescent="0.2">
      <c r="A282">
        <v>281</v>
      </c>
      <c r="B282" t="s">
        <v>7708</v>
      </c>
      <c r="C282" t="s">
        <v>8320</v>
      </c>
      <c r="D282" t="s">
        <v>8319</v>
      </c>
      <c r="E282" s="15" t="s">
        <v>8349</v>
      </c>
      <c r="K282">
        <v>554</v>
      </c>
      <c r="L282">
        <v>532</v>
      </c>
      <c r="M282">
        <v>515.70000000000005</v>
      </c>
    </row>
    <row r="283" spans="1:13" x14ac:dyDescent="0.2">
      <c r="A283">
        <v>282</v>
      </c>
      <c r="B283" t="s">
        <v>7832</v>
      </c>
      <c r="C283" t="s">
        <v>8318</v>
      </c>
      <c r="D283" t="s">
        <v>8319</v>
      </c>
      <c r="E283" s="15" t="s">
        <v>8349</v>
      </c>
      <c r="K283">
        <v>562</v>
      </c>
      <c r="L283">
        <v>604</v>
      </c>
      <c r="M283">
        <v>527</v>
      </c>
    </row>
    <row r="284" spans="1:13" x14ac:dyDescent="0.2">
      <c r="A284">
        <v>283</v>
      </c>
      <c r="B284" t="s">
        <v>7941</v>
      </c>
      <c r="C284" t="s">
        <v>8329</v>
      </c>
      <c r="D284" t="s">
        <v>8319</v>
      </c>
      <c r="E284" s="15" t="s">
        <v>8349</v>
      </c>
      <c r="K284">
        <v>357</v>
      </c>
      <c r="L284">
        <v>340</v>
      </c>
      <c r="M284">
        <v>348.5</v>
      </c>
    </row>
    <row r="285" spans="1:13" x14ac:dyDescent="0.2">
      <c r="A285">
        <v>284</v>
      </c>
      <c r="B285" t="s">
        <v>7738</v>
      </c>
      <c r="C285" t="s">
        <v>8344</v>
      </c>
      <c r="D285" t="s">
        <v>8319</v>
      </c>
      <c r="E285" s="15" t="s">
        <v>8349</v>
      </c>
      <c r="K285">
        <v>392</v>
      </c>
      <c r="L285">
        <v>402</v>
      </c>
      <c r="M285">
        <v>397</v>
      </c>
    </row>
    <row r="286" spans="1:13" x14ac:dyDescent="0.2">
      <c r="A286">
        <v>285</v>
      </c>
      <c r="B286" t="s">
        <v>8009</v>
      </c>
      <c r="C286" t="s">
        <v>8340</v>
      </c>
      <c r="D286" t="s">
        <v>8319</v>
      </c>
      <c r="E286" s="15" t="s">
        <v>8349</v>
      </c>
      <c r="K286">
        <v>642</v>
      </c>
      <c r="L286">
        <v>672</v>
      </c>
      <c r="M286">
        <v>583.29999999999995</v>
      </c>
    </row>
    <row r="287" spans="1:13" x14ac:dyDescent="0.2">
      <c r="A287">
        <v>286</v>
      </c>
      <c r="B287" t="s">
        <v>7799</v>
      </c>
      <c r="C287" t="s">
        <v>8345</v>
      </c>
      <c r="D287" t="s">
        <v>8319</v>
      </c>
      <c r="E287" s="15" t="s">
        <v>8349</v>
      </c>
      <c r="K287">
        <v>379</v>
      </c>
      <c r="L287">
        <v>435</v>
      </c>
      <c r="M287">
        <v>407</v>
      </c>
    </row>
    <row r="288" spans="1:13" x14ac:dyDescent="0.2">
      <c r="A288">
        <v>287</v>
      </c>
      <c r="B288" t="s">
        <v>7839</v>
      </c>
      <c r="C288" t="s">
        <v>8331</v>
      </c>
      <c r="D288" t="s">
        <v>8319</v>
      </c>
      <c r="E288" s="15" t="s">
        <v>8349</v>
      </c>
      <c r="K288">
        <v>673</v>
      </c>
      <c r="L288">
        <v>682</v>
      </c>
      <c r="M288">
        <v>593</v>
      </c>
    </row>
    <row r="289" spans="1:13" x14ac:dyDescent="0.2">
      <c r="A289">
        <v>288</v>
      </c>
      <c r="B289" t="s">
        <v>7910</v>
      </c>
      <c r="C289" t="s">
        <v>8324</v>
      </c>
      <c r="D289" t="s">
        <v>8319</v>
      </c>
      <c r="E289" s="15" t="s">
        <v>8349</v>
      </c>
      <c r="K289">
        <v>440</v>
      </c>
      <c r="L289">
        <v>417</v>
      </c>
      <c r="M289">
        <v>428.5</v>
      </c>
    </row>
    <row r="290" spans="1:13" x14ac:dyDescent="0.2">
      <c r="A290">
        <v>289</v>
      </c>
      <c r="B290" t="s">
        <v>7785</v>
      </c>
      <c r="D290" t="s">
        <v>8319</v>
      </c>
      <c r="E290" s="15" t="s">
        <v>8349</v>
      </c>
      <c r="K290">
        <v>639</v>
      </c>
      <c r="L290">
        <v>788</v>
      </c>
      <c r="M290">
        <v>610.29999999999995</v>
      </c>
    </row>
    <row r="291" spans="1:13" x14ac:dyDescent="0.2">
      <c r="A291">
        <v>290</v>
      </c>
      <c r="B291" t="s">
        <v>2757</v>
      </c>
      <c r="C291" t="s">
        <v>7554</v>
      </c>
      <c r="D291" t="s">
        <v>8319</v>
      </c>
      <c r="E291" s="15" t="s">
        <v>8349</v>
      </c>
      <c r="K291">
        <v>427</v>
      </c>
      <c r="L291">
        <v>482</v>
      </c>
      <c r="M291">
        <v>454.5</v>
      </c>
    </row>
    <row r="292" spans="1:13" x14ac:dyDescent="0.2">
      <c r="A292">
        <v>291</v>
      </c>
      <c r="B292" t="s">
        <v>7950</v>
      </c>
      <c r="C292" t="s">
        <v>7554</v>
      </c>
      <c r="D292" t="s">
        <v>8319</v>
      </c>
      <c r="E292" s="15" t="s">
        <v>8349</v>
      </c>
      <c r="K292">
        <v>508</v>
      </c>
      <c r="L292">
        <v>420</v>
      </c>
      <c r="M292">
        <v>464</v>
      </c>
    </row>
    <row r="293" spans="1:13" x14ac:dyDescent="0.2">
      <c r="A293">
        <v>292</v>
      </c>
      <c r="B293" t="s">
        <v>7792</v>
      </c>
      <c r="C293" t="s">
        <v>8344</v>
      </c>
      <c r="D293" t="s">
        <v>8319</v>
      </c>
      <c r="E293" s="15" t="s">
        <v>8349</v>
      </c>
      <c r="K293">
        <v>535</v>
      </c>
      <c r="L293">
        <v>448</v>
      </c>
      <c r="M293">
        <v>491.5</v>
      </c>
    </row>
    <row r="294" spans="1:13" x14ac:dyDescent="0.2">
      <c r="A294">
        <v>293</v>
      </c>
      <c r="B294" t="s">
        <v>7895</v>
      </c>
      <c r="C294" t="s">
        <v>8336</v>
      </c>
      <c r="D294" t="s">
        <v>8319</v>
      </c>
      <c r="E294" s="15" t="s">
        <v>8349</v>
      </c>
      <c r="K294">
        <v>768</v>
      </c>
      <c r="L294">
        <v>727</v>
      </c>
      <c r="M294">
        <v>647.70000000000005</v>
      </c>
    </row>
    <row r="295" spans="1:13" x14ac:dyDescent="0.2">
      <c r="A295">
        <v>294</v>
      </c>
      <c r="B295" t="s">
        <v>7829</v>
      </c>
      <c r="C295" t="s">
        <v>8327</v>
      </c>
      <c r="D295" t="s">
        <v>8319</v>
      </c>
      <c r="E295" s="15" t="s">
        <v>8349</v>
      </c>
      <c r="K295">
        <v>515</v>
      </c>
      <c r="L295">
        <v>540</v>
      </c>
      <c r="M295">
        <v>527.5</v>
      </c>
    </row>
    <row r="296" spans="1:13" x14ac:dyDescent="0.2">
      <c r="A296">
        <v>295</v>
      </c>
      <c r="B296" t="s">
        <v>7699</v>
      </c>
      <c r="C296" t="s">
        <v>8327</v>
      </c>
      <c r="D296" t="s">
        <v>8319</v>
      </c>
      <c r="E296" s="15" t="s">
        <v>8349</v>
      </c>
      <c r="K296">
        <v>556</v>
      </c>
      <c r="L296">
        <v>507</v>
      </c>
      <c r="M296">
        <v>531.5</v>
      </c>
    </row>
    <row r="297" spans="1:13" x14ac:dyDescent="0.2">
      <c r="A297">
        <v>296</v>
      </c>
      <c r="B297" t="s">
        <v>7921</v>
      </c>
      <c r="C297" t="s">
        <v>8346</v>
      </c>
      <c r="D297" t="s">
        <v>8319</v>
      </c>
      <c r="E297" s="15" t="s">
        <v>8349</v>
      </c>
      <c r="K297">
        <v>475</v>
      </c>
      <c r="L297">
        <v>593</v>
      </c>
      <c r="M297">
        <v>534</v>
      </c>
    </row>
    <row r="298" spans="1:13" x14ac:dyDescent="0.2">
      <c r="A298">
        <v>297</v>
      </c>
      <c r="B298" t="s">
        <v>8132</v>
      </c>
      <c r="C298" t="s">
        <v>8338</v>
      </c>
      <c r="D298" t="s">
        <v>8319</v>
      </c>
      <c r="E298" s="15" t="s">
        <v>8349</v>
      </c>
      <c r="K298">
        <v>785</v>
      </c>
      <c r="L298">
        <v>801</v>
      </c>
      <c r="M298">
        <v>679.7</v>
      </c>
    </row>
    <row r="299" spans="1:13" x14ac:dyDescent="0.2">
      <c r="A299">
        <v>298</v>
      </c>
      <c r="B299" t="s">
        <v>7810</v>
      </c>
      <c r="C299" t="s">
        <v>8342</v>
      </c>
      <c r="D299" t="s">
        <v>8319</v>
      </c>
      <c r="E299" s="15" t="s">
        <v>8349</v>
      </c>
      <c r="K299">
        <v>586</v>
      </c>
      <c r="L299">
        <v>523</v>
      </c>
      <c r="M299">
        <v>554.5</v>
      </c>
    </row>
    <row r="300" spans="1:13" x14ac:dyDescent="0.2">
      <c r="A300">
        <v>299</v>
      </c>
      <c r="B300" t="s">
        <v>7841</v>
      </c>
      <c r="C300" t="s">
        <v>8323</v>
      </c>
      <c r="D300" t="s">
        <v>8319</v>
      </c>
      <c r="E300" s="15" t="s">
        <v>8349</v>
      </c>
      <c r="K300">
        <v>531</v>
      </c>
      <c r="L300">
        <v>624</v>
      </c>
      <c r="M300">
        <v>577.5</v>
      </c>
    </row>
    <row r="301" spans="1:13" x14ac:dyDescent="0.2">
      <c r="A301">
        <v>300</v>
      </c>
      <c r="B301" t="s">
        <v>7894</v>
      </c>
      <c r="C301" t="s">
        <v>8331</v>
      </c>
      <c r="D301" t="s">
        <v>8319</v>
      </c>
      <c r="E301" s="15" t="s">
        <v>8349</v>
      </c>
      <c r="K301">
        <v>602</v>
      </c>
      <c r="L301">
        <v>561</v>
      </c>
      <c r="M301">
        <v>581.5</v>
      </c>
    </row>
    <row r="302" spans="1:13" x14ac:dyDescent="0.2">
      <c r="A302">
        <v>301</v>
      </c>
      <c r="B302" t="s">
        <v>7696</v>
      </c>
      <c r="C302" t="s">
        <v>8322</v>
      </c>
      <c r="D302" t="s">
        <v>8319</v>
      </c>
      <c r="E302" s="15" t="s">
        <v>8349</v>
      </c>
      <c r="K302">
        <v>593</v>
      </c>
      <c r="L302">
        <v>570</v>
      </c>
      <c r="M302">
        <v>581.5</v>
      </c>
    </row>
    <row r="303" spans="1:13" x14ac:dyDescent="0.2">
      <c r="A303">
        <v>302</v>
      </c>
      <c r="B303" t="s">
        <v>7958</v>
      </c>
      <c r="C303" t="s">
        <v>8336</v>
      </c>
      <c r="D303" t="s">
        <v>8319</v>
      </c>
      <c r="E303" s="15" t="s">
        <v>8349</v>
      </c>
      <c r="K303">
        <v>543</v>
      </c>
      <c r="L303">
        <v>627</v>
      </c>
      <c r="M303">
        <v>585</v>
      </c>
    </row>
    <row r="304" spans="1:13" x14ac:dyDescent="0.2">
      <c r="A304">
        <v>303</v>
      </c>
      <c r="B304" t="s">
        <v>7850</v>
      </c>
      <c r="C304" t="s">
        <v>8324</v>
      </c>
      <c r="D304" t="s">
        <v>8319</v>
      </c>
      <c r="E304" s="15" t="s">
        <v>8349</v>
      </c>
      <c r="K304">
        <v>561</v>
      </c>
      <c r="L304">
        <v>630</v>
      </c>
      <c r="M304">
        <v>595.5</v>
      </c>
    </row>
    <row r="305" spans="1:13" x14ac:dyDescent="0.2">
      <c r="A305">
        <v>304</v>
      </c>
      <c r="B305" t="s">
        <v>8089</v>
      </c>
      <c r="C305" t="s">
        <v>8345</v>
      </c>
      <c r="D305" t="s">
        <v>8319</v>
      </c>
      <c r="E305" s="15" t="s">
        <v>8349</v>
      </c>
      <c r="K305">
        <v>880</v>
      </c>
      <c r="L305">
        <v>847</v>
      </c>
      <c r="M305">
        <v>721.3</v>
      </c>
    </row>
    <row r="306" spans="1:13" x14ac:dyDescent="0.2">
      <c r="A306">
        <v>305</v>
      </c>
      <c r="B306" t="s">
        <v>8042</v>
      </c>
      <c r="C306" t="s">
        <v>8347</v>
      </c>
      <c r="D306" t="s">
        <v>8319</v>
      </c>
      <c r="E306" s="15" t="s">
        <v>8349</v>
      </c>
      <c r="K306">
        <v>622</v>
      </c>
      <c r="L306">
        <v>606</v>
      </c>
      <c r="M306">
        <v>614</v>
      </c>
    </row>
    <row r="307" spans="1:13" x14ac:dyDescent="0.2">
      <c r="A307">
        <v>306</v>
      </c>
      <c r="B307" t="s">
        <v>7993</v>
      </c>
      <c r="C307" t="s">
        <v>8335</v>
      </c>
      <c r="D307" t="s">
        <v>8319</v>
      </c>
      <c r="E307" s="15" t="s">
        <v>8349</v>
      </c>
      <c r="K307">
        <v>662</v>
      </c>
      <c r="L307">
        <v>579</v>
      </c>
      <c r="M307">
        <v>620.5</v>
      </c>
    </row>
    <row r="308" spans="1:13" x14ac:dyDescent="0.2">
      <c r="A308">
        <v>307</v>
      </c>
      <c r="B308" t="s">
        <v>7702</v>
      </c>
      <c r="C308" t="s">
        <v>8332</v>
      </c>
      <c r="D308" t="s">
        <v>8319</v>
      </c>
      <c r="E308" s="15" t="s">
        <v>8349</v>
      </c>
      <c r="K308">
        <v>703</v>
      </c>
      <c r="L308">
        <v>629</v>
      </c>
      <c r="M308">
        <v>666</v>
      </c>
    </row>
    <row r="309" spans="1:13" x14ac:dyDescent="0.2">
      <c r="A309">
        <v>308</v>
      </c>
      <c r="B309" t="s">
        <v>7966</v>
      </c>
      <c r="C309" t="s">
        <v>8323</v>
      </c>
      <c r="D309" t="s">
        <v>8319</v>
      </c>
      <c r="E309" s="15" t="s">
        <v>8349</v>
      </c>
      <c r="K309">
        <v>695</v>
      </c>
      <c r="L309">
        <v>654</v>
      </c>
      <c r="M309">
        <v>674.5</v>
      </c>
    </row>
    <row r="310" spans="1:13" x14ac:dyDescent="0.2">
      <c r="A310">
        <v>309</v>
      </c>
      <c r="B310" t="s">
        <v>7815</v>
      </c>
      <c r="C310" t="s">
        <v>8320</v>
      </c>
      <c r="D310" t="s">
        <v>8319</v>
      </c>
      <c r="E310" s="15" t="s">
        <v>8349</v>
      </c>
      <c r="K310">
        <v>623</v>
      </c>
      <c r="L310">
        <v>741</v>
      </c>
      <c r="M310">
        <v>682</v>
      </c>
    </row>
    <row r="311" spans="1:13" x14ac:dyDescent="0.2">
      <c r="A311">
        <v>310</v>
      </c>
      <c r="B311" t="s">
        <v>8076</v>
      </c>
      <c r="C311" t="s">
        <v>7554</v>
      </c>
      <c r="D311" t="s">
        <v>8319</v>
      </c>
      <c r="E311" s="15" t="s">
        <v>8349</v>
      </c>
      <c r="K311">
        <v>732</v>
      </c>
      <c r="L311">
        <v>634</v>
      </c>
      <c r="M311">
        <v>683</v>
      </c>
    </row>
    <row r="312" spans="1:13" x14ac:dyDescent="0.2">
      <c r="A312">
        <v>311</v>
      </c>
      <c r="B312" t="s">
        <v>7828</v>
      </c>
      <c r="C312" t="s">
        <v>8326</v>
      </c>
      <c r="D312" t="s">
        <v>8319</v>
      </c>
      <c r="E312" s="15" t="s">
        <v>8349</v>
      </c>
      <c r="K312">
        <v>660</v>
      </c>
      <c r="L312">
        <v>721</v>
      </c>
      <c r="M312">
        <v>690.5</v>
      </c>
    </row>
    <row r="313" spans="1:13" x14ac:dyDescent="0.2">
      <c r="A313">
        <v>312</v>
      </c>
      <c r="B313" t="s">
        <v>7878</v>
      </c>
      <c r="C313" t="s">
        <v>8321</v>
      </c>
      <c r="D313" t="s">
        <v>8319</v>
      </c>
      <c r="E313" s="15" t="s">
        <v>8349</v>
      </c>
      <c r="K313">
        <v>679</v>
      </c>
      <c r="L313">
        <v>703</v>
      </c>
      <c r="M313">
        <v>691</v>
      </c>
    </row>
    <row r="314" spans="1:13" x14ac:dyDescent="0.2">
      <c r="A314">
        <v>313</v>
      </c>
      <c r="B314" t="s">
        <v>7763</v>
      </c>
      <c r="C314" t="s">
        <v>8321</v>
      </c>
      <c r="D314" t="s">
        <v>8319</v>
      </c>
      <c r="E314" s="15" t="s">
        <v>8349</v>
      </c>
      <c r="K314">
        <v>645</v>
      </c>
      <c r="L314">
        <v>792</v>
      </c>
      <c r="M314">
        <v>718.5</v>
      </c>
    </row>
    <row r="315" spans="1:13" x14ac:dyDescent="0.2">
      <c r="A315">
        <v>314</v>
      </c>
      <c r="B315" t="s">
        <v>7724</v>
      </c>
      <c r="C315" t="s">
        <v>8341</v>
      </c>
      <c r="D315" t="s">
        <v>8319</v>
      </c>
      <c r="E315" s="15" t="s">
        <v>8349</v>
      </c>
      <c r="K315">
        <v>708</v>
      </c>
      <c r="L315">
        <v>729</v>
      </c>
      <c r="M315">
        <v>718.5</v>
      </c>
    </row>
    <row r="316" spans="1:13" x14ac:dyDescent="0.2">
      <c r="A316">
        <v>315</v>
      </c>
      <c r="B316" t="s">
        <v>7875</v>
      </c>
      <c r="C316" t="s">
        <v>8332</v>
      </c>
      <c r="D316" t="s">
        <v>8319</v>
      </c>
      <c r="E316" s="15" t="s">
        <v>8349</v>
      </c>
      <c r="K316">
        <v>716</v>
      </c>
      <c r="L316">
        <v>726</v>
      </c>
      <c r="M316">
        <v>721</v>
      </c>
    </row>
    <row r="317" spans="1:13" x14ac:dyDescent="0.2">
      <c r="A317">
        <v>316</v>
      </c>
      <c r="B317" t="s">
        <v>7830</v>
      </c>
      <c r="D317" t="s">
        <v>8319</v>
      </c>
      <c r="E317" s="15" t="s">
        <v>8349</v>
      </c>
      <c r="K317">
        <v>825</v>
      </c>
      <c r="L317">
        <v>656</v>
      </c>
      <c r="M317">
        <v>740.5</v>
      </c>
    </row>
    <row r="318" spans="1:13" x14ac:dyDescent="0.2">
      <c r="A318">
        <v>317</v>
      </c>
      <c r="B318" t="s">
        <v>7775</v>
      </c>
      <c r="C318" t="s">
        <v>8330</v>
      </c>
      <c r="D318" t="s">
        <v>8319</v>
      </c>
      <c r="E318" s="15" t="s">
        <v>8349</v>
      </c>
      <c r="K318">
        <v>666</v>
      </c>
      <c r="L318">
        <v>826</v>
      </c>
      <c r="M318">
        <v>746</v>
      </c>
    </row>
    <row r="319" spans="1:13" x14ac:dyDescent="0.2">
      <c r="A319">
        <v>318</v>
      </c>
      <c r="B319" t="s">
        <v>7816</v>
      </c>
      <c r="C319" t="s">
        <v>8328</v>
      </c>
      <c r="D319" t="s">
        <v>8319</v>
      </c>
      <c r="E319" s="15" t="s">
        <v>8349</v>
      </c>
      <c r="K319">
        <v>696</v>
      </c>
      <c r="L319">
        <v>798</v>
      </c>
      <c r="M319">
        <v>747</v>
      </c>
    </row>
    <row r="320" spans="1:13" x14ac:dyDescent="0.2">
      <c r="A320">
        <v>319</v>
      </c>
      <c r="B320" t="s">
        <v>7783</v>
      </c>
      <c r="C320" t="s">
        <v>8323</v>
      </c>
      <c r="D320" t="s">
        <v>8319</v>
      </c>
      <c r="E320" s="15" t="s">
        <v>8349</v>
      </c>
      <c r="K320">
        <v>730</v>
      </c>
      <c r="L320">
        <v>768</v>
      </c>
      <c r="M320">
        <v>749</v>
      </c>
    </row>
    <row r="321" spans="1:13" x14ac:dyDescent="0.2">
      <c r="A321">
        <v>320</v>
      </c>
      <c r="B321" t="s">
        <v>8033</v>
      </c>
      <c r="C321" t="s">
        <v>8344</v>
      </c>
      <c r="D321" t="s">
        <v>8319</v>
      </c>
      <c r="E321" s="15" t="s">
        <v>8349</v>
      </c>
      <c r="K321">
        <v>836</v>
      </c>
      <c r="L321">
        <v>675</v>
      </c>
      <c r="M321">
        <v>755.5</v>
      </c>
    </row>
    <row r="322" spans="1:13" x14ac:dyDescent="0.2">
      <c r="A322">
        <v>321</v>
      </c>
      <c r="B322" t="s">
        <v>8111</v>
      </c>
      <c r="C322" t="s">
        <v>8347</v>
      </c>
      <c r="D322" t="s">
        <v>8319</v>
      </c>
      <c r="E322" s="15" t="s">
        <v>8349</v>
      </c>
      <c r="K322">
        <v>784</v>
      </c>
      <c r="L322">
        <v>730</v>
      </c>
      <c r="M322">
        <v>757</v>
      </c>
    </row>
    <row r="323" spans="1:13" x14ac:dyDescent="0.2">
      <c r="A323">
        <v>322</v>
      </c>
      <c r="B323" t="s">
        <v>7795</v>
      </c>
      <c r="C323" t="s">
        <v>8324</v>
      </c>
      <c r="D323" t="s">
        <v>8319</v>
      </c>
      <c r="E323" s="15" t="s">
        <v>8349</v>
      </c>
      <c r="K323">
        <v>712</v>
      </c>
      <c r="L323">
        <v>805</v>
      </c>
      <c r="M323">
        <v>758.5</v>
      </c>
    </row>
    <row r="324" spans="1:13" x14ac:dyDescent="0.2">
      <c r="A324">
        <v>323</v>
      </c>
      <c r="B324" t="s">
        <v>7698</v>
      </c>
      <c r="C324" t="s">
        <v>8330</v>
      </c>
      <c r="D324" t="s">
        <v>8319</v>
      </c>
      <c r="E324" s="15" t="s">
        <v>8349</v>
      </c>
      <c r="K324">
        <v>706</v>
      </c>
      <c r="L324">
        <v>824</v>
      </c>
      <c r="M324">
        <v>765</v>
      </c>
    </row>
    <row r="325" spans="1:13" x14ac:dyDescent="0.2">
      <c r="A325">
        <v>324</v>
      </c>
      <c r="B325" t="s">
        <v>7976</v>
      </c>
      <c r="D325" t="s">
        <v>8319</v>
      </c>
      <c r="E325" s="15" t="s">
        <v>8349</v>
      </c>
      <c r="K325">
        <v>859</v>
      </c>
      <c r="L325">
        <v>731</v>
      </c>
      <c r="M325">
        <v>795</v>
      </c>
    </row>
    <row r="326" spans="1:13" x14ac:dyDescent="0.2">
      <c r="A326">
        <v>325</v>
      </c>
      <c r="B326" t="s">
        <v>7868</v>
      </c>
      <c r="C326" t="s">
        <v>8337</v>
      </c>
      <c r="D326" t="s">
        <v>8319</v>
      </c>
      <c r="E326" s="15" t="s">
        <v>8349</v>
      </c>
      <c r="K326">
        <v>799</v>
      </c>
      <c r="L326">
        <v>839</v>
      </c>
      <c r="M326">
        <v>819</v>
      </c>
    </row>
    <row r="327" spans="1:13" x14ac:dyDescent="0.2">
      <c r="A327">
        <v>326</v>
      </c>
      <c r="B327" t="s">
        <v>8107</v>
      </c>
      <c r="C327" t="s">
        <v>8338</v>
      </c>
      <c r="D327" t="s">
        <v>8319</v>
      </c>
      <c r="E327" s="15" t="s">
        <v>8349</v>
      </c>
      <c r="K327">
        <v>819</v>
      </c>
      <c r="L327">
        <v>821</v>
      </c>
      <c r="M327">
        <v>820</v>
      </c>
    </row>
    <row r="328" spans="1:13" x14ac:dyDescent="0.2">
      <c r="A328">
        <v>327</v>
      </c>
      <c r="B328" t="s">
        <v>7962</v>
      </c>
      <c r="C328" t="s">
        <v>8321</v>
      </c>
      <c r="D328" t="s">
        <v>8319</v>
      </c>
      <c r="E328" s="15" t="s">
        <v>8349</v>
      </c>
      <c r="K328">
        <v>721</v>
      </c>
      <c r="L328">
        <v>927</v>
      </c>
      <c r="M328">
        <v>824</v>
      </c>
    </row>
    <row r="329" spans="1:13" x14ac:dyDescent="0.2">
      <c r="A329">
        <v>328</v>
      </c>
      <c r="B329" t="s">
        <v>7866</v>
      </c>
      <c r="C329" t="s">
        <v>8347</v>
      </c>
      <c r="D329" t="s">
        <v>8319</v>
      </c>
      <c r="E329" s="15" t="s">
        <v>8349</v>
      </c>
      <c r="K329">
        <v>711</v>
      </c>
      <c r="L329">
        <v>945</v>
      </c>
      <c r="M329">
        <v>828</v>
      </c>
    </row>
    <row r="330" spans="1:13" x14ac:dyDescent="0.2">
      <c r="A330">
        <v>329</v>
      </c>
      <c r="B330" t="s">
        <v>8054</v>
      </c>
      <c r="C330" t="s">
        <v>8334</v>
      </c>
      <c r="D330" t="s">
        <v>8319</v>
      </c>
      <c r="E330" s="15" t="s">
        <v>8349</v>
      </c>
      <c r="K330">
        <v>800</v>
      </c>
      <c r="L330">
        <v>921</v>
      </c>
      <c r="M330">
        <v>860.5</v>
      </c>
    </row>
    <row r="331" spans="1:13" x14ac:dyDescent="0.2">
      <c r="A331">
        <v>330</v>
      </c>
      <c r="B331" t="s">
        <v>7802</v>
      </c>
      <c r="C331" t="s">
        <v>8332</v>
      </c>
      <c r="D331" t="s">
        <v>8319</v>
      </c>
      <c r="E331" s="15" t="s">
        <v>8349</v>
      </c>
      <c r="K331">
        <v>955</v>
      </c>
      <c r="L331">
        <v>783</v>
      </c>
      <c r="M331">
        <v>869</v>
      </c>
    </row>
    <row r="332" spans="1:13" x14ac:dyDescent="0.2">
      <c r="A332">
        <v>331</v>
      </c>
      <c r="B332" t="s">
        <v>7880</v>
      </c>
      <c r="C332" t="s">
        <v>8322</v>
      </c>
      <c r="D332" t="s">
        <v>8319</v>
      </c>
      <c r="E332" s="15" t="s">
        <v>8349</v>
      </c>
      <c r="K332">
        <v>793</v>
      </c>
      <c r="L332">
        <v>997</v>
      </c>
      <c r="M332">
        <v>895</v>
      </c>
    </row>
    <row r="333" spans="1:13" x14ac:dyDescent="0.2">
      <c r="A333">
        <v>332</v>
      </c>
      <c r="B333" t="s">
        <v>7913</v>
      </c>
      <c r="D333" t="s">
        <v>8319</v>
      </c>
      <c r="E333" s="15" t="s">
        <v>8349</v>
      </c>
      <c r="K333">
        <v>896</v>
      </c>
      <c r="L333">
        <v>846</v>
      </c>
      <c r="M333">
        <v>871</v>
      </c>
    </row>
    <row r="334" spans="1:13" x14ac:dyDescent="0.2">
      <c r="A334">
        <v>333</v>
      </c>
      <c r="B334" t="s">
        <v>7858</v>
      </c>
      <c r="C334" t="s">
        <v>7554</v>
      </c>
      <c r="D334" t="s">
        <v>8319</v>
      </c>
      <c r="E334" s="15" t="s">
        <v>8349</v>
      </c>
      <c r="K334">
        <v>822</v>
      </c>
      <c r="L334">
        <v>973</v>
      </c>
      <c r="M334">
        <v>897.5</v>
      </c>
    </row>
    <row r="335" spans="1:13" x14ac:dyDescent="0.2">
      <c r="A335">
        <v>334</v>
      </c>
      <c r="B335" t="s">
        <v>7915</v>
      </c>
      <c r="C335" t="s">
        <v>8337</v>
      </c>
      <c r="D335" t="s">
        <v>8319</v>
      </c>
      <c r="E335" s="15" t="s">
        <v>8349</v>
      </c>
      <c r="K335">
        <v>864</v>
      </c>
      <c r="L335">
        <v>914</v>
      </c>
      <c r="M335">
        <v>889</v>
      </c>
    </row>
    <row r="336" spans="1:13" x14ac:dyDescent="0.2">
      <c r="A336">
        <v>335</v>
      </c>
      <c r="B336" t="s">
        <v>7919</v>
      </c>
      <c r="C336" t="s">
        <v>8347</v>
      </c>
      <c r="D336" t="s">
        <v>8319</v>
      </c>
      <c r="E336" s="15" t="s">
        <v>8349</v>
      </c>
      <c r="K336">
        <v>936</v>
      </c>
      <c r="L336">
        <v>868</v>
      </c>
      <c r="M336">
        <v>902</v>
      </c>
    </row>
    <row r="337" spans="1:13" x14ac:dyDescent="0.2">
      <c r="A337">
        <v>336</v>
      </c>
      <c r="B337" t="s">
        <v>7909</v>
      </c>
      <c r="D337" t="s">
        <v>8319</v>
      </c>
      <c r="E337" s="15" t="s">
        <v>8349</v>
      </c>
      <c r="K337">
        <v>961</v>
      </c>
      <c r="L337">
        <v>904</v>
      </c>
      <c r="M337">
        <v>932.5</v>
      </c>
    </row>
    <row r="338" spans="1:13" x14ac:dyDescent="0.2">
      <c r="A338">
        <v>337</v>
      </c>
      <c r="B338" t="s">
        <v>7992</v>
      </c>
      <c r="C338" t="s">
        <v>8331</v>
      </c>
      <c r="D338" t="s">
        <v>8319</v>
      </c>
      <c r="E338" s="15" t="s">
        <v>8349</v>
      </c>
      <c r="K338">
        <v>1020</v>
      </c>
      <c r="L338">
        <v>905</v>
      </c>
      <c r="M338">
        <v>962.5</v>
      </c>
    </row>
    <row r="339" spans="1:13" x14ac:dyDescent="0.2">
      <c r="A339">
        <v>338</v>
      </c>
      <c r="B339" t="s">
        <v>7873</v>
      </c>
      <c r="C339" t="s">
        <v>8346</v>
      </c>
      <c r="D339" t="s">
        <v>8319</v>
      </c>
      <c r="E339" s="15" t="s">
        <v>8349</v>
      </c>
      <c r="K339">
        <v>934</v>
      </c>
      <c r="L339">
        <v>958</v>
      </c>
      <c r="M339">
        <v>946</v>
      </c>
    </row>
    <row r="340" spans="1:13" x14ac:dyDescent="0.2">
      <c r="A340">
        <v>339</v>
      </c>
      <c r="B340" t="s">
        <v>8202</v>
      </c>
      <c r="D340" t="s">
        <v>8319</v>
      </c>
      <c r="E340" s="15" t="s">
        <v>8349</v>
      </c>
      <c r="K340">
        <v>954</v>
      </c>
      <c r="L340">
        <v>978</v>
      </c>
      <c r="M340">
        <v>966</v>
      </c>
    </row>
    <row r="341" spans="1:13" x14ac:dyDescent="0.2">
      <c r="A341">
        <v>340</v>
      </c>
      <c r="B341" t="s">
        <v>86</v>
      </c>
      <c r="C341" t="s">
        <v>8320</v>
      </c>
      <c r="D341" t="s">
        <v>6</v>
      </c>
      <c r="E341" s="15" t="s">
        <v>8374</v>
      </c>
      <c r="K341">
        <v>27</v>
      </c>
      <c r="L341">
        <v>35</v>
      </c>
      <c r="M341">
        <v>31.3</v>
      </c>
    </row>
    <row r="342" spans="1:13" x14ac:dyDescent="0.2">
      <c r="A342">
        <v>341</v>
      </c>
      <c r="B342" t="s">
        <v>186</v>
      </c>
      <c r="C342" t="s">
        <v>8327</v>
      </c>
      <c r="D342" t="s">
        <v>6</v>
      </c>
      <c r="E342" s="15" t="s">
        <v>8374</v>
      </c>
      <c r="K342">
        <v>33</v>
      </c>
      <c r="L342">
        <v>30</v>
      </c>
      <c r="M342">
        <v>35.700000000000003</v>
      </c>
    </row>
    <row r="343" spans="1:13" x14ac:dyDescent="0.2">
      <c r="A343">
        <v>342</v>
      </c>
      <c r="B343" t="s">
        <v>195</v>
      </c>
      <c r="C343" t="s">
        <v>8329</v>
      </c>
      <c r="D343" t="s">
        <v>6</v>
      </c>
      <c r="E343" s="15" t="s">
        <v>8374</v>
      </c>
      <c r="K343">
        <v>157</v>
      </c>
      <c r="L343">
        <v>132</v>
      </c>
      <c r="M343">
        <v>157.30000000000001</v>
      </c>
    </row>
    <row r="344" spans="1:13" x14ac:dyDescent="0.2">
      <c r="A344">
        <v>343</v>
      </c>
      <c r="B344" t="s">
        <v>240</v>
      </c>
      <c r="C344" t="s">
        <v>8341</v>
      </c>
      <c r="D344" t="s">
        <v>6</v>
      </c>
      <c r="E344" s="15" t="s">
        <v>8374</v>
      </c>
      <c r="K344">
        <v>195</v>
      </c>
      <c r="L344">
        <v>203</v>
      </c>
      <c r="M344">
        <v>216.3</v>
      </c>
    </row>
    <row r="345" spans="1:13" x14ac:dyDescent="0.2">
      <c r="A345">
        <v>344</v>
      </c>
      <c r="B345" t="s">
        <v>207</v>
      </c>
      <c r="C345" t="s">
        <v>8376</v>
      </c>
      <c r="D345" t="s">
        <v>6</v>
      </c>
      <c r="E345" s="15" t="s">
        <v>8374</v>
      </c>
      <c r="K345">
        <v>275</v>
      </c>
      <c r="L345">
        <v>312</v>
      </c>
      <c r="M345">
        <v>310.3</v>
      </c>
    </row>
    <row r="346" spans="1:13" x14ac:dyDescent="0.2">
      <c r="A346">
        <v>345</v>
      </c>
      <c r="B346" t="s">
        <v>230</v>
      </c>
      <c r="C346" t="s">
        <v>8342</v>
      </c>
      <c r="D346" t="s">
        <v>6</v>
      </c>
      <c r="E346" s="15" t="s">
        <v>8374</v>
      </c>
      <c r="K346">
        <v>299</v>
      </c>
      <c r="L346">
        <v>311</v>
      </c>
      <c r="M346">
        <v>305</v>
      </c>
    </row>
    <row r="347" spans="1:13" x14ac:dyDescent="0.2">
      <c r="A347">
        <v>346</v>
      </c>
      <c r="B347" t="s">
        <v>413</v>
      </c>
      <c r="C347" t="s">
        <v>8323</v>
      </c>
      <c r="D347" t="s">
        <v>6</v>
      </c>
      <c r="E347" s="15" t="s">
        <v>8374</v>
      </c>
      <c r="K347">
        <v>343</v>
      </c>
      <c r="L347">
        <v>345</v>
      </c>
      <c r="M347">
        <v>344</v>
      </c>
    </row>
    <row r="348" spans="1:13" x14ac:dyDescent="0.2">
      <c r="A348">
        <v>347</v>
      </c>
      <c r="B348" t="s">
        <v>275</v>
      </c>
      <c r="C348" t="s">
        <v>8345</v>
      </c>
      <c r="D348" t="s">
        <v>6</v>
      </c>
      <c r="E348" s="15" t="s">
        <v>8374</v>
      </c>
      <c r="K348">
        <v>344</v>
      </c>
      <c r="L348">
        <v>366</v>
      </c>
      <c r="M348">
        <v>355</v>
      </c>
    </row>
    <row r="349" spans="1:13" x14ac:dyDescent="0.2">
      <c r="A349">
        <v>348</v>
      </c>
      <c r="B349" t="s">
        <v>463</v>
      </c>
      <c r="C349" t="s">
        <v>8339</v>
      </c>
      <c r="D349" t="s">
        <v>6</v>
      </c>
      <c r="E349" s="15" t="s">
        <v>8374</v>
      </c>
      <c r="K349">
        <v>429</v>
      </c>
      <c r="L349">
        <v>378</v>
      </c>
      <c r="M349">
        <v>403.5</v>
      </c>
    </row>
    <row r="350" spans="1:13" x14ac:dyDescent="0.2">
      <c r="A350">
        <v>349</v>
      </c>
      <c r="B350" t="s">
        <v>235</v>
      </c>
      <c r="C350" t="s">
        <v>8332</v>
      </c>
      <c r="D350" t="s">
        <v>6</v>
      </c>
      <c r="E350" s="15" t="s">
        <v>8374</v>
      </c>
      <c r="K350">
        <v>491</v>
      </c>
      <c r="L350">
        <v>516</v>
      </c>
      <c r="M350">
        <v>503.5</v>
      </c>
    </row>
    <row r="351" spans="1:13" x14ac:dyDescent="0.2">
      <c r="A351">
        <v>350</v>
      </c>
      <c r="B351" t="s">
        <v>281</v>
      </c>
      <c r="D351" t="s">
        <v>6</v>
      </c>
      <c r="E351" s="15" t="s">
        <v>8374</v>
      </c>
      <c r="K351">
        <v>570</v>
      </c>
      <c r="L351">
        <v>601</v>
      </c>
      <c r="M351">
        <v>585.5</v>
      </c>
    </row>
    <row r="352" spans="1:13" x14ac:dyDescent="0.2">
      <c r="A352">
        <v>351</v>
      </c>
      <c r="B352" t="s">
        <v>442</v>
      </c>
      <c r="C352" t="s">
        <v>8347</v>
      </c>
      <c r="D352" t="s">
        <v>6</v>
      </c>
      <c r="E352" s="15" t="s">
        <v>8374</v>
      </c>
      <c r="K352">
        <v>698</v>
      </c>
      <c r="L352">
        <v>678</v>
      </c>
      <c r="M352">
        <v>688</v>
      </c>
    </row>
    <row r="353" spans="1:13" x14ac:dyDescent="0.2">
      <c r="A353">
        <v>352</v>
      </c>
      <c r="B353" t="s">
        <v>642</v>
      </c>
      <c r="C353" t="s">
        <v>8344</v>
      </c>
      <c r="D353" t="s">
        <v>6</v>
      </c>
      <c r="E353" s="15" t="s">
        <v>8374</v>
      </c>
      <c r="K353">
        <v>762</v>
      </c>
      <c r="L353">
        <v>647</v>
      </c>
      <c r="M353">
        <v>704.5</v>
      </c>
    </row>
    <row r="354" spans="1:13" x14ac:dyDescent="0.2">
      <c r="A354">
        <v>353</v>
      </c>
      <c r="B354" t="s">
        <v>410</v>
      </c>
      <c r="C354" t="s">
        <v>8345</v>
      </c>
      <c r="D354" t="s">
        <v>6</v>
      </c>
      <c r="E354" s="15" t="s">
        <v>8374</v>
      </c>
      <c r="K354">
        <v>868</v>
      </c>
      <c r="L354">
        <v>633</v>
      </c>
      <c r="M354">
        <v>750.5</v>
      </c>
    </row>
    <row r="355" spans="1:13" x14ac:dyDescent="0.2">
      <c r="A355">
        <v>354</v>
      </c>
      <c r="B355" t="s">
        <v>7529</v>
      </c>
      <c r="C355" t="s">
        <v>8322</v>
      </c>
      <c r="D355" t="s">
        <v>6</v>
      </c>
      <c r="E355" s="15" t="s">
        <v>8374</v>
      </c>
      <c r="K355">
        <v>802</v>
      </c>
      <c r="L355">
        <v>887</v>
      </c>
      <c r="M355">
        <v>844.5</v>
      </c>
    </row>
    <row r="356" spans="1:13" x14ac:dyDescent="0.2">
      <c r="A356">
        <v>355</v>
      </c>
      <c r="B356" t="s">
        <v>753</v>
      </c>
      <c r="C356" t="s">
        <v>8329</v>
      </c>
      <c r="D356" t="s">
        <v>6</v>
      </c>
      <c r="E356" s="15" t="s">
        <v>8374</v>
      </c>
      <c r="K356">
        <v>991</v>
      </c>
      <c r="L356">
        <v>950</v>
      </c>
      <c r="M356">
        <v>970.5</v>
      </c>
    </row>
    <row r="357" spans="1:13" x14ac:dyDescent="0.2">
      <c r="A357">
        <v>356</v>
      </c>
      <c r="B357" t="s">
        <v>32</v>
      </c>
      <c r="C357" t="s">
        <v>8321</v>
      </c>
      <c r="D357" t="s">
        <v>7</v>
      </c>
      <c r="E357" s="15" t="s">
        <v>8374</v>
      </c>
      <c r="K357">
        <v>9</v>
      </c>
      <c r="L357">
        <v>8</v>
      </c>
      <c r="M357">
        <v>8</v>
      </c>
    </row>
    <row r="358" spans="1:13" x14ac:dyDescent="0.2">
      <c r="A358">
        <v>357</v>
      </c>
      <c r="B358" t="s">
        <v>60</v>
      </c>
      <c r="C358" t="s">
        <v>8344</v>
      </c>
      <c r="D358" t="s">
        <v>7</v>
      </c>
      <c r="E358" s="15" t="s">
        <v>8374</v>
      </c>
      <c r="K358">
        <v>59</v>
      </c>
      <c r="L358">
        <v>56</v>
      </c>
      <c r="M358">
        <v>56.3</v>
      </c>
    </row>
    <row r="359" spans="1:13" x14ac:dyDescent="0.2">
      <c r="A359">
        <v>358</v>
      </c>
      <c r="B359" t="s">
        <v>386</v>
      </c>
      <c r="C359" t="s">
        <v>8338</v>
      </c>
      <c r="D359" t="s">
        <v>7</v>
      </c>
      <c r="E359" s="15" t="s">
        <v>8374</v>
      </c>
      <c r="K359">
        <v>728</v>
      </c>
      <c r="L359">
        <v>797</v>
      </c>
      <c r="M359">
        <v>762.5</v>
      </c>
    </row>
    <row r="360" spans="1:13" x14ac:dyDescent="0.2">
      <c r="A360">
        <v>359</v>
      </c>
      <c r="B360" t="s">
        <v>69</v>
      </c>
      <c r="C360" t="s">
        <v>8340</v>
      </c>
      <c r="D360" t="s">
        <v>8375</v>
      </c>
      <c r="K360">
        <v>15</v>
      </c>
      <c r="L360">
        <v>16</v>
      </c>
      <c r="M360">
        <v>16</v>
      </c>
    </row>
    <row r="361" spans="1:13" x14ac:dyDescent="0.2">
      <c r="A361">
        <v>360</v>
      </c>
      <c r="B361" t="s">
        <v>8383</v>
      </c>
      <c r="C361" t="s">
        <v>8318</v>
      </c>
      <c r="D361" t="s">
        <v>8375</v>
      </c>
      <c r="K361">
        <v>30</v>
      </c>
      <c r="L361">
        <v>27</v>
      </c>
      <c r="M361">
        <v>28</v>
      </c>
    </row>
    <row r="362" spans="1:13" x14ac:dyDescent="0.2">
      <c r="A362">
        <v>361</v>
      </c>
      <c r="B362" t="s">
        <v>77</v>
      </c>
      <c r="C362" t="s">
        <v>8330</v>
      </c>
      <c r="D362" t="s">
        <v>8375</v>
      </c>
      <c r="K362">
        <v>62</v>
      </c>
      <c r="L362">
        <v>57</v>
      </c>
      <c r="M362">
        <v>58</v>
      </c>
    </row>
    <row r="363" spans="1:13" x14ac:dyDescent="0.2">
      <c r="A363">
        <v>362</v>
      </c>
      <c r="B363" t="s">
        <v>96</v>
      </c>
      <c r="C363" t="s">
        <v>8331</v>
      </c>
      <c r="D363" t="s">
        <v>8375</v>
      </c>
      <c r="K363">
        <v>66</v>
      </c>
      <c r="L363">
        <v>67</v>
      </c>
      <c r="M363">
        <v>63.3</v>
      </c>
    </row>
    <row r="364" spans="1:13" x14ac:dyDescent="0.2">
      <c r="A364">
        <v>363</v>
      </c>
      <c r="B364" t="s">
        <v>91</v>
      </c>
      <c r="C364" t="s">
        <v>8343</v>
      </c>
      <c r="D364" t="s">
        <v>8375</v>
      </c>
      <c r="K364">
        <v>65</v>
      </c>
      <c r="L364">
        <v>65</v>
      </c>
      <c r="M364">
        <v>70.3</v>
      </c>
    </row>
    <row r="365" spans="1:13" x14ac:dyDescent="0.2">
      <c r="A365">
        <v>364</v>
      </c>
      <c r="B365" t="s">
        <v>174</v>
      </c>
      <c r="C365" t="s">
        <v>8341</v>
      </c>
      <c r="D365" t="s">
        <v>8375</v>
      </c>
      <c r="K365">
        <v>88</v>
      </c>
      <c r="L365">
        <v>75</v>
      </c>
      <c r="M365">
        <v>80</v>
      </c>
    </row>
    <row r="366" spans="1:13" x14ac:dyDescent="0.2">
      <c r="A366">
        <v>365</v>
      </c>
      <c r="B366" t="s">
        <v>309</v>
      </c>
      <c r="C366" t="s">
        <v>8336</v>
      </c>
      <c r="D366" t="s">
        <v>8375</v>
      </c>
      <c r="K366">
        <v>202</v>
      </c>
      <c r="L366">
        <v>187</v>
      </c>
      <c r="M366">
        <v>204.3</v>
      </c>
    </row>
    <row r="367" spans="1:13" x14ac:dyDescent="0.2">
      <c r="A367">
        <v>366</v>
      </c>
      <c r="B367" t="s">
        <v>294</v>
      </c>
      <c r="C367" t="s">
        <v>8344</v>
      </c>
      <c r="D367" t="s">
        <v>8375</v>
      </c>
      <c r="K367">
        <v>217</v>
      </c>
      <c r="L367">
        <v>231</v>
      </c>
      <c r="M367">
        <v>211.7</v>
      </c>
    </row>
    <row r="368" spans="1:13" x14ac:dyDescent="0.2">
      <c r="A368">
        <v>367</v>
      </c>
      <c r="B368" t="s">
        <v>167</v>
      </c>
      <c r="C368" t="s">
        <v>8323</v>
      </c>
      <c r="D368" t="s">
        <v>8375</v>
      </c>
      <c r="K368">
        <v>259</v>
      </c>
      <c r="L368">
        <v>258</v>
      </c>
      <c r="M368">
        <v>254.7</v>
      </c>
    </row>
    <row r="369" spans="1:13" x14ac:dyDescent="0.2">
      <c r="A369">
        <v>368</v>
      </c>
      <c r="B369" t="s">
        <v>8387</v>
      </c>
      <c r="C369" t="s">
        <v>7554</v>
      </c>
      <c r="D369" t="s">
        <v>8375</v>
      </c>
      <c r="K369">
        <v>270</v>
      </c>
      <c r="L369">
        <v>214</v>
      </c>
      <c r="M369">
        <v>265.3</v>
      </c>
    </row>
    <row r="370" spans="1:13" x14ac:dyDescent="0.2">
      <c r="A370">
        <v>369</v>
      </c>
      <c r="B370" t="s">
        <v>214</v>
      </c>
      <c r="C370" t="s">
        <v>8338</v>
      </c>
      <c r="D370" t="s">
        <v>8375</v>
      </c>
      <c r="K370">
        <v>262</v>
      </c>
      <c r="L370">
        <v>303</v>
      </c>
      <c r="M370">
        <v>268</v>
      </c>
    </row>
    <row r="371" spans="1:13" x14ac:dyDescent="0.2">
      <c r="A371">
        <v>370</v>
      </c>
      <c r="B371" t="s">
        <v>317</v>
      </c>
      <c r="C371" t="s">
        <v>8327</v>
      </c>
      <c r="D371" t="s">
        <v>8375</v>
      </c>
      <c r="K371">
        <v>367</v>
      </c>
      <c r="L371">
        <v>457</v>
      </c>
      <c r="M371">
        <v>398.3</v>
      </c>
    </row>
    <row r="372" spans="1:13" x14ac:dyDescent="0.2">
      <c r="A372">
        <v>371</v>
      </c>
      <c r="B372" t="s">
        <v>346</v>
      </c>
      <c r="C372" t="s">
        <v>8328</v>
      </c>
      <c r="D372" t="s">
        <v>8375</v>
      </c>
      <c r="K372">
        <v>356</v>
      </c>
      <c r="L372">
        <v>453</v>
      </c>
      <c r="M372">
        <v>404.5</v>
      </c>
    </row>
    <row r="373" spans="1:13" x14ac:dyDescent="0.2">
      <c r="A373">
        <v>372</v>
      </c>
      <c r="B373" t="s">
        <v>381</v>
      </c>
      <c r="C373" t="s">
        <v>8320</v>
      </c>
      <c r="D373" t="s">
        <v>8375</v>
      </c>
      <c r="K373">
        <v>552</v>
      </c>
      <c r="L373">
        <v>546</v>
      </c>
      <c r="M373">
        <v>549</v>
      </c>
    </row>
    <row r="374" spans="1:13" x14ac:dyDescent="0.2">
      <c r="A374">
        <v>373</v>
      </c>
      <c r="B374" t="s">
        <v>318</v>
      </c>
      <c r="C374" t="s">
        <v>8335</v>
      </c>
      <c r="D374" t="s">
        <v>8375</v>
      </c>
      <c r="K374">
        <v>571</v>
      </c>
      <c r="L374">
        <v>597</v>
      </c>
      <c r="M374">
        <v>584</v>
      </c>
    </row>
    <row r="375" spans="1:13" x14ac:dyDescent="0.2">
      <c r="A375">
        <v>374</v>
      </c>
      <c r="B375" t="s">
        <v>420</v>
      </c>
      <c r="C375" t="s">
        <v>8332</v>
      </c>
      <c r="D375" t="s">
        <v>8375</v>
      </c>
      <c r="K375">
        <v>581</v>
      </c>
      <c r="L375">
        <v>614</v>
      </c>
      <c r="M375">
        <v>597.5</v>
      </c>
    </row>
    <row r="376" spans="1:13" x14ac:dyDescent="0.2">
      <c r="A376">
        <v>375</v>
      </c>
      <c r="B376" t="s">
        <v>432</v>
      </c>
      <c r="C376" t="s">
        <v>8334</v>
      </c>
      <c r="D376" t="s">
        <v>8375</v>
      </c>
      <c r="K376">
        <v>608</v>
      </c>
      <c r="L376">
        <v>696</v>
      </c>
      <c r="M376">
        <v>652</v>
      </c>
    </row>
    <row r="377" spans="1:13" x14ac:dyDescent="0.2">
      <c r="A377">
        <v>376</v>
      </c>
      <c r="B377" t="s">
        <v>389</v>
      </c>
      <c r="C377" t="s">
        <v>8322</v>
      </c>
      <c r="D377" t="s">
        <v>8375</v>
      </c>
      <c r="K377">
        <v>605</v>
      </c>
      <c r="L377">
        <v>714</v>
      </c>
      <c r="M377">
        <v>659.5</v>
      </c>
    </row>
    <row r="378" spans="1:13" x14ac:dyDescent="0.2">
      <c r="A378">
        <v>377</v>
      </c>
      <c r="B378" t="s">
        <v>2790</v>
      </c>
      <c r="C378" t="s">
        <v>8376</v>
      </c>
      <c r="D378" t="s">
        <v>8375</v>
      </c>
      <c r="K378">
        <v>736</v>
      </c>
      <c r="L378">
        <v>644</v>
      </c>
      <c r="M378">
        <v>690</v>
      </c>
    </row>
    <row r="379" spans="1:13" x14ac:dyDescent="0.2">
      <c r="A379">
        <v>378</v>
      </c>
      <c r="B379" t="s">
        <v>7494</v>
      </c>
      <c r="C379" t="s">
        <v>8329</v>
      </c>
      <c r="D379" t="s">
        <v>8375</v>
      </c>
      <c r="K379">
        <v>941</v>
      </c>
      <c r="M379">
        <v>692.5</v>
      </c>
    </row>
    <row r="380" spans="1:13" x14ac:dyDescent="0.2">
      <c r="A380">
        <v>379</v>
      </c>
      <c r="B380" t="s">
        <v>3049</v>
      </c>
      <c r="C380" t="s">
        <v>8318</v>
      </c>
      <c r="D380" t="s">
        <v>8375</v>
      </c>
      <c r="K380">
        <v>681</v>
      </c>
      <c r="L380">
        <v>717</v>
      </c>
      <c r="M380">
        <v>699</v>
      </c>
    </row>
    <row r="381" spans="1:13" x14ac:dyDescent="0.2">
      <c r="A381">
        <v>380</v>
      </c>
      <c r="B381" t="s">
        <v>397</v>
      </c>
      <c r="D381" t="s">
        <v>8375</v>
      </c>
      <c r="K381">
        <v>670</v>
      </c>
      <c r="L381">
        <v>784</v>
      </c>
      <c r="M381">
        <v>727</v>
      </c>
    </row>
    <row r="382" spans="1:13" x14ac:dyDescent="0.2">
      <c r="A382">
        <v>381</v>
      </c>
      <c r="B382" t="s">
        <v>1749</v>
      </c>
      <c r="C382" t="s">
        <v>8327</v>
      </c>
      <c r="D382" t="s">
        <v>8375</v>
      </c>
      <c r="K382">
        <v>773</v>
      </c>
      <c r="L382">
        <v>894</v>
      </c>
      <c r="M382">
        <v>833.5</v>
      </c>
    </row>
    <row r="383" spans="1:13" x14ac:dyDescent="0.2">
      <c r="A383">
        <v>382</v>
      </c>
      <c r="B383" t="s">
        <v>7551</v>
      </c>
      <c r="C383" t="s">
        <v>8346</v>
      </c>
      <c r="D383" t="s">
        <v>8375</v>
      </c>
      <c r="K383">
        <v>884</v>
      </c>
      <c r="L383">
        <v>786</v>
      </c>
      <c r="M383">
        <v>835</v>
      </c>
    </row>
    <row r="384" spans="1:13" x14ac:dyDescent="0.2">
      <c r="A384">
        <v>383</v>
      </c>
      <c r="B384" t="s">
        <v>556</v>
      </c>
      <c r="C384" t="s">
        <v>8347</v>
      </c>
      <c r="D384" t="s">
        <v>8375</v>
      </c>
      <c r="K384">
        <v>830</v>
      </c>
      <c r="L384">
        <v>922</v>
      </c>
      <c r="M384">
        <v>876</v>
      </c>
    </row>
    <row r="385" spans="1:13" x14ac:dyDescent="0.2">
      <c r="A385">
        <v>384</v>
      </c>
      <c r="B385" t="s">
        <v>611</v>
      </c>
      <c r="C385" t="s">
        <v>8347</v>
      </c>
      <c r="D385" t="s">
        <v>8375</v>
      </c>
      <c r="K385">
        <v>1039</v>
      </c>
      <c r="L385">
        <v>994</v>
      </c>
      <c r="M385" s="6">
        <v>1016.5</v>
      </c>
    </row>
    <row r="386" spans="1:13" x14ac:dyDescent="0.2">
      <c r="A386">
        <v>385</v>
      </c>
      <c r="B386" t="s">
        <v>66</v>
      </c>
      <c r="C386" t="s">
        <v>8321</v>
      </c>
      <c r="D386" t="s">
        <v>6</v>
      </c>
      <c r="K386">
        <v>31</v>
      </c>
      <c r="L386">
        <v>33</v>
      </c>
      <c r="M386">
        <v>29.3</v>
      </c>
    </row>
    <row r="387" spans="1:13" x14ac:dyDescent="0.2">
      <c r="A387">
        <v>386</v>
      </c>
      <c r="B387" t="s">
        <v>75</v>
      </c>
      <c r="C387" t="s">
        <v>8340</v>
      </c>
      <c r="D387" t="s">
        <v>6</v>
      </c>
      <c r="K387">
        <v>41</v>
      </c>
      <c r="L387">
        <v>43</v>
      </c>
      <c r="M387">
        <v>45</v>
      </c>
    </row>
    <row r="388" spans="1:13" x14ac:dyDescent="0.2">
      <c r="A388">
        <v>387</v>
      </c>
      <c r="B388" t="s">
        <v>142</v>
      </c>
      <c r="C388" t="s">
        <v>8342</v>
      </c>
      <c r="D388" t="s">
        <v>6</v>
      </c>
      <c r="K388">
        <v>43</v>
      </c>
      <c r="L388">
        <v>49</v>
      </c>
      <c r="M388">
        <v>53.7</v>
      </c>
    </row>
    <row r="389" spans="1:13" x14ac:dyDescent="0.2">
      <c r="A389">
        <v>388</v>
      </c>
      <c r="B389" t="s">
        <v>134</v>
      </c>
      <c r="C389" t="s">
        <v>8331</v>
      </c>
      <c r="D389" t="s">
        <v>6</v>
      </c>
      <c r="K389">
        <v>215</v>
      </c>
      <c r="L389">
        <v>204</v>
      </c>
      <c r="M389">
        <v>209.3</v>
      </c>
    </row>
    <row r="390" spans="1:13" x14ac:dyDescent="0.2">
      <c r="A390">
        <v>389</v>
      </c>
      <c r="B390" t="s">
        <v>262</v>
      </c>
      <c r="C390" t="s">
        <v>8334</v>
      </c>
      <c r="D390" t="s">
        <v>6</v>
      </c>
      <c r="K390">
        <v>228</v>
      </c>
      <c r="L390">
        <v>221</v>
      </c>
      <c r="M390">
        <v>236.7</v>
      </c>
    </row>
    <row r="391" spans="1:13" x14ac:dyDescent="0.2">
      <c r="A391">
        <v>390</v>
      </c>
      <c r="B391" t="s">
        <v>367</v>
      </c>
      <c r="C391" t="s">
        <v>8328</v>
      </c>
      <c r="D391" t="s">
        <v>6</v>
      </c>
      <c r="K391">
        <v>269</v>
      </c>
      <c r="L391">
        <v>272</v>
      </c>
      <c r="M391">
        <v>239.3</v>
      </c>
    </row>
    <row r="392" spans="1:13" x14ac:dyDescent="0.2">
      <c r="A392">
        <v>391</v>
      </c>
      <c r="B392" t="s">
        <v>163</v>
      </c>
      <c r="C392" t="s">
        <v>8326</v>
      </c>
      <c r="D392" t="s">
        <v>6</v>
      </c>
      <c r="K392">
        <v>277</v>
      </c>
      <c r="L392">
        <v>305</v>
      </c>
      <c r="M392">
        <v>262</v>
      </c>
    </row>
    <row r="393" spans="1:13" x14ac:dyDescent="0.2">
      <c r="A393">
        <v>392</v>
      </c>
      <c r="B393" t="s">
        <v>171</v>
      </c>
      <c r="C393" t="s">
        <v>8318</v>
      </c>
      <c r="D393" t="s">
        <v>6</v>
      </c>
      <c r="K393">
        <v>332</v>
      </c>
      <c r="L393">
        <v>332</v>
      </c>
      <c r="M393">
        <v>312</v>
      </c>
    </row>
    <row r="394" spans="1:13" x14ac:dyDescent="0.2">
      <c r="A394">
        <v>393</v>
      </c>
      <c r="B394" t="s">
        <v>197</v>
      </c>
      <c r="C394" t="s">
        <v>8324</v>
      </c>
      <c r="D394" t="s">
        <v>6</v>
      </c>
      <c r="K394">
        <v>350</v>
      </c>
      <c r="L394">
        <v>400</v>
      </c>
      <c r="M394">
        <v>361.3</v>
      </c>
    </row>
    <row r="395" spans="1:13" x14ac:dyDescent="0.2">
      <c r="A395">
        <v>394</v>
      </c>
      <c r="B395" t="s">
        <v>358</v>
      </c>
      <c r="D395" t="s">
        <v>6</v>
      </c>
      <c r="K395">
        <v>473</v>
      </c>
      <c r="L395">
        <v>510</v>
      </c>
      <c r="M395">
        <v>453.7</v>
      </c>
    </row>
    <row r="396" spans="1:13" x14ac:dyDescent="0.2">
      <c r="A396">
        <v>395</v>
      </c>
      <c r="B396" t="s">
        <v>234</v>
      </c>
      <c r="D396" t="s">
        <v>6</v>
      </c>
      <c r="K396">
        <v>536</v>
      </c>
      <c r="L396">
        <v>502</v>
      </c>
      <c r="M396">
        <v>462.7</v>
      </c>
    </row>
    <row r="397" spans="1:13" x14ac:dyDescent="0.2">
      <c r="A397">
        <v>396</v>
      </c>
      <c r="B397" t="s">
        <v>311</v>
      </c>
      <c r="C397" t="s">
        <v>8343</v>
      </c>
      <c r="D397" t="s">
        <v>6</v>
      </c>
      <c r="K397">
        <v>522</v>
      </c>
      <c r="L397">
        <v>550</v>
      </c>
      <c r="M397">
        <v>494.3</v>
      </c>
    </row>
    <row r="398" spans="1:13" x14ac:dyDescent="0.2">
      <c r="A398">
        <v>397</v>
      </c>
      <c r="B398" t="s">
        <v>402</v>
      </c>
      <c r="C398" t="s">
        <v>8318</v>
      </c>
      <c r="D398" t="s">
        <v>6</v>
      </c>
      <c r="K398">
        <v>619</v>
      </c>
      <c r="L398">
        <v>533</v>
      </c>
      <c r="M398">
        <v>514</v>
      </c>
    </row>
    <row r="399" spans="1:13" x14ac:dyDescent="0.2">
      <c r="A399">
        <v>398</v>
      </c>
      <c r="B399" t="s">
        <v>182</v>
      </c>
      <c r="C399" t="s">
        <v>8341</v>
      </c>
      <c r="D399" t="s">
        <v>6</v>
      </c>
      <c r="K399">
        <v>425</v>
      </c>
      <c r="L399">
        <v>389</v>
      </c>
      <c r="M399">
        <v>407</v>
      </c>
    </row>
    <row r="400" spans="1:13" x14ac:dyDescent="0.2">
      <c r="A400">
        <v>399</v>
      </c>
      <c r="B400" t="s">
        <v>325</v>
      </c>
      <c r="C400" t="s">
        <v>8327</v>
      </c>
      <c r="D400" t="s">
        <v>6</v>
      </c>
      <c r="K400">
        <v>483</v>
      </c>
      <c r="L400">
        <v>474</v>
      </c>
      <c r="M400">
        <v>478.5</v>
      </c>
    </row>
    <row r="401" spans="1:13" x14ac:dyDescent="0.2">
      <c r="A401">
        <v>400</v>
      </c>
      <c r="B401" t="s">
        <v>285</v>
      </c>
      <c r="D401" t="s">
        <v>6</v>
      </c>
      <c r="K401">
        <v>630</v>
      </c>
      <c r="L401">
        <v>551</v>
      </c>
      <c r="M401">
        <v>590.5</v>
      </c>
    </row>
    <row r="402" spans="1:13" x14ac:dyDescent="0.2">
      <c r="A402">
        <v>401</v>
      </c>
      <c r="B402" t="s">
        <v>743</v>
      </c>
      <c r="C402" t="s">
        <v>7554</v>
      </c>
      <c r="D402" t="s">
        <v>6</v>
      </c>
      <c r="K402">
        <v>626</v>
      </c>
      <c r="L402">
        <v>595</v>
      </c>
      <c r="M402">
        <v>610.5</v>
      </c>
    </row>
    <row r="403" spans="1:13" x14ac:dyDescent="0.2">
      <c r="A403">
        <v>402</v>
      </c>
      <c r="B403" t="s">
        <v>328</v>
      </c>
      <c r="C403" t="s">
        <v>8337</v>
      </c>
      <c r="D403" t="s">
        <v>6</v>
      </c>
      <c r="K403">
        <v>897</v>
      </c>
      <c r="L403">
        <v>707</v>
      </c>
      <c r="M403">
        <v>802</v>
      </c>
    </row>
    <row r="404" spans="1:13" x14ac:dyDescent="0.2">
      <c r="A404">
        <v>403</v>
      </c>
      <c r="B404" t="s">
        <v>52</v>
      </c>
      <c r="C404" t="s">
        <v>8339</v>
      </c>
      <c r="D404" t="s">
        <v>7</v>
      </c>
      <c r="K404">
        <v>13</v>
      </c>
      <c r="L404">
        <v>13</v>
      </c>
      <c r="M404">
        <v>11.3</v>
      </c>
    </row>
    <row r="405" spans="1:13" x14ac:dyDescent="0.2">
      <c r="A405">
        <v>404</v>
      </c>
      <c r="B405" t="s">
        <v>40</v>
      </c>
      <c r="C405" t="s">
        <v>8347</v>
      </c>
      <c r="D405" t="s">
        <v>7</v>
      </c>
      <c r="K405">
        <v>20</v>
      </c>
      <c r="L405">
        <v>19</v>
      </c>
      <c r="M405">
        <v>19</v>
      </c>
    </row>
    <row r="406" spans="1:13" x14ac:dyDescent="0.2">
      <c r="A406">
        <v>405</v>
      </c>
      <c r="B406" t="s">
        <v>49</v>
      </c>
      <c r="C406" t="s">
        <v>8326</v>
      </c>
      <c r="D406" t="s">
        <v>7</v>
      </c>
      <c r="K406">
        <v>19</v>
      </c>
      <c r="L406">
        <v>20</v>
      </c>
      <c r="M406">
        <v>20.3</v>
      </c>
    </row>
    <row r="407" spans="1:13" x14ac:dyDescent="0.2">
      <c r="A407">
        <v>406</v>
      </c>
      <c r="B407" t="s">
        <v>59</v>
      </c>
      <c r="C407" t="s">
        <v>8335</v>
      </c>
      <c r="D407" t="s">
        <v>7</v>
      </c>
      <c r="K407">
        <v>21</v>
      </c>
      <c r="L407">
        <v>21</v>
      </c>
      <c r="M407">
        <v>21</v>
      </c>
    </row>
    <row r="408" spans="1:13" x14ac:dyDescent="0.2">
      <c r="A408">
        <v>407</v>
      </c>
      <c r="B408" t="s">
        <v>113</v>
      </c>
      <c r="C408" t="s">
        <v>8323</v>
      </c>
      <c r="D408" t="s">
        <v>7</v>
      </c>
      <c r="K408">
        <v>58</v>
      </c>
      <c r="L408">
        <v>52</v>
      </c>
      <c r="M408">
        <v>52.7</v>
      </c>
    </row>
    <row r="409" spans="1:13" x14ac:dyDescent="0.2">
      <c r="A409">
        <v>408</v>
      </c>
      <c r="B409" t="s">
        <v>41</v>
      </c>
      <c r="C409" t="s">
        <v>8343</v>
      </c>
      <c r="D409" t="s">
        <v>7</v>
      </c>
      <c r="K409">
        <v>85</v>
      </c>
      <c r="L409">
        <v>89</v>
      </c>
      <c r="M409">
        <v>89.3</v>
      </c>
    </row>
    <row r="410" spans="1:13" x14ac:dyDescent="0.2">
      <c r="A410">
        <v>409</v>
      </c>
      <c r="B410" t="s">
        <v>44</v>
      </c>
      <c r="C410" t="s">
        <v>8324</v>
      </c>
      <c r="D410" t="s">
        <v>7</v>
      </c>
      <c r="K410">
        <v>104</v>
      </c>
      <c r="L410">
        <v>100</v>
      </c>
      <c r="M410">
        <v>100.7</v>
      </c>
    </row>
    <row r="411" spans="1:13" x14ac:dyDescent="0.2">
      <c r="A411">
        <v>410</v>
      </c>
      <c r="B411" t="s">
        <v>79</v>
      </c>
      <c r="C411" t="s">
        <v>8329</v>
      </c>
      <c r="D411" t="s">
        <v>7</v>
      </c>
      <c r="K411">
        <v>166</v>
      </c>
      <c r="L411">
        <v>155</v>
      </c>
      <c r="M411">
        <v>157.69999999999999</v>
      </c>
    </row>
    <row r="412" spans="1:13" x14ac:dyDescent="0.2">
      <c r="A412">
        <v>411</v>
      </c>
      <c r="B412" t="s">
        <v>8386</v>
      </c>
      <c r="C412" t="s">
        <v>8320</v>
      </c>
      <c r="D412" t="s">
        <v>7</v>
      </c>
      <c r="K412">
        <v>241</v>
      </c>
      <c r="L412">
        <v>232</v>
      </c>
      <c r="M412">
        <v>233.7</v>
      </c>
    </row>
    <row r="413" spans="1:13" x14ac:dyDescent="0.2">
      <c r="A413">
        <v>412</v>
      </c>
      <c r="B413" t="s">
        <v>160</v>
      </c>
      <c r="C413" t="s">
        <v>8331</v>
      </c>
      <c r="D413" t="s">
        <v>7</v>
      </c>
      <c r="K413">
        <v>335</v>
      </c>
      <c r="L413">
        <v>317</v>
      </c>
      <c r="M413">
        <v>317.7</v>
      </c>
    </row>
    <row r="414" spans="1:13" x14ac:dyDescent="0.2">
      <c r="A414">
        <v>413</v>
      </c>
      <c r="B414" t="s">
        <v>138</v>
      </c>
      <c r="C414" t="s">
        <v>8328</v>
      </c>
      <c r="D414" t="s">
        <v>7</v>
      </c>
      <c r="K414">
        <v>302</v>
      </c>
      <c r="L414">
        <v>298</v>
      </c>
      <c r="M414">
        <v>329</v>
      </c>
    </row>
    <row r="415" spans="1:13" x14ac:dyDescent="0.2">
      <c r="A415">
        <v>414</v>
      </c>
      <c r="B415" t="s">
        <v>237</v>
      </c>
      <c r="C415" t="s">
        <v>8332</v>
      </c>
      <c r="D415" t="s">
        <v>7</v>
      </c>
      <c r="K415">
        <v>415</v>
      </c>
      <c r="L415">
        <v>489</v>
      </c>
      <c r="M415">
        <v>431.7</v>
      </c>
    </row>
    <row r="416" spans="1:13" x14ac:dyDescent="0.2">
      <c r="A416">
        <v>415</v>
      </c>
      <c r="B416" t="s">
        <v>200</v>
      </c>
      <c r="C416" t="s">
        <v>8345</v>
      </c>
      <c r="D416" t="s">
        <v>7</v>
      </c>
      <c r="K416">
        <v>407</v>
      </c>
      <c r="L416">
        <v>391</v>
      </c>
      <c r="M416">
        <v>399</v>
      </c>
    </row>
    <row r="417" spans="1:13" x14ac:dyDescent="0.2">
      <c r="A417">
        <v>416</v>
      </c>
      <c r="B417" t="s">
        <v>340</v>
      </c>
      <c r="C417" t="s">
        <v>8325</v>
      </c>
      <c r="D417" t="s">
        <v>7</v>
      </c>
      <c r="K417">
        <v>447</v>
      </c>
      <c r="L417">
        <v>404</v>
      </c>
      <c r="M417">
        <v>425.5</v>
      </c>
    </row>
    <row r="418" spans="1:13" x14ac:dyDescent="0.2">
      <c r="A418">
        <v>417</v>
      </c>
      <c r="B418" t="s">
        <v>217</v>
      </c>
      <c r="C418" t="s">
        <v>8334</v>
      </c>
      <c r="D418" t="s">
        <v>7</v>
      </c>
      <c r="K418">
        <v>530</v>
      </c>
      <c r="L418">
        <v>527</v>
      </c>
      <c r="M418">
        <v>528.5</v>
      </c>
    </row>
    <row r="419" spans="1:13" x14ac:dyDescent="0.2">
      <c r="A419">
        <v>418</v>
      </c>
      <c r="B419" t="s">
        <v>478</v>
      </c>
      <c r="C419" t="s">
        <v>8335</v>
      </c>
      <c r="D419" t="s">
        <v>7</v>
      </c>
      <c r="K419">
        <v>548</v>
      </c>
      <c r="L419">
        <v>567</v>
      </c>
      <c r="M419">
        <v>557.5</v>
      </c>
    </row>
    <row r="420" spans="1:13" x14ac:dyDescent="0.2">
      <c r="A420">
        <v>419</v>
      </c>
      <c r="B420" t="s">
        <v>426</v>
      </c>
      <c r="C420" t="s">
        <v>8321</v>
      </c>
      <c r="D420" t="s">
        <v>7</v>
      </c>
      <c r="K420">
        <v>617</v>
      </c>
      <c r="L420">
        <v>607</v>
      </c>
      <c r="M420">
        <v>612</v>
      </c>
    </row>
    <row r="421" spans="1:13" x14ac:dyDescent="0.2">
      <c r="A421">
        <v>420</v>
      </c>
      <c r="B421" t="s">
        <v>352</v>
      </c>
      <c r="D421" t="s">
        <v>7</v>
      </c>
      <c r="K421">
        <v>700</v>
      </c>
      <c r="L421">
        <v>611</v>
      </c>
      <c r="M421">
        <v>655.5</v>
      </c>
    </row>
    <row r="422" spans="1:13" x14ac:dyDescent="0.2">
      <c r="A422">
        <v>421</v>
      </c>
      <c r="B422" t="s">
        <v>587</v>
      </c>
      <c r="C422" t="s">
        <v>8326</v>
      </c>
      <c r="D422" t="s">
        <v>7</v>
      </c>
      <c r="K422">
        <v>705</v>
      </c>
      <c r="L422">
        <v>838</v>
      </c>
      <c r="M422">
        <v>771.5</v>
      </c>
    </row>
    <row r="423" spans="1:13" x14ac:dyDescent="0.2">
      <c r="A423">
        <v>422</v>
      </c>
      <c r="B423" t="s">
        <v>947</v>
      </c>
      <c r="C423" t="s">
        <v>8323</v>
      </c>
      <c r="D423" t="s">
        <v>7</v>
      </c>
      <c r="K423">
        <v>888</v>
      </c>
      <c r="L423">
        <v>866</v>
      </c>
      <c r="M423">
        <v>877</v>
      </c>
    </row>
    <row r="424" spans="1:13" x14ac:dyDescent="0.2">
      <c r="A424">
        <v>423</v>
      </c>
      <c r="B424" t="s">
        <v>2561</v>
      </c>
      <c r="C424" t="s">
        <v>8331</v>
      </c>
      <c r="D424" t="s">
        <v>7</v>
      </c>
      <c r="K424">
        <v>851</v>
      </c>
      <c r="L424">
        <v>915</v>
      </c>
      <c r="M424">
        <v>883</v>
      </c>
    </row>
    <row r="425" spans="1:13" x14ac:dyDescent="0.2">
      <c r="A425">
        <v>424</v>
      </c>
      <c r="B425" t="s">
        <v>644</v>
      </c>
      <c r="C425" t="s">
        <v>8347</v>
      </c>
      <c r="D425" t="s">
        <v>7</v>
      </c>
      <c r="K425">
        <v>1007</v>
      </c>
      <c r="L425">
        <v>845</v>
      </c>
      <c r="M425">
        <v>926</v>
      </c>
    </row>
    <row r="426" spans="1:13" x14ac:dyDescent="0.2">
      <c r="A426">
        <v>425</v>
      </c>
      <c r="B426" t="s">
        <v>71</v>
      </c>
      <c r="C426" t="s">
        <v>8325</v>
      </c>
      <c r="D426" t="s">
        <v>7559</v>
      </c>
      <c r="K426">
        <v>52</v>
      </c>
      <c r="L426">
        <v>61</v>
      </c>
      <c r="M426">
        <v>54.3</v>
      </c>
    </row>
    <row r="427" spans="1:13" x14ac:dyDescent="0.2">
      <c r="A427">
        <v>426</v>
      </c>
      <c r="B427" t="s">
        <v>133</v>
      </c>
      <c r="C427" t="s">
        <v>8320</v>
      </c>
      <c r="D427" t="s">
        <v>7559</v>
      </c>
      <c r="K427">
        <v>83</v>
      </c>
      <c r="L427">
        <v>90</v>
      </c>
      <c r="M427">
        <v>79</v>
      </c>
    </row>
    <row r="428" spans="1:13" x14ac:dyDescent="0.2">
      <c r="A428">
        <v>427</v>
      </c>
      <c r="B428" t="s">
        <v>233</v>
      </c>
      <c r="C428" t="s">
        <v>8330</v>
      </c>
      <c r="D428" t="s">
        <v>7559</v>
      </c>
      <c r="K428">
        <v>120</v>
      </c>
      <c r="L428">
        <v>131</v>
      </c>
      <c r="M428">
        <v>118.7</v>
      </c>
    </row>
    <row r="429" spans="1:13" x14ac:dyDescent="0.2">
      <c r="A429">
        <v>428</v>
      </c>
      <c r="B429" t="s">
        <v>177</v>
      </c>
      <c r="C429" t="s">
        <v>8324</v>
      </c>
      <c r="D429" t="s">
        <v>7559</v>
      </c>
      <c r="K429">
        <v>112</v>
      </c>
      <c r="L429">
        <v>140</v>
      </c>
      <c r="M429">
        <v>121</v>
      </c>
    </row>
    <row r="430" spans="1:13" x14ac:dyDescent="0.2">
      <c r="A430">
        <v>429</v>
      </c>
      <c r="B430" t="s">
        <v>178</v>
      </c>
      <c r="C430" t="s">
        <v>8329</v>
      </c>
      <c r="D430" t="s">
        <v>7559</v>
      </c>
      <c r="K430">
        <v>148</v>
      </c>
      <c r="L430">
        <v>172</v>
      </c>
      <c r="M430">
        <v>160</v>
      </c>
    </row>
    <row r="431" spans="1:13" x14ac:dyDescent="0.2">
      <c r="A431">
        <v>430</v>
      </c>
      <c r="B431" t="s">
        <v>211</v>
      </c>
      <c r="C431" t="s">
        <v>8318</v>
      </c>
      <c r="D431" t="s">
        <v>7559</v>
      </c>
      <c r="K431">
        <v>174</v>
      </c>
      <c r="L431">
        <v>192</v>
      </c>
      <c r="M431">
        <v>169.3</v>
      </c>
    </row>
    <row r="432" spans="1:13" x14ac:dyDescent="0.2">
      <c r="A432">
        <v>431</v>
      </c>
      <c r="B432" t="s">
        <v>226</v>
      </c>
      <c r="C432" t="s">
        <v>8332</v>
      </c>
      <c r="D432" t="s">
        <v>7559</v>
      </c>
      <c r="K432">
        <v>175</v>
      </c>
      <c r="L432">
        <v>188</v>
      </c>
      <c r="M432">
        <v>178.7</v>
      </c>
    </row>
    <row r="433" spans="1:13" x14ac:dyDescent="0.2">
      <c r="A433">
        <v>432</v>
      </c>
      <c r="B433" t="s">
        <v>164</v>
      </c>
      <c r="C433" t="s">
        <v>8336</v>
      </c>
      <c r="D433" t="s">
        <v>7559</v>
      </c>
      <c r="K433">
        <v>208</v>
      </c>
      <c r="L433">
        <v>211</v>
      </c>
      <c r="M433">
        <v>208.3</v>
      </c>
    </row>
    <row r="434" spans="1:13" x14ac:dyDescent="0.2">
      <c r="A434">
        <v>433</v>
      </c>
      <c r="B434" t="s">
        <v>261</v>
      </c>
      <c r="C434" t="s">
        <v>8327</v>
      </c>
      <c r="D434" t="s">
        <v>7559</v>
      </c>
      <c r="K434">
        <v>212</v>
      </c>
      <c r="L434">
        <v>225</v>
      </c>
      <c r="M434">
        <v>209.7</v>
      </c>
    </row>
    <row r="435" spans="1:13" x14ac:dyDescent="0.2">
      <c r="A435">
        <v>434</v>
      </c>
      <c r="B435" t="s">
        <v>194</v>
      </c>
      <c r="C435" t="s">
        <v>8343</v>
      </c>
      <c r="D435" t="s">
        <v>7559</v>
      </c>
      <c r="K435">
        <v>226</v>
      </c>
      <c r="L435">
        <v>250</v>
      </c>
      <c r="M435">
        <v>247.3</v>
      </c>
    </row>
    <row r="436" spans="1:13" x14ac:dyDescent="0.2">
      <c r="A436">
        <v>435</v>
      </c>
      <c r="B436" t="s">
        <v>172</v>
      </c>
      <c r="C436" t="s">
        <v>8331</v>
      </c>
      <c r="D436" t="s">
        <v>7559</v>
      </c>
      <c r="K436">
        <v>240</v>
      </c>
      <c r="L436">
        <v>282</v>
      </c>
      <c r="M436">
        <v>249</v>
      </c>
    </row>
    <row r="437" spans="1:13" x14ac:dyDescent="0.2">
      <c r="A437">
        <v>436</v>
      </c>
      <c r="B437" t="s">
        <v>299</v>
      </c>
      <c r="C437" t="s">
        <v>8344</v>
      </c>
      <c r="D437" t="s">
        <v>7559</v>
      </c>
      <c r="K437">
        <v>237</v>
      </c>
      <c r="L437">
        <v>270</v>
      </c>
      <c r="M437">
        <v>261</v>
      </c>
    </row>
    <row r="438" spans="1:13" x14ac:dyDescent="0.2">
      <c r="A438">
        <v>437</v>
      </c>
      <c r="B438" t="s">
        <v>204</v>
      </c>
      <c r="C438" t="s">
        <v>8328</v>
      </c>
      <c r="D438" t="s">
        <v>7559</v>
      </c>
      <c r="K438">
        <v>268</v>
      </c>
      <c r="L438">
        <v>301</v>
      </c>
      <c r="M438">
        <v>264</v>
      </c>
    </row>
    <row r="439" spans="1:13" x14ac:dyDescent="0.2">
      <c r="A439">
        <v>438</v>
      </c>
      <c r="B439" t="s">
        <v>332</v>
      </c>
      <c r="C439" t="s">
        <v>8334</v>
      </c>
      <c r="D439" t="s">
        <v>7559</v>
      </c>
      <c r="K439">
        <v>305</v>
      </c>
      <c r="L439">
        <v>328</v>
      </c>
      <c r="M439">
        <v>285</v>
      </c>
    </row>
    <row r="440" spans="1:13" x14ac:dyDescent="0.2">
      <c r="A440">
        <v>439</v>
      </c>
      <c r="B440" t="s">
        <v>400</v>
      </c>
      <c r="C440" t="s">
        <v>8376</v>
      </c>
      <c r="D440" t="s">
        <v>7559</v>
      </c>
      <c r="K440">
        <v>307</v>
      </c>
      <c r="L440">
        <v>296</v>
      </c>
      <c r="M440">
        <v>285.3</v>
      </c>
    </row>
    <row r="441" spans="1:13" x14ac:dyDescent="0.2">
      <c r="A441">
        <v>440</v>
      </c>
      <c r="B441" t="s">
        <v>89</v>
      </c>
      <c r="C441" t="s">
        <v>8345</v>
      </c>
      <c r="D441" t="s">
        <v>7559</v>
      </c>
      <c r="K441">
        <v>272</v>
      </c>
      <c r="L441">
        <v>308</v>
      </c>
      <c r="M441">
        <v>288.7</v>
      </c>
    </row>
    <row r="442" spans="1:13" x14ac:dyDescent="0.2">
      <c r="A442">
        <v>441</v>
      </c>
      <c r="B442" t="s">
        <v>146</v>
      </c>
      <c r="C442" t="s">
        <v>8326</v>
      </c>
      <c r="D442" t="s">
        <v>7559</v>
      </c>
      <c r="K442">
        <v>282</v>
      </c>
      <c r="L442">
        <v>316</v>
      </c>
      <c r="M442">
        <v>290.3</v>
      </c>
    </row>
    <row r="443" spans="1:13" x14ac:dyDescent="0.2">
      <c r="A443">
        <v>442</v>
      </c>
      <c r="B443" t="s">
        <v>155</v>
      </c>
      <c r="C443" t="s">
        <v>8337</v>
      </c>
      <c r="D443" t="s">
        <v>7559</v>
      </c>
      <c r="K443">
        <v>278</v>
      </c>
      <c r="L443">
        <v>304</v>
      </c>
      <c r="M443">
        <v>299.3</v>
      </c>
    </row>
    <row r="444" spans="1:13" x14ac:dyDescent="0.2">
      <c r="A444">
        <v>443</v>
      </c>
      <c r="B444" t="s">
        <v>324</v>
      </c>
      <c r="C444" t="s">
        <v>8322</v>
      </c>
      <c r="D444" t="s">
        <v>7559</v>
      </c>
      <c r="K444">
        <v>288</v>
      </c>
      <c r="L444">
        <v>327</v>
      </c>
      <c r="M444">
        <v>309.7</v>
      </c>
    </row>
    <row r="445" spans="1:13" x14ac:dyDescent="0.2">
      <c r="A445">
        <v>444</v>
      </c>
      <c r="B445" t="s">
        <v>307</v>
      </c>
      <c r="C445" t="s">
        <v>8323</v>
      </c>
      <c r="D445" t="s">
        <v>7559</v>
      </c>
      <c r="K445">
        <v>345</v>
      </c>
      <c r="L445">
        <v>367</v>
      </c>
      <c r="M445">
        <v>370</v>
      </c>
    </row>
    <row r="446" spans="1:13" x14ac:dyDescent="0.2">
      <c r="A446">
        <v>445</v>
      </c>
      <c r="B446" t="s">
        <v>287</v>
      </c>
      <c r="C446" t="s">
        <v>8322</v>
      </c>
      <c r="D446" t="s">
        <v>7559</v>
      </c>
      <c r="K446">
        <v>395</v>
      </c>
      <c r="L446">
        <v>428</v>
      </c>
      <c r="M446">
        <v>405</v>
      </c>
    </row>
    <row r="447" spans="1:13" x14ac:dyDescent="0.2">
      <c r="A447">
        <v>446</v>
      </c>
      <c r="B447" t="s">
        <v>168</v>
      </c>
      <c r="C447" t="s">
        <v>7554</v>
      </c>
      <c r="D447" t="s">
        <v>7559</v>
      </c>
      <c r="K447">
        <v>402</v>
      </c>
      <c r="L447">
        <v>488</v>
      </c>
      <c r="M447">
        <v>414.7</v>
      </c>
    </row>
    <row r="448" spans="1:13" x14ac:dyDescent="0.2">
      <c r="A448">
        <v>447</v>
      </c>
      <c r="B448" t="s">
        <v>406</v>
      </c>
      <c r="C448" t="s">
        <v>8346</v>
      </c>
      <c r="D448" t="s">
        <v>7559</v>
      </c>
      <c r="K448">
        <v>401</v>
      </c>
      <c r="L448">
        <v>458</v>
      </c>
      <c r="M448">
        <v>420.3</v>
      </c>
    </row>
    <row r="449" spans="1:13" x14ac:dyDescent="0.2">
      <c r="A449">
        <v>448</v>
      </c>
      <c r="B449" t="s">
        <v>169</v>
      </c>
      <c r="C449" t="s">
        <v>8347</v>
      </c>
      <c r="D449" t="s">
        <v>7559</v>
      </c>
      <c r="K449">
        <v>396</v>
      </c>
      <c r="L449">
        <v>468</v>
      </c>
      <c r="M449">
        <v>421.3</v>
      </c>
    </row>
    <row r="450" spans="1:13" x14ac:dyDescent="0.2">
      <c r="A450">
        <v>449</v>
      </c>
      <c r="B450" t="s">
        <v>203</v>
      </c>
      <c r="C450" t="s">
        <v>8340</v>
      </c>
      <c r="D450" t="s">
        <v>7559</v>
      </c>
      <c r="K450">
        <v>448</v>
      </c>
      <c r="L450">
        <v>497</v>
      </c>
      <c r="M450">
        <v>449.3</v>
      </c>
    </row>
    <row r="451" spans="1:13" x14ac:dyDescent="0.2">
      <c r="A451">
        <v>450</v>
      </c>
      <c r="B451" t="s">
        <v>542</v>
      </c>
      <c r="C451" t="s">
        <v>8376</v>
      </c>
      <c r="D451" t="s">
        <v>7559</v>
      </c>
      <c r="K451">
        <v>549</v>
      </c>
      <c r="L451">
        <v>496</v>
      </c>
      <c r="M451">
        <v>477.7</v>
      </c>
    </row>
    <row r="452" spans="1:13" x14ac:dyDescent="0.2">
      <c r="A452">
        <v>451</v>
      </c>
      <c r="B452" t="s">
        <v>231</v>
      </c>
      <c r="C452" t="s">
        <v>8344</v>
      </c>
      <c r="D452" t="s">
        <v>7559</v>
      </c>
      <c r="K452">
        <v>560</v>
      </c>
      <c r="L452">
        <v>603</v>
      </c>
      <c r="M452">
        <v>523</v>
      </c>
    </row>
    <row r="453" spans="1:13" x14ac:dyDescent="0.2">
      <c r="A453">
        <v>452</v>
      </c>
      <c r="B453" t="s">
        <v>364</v>
      </c>
      <c r="C453" t="s">
        <v>8346</v>
      </c>
      <c r="D453" t="s">
        <v>7559</v>
      </c>
      <c r="K453">
        <v>394</v>
      </c>
      <c r="L453">
        <v>399</v>
      </c>
      <c r="M453">
        <v>396.5</v>
      </c>
    </row>
    <row r="454" spans="1:13" x14ac:dyDescent="0.2">
      <c r="A454">
        <v>453</v>
      </c>
      <c r="B454" t="s">
        <v>248</v>
      </c>
      <c r="C454" t="s">
        <v>8329</v>
      </c>
      <c r="D454" t="s">
        <v>7559</v>
      </c>
      <c r="K454">
        <v>644</v>
      </c>
      <c r="L454">
        <v>720</v>
      </c>
      <c r="M454">
        <v>592.29999999999995</v>
      </c>
    </row>
    <row r="455" spans="1:13" x14ac:dyDescent="0.2">
      <c r="A455">
        <v>454</v>
      </c>
      <c r="B455" t="s">
        <v>372</v>
      </c>
      <c r="D455" t="s">
        <v>7559</v>
      </c>
      <c r="K455">
        <v>654</v>
      </c>
      <c r="L455">
        <v>751</v>
      </c>
      <c r="M455">
        <v>599.70000000000005</v>
      </c>
    </row>
    <row r="456" spans="1:13" x14ac:dyDescent="0.2">
      <c r="A456">
        <v>455</v>
      </c>
      <c r="B456" t="s">
        <v>280</v>
      </c>
      <c r="C456" t="s">
        <v>8338</v>
      </c>
      <c r="D456" t="s">
        <v>7559</v>
      </c>
      <c r="K456">
        <v>398</v>
      </c>
      <c r="L456">
        <v>513</v>
      </c>
      <c r="M456">
        <v>455.5</v>
      </c>
    </row>
    <row r="457" spans="1:13" x14ac:dyDescent="0.2">
      <c r="A457">
        <v>456</v>
      </c>
      <c r="B457" t="s">
        <v>657</v>
      </c>
      <c r="C457" t="s">
        <v>8345</v>
      </c>
      <c r="D457" t="s">
        <v>7559</v>
      </c>
      <c r="K457">
        <v>474</v>
      </c>
      <c r="L457">
        <v>454</v>
      </c>
      <c r="M457">
        <v>464</v>
      </c>
    </row>
    <row r="458" spans="1:13" x14ac:dyDescent="0.2">
      <c r="A458">
        <v>457</v>
      </c>
      <c r="B458" t="s">
        <v>209</v>
      </c>
      <c r="C458" t="s">
        <v>8337</v>
      </c>
      <c r="D458" t="s">
        <v>7559</v>
      </c>
      <c r="K458">
        <v>442</v>
      </c>
      <c r="L458">
        <v>499</v>
      </c>
      <c r="M458">
        <v>470.5</v>
      </c>
    </row>
    <row r="459" spans="1:13" x14ac:dyDescent="0.2">
      <c r="A459">
        <v>458</v>
      </c>
      <c r="B459" t="s">
        <v>350</v>
      </c>
      <c r="C459" t="s">
        <v>8327</v>
      </c>
      <c r="D459" t="s">
        <v>7559</v>
      </c>
      <c r="K459">
        <v>701</v>
      </c>
      <c r="L459">
        <v>806</v>
      </c>
      <c r="M459">
        <v>639</v>
      </c>
    </row>
    <row r="460" spans="1:13" x14ac:dyDescent="0.2">
      <c r="A460">
        <v>459</v>
      </c>
      <c r="B460" t="s">
        <v>188</v>
      </c>
      <c r="C460" t="s">
        <v>8341</v>
      </c>
      <c r="D460" t="s">
        <v>7559</v>
      </c>
      <c r="K460">
        <v>465</v>
      </c>
      <c r="L460">
        <v>563</v>
      </c>
      <c r="M460">
        <v>514</v>
      </c>
    </row>
    <row r="461" spans="1:13" x14ac:dyDescent="0.2">
      <c r="A461">
        <v>460</v>
      </c>
      <c r="B461" t="s">
        <v>365</v>
      </c>
      <c r="C461" t="s">
        <v>8339</v>
      </c>
      <c r="D461" t="s">
        <v>7559</v>
      </c>
      <c r="K461">
        <v>482</v>
      </c>
      <c r="L461">
        <v>552</v>
      </c>
      <c r="M461">
        <v>517</v>
      </c>
    </row>
    <row r="462" spans="1:13" x14ac:dyDescent="0.2">
      <c r="A462">
        <v>461</v>
      </c>
      <c r="B462" t="s">
        <v>447</v>
      </c>
      <c r="C462" t="s">
        <v>8336</v>
      </c>
      <c r="D462" t="s">
        <v>7559</v>
      </c>
      <c r="K462">
        <v>538</v>
      </c>
      <c r="L462">
        <v>553</v>
      </c>
      <c r="M462">
        <v>545.5</v>
      </c>
    </row>
    <row r="463" spans="1:13" x14ac:dyDescent="0.2">
      <c r="A463">
        <v>462</v>
      </c>
      <c r="B463" t="s">
        <v>7469</v>
      </c>
      <c r="C463" t="s">
        <v>8331</v>
      </c>
      <c r="D463" t="s">
        <v>7559</v>
      </c>
      <c r="K463">
        <v>585</v>
      </c>
      <c r="L463">
        <v>566</v>
      </c>
      <c r="M463">
        <v>575.5</v>
      </c>
    </row>
    <row r="464" spans="1:13" x14ac:dyDescent="0.2">
      <c r="A464">
        <v>463</v>
      </c>
      <c r="B464" t="s">
        <v>7491</v>
      </c>
      <c r="C464" t="s">
        <v>8339</v>
      </c>
      <c r="D464" t="s">
        <v>7559</v>
      </c>
      <c r="K464">
        <v>547</v>
      </c>
      <c r="L464">
        <v>637</v>
      </c>
      <c r="M464">
        <v>592</v>
      </c>
    </row>
    <row r="465" spans="1:13" x14ac:dyDescent="0.2">
      <c r="A465">
        <v>464</v>
      </c>
      <c r="B465" t="s">
        <v>216</v>
      </c>
      <c r="C465" t="s">
        <v>8321</v>
      </c>
      <c r="D465" t="s">
        <v>7559</v>
      </c>
      <c r="K465">
        <v>559</v>
      </c>
      <c r="L465">
        <v>625</v>
      </c>
      <c r="M465">
        <v>592</v>
      </c>
    </row>
    <row r="466" spans="1:13" x14ac:dyDescent="0.2">
      <c r="A466">
        <v>465</v>
      </c>
      <c r="B466" t="s">
        <v>530</v>
      </c>
      <c r="C466" t="s">
        <v>7554</v>
      </c>
      <c r="D466" t="s">
        <v>7559</v>
      </c>
      <c r="K466">
        <v>591</v>
      </c>
      <c r="L466">
        <v>616</v>
      </c>
      <c r="M466">
        <v>603.5</v>
      </c>
    </row>
    <row r="467" spans="1:13" x14ac:dyDescent="0.2">
      <c r="A467">
        <v>466</v>
      </c>
      <c r="B467" t="s">
        <v>353</v>
      </c>
      <c r="C467" t="s">
        <v>8343</v>
      </c>
      <c r="D467" t="s">
        <v>7559</v>
      </c>
      <c r="K467">
        <v>597</v>
      </c>
      <c r="L467">
        <v>620</v>
      </c>
      <c r="M467">
        <v>608.5</v>
      </c>
    </row>
    <row r="468" spans="1:13" x14ac:dyDescent="0.2">
      <c r="A468">
        <v>467</v>
      </c>
      <c r="B468" t="s">
        <v>252</v>
      </c>
      <c r="C468" t="s">
        <v>8342</v>
      </c>
      <c r="D468" t="s">
        <v>7559</v>
      </c>
      <c r="K468">
        <v>526</v>
      </c>
      <c r="L468">
        <v>706</v>
      </c>
      <c r="M468">
        <v>616</v>
      </c>
    </row>
    <row r="469" spans="1:13" x14ac:dyDescent="0.2">
      <c r="A469">
        <v>468</v>
      </c>
      <c r="B469" t="s">
        <v>507</v>
      </c>
      <c r="C469" t="s">
        <v>8334</v>
      </c>
      <c r="D469" t="s">
        <v>7559</v>
      </c>
      <c r="K469">
        <v>637</v>
      </c>
      <c r="L469">
        <v>610</v>
      </c>
      <c r="M469">
        <v>623.5</v>
      </c>
    </row>
    <row r="470" spans="1:13" x14ac:dyDescent="0.2">
      <c r="A470">
        <v>469</v>
      </c>
      <c r="B470" t="s">
        <v>335</v>
      </c>
      <c r="C470" t="s">
        <v>8323</v>
      </c>
      <c r="D470" t="s">
        <v>7559</v>
      </c>
      <c r="K470">
        <v>621</v>
      </c>
      <c r="L470">
        <v>648</v>
      </c>
      <c r="M470">
        <v>634.5</v>
      </c>
    </row>
    <row r="471" spans="1:13" x14ac:dyDescent="0.2">
      <c r="A471">
        <v>470</v>
      </c>
      <c r="B471" t="s">
        <v>454</v>
      </c>
      <c r="C471" t="s">
        <v>8320</v>
      </c>
      <c r="D471" t="s">
        <v>7559</v>
      </c>
      <c r="K471">
        <v>875</v>
      </c>
      <c r="M471">
        <v>654.5</v>
      </c>
    </row>
    <row r="472" spans="1:13" x14ac:dyDescent="0.2">
      <c r="A472">
        <v>471</v>
      </c>
      <c r="B472" t="s">
        <v>670</v>
      </c>
      <c r="C472" t="s">
        <v>8323</v>
      </c>
      <c r="D472" t="s">
        <v>7559</v>
      </c>
      <c r="K472">
        <v>664</v>
      </c>
      <c r="L472">
        <v>699</v>
      </c>
      <c r="M472">
        <v>681.5</v>
      </c>
    </row>
    <row r="473" spans="1:13" x14ac:dyDescent="0.2">
      <c r="A473">
        <v>472</v>
      </c>
      <c r="B473" t="s">
        <v>627</v>
      </c>
      <c r="C473" t="s">
        <v>8329</v>
      </c>
      <c r="D473" t="s">
        <v>7559</v>
      </c>
      <c r="K473">
        <v>683</v>
      </c>
      <c r="L473">
        <v>685</v>
      </c>
      <c r="M473">
        <v>684</v>
      </c>
    </row>
    <row r="474" spans="1:13" x14ac:dyDescent="0.2">
      <c r="A474">
        <v>473</v>
      </c>
      <c r="B474" t="s">
        <v>399</v>
      </c>
      <c r="C474" t="s">
        <v>8338</v>
      </c>
      <c r="D474" t="s">
        <v>7559</v>
      </c>
      <c r="K474">
        <v>667</v>
      </c>
      <c r="L474">
        <v>705</v>
      </c>
      <c r="M474">
        <v>686</v>
      </c>
    </row>
    <row r="475" spans="1:13" x14ac:dyDescent="0.2">
      <c r="A475">
        <v>474</v>
      </c>
      <c r="B475" t="s">
        <v>263</v>
      </c>
      <c r="C475" t="s">
        <v>8324</v>
      </c>
      <c r="D475" t="s">
        <v>7559</v>
      </c>
      <c r="K475">
        <v>638</v>
      </c>
      <c r="L475">
        <v>735</v>
      </c>
      <c r="M475">
        <v>686.5</v>
      </c>
    </row>
    <row r="476" spans="1:13" x14ac:dyDescent="0.2">
      <c r="A476">
        <v>475</v>
      </c>
      <c r="B476" t="s">
        <v>510</v>
      </c>
      <c r="C476" t="s">
        <v>8331</v>
      </c>
      <c r="D476" t="s">
        <v>7559</v>
      </c>
      <c r="K476">
        <v>675</v>
      </c>
      <c r="L476">
        <v>802</v>
      </c>
      <c r="M476">
        <v>738.5</v>
      </c>
    </row>
    <row r="477" spans="1:13" x14ac:dyDescent="0.2">
      <c r="A477">
        <v>476</v>
      </c>
      <c r="B477" t="s">
        <v>3001</v>
      </c>
      <c r="C477" t="s">
        <v>8346</v>
      </c>
      <c r="D477" t="s">
        <v>7559</v>
      </c>
      <c r="K477">
        <v>652</v>
      </c>
      <c r="L477">
        <v>852</v>
      </c>
      <c r="M477">
        <v>752</v>
      </c>
    </row>
    <row r="478" spans="1:13" x14ac:dyDescent="0.2">
      <c r="A478">
        <v>477</v>
      </c>
      <c r="B478" t="s">
        <v>431</v>
      </c>
      <c r="C478" t="s">
        <v>8321</v>
      </c>
      <c r="D478" t="s">
        <v>7559</v>
      </c>
      <c r="K478">
        <v>715</v>
      </c>
      <c r="L478">
        <v>804</v>
      </c>
      <c r="M478">
        <v>759.5</v>
      </c>
    </row>
    <row r="479" spans="1:13" x14ac:dyDescent="0.2">
      <c r="A479">
        <v>478</v>
      </c>
      <c r="B479" t="s">
        <v>444</v>
      </c>
      <c r="C479" t="s">
        <v>8338</v>
      </c>
      <c r="D479" t="s">
        <v>7559</v>
      </c>
      <c r="K479">
        <v>771</v>
      </c>
      <c r="L479">
        <v>782</v>
      </c>
      <c r="M479">
        <v>776.5</v>
      </c>
    </row>
    <row r="480" spans="1:13" x14ac:dyDescent="0.2">
      <c r="A480">
        <v>479</v>
      </c>
      <c r="B480" t="s">
        <v>222</v>
      </c>
      <c r="C480" t="s">
        <v>8347</v>
      </c>
      <c r="D480" t="s">
        <v>7559</v>
      </c>
      <c r="K480">
        <v>769</v>
      </c>
      <c r="L480">
        <v>949</v>
      </c>
      <c r="M480">
        <v>859</v>
      </c>
    </row>
    <row r="481" spans="1:13" x14ac:dyDescent="0.2">
      <c r="A481">
        <v>480</v>
      </c>
      <c r="B481" t="s">
        <v>446</v>
      </c>
      <c r="C481" t="s">
        <v>8339</v>
      </c>
      <c r="D481" t="s">
        <v>7559</v>
      </c>
      <c r="K481">
        <v>779</v>
      </c>
      <c r="L481">
        <v>986</v>
      </c>
      <c r="M481">
        <v>882.5</v>
      </c>
    </row>
    <row r="482" spans="1:13" x14ac:dyDescent="0.2">
      <c r="A482">
        <v>481</v>
      </c>
      <c r="B482" t="s">
        <v>336</v>
      </c>
      <c r="C482" t="s">
        <v>8326</v>
      </c>
      <c r="D482" t="s">
        <v>7559</v>
      </c>
      <c r="K482">
        <v>932</v>
      </c>
      <c r="L482">
        <v>850</v>
      </c>
      <c r="M482">
        <v>891</v>
      </c>
    </row>
    <row r="483" spans="1:13" x14ac:dyDescent="0.2">
      <c r="A483">
        <v>482</v>
      </c>
      <c r="B483" t="s">
        <v>547</v>
      </c>
      <c r="C483" t="s">
        <v>8346</v>
      </c>
      <c r="D483" t="s">
        <v>7559</v>
      </c>
      <c r="K483">
        <v>1037</v>
      </c>
      <c r="L483">
        <v>896</v>
      </c>
      <c r="M483">
        <v>966.5</v>
      </c>
    </row>
    <row r="484" spans="1:13" x14ac:dyDescent="0.2">
      <c r="A484">
        <v>483</v>
      </c>
      <c r="B484" t="s">
        <v>28</v>
      </c>
      <c r="C484" t="s">
        <v>8347</v>
      </c>
      <c r="D484" t="s">
        <v>8380</v>
      </c>
      <c r="K484">
        <v>2</v>
      </c>
      <c r="L484">
        <v>2</v>
      </c>
      <c r="M484">
        <v>2</v>
      </c>
    </row>
    <row r="485" spans="1:13" x14ac:dyDescent="0.2">
      <c r="A485">
        <v>484</v>
      </c>
      <c r="B485" t="s">
        <v>115</v>
      </c>
      <c r="C485" t="s">
        <v>8336</v>
      </c>
      <c r="D485" t="s">
        <v>8380</v>
      </c>
      <c r="K485">
        <v>32</v>
      </c>
      <c r="L485">
        <v>36</v>
      </c>
      <c r="M485">
        <v>35.700000000000003</v>
      </c>
    </row>
    <row r="486" spans="1:13" x14ac:dyDescent="0.2">
      <c r="A486">
        <v>485</v>
      </c>
      <c r="B486" t="s">
        <v>111</v>
      </c>
      <c r="C486" t="s">
        <v>8376</v>
      </c>
      <c r="D486" t="s">
        <v>8380</v>
      </c>
      <c r="K486">
        <v>100</v>
      </c>
      <c r="L486">
        <v>113</v>
      </c>
      <c r="M486">
        <v>111</v>
      </c>
    </row>
    <row r="487" spans="1:13" x14ac:dyDescent="0.2">
      <c r="A487">
        <v>486</v>
      </c>
      <c r="B487" t="s">
        <v>104</v>
      </c>
      <c r="C487" t="s">
        <v>8324</v>
      </c>
      <c r="D487" t="s">
        <v>8380</v>
      </c>
      <c r="K487">
        <v>160</v>
      </c>
      <c r="L487">
        <v>156</v>
      </c>
      <c r="M487">
        <v>172.3</v>
      </c>
    </row>
    <row r="488" spans="1:13" x14ac:dyDescent="0.2">
      <c r="A488">
        <v>487</v>
      </c>
      <c r="B488" t="s">
        <v>119</v>
      </c>
      <c r="C488" t="s">
        <v>8342</v>
      </c>
      <c r="D488" t="s">
        <v>8380</v>
      </c>
      <c r="K488">
        <v>180</v>
      </c>
      <c r="L488">
        <v>196</v>
      </c>
      <c r="M488">
        <v>185</v>
      </c>
    </row>
    <row r="489" spans="1:13" x14ac:dyDescent="0.2">
      <c r="A489">
        <v>488</v>
      </c>
      <c r="B489" t="s">
        <v>150</v>
      </c>
      <c r="C489" t="s">
        <v>7554</v>
      </c>
      <c r="D489" t="s">
        <v>8380</v>
      </c>
      <c r="K489">
        <v>312</v>
      </c>
      <c r="L489">
        <v>329</v>
      </c>
      <c r="M489">
        <v>327.7</v>
      </c>
    </row>
    <row r="490" spans="1:13" x14ac:dyDescent="0.2">
      <c r="A490">
        <v>489</v>
      </c>
      <c r="B490" t="s">
        <v>348</v>
      </c>
      <c r="C490" t="s">
        <v>8340</v>
      </c>
      <c r="D490" t="s">
        <v>8380</v>
      </c>
      <c r="K490">
        <v>323</v>
      </c>
      <c r="L490">
        <v>387</v>
      </c>
      <c r="M490">
        <v>364.7</v>
      </c>
    </row>
    <row r="491" spans="1:13" x14ac:dyDescent="0.2">
      <c r="A491">
        <v>490</v>
      </c>
      <c r="B491" t="s">
        <v>290</v>
      </c>
      <c r="C491" t="s">
        <v>8344</v>
      </c>
      <c r="D491" t="s">
        <v>8380</v>
      </c>
      <c r="K491">
        <v>383</v>
      </c>
      <c r="L491">
        <v>338</v>
      </c>
      <c r="M491">
        <v>365.7</v>
      </c>
    </row>
    <row r="492" spans="1:13" x14ac:dyDescent="0.2">
      <c r="A492">
        <v>491</v>
      </c>
      <c r="B492" t="s">
        <v>165</v>
      </c>
      <c r="C492" t="s">
        <v>8335</v>
      </c>
      <c r="D492" t="s">
        <v>8380</v>
      </c>
      <c r="K492">
        <v>385</v>
      </c>
      <c r="L492">
        <v>360</v>
      </c>
      <c r="M492">
        <v>371</v>
      </c>
    </row>
    <row r="493" spans="1:13" x14ac:dyDescent="0.2">
      <c r="A493">
        <v>492</v>
      </c>
      <c r="B493" t="s">
        <v>415</v>
      </c>
      <c r="C493" t="s">
        <v>8326</v>
      </c>
      <c r="D493" t="s">
        <v>8380</v>
      </c>
      <c r="K493">
        <v>404</v>
      </c>
      <c r="L493">
        <v>403</v>
      </c>
      <c r="M493">
        <v>378</v>
      </c>
    </row>
    <row r="494" spans="1:13" x14ac:dyDescent="0.2">
      <c r="A494">
        <v>493</v>
      </c>
      <c r="B494" t="s">
        <v>228</v>
      </c>
      <c r="C494" t="s">
        <v>8331</v>
      </c>
      <c r="D494" t="s">
        <v>8380</v>
      </c>
      <c r="K494">
        <v>391</v>
      </c>
      <c r="L494">
        <v>425</v>
      </c>
      <c r="M494">
        <v>397.7</v>
      </c>
    </row>
    <row r="495" spans="1:13" x14ac:dyDescent="0.2">
      <c r="A495">
        <v>494</v>
      </c>
      <c r="B495" t="s">
        <v>376</v>
      </c>
      <c r="C495" t="s">
        <v>8320</v>
      </c>
      <c r="D495" t="s">
        <v>8380</v>
      </c>
      <c r="K495">
        <v>467</v>
      </c>
      <c r="L495">
        <v>460</v>
      </c>
      <c r="M495">
        <v>457.7</v>
      </c>
    </row>
    <row r="496" spans="1:13" x14ac:dyDescent="0.2">
      <c r="A496">
        <v>495</v>
      </c>
      <c r="B496" t="s">
        <v>449</v>
      </c>
      <c r="D496" t="s">
        <v>8380</v>
      </c>
      <c r="K496">
        <v>600</v>
      </c>
      <c r="L496">
        <v>519</v>
      </c>
      <c r="M496">
        <v>501.3</v>
      </c>
    </row>
    <row r="497" spans="1:13" x14ac:dyDescent="0.2">
      <c r="A497">
        <v>496</v>
      </c>
      <c r="B497" t="s">
        <v>414</v>
      </c>
      <c r="C497" t="s">
        <v>8328</v>
      </c>
      <c r="D497" t="s">
        <v>8380</v>
      </c>
      <c r="K497">
        <v>452</v>
      </c>
      <c r="L497">
        <v>436</v>
      </c>
      <c r="M497">
        <v>444</v>
      </c>
    </row>
    <row r="498" spans="1:13" x14ac:dyDescent="0.2">
      <c r="A498">
        <v>497</v>
      </c>
      <c r="B498" t="s">
        <v>650</v>
      </c>
      <c r="C498" t="s">
        <v>8325</v>
      </c>
      <c r="D498" t="s">
        <v>8380</v>
      </c>
      <c r="K498">
        <v>724</v>
      </c>
      <c r="L498">
        <v>663</v>
      </c>
      <c r="M498">
        <v>615.29999999999995</v>
      </c>
    </row>
    <row r="499" spans="1:13" x14ac:dyDescent="0.2">
      <c r="A499">
        <v>498</v>
      </c>
      <c r="B499" t="s">
        <v>351</v>
      </c>
      <c r="C499" t="s">
        <v>8338</v>
      </c>
      <c r="D499" t="s">
        <v>8380</v>
      </c>
      <c r="K499">
        <v>462</v>
      </c>
      <c r="L499">
        <v>524</v>
      </c>
      <c r="M499">
        <v>493</v>
      </c>
    </row>
    <row r="500" spans="1:13" x14ac:dyDescent="0.2">
      <c r="A500">
        <v>499</v>
      </c>
      <c r="B500" t="s">
        <v>597</v>
      </c>
      <c r="C500" t="s">
        <v>8340</v>
      </c>
      <c r="D500" t="s">
        <v>8380</v>
      </c>
      <c r="K500">
        <v>532</v>
      </c>
      <c r="L500">
        <v>536</v>
      </c>
      <c r="M500">
        <v>534</v>
      </c>
    </row>
    <row r="501" spans="1:13" x14ac:dyDescent="0.2">
      <c r="A501">
        <v>500</v>
      </c>
      <c r="B501" t="s">
        <v>625</v>
      </c>
      <c r="C501" t="s">
        <v>8328</v>
      </c>
      <c r="D501" t="s">
        <v>8380</v>
      </c>
      <c r="K501">
        <v>611</v>
      </c>
      <c r="L501">
        <v>583</v>
      </c>
      <c r="M501">
        <v>597</v>
      </c>
    </row>
    <row r="502" spans="1:13" x14ac:dyDescent="0.2">
      <c r="A502">
        <v>501</v>
      </c>
      <c r="B502" t="s">
        <v>7524</v>
      </c>
      <c r="C502" t="s">
        <v>8327</v>
      </c>
      <c r="D502" t="s">
        <v>8380</v>
      </c>
      <c r="K502">
        <v>577</v>
      </c>
      <c r="L502">
        <v>670</v>
      </c>
      <c r="M502">
        <v>623.5</v>
      </c>
    </row>
    <row r="503" spans="1:13" x14ac:dyDescent="0.2">
      <c r="A503">
        <v>502</v>
      </c>
      <c r="B503" t="s">
        <v>457</v>
      </c>
      <c r="C503" t="s">
        <v>8318</v>
      </c>
      <c r="D503" t="s">
        <v>8380</v>
      </c>
      <c r="K503">
        <v>661</v>
      </c>
      <c r="L503">
        <v>638</v>
      </c>
      <c r="M503">
        <v>649.5</v>
      </c>
    </row>
    <row r="504" spans="1:13" x14ac:dyDescent="0.2">
      <c r="A504">
        <v>503</v>
      </c>
      <c r="B504" t="s">
        <v>7544</v>
      </c>
      <c r="C504" t="s">
        <v>8327</v>
      </c>
      <c r="D504" t="s">
        <v>8380</v>
      </c>
      <c r="K504">
        <v>646</v>
      </c>
      <c r="L504">
        <v>653</v>
      </c>
      <c r="M504">
        <v>649.5</v>
      </c>
    </row>
    <row r="505" spans="1:13" x14ac:dyDescent="0.2">
      <c r="A505">
        <v>504</v>
      </c>
      <c r="B505" t="s">
        <v>7526</v>
      </c>
      <c r="C505" t="s">
        <v>8325</v>
      </c>
      <c r="D505" t="s">
        <v>8380</v>
      </c>
      <c r="K505">
        <v>594</v>
      </c>
      <c r="L505">
        <v>750</v>
      </c>
      <c r="M505">
        <v>672</v>
      </c>
    </row>
    <row r="506" spans="1:13" x14ac:dyDescent="0.2">
      <c r="A506">
        <v>505</v>
      </c>
      <c r="B506" t="s">
        <v>534</v>
      </c>
      <c r="C506" t="s">
        <v>8338</v>
      </c>
      <c r="D506" t="s">
        <v>8380</v>
      </c>
      <c r="K506">
        <v>656</v>
      </c>
      <c r="L506">
        <v>813</v>
      </c>
      <c r="M506">
        <v>734.5</v>
      </c>
    </row>
    <row r="507" spans="1:13" x14ac:dyDescent="0.2">
      <c r="A507">
        <v>506</v>
      </c>
      <c r="B507" t="s">
        <v>7514</v>
      </c>
      <c r="C507" t="s">
        <v>8322</v>
      </c>
      <c r="D507" t="s">
        <v>8380</v>
      </c>
      <c r="K507">
        <v>742</v>
      </c>
      <c r="L507">
        <v>747</v>
      </c>
      <c r="M507">
        <v>744.5</v>
      </c>
    </row>
    <row r="508" spans="1:13" x14ac:dyDescent="0.2">
      <c r="A508">
        <v>507</v>
      </c>
      <c r="B508" t="s">
        <v>427</v>
      </c>
      <c r="C508" t="s">
        <v>8330</v>
      </c>
      <c r="D508" t="s">
        <v>8380</v>
      </c>
      <c r="K508">
        <v>756</v>
      </c>
      <c r="L508">
        <v>776</v>
      </c>
      <c r="M508">
        <v>766</v>
      </c>
    </row>
    <row r="509" spans="1:13" x14ac:dyDescent="0.2">
      <c r="A509">
        <v>508</v>
      </c>
      <c r="B509" t="s">
        <v>433</v>
      </c>
      <c r="C509" t="s">
        <v>8331</v>
      </c>
      <c r="D509" t="s">
        <v>8380</v>
      </c>
      <c r="K509">
        <v>735</v>
      </c>
      <c r="L509">
        <v>848</v>
      </c>
      <c r="M509">
        <v>791.5</v>
      </c>
    </row>
    <row r="510" spans="1:13" x14ac:dyDescent="0.2">
      <c r="A510">
        <v>509</v>
      </c>
      <c r="B510" t="s">
        <v>345</v>
      </c>
      <c r="C510" t="s">
        <v>8332</v>
      </c>
      <c r="D510" t="s">
        <v>8380</v>
      </c>
      <c r="K510">
        <v>752</v>
      </c>
      <c r="L510">
        <v>861</v>
      </c>
      <c r="M510">
        <v>806.5</v>
      </c>
    </row>
    <row r="511" spans="1:13" x14ac:dyDescent="0.2">
      <c r="A511">
        <v>510</v>
      </c>
      <c r="B511" t="s">
        <v>1013</v>
      </c>
      <c r="C511" t="s">
        <v>8345</v>
      </c>
      <c r="D511" t="s">
        <v>8380</v>
      </c>
      <c r="K511">
        <v>944</v>
      </c>
      <c r="L511">
        <v>763</v>
      </c>
      <c r="M511">
        <v>853.5</v>
      </c>
    </row>
    <row r="512" spans="1:13" x14ac:dyDescent="0.2">
      <c r="A512">
        <v>511</v>
      </c>
      <c r="B512" t="s">
        <v>110</v>
      </c>
      <c r="C512" t="s">
        <v>8324</v>
      </c>
      <c r="D512" t="s">
        <v>8384</v>
      </c>
      <c r="K512">
        <v>97</v>
      </c>
      <c r="L512">
        <v>83</v>
      </c>
      <c r="M512">
        <v>90.7</v>
      </c>
    </row>
    <row r="513" spans="1:13" x14ac:dyDescent="0.2">
      <c r="A513">
        <v>512</v>
      </c>
      <c r="B513" t="s">
        <v>218</v>
      </c>
      <c r="C513" t="s">
        <v>8343</v>
      </c>
      <c r="D513" t="s">
        <v>8384</v>
      </c>
      <c r="K513">
        <v>176</v>
      </c>
      <c r="L513">
        <v>176</v>
      </c>
      <c r="M513">
        <v>166.7</v>
      </c>
    </row>
    <row r="514" spans="1:13" x14ac:dyDescent="0.2">
      <c r="A514">
        <v>513</v>
      </c>
      <c r="B514" t="s">
        <v>54</v>
      </c>
      <c r="C514" t="s">
        <v>8322</v>
      </c>
      <c r="D514" t="s">
        <v>8381</v>
      </c>
      <c r="K514">
        <v>12</v>
      </c>
      <c r="L514">
        <v>9</v>
      </c>
      <c r="M514">
        <v>12</v>
      </c>
    </row>
    <row r="515" spans="1:13" x14ac:dyDescent="0.2">
      <c r="A515">
        <v>514</v>
      </c>
      <c r="B515" t="s">
        <v>120</v>
      </c>
      <c r="C515" t="s">
        <v>8376</v>
      </c>
      <c r="D515" t="s">
        <v>8381</v>
      </c>
      <c r="K515">
        <v>57</v>
      </c>
      <c r="L515">
        <v>66</v>
      </c>
      <c r="M515">
        <v>69.3</v>
      </c>
    </row>
    <row r="516" spans="1:13" x14ac:dyDescent="0.2">
      <c r="A516">
        <v>515</v>
      </c>
      <c r="B516" t="s">
        <v>130</v>
      </c>
      <c r="C516" t="s">
        <v>8340</v>
      </c>
      <c r="D516" t="s">
        <v>8381</v>
      </c>
      <c r="K516">
        <v>105</v>
      </c>
      <c r="L516">
        <v>101</v>
      </c>
      <c r="M516">
        <v>109.3</v>
      </c>
    </row>
    <row r="517" spans="1:13" x14ac:dyDescent="0.2">
      <c r="A517">
        <v>516</v>
      </c>
      <c r="B517" t="s">
        <v>107</v>
      </c>
      <c r="C517" t="s">
        <v>8330</v>
      </c>
      <c r="D517" t="s">
        <v>8381</v>
      </c>
      <c r="K517">
        <v>149</v>
      </c>
      <c r="L517">
        <v>135</v>
      </c>
      <c r="M517">
        <v>154</v>
      </c>
    </row>
    <row r="518" spans="1:13" x14ac:dyDescent="0.2">
      <c r="A518">
        <v>517</v>
      </c>
      <c r="B518" t="s">
        <v>269</v>
      </c>
      <c r="C518" t="s">
        <v>8334</v>
      </c>
      <c r="D518" t="s">
        <v>8381</v>
      </c>
      <c r="K518">
        <v>159</v>
      </c>
      <c r="L518">
        <v>166</v>
      </c>
      <c r="M518">
        <v>181.3</v>
      </c>
    </row>
    <row r="519" spans="1:13" x14ac:dyDescent="0.2">
      <c r="A519">
        <v>518</v>
      </c>
      <c r="B519" t="s">
        <v>201</v>
      </c>
      <c r="C519" t="s">
        <v>8347</v>
      </c>
      <c r="D519" t="s">
        <v>8381</v>
      </c>
      <c r="K519">
        <v>232</v>
      </c>
      <c r="L519">
        <v>220</v>
      </c>
      <c r="M519">
        <v>230.7</v>
      </c>
    </row>
    <row r="520" spans="1:13" x14ac:dyDescent="0.2">
      <c r="A520">
        <v>519</v>
      </c>
      <c r="B520" t="s">
        <v>166</v>
      </c>
      <c r="C520" t="s">
        <v>8336</v>
      </c>
      <c r="D520" t="s">
        <v>8381</v>
      </c>
      <c r="K520">
        <v>260</v>
      </c>
      <c r="L520">
        <v>242</v>
      </c>
      <c r="M520">
        <v>261.7</v>
      </c>
    </row>
    <row r="521" spans="1:13" x14ac:dyDescent="0.2">
      <c r="A521">
        <v>520</v>
      </c>
      <c r="B521" t="s">
        <v>266</v>
      </c>
      <c r="C521" t="s">
        <v>8342</v>
      </c>
      <c r="D521" t="s">
        <v>8381</v>
      </c>
      <c r="K521">
        <v>239</v>
      </c>
      <c r="L521">
        <v>251</v>
      </c>
      <c r="M521">
        <v>264</v>
      </c>
    </row>
    <row r="522" spans="1:13" x14ac:dyDescent="0.2">
      <c r="A522">
        <v>521</v>
      </c>
      <c r="B522" t="s">
        <v>256</v>
      </c>
      <c r="C522" t="s">
        <v>8327</v>
      </c>
      <c r="D522" t="s">
        <v>8381</v>
      </c>
      <c r="K522">
        <v>310</v>
      </c>
      <c r="L522">
        <v>341</v>
      </c>
      <c r="M522">
        <v>364.7</v>
      </c>
    </row>
    <row r="523" spans="1:13" x14ac:dyDescent="0.2">
      <c r="A523">
        <v>522</v>
      </c>
      <c r="B523" t="s">
        <v>354</v>
      </c>
      <c r="C523" t="s">
        <v>8338</v>
      </c>
      <c r="D523" t="s">
        <v>8381</v>
      </c>
      <c r="K523">
        <v>553</v>
      </c>
      <c r="L523">
        <v>514</v>
      </c>
      <c r="M523">
        <v>533.5</v>
      </c>
    </row>
    <row r="524" spans="1:13" x14ac:dyDescent="0.2">
      <c r="A524">
        <v>523</v>
      </c>
      <c r="B524" t="s">
        <v>270</v>
      </c>
      <c r="C524" t="s">
        <v>8332</v>
      </c>
      <c r="D524" t="s">
        <v>8381</v>
      </c>
      <c r="K524">
        <v>576</v>
      </c>
      <c r="L524">
        <v>498</v>
      </c>
      <c r="M524">
        <v>537</v>
      </c>
    </row>
    <row r="525" spans="1:13" x14ac:dyDescent="0.2">
      <c r="A525">
        <v>524</v>
      </c>
      <c r="B525" t="s">
        <v>284</v>
      </c>
      <c r="C525" t="s">
        <v>8345</v>
      </c>
      <c r="D525" t="s">
        <v>8381</v>
      </c>
      <c r="K525">
        <v>544</v>
      </c>
      <c r="L525">
        <v>556</v>
      </c>
      <c r="M525">
        <v>550</v>
      </c>
    </row>
    <row r="526" spans="1:13" x14ac:dyDescent="0.2">
      <c r="A526">
        <v>525</v>
      </c>
      <c r="B526" t="s">
        <v>7492</v>
      </c>
      <c r="C526" t="s">
        <v>8327</v>
      </c>
      <c r="D526" t="s">
        <v>8381</v>
      </c>
      <c r="K526">
        <v>770</v>
      </c>
      <c r="L526">
        <v>972</v>
      </c>
      <c r="M526">
        <v>711.7</v>
      </c>
    </row>
    <row r="527" spans="1:13" x14ac:dyDescent="0.2">
      <c r="A527">
        <v>526</v>
      </c>
      <c r="B527" t="s">
        <v>458</v>
      </c>
      <c r="C527" t="s">
        <v>8346</v>
      </c>
      <c r="D527" t="s">
        <v>8381</v>
      </c>
      <c r="K527">
        <v>710</v>
      </c>
      <c r="L527">
        <v>599</v>
      </c>
      <c r="M527">
        <v>654.5</v>
      </c>
    </row>
    <row r="528" spans="1:13" x14ac:dyDescent="0.2">
      <c r="A528">
        <v>527</v>
      </c>
      <c r="B528" t="s">
        <v>506</v>
      </c>
      <c r="C528" t="s">
        <v>8340</v>
      </c>
      <c r="D528" t="s">
        <v>8381</v>
      </c>
      <c r="K528">
        <v>697</v>
      </c>
      <c r="L528">
        <v>669</v>
      </c>
      <c r="M528">
        <v>683</v>
      </c>
    </row>
    <row r="529" spans="1:13" x14ac:dyDescent="0.2">
      <c r="A529">
        <v>528</v>
      </c>
      <c r="B529" t="s">
        <v>7500</v>
      </c>
      <c r="C529" t="s">
        <v>8337</v>
      </c>
      <c r="D529" t="s">
        <v>8381</v>
      </c>
      <c r="K529">
        <v>901</v>
      </c>
      <c r="L529">
        <v>907</v>
      </c>
      <c r="M529">
        <v>904</v>
      </c>
    </row>
    <row r="530" spans="1:13" x14ac:dyDescent="0.2">
      <c r="A530">
        <v>529</v>
      </c>
      <c r="B530" t="s">
        <v>816</v>
      </c>
      <c r="C530" t="s">
        <v>8328</v>
      </c>
      <c r="D530" t="s">
        <v>8373</v>
      </c>
      <c r="K530">
        <v>748</v>
      </c>
      <c r="L530">
        <v>677</v>
      </c>
      <c r="M530">
        <v>712.5</v>
      </c>
    </row>
    <row r="531" spans="1:13" x14ac:dyDescent="0.2">
      <c r="A531">
        <v>530</v>
      </c>
      <c r="B531" t="s">
        <v>64</v>
      </c>
      <c r="C531" t="s">
        <v>8325</v>
      </c>
      <c r="D531" t="s">
        <v>8382</v>
      </c>
      <c r="K531">
        <v>25</v>
      </c>
      <c r="L531">
        <v>23</v>
      </c>
      <c r="M531">
        <v>25.3</v>
      </c>
    </row>
    <row r="532" spans="1:13" x14ac:dyDescent="0.2">
      <c r="A532">
        <v>531</v>
      </c>
      <c r="B532" t="s">
        <v>46</v>
      </c>
      <c r="C532" t="s">
        <v>8320</v>
      </c>
      <c r="D532" t="s">
        <v>8382</v>
      </c>
      <c r="K532">
        <v>26</v>
      </c>
      <c r="L532">
        <v>25</v>
      </c>
      <c r="M532">
        <v>26.7</v>
      </c>
    </row>
    <row r="533" spans="1:13" x14ac:dyDescent="0.2">
      <c r="A533">
        <v>532</v>
      </c>
      <c r="B533" t="s">
        <v>191</v>
      </c>
      <c r="D533" t="s">
        <v>8382</v>
      </c>
      <c r="K533">
        <v>108</v>
      </c>
      <c r="L533">
        <v>111</v>
      </c>
      <c r="M533">
        <v>118</v>
      </c>
    </row>
    <row r="534" spans="1:13" x14ac:dyDescent="0.2">
      <c r="A534">
        <v>533</v>
      </c>
      <c r="B534" t="s">
        <v>359</v>
      </c>
      <c r="C534" t="s">
        <v>8323</v>
      </c>
      <c r="D534" t="s">
        <v>8382</v>
      </c>
      <c r="K534">
        <v>154</v>
      </c>
      <c r="L534">
        <v>148</v>
      </c>
      <c r="M534">
        <v>153</v>
      </c>
    </row>
    <row r="535" spans="1:13" x14ac:dyDescent="0.2">
      <c r="A535">
        <v>534</v>
      </c>
      <c r="B535" t="s">
        <v>220</v>
      </c>
      <c r="C535" t="s">
        <v>8376</v>
      </c>
      <c r="D535" t="s">
        <v>8382</v>
      </c>
      <c r="K535">
        <v>244</v>
      </c>
      <c r="L535">
        <v>238</v>
      </c>
      <c r="M535">
        <v>245.3</v>
      </c>
    </row>
    <row r="536" spans="1:13" x14ac:dyDescent="0.2">
      <c r="A536">
        <v>535</v>
      </c>
      <c r="B536" t="s">
        <v>242</v>
      </c>
      <c r="C536" t="s">
        <v>8336</v>
      </c>
      <c r="D536" t="s">
        <v>8382</v>
      </c>
      <c r="K536">
        <v>325</v>
      </c>
      <c r="L536">
        <v>294</v>
      </c>
      <c r="M536">
        <v>277.7</v>
      </c>
    </row>
    <row r="537" spans="1:13" x14ac:dyDescent="0.2">
      <c r="A537">
        <v>536</v>
      </c>
      <c r="B537" t="s">
        <v>247</v>
      </c>
      <c r="C537" t="s">
        <v>8341</v>
      </c>
      <c r="D537" t="s">
        <v>8382</v>
      </c>
      <c r="K537">
        <v>313</v>
      </c>
      <c r="L537">
        <v>348</v>
      </c>
      <c r="M537">
        <v>318.7</v>
      </c>
    </row>
    <row r="538" spans="1:13" x14ac:dyDescent="0.2">
      <c r="A538">
        <v>537</v>
      </c>
      <c r="B538" t="s">
        <v>245</v>
      </c>
      <c r="C538" t="s">
        <v>8343</v>
      </c>
      <c r="D538" t="s">
        <v>8382</v>
      </c>
      <c r="K538">
        <v>355</v>
      </c>
      <c r="L538">
        <v>343</v>
      </c>
      <c r="M538">
        <v>338.7</v>
      </c>
    </row>
    <row r="539" spans="1:13" x14ac:dyDescent="0.2">
      <c r="A539">
        <v>538</v>
      </c>
      <c r="B539" t="s">
        <v>312</v>
      </c>
      <c r="C539" t="s">
        <v>8330</v>
      </c>
      <c r="D539" t="s">
        <v>8382</v>
      </c>
      <c r="K539">
        <v>478</v>
      </c>
      <c r="L539">
        <v>549</v>
      </c>
      <c r="M539">
        <v>513.5</v>
      </c>
    </row>
    <row r="540" spans="1:13" x14ac:dyDescent="0.2">
      <c r="A540">
        <v>539</v>
      </c>
      <c r="B540" t="s">
        <v>382</v>
      </c>
      <c r="C540" t="s">
        <v>7554</v>
      </c>
      <c r="D540" t="s">
        <v>8382</v>
      </c>
      <c r="K540">
        <v>583</v>
      </c>
      <c r="L540">
        <v>588</v>
      </c>
      <c r="M540">
        <v>585.5</v>
      </c>
    </row>
    <row r="541" spans="1:13" x14ac:dyDescent="0.2">
      <c r="A541">
        <v>540</v>
      </c>
      <c r="B541" t="s">
        <v>461</v>
      </c>
      <c r="C541" t="s">
        <v>8345</v>
      </c>
      <c r="D541" t="s">
        <v>8382</v>
      </c>
      <c r="K541">
        <v>690</v>
      </c>
      <c r="L541">
        <v>631</v>
      </c>
      <c r="M541">
        <v>660.5</v>
      </c>
    </row>
    <row r="542" spans="1:13" x14ac:dyDescent="0.2">
      <c r="A542">
        <v>541</v>
      </c>
      <c r="B542" t="s">
        <v>615</v>
      </c>
      <c r="C542" t="s">
        <v>8324</v>
      </c>
      <c r="D542" t="s">
        <v>8382</v>
      </c>
      <c r="K542">
        <v>841</v>
      </c>
      <c r="L542">
        <v>812</v>
      </c>
      <c r="M542">
        <v>826.5</v>
      </c>
    </row>
    <row r="543" spans="1:13" x14ac:dyDescent="0.2">
      <c r="A543">
        <v>542</v>
      </c>
      <c r="B543" t="s">
        <v>815</v>
      </c>
      <c r="C543" t="s">
        <v>8376</v>
      </c>
      <c r="D543" t="s">
        <v>8382</v>
      </c>
      <c r="K543">
        <v>968</v>
      </c>
      <c r="L543">
        <v>969</v>
      </c>
      <c r="M543">
        <v>968.5</v>
      </c>
    </row>
    <row r="544" spans="1:13" x14ac:dyDescent="0.2">
      <c r="A544">
        <v>543</v>
      </c>
      <c r="B544" t="s">
        <v>7676</v>
      </c>
      <c r="C544" t="s">
        <v>8342</v>
      </c>
      <c r="D544" t="s">
        <v>8349</v>
      </c>
      <c r="K544">
        <v>68</v>
      </c>
      <c r="L544">
        <v>77</v>
      </c>
      <c r="M544">
        <v>67</v>
      </c>
    </row>
    <row r="545" spans="1:13" x14ac:dyDescent="0.2">
      <c r="A545">
        <v>544</v>
      </c>
      <c r="B545" t="s">
        <v>7710</v>
      </c>
      <c r="C545" t="s">
        <v>8344</v>
      </c>
      <c r="D545" t="s">
        <v>8349</v>
      </c>
      <c r="K545">
        <v>79</v>
      </c>
      <c r="L545">
        <v>94</v>
      </c>
      <c r="M545">
        <v>77.3</v>
      </c>
    </row>
    <row r="546" spans="1:13" x14ac:dyDescent="0.2">
      <c r="A546">
        <v>545</v>
      </c>
      <c r="B546" t="s">
        <v>7691</v>
      </c>
      <c r="C546" t="s">
        <v>8320</v>
      </c>
      <c r="D546" t="s">
        <v>8349</v>
      </c>
      <c r="K546">
        <v>87</v>
      </c>
      <c r="L546">
        <v>106</v>
      </c>
      <c r="M546">
        <v>86.3</v>
      </c>
    </row>
    <row r="547" spans="1:13" x14ac:dyDescent="0.2">
      <c r="A547">
        <v>546</v>
      </c>
      <c r="B547" t="s">
        <v>7734</v>
      </c>
      <c r="C547" t="s">
        <v>8321</v>
      </c>
      <c r="D547" t="s">
        <v>8349</v>
      </c>
      <c r="K547">
        <v>94</v>
      </c>
      <c r="L547">
        <v>110</v>
      </c>
      <c r="M547">
        <v>91.7</v>
      </c>
    </row>
    <row r="548" spans="1:13" x14ac:dyDescent="0.2">
      <c r="A548">
        <v>547</v>
      </c>
      <c r="B548" t="s">
        <v>7689</v>
      </c>
      <c r="C548" t="s">
        <v>8343</v>
      </c>
      <c r="D548" t="s">
        <v>8349</v>
      </c>
      <c r="K548">
        <v>111</v>
      </c>
      <c r="L548">
        <v>127</v>
      </c>
      <c r="M548">
        <v>113.3</v>
      </c>
    </row>
    <row r="549" spans="1:13" x14ac:dyDescent="0.2">
      <c r="A549">
        <v>548</v>
      </c>
      <c r="B549" t="s">
        <v>7761</v>
      </c>
      <c r="C549" t="s">
        <v>8326</v>
      </c>
      <c r="D549" t="s">
        <v>8349</v>
      </c>
      <c r="K549">
        <v>119</v>
      </c>
      <c r="L549">
        <v>137</v>
      </c>
      <c r="M549">
        <v>115</v>
      </c>
    </row>
    <row r="550" spans="1:13" x14ac:dyDescent="0.2">
      <c r="A550">
        <v>549</v>
      </c>
      <c r="B550" t="s">
        <v>7771</v>
      </c>
      <c r="C550" t="s">
        <v>8329</v>
      </c>
      <c r="D550" t="s">
        <v>8349</v>
      </c>
      <c r="K550">
        <v>135</v>
      </c>
      <c r="L550">
        <v>146</v>
      </c>
      <c r="M550">
        <v>124</v>
      </c>
    </row>
    <row r="551" spans="1:13" x14ac:dyDescent="0.2">
      <c r="A551">
        <v>550</v>
      </c>
      <c r="B551" t="s">
        <v>7722</v>
      </c>
      <c r="C551" t="s">
        <v>8324</v>
      </c>
      <c r="D551" t="s">
        <v>8349</v>
      </c>
      <c r="K551">
        <v>124</v>
      </c>
      <c r="L551">
        <v>142</v>
      </c>
      <c r="M551">
        <v>127.3</v>
      </c>
    </row>
    <row r="552" spans="1:13" x14ac:dyDescent="0.2">
      <c r="A552">
        <v>551</v>
      </c>
      <c r="B552" t="s">
        <v>1177</v>
      </c>
      <c r="C552" t="s">
        <v>8318</v>
      </c>
      <c r="D552" t="s">
        <v>8349</v>
      </c>
      <c r="K552">
        <v>128</v>
      </c>
      <c r="L552">
        <v>153</v>
      </c>
      <c r="M552">
        <v>132</v>
      </c>
    </row>
    <row r="553" spans="1:13" x14ac:dyDescent="0.2">
      <c r="A553">
        <v>552</v>
      </c>
      <c r="B553" t="s">
        <v>178</v>
      </c>
      <c r="C553" t="s">
        <v>8340</v>
      </c>
      <c r="D553" t="s">
        <v>8349</v>
      </c>
      <c r="K553">
        <v>140</v>
      </c>
      <c r="L553">
        <v>150</v>
      </c>
      <c r="M553">
        <v>134</v>
      </c>
    </row>
    <row r="554" spans="1:13" x14ac:dyDescent="0.2">
      <c r="A554">
        <v>553</v>
      </c>
      <c r="B554" t="s">
        <v>7719</v>
      </c>
      <c r="C554" t="s">
        <v>8337</v>
      </c>
      <c r="D554" t="s">
        <v>8349</v>
      </c>
      <c r="K554">
        <v>139</v>
      </c>
      <c r="L554">
        <v>149</v>
      </c>
      <c r="M554">
        <v>135.69999999999999</v>
      </c>
    </row>
    <row r="555" spans="1:13" x14ac:dyDescent="0.2">
      <c r="A555">
        <v>554</v>
      </c>
      <c r="B555" t="s">
        <v>7743</v>
      </c>
      <c r="C555" t="s">
        <v>8330</v>
      </c>
      <c r="D555" t="s">
        <v>8349</v>
      </c>
      <c r="K555">
        <v>141</v>
      </c>
      <c r="L555">
        <v>173</v>
      </c>
      <c r="M555">
        <v>146.30000000000001</v>
      </c>
    </row>
    <row r="556" spans="1:13" x14ac:dyDescent="0.2">
      <c r="A556">
        <v>555</v>
      </c>
      <c r="B556" t="s">
        <v>7746</v>
      </c>
      <c r="C556" t="s">
        <v>8323</v>
      </c>
      <c r="D556" t="s">
        <v>8349</v>
      </c>
      <c r="K556">
        <v>152</v>
      </c>
      <c r="L556">
        <v>168</v>
      </c>
      <c r="M556">
        <v>148</v>
      </c>
    </row>
    <row r="557" spans="1:13" x14ac:dyDescent="0.2">
      <c r="A557">
        <v>556</v>
      </c>
      <c r="B557" t="s">
        <v>7777</v>
      </c>
      <c r="C557" t="s">
        <v>8325</v>
      </c>
      <c r="D557" t="s">
        <v>8349</v>
      </c>
      <c r="K557">
        <v>147</v>
      </c>
      <c r="L557">
        <v>179</v>
      </c>
      <c r="M557">
        <v>153.30000000000001</v>
      </c>
    </row>
    <row r="558" spans="1:13" x14ac:dyDescent="0.2">
      <c r="A558">
        <v>557</v>
      </c>
      <c r="B558" t="s">
        <v>7881</v>
      </c>
      <c r="C558" t="s">
        <v>8376</v>
      </c>
      <c r="D558" t="s">
        <v>8349</v>
      </c>
      <c r="K558">
        <v>164</v>
      </c>
      <c r="L558">
        <v>191</v>
      </c>
      <c r="M558">
        <v>162</v>
      </c>
    </row>
    <row r="559" spans="1:13" x14ac:dyDescent="0.2">
      <c r="A559">
        <v>558</v>
      </c>
      <c r="B559" t="s">
        <v>7756</v>
      </c>
      <c r="C559" t="s">
        <v>7554</v>
      </c>
      <c r="D559" t="s">
        <v>8349</v>
      </c>
      <c r="K559">
        <v>162</v>
      </c>
      <c r="L559">
        <v>193</v>
      </c>
      <c r="M559">
        <v>169.7</v>
      </c>
    </row>
    <row r="560" spans="1:13" x14ac:dyDescent="0.2">
      <c r="A560">
        <v>559</v>
      </c>
      <c r="B560" t="s">
        <v>7790</v>
      </c>
      <c r="C560" t="s">
        <v>8335</v>
      </c>
      <c r="D560" t="s">
        <v>8349</v>
      </c>
      <c r="K560">
        <v>178</v>
      </c>
      <c r="L560">
        <v>198</v>
      </c>
      <c r="M560">
        <v>175.7</v>
      </c>
    </row>
    <row r="561" spans="1:13" x14ac:dyDescent="0.2">
      <c r="A561">
        <v>560</v>
      </c>
      <c r="B561" t="s">
        <v>7905</v>
      </c>
      <c r="C561" t="s">
        <v>8347</v>
      </c>
      <c r="D561" t="s">
        <v>8349</v>
      </c>
      <c r="K561">
        <v>168</v>
      </c>
      <c r="L561">
        <v>222</v>
      </c>
      <c r="M561">
        <v>185.3</v>
      </c>
    </row>
    <row r="562" spans="1:13" x14ac:dyDescent="0.2">
      <c r="A562">
        <v>561</v>
      </c>
      <c r="B562" t="s">
        <v>7780</v>
      </c>
      <c r="C562" t="s">
        <v>8322</v>
      </c>
      <c r="D562" t="s">
        <v>8349</v>
      </c>
      <c r="K562">
        <v>204</v>
      </c>
      <c r="L562">
        <v>210</v>
      </c>
      <c r="M562">
        <v>186</v>
      </c>
    </row>
    <row r="563" spans="1:13" x14ac:dyDescent="0.2">
      <c r="A563">
        <v>562</v>
      </c>
      <c r="B563" t="s">
        <v>7782</v>
      </c>
      <c r="C563" t="s">
        <v>8336</v>
      </c>
      <c r="D563" t="s">
        <v>8349</v>
      </c>
      <c r="K563">
        <v>179</v>
      </c>
      <c r="L563">
        <v>215</v>
      </c>
      <c r="M563">
        <v>189.3</v>
      </c>
    </row>
    <row r="564" spans="1:13" x14ac:dyDescent="0.2">
      <c r="A564">
        <v>563</v>
      </c>
      <c r="B564" t="s">
        <v>7740</v>
      </c>
      <c r="C564" t="s">
        <v>8341</v>
      </c>
      <c r="D564" t="s">
        <v>8349</v>
      </c>
      <c r="K564">
        <v>223</v>
      </c>
      <c r="L564">
        <v>261</v>
      </c>
      <c r="M564">
        <v>237</v>
      </c>
    </row>
    <row r="565" spans="1:13" x14ac:dyDescent="0.2">
      <c r="A565">
        <v>564</v>
      </c>
      <c r="B565" t="s">
        <v>7787</v>
      </c>
      <c r="C565" t="s">
        <v>8338</v>
      </c>
      <c r="D565" t="s">
        <v>8349</v>
      </c>
      <c r="K565">
        <v>218</v>
      </c>
      <c r="L565">
        <v>254</v>
      </c>
      <c r="M565">
        <v>238</v>
      </c>
    </row>
    <row r="566" spans="1:13" x14ac:dyDescent="0.2">
      <c r="A566">
        <v>565</v>
      </c>
      <c r="B566" t="s">
        <v>7774</v>
      </c>
      <c r="C566" t="s">
        <v>8340</v>
      </c>
      <c r="D566" t="s">
        <v>8349</v>
      </c>
      <c r="K566">
        <v>224</v>
      </c>
      <c r="L566">
        <v>274</v>
      </c>
      <c r="M566">
        <v>244.7</v>
      </c>
    </row>
    <row r="567" spans="1:13" x14ac:dyDescent="0.2">
      <c r="A567">
        <v>566</v>
      </c>
      <c r="B567" t="s">
        <v>7741</v>
      </c>
      <c r="C567" t="s">
        <v>8331</v>
      </c>
      <c r="D567" t="s">
        <v>8349</v>
      </c>
      <c r="K567">
        <v>209</v>
      </c>
      <c r="L567">
        <v>269</v>
      </c>
      <c r="M567">
        <v>251</v>
      </c>
    </row>
    <row r="568" spans="1:13" x14ac:dyDescent="0.2">
      <c r="A568">
        <v>567</v>
      </c>
      <c r="B568" t="s">
        <v>7712</v>
      </c>
      <c r="C568" t="s">
        <v>7554</v>
      </c>
      <c r="D568" t="s">
        <v>8349</v>
      </c>
      <c r="K568">
        <v>238</v>
      </c>
      <c r="L568">
        <v>265</v>
      </c>
      <c r="M568">
        <v>272</v>
      </c>
    </row>
    <row r="569" spans="1:13" x14ac:dyDescent="0.2">
      <c r="A569">
        <v>568</v>
      </c>
      <c r="B569" t="s">
        <v>7791</v>
      </c>
      <c r="C569" t="s">
        <v>8339</v>
      </c>
      <c r="D569" t="s">
        <v>8349</v>
      </c>
      <c r="K569">
        <v>247</v>
      </c>
      <c r="L569">
        <v>342</v>
      </c>
      <c r="M569">
        <v>290.3</v>
      </c>
    </row>
    <row r="570" spans="1:13" x14ac:dyDescent="0.2">
      <c r="A570">
        <v>569</v>
      </c>
      <c r="B570" t="s">
        <v>7739</v>
      </c>
      <c r="C570" t="s">
        <v>8318</v>
      </c>
      <c r="D570" t="s">
        <v>8349</v>
      </c>
      <c r="K570">
        <v>317</v>
      </c>
      <c r="L570">
        <v>295</v>
      </c>
      <c r="M570">
        <v>295.3</v>
      </c>
    </row>
    <row r="571" spans="1:13" x14ac:dyDescent="0.2">
      <c r="A571">
        <v>570</v>
      </c>
      <c r="B571" t="s">
        <v>7833</v>
      </c>
      <c r="C571" t="s">
        <v>8322</v>
      </c>
      <c r="D571" t="s">
        <v>8349</v>
      </c>
      <c r="K571">
        <v>315</v>
      </c>
      <c r="L571">
        <v>347</v>
      </c>
      <c r="M571">
        <v>324.3</v>
      </c>
    </row>
    <row r="572" spans="1:13" x14ac:dyDescent="0.2">
      <c r="A572">
        <v>571</v>
      </c>
      <c r="B572" t="s">
        <v>7757</v>
      </c>
      <c r="C572" t="s">
        <v>8329</v>
      </c>
      <c r="D572" t="s">
        <v>8349</v>
      </c>
      <c r="K572">
        <v>346</v>
      </c>
      <c r="L572">
        <v>401</v>
      </c>
      <c r="M572">
        <v>327.3</v>
      </c>
    </row>
    <row r="573" spans="1:13" x14ac:dyDescent="0.2">
      <c r="A573">
        <v>572</v>
      </c>
      <c r="B573" t="s">
        <v>7768</v>
      </c>
      <c r="C573" t="s">
        <v>8346</v>
      </c>
      <c r="D573" t="s">
        <v>8349</v>
      </c>
      <c r="K573">
        <v>321</v>
      </c>
      <c r="L573">
        <v>384</v>
      </c>
      <c r="M573">
        <v>346</v>
      </c>
    </row>
    <row r="574" spans="1:13" x14ac:dyDescent="0.2">
      <c r="A574">
        <v>573</v>
      </c>
      <c r="B574" t="s">
        <v>7825</v>
      </c>
      <c r="C574" t="s">
        <v>8340</v>
      </c>
      <c r="D574" t="s">
        <v>8349</v>
      </c>
      <c r="K574">
        <v>502</v>
      </c>
      <c r="L574">
        <v>374</v>
      </c>
      <c r="M574">
        <v>364.7</v>
      </c>
    </row>
    <row r="575" spans="1:13" x14ac:dyDescent="0.2">
      <c r="A575">
        <v>574</v>
      </c>
      <c r="B575" t="s">
        <v>7726</v>
      </c>
      <c r="C575" t="s">
        <v>8321</v>
      </c>
      <c r="D575" t="s">
        <v>8349</v>
      </c>
      <c r="K575">
        <v>380</v>
      </c>
      <c r="L575">
        <v>363</v>
      </c>
      <c r="M575">
        <v>375.3</v>
      </c>
    </row>
    <row r="576" spans="1:13" x14ac:dyDescent="0.2">
      <c r="A576">
        <v>575</v>
      </c>
      <c r="B576" t="s">
        <v>7773</v>
      </c>
      <c r="C576" t="s">
        <v>8339</v>
      </c>
      <c r="D576" t="s">
        <v>8349</v>
      </c>
      <c r="K576">
        <v>387</v>
      </c>
      <c r="L576">
        <v>467</v>
      </c>
      <c r="M576">
        <v>402</v>
      </c>
    </row>
    <row r="577" spans="1:13" x14ac:dyDescent="0.2">
      <c r="A577">
        <v>576</v>
      </c>
      <c r="B577" t="s">
        <v>7725</v>
      </c>
      <c r="C577" t="s">
        <v>8318</v>
      </c>
      <c r="D577" t="s">
        <v>8349</v>
      </c>
      <c r="K577">
        <v>371</v>
      </c>
      <c r="L577">
        <v>350</v>
      </c>
      <c r="M577">
        <v>402.3</v>
      </c>
    </row>
    <row r="578" spans="1:13" x14ac:dyDescent="0.2">
      <c r="A578">
        <v>577</v>
      </c>
      <c r="B578" t="s">
        <v>7770</v>
      </c>
      <c r="C578" t="s">
        <v>8342</v>
      </c>
      <c r="D578" t="s">
        <v>8349</v>
      </c>
      <c r="K578">
        <v>416</v>
      </c>
      <c r="L578">
        <v>439</v>
      </c>
      <c r="M578">
        <v>407.3</v>
      </c>
    </row>
    <row r="579" spans="1:13" x14ac:dyDescent="0.2">
      <c r="A579">
        <v>578</v>
      </c>
      <c r="B579" t="s">
        <v>7765</v>
      </c>
      <c r="C579" t="s">
        <v>8344</v>
      </c>
      <c r="D579" t="s">
        <v>8349</v>
      </c>
      <c r="K579">
        <v>463</v>
      </c>
      <c r="L579">
        <v>392</v>
      </c>
      <c r="M579">
        <v>422.3</v>
      </c>
    </row>
    <row r="580" spans="1:13" x14ac:dyDescent="0.2">
      <c r="A580">
        <v>579</v>
      </c>
      <c r="B580" t="s">
        <v>7750</v>
      </c>
      <c r="C580" t="s">
        <v>8320</v>
      </c>
      <c r="D580" t="s">
        <v>8349</v>
      </c>
      <c r="K580">
        <v>514</v>
      </c>
      <c r="L580">
        <v>455</v>
      </c>
      <c r="M580">
        <v>455.3</v>
      </c>
    </row>
    <row r="581" spans="1:13" x14ac:dyDescent="0.2">
      <c r="A581">
        <v>580</v>
      </c>
      <c r="B581" t="s">
        <v>7720</v>
      </c>
      <c r="C581" t="s">
        <v>8335</v>
      </c>
      <c r="D581" t="s">
        <v>8349</v>
      </c>
      <c r="K581">
        <v>494</v>
      </c>
      <c r="L581">
        <v>501</v>
      </c>
      <c r="M581">
        <v>458</v>
      </c>
    </row>
    <row r="582" spans="1:13" x14ac:dyDescent="0.2">
      <c r="A582">
        <v>581</v>
      </c>
      <c r="B582" t="s">
        <v>7847</v>
      </c>
      <c r="C582" t="s">
        <v>8320</v>
      </c>
      <c r="D582" t="s">
        <v>8349</v>
      </c>
      <c r="K582">
        <v>525</v>
      </c>
      <c r="L582">
        <v>480</v>
      </c>
      <c r="M582">
        <v>461.7</v>
      </c>
    </row>
    <row r="583" spans="1:13" x14ac:dyDescent="0.2">
      <c r="A583">
        <v>582</v>
      </c>
      <c r="B583" t="s">
        <v>7930</v>
      </c>
      <c r="C583" t="s">
        <v>8341</v>
      </c>
      <c r="D583" t="s">
        <v>8349</v>
      </c>
      <c r="K583">
        <v>468</v>
      </c>
      <c r="L583">
        <v>582</v>
      </c>
      <c r="M583">
        <v>463.7</v>
      </c>
    </row>
    <row r="584" spans="1:13" x14ac:dyDescent="0.2">
      <c r="A584">
        <v>583</v>
      </c>
      <c r="B584" t="s">
        <v>8129</v>
      </c>
      <c r="C584" t="s">
        <v>8341</v>
      </c>
      <c r="D584" t="s">
        <v>8349</v>
      </c>
      <c r="K584">
        <v>796</v>
      </c>
      <c r="L584">
        <v>397</v>
      </c>
      <c r="M584">
        <v>466.7</v>
      </c>
    </row>
    <row r="585" spans="1:13" x14ac:dyDescent="0.2">
      <c r="A585">
        <v>584</v>
      </c>
      <c r="B585" t="s">
        <v>7994</v>
      </c>
      <c r="C585" t="s">
        <v>8339</v>
      </c>
      <c r="D585" t="s">
        <v>8349</v>
      </c>
      <c r="K585">
        <v>506</v>
      </c>
      <c r="L585">
        <v>538</v>
      </c>
      <c r="M585">
        <v>467.7</v>
      </c>
    </row>
    <row r="586" spans="1:13" x14ac:dyDescent="0.2">
      <c r="A586">
        <v>585</v>
      </c>
      <c r="B586" t="s">
        <v>8039</v>
      </c>
      <c r="C586" t="s">
        <v>8324</v>
      </c>
      <c r="D586" t="s">
        <v>8349</v>
      </c>
      <c r="K586">
        <v>521</v>
      </c>
      <c r="L586">
        <v>522</v>
      </c>
      <c r="M586">
        <v>472.7</v>
      </c>
    </row>
    <row r="587" spans="1:13" x14ac:dyDescent="0.2">
      <c r="A587">
        <v>586</v>
      </c>
      <c r="B587" t="s">
        <v>7764</v>
      </c>
      <c r="C587" t="s">
        <v>8331</v>
      </c>
      <c r="D587" t="s">
        <v>8349</v>
      </c>
      <c r="K587">
        <v>529</v>
      </c>
      <c r="L587">
        <v>560</v>
      </c>
      <c r="M587">
        <v>487.7</v>
      </c>
    </row>
    <row r="588" spans="1:13" x14ac:dyDescent="0.2">
      <c r="A588">
        <v>587</v>
      </c>
      <c r="B588" t="s">
        <v>7925</v>
      </c>
      <c r="C588" t="s">
        <v>8331</v>
      </c>
      <c r="D588" t="s">
        <v>8349</v>
      </c>
      <c r="K588">
        <v>648</v>
      </c>
      <c r="L588">
        <v>657</v>
      </c>
      <c r="M588">
        <v>516</v>
      </c>
    </row>
    <row r="589" spans="1:13" x14ac:dyDescent="0.2">
      <c r="A589">
        <v>588</v>
      </c>
      <c r="B589" t="s">
        <v>7748</v>
      </c>
      <c r="C589" t="s">
        <v>8347</v>
      </c>
      <c r="D589" t="s">
        <v>8349</v>
      </c>
      <c r="K589">
        <v>523</v>
      </c>
      <c r="L589">
        <v>581</v>
      </c>
      <c r="M589">
        <v>522.70000000000005</v>
      </c>
    </row>
    <row r="590" spans="1:13" x14ac:dyDescent="0.2">
      <c r="A590">
        <v>589</v>
      </c>
      <c r="B590" t="s">
        <v>8082</v>
      </c>
      <c r="D590" t="s">
        <v>8349</v>
      </c>
      <c r="K590">
        <v>603</v>
      </c>
      <c r="L590">
        <v>564</v>
      </c>
      <c r="M590">
        <v>545.29999999999995</v>
      </c>
    </row>
    <row r="591" spans="1:13" x14ac:dyDescent="0.2">
      <c r="A591">
        <v>590</v>
      </c>
      <c r="B591" t="s">
        <v>7823</v>
      </c>
      <c r="C591" t="s">
        <v>8326</v>
      </c>
      <c r="D591" t="s">
        <v>8349</v>
      </c>
      <c r="K591">
        <v>417</v>
      </c>
      <c r="L591">
        <v>373</v>
      </c>
      <c r="M591">
        <v>395</v>
      </c>
    </row>
    <row r="592" spans="1:13" x14ac:dyDescent="0.2">
      <c r="A592">
        <v>591</v>
      </c>
      <c r="B592" t="s">
        <v>7809</v>
      </c>
      <c r="C592" t="s">
        <v>8326</v>
      </c>
      <c r="D592" t="s">
        <v>8349</v>
      </c>
      <c r="K592">
        <v>455</v>
      </c>
      <c r="L592">
        <v>424</v>
      </c>
      <c r="M592">
        <v>439.5</v>
      </c>
    </row>
    <row r="593" spans="1:13" x14ac:dyDescent="0.2">
      <c r="A593">
        <v>592</v>
      </c>
      <c r="B593" t="s">
        <v>7904</v>
      </c>
      <c r="C593" t="s">
        <v>8328</v>
      </c>
      <c r="D593" t="s">
        <v>8349</v>
      </c>
      <c r="K593">
        <v>413</v>
      </c>
      <c r="L593">
        <v>535</v>
      </c>
      <c r="M593">
        <v>474</v>
      </c>
    </row>
    <row r="594" spans="1:13" x14ac:dyDescent="0.2">
      <c r="A594">
        <v>593</v>
      </c>
      <c r="B594" t="s">
        <v>7758</v>
      </c>
      <c r="C594" t="s">
        <v>8376</v>
      </c>
      <c r="D594" t="s">
        <v>8349</v>
      </c>
      <c r="K594">
        <v>492</v>
      </c>
      <c r="L594">
        <v>473</v>
      </c>
      <c r="M594">
        <v>482.5</v>
      </c>
    </row>
    <row r="595" spans="1:13" x14ac:dyDescent="0.2">
      <c r="A595">
        <v>594</v>
      </c>
      <c r="B595" t="s">
        <v>7800</v>
      </c>
      <c r="C595" t="s">
        <v>8336</v>
      </c>
      <c r="D595" t="s">
        <v>8349</v>
      </c>
      <c r="K595">
        <v>487</v>
      </c>
      <c r="L595">
        <v>487</v>
      </c>
      <c r="M595">
        <v>487</v>
      </c>
    </row>
    <row r="596" spans="1:13" x14ac:dyDescent="0.2">
      <c r="A596">
        <v>595</v>
      </c>
      <c r="B596" t="s">
        <v>7889</v>
      </c>
      <c r="C596" t="s">
        <v>8323</v>
      </c>
      <c r="D596" t="s">
        <v>8349</v>
      </c>
      <c r="K596">
        <v>680</v>
      </c>
      <c r="L596">
        <v>897</v>
      </c>
      <c r="M596">
        <v>653</v>
      </c>
    </row>
    <row r="597" spans="1:13" x14ac:dyDescent="0.2">
      <c r="A597">
        <v>596</v>
      </c>
      <c r="B597" t="s">
        <v>7801</v>
      </c>
      <c r="C597" t="s">
        <v>8324</v>
      </c>
      <c r="D597" t="s">
        <v>8349</v>
      </c>
      <c r="K597">
        <v>505</v>
      </c>
      <c r="L597">
        <v>521</v>
      </c>
      <c r="M597">
        <v>513</v>
      </c>
    </row>
    <row r="598" spans="1:13" x14ac:dyDescent="0.2">
      <c r="A598">
        <v>597</v>
      </c>
      <c r="B598" t="s">
        <v>7730</v>
      </c>
      <c r="C598" t="s">
        <v>8322</v>
      </c>
      <c r="D598" t="s">
        <v>8349</v>
      </c>
      <c r="K598">
        <v>503</v>
      </c>
      <c r="L598">
        <v>547</v>
      </c>
      <c r="M598">
        <v>525</v>
      </c>
    </row>
    <row r="599" spans="1:13" x14ac:dyDescent="0.2">
      <c r="A599">
        <v>598</v>
      </c>
      <c r="B599" t="s">
        <v>7766</v>
      </c>
      <c r="C599" t="s">
        <v>8340</v>
      </c>
      <c r="D599" t="s">
        <v>8349</v>
      </c>
      <c r="K599">
        <v>580</v>
      </c>
      <c r="L599">
        <v>484</v>
      </c>
      <c r="M599">
        <v>532</v>
      </c>
    </row>
    <row r="600" spans="1:13" x14ac:dyDescent="0.2">
      <c r="A600">
        <v>599</v>
      </c>
      <c r="B600" t="s">
        <v>7826</v>
      </c>
      <c r="C600" t="s">
        <v>7554</v>
      </c>
      <c r="D600" t="s">
        <v>8349</v>
      </c>
      <c r="K600">
        <v>541</v>
      </c>
      <c r="L600">
        <v>537</v>
      </c>
      <c r="M600">
        <v>539</v>
      </c>
    </row>
    <row r="601" spans="1:13" x14ac:dyDescent="0.2">
      <c r="A601">
        <v>600</v>
      </c>
      <c r="B601" t="s">
        <v>8038</v>
      </c>
      <c r="C601" t="s">
        <v>8327</v>
      </c>
      <c r="D601" t="s">
        <v>8349</v>
      </c>
      <c r="K601">
        <v>739</v>
      </c>
      <c r="M601">
        <v>551.5</v>
      </c>
    </row>
    <row r="602" spans="1:13" x14ac:dyDescent="0.2">
      <c r="A602">
        <v>601</v>
      </c>
      <c r="B602" t="s">
        <v>7916</v>
      </c>
      <c r="C602" t="s">
        <v>8330</v>
      </c>
      <c r="D602" t="s">
        <v>8349</v>
      </c>
      <c r="K602">
        <v>792</v>
      </c>
      <c r="L602">
        <v>828</v>
      </c>
      <c r="M602">
        <v>686</v>
      </c>
    </row>
    <row r="603" spans="1:13" x14ac:dyDescent="0.2">
      <c r="A603">
        <v>602</v>
      </c>
      <c r="B603" t="s">
        <v>8131</v>
      </c>
      <c r="C603" t="s">
        <v>8328</v>
      </c>
      <c r="D603" t="s">
        <v>8349</v>
      </c>
      <c r="K603">
        <v>489</v>
      </c>
      <c r="L603">
        <v>626</v>
      </c>
      <c r="M603">
        <v>557.5</v>
      </c>
    </row>
    <row r="604" spans="1:13" x14ac:dyDescent="0.2">
      <c r="A604">
        <v>603</v>
      </c>
      <c r="B604" t="s">
        <v>7786</v>
      </c>
      <c r="C604" t="s">
        <v>8325</v>
      </c>
      <c r="D604" t="s">
        <v>8349</v>
      </c>
      <c r="K604">
        <v>546</v>
      </c>
      <c r="L604">
        <v>602</v>
      </c>
      <c r="M604">
        <v>574</v>
      </c>
    </row>
    <row r="605" spans="1:13" x14ac:dyDescent="0.2">
      <c r="A605">
        <v>604</v>
      </c>
      <c r="B605" t="s">
        <v>8027</v>
      </c>
      <c r="D605" t="s">
        <v>8349</v>
      </c>
      <c r="K605">
        <v>776</v>
      </c>
      <c r="L605">
        <v>956</v>
      </c>
      <c r="M605">
        <v>704.3</v>
      </c>
    </row>
    <row r="606" spans="1:13" x14ac:dyDescent="0.2">
      <c r="A606">
        <v>605</v>
      </c>
      <c r="B606" t="s">
        <v>8302</v>
      </c>
      <c r="C606" t="s">
        <v>8332</v>
      </c>
      <c r="D606" t="s">
        <v>8349</v>
      </c>
      <c r="K606">
        <v>834</v>
      </c>
      <c r="L606">
        <v>867</v>
      </c>
      <c r="M606">
        <v>711</v>
      </c>
    </row>
    <row r="607" spans="1:13" x14ac:dyDescent="0.2">
      <c r="A607">
        <v>606</v>
      </c>
      <c r="B607" t="s">
        <v>8286</v>
      </c>
      <c r="C607" t="s">
        <v>8347</v>
      </c>
      <c r="D607" t="s">
        <v>8349</v>
      </c>
      <c r="K607">
        <v>513</v>
      </c>
      <c r="L607">
        <v>697</v>
      </c>
      <c r="M607">
        <v>605</v>
      </c>
    </row>
    <row r="608" spans="1:13" x14ac:dyDescent="0.2">
      <c r="A608">
        <v>607</v>
      </c>
      <c r="B608" t="s">
        <v>7987</v>
      </c>
      <c r="C608" t="s">
        <v>8322</v>
      </c>
      <c r="D608" t="s">
        <v>8349</v>
      </c>
      <c r="K608">
        <v>757</v>
      </c>
      <c r="M608">
        <v>605.5</v>
      </c>
    </row>
    <row r="609" spans="1:13" x14ac:dyDescent="0.2">
      <c r="A609">
        <v>608</v>
      </c>
      <c r="B609" t="s">
        <v>7778</v>
      </c>
      <c r="C609" t="s">
        <v>7554</v>
      </c>
      <c r="D609" t="s">
        <v>8349</v>
      </c>
      <c r="K609">
        <v>614</v>
      </c>
      <c r="L609">
        <v>609</v>
      </c>
      <c r="M609">
        <v>611.5</v>
      </c>
    </row>
    <row r="610" spans="1:13" x14ac:dyDescent="0.2">
      <c r="A610">
        <v>609</v>
      </c>
      <c r="B610" t="s">
        <v>7852</v>
      </c>
      <c r="C610" t="s">
        <v>8330</v>
      </c>
      <c r="D610" t="s">
        <v>8349</v>
      </c>
      <c r="K610">
        <v>565</v>
      </c>
      <c r="L610">
        <v>671</v>
      </c>
      <c r="M610">
        <v>618</v>
      </c>
    </row>
    <row r="611" spans="1:13" x14ac:dyDescent="0.2">
      <c r="A611">
        <v>610</v>
      </c>
      <c r="B611" t="s">
        <v>7797</v>
      </c>
      <c r="C611" t="s">
        <v>8334</v>
      </c>
      <c r="D611" t="s">
        <v>8349</v>
      </c>
      <c r="K611">
        <v>579</v>
      </c>
      <c r="L611">
        <v>667</v>
      </c>
      <c r="M611">
        <v>623</v>
      </c>
    </row>
    <row r="612" spans="1:13" x14ac:dyDescent="0.2">
      <c r="A612">
        <v>611</v>
      </c>
      <c r="B612" t="s">
        <v>8049</v>
      </c>
      <c r="C612" t="s">
        <v>8343</v>
      </c>
      <c r="D612" t="s">
        <v>8349</v>
      </c>
      <c r="K612">
        <v>610</v>
      </c>
      <c r="L612">
        <v>640</v>
      </c>
      <c r="M612">
        <v>625</v>
      </c>
    </row>
    <row r="613" spans="1:13" x14ac:dyDescent="0.2">
      <c r="A613">
        <v>612</v>
      </c>
      <c r="B613" t="s">
        <v>7865</v>
      </c>
      <c r="C613" t="s">
        <v>8345</v>
      </c>
      <c r="D613" t="s">
        <v>8349</v>
      </c>
      <c r="K613">
        <v>539</v>
      </c>
      <c r="L613">
        <v>715</v>
      </c>
      <c r="M613">
        <v>627</v>
      </c>
    </row>
    <row r="614" spans="1:13" x14ac:dyDescent="0.2">
      <c r="A614">
        <v>613</v>
      </c>
      <c r="B614" t="s">
        <v>7745</v>
      </c>
      <c r="C614" t="s">
        <v>8324</v>
      </c>
      <c r="D614" t="s">
        <v>8349</v>
      </c>
      <c r="K614">
        <v>596</v>
      </c>
      <c r="L614">
        <v>674</v>
      </c>
      <c r="M614">
        <v>635</v>
      </c>
    </row>
    <row r="615" spans="1:13" x14ac:dyDescent="0.2">
      <c r="A615">
        <v>614</v>
      </c>
      <c r="B615" t="s">
        <v>7855</v>
      </c>
      <c r="C615" t="s">
        <v>8318</v>
      </c>
      <c r="D615" t="s">
        <v>8349</v>
      </c>
      <c r="K615">
        <v>813</v>
      </c>
      <c r="L615">
        <v>935</v>
      </c>
      <c r="M615">
        <v>741.3</v>
      </c>
    </row>
    <row r="616" spans="1:13" x14ac:dyDescent="0.2">
      <c r="A616">
        <v>615</v>
      </c>
      <c r="B616" t="s">
        <v>7971</v>
      </c>
      <c r="C616" t="s">
        <v>8326</v>
      </c>
      <c r="D616" t="s">
        <v>8349</v>
      </c>
      <c r="K616">
        <v>615</v>
      </c>
      <c r="L616">
        <v>676</v>
      </c>
      <c r="M616">
        <v>645.5</v>
      </c>
    </row>
    <row r="617" spans="1:13" x14ac:dyDescent="0.2">
      <c r="A617">
        <v>616</v>
      </c>
      <c r="B617" t="s">
        <v>7814</v>
      </c>
      <c r="C617" t="s">
        <v>8322</v>
      </c>
      <c r="D617" t="s">
        <v>8349</v>
      </c>
      <c r="K617">
        <v>643</v>
      </c>
      <c r="L617">
        <v>650</v>
      </c>
      <c r="M617">
        <v>646.5</v>
      </c>
    </row>
    <row r="618" spans="1:13" x14ac:dyDescent="0.2">
      <c r="A618">
        <v>617</v>
      </c>
      <c r="B618" t="s">
        <v>7789</v>
      </c>
      <c r="C618" t="s">
        <v>8323</v>
      </c>
      <c r="D618" t="s">
        <v>8349</v>
      </c>
      <c r="K618">
        <v>649</v>
      </c>
      <c r="L618">
        <v>645</v>
      </c>
      <c r="M618">
        <v>647</v>
      </c>
    </row>
    <row r="619" spans="1:13" x14ac:dyDescent="0.2">
      <c r="A619">
        <v>618</v>
      </c>
      <c r="B619" t="s">
        <v>7898</v>
      </c>
      <c r="C619" t="s">
        <v>8329</v>
      </c>
      <c r="D619" t="s">
        <v>8349</v>
      </c>
      <c r="K619">
        <v>636</v>
      </c>
      <c r="L619">
        <v>665</v>
      </c>
      <c r="M619">
        <v>650.5</v>
      </c>
    </row>
    <row r="620" spans="1:13" x14ac:dyDescent="0.2">
      <c r="A620">
        <v>619</v>
      </c>
      <c r="B620" t="s">
        <v>7736</v>
      </c>
      <c r="C620" t="s">
        <v>8320</v>
      </c>
      <c r="D620" t="s">
        <v>8349</v>
      </c>
      <c r="K620">
        <v>674</v>
      </c>
      <c r="L620">
        <v>646</v>
      </c>
      <c r="M620">
        <v>660</v>
      </c>
    </row>
    <row r="621" spans="1:13" x14ac:dyDescent="0.2">
      <c r="A621">
        <v>620</v>
      </c>
      <c r="B621" t="s">
        <v>7887</v>
      </c>
      <c r="C621" t="s">
        <v>8330</v>
      </c>
      <c r="D621" t="s">
        <v>8349</v>
      </c>
      <c r="K621">
        <v>878</v>
      </c>
      <c r="M621">
        <v>678</v>
      </c>
    </row>
    <row r="622" spans="1:13" x14ac:dyDescent="0.2">
      <c r="A622">
        <v>621</v>
      </c>
      <c r="B622" t="s">
        <v>8157</v>
      </c>
      <c r="C622" t="s">
        <v>8376</v>
      </c>
      <c r="D622" t="s">
        <v>8349</v>
      </c>
      <c r="K622">
        <v>592</v>
      </c>
      <c r="L622">
        <v>774</v>
      </c>
      <c r="M622">
        <v>683</v>
      </c>
    </row>
    <row r="623" spans="1:13" x14ac:dyDescent="0.2">
      <c r="A623">
        <v>622</v>
      </c>
      <c r="B623" t="s">
        <v>8013</v>
      </c>
      <c r="C623" t="s">
        <v>8327</v>
      </c>
      <c r="D623" t="s">
        <v>8349</v>
      </c>
      <c r="K623">
        <v>650</v>
      </c>
      <c r="L623">
        <v>719</v>
      </c>
      <c r="M623">
        <v>684.5</v>
      </c>
    </row>
    <row r="624" spans="1:13" x14ac:dyDescent="0.2">
      <c r="A624">
        <v>623</v>
      </c>
      <c r="B624" t="s">
        <v>8011</v>
      </c>
      <c r="C624" t="s">
        <v>8340</v>
      </c>
      <c r="D624" t="s">
        <v>8349</v>
      </c>
      <c r="K624">
        <v>964</v>
      </c>
      <c r="L624">
        <v>910</v>
      </c>
      <c r="M624">
        <v>778</v>
      </c>
    </row>
    <row r="625" spans="1:13" x14ac:dyDescent="0.2">
      <c r="A625">
        <v>624</v>
      </c>
      <c r="B625" t="s">
        <v>8114</v>
      </c>
      <c r="C625" t="s">
        <v>8328</v>
      </c>
      <c r="D625" t="s">
        <v>8349</v>
      </c>
      <c r="K625">
        <v>1078</v>
      </c>
      <c r="M625">
        <v>760</v>
      </c>
    </row>
    <row r="626" spans="1:13" x14ac:dyDescent="0.2">
      <c r="A626">
        <v>625</v>
      </c>
      <c r="B626" t="s">
        <v>7851</v>
      </c>
      <c r="C626" t="s">
        <v>8337</v>
      </c>
      <c r="D626" t="s">
        <v>8349</v>
      </c>
      <c r="K626">
        <v>671</v>
      </c>
      <c r="L626">
        <v>724</v>
      </c>
      <c r="M626">
        <v>697.5</v>
      </c>
    </row>
    <row r="627" spans="1:13" x14ac:dyDescent="0.2">
      <c r="A627">
        <v>626</v>
      </c>
      <c r="B627" t="s">
        <v>8032</v>
      </c>
      <c r="C627" t="s">
        <v>8334</v>
      </c>
      <c r="D627" t="s">
        <v>8349</v>
      </c>
      <c r="K627">
        <v>692</v>
      </c>
      <c r="L627">
        <v>708</v>
      </c>
      <c r="M627">
        <v>700</v>
      </c>
    </row>
    <row r="628" spans="1:13" x14ac:dyDescent="0.2">
      <c r="A628">
        <v>627</v>
      </c>
      <c r="B628" t="s">
        <v>7805</v>
      </c>
      <c r="C628" t="s">
        <v>8344</v>
      </c>
      <c r="D628" t="s">
        <v>8349</v>
      </c>
      <c r="K628">
        <v>709</v>
      </c>
      <c r="L628">
        <v>694</v>
      </c>
      <c r="M628">
        <v>701.5</v>
      </c>
    </row>
    <row r="629" spans="1:13" x14ac:dyDescent="0.2">
      <c r="A629">
        <v>628</v>
      </c>
      <c r="B629" t="s">
        <v>8102</v>
      </c>
      <c r="D629" t="s">
        <v>8349</v>
      </c>
      <c r="K629">
        <v>1046</v>
      </c>
      <c r="M629">
        <v>754.5</v>
      </c>
    </row>
    <row r="630" spans="1:13" x14ac:dyDescent="0.2">
      <c r="A630">
        <v>629</v>
      </c>
      <c r="B630" t="s">
        <v>8162</v>
      </c>
      <c r="C630" t="s">
        <v>8345</v>
      </c>
      <c r="D630" t="s">
        <v>8349</v>
      </c>
      <c r="K630">
        <v>678</v>
      </c>
      <c r="L630">
        <v>738</v>
      </c>
      <c r="M630">
        <v>708</v>
      </c>
    </row>
    <row r="631" spans="1:13" x14ac:dyDescent="0.2">
      <c r="A631">
        <v>630</v>
      </c>
      <c r="B631" t="s">
        <v>8143</v>
      </c>
      <c r="C631" t="s">
        <v>8325</v>
      </c>
      <c r="D631" t="s">
        <v>8349</v>
      </c>
      <c r="K631">
        <v>1048</v>
      </c>
      <c r="M631">
        <v>760</v>
      </c>
    </row>
    <row r="632" spans="1:13" x14ac:dyDescent="0.2">
      <c r="A632">
        <v>631</v>
      </c>
      <c r="B632" t="s">
        <v>7752</v>
      </c>
      <c r="C632" t="s">
        <v>8340</v>
      </c>
      <c r="D632" t="s">
        <v>8349</v>
      </c>
      <c r="K632">
        <v>632</v>
      </c>
      <c r="L632">
        <v>790</v>
      </c>
      <c r="M632">
        <v>711</v>
      </c>
    </row>
    <row r="633" spans="1:13" x14ac:dyDescent="0.2">
      <c r="A633">
        <v>632</v>
      </c>
      <c r="B633" t="s">
        <v>7996</v>
      </c>
      <c r="C633" t="s">
        <v>8328</v>
      </c>
      <c r="D633" t="s">
        <v>8349</v>
      </c>
      <c r="K633">
        <v>663</v>
      </c>
      <c r="L633">
        <v>762</v>
      </c>
      <c r="M633">
        <v>712.5</v>
      </c>
    </row>
    <row r="634" spans="1:13" x14ac:dyDescent="0.2">
      <c r="A634">
        <v>633</v>
      </c>
      <c r="B634" t="s">
        <v>7844</v>
      </c>
      <c r="C634" t="s">
        <v>8341</v>
      </c>
      <c r="D634" t="s">
        <v>8349</v>
      </c>
      <c r="K634">
        <v>685</v>
      </c>
      <c r="L634">
        <v>748</v>
      </c>
      <c r="M634">
        <v>716.5</v>
      </c>
    </row>
    <row r="635" spans="1:13" x14ac:dyDescent="0.2">
      <c r="A635">
        <v>634</v>
      </c>
      <c r="B635" t="s">
        <v>8147</v>
      </c>
      <c r="C635" t="s">
        <v>8345</v>
      </c>
      <c r="D635" t="s">
        <v>8349</v>
      </c>
      <c r="K635">
        <v>760</v>
      </c>
      <c r="L635">
        <v>728</v>
      </c>
      <c r="M635">
        <v>744</v>
      </c>
    </row>
    <row r="636" spans="1:13" x14ac:dyDescent="0.2">
      <c r="A636">
        <v>635</v>
      </c>
      <c r="B636" t="s">
        <v>7803</v>
      </c>
      <c r="C636" t="s">
        <v>8339</v>
      </c>
      <c r="D636" t="s">
        <v>8349</v>
      </c>
      <c r="K636">
        <v>722</v>
      </c>
      <c r="L636">
        <v>775</v>
      </c>
      <c r="M636">
        <v>748.5</v>
      </c>
    </row>
    <row r="637" spans="1:13" x14ac:dyDescent="0.2">
      <c r="A637">
        <v>636</v>
      </c>
      <c r="B637" t="s">
        <v>7759</v>
      </c>
      <c r="C637" t="s">
        <v>8329</v>
      </c>
      <c r="D637" t="s">
        <v>8349</v>
      </c>
      <c r="K637">
        <v>749</v>
      </c>
      <c r="L637">
        <v>761</v>
      </c>
      <c r="M637">
        <v>755</v>
      </c>
    </row>
    <row r="638" spans="1:13" x14ac:dyDescent="0.2">
      <c r="A638">
        <v>637</v>
      </c>
      <c r="B638" t="s">
        <v>7804</v>
      </c>
      <c r="C638" t="s">
        <v>8343</v>
      </c>
      <c r="D638" t="s">
        <v>8349</v>
      </c>
      <c r="K638">
        <v>753</v>
      </c>
      <c r="L638">
        <v>771</v>
      </c>
      <c r="M638">
        <v>762</v>
      </c>
    </row>
    <row r="639" spans="1:13" x14ac:dyDescent="0.2">
      <c r="A639">
        <v>638</v>
      </c>
      <c r="B639" t="s">
        <v>7872</v>
      </c>
      <c r="C639" t="s">
        <v>8338</v>
      </c>
      <c r="D639" t="s">
        <v>8349</v>
      </c>
      <c r="K639">
        <v>702</v>
      </c>
      <c r="L639">
        <v>827</v>
      </c>
      <c r="M639">
        <v>764.5</v>
      </c>
    </row>
    <row r="640" spans="1:13" x14ac:dyDescent="0.2">
      <c r="A640">
        <v>639</v>
      </c>
      <c r="B640" t="s">
        <v>7896</v>
      </c>
      <c r="C640" t="s">
        <v>8331</v>
      </c>
      <c r="D640" t="s">
        <v>8349</v>
      </c>
      <c r="K640">
        <v>723</v>
      </c>
      <c r="L640">
        <v>810</v>
      </c>
      <c r="M640">
        <v>766.5</v>
      </c>
    </row>
    <row r="641" spans="1:13" x14ac:dyDescent="0.2">
      <c r="A641">
        <v>640</v>
      </c>
      <c r="B641" t="s">
        <v>8296</v>
      </c>
      <c r="C641" t="s">
        <v>8327</v>
      </c>
      <c r="D641" t="s">
        <v>8349</v>
      </c>
      <c r="K641">
        <v>759</v>
      </c>
      <c r="L641">
        <v>787</v>
      </c>
      <c r="M641">
        <v>773</v>
      </c>
    </row>
    <row r="642" spans="1:13" x14ac:dyDescent="0.2">
      <c r="A642">
        <v>641</v>
      </c>
      <c r="B642" t="s">
        <v>7944</v>
      </c>
      <c r="C642" t="s">
        <v>8318</v>
      </c>
      <c r="D642" t="s">
        <v>8349</v>
      </c>
      <c r="K642">
        <v>798</v>
      </c>
      <c r="L642">
        <v>756</v>
      </c>
      <c r="M642">
        <v>777</v>
      </c>
    </row>
    <row r="643" spans="1:13" x14ac:dyDescent="0.2">
      <c r="A643">
        <v>642</v>
      </c>
      <c r="B643" t="s">
        <v>8024</v>
      </c>
      <c r="C643" t="s">
        <v>8336</v>
      </c>
      <c r="D643" t="s">
        <v>8349</v>
      </c>
      <c r="K643">
        <v>743</v>
      </c>
      <c r="L643">
        <v>816</v>
      </c>
      <c r="M643">
        <v>779.5</v>
      </c>
    </row>
    <row r="644" spans="1:13" x14ac:dyDescent="0.2">
      <c r="A644">
        <v>643</v>
      </c>
      <c r="B644" t="s">
        <v>7796</v>
      </c>
      <c r="C644" t="s">
        <v>7554</v>
      </c>
      <c r="D644" t="s">
        <v>8349</v>
      </c>
      <c r="K644">
        <v>764</v>
      </c>
      <c r="L644">
        <v>829</v>
      </c>
      <c r="M644">
        <v>796.5</v>
      </c>
    </row>
    <row r="645" spans="1:13" x14ac:dyDescent="0.2">
      <c r="A645">
        <v>644</v>
      </c>
      <c r="B645" t="s">
        <v>7838</v>
      </c>
      <c r="C645" t="s">
        <v>8335</v>
      </c>
      <c r="D645" t="s">
        <v>8349</v>
      </c>
      <c r="K645">
        <v>823</v>
      </c>
      <c r="L645">
        <v>785</v>
      </c>
      <c r="M645">
        <v>804</v>
      </c>
    </row>
    <row r="646" spans="1:13" x14ac:dyDescent="0.2">
      <c r="A646">
        <v>645</v>
      </c>
      <c r="B646" t="s">
        <v>7928</v>
      </c>
      <c r="C646" t="s">
        <v>8335</v>
      </c>
      <c r="D646" t="s">
        <v>8349</v>
      </c>
      <c r="K646">
        <v>853</v>
      </c>
      <c r="L646">
        <v>772</v>
      </c>
      <c r="M646">
        <v>812.5</v>
      </c>
    </row>
    <row r="647" spans="1:13" x14ac:dyDescent="0.2">
      <c r="A647">
        <v>646</v>
      </c>
      <c r="B647" t="s">
        <v>8108</v>
      </c>
      <c r="C647" t="s">
        <v>8332</v>
      </c>
      <c r="D647" t="s">
        <v>8349</v>
      </c>
      <c r="K647">
        <v>755</v>
      </c>
      <c r="L647">
        <v>875</v>
      </c>
      <c r="M647">
        <v>815</v>
      </c>
    </row>
    <row r="648" spans="1:13" x14ac:dyDescent="0.2">
      <c r="A648">
        <v>647</v>
      </c>
      <c r="B648" t="s">
        <v>7901</v>
      </c>
      <c r="C648" t="s">
        <v>8322</v>
      </c>
      <c r="D648" t="s">
        <v>8349</v>
      </c>
      <c r="K648">
        <v>912</v>
      </c>
      <c r="L648">
        <v>753</v>
      </c>
      <c r="M648">
        <v>832.5</v>
      </c>
    </row>
    <row r="649" spans="1:13" x14ac:dyDescent="0.2">
      <c r="A649">
        <v>648</v>
      </c>
      <c r="B649" t="s">
        <v>7849</v>
      </c>
      <c r="C649" t="s">
        <v>8327</v>
      </c>
      <c r="D649" t="s">
        <v>8349</v>
      </c>
      <c r="K649">
        <v>817</v>
      </c>
      <c r="L649">
        <v>857</v>
      </c>
      <c r="M649">
        <v>837</v>
      </c>
    </row>
    <row r="650" spans="1:13" x14ac:dyDescent="0.2">
      <c r="A650">
        <v>649</v>
      </c>
      <c r="B650" t="s">
        <v>7935</v>
      </c>
      <c r="D650" t="s">
        <v>8349</v>
      </c>
      <c r="K650">
        <v>899</v>
      </c>
      <c r="L650">
        <v>793</v>
      </c>
      <c r="M650">
        <v>846</v>
      </c>
    </row>
    <row r="651" spans="1:13" x14ac:dyDescent="0.2">
      <c r="A651">
        <v>650</v>
      </c>
      <c r="B651" t="s">
        <v>7846</v>
      </c>
      <c r="C651" t="s">
        <v>8345</v>
      </c>
      <c r="D651" t="s">
        <v>8349</v>
      </c>
      <c r="K651">
        <v>865</v>
      </c>
      <c r="L651">
        <v>842</v>
      </c>
      <c r="M651">
        <v>853.5</v>
      </c>
    </row>
    <row r="652" spans="1:13" x14ac:dyDescent="0.2">
      <c r="A652">
        <v>651</v>
      </c>
      <c r="B652" t="s">
        <v>8012</v>
      </c>
      <c r="C652" t="s">
        <v>8329</v>
      </c>
      <c r="D652" t="s">
        <v>8349</v>
      </c>
      <c r="K652">
        <v>1068</v>
      </c>
      <c r="L652">
        <v>769</v>
      </c>
      <c r="M652">
        <v>918.5</v>
      </c>
    </row>
    <row r="653" spans="1:13" x14ac:dyDescent="0.2">
      <c r="A653">
        <v>652</v>
      </c>
      <c r="B653" t="s">
        <v>7871</v>
      </c>
      <c r="C653" t="s">
        <v>8343</v>
      </c>
      <c r="D653" t="s">
        <v>8349</v>
      </c>
      <c r="K653">
        <v>839</v>
      </c>
      <c r="L653">
        <v>883</v>
      </c>
      <c r="M653">
        <v>861</v>
      </c>
    </row>
    <row r="654" spans="1:13" x14ac:dyDescent="0.2">
      <c r="A654">
        <v>653</v>
      </c>
      <c r="B654" t="s">
        <v>8248</v>
      </c>
      <c r="C654" t="s">
        <v>8331</v>
      </c>
      <c r="D654" t="s">
        <v>8349</v>
      </c>
      <c r="K654">
        <v>843</v>
      </c>
      <c r="L654">
        <v>944</v>
      </c>
      <c r="M654">
        <v>893.5</v>
      </c>
    </row>
    <row r="655" spans="1:13" x14ac:dyDescent="0.2">
      <c r="A655">
        <v>654</v>
      </c>
      <c r="B655" t="s">
        <v>7813</v>
      </c>
      <c r="C655" t="s">
        <v>8342</v>
      </c>
      <c r="D655" t="s">
        <v>8349</v>
      </c>
      <c r="K655">
        <v>1000</v>
      </c>
      <c r="L655">
        <v>872</v>
      </c>
      <c r="M655">
        <v>936</v>
      </c>
    </row>
    <row r="656" spans="1:13" x14ac:dyDescent="0.2">
      <c r="A656">
        <v>655</v>
      </c>
      <c r="B656" t="s">
        <v>7573</v>
      </c>
      <c r="C656" t="s">
        <v>8320</v>
      </c>
      <c r="D656" t="s">
        <v>8319</v>
      </c>
      <c r="K656">
        <v>6</v>
      </c>
      <c r="L656">
        <v>6</v>
      </c>
      <c r="M656">
        <v>6</v>
      </c>
    </row>
    <row r="657" spans="1:13" x14ac:dyDescent="0.2">
      <c r="A657">
        <v>656</v>
      </c>
      <c r="B657" t="s">
        <v>7572</v>
      </c>
      <c r="C657" t="s">
        <v>8318</v>
      </c>
      <c r="D657" t="s">
        <v>8319</v>
      </c>
      <c r="K657">
        <v>8</v>
      </c>
      <c r="L657">
        <v>12</v>
      </c>
      <c r="M657">
        <v>10</v>
      </c>
    </row>
    <row r="658" spans="1:13" x14ac:dyDescent="0.2">
      <c r="A658">
        <v>657</v>
      </c>
      <c r="B658" t="s">
        <v>7575</v>
      </c>
      <c r="C658" t="s">
        <v>8321</v>
      </c>
      <c r="D658" t="s">
        <v>8319</v>
      </c>
      <c r="K658">
        <v>14</v>
      </c>
      <c r="L658">
        <v>10</v>
      </c>
      <c r="M658">
        <v>11.7</v>
      </c>
    </row>
    <row r="659" spans="1:13" x14ac:dyDescent="0.2">
      <c r="A659">
        <v>658</v>
      </c>
      <c r="B659" t="s">
        <v>7574</v>
      </c>
      <c r="C659" t="s">
        <v>8322</v>
      </c>
      <c r="D659" t="s">
        <v>8319</v>
      </c>
      <c r="K659">
        <v>16</v>
      </c>
      <c r="L659">
        <v>15</v>
      </c>
      <c r="M659">
        <v>14.7</v>
      </c>
    </row>
    <row r="660" spans="1:13" x14ac:dyDescent="0.2">
      <c r="A660">
        <v>659</v>
      </c>
      <c r="B660" t="s">
        <v>7581</v>
      </c>
      <c r="C660" t="s">
        <v>8329</v>
      </c>
      <c r="D660" t="s">
        <v>8319</v>
      </c>
      <c r="K660">
        <v>17</v>
      </c>
      <c r="L660">
        <v>18</v>
      </c>
      <c r="M660">
        <v>17</v>
      </c>
    </row>
    <row r="661" spans="1:13" x14ac:dyDescent="0.2">
      <c r="A661">
        <v>660</v>
      </c>
      <c r="B661" t="s">
        <v>7577</v>
      </c>
      <c r="C661" t="s">
        <v>8322</v>
      </c>
      <c r="D661" t="s">
        <v>8319</v>
      </c>
      <c r="K661">
        <v>29</v>
      </c>
      <c r="L661">
        <v>26</v>
      </c>
      <c r="M661">
        <v>24.7</v>
      </c>
    </row>
    <row r="662" spans="1:13" x14ac:dyDescent="0.2">
      <c r="A662">
        <v>661</v>
      </c>
      <c r="B662" t="s">
        <v>7578</v>
      </c>
      <c r="C662" t="s">
        <v>8326</v>
      </c>
      <c r="D662" t="s">
        <v>8319</v>
      </c>
      <c r="K662">
        <v>28</v>
      </c>
      <c r="L662">
        <v>24</v>
      </c>
      <c r="M662">
        <v>25.7</v>
      </c>
    </row>
    <row r="663" spans="1:13" x14ac:dyDescent="0.2">
      <c r="A663">
        <v>662</v>
      </c>
      <c r="B663" t="s">
        <v>7586</v>
      </c>
      <c r="C663" t="s">
        <v>8331</v>
      </c>
      <c r="D663" t="s">
        <v>8319</v>
      </c>
      <c r="K663">
        <v>24</v>
      </c>
      <c r="L663">
        <v>29</v>
      </c>
      <c r="M663">
        <v>26.3</v>
      </c>
    </row>
    <row r="664" spans="1:13" x14ac:dyDescent="0.2">
      <c r="A664">
        <v>663</v>
      </c>
      <c r="B664" t="s">
        <v>7584</v>
      </c>
      <c r="C664" t="s">
        <v>8326</v>
      </c>
      <c r="D664" t="s">
        <v>8319</v>
      </c>
      <c r="K664">
        <v>23</v>
      </c>
      <c r="L664">
        <v>28</v>
      </c>
      <c r="M664">
        <v>27</v>
      </c>
    </row>
    <row r="665" spans="1:13" x14ac:dyDescent="0.2">
      <c r="A665">
        <v>664</v>
      </c>
      <c r="B665" t="s">
        <v>7576</v>
      </c>
      <c r="C665" t="s">
        <v>8335</v>
      </c>
      <c r="D665" t="s">
        <v>8319</v>
      </c>
      <c r="K665">
        <v>37</v>
      </c>
      <c r="L665">
        <v>41</v>
      </c>
      <c r="M665">
        <v>36.299999999999997</v>
      </c>
    </row>
    <row r="666" spans="1:13" x14ac:dyDescent="0.2">
      <c r="A666">
        <v>665</v>
      </c>
      <c r="B666" t="s">
        <v>7582</v>
      </c>
      <c r="C666" t="s">
        <v>7554</v>
      </c>
      <c r="D666" t="s">
        <v>8319</v>
      </c>
      <c r="K666">
        <v>35</v>
      </c>
      <c r="L666">
        <v>38</v>
      </c>
      <c r="M666">
        <v>39.299999999999997</v>
      </c>
    </row>
    <row r="667" spans="1:13" x14ac:dyDescent="0.2">
      <c r="A667">
        <v>666</v>
      </c>
      <c r="B667" t="s">
        <v>7579</v>
      </c>
      <c r="C667" t="s">
        <v>8322</v>
      </c>
      <c r="D667" t="s">
        <v>8319</v>
      </c>
      <c r="K667">
        <v>47</v>
      </c>
      <c r="L667">
        <v>47</v>
      </c>
      <c r="M667">
        <v>44</v>
      </c>
    </row>
    <row r="668" spans="1:13" x14ac:dyDescent="0.2">
      <c r="A668">
        <v>667</v>
      </c>
      <c r="B668" t="s">
        <v>6729</v>
      </c>
      <c r="C668" t="s">
        <v>8323</v>
      </c>
      <c r="D668" t="s">
        <v>8319</v>
      </c>
      <c r="K668">
        <v>46</v>
      </c>
      <c r="L668">
        <v>45</v>
      </c>
      <c r="M668">
        <v>44</v>
      </c>
    </row>
    <row r="669" spans="1:13" x14ac:dyDescent="0.2">
      <c r="A669">
        <v>668</v>
      </c>
      <c r="B669" t="s">
        <v>7590</v>
      </c>
      <c r="C669" t="s">
        <v>8325</v>
      </c>
      <c r="D669" t="s">
        <v>8319</v>
      </c>
      <c r="K669">
        <v>48</v>
      </c>
      <c r="L669">
        <v>48</v>
      </c>
      <c r="M669">
        <v>45.3</v>
      </c>
    </row>
    <row r="670" spans="1:13" x14ac:dyDescent="0.2">
      <c r="A670">
        <v>669</v>
      </c>
      <c r="B670" t="s">
        <v>7580</v>
      </c>
      <c r="C670" t="s">
        <v>8329</v>
      </c>
      <c r="D670" t="s">
        <v>8319</v>
      </c>
      <c r="K670">
        <v>54</v>
      </c>
      <c r="L670">
        <v>50</v>
      </c>
      <c r="M670">
        <v>49</v>
      </c>
    </row>
    <row r="671" spans="1:13" x14ac:dyDescent="0.2">
      <c r="A671">
        <v>670</v>
      </c>
      <c r="B671" t="s">
        <v>7583</v>
      </c>
      <c r="C671" t="s">
        <v>7554</v>
      </c>
      <c r="D671" t="s">
        <v>8319</v>
      </c>
      <c r="K671">
        <v>61</v>
      </c>
      <c r="L671">
        <v>46</v>
      </c>
      <c r="M671">
        <v>51</v>
      </c>
    </row>
    <row r="672" spans="1:13" x14ac:dyDescent="0.2">
      <c r="A672">
        <v>671</v>
      </c>
      <c r="B672" t="s">
        <v>7617</v>
      </c>
      <c r="C672" t="s">
        <v>8321</v>
      </c>
      <c r="D672" t="s">
        <v>8319</v>
      </c>
      <c r="K672">
        <v>69</v>
      </c>
      <c r="L672">
        <v>59</v>
      </c>
      <c r="M672">
        <v>54.3</v>
      </c>
    </row>
    <row r="673" spans="1:13" x14ac:dyDescent="0.2">
      <c r="A673">
        <v>672</v>
      </c>
      <c r="B673" t="s">
        <v>7606</v>
      </c>
      <c r="C673" t="s">
        <v>8376</v>
      </c>
      <c r="D673" t="s">
        <v>8319</v>
      </c>
      <c r="K673">
        <v>50</v>
      </c>
      <c r="L673">
        <v>54</v>
      </c>
      <c r="M673">
        <v>55.3</v>
      </c>
    </row>
    <row r="674" spans="1:13" x14ac:dyDescent="0.2">
      <c r="A674">
        <v>673</v>
      </c>
      <c r="B674" t="s">
        <v>7605</v>
      </c>
      <c r="C674" t="s">
        <v>8344</v>
      </c>
      <c r="D674" t="s">
        <v>8319</v>
      </c>
      <c r="K674">
        <v>51</v>
      </c>
      <c r="L674">
        <v>64</v>
      </c>
      <c r="M674">
        <v>58.3</v>
      </c>
    </row>
    <row r="675" spans="1:13" x14ac:dyDescent="0.2">
      <c r="A675">
        <v>674</v>
      </c>
      <c r="B675" t="s">
        <v>7594</v>
      </c>
      <c r="C675" t="s">
        <v>8320</v>
      </c>
      <c r="D675" t="s">
        <v>8319</v>
      </c>
      <c r="K675">
        <v>60</v>
      </c>
      <c r="L675">
        <v>63</v>
      </c>
      <c r="M675">
        <v>63.3</v>
      </c>
    </row>
    <row r="676" spans="1:13" x14ac:dyDescent="0.2">
      <c r="A676">
        <v>675</v>
      </c>
      <c r="B676" t="s">
        <v>7587</v>
      </c>
      <c r="C676" t="s">
        <v>8318</v>
      </c>
      <c r="D676" t="s">
        <v>8319</v>
      </c>
      <c r="K676">
        <v>73</v>
      </c>
      <c r="L676">
        <v>73</v>
      </c>
      <c r="M676">
        <v>68</v>
      </c>
    </row>
    <row r="677" spans="1:13" x14ac:dyDescent="0.2">
      <c r="A677">
        <v>676</v>
      </c>
      <c r="B677" t="s">
        <v>7592</v>
      </c>
      <c r="C677" t="s">
        <v>8330</v>
      </c>
      <c r="D677" t="s">
        <v>8319</v>
      </c>
      <c r="K677">
        <v>70</v>
      </c>
      <c r="L677">
        <v>72</v>
      </c>
      <c r="M677">
        <v>73.7</v>
      </c>
    </row>
    <row r="678" spans="1:13" x14ac:dyDescent="0.2">
      <c r="A678">
        <v>677</v>
      </c>
      <c r="B678" t="s">
        <v>7585</v>
      </c>
      <c r="C678" t="s">
        <v>8323</v>
      </c>
      <c r="D678" t="s">
        <v>8319</v>
      </c>
      <c r="K678">
        <v>81</v>
      </c>
      <c r="L678">
        <v>79</v>
      </c>
      <c r="M678">
        <v>74.3</v>
      </c>
    </row>
    <row r="679" spans="1:13" x14ac:dyDescent="0.2">
      <c r="A679">
        <v>678</v>
      </c>
      <c r="B679" t="s">
        <v>7608</v>
      </c>
      <c r="C679" t="s">
        <v>8324</v>
      </c>
      <c r="D679" t="s">
        <v>8319</v>
      </c>
      <c r="K679">
        <v>89</v>
      </c>
      <c r="L679">
        <v>81</v>
      </c>
      <c r="M679">
        <v>79.3</v>
      </c>
    </row>
    <row r="680" spans="1:13" x14ac:dyDescent="0.2">
      <c r="A680">
        <v>679</v>
      </c>
      <c r="B680" t="s">
        <v>7593</v>
      </c>
      <c r="C680" t="s">
        <v>8334</v>
      </c>
      <c r="D680" t="s">
        <v>8319</v>
      </c>
      <c r="K680">
        <v>90</v>
      </c>
      <c r="L680">
        <v>86</v>
      </c>
      <c r="M680">
        <v>83.3</v>
      </c>
    </row>
    <row r="681" spans="1:13" x14ac:dyDescent="0.2">
      <c r="A681">
        <v>680</v>
      </c>
      <c r="B681" t="s">
        <v>7589</v>
      </c>
      <c r="C681" t="s">
        <v>8320</v>
      </c>
      <c r="D681" t="s">
        <v>8319</v>
      </c>
      <c r="K681">
        <v>93</v>
      </c>
      <c r="L681">
        <v>91</v>
      </c>
      <c r="M681">
        <v>87.3</v>
      </c>
    </row>
    <row r="682" spans="1:13" x14ac:dyDescent="0.2">
      <c r="A682">
        <v>681</v>
      </c>
      <c r="B682" t="s">
        <v>7611</v>
      </c>
      <c r="C682" t="s">
        <v>8340</v>
      </c>
      <c r="D682" t="s">
        <v>8319</v>
      </c>
      <c r="K682">
        <v>102</v>
      </c>
      <c r="L682">
        <v>88</v>
      </c>
      <c r="M682">
        <v>92</v>
      </c>
    </row>
    <row r="683" spans="1:13" x14ac:dyDescent="0.2">
      <c r="A683">
        <v>682</v>
      </c>
      <c r="B683" t="s">
        <v>7597</v>
      </c>
      <c r="C683" t="s">
        <v>8323</v>
      </c>
      <c r="D683" t="s">
        <v>8319</v>
      </c>
      <c r="K683">
        <v>99</v>
      </c>
      <c r="L683">
        <v>104</v>
      </c>
      <c r="M683">
        <v>97.7</v>
      </c>
    </row>
    <row r="684" spans="1:13" x14ac:dyDescent="0.2">
      <c r="A684">
        <v>683</v>
      </c>
      <c r="B684" t="s">
        <v>7615</v>
      </c>
      <c r="C684" t="s">
        <v>8337</v>
      </c>
      <c r="D684" t="s">
        <v>8319</v>
      </c>
      <c r="K684">
        <v>118</v>
      </c>
      <c r="L684">
        <v>105</v>
      </c>
      <c r="M684">
        <v>105.3</v>
      </c>
    </row>
    <row r="685" spans="1:13" x14ac:dyDescent="0.2">
      <c r="A685">
        <v>684</v>
      </c>
      <c r="B685" t="s">
        <v>7616</v>
      </c>
      <c r="C685" t="s">
        <v>8335</v>
      </c>
      <c r="D685" t="s">
        <v>8319</v>
      </c>
      <c r="K685">
        <v>134</v>
      </c>
      <c r="L685">
        <v>93</v>
      </c>
      <c r="M685">
        <v>111.7</v>
      </c>
    </row>
    <row r="686" spans="1:13" x14ac:dyDescent="0.2">
      <c r="A686">
        <v>685</v>
      </c>
      <c r="B686" t="s">
        <v>7625</v>
      </c>
      <c r="C686" t="s">
        <v>8336</v>
      </c>
      <c r="D686" t="s">
        <v>8319</v>
      </c>
      <c r="K686">
        <v>117</v>
      </c>
      <c r="L686">
        <v>115</v>
      </c>
      <c r="M686">
        <v>112.7</v>
      </c>
    </row>
    <row r="687" spans="1:13" x14ac:dyDescent="0.2">
      <c r="A687">
        <v>686</v>
      </c>
      <c r="B687" t="s">
        <v>7599</v>
      </c>
      <c r="C687" t="s">
        <v>8325</v>
      </c>
      <c r="D687" t="s">
        <v>8319</v>
      </c>
      <c r="K687">
        <v>121</v>
      </c>
      <c r="L687">
        <v>121</v>
      </c>
      <c r="M687">
        <v>115.3</v>
      </c>
    </row>
    <row r="688" spans="1:13" x14ac:dyDescent="0.2">
      <c r="A688">
        <v>687</v>
      </c>
      <c r="B688" t="s">
        <v>7639</v>
      </c>
      <c r="C688" t="s">
        <v>8336</v>
      </c>
      <c r="D688" t="s">
        <v>8319</v>
      </c>
      <c r="K688">
        <v>129</v>
      </c>
      <c r="L688">
        <v>112</v>
      </c>
      <c r="M688">
        <v>123.7</v>
      </c>
    </row>
    <row r="689" spans="1:13" x14ac:dyDescent="0.2">
      <c r="A689">
        <v>688</v>
      </c>
      <c r="B689" t="s">
        <v>7588</v>
      </c>
      <c r="C689" t="s">
        <v>8334</v>
      </c>
      <c r="D689" t="s">
        <v>8319</v>
      </c>
      <c r="K689">
        <v>137</v>
      </c>
      <c r="L689">
        <v>118</v>
      </c>
      <c r="M689">
        <v>127.3</v>
      </c>
    </row>
    <row r="690" spans="1:13" x14ac:dyDescent="0.2">
      <c r="A690">
        <v>689</v>
      </c>
      <c r="B690" t="s">
        <v>7609</v>
      </c>
      <c r="C690" t="s">
        <v>8343</v>
      </c>
      <c r="D690" t="s">
        <v>8319</v>
      </c>
      <c r="K690">
        <v>123</v>
      </c>
      <c r="L690">
        <v>123</v>
      </c>
      <c r="M690">
        <v>128.69999999999999</v>
      </c>
    </row>
    <row r="691" spans="1:13" x14ac:dyDescent="0.2">
      <c r="A691">
        <v>690</v>
      </c>
      <c r="B691" t="s">
        <v>7600</v>
      </c>
      <c r="C691" t="s">
        <v>8344</v>
      </c>
      <c r="D691" t="s">
        <v>8319</v>
      </c>
      <c r="K691">
        <v>122</v>
      </c>
      <c r="L691">
        <v>128</v>
      </c>
      <c r="M691">
        <v>131</v>
      </c>
    </row>
    <row r="692" spans="1:13" x14ac:dyDescent="0.2">
      <c r="A692">
        <v>691</v>
      </c>
      <c r="B692" t="s">
        <v>7621</v>
      </c>
      <c r="C692" t="s">
        <v>8336</v>
      </c>
      <c r="D692" t="s">
        <v>8319</v>
      </c>
      <c r="K692">
        <v>150</v>
      </c>
      <c r="L692">
        <v>134</v>
      </c>
      <c r="M692">
        <v>137.69999999999999</v>
      </c>
    </row>
    <row r="693" spans="1:13" x14ac:dyDescent="0.2">
      <c r="A693">
        <v>692</v>
      </c>
      <c r="B693" t="s">
        <v>7622</v>
      </c>
      <c r="C693" t="s">
        <v>8330</v>
      </c>
      <c r="D693" t="s">
        <v>8319</v>
      </c>
      <c r="K693">
        <v>156</v>
      </c>
      <c r="L693">
        <v>143</v>
      </c>
      <c r="M693">
        <v>142.30000000000001</v>
      </c>
    </row>
    <row r="694" spans="1:13" x14ac:dyDescent="0.2">
      <c r="A694">
        <v>693</v>
      </c>
      <c r="B694" t="s">
        <v>7607</v>
      </c>
      <c r="C694" t="s">
        <v>8334</v>
      </c>
      <c r="D694" t="s">
        <v>8319</v>
      </c>
      <c r="K694">
        <v>171</v>
      </c>
      <c r="L694">
        <v>144</v>
      </c>
      <c r="M694">
        <v>156</v>
      </c>
    </row>
    <row r="695" spans="1:13" x14ac:dyDescent="0.2">
      <c r="A695">
        <v>694</v>
      </c>
      <c r="B695" t="s">
        <v>7610</v>
      </c>
      <c r="C695" t="s">
        <v>8338</v>
      </c>
      <c r="D695" t="s">
        <v>8319</v>
      </c>
      <c r="K695">
        <v>165</v>
      </c>
      <c r="L695">
        <v>151</v>
      </c>
      <c r="M695">
        <v>157</v>
      </c>
    </row>
    <row r="696" spans="1:13" x14ac:dyDescent="0.2">
      <c r="A696">
        <v>695</v>
      </c>
      <c r="B696" t="s">
        <v>7658</v>
      </c>
      <c r="C696" t="s">
        <v>8343</v>
      </c>
      <c r="D696" t="s">
        <v>8319</v>
      </c>
      <c r="K696">
        <v>169</v>
      </c>
      <c r="L696">
        <v>152</v>
      </c>
      <c r="M696">
        <v>162.69999999999999</v>
      </c>
    </row>
    <row r="697" spans="1:13" x14ac:dyDescent="0.2">
      <c r="A697">
        <v>696</v>
      </c>
      <c r="B697" t="s">
        <v>7591</v>
      </c>
      <c r="C697" t="s">
        <v>8339</v>
      </c>
      <c r="D697" t="s">
        <v>8319</v>
      </c>
      <c r="K697">
        <v>172</v>
      </c>
      <c r="L697">
        <v>164</v>
      </c>
      <c r="M697">
        <v>168.7</v>
      </c>
    </row>
    <row r="698" spans="1:13" x14ac:dyDescent="0.2">
      <c r="A698">
        <v>697</v>
      </c>
      <c r="B698" t="s">
        <v>7624</v>
      </c>
      <c r="C698" t="s">
        <v>8335</v>
      </c>
      <c r="D698" t="s">
        <v>8319</v>
      </c>
      <c r="K698">
        <v>186</v>
      </c>
      <c r="L698">
        <v>165</v>
      </c>
      <c r="M698">
        <v>175.3</v>
      </c>
    </row>
    <row r="699" spans="1:13" x14ac:dyDescent="0.2">
      <c r="A699">
        <v>698</v>
      </c>
      <c r="B699" t="s">
        <v>7632</v>
      </c>
      <c r="C699" t="s">
        <v>8324</v>
      </c>
      <c r="D699" t="s">
        <v>8319</v>
      </c>
      <c r="K699">
        <v>184</v>
      </c>
      <c r="L699">
        <v>177</v>
      </c>
      <c r="M699">
        <v>177.3</v>
      </c>
    </row>
    <row r="700" spans="1:13" x14ac:dyDescent="0.2">
      <c r="A700">
        <v>699</v>
      </c>
      <c r="B700" t="s">
        <v>7661</v>
      </c>
      <c r="C700" t="s">
        <v>8340</v>
      </c>
      <c r="D700" t="s">
        <v>8319</v>
      </c>
      <c r="K700">
        <v>199</v>
      </c>
      <c r="L700">
        <v>190</v>
      </c>
      <c r="M700">
        <v>190.3</v>
      </c>
    </row>
    <row r="701" spans="1:13" x14ac:dyDescent="0.2">
      <c r="A701">
        <v>700</v>
      </c>
      <c r="B701" t="s">
        <v>7642</v>
      </c>
      <c r="C701" t="s">
        <v>8336</v>
      </c>
      <c r="D701" t="s">
        <v>8319</v>
      </c>
      <c r="K701">
        <v>189</v>
      </c>
      <c r="L701">
        <v>183</v>
      </c>
      <c r="M701">
        <v>190.3</v>
      </c>
    </row>
    <row r="702" spans="1:13" x14ac:dyDescent="0.2">
      <c r="A702">
        <v>701</v>
      </c>
      <c r="B702" t="s">
        <v>7618</v>
      </c>
      <c r="C702" t="s">
        <v>8347</v>
      </c>
      <c r="D702" t="s">
        <v>8319</v>
      </c>
      <c r="K702">
        <v>185</v>
      </c>
      <c r="L702">
        <v>167</v>
      </c>
      <c r="M702">
        <v>190.7</v>
      </c>
    </row>
    <row r="703" spans="1:13" x14ac:dyDescent="0.2">
      <c r="A703">
        <v>702</v>
      </c>
      <c r="B703" t="s">
        <v>7627</v>
      </c>
      <c r="C703" t="s">
        <v>8320</v>
      </c>
      <c r="D703" t="s">
        <v>8319</v>
      </c>
      <c r="K703">
        <v>229</v>
      </c>
      <c r="L703">
        <v>194</v>
      </c>
      <c r="M703">
        <v>196</v>
      </c>
    </row>
    <row r="704" spans="1:13" x14ac:dyDescent="0.2">
      <c r="A704">
        <v>703</v>
      </c>
      <c r="B704" t="s">
        <v>7604</v>
      </c>
      <c r="C704" t="s">
        <v>8318</v>
      </c>
      <c r="D704" t="s">
        <v>8319</v>
      </c>
      <c r="K704">
        <v>216</v>
      </c>
      <c r="L704">
        <v>180</v>
      </c>
      <c r="M704">
        <v>199.3</v>
      </c>
    </row>
    <row r="705" spans="1:13" x14ac:dyDescent="0.2">
      <c r="A705">
        <v>704</v>
      </c>
      <c r="B705" t="s">
        <v>7603</v>
      </c>
      <c r="C705" t="s">
        <v>8321</v>
      </c>
      <c r="D705" t="s">
        <v>8319</v>
      </c>
      <c r="K705">
        <v>191</v>
      </c>
      <c r="L705">
        <v>201</v>
      </c>
      <c r="M705">
        <v>201</v>
      </c>
    </row>
    <row r="706" spans="1:13" x14ac:dyDescent="0.2">
      <c r="A706">
        <v>705</v>
      </c>
      <c r="B706" t="s">
        <v>7653</v>
      </c>
      <c r="C706" t="s">
        <v>8327</v>
      </c>
      <c r="D706" t="s">
        <v>8319</v>
      </c>
      <c r="K706">
        <v>214</v>
      </c>
      <c r="L706">
        <v>207</v>
      </c>
      <c r="M706">
        <v>209.7</v>
      </c>
    </row>
    <row r="707" spans="1:13" x14ac:dyDescent="0.2">
      <c r="A707">
        <v>706</v>
      </c>
      <c r="B707" t="s">
        <v>7620</v>
      </c>
      <c r="C707" t="s">
        <v>8331</v>
      </c>
      <c r="D707" t="s">
        <v>8319</v>
      </c>
      <c r="K707">
        <v>220</v>
      </c>
      <c r="L707">
        <v>236</v>
      </c>
      <c r="M707">
        <v>213.3</v>
      </c>
    </row>
    <row r="708" spans="1:13" x14ac:dyDescent="0.2">
      <c r="A708">
        <v>707</v>
      </c>
      <c r="B708" t="s">
        <v>7631</v>
      </c>
      <c r="C708" t="s">
        <v>8344</v>
      </c>
      <c r="D708" t="s">
        <v>8319</v>
      </c>
      <c r="K708">
        <v>222</v>
      </c>
      <c r="L708">
        <v>226</v>
      </c>
      <c r="M708">
        <v>221</v>
      </c>
    </row>
    <row r="709" spans="1:13" x14ac:dyDescent="0.2">
      <c r="A709">
        <v>708</v>
      </c>
      <c r="B709" t="s">
        <v>7619</v>
      </c>
      <c r="C709" t="s">
        <v>8341</v>
      </c>
      <c r="D709" t="s">
        <v>8319</v>
      </c>
      <c r="K709">
        <v>211</v>
      </c>
      <c r="L709">
        <v>224</v>
      </c>
      <c r="M709">
        <v>227.7</v>
      </c>
    </row>
    <row r="710" spans="1:13" x14ac:dyDescent="0.2">
      <c r="A710">
        <v>709</v>
      </c>
      <c r="B710" t="s">
        <v>7628</v>
      </c>
      <c r="C710" t="s">
        <v>8376</v>
      </c>
      <c r="D710" t="s">
        <v>8319</v>
      </c>
      <c r="K710">
        <v>271</v>
      </c>
      <c r="L710">
        <v>247</v>
      </c>
      <c r="M710">
        <v>237.7</v>
      </c>
    </row>
    <row r="711" spans="1:13" x14ac:dyDescent="0.2">
      <c r="A711">
        <v>710</v>
      </c>
      <c r="B711" t="s">
        <v>7728</v>
      </c>
      <c r="C711" t="s">
        <v>8320</v>
      </c>
      <c r="D711" t="s">
        <v>8319</v>
      </c>
      <c r="K711">
        <v>280</v>
      </c>
      <c r="L711">
        <v>205</v>
      </c>
      <c r="M711">
        <v>238</v>
      </c>
    </row>
    <row r="712" spans="1:13" x14ac:dyDescent="0.2">
      <c r="A712">
        <v>711</v>
      </c>
      <c r="B712" t="s">
        <v>7629</v>
      </c>
      <c r="C712" t="s">
        <v>8340</v>
      </c>
      <c r="D712" t="s">
        <v>8319</v>
      </c>
      <c r="K712">
        <v>251</v>
      </c>
      <c r="L712">
        <v>277</v>
      </c>
      <c r="M712">
        <v>239.3</v>
      </c>
    </row>
    <row r="713" spans="1:13" x14ac:dyDescent="0.2">
      <c r="A713">
        <v>712</v>
      </c>
      <c r="B713" t="s">
        <v>7674</v>
      </c>
      <c r="C713" t="s">
        <v>8327</v>
      </c>
      <c r="D713" t="s">
        <v>8319</v>
      </c>
      <c r="K713">
        <v>257</v>
      </c>
      <c r="L713">
        <v>218</v>
      </c>
      <c r="M713">
        <v>239.7</v>
      </c>
    </row>
    <row r="714" spans="1:13" x14ac:dyDescent="0.2">
      <c r="A714">
        <v>713</v>
      </c>
      <c r="B714" t="s">
        <v>7502</v>
      </c>
      <c r="C714" t="s">
        <v>7554</v>
      </c>
      <c r="D714" t="s">
        <v>8319</v>
      </c>
      <c r="K714">
        <v>256</v>
      </c>
      <c r="L714">
        <v>208</v>
      </c>
      <c r="M714">
        <v>240</v>
      </c>
    </row>
    <row r="715" spans="1:13" x14ac:dyDescent="0.2">
      <c r="A715">
        <v>714</v>
      </c>
      <c r="B715" t="s">
        <v>7634</v>
      </c>
      <c r="C715" t="s">
        <v>8323</v>
      </c>
      <c r="D715" t="s">
        <v>8319</v>
      </c>
      <c r="K715">
        <v>265</v>
      </c>
      <c r="L715">
        <v>246</v>
      </c>
      <c r="M715">
        <v>247.3</v>
      </c>
    </row>
    <row r="716" spans="1:13" x14ac:dyDescent="0.2">
      <c r="A716">
        <v>715</v>
      </c>
      <c r="B716" t="s">
        <v>7662</v>
      </c>
      <c r="C716" t="s">
        <v>8347</v>
      </c>
      <c r="D716" t="s">
        <v>8319</v>
      </c>
      <c r="K716">
        <v>221</v>
      </c>
      <c r="L716">
        <v>217</v>
      </c>
      <c r="M716">
        <v>249</v>
      </c>
    </row>
    <row r="717" spans="1:13" x14ac:dyDescent="0.2">
      <c r="A717">
        <v>716</v>
      </c>
      <c r="B717" t="s">
        <v>7630</v>
      </c>
      <c r="C717" t="s">
        <v>8341</v>
      </c>
      <c r="D717" t="s">
        <v>8319</v>
      </c>
      <c r="K717">
        <v>227</v>
      </c>
      <c r="L717">
        <v>239</v>
      </c>
      <c r="M717">
        <v>252</v>
      </c>
    </row>
    <row r="718" spans="1:13" x14ac:dyDescent="0.2">
      <c r="A718">
        <v>717</v>
      </c>
      <c r="B718" t="s">
        <v>7596</v>
      </c>
      <c r="C718" t="s">
        <v>8339</v>
      </c>
      <c r="D718" t="s">
        <v>8319</v>
      </c>
      <c r="K718">
        <v>243</v>
      </c>
      <c r="L718">
        <v>244</v>
      </c>
      <c r="M718">
        <v>255.7</v>
      </c>
    </row>
    <row r="719" spans="1:13" x14ac:dyDescent="0.2">
      <c r="A719">
        <v>718</v>
      </c>
      <c r="B719" t="s">
        <v>7647</v>
      </c>
      <c r="C719" t="s">
        <v>8318</v>
      </c>
      <c r="D719" t="s">
        <v>8319</v>
      </c>
      <c r="K719">
        <v>286</v>
      </c>
      <c r="L719">
        <v>263</v>
      </c>
      <c r="M719">
        <v>265</v>
      </c>
    </row>
    <row r="720" spans="1:13" x14ac:dyDescent="0.2">
      <c r="A720">
        <v>719</v>
      </c>
      <c r="B720" t="s">
        <v>7729</v>
      </c>
      <c r="C720" t="s">
        <v>8376</v>
      </c>
      <c r="D720" t="s">
        <v>8319</v>
      </c>
      <c r="K720">
        <v>261</v>
      </c>
      <c r="L720">
        <v>230</v>
      </c>
      <c r="M720">
        <v>269.3</v>
      </c>
    </row>
    <row r="721" spans="1:13" x14ac:dyDescent="0.2">
      <c r="A721">
        <v>720</v>
      </c>
      <c r="B721" t="s">
        <v>7679</v>
      </c>
      <c r="C721" t="s">
        <v>8326</v>
      </c>
      <c r="D721" t="s">
        <v>8319</v>
      </c>
      <c r="K721">
        <v>279</v>
      </c>
      <c r="L721">
        <v>266</v>
      </c>
      <c r="M721">
        <v>271.7</v>
      </c>
    </row>
    <row r="722" spans="1:13" x14ac:dyDescent="0.2">
      <c r="A722">
        <v>721</v>
      </c>
      <c r="B722" t="s">
        <v>7626</v>
      </c>
      <c r="C722" t="s">
        <v>8330</v>
      </c>
      <c r="D722" t="s">
        <v>8319</v>
      </c>
      <c r="K722">
        <v>303</v>
      </c>
      <c r="L722">
        <v>278</v>
      </c>
      <c r="M722">
        <v>283.3</v>
      </c>
    </row>
    <row r="723" spans="1:13" x14ac:dyDescent="0.2">
      <c r="A723">
        <v>722</v>
      </c>
      <c r="B723" t="s">
        <v>7640</v>
      </c>
      <c r="C723" t="s">
        <v>8345</v>
      </c>
      <c r="D723" t="s">
        <v>8319</v>
      </c>
      <c r="K723">
        <v>306</v>
      </c>
      <c r="L723">
        <v>267</v>
      </c>
      <c r="M723">
        <v>288.7</v>
      </c>
    </row>
    <row r="724" spans="1:13" x14ac:dyDescent="0.2">
      <c r="A724">
        <v>723</v>
      </c>
      <c r="B724" t="s">
        <v>7613</v>
      </c>
      <c r="C724" t="s">
        <v>8341</v>
      </c>
      <c r="D724" t="s">
        <v>8319</v>
      </c>
      <c r="K724">
        <v>263</v>
      </c>
      <c r="L724">
        <v>275</v>
      </c>
      <c r="M724">
        <v>289</v>
      </c>
    </row>
    <row r="725" spans="1:13" x14ac:dyDescent="0.2">
      <c r="A725">
        <v>724</v>
      </c>
      <c r="B725" t="s">
        <v>7807</v>
      </c>
      <c r="C725" t="s">
        <v>8347</v>
      </c>
      <c r="D725" t="s">
        <v>8319</v>
      </c>
      <c r="K725">
        <v>333</v>
      </c>
      <c r="L725">
        <v>321</v>
      </c>
      <c r="M725">
        <v>294.7</v>
      </c>
    </row>
    <row r="726" spans="1:13" x14ac:dyDescent="0.2">
      <c r="A726">
        <v>725</v>
      </c>
      <c r="B726" t="s">
        <v>7701</v>
      </c>
      <c r="C726" t="s">
        <v>8343</v>
      </c>
      <c r="D726" t="s">
        <v>8319</v>
      </c>
      <c r="K726">
        <v>351</v>
      </c>
      <c r="L726">
        <v>290</v>
      </c>
      <c r="M726">
        <v>297</v>
      </c>
    </row>
    <row r="727" spans="1:13" x14ac:dyDescent="0.2">
      <c r="A727">
        <v>726</v>
      </c>
      <c r="B727" t="s">
        <v>7645</v>
      </c>
      <c r="C727" t="s">
        <v>8328</v>
      </c>
      <c r="D727" t="s">
        <v>8319</v>
      </c>
      <c r="K727">
        <v>342</v>
      </c>
      <c r="L727">
        <v>264</v>
      </c>
      <c r="M727">
        <v>298</v>
      </c>
    </row>
    <row r="728" spans="1:13" x14ac:dyDescent="0.2">
      <c r="A728">
        <v>727</v>
      </c>
      <c r="B728" t="s">
        <v>7673</v>
      </c>
      <c r="C728" t="s">
        <v>8376</v>
      </c>
      <c r="D728" t="s">
        <v>8319</v>
      </c>
      <c r="K728">
        <v>291</v>
      </c>
      <c r="L728">
        <v>307</v>
      </c>
      <c r="M728">
        <v>301</v>
      </c>
    </row>
    <row r="729" spans="1:13" x14ac:dyDescent="0.2">
      <c r="A729">
        <v>728</v>
      </c>
      <c r="B729" t="s">
        <v>7635</v>
      </c>
      <c r="C729" t="s">
        <v>8347</v>
      </c>
      <c r="D729" t="s">
        <v>8319</v>
      </c>
      <c r="K729">
        <v>300</v>
      </c>
      <c r="L729">
        <v>325</v>
      </c>
      <c r="M729">
        <v>301.3</v>
      </c>
    </row>
    <row r="730" spans="1:13" x14ac:dyDescent="0.2">
      <c r="A730">
        <v>729</v>
      </c>
      <c r="B730" t="s">
        <v>7612</v>
      </c>
      <c r="C730" t="s">
        <v>8344</v>
      </c>
      <c r="D730" t="s">
        <v>8319</v>
      </c>
      <c r="K730">
        <v>276</v>
      </c>
      <c r="L730">
        <v>287</v>
      </c>
      <c r="M730">
        <v>304</v>
      </c>
    </row>
    <row r="731" spans="1:13" x14ac:dyDescent="0.2">
      <c r="A731">
        <v>730</v>
      </c>
      <c r="B731" t="s">
        <v>7681</v>
      </c>
      <c r="C731" t="s">
        <v>8346</v>
      </c>
      <c r="D731" t="s">
        <v>8319</v>
      </c>
      <c r="K731">
        <v>336</v>
      </c>
      <c r="L731">
        <v>313</v>
      </c>
      <c r="M731">
        <v>305.3</v>
      </c>
    </row>
    <row r="732" spans="1:13" x14ac:dyDescent="0.2">
      <c r="A732">
        <v>731</v>
      </c>
      <c r="B732" t="s">
        <v>8206</v>
      </c>
      <c r="C732" t="s">
        <v>8321</v>
      </c>
      <c r="D732" t="s">
        <v>8319</v>
      </c>
      <c r="K732">
        <v>290</v>
      </c>
      <c r="L732">
        <v>291</v>
      </c>
      <c r="M732">
        <v>306</v>
      </c>
    </row>
    <row r="733" spans="1:13" x14ac:dyDescent="0.2">
      <c r="A733">
        <v>732</v>
      </c>
      <c r="B733" t="s">
        <v>7694</v>
      </c>
      <c r="C733" t="s">
        <v>8345</v>
      </c>
      <c r="D733" t="s">
        <v>8319</v>
      </c>
      <c r="K733">
        <v>308</v>
      </c>
      <c r="L733">
        <v>288</v>
      </c>
      <c r="M733">
        <v>306.7</v>
      </c>
    </row>
    <row r="734" spans="1:13" x14ac:dyDescent="0.2">
      <c r="A734">
        <v>733</v>
      </c>
      <c r="B734" t="s">
        <v>7680</v>
      </c>
      <c r="C734" t="s">
        <v>8322</v>
      </c>
      <c r="D734" t="s">
        <v>8319</v>
      </c>
      <c r="K734">
        <v>331</v>
      </c>
      <c r="L734">
        <v>319</v>
      </c>
      <c r="M734">
        <v>311.7</v>
      </c>
    </row>
    <row r="735" spans="1:13" x14ac:dyDescent="0.2">
      <c r="A735">
        <v>734</v>
      </c>
      <c r="B735" t="s">
        <v>7917</v>
      </c>
      <c r="C735" t="s">
        <v>8344</v>
      </c>
      <c r="D735" t="s">
        <v>8319</v>
      </c>
      <c r="K735">
        <v>304</v>
      </c>
      <c r="L735">
        <v>309</v>
      </c>
      <c r="M735">
        <v>313.7</v>
      </c>
    </row>
    <row r="736" spans="1:13" x14ac:dyDescent="0.2">
      <c r="A736">
        <v>735</v>
      </c>
      <c r="B736" t="s">
        <v>7664</v>
      </c>
      <c r="C736" t="s">
        <v>8324</v>
      </c>
      <c r="D736" t="s">
        <v>8319</v>
      </c>
      <c r="K736">
        <v>298</v>
      </c>
      <c r="L736">
        <v>315</v>
      </c>
      <c r="M736">
        <v>316.3</v>
      </c>
    </row>
    <row r="737" spans="1:13" x14ac:dyDescent="0.2">
      <c r="A737">
        <v>736</v>
      </c>
      <c r="B737" t="s">
        <v>7665</v>
      </c>
      <c r="C737" t="s">
        <v>8343</v>
      </c>
      <c r="D737" t="s">
        <v>8319</v>
      </c>
      <c r="K737">
        <v>318</v>
      </c>
      <c r="L737">
        <v>337</v>
      </c>
      <c r="M737">
        <v>317</v>
      </c>
    </row>
    <row r="738" spans="1:13" x14ac:dyDescent="0.2">
      <c r="A738">
        <v>737</v>
      </c>
      <c r="B738" t="s">
        <v>7721</v>
      </c>
      <c r="C738" t="s">
        <v>8336</v>
      </c>
      <c r="D738" t="s">
        <v>8319</v>
      </c>
      <c r="K738">
        <v>334</v>
      </c>
      <c r="L738">
        <v>293</v>
      </c>
      <c r="M738">
        <v>317.7</v>
      </c>
    </row>
    <row r="739" spans="1:13" x14ac:dyDescent="0.2">
      <c r="A739">
        <v>738</v>
      </c>
      <c r="B739" t="s">
        <v>7643</v>
      </c>
      <c r="C739" t="s">
        <v>8330</v>
      </c>
      <c r="D739" t="s">
        <v>8319</v>
      </c>
      <c r="K739">
        <v>370</v>
      </c>
      <c r="L739">
        <v>318</v>
      </c>
      <c r="M739">
        <v>328.7</v>
      </c>
    </row>
    <row r="740" spans="1:13" x14ac:dyDescent="0.2">
      <c r="A740">
        <v>739</v>
      </c>
      <c r="B740" t="s">
        <v>7652</v>
      </c>
      <c r="C740" t="s">
        <v>8323</v>
      </c>
      <c r="D740" t="s">
        <v>8319</v>
      </c>
      <c r="K740">
        <v>397</v>
      </c>
      <c r="L740">
        <v>388</v>
      </c>
      <c r="M740">
        <v>334</v>
      </c>
    </row>
    <row r="741" spans="1:13" x14ac:dyDescent="0.2">
      <c r="A741">
        <v>740</v>
      </c>
      <c r="B741" t="s">
        <v>7762</v>
      </c>
      <c r="C741" t="s">
        <v>8326</v>
      </c>
      <c r="D741" t="s">
        <v>8319</v>
      </c>
      <c r="K741">
        <v>349</v>
      </c>
      <c r="L741">
        <v>333</v>
      </c>
      <c r="M741">
        <v>334.3</v>
      </c>
    </row>
    <row r="742" spans="1:13" x14ac:dyDescent="0.2">
      <c r="A742">
        <v>741</v>
      </c>
      <c r="B742" t="s">
        <v>8204</v>
      </c>
      <c r="C742" t="s">
        <v>8337</v>
      </c>
      <c r="D742" t="s">
        <v>8319</v>
      </c>
      <c r="K742">
        <v>354</v>
      </c>
      <c r="L742">
        <v>320</v>
      </c>
      <c r="M742">
        <v>340.3</v>
      </c>
    </row>
    <row r="743" spans="1:13" x14ac:dyDescent="0.2">
      <c r="A743">
        <v>742</v>
      </c>
      <c r="B743" t="s">
        <v>7693</v>
      </c>
      <c r="C743" t="s">
        <v>8324</v>
      </c>
      <c r="D743" t="s">
        <v>8319</v>
      </c>
      <c r="K743">
        <v>374</v>
      </c>
      <c r="L743">
        <v>336</v>
      </c>
      <c r="M743">
        <v>347.3</v>
      </c>
    </row>
    <row r="744" spans="1:13" x14ac:dyDescent="0.2">
      <c r="A744">
        <v>743</v>
      </c>
      <c r="B744" t="s">
        <v>7649</v>
      </c>
      <c r="C744" t="s">
        <v>8318</v>
      </c>
      <c r="D744" t="s">
        <v>8319</v>
      </c>
      <c r="K744">
        <v>368</v>
      </c>
      <c r="L744">
        <v>376</v>
      </c>
      <c r="M744">
        <v>348</v>
      </c>
    </row>
    <row r="745" spans="1:13" x14ac:dyDescent="0.2">
      <c r="A745">
        <v>744</v>
      </c>
      <c r="B745" t="s">
        <v>7704</v>
      </c>
      <c r="C745" t="s">
        <v>8320</v>
      </c>
      <c r="D745" t="s">
        <v>8319</v>
      </c>
      <c r="K745">
        <v>422</v>
      </c>
      <c r="L745">
        <v>407</v>
      </c>
      <c r="M745">
        <v>374.3</v>
      </c>
    </row>
    <row r="746" spans="1:13" x14ac:dyDescent="0.2">
      <c r="A746">
        <v>745</v>
      </c>
      <c r="B746" t="s">
        <v>7685</v>
      </c>
      <c r="C746" t="s">
        <v>8337</v>
      </c>
      <c r="D746" t="s">
        <v>8319</v>
      </c>
      <c r="K746">
        <v>439</v>
      </c>
      <c r="L746">
        <v>359</v>
      </c>
      <c r="M746">
        <v>380.3</v>
      </c>
    </row>
    <row r="747" spans="1:13" x14ac:dyDescent="0.2">
      <c r="A747">
        <v>746</v>
      </c>
      <c r="B747" t="s">
        <v>7667</v>
      </c>
      <c r="C747" t="s">
        <v>8329</v>
      </c>
      <c r="D747" t="s">
        <v>8319</v>
      </c>
      <c r="K747">
        <v>414</v>
      </c>
      <c r="L747">
        <v>447</v>
      </c>
      <c r="M747">
        <v>389.3</v>
      </c>
    </row>
    <row r="748" spans="1:13" x14ac:dyDescent="0.2">
      <c r="A748">
        <v>747</v>
      </c>
      <c r="B748" t="s">
        <v>7714</v>
      </c>
      <c r="C748" t="s">
        <v>8325</v>
      </c>
      <c r="D748" t="s">
        <v>8319</v>
      </c>
      <c r="K748">
        <v>382</v>
      </c>
      <c r="L748">
        <v>418</v>
      </c>
      <c r="M748">
        <v>401.7</v>
      </c>
    </row>
    <row r="749" spans="1:13" x14ac:dyDescent="0.2">
      <c r="A749">
        <v>748</v>
      </c>
      <c r="B749" t="s">
        <v>7890</v>
      </c>
      <c r="C749" t="s">
        <v>8336</v>
      </c>
      <c r="D749" t="s">
        <v>8319</v>
      </c>
      <c r="K749">
        <v>457</v>
      </c>
      <c r="L749">
        <v>430</v>
      </c>
      <c r="M749">
        <v>407.3</v>
      </c>
    </row>
    <row r="750" spans="1:13" x14ac:dyDescent="0.2">
      <c r="A750">
        <v>749</v>
      </c>
      <c r="B750" t="s">
        <v>7656</v>
      </c>
      <c r="C750" t="s">
        <v>8332</v>
      </c>
      <c r="D750" t="s">
        <v>8319</v>
      </c>
      <c r="K750">
        <v>423</v>
      </c>
      <c r="L750">
        <v>459</v>
      </c>
      <c r="M750">
        <v>413</v>
      </c>
    </row>
    <row r="751" spans="1:13" x14ac:dyDescent="0.2">
      <c r="A751">
        <v>750</v>
      </c>
      <c r="B751" t="s">
        <v>7684</v>
      </c>
      <c r="C751" t="s">
        <v>8337</v>
      </c>
      <c r="D751" t="s">
        <v>8319</v>
      </c>
      <c r="K751">
        <v>450</v>
      </c>
      <c r="L751">
        <v>413</v>
      </c>
      <c r="M751">
        <v>426.7</v>
      </c>
    </row>
    <row r="752" spans="1:13" x14ac:dyDescent="0.2">
      <c r="A752">
        <v>751</v>
      </c>
      <c r="B752" t="s">
        <v>7669</v>
      </c>
      <c r="C752" t="s">
        <v>8325</v>
      </c>
      <c r="D752" t="s">
        <v>8319</v>
      </c>
      <c r="K752">
        <v>400</v>
      </c>
      <c r="L752">
        <v>414</v>
      </c>
      <c r="M752">
        <v>428.3</v>
      </c>
    </row>
    <row r="753" spans="1:13" x14ac:dyDescent="0.2">
      <c r="A753">
        <v>752</v>
      </c>
      <c r="B753" t="s">
        <v>7668</v>
      </c>
      <c r="C753" t="s">
        <v>8328</v>
      </c>
      <c r="D753" t="s">
        <v>8319</v>
      </c>
      <c r="K753">
        <v>499</v>
      </c>
      <c r="L753">
        <v>437</v>
      </c>
      <c r="M753">
        <v>435</v>
      </c>
    </row>
    <row r="754" spans="1:13" x14ac:dyDescent="0.2">
      <c r="A754">
        <v>753</v>
      </c>
      <c r="B754" t="s">
        <v>7651</v>
      </c>
      <c r="C754" t="s">
        <v>8332</v>
      </c>
      <c r="D754" t="s">
        <v>8319</v>
      </c>
      <c r="K754">
        <v>495</v>
      </c>
      <c r="L754">
        <v>438</v>
      </c>
      <c r="M754">
        <v>466</v>
      </c>
    </row>
    <row r="755" spans="1:13" x14ac:dyDescent="0.2">
      <c r="A755">
        <v>754</v>
      </c>
      <c r="B755" t="s">
        <v>7648</v>
      </c>
      <c r="C755" t="s">
        <v>8336</v>
      </c>
      <c r="D755" t="s">
        <v>8319</v>
      </c>
      <c r="K755">
        <v>512</v>
      </c>
      <c r="L755">
        <v>426</v>
      </c>
      <c r="M755">
        <v>470.3</v>
      </c>
    </row>
    <row r="756" spans="1:13" x14ac:dyDescent="0.2">
      <c r="A756">
        <v>755</v>
      </c>
      <c r="B756" t="s">
        <v>7709</v>
      </c>
      <c r="C756" t="s">
        <v>8345</v>
      </c>
      <c r="D756" t="s">
        <v>8319</v>
      </c>
      <c r="K756">
        <v>563</v>
      </c>
      <c r="L756">
        <v>534</v>
      </c>
      <c r="M756">
        <v>485</v>
      </c>
    </row>
    <row r="757" spans="1:13" x14ac:dyDescent="0.2">
      <c r="A757">
        <v>756</v>
      </c>
      <c r="B757" t="s">
        <v>7671</v>
      </c>
      <c r="C757" t="s">
        <v>8341</v>
      </c>
      <c r="D757" t="s">
        <v>8319</v>
      </c>
      <c r="K757">
        <v>575</v>
      </c>
      <c r="L757">
        <v>512</v>
      </c>
      <c r="M757">
        <v>500.3</v>
      </c>
    </row>
    <row r="758" spans="1:13" x14ac:dyDescent="0.2">
      <c r="A758">
        <v>757</v>
      </c>
      <c r="B758" t="s">
        <v>7678</v>
      </c>
      <c r="C758" t="s">
        <v>8376</v>
      </c>
      <c r="D758" t="s">
        <v>8319</v>
      </c>
      <c r="K758">
        <v>293</v>
      </c>
      <c r="L758">
        <v>262</v>
      </c>
      <c r="M758">
        <v>277.5</v>
      </c>
    </row>
    <row r="759" spans="1:13" x14ac:dyDescent="0.2">
      <c r="A759">
        <v>758</v>
      </c>
      <c r="B759" t="s">
        <v>545</v>
      </c>
      <c r="D759" t="s">
        <v>8319</v>
      </c>
      <c r="K759">
        <v>598</v>
      </c>
      <c r="L759">
        <v>503</v>
      </c>
      <c r="M759">
        <v>510.3</v>
      </c>
    </row>
    <row r="760" spans="1:13" x14ac:dyDescent="0.2">
      <c r="A760">
        <v>759</v>
      </c>
      <c r="B760" t="s">
        <v>7703</v>
      </c>
      <c r="C760" t="s">
        <v>8376</v>
      </c>
      <c r="D760" t="s">
        <v>8319</v>
      </c>
      <c r="K760">
        <v>518</v>
      </c>
      <c r="L760">
        <v>558</v>
      </c>
      <c r="M760">
        <v>516.70000000000005</v>
      </c>
    </row>
    <row r="761" spans="1:13" x14ac:dyDescent="0.2">
      <c r="A761">
        <v>760</v>
      </c>
      <c r="B761" t="s">
        <v>7637</v>
      </c>
      <c r="C761" t="s">
        <v>8327</v>
      </c>
      <c r="D761" t="s">
        <v>8319</v>
      </c>
      <c r="K761">
        <v>324</v>
      </c>
      <c r="L761">
        <v>334</v>
      </c>
      <c r="M761">
        <v>329</v>
      </c>
    </row>
    <row r="762" spans="1:13" x14ac:dyDescent="0.2">
      <c r="A762">
        <v>761</v>
      </c>
      <c r="B762" t="s">
        <v>7767</v>
      </c>
      <c r="C762" t="s">
        <v>8323</v>
      </c>
      <c r="D762" t="s">
        <v>8319</v>
      </c>
      <c r="K762">
        <v>360</v>
      </c>
      <c r="L762">
        <v>365</v>
      </c>
      <c r="M762">
        <v>362.5</v>
      </c>
    </row>
    <row r="763" spans="1:13" x14ac:dyDescent="0.2">
      <c r="A763">
        <v>762</v>
      </c>
      <c r="B763" t="s">
        <v>7705</v>
      </c>
      <c r="C763" t="s">
        <v>8327</v>
      </c>
      <c r="D763" t="s">
        <v>8319</v>
      </c>
      <c r="K763">
        <v>369</v>
      </c>
      <c r="L763">
        <v>358</v>
      </c>
      <c r="M763">
        <v>363.5</v>
      </c>
    </row>
    <row r="764" spans="1:13" x14ac:dyDescent="0.2">
      <c r="A764">
        <v>763</v>
      </c>
      <c r="B764" t="s">
        <v>7727</v>
      </c>
      <c r="D764" t="s">
        <v>8319</v>
      </c>
      <c r="K764">
        <v>390</v>
      </c>
      <c r="L764">
        <v>386</v>
      </c>
      <c r="M764">
        <v>388</v>
      </c>
    </row>
    <row r="765" spans="1:13" x14ac:dyDescent="0.2">
      <c r="A765">
        <v>764</v>
      </c>
      <c r="B765" t="s">
        <v>7657</v>
      </c>
      <c r="C765" t="s">
        <v>8339</v>
      </c>
      <c r="D765" t="s">
        <v>8319</v>
      </c>
      <c r="K765">
        <v>587</v>
      </c>
      <c r="L765">
        <v>687</v>
      </c>
      <c r="M765">
        <v>576.29999999999995</v>
      </c>
    </row>
    <row r="766" spans="1:13" x14ac:dyDescent="0.2">
      <c r="A766">
        <v>765</v>
      </c>
      <c r="B766" t="s">
        <v>8212</v>
      </c>
      <c r="C766" t="s">
        <v>8338</v>
      </c>
      <c r="D766" t="s">
        <v>8319</v>
      </c>
      <c r="K766">
        <v>406</v>
      </c>
      <c r="L766">
        <v>375</v>
      </c>
      <c r="M766">
        <v>390.5</v>
      </c>
    </row>
    <row r="767" spans="1:13" x14ac:dyDescent="0.2">
      <c r="A767">
        <v>766</v>
      </c>
      <c r="B767" t="s">
        <v>7731</v>
      </c>
      <c r="C767" t="s">
        <v>8328</v>
      </c>
      <c r="D767" t="s">
        <v>8319</v>
      </c>
      <c r="K767">
        <v>366</v>
      </c>
      <c r="L767">
        <v>416</v>
      </c>
      <c r="M767">
        <v>391</v>
      </c>
    </row>
    <row r="768" spans="1:13" x14ac:dyDescent="0.2">
      <c r="A768">
        <v>767</v>
      </c>
      <c r="B768" t="s">
        <v>7723</v>
      </c>
      <c r="C768" t="s">
        <v>8345</v>
      </c>
      <c r="D768" t="s">
        <v>8319</v>
      </c>
      <c r="K768">
        <v>606</v>
      </c>
      <c r="L768">
        <v>691</v>
      </c>
      <c r="M768">
        <v>579</v>
      </c>
    </row>
    <row r="769" spans="1:13" x14ac:dyDescent="0.2">
      <c r="A769">
        <v>768</v>
      </c>
      <c r="B769" t="s">
        <v>7742</v>
      </c>
      <c r="C769" t="s">
        <v>8344</v>
      </c>
      <c r="D769" t="s">
        <v>8319</v>
      </c>
      <c r="K769">
        <v>399</v>
      </c>
      <c r="L769">
        <v>398</v>
      </c>
      <c r="M769">
        <v>398.5</v>
      </c>
    </row>
    <row r="770" spans="1:13" x14ac:dyDescent="0.2">
      <c r="A770">
        <v>769</v>
      </c>
      <c r="B770" t="s">
        <v>8207</v>
      </c>
      <c r="C770" t="s">
        <v>8338</v>
      </c>
      <c r="D770" t="s">
        <v>8319</v>
      </c>
      <c r="K770">
        <v>419</v>
      </c>
      <c r="L770">
        <v>408</v>
      </c>
      <c r="M770">
        <v>413.5</v>
      </c>
    </row>
    <row r="771" spans="1:13" x14ac:dyDescent="0.2">
      <c r="A771">
        <v>770</v>
      </c>
      <c r="B771" t="s">
        <v>7918</v>
      </c>
      <c r="C771" t="s">
        <v>8320</v>
      </c>
      <c r="D771" t="s">
        <v>8319</v>
      </c>
      <c r="K771">
        <v>435</v>
      </c>
      <c r="L771">
        <v>415</v>
      </c>
      <c r="M771">
        <v>425</v>
      </c>
    </row>
    <row r="772" spans="1:13" x14ac:dyDescent="0.2">
      <c r="A772">
        <v>771</v>
      </c>
      <c r="B772" t="s">
        <v>7660</v>
      </c>
      <c r="C772" t="s">
        <v>8338</v>
      </c>
      <c r="D772" t="s">
        <v>8319</v>
      </c>
      <c r="K772">
        <v>424</v>
      </c>
      <c r="L772">
        <v>427</v>
      </c>
      <c r="M772">
        <v>425.5</v>
      </c>
    </row>
    <row r="773" spans="1:13" x14ac:dyDescent="0.2">
      <c r="A773">
        <v>772</v>
      </c>
      <c r="B773" t="s">
        <v>7670</v>
      </c>
      <c r="C773" t="s">
        <v>8331</v>
      </c>
      <c r="D773" t="s">
        <v>8319</v>
      </c>
      <c r="K773">
        <v>456</v>
      </c>
      <c r="L773">
        <v>405</v>
      </c>
      <c r="M773">
        <v>430.5</v>
      </c>
    </row>
    <row r="774" spans="1:13" x14ac:dyDescent="0.2">
      <c r="A774">
        <v>773</v>
      </c>
      <c r="B774" t="s">
        <v>7733</v>
      </c>
      <c r="C774" t="s">
        <v>8322</v>
      </c>
      <c r="D774" t="s">
        <v>8319</v>
      </c>
      <c r="K774">
        <v>426</v>
      </c>
      <c r="L774">
        <v>445</v>
      </c>
      <c r="M774">
        <v>435.5</v>
      </c>
    </row>
    <row r="775" spans="1:13" x14ac:dyDescent="0.2">
      <c r="A775">
        <v>774</v>
      </c>
      <c r="B775" t="s">
        <v>7682</v>
      </c>
      <c r="C775" t="s">
        <v>8324</v>
      </c>
      <c r="D775" t="s">
        <v>8319</v>
      </c>
      <c r="K775">
        <v>458</v>
      </c>
      <c r="L775">
        <v>422</v>
      </c>
      <c r="M775">
        <v>440</v>
      </c>
    </row>
    <row r="776" spans="1:13" x14ac:dyDescent="0.2">
      <c r="A776">
        <v>775</v>
      </c>
      <c r="B776" t="s">
        <v>7840</v>
      </c>
      <c r="C776" t="s">
        <v>8327</v>
      </c>
      <c r="D776" t="s">
        <v>8319</v>
      </c>
      <c r="K776">
        <v>433</v>
      </c>
      <c r="L776">
        <v>450</v>
      </c>
      <c r="M776">
        <v>441.5</v>
      </c>
    </row>
    <row r="777" spans="1:13" x14ac:dyDescent="0.2">
      <c r="A777">
        <v>776</v>
      </c>
      <c r="B777" t="s">
        <v>8199</v>
      </c>
      <c r="C777" t="s">
        <v>8325</v>
      </c>
      <c r="D777" t="s">
        <v>8319</v>
      </c>
      <c r="K777">
        <v>441</v>
      </c>
      <c r="L777">
        <v>476</v>
      </c>
      <c r="M777">
        <v>458.5</v>
      </c>
    </row>
    <row r="778" spans="1:13" x14ac:dyDescent="0.2">
      <c r="A778">
        <v>777</v>
      </c>
      <c r="B778" t="s">
        <v>8194</v>
      </c>
      <c r="C778" t="s">
        <v>8340</v>
      </c>
      <c r="D778" t="s">
        <v>8319</v>
      </c>
      <c r="K778">
        <v>469</v>
      </c>
      <c r="L778">
        <v>449</v>
      </c>
      <c r="M778">
        <v>459</v>
      </c>
    </row>
    <row r="779" spans="1:13" x14ac:dyDescent="0.2">
      <c r="A779">
        <v>778</v>
      </c>
      <c r="B779" t="s">
        <v>7655</v>
      </c>
      <c r="C779" t="s">
        <v>8332</v>
      </c>
      <c r="D779" t="s">
        <v>8319</v>
      </c>
      <c r="K779">
        <v>485</v>
      </c>
      <c r="L779">
        <v>434</v>
      </c>
      <c r="M779">
        <v>459.5</v>
      </c>
    </row>
    <row r="780" spans="1:13" x14ac:dyDescent="0.2">
      <c r="A780">
        <v>779</v>
      </c>
      <c r="B780" t="s">
        <v>7683</v>
      </c>
      <c r="C780" t="s">
        <v>8342</v>
      </c>
      <c r="D780" t="s">
        <v>8319</v>
      </c>
      <c r="K780">
        <v>486</v>
      </c>
      <c r="L780">
        <v>481</v>
      </c>
      <c r="M780">
        <v>483.5</v>
      </c>
    </row>
    <row r="781" spans="1:13" x14ac:dyDescent="0.2">
      <c r="A781">
        <v>780</v>
      </c>
      <c r="B781" t="s">
        <v>7776</v>
      </c>
      <c r="C781" t="s">
        <v>8347</v>
      </c>
      <c r="D781" t="s">
        <v>8319</v>
      </c>
      <c r="K781">
        <v>471</v>
      </c>
      <c r="L781">
        <v>515</v>
      </c>
      <c r="M781">
        <v>493</v>
      </c>
    </row>
    <row r="782" spans="1:13" x14ac:dyDescent="0.2">
      <c r="A782">
        <v>781</v>
      </c>
      <c r="B782" t="s">
        <v>7737</v>
      </c>
      <c r="C782" t="s">
        <v>8328</v>
      </c>
      <c r="D782" t="s">
        <v>8319</v>
      </c>
      <c r="K782">
        <v>537</v>
      </c>
      <c r="L782">
        <v>483</v>
      </c>
      <c r="M782">
        <v>510</v>
      </c>
    </row>
    <row r="783" spans="1:13" x14ac:dyDescent="0.2">
      <c r="A783">
        <v>782</v>
      </c>
      <c r="B783" t="s">
        <v>7903</v>
      </c>
      <c r="C783" t="s">
        <v>8340</v>
      </c>
      <c r="D783" t="s">
        <v>8319</v>
      </c>
      <c r="K783">
        <v>511</v>
      </c>
      <c r="L783">
        <v>518</v>
      </c>
      <c r="M783">
        <v>514.5</v>
      </c>
    </row>
    <row r="784" spans="1:13" x14ac:dyDescent="0.2">
      <c r="A784">
        <v>783</v>
      </c>
      <c r="B784" t="s">
        <v>7697</v>
      </c>
      <c r="C784" t="s">
        <v>8324</v>
      </c>
      <c r="D784" t="s">
        <v>8319</v>
      </c>
      <c r="K784">
        <v>842</v>
      </c>
      <c r="L784">
        <v>689</v>
      </c>
      <c r="M784">
        <v>670.3</v>
      </c>
    </row>
    <row r="785" spans="1:13" x14ac:dyDescent="0.2">
      <c r="A785">
        <v>784</v>
      </c>
      <c r="B785" t="s">
        <v>7755</v>
      </c>
      <c r="C785" t="s">
        <v>8337</v>
      </c>
      <c r="D785" t="s">
        <v>8319</v>
      </c>
      <c r="K785">
        <v>572</v>
      </c>
      <c r="L785">
        <v>493</v>
      </c>
      <c r="M785">
        <v>532.5</v>
      </c>
    </row>
    <row r="786" spans="1:13" x14ac:dyDescent="0.2">
      <c r="A786">
        <v>785</v>
      </c>
      <c r="B786" t="s">
        <v>7842</v>
      </c>
      <c r="C786" t="s">
        <v>8376</v>
      </c>
      <c r="D786" t="s">
        <v>8319</v>
      </c>
      <c r="K786">
        <v>763</v>
      </c>
      <c r="L786">
        <v>819</v>
      </c>
      <c r="M786">
        <v>677.7</v>
      </c>
    </row>
    <row r="787" spans="1:13" x14ac:dyDescent="0.2">
      <c r="A787">
        <v>786</v>
      </c>
      <c r="B787" t="s">
        <v>8389</v>
      </c>
      <c r="C787" t="s">
        <v>7554</v>
      </c>
      <c r="D787" t="s">
        <v>8319</v>
      </c>
      <c r="K787">
        <v>599</v>
      </c>
      <c r="L787">
        <v>490</v>
      </c>
      <c r="M787">
        <v>544.5</v>
      </c>
    </row>
    <row r="788" spans="1:13" x14ac:dyDescent="0.2">
      <c r="A788">
        <v>787</v>
      </c>
      <c r="B788" t="s">
        <v>7663</v>
      </c>
      <c r="C788" t="s">
        <v>8342</v>
      </c>
      <c r="D788" t="s">
        <v>8319</v>
      </c>
      <c r="K788">
        <v>566</v>
      </c>
      <c r="L788">
        <v>544</v>
      </c>
      <c r="M788">
        <v>555</v>
      </c>
    </row>
    <row r="789" spans="1:13" x14ac:dyDescent="0.2">
      <c r="A789">
        <v>788</v>
      </c>
      <c r="B789" t="s">
        <v>8306</v>
      </c>
      <c r="D789" t="s">
        <v>8319</v>
      </c>
      <c r="K789">
        <v>519</v>
      </c>
      <c r="L789">
        <v>598</v>
      </c>
      <c r="M789">
        <v>558.5</v>
      </c>
    </row>
    <row r="790" spans="1:13" x14ac:dyDescent="0.2">
      <c r="A790">
        <v>789</v>
      </c>
      <c r="B790" t="s">
        <v>7788</v>
      </c>
      <c r="C790" t="s">
        <v>8340</v>
      </c>
      <c r="D790" t="s">
        <v>8319</v>
      </c>
      <c r="K790">
        <v>568</v>
      </c>
      <c r="L790">
        <v>559</v>
      </c>
      <c r="M790">
        <v>563.5</v>
      </c>
    </row>
    <row r="791" spans="1:13" x14ac:dyDescent="0.2">
      <c r="A791">
        <v>790</v>
      </c>
      <c r="B791" t="s">
        <v>7836</v>
      </c>
      <c r="C791" t="s">
        <v>8334</v>
      </c>
      <c r="D791" t="s">
        <v>8319</v>
      </c>
      <c r="K791">
        <v>612</v>
      </c>
      <c r="L791">
        <v>541</v>
      </c>
      <c r="M791">
        <v>576.5</v>
      </c>
    </row>
    <row r="792" spans="1:13" x14ac:dyDescent="0.2">
      <c r="A792">
        <v>791</v>
      </c>
      <c r="B792" t="s">
        <v>7677</v>
      </c>
      <c r="C792" t="s">
        <v>8338</v>
      </c>
      <c r="D792" t="s">
        <v>8319</v>
      </c>
      <c r="K792">
        <v>609</v>
      </c>
      <c r="L792">
        <v>589</v>
      </c>
      <c r="M792">
        <v>599</v>
      </c>
    </row>
    <row r="793" spans="1:13" x14ac:dyDescent="0.2">
      <c r="A793">
        <v>792</v>
      </c>
      <c r="B793" t="s">
        <v>7666</v>
      </c>
      <c r="C793" t="s">
        <v>8335</v>
      </c>
      <c r="D793" t="s">
        <v>8319</v>
      </c>
      <c r="K793">
        <v>601</v>
      </c>
      <c r="L793">
        <v>612</v>
      </c>
      <c r="M793">
        <v>606.5</v>
      </c>
    </row>
    <row r="794" spans="1:13" x14ac:dyDescent="0.2">
      <c r="A794">
        <v>793</v>
      </c>
      <c r="B794" t="s">
        <v>8192</v>
      </c>
      <c r="C794" t="s">
        <v>8341</v>
      </c>
      <c r="D794" t="s">
        <v>8319</v>
      </c>
      <c r="K794">
        <v>820</v>
      </c>
      <c r="L794">
        <v>899</v>
      </c>
      <c r="M794">
        <v>721.3</v>
      </c>
    </row>
    <row r="795" spans="1:13" x14ac:dyDescent="0.2">
      <c r="A795">
        <v>794</v>
      </c>
      <c r="B795" t="s">
        <v>8198</v>
      </c>
      <c r="C795" t="s">
        <v>8344</v>
      </c>
      <c r="D795" t="s">
        <v>8319</v>
      </c>
      <c r="K795">
        <v>658</v>
      </c>
      <c r="L795">
        <v>590</v>
      </c>
      <c r="M795">
        <v>624</v>
      </c>
    </row>
    <row r="796" spans="1:13" x14ac:dyDescent="0.2">
      <c r="A796">
        <v>795</v>
      </c>
      <c r="B796" t="s">
        <v>8283</v>
      </c>
      <c r="C796" t="s">
        <v>8326</v>
      </c>
      <c r="D796" t="s">
        <v>8319</v>
      </c>
      <c r="K796">
        <v>693</v>
      </c>
      <c r="L796">
        <v>562</v>
      </c>
      <c r="M796">
        <v>627.5</v>
      </c>
    </row>
    <row r="797" spans="1:13" x14ac:dyDescent="0.2">
      <c r="A797">
        <v>796</v>
      </c>
      <c r="B797" t="s">
        <v>7943</v>
      </c>
      <c r="C797" t="s">
        <v>8337</v>
      </c>
      <c r="D797" t="s">
        <v>8319</v>
      </c>
      <c r="K797">
        <v>699</v>
      </c>
      <c r="L797">
        <v>577</v>
      </c>
      <c r="M797">
        <v>638</v>
      </c>
    </row>
    <row r="798" spans="1:13" x14ac:dyDescent="0.2">
      <c r="A798">
        <v>797</v>
      </c>
      <c r="B798" t="s">
        <v>7744</v>
      </c>
      <c r="C798" t="s">
        <v>8338</v>
      </c>
      <c r="D798" t="s">
        <v>8319</v>
      </c>
      <c r="K798">
        <v>655</v>
      </c>
      <c r="L798">
        <v>639</v>
      </c>
      <c r="M798">
        <v>647</v>
      </c>
    </row>
    <row r="799" spans="1:13" x14ac:dyDescent="0.2">
      <c r="A799">
        <v>798</v>
      </c>
      <c r="B799" t="s">
        <v>7874</v>
      </c>
      <c r="D799" t="s">
        <v>8319</v>
      </c>
      <c r="K799">
        <v>634</v>
      </c>
      <c r="L799">
        <v>664</v>
      </c>
      <c r="M799">
        <v>649</v>
      </c>
    </row>
    <row r="800" spans="1:13" x14ac:dyDescent="0.2">
      <c r="A800">
        <v>799</v>
      </c>
      <c r="B800" t="s">
        <v>7932</v>
      </c>
      <c r="C800" t="s">
        <v>8330</v>
      </c>
      <c r="D800" t="s">
        <v>8319</v>
      </c>
      <c r="K800">
        <v>627</v>
      </c>
      <c r="L800">
        <v>681</v>
      </c>
      <c r="M800">
        <v>654</v>
      </c>
    </row>
    <row r="801" spans="1:13" x14ac:dyDescent="0.2">
      <c r="A801">
        <v>800</v>
      </c>
      <c r="B801" t="s">
        <v>7716</v>
      </c>
      <c r="C801" t="s">
        <v>8338</v>
      </c>
      <c r="D801" t="s">
        <v>8319</v>
      </c>
      <c r="K801">
        <v>707</v>
      </c>
      <c r="L801">
        <v>642</v>
      </c>
      <c r="M801">
        <v>674.5</v>
      </c>
    </row>
    <row r="802" spans="1:13" x14ac:dyDescent="0.2">
      <c r="A802">
        <v>801</v>
      </c>
      <c r="B802" t="s">
        <v>8200</v>
      </c>
      <c r="C802" t="s">
        <v>8328</v>
      </c>
      <c r="D802" t="s">
        <v>8319</v>
      </c>
      <c r="K802">
        <v>659</v>
      </c>
      <c r="L802">
        <v>701</v>
      </c>
      <c r="M802">
        <v>680</v>
      </c>
    </row>
    <row r="803" spans="1:13" x14ac:dyDescent="0.2">
      <c r="A803">
        <v>802</v>
      </c>
      <c r="B803" t="s">
        <v>7947</v>
      </c>
      <c r="C803" t="s">
        <v>8332</v>
      </c>
      <c r="D803" t="s">
        <v>8319</v>
      </c>
      <c r="K803">
        <v>725</v>
      </c>
      <c r="L803">
        <v>659</v>
      </c>
      <c r="M803">
        <v>692</v>
      </c>
    </row>
    <row r="804" spans="1:13" x14ac:dyDescent="0.2">
      <c r="A804">
        <v>803</v>
      </c>
      <c r="B804" t="s">
        <v>7837</v>
      </c>
      <c r="C804" t="s">
        <v>8345</v>
      </c>
      <c r="D804" t="s">
        <v>8319</v>
      </c>
      <c r="K804">
        <v>906</v>
      </c>
      <c r="M804">
        <v>693.5</v>
      </c>
    </row>
    <row r="805" spans="1:13" x14ac:dyDescent="0.2">
      <c r="A805">
        <v>804</v>
      </c>
      <c r="B805" t="s">
        <v>7835</v>
      </c>
      <c r="C805" t="s">
        <v>8345</v>
      </c>
      <c r="D805" t="s">
        <v>8319</v>
      </c>
      <c r="K805">
        <v>651</v>
      </c>
      <c r="L805">
        <v>740</v>
      </c>
      <c r="M805">
        <v>695.5</v>
      </c>
    </row>
    <row r="806" spans="1:13" x14ac:dyDescent="0.2">
      <c r="A806">
        <v>805</v>
      </c>
      <c r="B806" t="s">
        <v>7793</v>
      </c>
      <c r="C806" t="s">
        <v>8346</v>
      </c>
      <c r="D806" t="s">
        <v>8319</v>
      </c>
      <c r="K806">
        <v>677</v>
      </c>
      <c r="L806">
        <v>770</v>
      </c>
      <c r="M806">
        <v>723.5</v>
      </c>
    </row>
    <row r="807" spans="1:13" x14ac:dyDescent="0.2">
      <c r="A807">
        <v>806</v>
      </c>
      <c r="B807" t="s">
        <v>7900</v>
      </c>
      <c r="C807" t="s">
        <v>8327</v>
      </c>
      <c r="D807" t="s">
        <v>8319</v>
      </c>
      <c r="K807">
        <v>751</v>
      </c>
      <c r="L807">
        <v>698</v>
      </c>
      <c r="M807">
        <v>724.5</v>
      </c>
    </row>
    <row r="808" spans="1:13" x14ac:dyDescent="0.2">
      <c r="A808">
        <v>807</v>
      </c>
      <c r="B808" t="s">
        <v>7659</v>
      </c>
      <c r="C808" t="s">
        <v>8346</v>
      </c>
      <c r="D808" t="s">
        <v>8319</v>
      </c>
      <c r="K808">
        <v>631</v>
      </c>
      <c r="L808">
        <v>825</v>
      </c>
      <c r="M808">
        <v>728</v>
      </c>
    </row>
    <row r="809" spans="1:13" x14ac:dyDescent="0.2">
      <c r="A809">
        <v>808</v>
      </c>
      <c r="B809" t="s">
        <v>7692</v>
      </c>
      <c r="C809" t="s">
        <v>8328</v>
      </c>
      <c r="D809" t="s">
        <v>8319</v>
      </c>
      <c r="K809">
        <v>740</v>
      </c>
      <c r="L809">
        <v>739</v>
      </c>
      <c r="M809">
        <v>739.5</v>
      </c>
    </row>
    <row r="810" spans="1:13" x14ac:dyDescent="0.2">
      <c r="A810">
        <v>809</v>
      </c>
      <c r="B810" t="s">
        <v>8191</v>
      </c>
      <c r="C810" t="s">
        <v>8343</v>
      </c>
      <c r="D810" t="s">
        <v>8319</v>
      </c>
      <c r="K810">
        <v>618</v>
      </c>
      <c r="L810">
        <v>890</v>
      </c>
      <c r="M810">
        <v>754</v>
      </c>
    </row>
    <row r="811" spans="1:13" x14ac:dyDescent="0.2">
      <c r="A811">
        <v>810</v>
      </c>
      <c r="B811" t="s">
        <v>7946</v>
      </c>
      <c r="C811" t="s">
        <v>8337</v>
      </c>
      <c r="D811" t="s">
        <v>8319</v>
      </c>
      <c r="K811">
        <v>791</v>
      </c>
      <c r="L811">
        <v>743</v>
      </c>
      <c r="M811">
        <v>767</v>
      </c>
    </row>
    <row r="812" spans="1:13" x14ac:dyDescent="0.2">
      <c r="A812">
        <v>811</v>
      </c>
      <c r="B812" t="s">
        <v>7754</v>
      </c>
      <c r="D812" t="s">
        <v>8319</v>
      </c>
      <c r="K812">
        <v>846</v>
      </c>
      <c r="L812">
        <v>692</v>
      </c>
      <c r="M812">
        <v>769</v>
      </c>
    </row>
    <row r="813" spans="1:13" x14ac:dyDescent="0.2">
      <c r="A813">
        <v>812</v>
      </c>
      <c r="B813" t="s">
        <v>8133</v>
      </c>
      <c r="C813" t="s">
        <v>8330</v>
      </c>
      <c r="D813" t="s">
        <v>8319</v>
      </c>
      <c r="K813">
        <v>741</v>
      </c>
      <c r="L813">
        <v>814</v>
      </c>
      <c r="M813">
        <v>777.5</v>
      </c>
    </row>
    <row r="814" spans="1:13" x14ac:dyDescent="0.2">
      <c r="A814">
        <v>813</v>
      </c>
      <c r="B814" t="s">
        <v>8393</v>
      </c>
      <c r="C814" t="s">
        <v>8334</v>
      </c>
      <c r="D814" t="s">
        <v>8319</v>
      </c>
      <c r="K814">
        <v>774</v>
      </c>
      <c r="L814">
        <v>800</v>
      </c>
      <c r="M814">
        <v>787</v>
      </c>
    </row>
    <row r="815" spans="1:13" x14ac:dyDescent="0.2">
      <c r="A815">
        <v>814</v>
      </c>
      <c r="B815" t="s">
        <v>8203</v>
      </c>
      <c r="C815" t="s">
        <v>8329</v>
      </c>
      <c r="D815" t="s">
        <v>8319</v>
      </c>
      <c r="K815">
        <v>807</v>
      </c>
      <c r="L815">
        <v>773</v>
      </c>
      <c r="M815">
        <v>790</v>
      </c>
    </row>
    <row r="816" spans="1:13" x14ac:dyDescent="0.2">
      <c r="A816">
        <v>815</v>
      </c>
      <c r="B816" t="s">
        <v>8208</v>
      </c>
      <c r="C816" t="s">
        <v>8320</v>
      </c>
      <c r="D816" t="s">
        <v>8319</v>
      </c>
      <c r="K816">
        <v>833</v>
      </c>
      <c r="L816">
        <v>754</v>
      </c>
      <c r="M816">
        <v>793.5</v>
      </c>
    </row>
    <row r="817" spans="1:13" x14ac:dyDescent="0.2">
      <c r="A817">
        <v>816</v>
      </c>
      <c r="B817" t="s">
        <v>8141</v>
      </c>
      <c r="C817" t="s">
        <v>8344</v>
      </c>
      <c r="D817" t="s">
        <v>8319</v>
      </c>
      <c r="K817">
        <v>882</v>
      </c>
      <c r="L817">
        <v>822</v>
      </c>
      <c r="M817">
        <v>852</v>
      </c>
    </row>
    <row r="818" spans="1:13" x14ac:dyDescent="0.2">
      <c r="A818">
        <v>817</v>
      </c>
      <c r="B818" t="s">
        <v>7772</v>
      </c>
      <c r="C818" t="s">
        <v>8337</v>
      </c>
      <c r="D818" t="s">
        <v>8319</v>
      </c>
      <c r="K818">
        <v>893</v>
      </c>
      <c r="L818">
        <v>815</v>
      </c>
      <c r="M818">
        <v>854</v>
      </c>
    </row>
    <row r="819" spans="1:13" x14ac:dyDescent="0.2">
      <c r="A819">
        <v>818</v>
      </c>
      <c r="B819" t="s">
        <v>8220</v>
      </c>
      <c r="C819" t="s">
        <v>7554</v>
      </c>
      <c r="D819" t="s">
        <v>8319</v>
      </c>
      <c r="K819">
        <v>1022</v>
      </c>
      <c r="L819">
        <v>778</v>
      </c>
      <c r="M819">
        <v>900</v>
      </c>
    </row>
    <row r="820" spans="1:13" x14ac:dyDescent="0.2">
      <c r="A820">
        <v>819</v>
      </c>
      <c r="B820" t="s">
        <v>8217</v>
      </c>
      <c r="C820" t="s">
        <v>8323</v>
      </c>
      <c r="D820" t="s">
        <v>8319</v>
      </c>
      <c r="K820">
        <v>1055</v>
      </c>
      <c r="L820">
        <v>780</v>
      </c>
      <c r="M820">
        <v>917.5</v>
      </c>
    </row>
    <row r="821" spans="1:13" x14ac:dyDescent="0.2">
      <c r="A821">
        <v>820</v>
      </c>
      <c r="B821" t="s">
        <v>7713</v>
      </c>
      <c r="C821" t="s">
        <v>8339</v>
      </c>
      <c r="D821" t="s">
        <v>8319</v>
      </c>
      <c r="K821">
        <v>1001</v>
      </c>
      <c r="L821">
        <v>818</v>
      </c>
      <c r="M821">
        <v>909.5</v>
      </c>
    </row>
    <row r="822" spans="1:13" x14ac:dyDescent="0.2">
      <c r="A822">
        <v>821</v>
      </c>
      <c r="B822" t="s">
        <v>7960</v>
      </c>
      <c r="C822" t="s">
        <v>8343</v>
      </c>
      <c r="D822" t="s">
        <v>8319</v>
      </c>
      <c r="K822">
        <v>1026</v>
      </c>
      <c r="L822">
        <v>833</v>
      </c>
      <c r="M822">
        <v>929.5</v>
      </c>
    </row>
    <row r="823" spans="1:13" x14ac:dyDescent="0.2">
      <c r="A823">
        <v>822</v>
      </c>
      <c r="B823" t="s">
        <v>8205</v>
      </c>
      <c r="C823" t="s">
        <v>8324</v>
      </c>
      <c r="D823" t="s">
        <v>8319</v>
      </c>
      <c r="K823">
        <v>850</v>
      </c>
      <c r="L823">
        <v>957</v>
      </c>
      <c r="M823">
        <v>903.5</v>
      </c>
    </row>
    <row r="824" spans="1:13" x14ac:dyDescent="0.2">
      <c r="A824">
        <v>823</v>
      </c>
      <c r="B824" t="s">
        <v>8209</v>
      </c>
      <c r="C824" t="s">
        <v>8332</v>
      </c>
      <c r="D824" t="s">
        <v>8319</v>
      </c>
      <c r="K824">
        <v>860</v>
      </c>
      <c r="L824">
        <v>999</v>
      </c>
      <c r="M824">
        <v>929.5</v>
      </c>
    </row>
    <row r="825" spans="1:13" x14ac:dyDescent="0.2">
      <c r="A825">
        <v>824</v>
      </c>
      <c r="B825" t="s">
        <v>8219</v>
      </c>
      <c r="C825" t="s">
        <v>8346</v>
      </c>
      <c r="D825" t="s">
        <v>8319</v>
      </c>
      <c r="K825">
        <v>976</v>
      </c>
      <c r="L825">
        <v>881</v>
      </c>
      <c r="M825">
        <v>928.5</v>
      </c>
    </row>
    <row r="826" spans="1:13" x14ac:dyDescent="0.2">
      <c r="A826">
        <v>825</v>
      </c>
      <c r="B826" t="s">
        <v>8193</v>
      </c>
      <c r="C826" t="s">
        <v>8336</v>
      </c>
      <c r="D826" t="s">
        <v>8319</v>
      </c>
      <c r="K826">
        <v>914</v>
      </c>
      <c r="L826">
        <v>918</v>
      </c>
      <c r="M826">
        <v>916</v>
      </c>
    </row>
    <row r="827" spans="1:13" x14ac:dyDescent="0.2">
      <c r="A827">
        <v>826</v>
      </c>
      <c r="B827" t="s">
        <v>8213</v>
      </c>
      <c r="C827" t="s">
        <v>8332</v>
      </c>
      <c r="D827" t="s">
        <v>8319</v>
      </c>
      <c r="K827">
        <v>902</v>
      </c>
      <c r="L827">
        <v>996</v>
      </c>
      <c r="M827">
        <v>949</v>
      </c>
    </row>
    <row r="828" spans="1:13" x14ac:dyDescent="0.2">
      <c r="A828">
        <v>827</v>
      </c>
      <c r="B828" t="s">
        <v>7973</v>
      </c>
      <c r="C828" t="s">
        <v>8334</v>
      </c>
      <c r="D828" t="s">
        <v>8319</v>
      </c>
      <c r="K828">
        <v>924</v>
      </c>
      <c r="L828">
        <v>937</v>
      </c>
      <c r="M828">
        <v>930.5</v>
      </c>
    </row>
    <row r="829" spans="1:13" x14ac:dyDescent="0.2">
      <c r="A829">
        <v>828</v>
      </c>
      <c r="B829" t="s">
        <v>7784</v>
      </c>
      <c r="C829" t="s">
        <v>8339</v>
      </c>
      <c r="D829" t="s">
        <v>8319</v>
      </c>
      <c r="K829">
        <v>940</v>
      </c>
      <c r="L829">
        <v>980</v>
      </c>
      <c r="M829">
        <v>960</v>
      </c>
    </row>
    <row r="830" spans="1:13" x14ac:dyDescent="0.2">
      <c r="A830">
        <v>829</v>
      </c>
      <c r="B830" t="s">
        <v>8197</v>
      </c>
      <c r="C830" t="s">
        <v>8336</v>
      </c>
      <c r="D830" t="s">
        <v>8319</v>
      </c>
      <c r="K830">
        <v>959</v>
      </c>
      <c r="L830">
        <v>947</v>
      </c>
      <c r="M830">
        <v>953</v>
      </c>
    </row>
    <row r="831" spans="1:13" x14ac:dyDescent="0.2">
      <c r="A831">
        <v>830</v>
      </c>
      <c r="B831" t="s">
        <v>7735</v>
      </c>
      <c r="C831" t="s">
        <v>8339</v>
      </c>
      <c r="D831" t="s">
        <v>8319</v>
      </c>
      <c r="K831">
        <v>1080</v>
      </c>
      <c r="L831">
        <v>963</v>
      </c>
      <c r="M831" s="6">
        <v>1021.5</v>
      </c>
    </row>
    <row r="832" spans="1:13" x14ac:dyDescent="0.2">
      <c r="A832">
        <v>831</v>
      </c>
      <c r="B832" t="s">
        <v>7747</v>
      </c>
      <c r="C832" t="s">
        <v>8338</v>
      </c>
      <c r="D832" t="s">
        <v>8319</v>
      </c>
      <c r="K832">
        <v>967</v>
      </c>
      <c r="L832">
        <v>968</v>
      </c>
      <c r="M832">
        <v>967.5</v>
      </c>
    </row>
    <row r="833" spans="1:13" x14ac:dyDescent="0.2">
      <c r="A833">
        <v>832</v>
      </c>
      <c r="B833" t="s">
        <v>8221</v>
      </c>
      <c r="C833" t="s">
        <v>8338</v>
      </c>
      <c r="D833" t="s">
        <v>8319</v>
      </c>
      <c r="K833">
        <v>1004</v>
      </c>
      <c r="L833">
        <v>974</v>
      </c>
      <c r="M833">
        <v>989</v>
      </c>
    </row>
    <row r="834" spans="1:13" x14ac:dyDescent="0.2">
      <c r="A834">
        <v>833</v>
      </c>
      <c r="B834" t="s">
        <v>8041</v>
      </c>
      <c r="C834" t="s">
        <v>8337</v>
      </c>
      <c r="D834" t="s">
        <v>8319</v>
      </c>
      <c r="K834">
        <v>1018</v>
      </c>
      <c r="L834">
        <v>988</v>
      </c>
      <c r="M834" s="6">
        <v>1003</v>
      </c>
    </row>
    <row r="835" spans="1:13" x14ac:dyDescent="0.2">
      <c r="A835">
        <v>834</v>
      </c>
      <c r="B835" t="s">
        <v>34</v>
      </c>
      <c r="C835" t="s">
        <v>8326</v>
      </c>
      <c r="D835" t="s">
        <v>8374</v>
      </c>
      <c r="K835">
        <v>7</v>
      </c>
      <c r="L835">
        <v>7</v>
      </c>
      <c r="M835">
        <v>7.7</v>
      </c>
    </row>
    <row r="836" spans="1:13" x14ac:dyDescent="0.2">
      <c r="A836">
        <v>835</v>
      </c>
      <c r="B836" t="s">
        <v>78</v>
      </c>
      <c r="C836" t="s">
        <v>8339</v>
      </c>
      <c r="D836" t="s">
        <v>8374</v>
      </c>
      <c r="K836">
        <v>11</v>
      </c>
      <c r="L836">
        <v>11</v>
      </c>
      <c r="M836">
        <v>11.3</v>
      </c>
    </row>
    <row r="837" spans="1:13" x14ac:dyDescent="0.2">
      <c r="A837">
        <v>836</v>
      </c>
      <c r="B837" t="s">
        <v>72</v>
      </c>
      <c r="C837" t="s">
        <v>8322</v>
      </c>
      <c r="D837" t="s">
        <v>8374</v>
      </c>
      <c r="K837">
        <v>10</v>
      </c>
      <c r="L837">
        <v>14</v>
      </c>
      <c r="M837">
        <v>12.7</v>
      </c>
    </row>
    <row r="838" spans="1:13" x14ac:dyDescent="0.2">
      <c r="A838">
        <v>837</v>
      </c>
      <c r="B838" t="s">
        <v>80</v>
      </c>
      <c r="C838" t="s">
        <v>8344</v>
      </c>
      <c r="D838" t="s">
        <v>8374</v>
      </c>
      <c r="K838">
        <v>18</v>
      </c>
      <c r="L838">
        <v>17</v>
      </c>
      <c r="M838">
        <v>19.3</v>
      </c>
    </row>
    <row r="839" spans="1:13" x14ac:dyDescent="0.2">
      <c r="A839">
        <v>838</v>
      </c>
      <c r="B839" t="s">
        <v>58</v>
      </c>
      <c r="C839" t="s">
        <v>8335</v>
      </c>
      <c r="D839" t="s">
        <v>8374</v>
      </c>
      <c r="K839">
        <v>36</v>
      </c>
      <c r="L839">
        <v>34</v>
      </c>
      <c r="M839">
        <v>34.299999999999997</v>
      </c>
    </row>
    <row r="840" spans="1:13" x14ac:dyDescent="0.2">
      <c r="A840">
        <v>839</v>
      </c>
      <c r="B840" t="s">
        <v>99</v>
      </c>
      <c r="C840" t="s">
        <v>8330</v>
      </c>
      <c r="D840" t="s">
        <v>8374</v>
      </c>
      <c r="K840">
        <v>40</v>
      </c>
      <c r="L840">
        <v>32</v>
      </c>
      <c r="M840">
        <v>36.299999999999997</v>
      </c>
    </row>
    <row r="841" spans="1:13" x14ac:dyDescent="0.2">
      <c r="A841">
        <v>840</v>
      </c>
      <c r="B841" t="s">
        <v>128</v>
      </c>
      <c r="C841" t="s">
        <v>8332</v>
      </c>
      <c r="D841" t="s">
        <v>8374</v>
      </c>
      <c r="K841">
        <v>39</v>
      </c>
      <c r="L841">
        <v>44</v>
      </c>
      <c r="M841">
        <v>43.3</v>
      </c>
    </row>
    <row r="842" spans="1:13" x14ac:dyDescent="0.2">
      <c r="A842">
        <v>841</v>
      </c>
      <c r="B842" t="s">
        <v>82</v>
      </c>
      <c r="C842" t="s">
        <v>8337</v>
      </c>
      <c r="D842" t="s">
        <v>8374</v>
      </c>
      <c r="K842">
        <v>74</v>
      </c>
      <c r="L842">
        <v>70</v>
      </c>
      <c r="M842">
        <v>81</v>
      </c>
    </row>
    <row r="843" spans="1:13" x14ac:dyDescent="0.2">
      <c r="A843">
        <v>842</v>
      </c>
      <c r="B843" t="s">
        <v>70</v>
      </c>
      <c r="C843" t="s">
        <v>8343</v>
      </c>
      <c r="D843" t="s">
        <v>8374</v>
      </c>
      <c r="K843">
        <v>82</v>
      </c>
      <c r="L843">
        <v>60</v>
      </c>
      <c r="M843">
        <v>81.7</v>
      </c>
    </row>
    <row r="844" spans="1:13" x14ac:dyDescent="0.2">
      <c r="A844">
        <v>843</v>
      </c>
      <c r="B844" t="s">
        <v>43</v>
      </c>
      <c r="C844" t="s">
        <v>8321</v>
      </c>
      <c r="D844" t="s">
        <v>8374</v>
      </c>
      <c r="K844">
        <v>91</v>
      </c>
      <c r="L844">
        <v>85</v>
      </c>
      <c r="M844">
        <v>90.7</v>
      </c>
    </row>
    <row r="845" spans="1:13" x14ac:dyDescent="0.2">
      <c r="A845">
        <v>844</v>
      </c>
      <c r="B845" t="s">
        <v>162</v>
      </c>
      <c r="C845" t="s">
        <v>8376</v>
      </c>
      <c r="D845" t="s">
        <v>8374</v>
      </c>
      <c r="K845">
        <v>96</v>
      </c>
      <c r="L845">
        <v>109</v>
      </c>
      <c r="M845">
        <v>109.3</v>
      </c>
    </row>
    <row r="846" spans="1:13" x14ac:dyDescent="0.2">
      <c r="A846">
        <v>845</v>
      </c>
      <c r="B846" t="s">
        <v>236</v>
      </c>
      <c r="C846" t="s">
        <v>8334</v>
      </c>
      <c r="D846" t="s">
        <v>8374</v>
      </c>
      <c r="K846">
        <v>127</v>
      </c>
      <c r="L846">
        <v>136</v>
      </c>
      <c r="M846">
        <v>133.69999999999999</v>
      </c>
    </row>
    <row r="847" spans="1:13" x14ac:dyDescent="0.2">
      <c r="A847">
        <v>846</v>
      </c>
      <c r="B847" t="s">
        <v>109</v>
      </c>
      <c r="C847" t="s">
        <v>8324</v>
      </c>
      <c r="D847" t="s">
        <v>8374</v>
      </c>
      <c r="K847">
        <v>151</v>
      </c>
      <c r="L847">
        <v>130</v>
      </c>
      <c r="M847">
        <v>138</v>
      </c>
    </row>
    <row r="848" spans="1:13" x14ac:dyDescent="0.2">
      <c r="A848">
        <v>847</v>
      </c>
      <c r="B848" t="s">
        <v>136</v>
      </c>
      <c r="C848" t="s">
        <v>8318</v>
      </c>
      <c r="D848" t="s">
        <v>8374</v>
      </c>
      <c r="K848">
        <v>131</v>
      </c>
      <c r="L848">
        <v>139</v>
      </c>
      <c r="M848">
        <v>146</v>
      </c>
    </row>
    <row r="849" spans="1:13" x14ac:dyDescent="0.2">
      <c r="A849">
        <v>848</v>
      </c>
      <c r="B849" t="s">
        <v>67</v>
      </c>
      <c r="C849" t="s">
        <v>8329</v>
      </c>
      <c r="D849" t="s">
        <v>8374</v>
      </c>
      <c r="K849">
        <v>153</v>
      </c>
      <c r="L849">
        <v>147</v>
      </c>
      <c r="M849">
        <v>147</v>
      </c>
    </row>
    <row r="850" spans="1:13" x14ac:dyDescent="0.2">
      <c r="A850">
        <v>849</v>
      </c>
      <c r="B850" t="s">
        <v>92</v>
      </c>
      <c r="C850" t="s">
        <v>8331</v>
      </c>
      <c r="D850" t="s">
        <v>8374</v>
      </c>
      <c r="K850">
        <v>190</v>
      </c>
      <c r="L850">
        <v>175</v>
      </c>
      <c r="M850">
        <v>185.3</v>
      </c>
    </row>
    <row r="851" spans="1:13" x14ac:dyDescent="0.2">
      <c r="A851">
        <v>850</v>
      </c>
      <c r="B851" t="s">
        <v>140</v>
      </c>
      <c r="C851" t="s">
        <v>8325</v>
      </c>
      <c r="D851" t="s">
        <v>8374</v>
      </c>
      <c r="K851">
        <v>183</v>
      </c>
      <c r="L851">
        <v>189</v>
      </c>
      <c r="M851">
        <v>191.7</v>
      </c>
    </row>
    <row r="852" spans="1:13" x14ac:dyDescent="0.2">
      <c r="A852">
        <v>851</v>
      </c>
      <c r="B852" t="s">
        <v>148</v>
      </c>
      <c r="C852" t="s">
        <v>8325</v>
      </c>
      <c r="D852" t="s">
        <v>8374</v>
      </c>
      <c r="K852">
        <v>207</v>
      </c>
      <c r="L852">
        <v>209</v>
      </c>
      <c r="M852">
        <v>203</v>
      </c>
    </row>
    <row r="853" spans="1:13" x14ac:dyDescent="0.2">
      <c r="A853">
        <v>852</v>
      </c>
      <c r="B853" t="s">
        <v>181</v>
      </c>
      <c r="C853" t="s">
        <v>8340</v>
      </c>
      <c r="D853" t="s">
        <v>8374</v>
      </c>
      <c r="K853">
        <v>250</v>
      </c>
      <c r="L853">
        <v>229</v>
      </c>
      <c r="M853">
        <v>257</v>
      </c>
    </row>
    <row r="854" spans="1:13" x14ac:dyDescent="0.2">
      <c r="A854">
        <v>853</v>
      </c>
      <c r="B854" t="s">
        <v>94</v>
      </c>
      <c r="C854" t="s">
        <v>8347</v>
      </c>
      <c r="D854" t="s">
        <v>8374</v>
      </c>
      <c r="K854">
        <v>326</v>
      </c>
      <c r="L854">
        <v>331</v>
      </c>
      <c r="M854">
        <v>316</v>
      </c>
    </row>
    <row r="855" spans="1:13" x14ac:dyDescent="0.2">
      <c r="A855">
        <v>854</v>
      </c>
      <c r="B855" t="s">
        <v>123</v>
      </c>
      <c r="C855" t="s">
        <v>7554</v>
      </c>
      <c r="D855" t="s">
        <v>8374</v>
      </c>
      <c r="K855">
        <v>284</v>
      </c>
      <c r="L855">
        <v>286</v>
      </c>
      <c r="M855">
        <v>325.7</v>
      </c>
    </row>
    <row r="856" spans="1:13" x14ac:dyDescent="0.2">
      <c r="A856">
        <v>855</v>
      </c>
      <c r="B856" t="s">
        <v>193</v>
      </c>
      <c r="C856" t="s">
        <v>8322</v>
      </c>
      <c r="D856" t="s">
        <v>8374</v>
      </c>
      <c r="K856">
        <v>295</v>
      </c>
      <c r="L856">
        <v>302</v>
      </c>
      <c r="M856">
        <v>298.5</v>
      </c>
    </row>
    <row r="857" spans="1:13" x14ac:dyDescent="0.2">
      <c r="A857">
        <v>856</v>
      </c>
      <c r="B857" t="s">
        <v>223</v>
      </c>
      <c r="C857" t="s">
        <v>8336</v>
      </c>
      <c r="D857" t="s">
        <v>8374</v>
      </c>
      <c r="K857">
        <v>352</v>
      </c>
      <c r="L857">
        <v>314</v>
      </c>
      <c r="M857">
        <v>333</v>
      </c>
    </row>
    <row r="858" spans="1:13" x14ac:dyDescent="0.2">
      <c r="A858">
        <v>857</v>
      </c>
      <c r="B858" t="s">
        <v>244</v>
      </c>
      <c r="C858" t="s">
        <v>8330</v>
      </c>
      <c r="D858" t="s">
        <v>8374</v>
      </c>
      <c r="K858">
        <v>361</v>
      </c>
      <c r="L858">
        <v>335</v>
      </c>
      <c r="M858">
        <v>348</v>
      </c>
    </row>
    <row r="859" spans="1:13" x14ac:dyDescent="0.2">
      <c r="A859">
        <v>858</v>
      </c>
      <c r="B859" t="s">
        <v>1440</v>
      </c>
      <c r="C859" t="s">
        <v>8343</v>
      </c>
      <c r="D859" t="s">
        <v>8374</v>
      </c>
      <c r="K859">
        <v>445</v>
      </c>
      <c r="L859">
        <v>465</v>
      </c>
      <c r="M859">
        <v>455</v>
      </c>
    </row>
    <row r="860" spans="1:13" x14ac:dyDescent="0.2">
      <c r="A860">
        <v>859</v>
      </c>
      <c r="B860" t="s">
        <v>151</v>
      </c>
      <c r="C860" t="s">
        <v>8328</v>
      </c>
      <c r="D860" t="s">
        <v>8374</v>
      </c>
      <c r="K860">
        <v>464</v>
      </c>
      <c r="L860">
        <v>452</v>
      </c>
      <c r="M860">
        <v>458</v>
      </c>
    </row>
    <row r="861" spans="1:13" x14ac:dyDescent="0.2">
      <c r="A861">
        <v>860</v>
      </c>
      <c r="B861" t="s">
        <v>192</v>
      </c>
      <c r="C861" t="s">
        <v>8327</v>
      </c>
      <c r="D861" t="s">
        <v>8374</v>
      </c>
      <c r="K861">
        <v>481</v>
      </c>
      <c r="L861">
        <v>492</v>
      </c>
      <c r="M861">
        <v>486.5</v>
      </c>
    </row>
    <row r="862" spans="1:13" x14ac:dyDescent="0.2">
      <c r="A862">
        <v>861</v>
      </c>
      <c r="B862" t="s">
        <v>417</v>
      </c>
      <c r="C862" t="s">
        <v>8342</v>
      </c>
      <c r="D862" t="s">
        <v>8374</v>
      </c>
      <c r="K862">
        <v>516</v>
      </c>
      <c r="L862">
        <v>464</v>
      </c>
      <c r="M862">
        <v>490</v>
      </c>
    </row>
    <row r="863" spans="1:13" x14ac:dyDescent="0.2">
      <c r="A863">
        <v>862</v>
      </c>
      <c r="B863" t="s">
        <v>679</v>
      </c>
      <c r="C863" t="s">
        <v>7554</v>
      </c>
      <c r="D863" t="s">
        <v>8374</v>
      </c>
      <c r="K863">
        <v>497</v>
      </c>
      <c r="L863">
        <v>505</v>
      </c>
      <c r="M863">
        <v>501</v>
      </c>
    </row>
    <row r="864" spans="1:13" x14ac:dyDescent="0.2">
      <c r="A864">
        <v>863</v>
      </c>
      <c r="B864" t="s">
        <v>215</v>
      </c>
      <c r="C864" t="s">
        <v>8346</v>
      </c>
      <c r="D864" t="s">
        <v>8374</v>
      </c>
      <c r="K864">
        <v>524</v>
      </c>
      <c r="L864">
        <v>491</v>
      </c>
      <c r="M864">
        <v>507.5</v>
      </c>
    </row>
    <row r="865" spans="1:13" x14ac:dyDescent="0.2">
      <c r="A865">
        <v>864</v>
      </c>
      <c r="B865" t="s">
        <v>190</v>
      </c>
      <c r="C865" t="s">
        <v>8345</v>
      </c>
      <c r="D865" t="s">
        <v>8374</v>
      </c>
      <c r="K865">
        <v>551</v>
      </c>
      <c r="L865">
        <v>525</v>
      </c>
      <c r="M865">
        <v>538</v>
      </c>
    </row>
    <row r="866" spans="1:13" x14ac:dyDescent="0.2">
      <c r="A866">
        <v>865</v>
      </c>
      <c r="B866" t="s">
        <v>804</v>
      </c>
      <c r="C866" t="s">
        <v>8324</v>
      </c>
      <c r="D866" t="s">
        <v>8374</v>
      </c>
      <c r="K866">
        <v>569</v>
      </c>
      <c r="L866">
        <v>574</v>
      </c>
      <c r="M866">
        <v>571.5</v>
      </c>
    </row>
    <row r="867" spans="1:13" x14ac:dyDescent="0.2">
      <c r="A867">
        <v>866</v>
      </c>
      <c r="B867" t="s">
        <v>409</v>
      </c>
      <c r="C867" t="s">
        <v>8341</v>
      </c>
      <c r="D867" t="s">
        <v>8374</v>
      </c>
      <c r="K867">
        <v>588</v>
      </c>
      <c r="L867">
        <v>643</v>
      </c>
      <c r="M867">
        <v>615.5</v>
      </c>
    </row>
    <row r="868" spans="1:13" x14ac:dyDescent="0.2">
      <c r="A868">
        <v>867</v>
      </c>
      <c r="B868" t="s">
        <v>375</v>
      </c>
      <c r="C868" t="s">
        <v>8338</v>
      </c>
      <c r="D868" t="s">
        <v>8374</v>
      </c>
      <c r="K868">
        <v>578</v>
      </c>
      <c r="L868">
        <v>704</v>
      </c>
      <c r="M868">
        <v>641</v>
      </c>
    </row>
    <row r="869" spans="1:13" x14ac:dyDescent="0.2">
      <c r="A869">
        <v>868</v>
      </c>
      <c r="B869" t="s">
        <v>963</v>
      </c>
      <c r="C869" t="s">
        <v>8327</v>
      </c>
      <c r="D869" t="s">
        <v>8374</v>
      </c>
      <c r="K869">
        <v>717</v>
      </c>
      <c r="L869">
        <v>632</v>
      </c>
      <c r="M869">
        <v>674.5</v>
      </c>
    </row>
    <row r="870" spans="1:13" x14ac:dyDescent="0.2">
      <c r="A870">
        <v>869</v>
      </c>
      <c r="B870" t="s">
        <v>7862</v>
      </c>
      <c r="D870" t="s">
        <v>8374</v>
      </c>
      <c r="K870">
        <v>653</v>
      </c>
      <c r="L870">
        <v>709</v>
      </c>
      <c r="M870">
        <v>681</v>
      </c>
    </row>
    <row r="871" spans="1:13" x14ac:dyDescent="0.2">
      <c r="A871">
        <v>870</v>
      </c>
      <c r="B871" t="s">
        <v>8391</v>
      </c>
      <c r="C871" t="s">
        <v>8346</v>
      </c>
      <c r="D871" t="s">
        <v>8374</v>
      </c>
      <c r="K871">
        <v>713</v>
      </c>
      <c r="L871">
        <v>744</v>
      </c>
      <c r="M871">
        <v>728.5</v>
      </c>
    </row>
    <row r="872" spans="1:13" x14ac:dyDescent="0.2">
      <c r="A872">
        <v>871</v>
      </c>
      <c r="B872" t="s">
        <v>1811</v>
      </c>
      <c r="C872" t="s">
        <v>8326</v>
      </c>
      <c r="D872" t="s">
        <v>8374</v>
      </c>
      <c r="K872">
        <v>1074</v>
      </c>
      <c r="L872">
        <v>622</v>
      </c>
      <c r="M872">
        <v>848</v>
      </c>
    </row>
    <row r="873" spans="1:13" x14ac:dyDescent="0.2">
      <c r="A873">
        <v>872</v>
      </c>
      <c r="B873" t="s">
        <v>429</v>
      </c>
      <c r="C873" t="s">
        <v>8376</v>
      </c>
      <c r="D873" t="s">
        <v>8374</v>
      </c>
      <c r="K873">
        <v>754</v>
      </c>
      <c r="L873">
        <v>893</v>
      </c>
      <c r="M873">
        <v>823.5</v>
      </c>
    </row>
    <row r="874" spans="1:13" x14ac:dyDescent="0.2">
      <c r="A874">
        <v>873</v>
      </c>
      <c r="B874" t="s">
        <v>561</v>
      </c>
      <c r="C874" t="s">
        <v>8324</v>
      </c>
      <c r="D874" t="s">
        <v>8374</v>
      </c>
      <c r="K874">
        <v>926</v>
      </c>
      <c r="L874">
        <v>758</v>
      </c>
      <c r="M874">
        <v>842</v>
      </c>
    </row>
    <row r="875" spans="1:13" x14ac:dyDescent="0.2">
      <c r="A875">
        <v>874</v>
      </c>
      <c r="B875" t="s">
        <v>1225</v>
      </c>
      <c r="C875" t="s">
        <v>8318</v>
      </c>
      <c r="D875" t="s">
        <v>8374</v>
      </c>
      <c r="K875">
        <v>805</v>
      </c>
      <c r="L875">
        <v>992</v>
      </c>
      <c r="M875">
        <v>898.5</v>
      </c>
    </row>
  </sheetData>
  <sortState ref="B2:M880">
    <sortCondition ref="J2:J88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60"/>
  <sheetViews>
    <sheetView topLeftCell="A25" zoomScale="81" workbookViewId="0">
      <selection sqref="A1:R60"/>
    </sheetView>
  </sheetViews>
  <sheetFormatPr baseColWidth="10" defaultRowHeight="16" x14ac:dyDescent="0.2"/>
  <sheetData>
    <row r="1" spans="1:18" x14ac:dyDescent="0.2">
      <c r="A1" s="1" t="s">
        <v>8431</v>
      </c>
      <c r="B1" s="1"/>
      <c r="C1" s="1"/>
      <c r="D1" s="1"/>
      <c r="E1" s="1"/>
      <c r="F1" s="1"/>
      <c r="G1" s="1"/>
      <c r="H1" s="1"/>
      <c r="I1" s="1"/>
      <c r="J1" s="1" t="s">
        <v>8430</v>
      </c>
      <c r="K1" s="1"/>
      <c r="L1" s="1"/>
      <c r="M1" s="1"/>
      <c r="N1" s="1"/>
      <c r="O1" s="1"/>
      <c r="P1" s="1"/>
      <c r="Q1" s="1"/>
      <c r="R1" s="1"/>
    </row>
    <row r="2" spans="1:18" ht="17" thickBo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">
      <c r="A3" s="37" t="s">
        <v>8408</v>
      </c>
      <c r="B3" s="37"/>
      <c r="C3" s="1"/>
      <c r="D3" s="1"/>
      <c r="E3" s="1"/>
      <c r="F3" s="1"/>
      <c r="G3" s="1"/>
      <c r="H3" s="1"/>
      <c r="I3" s="1"/>
      <c r="J3" s="37" t="s">
        <v>8408</v>
      </c>
      <c r="K3" s="37"/>
      <c r="L3" s="1"/>
      <c r="M3" s="1"/>
      <c r="N3" s="1"/>
      <c r="O3" s="1"/>
      <c r="P3" s="1"/>
      <c r="Q3" s="1"/>
      <c r="R3" s="1"/>
    </row>
    <row r="4" spans="1:18" x14ac:dyDescent="0.2">
      <c r="A4" s="1" t="s">
        <v>8409</v>
      </c>
      <c r="B4" s="1">
        <v>0.95554169</v>
      </c>
      <c r="C4" s="1"/>
      <c r="D4" s="1"/>
      <c r="E4" s="1"/>
      <c r="F4" s="1"/>
      <c r="G4" s="1"/>
      <c r="H4" s="1"/>
      <c r="I4" s="1"/>
      <c r="J4" s="1" t="s">
        <v>8409</v>
      </c>
      <c r="K4" s="1">
        <v>0.90571654000000001</v>
      </c>
      <c r="L4" s="1"/>
      <c r="M4" s="1"/>
      <c r="N4" s="1"/>
      <c r="O4" s="1"/>
      <c r="P4" s="1"/>
      <c r="Q4" s="1"/>
      <c r="R4" s="1"/>
    </row>
    <row r="5" spans="1:18" x14ac:dyDescent="0.2">
      <c r="A5" s="38" t="s">
        <v>8410</v>
      </c>
      <c r="B5" s="38">
        <v>0.91305992000000002</v>
      </c>
      <c r="C5" s="1"/>
      <c r="D5" s="1"/>
      <c r="E5" s="1"/>
      <c r="F5" s="1"/>
      <c r="G5" s="1"/>
      <c r="H5" s="1"/>
      <c r="I5" s="1"/>
      <c r="J5" s="38" t="s">
        <v>8410</v>
      </c>
      <c r="K5" s="38">
        <v>0.82032245000000004</v>
      </c>
      <c r="L5" s="1"/>
      <c r="M5" s="1"/>
      <c r="N5" s="1"/>
      <c r="O5" s="1"/>
      <c r="P5" s="1"/>
      <c r="Q5" s="1"/>
      <c r="R5" s="1"/>
    </row>
    <row r="6" spans="1:18" x14ac:dyDescent="0.2">
      <c r="A6" s="1" t="s">
        <v>8411</v>
      </c>
      <c r="B6" s="1">
        <v>0.91288464000000002</v>
      </c>
      <c r="C6" s="1"/>
      <c r="D6" s="1"/>
      <c r="E6" s="1"/>
      <c r="F6" s="1"/>
      <c r="G6" s="1"/>
      <c r="H6" s="1"/>
      <c r="I6" s="1"/>
      <c r="J6" s="1" t="s">
        <v>8411</v>
      </c>
      <c r="K6" s="1">
        <v>0.81996018999999998</v>
      </c>
      <c r="L6" s="1"/>
      <c r="M6" s="1"/>
      <c r="N6" s="1"/>
      <c r="O6" s="1"/>
      <c r="P6" s="1"/>
      <c r="Q6" s="1"/>
      <c r="R6" s="1"/>
    </row>
    <row r="7" spans="1:18" x14ac:dyDescent="0.2">
      <c r="A7" s="1" t="s">
        <v>8412</v>
      </c>
      <c r="B7" s="1">
        <v>42.473856400000003</v>
      </c>
      <c r="C7" s="1"/>
      <c r="D7" s="1"/>
      <c r="E7" s="1"/>
      <c r="F7" s="1"/>
      <c r="G7" s="1"/>
      <c r="H7" s="1"/>
      <c r="I7" s="1"/>
      <c r="J7" s="1" t="s">
        <v>8412</v>
      </c>
      <c r="K7" s="1">
        <v>61.0602515</v>
      </c>
      <c r="L7" s="1"/>
      <c r="M7" s="1"/>
      <c r="N7" s="1"/>
      <c r="O7" s="1"/>
      <c r="P7" s="1"/>
      <c r="Q7" s="1"/>
      <c r="R7" s="1"/>
    </row>
    <row r="8" spans="1:18" ht="17" thickBot="1" x14ac:dyDescent="0.25">
      <c r="A8" s="39" t="s">
        <v>8413</v>
      </c>
      <c r="B8" s="39">
        <v>498</v>
      </c>
      <c r="C8" s="1"/>
      <c r="D8" s="1"/>
      <c r="E8" s="1"/>
      <c r="F8" s="1"/>
      <c r="G8" s="1"/>
      <c r="H8" s="1"/>
      <c r="I8" s="1"/>
      <c r="J8" s="39" t="s">
        <v>8413</v>
      </c>
      <c r="K8" s="39">
        <v>498</v>
      </c>
      <c r="L8" s="1"/>
      <c r="M8" s="1"/>
      <c r="N8" s="1"/>
      <c r="O8" s="1"/>
      <c r="P8" s="1"/>
      <c r="Q8" s="1"/>
      <c r="R8" s="1"/>
    </row>
    <row r="9" spans="1:18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ht="17" thickBot="1" x14ac:dyDescent="0.25">
      <c r="A10" s="1" t="s">
        <v>8414</v>
      </c>
      <c r="B10" s="1"/>
      <c r="C10" s="1"/>
      <c r="D10" s="1"/>
      <c r="E10" s="1"/>
      <c r="F10" s="1"/>
      <c r="G10" s="1"/>
      <c r="H10" s="1"/>
      <c r="I10" s="1"/>
      <c r="J10" s="1" t="s">
        <v>8414</v>
      </c>
      <c r="K10" s="1"/>
      <c r="L10" s="1"/>
      <c r="M10" s="1"/>
      <c r="N10" s="1"/>
      <c r="O10" s="1"/>
      <c r="P10" s="1"/>
      <c r="Q10" s="1"/>
      <c r="R10" s="1"/>
    </row>
    <row r="11" spans="1:18" x14ac:dyDescent="0.2">
      <c r="A11" s="40"/>
      <c r="B11" s="40" t="s">
        <v>8419</v>
      </c>
      <c r="C11" s="40" t="s">
        <v>8374</v>
      </c>
      <c r="D11" s="40" t="s">
        <v>8420</v>
      </c>
      <c r="E11" s="40" t="s">
        <v>8421</v>
      </c>
      <c r="F11" s="40" t="s">
        <v>8422</v>
      </c>
      <c r="G11" s="1"/>
      <c r="H11" s="1"/>
      <c r="I11" s="1"/>
      <c r="J11" s="40"/>
      <c r="K11" s="40" t="s">
        <v>8419</v>
      </c>
      <c r="L11" s="40" t="s">
        <v>8374</v>
      </c>
      <c r="M11" s="40" t="s">
        <v>8420</v>
      </c>
      <c r="N11" s="40" t="s">
        <v>8421</v>
      </c>
      <c r="O11" s="40" t="s">
        <v>8422</v>
      </c>
      <c r="P11" s="1"/>
      <c r="Q11" s="1"/>
      <c r="R11" s="1"/>
    </row>
    <row r="12" spans="1:18" x14ac:dyDescent="0.2">
      <c r="A12" s="1" t="s">
        <v>8415</v>
      </c>
      <c r="B12" s="1">
        <v>1</v>
      </c>
      <c r="C12" s="1">
        <v>9397326.3800000008</v>
      </c>
      <c r="D12" s="1">
        <v>9397326.3800000008</v>
      </c>
      <c r="E12" s="1">
        <v>5209.0787399999999</v>
      </c>
      <c r="F12" s="41">
        <v>3.164E-265</v>
      </c>
      <c r="G12" s="1"/>
      <c r="H12" s="1"/>
      <c r="I12" s="1"/>
      <c r="J12" s="1" t="s">
        <v>8415</v>
      </c>
      <c r="K12" s="1">
        <v>1</v>
      </c>
      <c r="L12" s="1">
        <v>8442860.7599999998</v>
      </c>
      <c r="M12" s="1">
        <v>8442860.7599999998</v>
      </c>
      <c r="N12" s="1">
        <v>2264.50065</v>
      </c>
      <c r="O12" s="41">
        <v>5.1440000000000001E-187</v>
      </c>
      <c r="P12" s="1"/>
      <c r="Q12" s="1"/>
      <c r="R12" s="1"/>
    </row>
    <row r="13" spans="1:18" x14ac:dyDescent="0.2">
      <c r="A13" s="1" t="s">
        <v>8416</v>
      </c>
      <c r="B13" s="1">
        <v>496</v>
      </c>
      <c r="C13" s="1">
        <v>894798.12399999995</v>
      </c>
      <c r="D13" s="1">
        <v>1804.0284799999999</v>
      </c>
      <c r="E13" s="1"/>
      <c r="F13" s="1"/>
      <c r="G13" s="1"/>
      <c r="H13" s="1"/>
      <c r="I13" s="1"/>
      <c r="J13" s="1" t="s">
        <v>8416</v>
      </c>
      <c r="K13" s="1">
        <v>496</v>
      </c>
      <c r="L13" s="1">
        <v>1849263.74</v>
      </c>
      <c r="M13" s="1">
        <v>3728.3543100000002</v>
      </c>
      <c r="N13" s="1"/>
      <c r="O13" s="1"/>
      <c r="P13" s="1"/>
      <c r="Q13" s="1"/>
      <c r="R13" s="1"/>
    </row>
    <row r="14" spans="1:18" ht="17" thickBot="1" x14ac:dyDescent="0.25">
      <c r="A14" s="39" t="s">
        <v>8417</v>
      </c>
      <c r="B14" s="39">
        <v>497</v>
      </c>
      <c r="C14" s="39">
        <v>10292124.5</v>
      </c>
      <c r="D14" s="39"/>
      <c r="E14" s="39"/>
      <c r="F14" s="39"/>
      <c r="G14" s="1"/>
      <c r="H14" s="1"/>
      <c r="I14" s="1"/>
      <c r="J14" s="39" t="s">
        <v>8417</v>
      </c>
      <c r="K14" s="39">
        <v>497</v>
      </c>
      <c r="L14" s="39">
        <v>10292124.5</v>
      </c>
      <c r="M14" s="39"/>
      <c r="N14" s="39"/>
      <c r="O14" s="39"/>
      <c r="P14" s="1"/>
      <c r="Q14" s="1"/>
      <c r="R14" s="1"/>
    </row>
    <row r="15" spans="1:18" ht="17" thickBo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x14ac:dyDescent="0.2">
      <c r="A16" s="40"/>
      <c r="B16" s="40" t="s">
        <v>8423</v>
      </c>
      <c r="C16" s="40" t="s">
        <v>8412</v>
      </c>
      <c r="D16" s="40" t="s">
        <v>8424</v>
      </c>
      <c r="E16" s="40" t="s">
        <v>8425</v>
      </c>
      <c r="F16" s="40" t="s">
        <v>8426</v>
      </c>
      <c r="G16" s="40" t="s">
        <v>8427</v>
      </c>
      <c r="H16" s="40" t="s">
        <v>8428</v>
      </c>
      <c r="I16" s="40" t="s">
        <v>8429</v>
      </c>
      <c r="J16" s="40"/>
      <c r="K16" s="40" t="s">
        <v>8423</v>
      </c>
      <c r="L16" s="40" t="s">
        <v>8412</v>
      </c>
      <c r="M16" s="40" t="s">
        <v>8424</v>
      </c>
      <c r="N16" s="40" t="s">
        <v>8425</v>
      </c>
      <c r="O16" s="40" t="s">
        <v>8426</v>
      </c>
      <c r="P16" s="40" t="s">
        <v>8427</v>
      </c>
      <c r="Q16" s="40" t="s">
        <v>8428</v>
      </c>
      <c r="R16" s="40" t="s">
        <v>8429</v>
      </c>
    </row>
    <row r="17" spans="1:18" x14ac:dyDescent="0.2">
      <c r="A17" s="1" t="s">
        <v>8418</v>
      </c>
      <c r="B17" s="1">
        <v>459.76837799999998</v>
      </c>
      <c r="C17" s="1">
        <v>3.4683783899999998</v>
      </c>
      <c r="D17" s="1">
        <v>132.56003999999999</v>
      </c>
      <c r="E17" s="1">
        <v>0</v>
      </c>
      <c r="F17" s="1">
        <v>452.95385199999998</v>
      </c>
      <c r="G17" s="1">
        <v>466.58290299999999</v>
      </c>
      <c r="H17" s="1">
        <v>452.95385199999998</v>
      </c>
      <c r="I17" s="1">
        <v>466.58290299999999</v>
      </c>
      <c r="J17" s="1" t="s">
        <v>8418</v>
      </c>
      <c r="K17" s="1">
        <v>415.31102299999998</v>
      </c>
      <c r="L17" s="1">
        <v>4.4138022000000001</v>
      </c>
      <c r="M17" s="1">
        <v>94.093709599999997</v>
      </c>
      <c r="N17" s="1">
        <v>0</v>
      </c>
      <c r="O17" s="1">
        <v>406.63896799999998</v>
      </c>
      <c r="P17" s="1">
        <v>423.98307699999998</v>
      </c>
      <c r="Q17" s="1">
        <v>406.63896799999998</v>
      </c>
      <c r="R17" s="1">
        <v>423.98307699999998</v>
      </c>
    </row>
    <row r="18" spans="1:18" ht="17" thickBot="1" x14ac:dyDescent="0.25">
      <c r="A18" s="39">
        <v>126</v>
      </c>
      <c r="B18" s="39">
        <v>-4.5574693999999996</v>
      </c>
      <c r="C18" s="39">
        <v>6.3145629999999994E-2</v>
      </c>
      <c r="D18" s="39">
        <v>-72.173947999999996</v>
      </c>
      <c r="E18" s="42">
        <v>3.164E-265</v>
      </c>
      <c r="F18" s="39">
        <v>-4.6815353000000002</v>
      </c>
      <c r="G18" s="39">
        <v>-4.4334034999999998</v>
      </c>
      <c r="H18" s="39">
        <v>-4.6815353000000002</v>
      </c>
      <c r="I18" s="39">
        <v>-4.4334034999999998</v>
      </c>
      <c r="J18" s="39">
        <v>45</v>
      </c>
      <c r="K18" s="39">
        <v>-11.980133</v>
      </c>
      <c r="L18" s="39">
        <v>0.25175343</v>
      </c>
      <c r="M18" s="39">
        <v>-47.586770000000001</v>
      </c>
      <c r="N18" s="42">
        <v>5.1440000000000001E-187</v>
      </c>
      <c r="O18" s="39">
        <v>-12.474767</v>
      </c>
      <c r="P18" s="39">
        <v>-11.485498</v>
      </c>
      <c r="Q18" s="39">
        <v>-12.474767</v>
      </c>
      <c r="R18" s="39">
        <v>-11.485498</v>
      </c>
    </row>
    <row r="19" spans="1:18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x14ac:dyDescent="0.2">
      <c r="A22" s="1" t="s">
        <v>8432</v>
      </c>
      <c r="B22" s="1"/>
      <c r="C22" s="1"/>
      <c r="D22" s="1"/>
      <c r="E22" s="1"/>
      <c r="F22" s="1"/>
      <c r="G22" s="1"/>
      <c r="H22" s="1"/>
      <c r="I22" s="1"/>
      <c r="J22" s="1" t="s">
        <v>8433</v>
      </c>
      <c r="K22" s="1"/>
      <c r="L22" s="1"/>
      <c r="M22" s="1"/>
      <c r="N22" s="1"/>
      <c r="O22" s="1"/>
      <c r="P22" s="1"/>
      <c r="Q22" s="1"/>
      <c r="R22" s="1"/>
    </row>
    <row r="23" spans="1:18" ht="17" thickBo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x14ac:dyDescent="0.2">
      <c r="A24" s="37" t="s">
        <v>8408</v>
      </c>
      <c r="B24" s="37"/>
      <c r="C24" s="1"/>
      <c r="D24" s="1"/>
      <c r="E24" s="1"/>
      <c r="F24" s="1"/>
      <c r="G24" s="1"/>
      <c r="H24" s="1"/>
      <c r="I24" s="1"/>
      <c r="J24" s="37" t="s">
        <v>8408</v>
      </c>
      <c r="K24" s="37"/>
      <c r="L24" s="1"/>
      <c r="M24" s="1"/>
      <c r="N24" s="1"/>
      <c r="O24" s="1"/>
      <c r="P24" s="1"/>
      <c r="Q24" s="1"/>
      <c r="R24" s="1"/>
    </row>
    <row r="25" spans="1:18" x14ac:dyDescent="0.2">
      <c r="A25" s="1" t="s">
        <v>8409</v>
      </c>
      <c r="B25" s="1">
        <v>0.95585598000000005</v>
      </c>
      <c r="C25" s="1"/>
      <c r="D25" s="1"/>
      <c r="E25" s="1"/>
      <c r="F25" s="1"/>
      <c r="G25" s="1"/>
      <c r="H25" s="1"/>
      <c r="I25" s="1"/>
      <c r="J25" s="1" t="s">
        <v>8409</v>
      </c>
      <c r="K25" s="1">
        <v>0.55950482000000001</v>
      </c>
      <c r="L25" s="1"/>
      <c r="M25" s="1"/>
      <c r="N25" s="1"/>
      <c r="O25" s="1"/>
      <c r="P25" s="1"/>
      <c r="Q25" s="1"/>
      <c r="R25" s="1"/>
    </row>
    <row r="26" spans="1:18" x14ac:dyDescent="0.2">
      <c r="A26" s="38" t="s">
        <v>8410</v>
      </c>
      <c r="B26" s="38">
        <v>0.91366066000000001</v>
      </c>
      <c r="C26" s="1"/>
      <c r="D26" s="1"/>
      <c r="E26" s="1"/>
      <c r="F26" s="1"/>
      <c r="G26" s="1"/>
      <c r="H26" s="1"/>
      <c r="I26" s="1"/>
      <c r="J26" s="38" t="s">
        <v>8410</v>
      </c>
      <c r="K26" s="38">
        <v>0.31304564000000001</v>
      </c>
      <c r="L26" s="1"/>
      <c r="M26" s="1"/>
      <c r="N26" s="1"/>
      <c r="O26" s="1"/>
      <c r="P26" s="1"/>
      <c r="Q26" s="1"/>
      <c r="R26" s="1"/>
    </row>
    <row r="27" spans="1:18" x14ac:dyDescent="0.2">
      <c r="A27" s="1" t="s">
        <v>8411</v>
      </c>
      <c r="B27" s="1">
        <v>0.91348658999999999</v>
      </c>
      <c r="C27" s="1"/>
      <c r="D27" s="1"/>
      <c r="E27" s="1"/>
      <c r="F27" s="1"/>
      <c r="G27" s="1"/>
      <c r="H27" s="1"/>
      <c r="I27" s="1"/>
      <c r="J27" s="1" t="s">
        <v>8411</v>
      </c>
      <c r="K27" s="1">
        <v>0.31166064999999998</v>
      </c>
      <c r="L27" s="1"/>
      <c r="M27" s="1"/>
      <c r="N27" s="1"/>
      <c r="O27" s="1"/>
      <c r="P27" s="1"/>
      <c r="Q27" s="1"/>
      <c r="R27" s="1"/>
    </row>
    <row r="28" spans="1:18" x14ac:dyDescent="0.2">
      <c r="A28" s="1" t="s">
        <v>8412</v>
      </c>
      <c r="B28" s="1">
        <v>42.326858199999997</v>
      </c>
      <c r="C28" s="1"/>
      <c r="D28" s="1"/>
      <c r="E28" s="1"/>
      <c r="F28" s="1"/>
      <c r="G28" s="1"/>
      <c r="H28" s="1"/>
      <c r="I28" s="1"/>
      <c r="J28" s="1" t="s">
        <v>8412</v>
      </c>
      <c r="K28" s="1">
        <v>119.39210799999999</v>
      </c>
      <c r="L28" s="1"/>
      <c r="M28" s="1"/>
      <c r="N28" s="1"/>
      <c r="O28" s="1"/>
      <c r="P28" s="1"/>
      <c r="Q28" s="1"/>
      <c r="R28" s="1"/>
    </row>
    <row r="29" spans="1:18" ht="17" thickBot="1" x14ac:dyDescent="0.25">
      <c r="A29" s="39" t="s">
        <v>8413</v>
      </c>
      <c r="B29" s="39">
        <v>498</v>
      </c>
      <c r="C29" s="1"/>
      <c r="D29" s="1"/>
      <c r="E29" s="1"/>
      <c r="F29" s="1"/>
      <c r="G29" s="1"/>
      <c r="H29" s="1"/>
      <c r="I29" s="1"/>
      <c r="J29" s="39" t="s">
        <v>8413</v>
      </c>
      <c r="K29" s="39">
        <v>498</v>
      </c>
      <c r="L29" s="1"/>
      <c r="M29" s="1"/>
      <c r="N29" s="1"/>
      <c r="O29" s="1"/>
      <c r="P29" s="1"/>
      <c r="Q29" s="1"/>
      <c r="R29" s="1"/>
    </row>
    <row r="30" spans="1:18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ht="17" thickBot="1" x14ac:dyDescent="0.25">
      <c r="A31" s="1" t="s">
        <v>8414</v>
      </c>
      <c r="B31" s="1"/>
      <c r="C31" s="1"/>
      <c r="D31" s="1"/>
      <c r="E31" s="1"/>
      <c r="F31" s="1"/>
      <c r="G31" s="1"/>
      <c r="H31" s="1"/>
      <c r="I31" s="1"/>
      <c r="J31" s="1" t="s">
        <v>8414</v>
      </c>
      <c r="K31" s="1"/>
      <c r="L31" s="1"/>
      <c r="M31" s="1"/>
      <c r="N31" s="1"/>
      <c r="O31" s="1"/>
      <c r="P31" s="1"/>
      <c r="Q31" s="1"/>
      <c r="R31" s="1"/>
    </row>
    <row r="32" spans="1:18" x14ac:dyDescent="0.2">
      <c r="A32" s="40"/>
      <c r="B32" s="40" t="s">
        <v>8419</v>
      </c>
      <c r="C32" s="40" t="s">
        <v>8374</v>
      </c>
      <c r="D32" s="40" t="s">
        <v>8420</v>
      </c>
      <c r="E32" s="40" t="s">
        <v>8421</v>
      </c>
      <c r="F32" s="40" t="s">
        <v>8422</v>
      </c>
      <c r="G32" s="1"/>
      <c r="H32" s="1"/>
      <c r="I32" s="1"/>
      <c r="J32" s="40"/>
      <c r="K32" s="40" t="s">
        <v>8419</v>
      </c>
      <c r="L32" s="40" t="s">
        <v>8374</v>
      </c>
      <c r="M32" s="40" t="s">
        <v>8420</v>
      </c>
      <c r="N32" s="40" t="s">
        <v>8421</v>
      </c>
      <c r="O32" s="40" t="s">
        <v>8422</v>
      </c>
      <c r="P32" s="1"/>
      <c r="Q32" s="1"/>
      <c r="R32" s="1"/>
    </row>
    <row r="33" spans="1:18" x14ac:dyDescent="0.2">
      <c r="A33" s="1" t="s">
        <v>8415</v>
      </c>
      <c r="B33" s="1">
        <v>1</v>
      </c>
      <c r="C33" s="1">
        <v>9403509.2899999991</v>
      </c>
      <c r="D33" s="1">
        <v>9403509.2899999991</v>
      </c>
      <c r="E33" s="1">
        <v>5248.7742099999996</v>
      </c>
      <c r="F33" s="41">
        <v>5.6659999999999998E-266</v>
      </c>
      <c r="G33" s="1"/>
      <c r="H33" s="1"/>
      <c r="I33" s="1"/>
      <c r="J33" s="1" t="s">
        <v>8415</v>
      </c>
      <c r="K33" s="1">
        <v>1</v>
      </c>
      <c r="L33" s="1">
        <v>3221904.73</v>
      </c>
      <c r="M33" s="1">
        <v>3221904.73</v>
      </c>
      <c r="N33" s="1">
        <v>226.027592</v>
      </c>
      <c r="O33" s="41">
        <v>2.3036E-42</v>
      </c>
      <c r="P33" s="1"/>
      <c r="Q33" s="1"/>
      <c r="R33" s="1"/>
    </row>
    <row r="34" spans="1:18" x14ac:dyDescent="0.2">
      <c r="A34" s="1" t="s">
        <v>8416</v>
      </c>
      <c r="B34" s="1">
        <v>496</v>
      </c>
      <c r="C34" s="1">
        <v>888615.21100000001</v>
      </c>
      <c r="D34" s="1">
        <v>1791.5629300000001</v>
      </c>
      <c r="E34" s="1"/>
      <c r="F34" s="1"/>
      <c r="G34" s="1"/>
      <c r="H34" s="1"/>
      <c r="I34" s="1"/>
      <c r="J34" s="1" t="s">
        <v>8416</v>
      </c>
      <c r="K34" s="1">
        <v>496</v>
      </c>
      <c r="L34" s="1">
        <v>7070219.7699999996</v>
      </c>
      <c r="M34" s="1">
        <v>14254.4753</v>
      </c>
      <c r="N34" s="1"/>
      <c r="O34" s="1"/>
      <c r="P34" s="1"/>
      <c r="Q34" s="1"/>
      <c r="R34" s="1"/>
    </row>
    <row r="35" spans="1:18" ht="17" thickBot="1" x14ac:dyDescent="0.25">
      <c r="A35" s="39" t="s">
        <v>8417</v>
      </c>
      <c r="B35" s="39">
        <v>497</v>
      </c>
      <c r="C35" s="39">
        <v>10292124.5</v>
      </c>
      <c r="D35" s="39"/>
      <c r="E35" s="39"/>
      <c r="F35" s="39"/>
      <c r="G35" s="1"/>
      <c r="H35" s="1"/>
      <c r="I35" s="1"/>
      <c r="J35" s="39" t="s">
        <v>8417</v>
      </c>
      <c r="K35" s="39">
        <v>497</v>
      </c>
      <c r="L35" s="39">
        <v>10292124.5</v>
      </c>
      <c r="M35" s="39"/>
      <c r="N35" s="39"/>
      <c r="O35" s="39"/>
      <c r="P35" s="1"/>
      <c r="Q35" s="1"/>
      <c r="R35" s="1"/>
    </row>
    <row r="36" spans="1:18" ht="17" thickBo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x14ac:dyDescent="0.2">
      <c r="A37" s="40"/>
      <c r="B37" s="40" t="s">
        <v>8423</v>
      </c>
      <c r="C37" s="40" t="s">
        <v>8412</v>
      </c>
      <c r="D37" s="40" t="s">
        <v>8424</v>
      </c>
      <c r="E37" s="40" t="s">
        <v>8425</v>
      </c>
      <c r="F37" s="40" t="s">
        <v>8426</v>
      </c>
      <c r="G37" s="40" t="s">
        <v>8427</v>
      </c>
      <c r="H37" s="40" t="s">
        <v>8428</v>
      </c>
      <c r="I37" s="40" t="s">
        <v>8429</v>
      </c>
      <c r="J37" s="40"/>
      <c r="K37" s="40" t="s">
        <v>8423</v>
      </c>
      <c r="L37" s="40" t="s">
        <v>8412</v>
      </c>
      <c r="M37" s="40" t="s">
        <v>8424</v>
      </c>
      <c r="N37" s="40" t="s">
        <v>8425</v>
      </c>
      <c r="O37" s="40" t="s">
        <v>8426</v>
      </c>
      <c r="P37" s="40" t="s">
        <v>8427</v>
      </c>
      <c r="Q37" s="40" t="s">
        <v>8428</v>
      </c>
      <c r="R37" s="40" t="s">
        <v>8429</v>
      </c>
    </row>
    <row r="38" spans="1:18" x14ac:dyDescent="0.2">
      <c r="A38" s="1" t="s">
        <v>8418</v>
      </c>
      <c r="B38" s="1">
        <v>458.64213699999999</v>
      </c>
      <c r="C38" s="1">
        <v>3.4425966200000002</v>
      </c>
      <c r="D38" s="1">
        <v>133.22564</v>
      </c>
      <c r="E38" s="1">
        <v>0</v>
      </c>
      <c r="F38" s="1">
        <v>451.87826699999999</v>
      </c>
      <c r="G38" s="1">
        <v>465.40600699999999</v>
      </c>
      <c r="H38" s="1">
        <v>451.87826699999999</v>
      </c>
      <c r="I38" s="1">
        <v>465.40600699999999</v>
      </c>
      <c r="J38" s="1" t="s">
        <v>8418</v>
      </c>
      <c r="K38" s="1">
        <v>1368.4392700000001</v>
      </c>
      <c r="L38" s="1">
        <v>74.551892499999994</v>
      </c>
      <c r="M38" s="1">
        <v>18.355526900000001</v>
      </c>
      <c r="N38" s="41">
        <v>8.2867999999999999E-58</v>
      </c>
      <c r="O38" s="1">
        <v>1221.96282</v>
      </c>
      <c r="P38" s="1">
        <v>1514.91571</v>
      </c>
      <c r="Q38" s="1">
        <v>1221.96282</v>
      </c>
      <c r="R38" s="1">
        <v>1514.91571</v>
      </c>
    </row>
    <row r="39" spans="1:18" ht="17" thickBot="1" x14ac:dyDescent="0.25">
      <c r="A39" s="39">
        <v>113</v>
      </c>
      <c r="B39" s="39">
        <v>-4.4384167000000003</v>
      </c>
      <c r="C39" s="39">
        <v>6.1263119999999997E-2</v>
      </c>
      <c r="D39" s="39">
        <v>-72.448425</v>
      </c>
      <c r="E39" s="42">
        <v>5.6659999999999998E-266</v>
      </c>
      <c r="F39" s="39">
        <v>-4.5587840000000002</v>
      </c>
      <c r="G39" s="39">
        <v>-4.3180494999999999</v>
      </c>
      <c r="H39" s="39">
        <v>-4.5587840000000002</v>
      </c>
      <c r="I39" s="39">
        <v>-4.3180494999999999</v>
      </c>
      <c r="J39" s="39">
        <v>0.29699999999999999</v>
      </c>
      <c r="K39" s="39">
        <v>-4380.6949000000004</v>
      </c>
      <c r="L39" s="39">
        <v>291.38170400000001</v>
      </c>
      <c r="M39" s="39">
        <v>-15.034214</v>
      </c>
      <c r="N39" s="42">
        <v>2.3036E-42</v>
      </c>
      <c r="O39" s="39">
        <v>-4953.1895000000004</v>
      </c>
      <c r="P39" s="39">
        <v>-3808.2003</v>
      </c>
      <c r="Q39" s="39">
        <v>-4953.1895000000004</v>
      </c>
      <c r="R39" s="39">
        <v>-3808.2003</v>
      </c>
    </row>
    <row r="40" spans="1:18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x14ac:dyDescent="0.2">
      <c r="A42" s="1" t="s">
        <v>8434</v>
      </c>
      <c r="B42" s="1"/>
      <c r="C42" s="1"/>
      <c r="D42" s="1"/>
      <c r="E42" s="1"/>
      <c r="F42" s="1"/>
      <c r="G42" s="1"/>
      <c r="H42" s="1"/>
      <c r="I42" s="1"/>
      <c r="J42" s="1" t="s">
        <v>8435</v>
      </c>
      <c r="K42" s="1"/>
      <c r="L42" s="1"/>
      <c r="M42" s="1"/>
      <c r="N42" s="1"/>
      <c r="O42" s="1"/>
      <c r="P42" s="1"/>
      <c r="Q42" s="1"/>
      <c r="R42" s="1"/>
    </row>
    <row r="43" spans="1:18" ht="17" thickBo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x14ac:dyDescent="0.2">
      <c r="A44" s="37" t="s">
        <v>8408</v>
      </c>
      <c r="B44" s="37"/>
      <c r="C44" s="1"/>
      <c r="D44" s="1"/>
      <c r="E44" s="1"/>
      <c r="F44" s="1"/>
      <c r="G44" s="1"/>
      <c r="H44" s="1"/>
      <c r="I44" s="1"/>
      <c r="J44" s="37" t="s">
        <v>8408</v>
      </c>
      <c r="K44" s="37"/>
      <c r="L44" s="1"/>
      <c r="M44" s="1"/>
      <c r="N44" s="1"/>
      <c r="O44" s="1"/>
      <c r="P44" s="1"/>
      <c r="Q44" s="1"/>
      <c r="R44" s="1"/>
    </row>
    <row r="45" spans="1:18" x14ac:dyDescent="0.2">
      <c r="A45" s="1" t="s">
        <v>8409</v>
      </c>
      <c r="B45" s="1">
        <v>0.81491100999999999</v>
      </c>
      <c r="C45" s="1"/>
      <c r="D45" s="1"/>
      <c r="E45" s="1"/>
      <c r="F45" s="1"/>
      <c r="G45" s="1"/>
      <c r="H45" s="1"/>
      <c r="I45" s="1"/>
      <c r="J45" s="1" t="s">
        <v>8409</v>
      </c>
      <c r="K45" s="1">
        <v>0.81491100999999999</v>
      </c>
      <c r="L45" s="1"/>
      <c r="M45" s="1"/>
      <c r="N45" s="1"/>
      <c r="O45" s="1"/>
      <c r="P45" s="1"/>
      <c r="Q45" s="1"/>
      <c r="R45" s="1"/>
    </row>
    <row r="46" spans="1:18" x14ac:dyDescent="0.2">
      <c r="A46" s="38" t="s">
        <v>8410</v>
      </c>
      <c r="B46" s="38">
        <v>0.66407994999999997</v>
      </c>
      <c r="C46" s="1"/>
      <c r="D46" s="1"/>
      <c r="E46" s="1"/>
      <c r="F46" s="1"/>
      <c r="G46" s="1"/>
      <c r="H46" s="1"/>
      <c r="I46" s="1"/>
      <c r="J46" s="38" t="s">
        <v>8410</v>
      </c>
      <c r="K46" s="38">
        <v>0.66407994999999997</v>
      </c>
      <c r="L46" s="1"/>
      <c r="M46" s="1"/>
      <c r="N46" s="1"/>
      <c r="O46" s="1"/>
      <c r="P46" s="1"/>
      <c r="Q46" s="1"/>
      <c r="R46" s="1"/>
    </row>
    <row r="47" spans="1:18" x14ac:dyDescent="0.2">
      <c r="A47" s="1" t="s">
        <v>8411</v>
      </c>
      <c r="B47" s="1">
        <v>0.66340268999999996</v>
      </c>
      <c r="C47" s="1"/>
      <c r="D47" s="1"/>
      <c r="E47" s="1"/>
      <c r="F47" s="1"/>
      <c r="G47" s="1"/>
      <c r="H47" s="1"/>
      <c r="I47" s="1"/>
      <c r="J47" s="1" t="s">
        <v>8411</v>
      </c>
      <c r="K47" s="1">
        <v>0.66340268999999996</v>
      </c>
      <c r="L47" s="1"/>
      <c r="M47" s="1"/>
      <c r="N47" s="1"/>
      <c r="O47" s="1"/>
      <c r="P47" s="1"/>
      <c r="Q47" s="1"/>
      <c r="R47" s="1"/>
    </row>
    <row r="48" spans="1:18" x14ac:dyDescent="0.2">
      <c r="A48" s="1" t="s">
        <v>8412</v>
      </c>
      <c r="B48" s="1">
        <v>83.489072899999996</v>
      </c>
      <c r="C48" s="1"/>
      <c r="D48" s="1"/>
      <c r="E48" s="1"/>
      <c r="F48" s="1"/>
      <c r="G48" s="1"/>
      <c r="H48" s="1"/>
      <c r="I48" s="1"/>
      <c r="J48" s="1" t="s">
        <v>8412</v>
      </c>
      <c r="K48" s="1">
        <v>83.489072899999996</v>
      </c>
      <c r="L48" s="1"/>
      <c r="M48" s="1"/>
      <c r="N48" s="1"/>
      <c r="O48" s="1"/>
      <c r="P48" s="1"/>
      <c r="Q48" s="1"/>
      <c r="R48" s="1"/>
    </row>
    <row r="49" spans="1:18" ht="17" thickBot="1" x14ac:dyDescent="0.25">
      <c r="A49" s="39" t="s">
        <v>8413</v>
      </c>
      <c r="B49" s="39">
        <v>498</v>
      </c>
      <c r="C49" s="1"/>
      <c r="D49" s="1"/>
      <c r="E49" s="1"/>
      <c r="F49" s="1"/>
      <c r="G49" s="1"/>
      <c r="H49" s="1"/>
      <c r="I49" s="1"/>
      <c r="J49" s="39" t="s">
        <v>8413</v>
      </c>
      <c r="K49" s="39">
        <v>498</v>
      </c>
      <c r="L49" s="1"/>
      <c r="M49" s="1"/>
      <c r="N49" s="1"/>
      <c r="O49" s="1"/>
      <c r="P49" s="1"/>
      <c r="Q49" s="1"/>
      <c r="R49" s="1"/>
    </row>
    <row r="50" spans="1:18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ht="17" thickBot="1" x14ac:dyDescent="0.25">
      <c r="A51" s="1" t="s">
        <v>8414</v>
      </c>
      <c r="B51" s="1"/>
      <c r="C51" s="1"/>
      <c r="D51" s="1"/>
      <c r="E51" s="1"/>
      <c r="F51" s="1"/>
      <c r="G51" s="1"/>
      <c r="H51" s="1"/>
      <c r="I51" s="1"/>
      <c r="J51" s="1" t="s">
        <v>8414</v>
      </c>
      <c r="K51" s="1"/>
      <c r="L51" s="1"/>
      <c r="M51" s="1"/>
      <c r="N51" s="1"/>
      <c r="O51" s="1"/>
      <c r="P51" s="1"/>
      <c r="Q51" s="1"/>
      <c r="R51" s="1"/>
    </row>
    <row r="52" spans="1:18" x14ac:dyDescent="0.2">
      <c r="A52" s="40"/>
      <c r="B52" s="40" t="s">
        <v>8419</v>
      </c>
      <c r="C52" s="40" t="s">
        <v>8374</v>
      </c>
      <c r="D52" s="40" t="s">
        <v>8420</v>
      </c>
      <c r="E52" s="40" t="s">
        <v>8421</v>
      </c>
      <c r="F52" s="40" t="s">
        <v>8422</v>
      </c>
      <c r="G52" s="1"/>
      <c r="H52" s="1"/>
      <c r="I52" s="1"/>
      <c r="J52" s="40"/>
      <c r="K52" s="40" t="s">
        <v>8419</v>
      </c>
      <c r="L52" s="40" t="s">
        <v>8374</v>
      </c>
      <c r="M52" s="40" t="s">
        <v>8420</v>
      </c>
      <c r="N52" s="40" t="s">
        <v>8421</v>
      </c>
      <c r="O52" s="40" t="s">
        <v>8422</v>
      </c>
      <c r="P52" s="1"/>
      <c r="Q52" s="1"/>
      <c r="R52" s="1"/>
    </row>
    <row r="53" spans="1:18" x14ac:dyDescent="0.2">
      <c r="A53" s="1" t="s">
        <v>8415</v>
      </c>
      <c r="B53" s="1">
        <v>1</v>
      </c>
      <c r="C53" s="1">
        <v>6834793.5499999998</v>
      </c>
      <c r="D53" s="1">
        <v>6834793.5499999998</v>
      </c>
      <c r="E53" s="1">
        <v>980.54182600000001</v>
      </c>
      <c r="F53" s="41">
        <v>1.4090000000000001E-119</v>
      </c>
      <c r="G53" s="1"/>
      <c r="H53" s="1"/>
      <c r="I53" s="1"/>
      <c r="J53" s="1" t="s">
        <v>8415</v>
      </c>
      <c r="K53" s="1">
        <v>1</v>
      </c>
      <c r="L53" s="1">
        <v>6834793.5499999998</v>
      </c>
      <c r="M53" s="1">
        <v>6834793.5499999998</v>
      </c>
      <c r="N53" s="1">
        <v>980.54182600000001</v>
      </c>
      <c r="O53" s="41">
        <v>1.4090000000000001E-119</v>
      </c>
      <c r="P53" s="1"/>
      <c r="Q53" s="1"/>
      <c r="R53" s="1"/>
    </row>
    <row r="54" spans="1:18" x14ac:dyDescent="0.2">
      <c r="A54" s="1" t="s">
        <v>8416</v>
      </c>
      <c r="B54" s="1">
        <v>496</v>
      </c>
      <c r="C54" s="1">
        <v>3457330.95</v>
      </c>
      <c r="D54" s="1">
        <v>6970.4252999999999</v>
      </c>
      <c r="E54" s="1"/>
      <c r="F54" s="1"/>
      <c r="G54" s="1"/>
      <c r="H54" s="1"/>
      <c r="I54" s="1"/>
      <c r="J54" s="1" t="s">
        <v>8416</v>
      </c>
      <c r="K54" s="1">
        <v>496</v>
      </c>
      <c r="L54" s="1">
        <v>3457330.95</v>
      </c>
      <c r="M54" s="1">
        <v>6970.4252999999999</v>
      </c>
      <c r="N54" s="1"/>
      <c r="O54" s="1"/>
      <c r="P54" s="1"/>
      <c r="Q54" s="1"/>
      <c r="R54" s="1"/>
    </row>
    <row r="55" spans="1:18" ht="17" thickBot="1" x14ac:dyDescent="0.25">
      <c r="A55" s="39" t="s">
        <v>8417</v>
      </c>
      <c r="B55" s="39">
        <v>497</v>
      </c>
      <c r="C55" s="39">
        <v>10292124.5</v>
      </c>
      <c r="D55" s="39"/>
      <c r="E55" s="39"/>
      <c r="F55" s="39"/>
      <c r="G55" s="1"/>
      <c r="H55" s="1"/>
      <c r="I55" s="1"/>
      <c r="J55" s="39" t="s">
        <v>8417</v>
      </c>
      <c r="K55" s="39">
        <v>497</v>
      </c>
      <c r="L55" s="39">
        <v>10292124.5</v>
      </c>
      <c r="M55" s="39"/>
      <c r="N55" s="39"/>
      <c r="O55" s="39"/>
      <c r="P55" s="1"/>
      <c r="Q55" s="1"/>
      <c r="R55" s="1"/>
    </row>
    <row r="56" spans="1:18" ht="17" thickBo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18" x14ac:dyDescent="0.2">
      <c r="A57" s="40"/>
      <c r="B57" s="40" t="s">
        <v>8423</v>
      </c>
      <c r="C57" s="40" t="s">
        <v>8412</v>
      </c>
      <c r="D57" s="40" t="s">
        <v>8424</v>
      </c>
      <c r="E57" s="40" t="s">
        <v>8425</v>
      </c>
      <c r="F57" s="40" t="s">
        <v>8426</v>
      </c>
      <c r="G57" s="40" t="s">
        <v>8427</v>
      </c>
      <c r="H57" s="40" t="s">
        <v>8428</v>
      </c>
      <c r="I57" s="40" t="s">
        <v>8429</v>
      </c>
      <c r="J57" s="40"/>
      <c r="K57" s="40" t="s">
        <v>8423</v>
      </c>
      <c r="L57" s="40" t="s">
        <v>8412</v>
      </c>
      <c r="M57" s="40" t="s">
        <v>8424</v>
      </c>
      <c r="N57" s="40" t="s">
        <v>8425</v>
      </c>
      <c r="O57" s="40" t="s">
        <v>8426</v>
      </c>
      <c r="P57" s="40" t="s">
        <v>8427</v>
      </c>
      <c r="Q57" s="40" t="s">
        <v>8428</v>
      </c>
      <c r="R57" s="40" t="s">
        <v>8429</v>
      </c>
    </row>
    <row r="58" spans="1:18" x14ac:dyDescent="0.2">
      <c r="A58" s="1" t="s">
        <v>8418</v>
      </c>
      <c r="B58" s="1">
        <v>1642.3410699999999</v>
      </c>
      <c r="C58" s="1">
        <v>44.605618800000002</v>
      </c>
      <c r="D58" s="1">
        <v>36.819152299999999</v>
      </c>
      <c r="E58" s="41">
        <v>5.5749999999999999E-144</v>
      </c>
      <c r="F58" s="1">
        <v>1554.70181</v>
      </c>
      <c r="G58" s="1">
        <v>1729.9803300000001</v>
      </c>
      <c r="H58" s="1">
        <v>1554.70181</v>
      </c>
      <c r="I58" s="1">
        <v>1729.9803300000001</v>
      </c>
      <c r="J58" s="1" t="s">
        <v>8418</v>
      </c>
      <c r="K58" s="1">
        <v>1642.3410699999999</v>
      </c>
      <c r="L58" s="1">
        <v>44.605618800000002</v>
      </c>
      <c r="M58" s="1">
        <v>36.819152299999999</v>
      </c>
      <c r="N58" s="41">
        <v>5.5749999999999999E-144</v>
      </c>
      <c r="O58" s="1">
        <v>1554.70181</v>
      </c>
      <c r="P58" s="1">
        <v>1729.9803300000001</v>
      </c>
      <c r="Q58" s="1">
        <v>1554.70181</v>
      </c>
      <c r="R58" s="1">
        <v>1729.9803300000001</v>
      </c>
    </row>
    <row r="59" spans="1:18" ht="17" thickBot="1" x14ac:dyDescent="0.25">
      <c r="A59" s="39">
        <v>1.05</v>
      </c>
      <c r="B59" s="39">
        <v>-1846.6463000000001</v>
      </c>
      <c r="C59" s="39">
        <v>58.972653000000001</v>
      </c>
      <c r="D59" s="39">
        <v>-31.313604000000002</v>
      </c>
      <c r="E59" s="42">
        <v>1.4090000000000001E-119</v>
      </c>
      <c r="F59" s="39">
        <v>-1962.5133000000001</v>
      </c>
      <c r="G59" s="39">
        <v>-1730.7792999999999</v>
      </c>
      <c r="H59" s="39">
        <v>-1962.5133000000001</v>
      </c>
      <c r="I59" s="39">
        <v>-1730.7792999999999</v>
      </c>
      <c r="J59" s="39">
        <v>1.05</v>
      </c>
      <c r="K59" s="39">
        <v>-1846.6463000000001</v>
      </c>
      <c r="L59" s="39">
        <v>58.972653000000001</v>
      </c>
      <c r="M59" s="39">
        <v>-31.313604000000002</v>
      </c>
      <c r="N59" s="42">
        <v>1.4090000000000001E-119</v>
      </c>
      <c r="O59" s="39">
        <v>-1962.5133000000001</v>
      </c>
      <c r="P59" s="39">
        <v>-1730.7792999999999</v>
      </c>
      <c r="Q59" s="39">
        <v>-1962.5133000000001</v>
      </c>
      <c r="R59" s="39">
        <v>-1730.7792999999999</v>
      </c>
    </row>
    <row r="60" spans="1:18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163D0-81D4-614F-8E85-85AA00070A5C}">
  <dimension ref="A1:H500"/>
  <sheetViews>
    <sheetView topLeftCell="A62" workbookViewId="0">
      <selection activeCell="B63" sqref="B63"/>
    </sheetView>
  </sheetViews>
  <sheetFormatPr baseColWidth="10" defaultRowHeight="16" x14ac:dyDescent="0.2"/>
  <cols>
    <col min="2" max="2" width="15.5" customWidth="1"/>
  </cols>
  <sheetData>
    <row r="1" spans="1:8" x14ac:dyDescent="0.2">
      <c r="A1">
        <v>1</v>
      </c>
      <c r="B1" t="s">
        <v>28</v>
      </c>
      <c r="H1">
        <f>COUNT(A1)</f>
        <v>1</v>
      </c>
    </row>
    <row r="2" spans="1:8" x14ac:dyDescent="0.2">
      <c r="A2">
        <v>2</v>
      </c>
      <c r="B2" t="s">
        <v>62</v>
      </c>
      <c r="H2">
        <f>COUNT(A2)</f>
        <v>1</v>
      </c>
    </row>
    <row r="3" spans="1:8" x14ac:dyDescent="0.2">
      <c r="A3">
        <v>3</v>
      </c>
      <c r="B3" t="s">
        <v>38</v>
      </c>
      <c r="H3">
        <f>COUNT(A3)</f>
        <v>1</v>
      </c>
    </row>
    <row r="4" spans="1:8" x14ac:dyDescent="0.2">
      <c r="A4">
        <v>4</v>
      </c>
      <c r="B4" t="s">
        <v>30</v>
      </c>
      <c r="H4">
        <f>COUNT(A4)</f>
        <v>1</v>
      </c>
    </row>
    <row r="5" spans="1:8" x14ac:dyDescent="0.2">
      <c r="A5">
        <v>5</v>
      </c>
      <c r="B5" t="s">
        <v>7573</v>
      </c>
      <c r="H5">
        <f>COUNT(A5)</f>
        <v>1</v>
      </c>
    </row>
    <row r="6" spans="1:8" x14ac:dyDescent="0.2">
      <c r="A6">
        <v>6</v>
      </c>
      <c r="B6" t="s">
        <v>36</v>
      </c>
      <c r="H6">
        <f>COUNT(A6)</f>
        <v>1</v>
      </c>
    </row>
    <row r="7" spans="1:8" x14ac:dyDescent="0.2">
      <c r="A7">
        <v>7</v>
      </c>
      <c r="B7" t="s">
        <v>34</v>
      </c>
      <c r="H7">
        <f>COUNT(A7)</f>
        <v>1</v>
      </c>
    </row>
    <row r="8" spans="1:8" x14ac:dyDescent="0.2">
      <c r="A8">
        <v>8</v>
      </c>
      <c r="B8" t="s">
        <v>32</v>
      </c>
      <c r="H8">
        <f>COUNT(A8)</f>
        <v>1</v>
      </c>
    </row>
    <row r="9" spans="1:8" x14ac:dyDescent="0.2">
      <c r="A9">
        <v>9</v>
      </c>
      <c r="B9" t="s">
        <v>52</v>
      </c>
      <c r="H9">
        <f>COUNT(A9)</f>
        <v>1</v>
      </c>
    </row>
    <row r="10" spans="1:8" x14ac:dyDescent="0.2">
      <c r="A10">
        <v>10</v>
      </c>
      <c r="B10" t="s">
        <v>7572</v>
      </c>
      <c r="H10">
        <f>COUNT(A10)</f>
        <v>1</v>
      </c>
    </row>
    <row r="11" spans="1:8" x14ac:dyDescent="0.2">
      <c r="A11">
        <v>11</v>
      </c>
      <c r="B11" t="s">
        <v>54</v>
      </c>
      <c r="H11">
        <f>COUNT(A11)</f>
        <v>1</v>
      </c>
    </row>
    <row r="12" spans="1:8" x14ac:dyDescent="0.2">
      <c r="A12">
        <v>12</v>
      </c>
      <c r="B12" t="s">
        <v>7575</v>
      </c>
      <c r="H12">
        <f>COUNT(A12)</f>
        <v>1</v>
      </c>
    </row>
    <row r="13" spans="1:8" x14ac:dyDescent="0.2">
      <c r="A13">
        <v>13</v>
      </c>
      <c r="B13" t="s">
        <v>7574</v>
      </c>
      <c r="H13">
        <f>COUNT(A13)</f>
        <v>1</v>
      </c>
    </row>
    <row r="14" spans="1:8" x14ac:dyDescent="0.2">
      <c r="A14">
        <v>14</v>
      </c>
      <c r="B14" t="s">
        <v>69</v>
      </c>
      <c r="H14">
        <f>COUNT(A14)</f>
        <v>1</v>
      </c>
    </row>
    <row r="15" spans="1:8" x14ac:dyDescent="0.2">
      <c r="A15">
        <v>15</v>
      </c>
      <c r="B15" t="s">
        <v>59</v>
      </c>
      <c r="H15">
        <f>COUNT(A15)</f>
        <v>1</v>
      </c>
    </row>
    <row r="16" spans="1:8" x14ac:dyDescent="0.2">
      <c r="A16">
        <v>16</v>
      </c>
      <c r="B16" t="s">
        <v>84</v>
      </c>
      <c r="H16">
        <f>COUNT(A16)</f>
        <v>1</v>
      </c>
    </row>
    <row r="17" spans="1:8" x14ac:dyDescent="0.2">
      <c r="A17">
        <v>17</v>
      </c>
      <c r="B17" t="s">
        <v>40</v>
      </c>
      <c r="H17">
        <f>COUNT(A17)</f>
        <v>1</v>
      </c>
    </row>
    <row r="18" spans="1:8" x14ac:dyDescent="0.2">
      <c r="A18">
        <v>18</v>
      </c>
      <c r="B18" t="s">
        <v>66</v>
      </c>
      <c r="H18">
        <f>COUNT(A18)</f>
        <v>1</v>
      </c>
    </row>
    <row r="19" spans="1:8" x14ac:dyDescent="0.2">
      <c r="A19">
        <v>19</v>
      </c>
      <c r="B19" t="s">
        <v>46</v>
      </c>
      <c r="H19">
        <f>COUNT(A19)</f>
        <v>1</v>
      </c>
    </row>
    <row r="20" spans="1:8" x14ac:dyDescent="0.2">
      <c r="A20">
        <v>20</v>
      </c>
      <c r="B20" t="s">
        <v>7581</v>
      </c>
      <c r="H20">
        <f>COUNT(A20)</f>
        <v>1</v>
      </c>
    </row>
    <row r="21" spans="1:8" x14ac:dyDescent="0.2">
      <c r="A21">
        <v>21</v>
      </c>
      <c r="B21" t="s">
        <v>72</v>
      </c>
      <c r="H21">
        <f>COUNT(A21)</f>
        <v>1</v>
      </c>
    </row>
    <row r="22" spans="1:8" x14ac:dyDescent="0.2">
      <c r="A22">
        <v>22</v>
      </c>
      <c r="B22" t="s">
        <v>64</v>
      </c>
      <c r="H22">
        <f>COUNT(A22)</f>
        <v>1</v>
      </c>
    </row>
    <row r="23" spans="1:8" x14ac:dyDescent="0.2">
      <c r="A23">
        <v>23</v>
      </c>
      <c r="B23" t="s">
        <v>78</v>
      </c>
      <c r="H23">
        <f>COUNT(A23)</f>
        <v>1</v>
      </c>
    </row>
    <row r="24" spans="1:8" x14ac:dyDescent="0.2">
      <c r="A24">
        <v>24</v>
      </c>
      <c r="B24" t="s">
        <v>8383</v>
      </c>
      <c r="H24">
        <f>COUNT(A24)</f>
        <v>1</v>
      </c>
    </row>
    <row r="25" spans="1:8" x14ac:dyDescent="0.2">
      <c r="A25">
        <v>25</v>
      </c>
      <c r="B25" t="s">
        <v>99</v>
      </c>
      <c r="H25">
        <f>COUNT(A25)</f>
        <v>1</v>
      </c>
    </row>
    <row r="26" spans="1:8" x14ac:dyDescent="0.2">
      <c r="A26">
        <v>26</v>
      </c>
      <c r="B26" t="s">
        <v>180</v>
      </c>
      <c r="H26">
        <f>COUNT(A26)</f>
        <v>1</v>
      </c>
    </row>
    <row r="27" spans="1:8" x14ac:dyDescent="0.2">
      <c r="A27">
        <v>27</v>
      </c>
      <c r="B27" t="s">
        <v>7576</v>
      </c>
      <c r="H27">
        <f>COUNT(A27)</f>
        <v>1</v>
      </c>
    </row>
    <row r="28" spans="1:8" x14ac:dyDescent="0.2">
      <c r="A28">
        <v>28</v>
      </c>
      <c r="B28" t="s">
        <v>48</v>
      </c>
      <c r="H28">
        <f>COUNT(A28)</f>
        <v>1</v>
      </c>
    </row>
    <row r="29" spans="1:8" x14ac:dyDescent="0.2">
      <c r="A29">
        <v>29</v>
      </c>
      <c r="B29" t="s">
        <v>7577</v>
      </c>
      <c r="H29">
        <f>COUNT(A29)</f>
        <v>1</v>
      </c>
    </row>
    <row r="30" spans="1:8" x14ac:dyDescent="0.2">
      <c r="A30">
        <v>30</v>
      </c>
      <c r="B30" t="s">
        <v>7586</v>
      </c>
      <c r="H30">
        <f>COUNT(A30)</f>
        <v>1</v>
      </c>
    </row>
    <row r="31" spans="1:8" x14ac:dyDescent="0.2">
      <c r="A31">
        <v>31</v>
      </c>
      <c r="B31" t="s">
        <v>49</v>
      </c>
      <c r="H31">
        <f>COUNT(A31)</f>
        <v>1</v>
      </c>
    </row>
    <row r="32" spans="1:8" x14ac:dyDescent="0.2">
      <c r="A32">
        <v>32</v>
      </c>
      <c r="B32" t="s">
        <v>58</v>
      </c>
      <c r="H32">
        <f>COUNT(A32)</f>
        <v>1</v>
      </c>
    </row>
    <row r="33" spans="1:8" x14ac:dyDescent="0.2">
      <c r="A33">
        <v>33</v>
      </c>
      <c r="B33" t="s">
        <v>68</v>
      </c>
      <c r="H33">
        <f>COUNT(A33)</f>
        <v>1</v>
      </c>
    </row>
    <row r="34" spans="1:8" x14ac:dyDescent="0.2">
      <c r="A34">
        <v>34</v>
      </c>
      <c r="B34" t="s">
        <v>95</v>
      </c>
      <c r="H34">
        <f>COUNT(A34)</f>
        <v>1</v>
      </c>
    </row>
    <row r="35" spans="1:8" x14ac:dyDescent="0.2">
      <c r="A35">
        <v>35</v>
      </c>
      <c r="B35" t="s">
        <v>86</v>
      </c>
      <c r="H35">
        <f>COUNT(A35)</f>
        <v>1</v>
      </c>
    </row>
    <row r="36" spans="1:8" x14ac:dyDescent="0.2">
      <c r="A36">
        <v>36</v>
      </c>
      <c r="B36" t="s">
        <v>7584</v>
      </c>
      <c r="H36">
        <f>COUNT(A36)</f>
        <v>1</v>
      </c>
    </row>
    <row r="37" spans="1:8" x14ac:dyDescent="0.2">
      <c r="A37">
        <v>37</v>
      </c>
      <c r="B37" t="s">
        <v>77</v>
      </c>
      <c r="H37">
        <f>COUNT(A37)</f>
        <v>1</v>
      </c>
    </row>
    <row r="38" spans="1:8" x14ac:dyDescent="0.2">
      <c r="A38">
        <v>38</v>
      </c>
      <c r="B38" t="s">
        <v>60</v>
      </c>
      <c r="H38">
        <f>COUNT(A38)</f>
        <v>1</v>
      </c>
    </row>
    <row r="39" spans="1:8" x14ac:dyDescent="0.2">
      <c r="A39">
        <v>39</v>
      </c>
      <c r="B39" t="s">
        <v>7582</v>
      </c>
      <c r="H39">
        <f>COUNT(A39)</f>
        <v>1</v>
      </c>
    </row>
    <row r="40" spans="1:8" x14ac:dyDescent="0.2">
      <c r="A40">
        <v>40</v>
      </c>
      <c r="B40" t="s">
        <v>115</v>
      </c>
      <c r="H40">
        <f>COUNT(A40)</f>
        <v>1</v>
      </c>
    </row>
    <row r="41" spans="1:8" x14ac:dyDescent="0.2">
      <c r="A41">
        <v>41</v>
      </c>
      <c r="B41" t="s">
        <v>56</v>
      </c>
      <c r="H41">
        <f>COUNT(A41)</f>
        <v>1</v>
      </c>
    </row>
    <row r="42" spans="1:8" x14ac:dyDescent="0.2">
      <c r="A42">
        <v>42</v>
      </c>
      <c r="B42" t="s">
        <v>7580</v>
      </c>
      <c r="H42">
        <f>COUNT(A42)</f>
        <v>1</v>
      </c>
    </row>
    <row r="43" spans="1:8" x14ac:dyDescent="0.2">
      <c r="A43">
        <v>43</v>
      </c>
      <c r="B43" t="s">
        <v>7676</v>
      </c>
      <c r="H43">
        <f>COUNT(A43)</f>
        <v>1</v>
      </c>
    </row>
    <row r="44" spans="1:8" x14ac:dyDescent="0.2">
      <c r="A44">
        <v>44</v>
      </c>
      <c r="B44" t="s">
        <v>75</v>
      </c>
      <c r="H44">
        <f>COUNT(A44)</f>
        <v>1</v>
      </c>
    </row>
    <row r="45" spans="1:8" x14ac:dyDescent="0.2">
      <c r="A45">
        <v>45</v>
      </c>
      <c r="B45" t="s">
        <v>174</v>
      </c>
      <c r="H45">
        <f>COUNT(A45)</f>
        <v>1</v>
      </c>
    </row>
    <row r="46" spans="1:8" x14ac:dyDescent="0.2">
      <c r="A46">
        <v>46</v>
      </c>
      <c r="B46" t="s">
        <v>7578</v>
      </c>
      <c r="H46">
        <f>COUNT(A46)</f>
        <v>1</v>
      </c>
    </row>
    <row r="47" spans="1:8" x14ac:dyDescent="0.2">
      <c r="A47">
        <v>47</v>
      </c>
      <c r="B47" t="s">
        <v>73</v>
      </c>
      <c r="H47">
        <f>COUNT(A47)</f>
        <v>1</v>
      </c>
    </row>
    <row r="48" spans="1:8" x14ac:dyDescent="0.2">
      <c r="A48">
        <v>48</v>
      </c>
      <c r="B48" t="s">
        <v>130</v>
      </c>
      <c r="H48">
        <f>COUNT(A48)</f>
        <v>1</v>
      </c>
    </row>
    <row r="49" spans="1:8" x14ac:dyDescent="0.2">
      <c r="A49">
        <v>49</v>
      </c>
      <c r="B49" t="s">
        <v>96</v>
      </c>
      <c r="H49">
        <f>COUNT(A49)</f>
        <v>1</v>
      </c>
    </row>
    <row r="50" spans="1:8" x14ac:dyDescent="0.2">
      <c r="A50">
        <v>50</v>
      </c>
      <c r="B50" t="s">
        <v>7590</v>
      </c>
      <c r="H50">
        <f>COUNT(A50)</f>
        <v>1</v>
      </c>
    </row>
    <row r="51" spans="1:8" x14ac:dyDescent="0.2">
      <c r="A51">
        <v>51</v>
      </c>
      <c r="B51" t="s">
        <v>80</v>
      </c>
      <c r="H51">
        <f>COUNT(A51)</f>
        <v>1</v>
      </c>
    </row>
    <row r="52" spans="1:8" x14ac:dyDescent="0.2">
      <c r="A52">
        <v>52</v>
      </c>
      <c r="B52" t="s">
        <v>71</v>
      </c>
      <c r="H52">
        <f>COUNT(A52)</f>
        <v>1</v>
      </c>
    </row>
    <row r="53" spans="1:8" x14ac:dyDescent="0.2">
      <c r="A53">
        <v>53</v>
      </c>
      <c r="B53" t="s">
        <v>7710</v>
      </c>
      <c r="H53">
        <f>COUNT(A53)</f>
        <v>1</v>
      </c>
    </row>
    <row r="54" spans="1:8" x14ac:dyDescent="0.2">
      <c r="A54">
        <v>54</v>
      </c>
      <c r="B54" t="s">
        <v>102</v>
      </c>
      <c r="H54">
        <f>COUNT(A54)</f>
        <v>1</v>
      </c>
    </row>
    <row r="55" spans="1:8" x14ac:dyDescent="0.2">
      <c r="A55">
        <v>55</v>
      </c>
      <c r="B55" t="s">
        <v>7691</v>
      </c>
      <c r="H55">
        <f>COUNT(A55)</f>
        <v>1</v>
      </c>
    </row>
    <row r="56" spans="1:8" x14ac:dyDescent="0.2">
      <c r="A56">
        <v>56</v>
      </c>
      <c r="B56" t="s">
        <v>141</v>
      </c>
      <c r="H56">
        <f>COUNT(A56)</f>
        <v>1</v>
      </c>
    </row>
    <row r="57" spans="1:8" x14ac:dyDescent="0.2">
      <c r="A57">
        <v>57</v>
      </c>
      <c r="B57" t="s">
        <v>100</v>
      </c>
      <c r="H57">
        <f>COUNT(A57)</f>
        <v>1</v>
      </c>
    </row>
    <row r="58" spans="1:8" x14ac:dyDescent="0.2">
      <c r="A58">
        <v>58</v>
      </c>
      <c r="B58" t="s">
        <v>110</v>
      </c>
      <c r="H58">
        <f>COUNT(A58)</f>
        <v>1</v>
      </c>
    </row>
    <row r="59" spans="1:8" x14ac:dyDescent="0.2">
      <c r="A59">
        <v>59</v>
      </c>
      <c r="B59" t="s">
        <v>7579</v>
      </c>
      <c r="H59">
        <f>COUNT(A59)</f>
        <v>1</v>
      </c>
    </row>
    <row r="60" spans="1:8" x14ac:dyDescent="0.2">
      <c r="A60">
        <v>60</v>
      </c>
      <c r="B60" t="s">
        <v>120</v>
      </c>
      <c r="H60">
        <f>COUNT(A60)</f>
        <v>1</v>
      </c>
    </row>
    <row r="61" spans="1:8" x14ac:dyDescent="0.2">
      <c r="A61">
        <v>61</v>
      </c>
      <c r="B61" t="s">
        <v>7583</v>
      </c>
      <c r="H61">
        <f>COUNT(A61)</f>
        <v>1</v>
      </c>
    </row>
    <row r="62" spans="1:8" x14ac:dyDescent="0.2">
      <c r="A62">
        <v>62</v>
      </c>
      <c r="B62" t="s">
        <v>8385</v>
      </c>
      <c r="H62">
        <f>COUNT(A62)</f>
        <v>1</v>
      </c>
    </row>
    <row r="63" spans="1:8" x14ac:dyDescent="0.2">
      <c r="A63">
        <v>63</v>
      </c>
      <c r="B63" t="s">
        <v>117</v>
      </c>
      <c r="H63">
        <f>COUNT(A63)</f>
        <v>1</v>
      </c>
    </row>
    <row r="64" spans="1:8" x14ac:dyDescent="0.2">
      <c r="A64">
        <v>64</v>
      </c>
      <c r="B64" t="s">
        <v>7617</v>
      </c>
      <c r="H64">
        <f>COUNT(A64)</f>
        <v>1</v>
      </c>
    </row>
    <row r="65" spans="1:8" x14ac:dyDescent="0.2">
      <c r="A65">
        <v>65</v>
      </c>
      <c r="B65" t="s">
        <v>7734</v>
      </c>
      <c r="H65">
        <f>COUNT(A65)</f>
        <v>1</v>
      </c>
    </row>
    <row r="66" spans="1:8" x14ac:dyDescent="0.2">
      <c r="A66">
        <v>66</v>
      </c>
      <c r="B66" t="s">
        <v>43</v>
      </c>
      <c r="H66">
        <f>COUNT(A66)</f>
        <v>1</v>
      </c>
    </row>
    <row r="67" spans="1:8" x14ac:dyDescent="0.2">
      <c r="A67">
        <v>67</v>
      </c>
      <c r="B67" t="s">
        <v>183</v>
      </c>
      <c r="H67">
        <f>COUNT(A67)</f>
        <v>1</v>
      </c>
    </row>
    <row r="68" spans="1:8" x14ac:dyDescent="0.2">
      <c r="A68">
        <v>68</v>
      </c>
      <c r="B68" t="s">
        <v>186</v>
      </c>
      <c r="H68">
        <f>COUNT(A68)</f>
        <v>1</v>
      </c>
    </row>
    <row r="69" spans="1:8" x14ac:dyDescent="0.2">
      <c r="A69">
        <v>69</v>
      </c>
      <c r="B69" t="s">
        <v>6729</v>
      </c>
      <c r="H69">
        <f>COUNT(A69)</f>
        <v>1</v>
      </c>
    </row>
    <row r="70" spans="1:8" x14ac:dyDescent="0.2">
      <c r="A70">
        <v>70</v>
      </c>
      <c r="B70" t="s">
        <v>158</v>
      </c>
      <c r="H70">
        <f>COUNT(A70)</f>
        <v>1</v>
      </c>
    </row>
    <row r="71" spans="1:8" x14ac:dyDescent="0.2">
      <c r="A71">
        <v>71</v>
      </c>
      <c r="B71" t="s">
        <v>98</v>
      </c>
      <c r="H71">
        <f>COUNT(A71)</f>
        <v>1</v>
      </c>
    </row>
    <row r="72" spans="1:8" x14ac:dyDescent="0.2">
      <c r="A72">
        <v>72</v>
      </c>
      <c r="B72" t="s">
        <v>7771</v>
      </c>
      <c r="H72">
        <f>COUNT(A72)</f>
        <v>1</v>
      </c>
    </row>
    <row r="73" spans="1:8" x14ac:dyDescent="0.2">
      <c r="A73">
        <v>73</v>
      </c>
      <c r="B73" t="s">
        <v>41</v>
      </c>
      <c r="H73">
        <f>COUNT(A73)</f>
        <v>1</v>
      </c>
    </row>
    <row r="74" spans="1:8" x14ac:dyDescent="0.2">
      <c r="A74">
        <v>74</v>
      </c>
      <c r="B74" t="s">
        <v>7587</v>
      </c>
      <c r="H74">
        <f>COUNT(A74)</f>
        <v>1</v>
      </c>
    </row>
    <row r="75" spans="1:8" x14ac:dyDescent="0.2">
      <c r="A75">
        <v>75</v>
      </c>
      <c r="B75" t="s">
        <v>91</v>
      </c>
      <c r="H75">
        <f>COUNT(A75)</f>
        <v>1</v>
      </c>
    </row>
    <row r="76" spans="1:8" x14ac:dyDescent="0.2">
      <c r="A76">
        <v>76</v>
      </c>
      <c r="B76" t="s">
        <v>113</v>
      </c>
      <c r="H76">
        <f>COUNT(A76)</f>
        <v>1</v>
      </c>
    </row>
    <row r="77" spans="1:8" x14ac:dyDescent="0.2">
      <c r="A77">
        <v>77</v>
      </c>
      <c r="B77" t="s">
        <v>85</v>
      </c>
      <c r="H77">
        <f>COUNT(A77)</f>
        <v>1</v>
      </c>
    </row>
    <row r="78" spans="1:8" x14ac:dyDescent="0.2">
      <c r="A78">
        <v>78</v>
      </c>
      <c r="B78" t="s">
        <v>133</v>
      </c>
      <c r="H78">
        <f>COUNT(A78)</f>
        <v>1</v>
      </c>
    </row>
    <row r="79" spans="1:8" x14ac:dyDescent="0.2">
      <c r="A79">
        <v>79</v>
      </c>
      <c r="B79" t="s">
        <v>108</v>
      </c>
      <c r="H79">
        <f>COUNT(A79)</f>
        <v>1</v>
      </c>
    </row>
    <row r="80" spans="1:8" x14ac:dyDescent="0.2">
      <c r="A80">
        <v>80</v>
      </c>
      <c r="B80" t="s">
        <v>131</v>
      </c>
      <c r="H80">
        <f>COUNT(A80)</f>
        <v>1</v>
      </c>
    </row>
    <row r="81" spans="1:8" x14ac:dyDescent="0.2">
      <c r="A81">
        <v>81</v>
      </c>
      <c r="B81" t="s">
        <v>7594</v>
      </c>
      <c r="H81">
        <f>COUNT(A81)</f>
        <v>1</v>
      </c>
    </row>
    <row r="82" spans="1:8" x14ac:dyDescent="0.2">
      <c r="A82">
        <v>82</v>
      </c>
      <c r="B82" t="s">
        <v>132</v>
      </c>
      <c r="H82">
        <f>COUNT(A82)</f>
        <v>1</v>
      </c>
    </row>
    <row r="83" spans="1:8" x14ac:dyDescent="0.2">
      <c r="A83">
        <v>83</v>
      </c>
      <c r="B83" t="s">
        <v>7761</v>
      </c>
      <c r="H83">
        <f>COUNT(A83)</f>
        <v>1</v>
      </c>
    </row>
    <row r="84" spans="1:8" x14ac:dyDescent="0.2">
      <c r="A84">
        <v>84</v>
      </c>
      <c r="B84" t="s">
        <v>127</v>
      </c>
      <c r="H84">
        <f>COUNT(A84)</f>
        <v>1</v>
      </c>
    </row>
    <row r="85" spans="1:8" x14ac:dyDescent="0.2">
      <c r="A85">
        <v>85</v>
      </c>
      <c r="B85" t="s">
        <v>7689</v>
      </c>
      <c r="H85">
        <f>COUNT(A85)</f>
        <v>1</v>
      </c>
    </row>
    <row r="86" spans="1:8" x14ac:dyDescent="0.2">
      <c r="A86">
        <v>86</v>
      </c>
      <c r="B86" t="s">
        <v>106</v>
      </c>
      <c r="H86">
        <f>COUNT(A86)</f>
        <v>1</v>
      </c>
    </row>
    <row r="87" spans="1:8" x14ac:dyDescent="0.2">
      <c r="A87">
        <v>87</v>
      </c>
      <c r="B87" t="s">
        <v>7605</v>
      </c>
      <c r="H87">
        <f>COUNT(A87)</f>
        <v>1</v>
      </c>
    </row>
    <row r="88" spans="1:8" x14ac:dyDescent="0.2">
      <c r="A88">
        <v>88</v>
      </c>
      <c r="B88" t="s">
        <v>7606</v>
      </c>
      <c r="H88">
        <f>COUNT(A88)</f>
        <v>1</v>
      </c>
    </row>
    <row r="89" spans="1:8" x14ac:dyDescent="0.2">
      <c r="A89">
        <v>89</v>
      </c>
      <c r="B89" t="s">
        <v>44</v>
      </c>
      <c r="H89">
        <f>COUNT(A89)</f>
        <v>1</v>
      </c>
    </row>
    <row r="90" spans="1:8" x14ac:dyDescent="0.2">
      <c r="A90">
        <v>90</v>
      </c>
      <c r="B90" t="s">
        <v>87</v>
      </c>
      <c r="H90">
        <f>COUNT(A90)</f>
        <v>1</v>
      </c>
    </row>
    <row r="91" spans="1:8" x14ac:dyDescent="0.2">
      <c r="A91">
        <v>91</v>
      </c>
      <c r="B91" t="s">
        <v>122</v>
      </c>
      <c r="H91">
        <f>COUNT(A91)</f>
        <v>1</v>
      </c>
    </row>
    <row r="92" spans="1:8" x14ac:dyDescent="0.2">
      <c r="A92">
        <v>92</v>
      </c>
      <c r="B92" t="s">
        <v>7585</v>
      </c>
      <c r="H92">
        <f>COUNT(A92)</f>
        <v>1</v>
      </c>
    </row>
    <row r="93" spans="1:8" x14ac:dyDescent="0.2">
      <c r="A93">
        <v>93</v>
      </c>
      <c r="B93" t="s">
        <v>142</v>
      </c>
      <c r="H93">
        <f>COUNT(A93)</f>
        <v>1</v>
      </c>
    </row>
    <row r="94" spans="1:8" x14ac:dyDescent="0.2">
      <c r="A94">
        <v>94</v>
      </c>
      <c r="B94" t="s">
        <v>178</v>
      </c>
      <c r="H94">
        <f>COUNT(A94)</f>
        <v>1</v>
      </c>
    </row>
    <row r="95" spans="1:8" x14ac:dyDescent="0.2">
      <c r="A95">
        <v>95</v>
      </c>
      <c r="B95" t="s">
        <v>128</v>
      </c>
      <c r="H95">
        <f>COUNT(A95)</f>
        <v>1</v>
      </c>
    </row>
    <row r="96" spans="1:8" x14ac:dyDescent="0.2">
      <c r="A96">
        <v>96</v>
      </c>
      <c r="B96" t="s">
        <v>154</v>
      </c>
      <c r="H96">
        <f>COUNT(A96)</f>
        <v>1</v>
      </c>
    </row>
    <row r="97" spans="1:8" x14ac:dyDescent="0.2">
      <c r="A97">
        <v>97</v>
      </c>
      <c r="B97" t="s">
        <v>50</v>
      </c>
      <c r="H97">
        <f>COUNT(A97)</f>
        <v>1</v>
      </c>
    </row>
    <row r="98" spans="1:8" x14ac:dyDescent="0.2">
      <c r="A98">
        <v>98</v>
      </c>
      <c r="B98" t="s">
        <v>70</v>
      </c>
      <c r="H98">
        <f>COUNT(A98)</f>
        <v>1</v>
      </c>
    </row>
    <row r="99" spans="1:8" x14ac:dyDescent="0.2">
      <c r="A99">
        <v>99</v>
      </c>
      <c r="B99" t="s">
        <v>170</v>
      </c>
      <c r="H99">
        <f>COUNT(A99)</f>
        <v>1</v>
      </c>
    </row>
    <row r="100" spans="1:8" x14ac:dyDescent="0.2">
      <c r="A100">
        <v>100</v>
      </c>
      <c r="B100" t="s">
        <v>76</v>
      </c>
      <c r="H100">
        <f>COUNT(A100)</f>
        <v>1</v>
      </c>
    </row>
    <row r="101" spans="1:8" x14ac:dyDescent="0.2">
      <c r="A101">
        <v>101</v>
      </c>
      <c r="B101" t="s">
        <v>126</v>
      </c>
      <c r="H101">
        <f>COUNT(A101)</f>
        <v>1</v>
      </c>
    </row>
    <row r="102" spans="1:8" x14ac:dyDescent="0.2">
      <c r="A102">
        <v>102</v>
      </c>
      <c r="B102" t="s">
        <v>107</v>
      </c>
      <c r="H102">
        <f>COUNT(A102)</f>
        <v>1</v>
      </c>
    </row>
    <row r="103" spans="1:8" x14ac:dyDescent="0.2">
      <c r="A103">
        <v>103</v>
      </c>
      <c r="B103" t="s">
        <v>82</v>
      </c>
      <c r="H103">
        <f>COUNT(A103)</f>
        <v>1</v>
      </c>
    </row>
    <row r="104" spans="1:8" x14ac:dyDescent="0.2">
      <c r="A104">
        <v>104</v>
      </c>
      <c r="B104" t="s">
        <v>175</v>
      </c>
      <c r="H104">
        <f>COUNT(A104)</f>
        <v>1</v>
      </c>
    </row>
    <row r="105" spans="1:8" x14ac:dyDescent="0.2">
      <c r="A105">
        <v>105</v>
      </c>
      <c r="B105" t="s">
        <v>7589</v>
      </c>
      <c r="H105">
        <f>COUNT(A105)</f>
        <v>1</v>
      </c>
    </row>
    <row r="106" spans="1:8" x14ac:dyDescent="0.2">
      <c r="A106">
        <v>106</v>
      </c>
      <c r="B106" t="s">
        <v>7611</v>
      </c>
      <c r="H106">
        <f>COUNT(A106)</f>
        <v>1</v>
      </c>
    </row>
    <row r="107" spans="1:8" x14ac:dyDescent="0.2">
      <c r="A107">
        <v>107</v>
      </c>
      <c r="B107" t="s">
        <v>7595</v>
      </c>
      <c r="H107">
        <f>COUNT(A107)</f>
        <v>1</v>
      </c>
    </row>
    <row r="108" spans="1:8" x14ac:dyDescent="0.2">
      <c r="A108">
        <v>108</v>
      </c>
      <c r="B108" t="s">
        <v>7593</v>
      </c>
      <c r="H108">
        <f>COUNT(A108)</f>
        <v>1</v>
      </c>
    </row>
    <row r="109" spans="1:8" x14ac:dyDescent="0.2">
      <c r="A109">
        <v>109</v>
      </c>
      <c r="B109" t="s">
        <v>149</v>
      </c>
      <c r="H109">
        <f>COUNT(A109)</f>
        <v>1</v>
      </c>
    </row>
    <row r="110" spans="1:8" x14ac:dyDescent="0.2">
      <c r="A110">
        <v>110</v>
      </c>
      <c r="B110" t="s">
        <v>7746</v>
      </c>
      <c r="H110">
        <f>COUNT(A110)</f>
        <v>1</v>
      </c>
    </row>
    <row r="111" spans="1:8" x14ac:dyDescent="0.2">
      <c r="A111">
        <v>111</v>
      </c>
      <c r="B111" t="s">
        <v>157</v>
      </c>
      <c r="H111">
        <f>COUNT(A111)</f>
        <v>1</v>
      </c>
    </row>
    <row r="112" spans="1:8" x14ac:dyDescent="0.2">
      <c r="A112">
        <v>112</v>
      </c>
      <c r="B112" t="s">
        <v>191</v>
      </c>
      <c r="H112">
        <f>COUNT(A112)</f>
        <v>1</v>
      </c>
    </row>
    <row r="113" spans="1:8" x14ac:dyDescent="0.2">
      <c r="A113">
        <v>113</v>
      </c>
      <c r="B113" t="s">
        <v>7598</v>
      </c>
      <c r="H113">
        <f>COUNT(A113)</f>
        <v>1</v>
      </c>
    </row>
    <row r="114" spans="1:8" x14ac:dyDescent="0.2">
      <c r="A114">
        <v>114</v>
      </c>
      <c r="B114" t="s">
        <v>67</v>
      </c>
      <c r="H114">
        <f>COUNT(A114)</f>
        <v>1</v>
      </c>
    </row>
    <row r="115" spans="1:8" x14ac:dyDescent="0.2">
      <c r="A115">
        <v>115</v>
      </c>
      <c r="B115" t="s">
        <v>7592</v>
      </c>
      <c r="H115">
        <f>COUNT(A115)</f>
        <v>1</v>
      </c>
    </row>
    <row r="116" spans="1:8" x14ac:dyDescent="0.2">
      <c r="A116">
        <v>116</v>
      </c>
      <c r="B116" t="s">
        <v>101</v>
      </c>
      <c r="H116">
        <f>COUNT(A116)</f>
        <v>1</v>
      </c>
    </row>
    <row r="117" spans="1:8" x14ac:dyDescent="0.2">
      <c r="A117">
        <v>117</v>
      </c>
      <c r="B117" t="s">
        <v>7608</v>
      </c>
      <c r="H117">
        <f>COUNT(A117)</f>
        <v>1</v>
      </c>
    </row>
    <row r="118" spans="1:8" x14ac:dyDescent="0.2">
      <c r="A118">
        <v>118</v>
      </c>
      <c r="B118" t="s">
        <v>7722</v>
      </c>
      <c r="H118">
        <f>COUNT(A118)</f>
        <v>1</v>
      </c>
    </row>
    <row r="119" spans="1:8" x14ac:dyDescent="0.2">
      <c r="A119">
        <v>119</v>
      </c>
      <c r="B119" t="s">
        <v>81</v>
      </c>
      <c r="H119">
        <f>COUNT(A119)</f>
        <v>1</v>
      </c>
    </row>
    <row r="120" spans="1:8" x14ac:dyDescent="0.2">
      <c r="A120">
        <v>120</v>
      </c>
      <c r="B120" t="s">
        <v>140</v>
      </c>
      <c r="H120">
        <f>COUNT(A120)</f>
        <v>1</v>
      </c>
    </row>
    <row r="121" spans="1:8" x14ac:dyDescent="0.2">
      <c r="A121">
        <v>121</v>
      </c>
      <c r="B121" t="s">
        <v>185</v>
      </c>
      <c r="H121">
        <f>COUNT(A121)</f>
        <v>1</v>
      </c>
    </row>
    <row r="122" spans="1:8" x14ac:dyDescent="0.2">
      <c r="A122">
        <v>122</v>
      </c>
      <c r="B122" t="s">
        <v>7601</v>
      </c>
      <c r="H122">
        <f>COUNT(A122)</f>
        <v>1</v>
      </c>
    </row>
    <row r="123" spans="1:8" x14ac:dyDescent="0.2">
      <c r="A123">
        <v>123</v>
      </c>
      <c r="B123" t="s">
        <v>145</v>
      </c>
      <c r="H123">
        <f>COUNT(A123)</f>
        <v>1</v>
      </c>
    </row>
    <row r="124" spans="1:8" x14ac:dyDescent="0.2">
      <c r="A124">
        <v>124</v>
      </c>
      <c r="B124" t="s">
        <v>196</v>
      </c>
      <c r="H124">
        <f>COUNT(A124)</f>
        <v>1</v>
      </c>
    </row>
    <row r="125" spans="1:8" x14ac:dyDescent="0.2">
      <c r="A125">
        <v>125</v>
      </c>
      <c r="B125" t="s">
        <v>119</v>
      </c>
      <c r="H125">
        <f>COUNT(A125)</f>
        <v>1</v>
      </c>
    </row>
    <row r="126" spans="1:8" x14ac:dyDescent="0.2">
      <c r="A126">
        <v>126</v>
      </c>
      <c r="B126" t="s">
        <v>233</v>
      </c>
      <c r="H126">
        <f>COUNT(A126)</f>
        <v>1</v>
      </c>
    </row>
    <row r="127" spans="1:8" x14ac:dyDescent="0.2">
      <c r="A127">
        <v>127</v>
      </c>
      <c r="B127" t="s">
        <v>7615</v>
      </c>
      <c r="H127">
        <f>COUNT(A127)</f>
        <v>1</v>
      </c>
    </row>
    <row r="128" spans="1:8" x14ac:dyDescent="0.2">
      <c r="A128">
        <v>128</v>
      </c>
      <c r="B128" t="s">
        <v>152</v>
      </c>
      <c r="H128">
        <f>COUNT(A128)</f>
        <v>1</v>
      </c>
    </row>
    <row r="129" spans="1:8" x14ac:dyDescent="0.2">
      <c r="A129">
        <v>129</v>
      </c>
      <c r="B129" t="s">
        <v>153</v>
      </c>
      <c r="H129">
        <f>COUNT(A129)</f>
        <v>1</v>
      </c>
    </row>
    <row r="130" spans="1:8" x14ac:dyDescent="0.2">
      <c r="A130">
        <v>130</v>
      </c>
      <c r="B130" t="s">
        <v>195</v>
      </c>
      <c r="H130">
        <f>COUNT(A130)</f>
        <v>1</v>
      </c>
    </row>
    <row r="131" spans="1:8" x14ac:dyDescent="0.2">
      <c r="A131">
        <v>131</v>
      </c>
      <c r="B131" t="s">
        <v>7719</v>
      </c>
      <c r="H131">
        <f>COUNT(A131)</f>
        <v>1</v>
      </c>
    </row>
    <row r="132" spans="1:8" x14ac:dyDescent="0.2">
      <c r="A132">
        <v>132</v>
      </c>
      <c r="B132" t="s">
        <v>173</v>
      </c>
      <c r="H132">
        <f>COUNT(A132)</f>
        <v>1</v>
      </c>
    </row>
    <row r="133" spans="1:8" x14ac:dyDescent="0.2">
      <c r="A133">
        <v>133</v>
      </c>
      <c r="B133" t="s">
        <v>7782</v>
      </c>
      <c r="H133">
        <f>COUNT(A133)</f>
        <v>1</v>
      </c>
    </row>
    <row r="134" spans="1:8" x14ac:dyDescent="0.2">
      <c r="A134">
        <v>134</v>
      </c>
      <c r="B134" t="s">
        <v>7756</v>
      </c>
      <c r="H134">
        <f>COUNT(A134)</f>
        <v>1</v>
      </c>
    </row>
    <row r="135" spans="1:8" x14ac:dyDescent="0.2">
      <c r="A135">
        <v>135</v>
      </c>
      <c r="B135" t="s">
        <v>156</v>
      </c>
      <c r="H135">
        <f>COUNT(A135)</f>
        <v>1</v>
      </c>
    </row>
    <row r="136" spans="1:8" x14ac:dyDescent="0.2">
      <c r="A136">
        <v>136</v>
      </c>
      <c r="B136" t="s">
        <v>7616</v>
      </c>
      <c r="H136">
        <f>COUNT(A136)</f>
        <v>1</v>
      </c>
    </row>
    <row r="137" spans="1:8" x14ac:dyDescent="0.2">
      <c r="A137">
        <v>137</v>
      </c>
      <c r="B137" t="s">
        <v>79</v>
      </c>
      <c r="H137">
        <f>COUNT(A137)</f>
        <v>1</v>
      </c>
    </row>
    <row r="138" spans="1:8" x14ac:dyDescent="0.2">
      <c r="A138">
        <v>138</v>
      </c>
      <c r="B138" t="s">
        <v>7625</v>
      </c>
      <c r="H138">
        <f>COUNT(A138)</f>
        <v>1</v>
      </c>
    </row>
    <row r="139" spans="1:8" x14ac:dyDescent="0.2">
      <c r="A139">
        <v>139</v>
      </c>
      <c r="B139" t="s">
        <v>224</v>
      </c>
      <c r="H139">
        <f>COUNT(A139)</f>
        <v>1</v>
      </c>
    </row>
    <row r="140" spans="1:8" x14ac:dyDescent="0.2">
      <c r="A140">
        <v>140</v>
      </c>
      <c r="B140" t="s">
        <v>1177</v>
      </c>
      <c r="H140">
        <f>COUNT(A140)</f>
        <v>1</v>
      </c>
    </row>
    <row r="141" spans="1:8" x14ac:dyDescent="0.2">
      <c r="A141">
        <v>141</v>
      </c>
      <c r="B141" t="s">
        <v>7743</v>
      </c>
      <c r="H141">
        <f>COUNT(A141)</f>
        <v>1</v>
      </c>
    </row>
    <row r="142" spans="1:8" x14ac:dyDescent="0.2">
      <c r="A142">
        <v>142</v>
      </c>
      <c r="B142" t="s">
        <v>7597</v>
      </c>
      <c r="H142">
        <f>COUNT(A142)</f>
        <v>1</v>
      </c>
    </row>
    <row r="143" spans="1:8" x14ac:dyDescent="0.2">
      <c r="A143">
        <v>143</v>
      </c>
      <c r="B143" t="s">
        <v>211</v>
      </c>
      <c r="H143">
        <f>COUNT(A143)</f>
        <v>1</v>
      </c>
    </row>
    <row r="144" spans="1:8" x14ac:dyDescent="0.2">
      <c r="A144">
        <v>144</v>
      </c>
      <c r="B144" t="s">
        <v>111</v>
      </c>
      <c r="H144">
        <f>COUNT(A144)</f>
        <v>1</v>
      </c>
    </row>
    <row r="145" spans="1:8" x14ac:dyDescent="0.2">
      <c r="A145">
        <v>145</v>
      </c>
      <c r="B145" t="s">
        <v>218</v>
      </c>
      <c r="H145">
        <f>COUNT(A145)</f>
        <v>1</v>
      </c>
    </row>
    <row r="146" spans="1:8" x14ac:dyDescent="0.2">
      <c r="A146">
        <v>146</v>
      </c>
      <c r="B146" t="s">
        <v>359</v>
      </c>
      <c r="H146">
        <f>COUNT(A146)</f>
        <v>1</v>
      </c>
    </row>
    <row r="147" spans="1:8" x14ac:dyDescent="0.2">
      <c r="A147">
        <v>147</v>
      </c>
      <c r="B147" t="s">
        <v>232</v>
      </c>
      <c r="H147">
        <f>COUNT(A147)</f>
        <v>1</v>
      </c>
    </row>
    <row r="148" spans="1:8" x14ac:dyDescent="0.2">
      <c r="A148">
        <v>148</v>
      </c>
      <c r="B148" t="s">
        <v>177</v>
      </c>
      <c r="H148">
        <f>COUNT(A148)</f>
        <v>1</v>
      </c>
    </row>
    <row r="149" spans="1:8" x14ac:dyDescent="0.2">
      <c r="A149">
        <v>149</v>
      </c>
      <c r="B149" t="s">
        <v>1551</v>
      </c>
      <c r="H149">
        <f>COUNT(A149)</f>
        <v>1</v>
      </c>
    </row>
    <row r="150" spans="1:8" x14ac:dyDescent="0.2">
      <c r="A150">
        <v>150</v>
      </c>
      <c r="B150" t="s">
        <v>105</v>
      </c>
      <c r="H150">
        <f>COUNT(A150)</f>
        <v>1</v>
      </c>
    </row>
    <row r="151" spans="1:8" x14ac:dyDescent="0.2">
      <c r="A151">
        <v>151</v>
      </c>
      <c r="B151" t="s">
        <v>7599</v>
      </c>
      <c r="H151">
        <f>COUNT(A151)</f>
        <v>1</v>
      </c>
    </row>
    <row r="152" spans="1:8" x14ac:dyDescent="0.2">
      <c r="A152">
        <v>152</v>
      </c>
      <c r="B152" t="s">
        <v>226</v>
      </c>
      <c r="H152">
        <f>COUNT(A152)</f>
        <v>1</v>
      </c>
    </row>
    <row r="153" spans="1:8" x14ac:dyDescent="0.2">
      <c r="A153">
        <v>153</v>
      </c>
      <c r="B153" t="s">
        <v>7780</v>
      </c>
      <c r="H153">
        <f>COUNT(A153)</f>
        <v>1</v>
      </c>
    </row>
    <row r="154" spans="1:8" x14ac:dyDescent="0.2">
      <c r="A154">
        <v>154</v>
      </c>
      <c r="B154" t="s">
        <v>167</v>
      </c>
      <c r="H154">
        <f>COUNT(A154)</f>
        <v>1</v>
      </c>
    </row>
    <row r="155" spans="1:8" x14ac:dyDescent="0.2">
      <c r="A155">
        <v>155</v>
      </c>
      <c r="B155" t="s">
        <v>7622</v>
      </c>
      <c r="H155">
        <f>COUNT(A155)</f>
        <v>1</v>
      </c>
    </row>
    <row r="156" spans="1:8" x14ac:dyDescent="0.2">
      <c r="A156">
        <v>156</v>
      </c>
      <c r="B156" t="s">
        <v>92</v>
      </c>
      <c r="H156">
        <f>COUNT(A156)</f>
        <v>1</v>
      </c>
    </row>
    <row r="157" spans="1:8" x14ac:dyDescent="0.2">
      <c r="A157">
        <v>157</v>
      </c>
      <c r="B157" t="s">
        <v>7790</v>
      </c>
      <c r="H157">
        <f>COUNT(A157)</f>
        <v>1</v>
      </c>
    </row>
    <row r="158" spans="1:8" x14ac:dyDescent="0.2">
      <c r="A158">
        <v>158</v>
      </c>
      <c r="B158" t="s">
        <v>7602</v>
      </c>
      <c r="H158">
        <f>COUNT(A158)</f>
        <v>1</v>
      </c>
    </row>
    <row r="159" spans="1:8" x14ac:dyDescent="0.2">
      <c r="A159">
        <v>159</v>
      </c>
      <c r="B159" t="s">
        <v>201</v>
      </c>
      <c r="H159">
        <f>COUNT(A159)</f>
        <v>1</v>
      </c>
    </row>
    <row r="160" spans="1:8" x14ac:dyDescent="0.2">
      <c r="A160">
        <v>160</v>
      </c>
      <c r="B160" t="s">
        <v>278</v>
      </c>
      <c r="H160">
        <f>COUNT(A160)</f>
        <v>1</v>
      </c>
    </row>
    <row r="161" spans="1:8" x14ac:dyDescent="0.2">
      <c r="A161">
        <v>161</v>
      </c>
      <c r="B161" t="s">
        <v>124</v>
      </c>
      <c r="H161">
        <f>COUNT(A161)</f>
        <v>1</v>
      </c>
    </row>
    <row r="162" spans="1:8" x14ac:dyDescent="0.2">
      <c r="A162">
        <v>162</v>
      </c>
      <c r="B162" t="s">
        <v>7717</v>
      </c>
      <c r="H162">
        <f>COUNT(A162)</f>
        <v>1</v>
      </c>
    </row>
    <row r="163" spans="1:8" x14ac:dyDescent="0.2">
      <c r="A163">
        <v>163</v>
      </c>
      <c r="B163" t="s">
        <v>326</v>
      </c>
      <c r="H163">
        <f>COUNT(A163)</f>
        <v>1</v>
      </c>
    </row>
    <row r="164" spans="1:8" x14ac:dyDescent="0.2">
      <c r="A164">
        <v>164</v>
      </c>
      <c r="B164" t="s">
        <v>109</v>
      </c>
      <c r="H164">
        <f>COUNT(A164)</f>
        <v>1</v>
      </c>
    </row>
    <row r="165" spans="1:8" x14ac:dyDescent="0.2">
      <c r="A165">
        <v>165</v>
      </c>
      <c r="B165" t="s">
        <v>7591</v>
      </c>
      <c r="H165">
        <f>COUNT(A165)</f>
        <v>1</v>
      </c>
    </row>
    <row r="166" spans="1:8" x14ac:dyDescent="0.2">
      <c r="A166">
        <v>166</v>
      </c>
      <c r="B166" t="s">
        <v>7777</v>
      </c>
      <c r="H166">
        <f>COUNT(A166)</f>
        <v>1</v>
      </c>
    </row>
    <row r="167" spans="1:8" x14ac:dyDescent="0.2">
      <c r="A167">
        <v>167</v>
      </c>
      <c r="B167" t="s">
        <v>7607</v>
      </c>
      <c r="H167">
        <f>COUNT(A167)</f>
        <v>1</v>
      </c>
    </row>
    <row r="168" spans="1:8" x14ac:dyDescent="0.2">
      <c r="A168">
        <v>168</v>
      </c>
      <c r="B168" t="s">
        <v>7588</v>
      </c>
      <c r="H168">
        <f>COUNT(A168)</f>
        <v>1</v>
      </c>
    </row>
    <row r="169" spans="1:8" x14ac:dyDescent="0.2">
      <c r="A169">
        <v>169</v>
      </c>
      <c r="B169" t="s">
        <v>143</v>
      </c>
      <c r="H169">
        <f>COUNT(A169)</f>
        <v>1</v>
      </c>
    </row>
    <row r="170" spans="1:8" x14ac:dyDescent="0.2">
      <c r="A170">
        <v>170</v>
      </c>
      <c r="B170" t="s">
        <v>162</v>
      </c>
      <c r="H170">
        <f>COUNT(A170)</f>
        <v>1</v>
      </c>
    </row>
    <row r="171" spans="1:8" x14ac:dyDescent="0.2">
      <c r="A171">
        <v>171</v>
      </c>
      <c r="B171" t="s">
        <v>277</v>
      </c>
      <c r="H171">
        <f>COUNT(A171)</f>
        <v>1</v>
      </c>
    </row>
    <row r="172" spans="1:8" x14ac:dyDescent="0.2">
      <c r="A172">
        <v>172</v>
      </c>
      <c r="B172" t="s">
        <v>7627</v>
      </c>
      <c r="H172">
        <f>COUNT(A172)</f>
        <v>1</v>
      </c>
    </row>
    <row r="173" spans="1:8" x14ac:dyDescent="0.2">
      <c r="A173">
        <v>173</v>
      </c>
      <c r="B173" t="s">
        <v>225</v>
      </c>
      <c r="H173">
        <f>COUNT(A173)</f>
        <v>1</v>
      </c>
    </row>
    <row r="174" spans="1:8" x14ac:dyDescent="0.2">
      <c r="A174">
        <v>174</v>
      </c>
      <c r="B174" t="s">
        <v>7905</v>
      </c>
      <c r="H174">
        <f>COUNT(A174)</f>
        <v>1</v>
      </c>
    </row>
    <row r="175" spans="1:8" x14ac:dyDescent="0.2">
      <c r="A175">
        <v>175</v>
      </c>
      <c r="B175" t="s">
        <v>7639</v>
      </c>
      <c r="H175">
        <f>COUNT(A175)</f>
        <v>1</v>
      </c>
    </row>
    <row r="176" spans="1:8" x14ac:dyDescent="0.2">
      <c r="A176">
        <v>176</v>
      </c>
      <c r="B176" t="s">
        <v>148</v>
      </c>
      <c r="H176">
        <f>COUNT(A176)</f>
        <v>1</v>
      </c>
    </row>
    <row r="177" spans="1:8" x14ac:dyDescent="0.2">
      <c r="A177">
        <v>177</v>
      </c>
      <c r="B177" t="s">
        <v>136</v>
      </c>
      <c r="H177">
        <f>COUNT(A177)</f>
        <v>1</v>
      </c>
    </row>
    <row r="178" spans="1:8" x14ac:dyDescent="0.2">
      <c r="A178">
        <v>178</v>
      </c>
      <c r="B178" t="s">
        <v>272</v>
      </c>
      <c r="H178">
        <f>COUNT(A178)</f>
        <v>1</v>
      </c>
    </row>
    <row r="179" spans="1:8" x14ac:dyDescent="0.2">
      <c r="A179">
        <v>179</v>
      </c>
      <c r="B179" t="s">
        <v>7621</v>
      </c>
      <c r="H179">
        <f>COUNT(A179)</f>
        <v>1</v>
      </c>
    </row>
    <row r="180" spans="1:8" x14ac:dyDescent="0.2">
      <c r="A180">
        <v>180</v>
      </c>
      <c r="B180" t="s">
        <v>7881</v>
      </c>
      <c r="H180">
        <f>COUNT(A180)</f>
        <v>1</v>
      </c>
    </row>
    <row r="181" spans="1:8" x14ac:dyDescent="0.2">
      <c r="A181">
        <v>181</v>
      </c>
      <c r="B181" t="s">
        <v>7609</v>
      </c>
      <c r="H181">
        <f>COUNT(A181)</f>
        <v>1</v>
      </c>
    </row>
    <row r="182" spans="1:8" x14ac:dyDescent="0.2">
      <c r="A182">
        <v>182</v>
      </c>
      <c r="B182" t="s">
        <v>178</v>
      </c>
      <c r="H182">
        <f>COUNT(A182)</f>
        <v>1</v>
      </c>
    </row>
    <row r="183" spans="1:8" x14ac:dyDescent="0.2">
      <c r="A183">
        <v>183</v>
      </c>
      <c r="B183" t="s">
        <v>7661</v>
      </c>
      <c r="H183">
        <f>COUNT(A183)</f>
        <v>1</v>
      </c>
    </row>
    <row r="184" spans="1:8" x14ac:dyDescent="0.2">
      <c r="A184">
        <v>184</v>
      </c>
      <c r="B184" t="s">
        <v>303</v>
      </c>
      <c r="H184">
        <f>COUNT(A184)</f>
        <v>1</v>
      </c>
    </row>
    <row r="185" spans="1:8" x14ac:dyDescent="0.2">
      <c r="A185">
        <v>185</v>
      </c>
      <c r="B185" t="s">
        <v>7610</v>
      </c>
      <c r="H185">
        <f>COUNT(A185)</f>
        <v>1</v>
      </c>
    </row>
    <row r="186" spans="1:8" x14ac:dyDescent="0.2">
      <c r="A186">
        <v>186</v>
      </c>
      <c r="B186" t="s">
        <v>238</v>
      </c>
      <c r="H186">
        <f>COUNT(A186)</f>
        <v>1</v>
      </c>
    </row>
    <row r="187" spans="1:8" x14ac:dyDescent="0.2">
      <c r="A187">
        <v>187</v>
      </c>
      <c r="B187" t="s">
        <v>236</v>
      </c>
      <c r="H187">
        <f>COUNT(A187)</f>
        <v>1</v>
      </c>
    </row>
    <row r="188" spans="1:8" x14ac:dyDescent="0.2">
      <c r="A188">
        <v>188</v>
      </c>
      <c r="B188" t="s">
        <v>7764</v>
      </c>
      <c r="H188">
        <f>COUNT(A188)</f>
        <v>1</v>
      </c>
    </row>
    <row r="189" spans="1:8" x14ac:dyDescent="0.2">
      <c r="A189">
        <v>189</v>
      </c>
      <c r="B189" t="s">
        <v>7600</v>
      </c>
      <c r="H189">
        <f>COUNT(A189)</f>
        <v>1</v>
      </c>
    </row>
    <row r="190" spans="1:8" x14ac:dyDescent="0.2">
      <c r="A190">
        <v>190</v>
      </c>
      <c r="B190" t="s">
        <v>121</v>
      </c>
      <c r="H190">
        <f>COUNT(A190)</f>
        <v>1</v>
      </c>
    </row>
    <row r="191" spans="1:8" x14ac:dyDescent="0.2">
      <c r="A191">
        <v>191</v>
      </c>
      <c r="B191" t="s">
        <v>7624</v>
      </c>
      <c r="H191">
        <f>COUNT(A191)</f>
        <v>1</v>
      </c>
    </row>
    <row r="192" spans="1:8" x14ac:dyDescent="0.2">
      <c r="A192">
        <v>192</v>
      </c>
      <c r="B192" t="s">
        <v>172</v>
      </c>
      <c r="H192">
        <f>COUNT(A192)</f>
        <v>1</v>
      </c>
    </row>
    <row r="193" spans="1:8" x14ac:dyDescent="0.2">
      <c r="A193">
        <v>193</v>
      </c>
      <c r="B193" t="s">
        <v>269</v>
      </c>
      <c r="H193">
        <f>COUNT(A193)</f>
        <v>1</v>
      </c>
    </row>
    <row r="194" spans="1:8" x14ac:dyDescent="0.2">
      <c r="A194">
        <v>194</v>
      </c>
      <c r="B194" t="s">
        <v>258</v>
      </c>
      <c r="H194">
        <f>COUNT(A194)</f>
        <v>1</v>
      </c>
    </row>
    <row r="195" spans="1:8" x14ac:dyDescent="0.2">
      <c r="A195">
        <v>195</v>
      </c>
      <c r="B195" t="s">
        <v>7658</v>
      </c>
      <c r="H195">
        <f>COUNT(A195)</f>
        <v>1</v>
      </c>
    </row>
    <row r="196" spans="1:8" x14ac:dyDescent="0.2">
      <c r="A196">
        <v>196</v>
      </c>
      <c r="B196" t="s">
        <v>7650</v>
      </c>
      <c r="H196">
        <f>COUNT(A196)</f>
        <v>1</v>
      </c>
    </row>
    <row r="197" spans="1:8" x14ac:dyDescent="0.2">
      <c r="A197">
        <v>197</v>
      </c>
      <c r="B197" t="s">
        <v>104</v>
      </c>
      <c r="H197">
        <f>COUNT(A197)</f>
        <v>1</v>
      </c>
    </row>
    <row r="198" spans="1:8" x14ac:dyDescent="0.2">
      <c r="A198">
        <v>198</v>
      </c>
      <c r="B198" t="s">
        <v>260</v>
      </c>
      <c r="H198">
        <f>COUNT(A198)</f>
        <v>1</v>
      </c>
    </row>
    <row r="199" spans="1:8" x14ac:dyDescent="0.2">
      <c r="A199">
        <v>199</v>
      </c>
      <c r="B199" t="s">
        <v>242</v>
      </c>
      <c r="H199">
        <f>COUNT(A199)</f>
        <v>1</v>
      </c>
    </row>
    <row r="200" spans="1:8" x14ac:dyDescent="0.2">
      <c r="A200">
        <v>200</v>
      </c>
      <c r="B200" t="s">
        <v>184</v>
      </c>
      <c r="H200">
        <f>COUNT(A200)</f>
        <v>1</v>
      </c>
    </row>
    <row r="201" spans="1:8" x14ac:dyDescent="0.2">
      <c r="A201">
        <v>201</v>
      </c>
      <c r="B201" t="s">
        <v>135</v>
      </c>
      <c r="H201">
        <f>COUNT(A201)</f>
        <v>1</v>
      </c>
    </row>
    <row r="202" spans="1:8" x14ac:dyDescent="0.2">
      <c r="A202">
        <v>202</v>
      </c>
      <c r="B202" t="s">
        <v>7520</v>
      </c>
      <c r="H202">
        <f>COUNT(A202)</f>
        <v>1</v>
      </c>
    </row>
    <row r="203" spans="1:8" x14ac:dyDescent="0.2">
      <c r="A203">
        <v>203</v>
      </c>
      <c r="B203" t="s">
        <v>205</v>
      </c>
      <c r="H203">
        <f>COUNT(A203)</f>
        <v>1</v>
      </c>
    </row>
    <row r="204" spans="1:8" x14ac:dyDescent="0.2">
      <c r="A204">
        <v>204</v>
      </c>
      <c r="B204" t="s">
        <v>7628</v>
      </c>
      <c r="H204">
        <f>COUNT(A204)</f>
        <v>1</v>
      </c>
    </row>
    <row r="205" spans="1:8" x14ac:dyDescent="0.2">
      <c r="A205">
        <v>205</v>
      </c>
      <c r="B205" t="s">
        <v>7787</v>
      </c>
      <c r="H205">
        <f>COUNT(A205)</f>
        <v>1</v>
      </c>
    </row>
    <row r="206" spans="1:8" x14ac:dyDescent="0.2">
      <c r="A206">
        <v>206</v>
      </c>
      <c r="B206" t="s">
        <v>379</v>
      </c>
      <c r="H206">
        <f>COUNT(A206)</f>
        <v>1</v>
      </c>
    </row>
    <row r="207" spans="1:8" x14ac:dyDescent="0.2">
      <c r="A207">
        <v>207</v>
      </c>
      <c r="B207" t="s">
        <v>246</v>
      </c>
      <c r="H207">
        <f>COUNT(A207)</f>
        <v>1</v>
      </c>
    </row>
    <row r="208" spans="1:8" x14ac:dyDescent="0.2">
      <c r="A208">
        <v>208</v>
      </c>
      <c r="B208" t="s">
        <v>7653</v>
      </c>
      <c r="H208">
        <f>COUNT(A208)</f>
        <v>1</v>
      </c>
    </row>
    <row r="209" spans="1:8" x14ac:dyDescent="0.2">
      <c r="A209">
        <v>209</v>
      </c>
      <c r="B209" t="s">
        <v>267</v>
      </c>
      <c r="H209">
        <f>COUNT(A209)</f>
        <v>1</v>
      </c>
    </row>
    <row r="210" spans="1:8" x14ac:dyDescent="0.2">
      <c r="A210">
        <v>210</v>
      </c>
      <c r="B210" t="s">
        <v>160</v>
      </c>
      <c r="H210">
        <f>COUNT(A210)</f>
        <v>1</v>
      </c>
    </row>
    <row r="211" spans="1:8" x14ac:dyDescent="0.2">
      <c r="A211">
        <v>211</v>
      </c>
      <c r="B211" t="s">
        <v>243</v>
      </c>
      <c r="H211">
        <f>COUNT(A211)</f>
        <v>1</v>
      </c>
    </row>
    <row r="212" spans="1:8" x14ac:dyDescent="0.2">
      <c r="A212">
        <v>212</v>
      </c>
      <c r="B212" t="s">
        <v>7620</v>
      </c>
      <c r="H212">
        <f>COUNT(A212)</f>
        <v>1</v>
      </c>
    </row>
    <row r="213" spans="1:8" x14ac:dyDescent="0.2">
      <c r="A213">
        <v>213</v>
      </c>
      <c r="B213" t="s">
        <v>7646</v>
      </c>
      <c r="H213">
        <f>COUNT(A213)</f>
        <v>1</v>
      </c>
    </row>
    <row r="214" spans="1:8" x14ac:dyDescent="0.2">
      <c r="A214">
        <v>214</v>
      </c>
      <c r="B214" t="s">
        <v>294</v>
      </c>
      <c r="H214">
        <f>COUNT(A214)</f>
        <v>1</v>
      </c>
    </row>
    <row r="215" spans="1:8" x14ac:dyDescent="0.2">
      <c r="A215">
        <v>215</v>
      </c>
      <c r="B215" t="s">
        <v>214</v>
      </c>
      <c r="H215">
        <f>COUNT(A215)</f>
        <v>1</v>
      </c>
    </row>
    <row r="216" spans="1:8" x14ac:dyDescent="0.2">
      <c r="A216">
        <v>216</v>
      </c>
      <c r="B216" t="s">
        <v>296</v>
      </c>
      <c r="H216">
        <f>COUNT(A216)</f>
        <v>1</v>
      </c>
    </row>
    <row r="217" spans="1:8" x14ac:dyDescent="0.2">
      <c r="A217">
        <v>217</v>
      </c>
      <c r="B217" t="s">
        <v>138</v>
      </c>
      <c r="H217">
        <f>COUNT(A217)</f>
        <v>1</v>
      </c>
    </row>
    <row r="218" spans="1:8" x14ac:dyDescent="0.2">
      <c r="A218">
        <v>218</v>
      </c>
      <c r="B218" t="s">
        <v>163</v>
      </c>
      <c r="H218">
        <f>COUNT(A218)</f>
        <v>1</v>
      </c>
    </row>
    <row r="219" spans="1:8" x14ac:dyDescent="0.2">
      <c r="A219">
        <v>219</v>
      </c>
      <c r="B219" t="s">
        <v>7741</v>
      </c>
      <c r="H219">
        <f>COUNT(A219)</f>
        <v>1</v>
      </c>
    </row>
    <row r="220" spans="1:8" x14ac:dyDescent="0.2">
      <c r="A220">
        <v>220</v>
      </c>
      <c r="B220" t="s">
        <v>302</v>
      </c>
      <c r="H220">
        <f>COUNT(A220)</f>
        <v>1</v>
      </c>
    </row>
    <row r="221" spans="1:8" x14ac:dyDescent="0.2">
      <c r="A221">
        <v>221</v>
      </c>
      <c r="B221" t="s">
        <v>7728</v>
      </c>
      <c r="H221">
        <f>COUNT(A221)</f>
        <v>1</v>
      </c>
    </row>
    <row r="222" spans="1:8" x14ac:dyDescent="0.2">
      <c r="A222">
        <v>222</v>
      </c>
      <c r="B222" t="s">
        <v>220</v>
      </c>
      <c r="H222">
        <f>COUNT(A222)</f>
        <v>1</v>
      </c>
    </row>
    <row r="223" spans="1:8" x14ac:dyDescent="0.2">
      <c r="A223">
        <v>223</v>
      </c>
      <c r="B223" t="s">
        <v>7712</v>
      </c>
      <c r="H223">
        <f>COUNT(A223)</f>
        <v>1</v>
      </c>
    </row>
    <row r="224" spans="1:8" x14ac:dyDescent="0.2">
      <c r="A224">
        <v>224</v>
      </c>
      <c r="B224" t="s">
        <v>266</v>
      </c>
      <c r="H224">
        <f>COUNT(A224)</f>
        <v>1</v>
      </c>
    </row>
    <row r="225" spans="1:8" x14ac:dyDescent="0.2">
      <c r="A225">
        <v>225</v>
      </c>
      <c r="B225" t="s">
        <v>7675</v>
      </c>
      <c r="H225">
        <f>COUNT(A225)</f>
        <v>1</v>
      </c>
    </row>
    <row r="226" spans="1:8" x14ac:dyDescent="0.2">
      <c r="A226">
        <v>226</v>
      </c>
      <c r="B226" t="s">
        <v>7604</v>
      </c>
      <c r="H226">
        <f>COUNT(A226)</f>
        <v>1</v>
      </c>
    </row>
    <row r="227" spans="1:8" x14ac:dyDescent="0.2">
      <c r="A227">
        <v>227</v>
      </c>
      <c r="B227" t="s">
        <v>265</v>
      </c>
      <c r="H227">
        <f>COUNT(A227)</f>
        <v>1</v>
      </c>
    </row>
    <row r="228" spans="1:8" x14ac:dyDescent="0.2">
      <c r="A228">
        <v>228</v>
      </c>
      <c r="B228" t="s">
        <v>309</v>
      </c>
      <c r="H228">
        <f>COUNT(A228)</f>
        <v>1</v>
      </c>
    </row>
    <row r="229" spans="1:8" x14ac:dyDescent="0.2">
      <c r="A229">
        <v>229</v>
      </c>
      <c r="B229" t="s">
        <v>7626</v>
      </c>
      <c r="H229">
        <f>COUNT(A229)</f>
        <v>1</v>
      </c>
    </row>
    <row r="230" spans="1:8" x14ac:dyDescent="0.2">
      <c r="A230">
        <v>230</v>
      </c>
      <c r="B230" t="s">
        <v>424</v>
      </c>
      <c r="H230">
        <f>COUNT(A230)</f>
        <v>1</v>
      </c>
    </row>
    <row r="231" spans="1:8" x14ac:dyDescent="0.2">
      <c r="A231">
        <v>231</v>
      </c>
      <c r="B231" t="s">
        <v>7726</v>
      </c>
      <c r="H231">
        <f>COUNT(A231)</f>
        <v>1</v>
      </c>
    </row>
    <row r="232" spans="1:8" x14ac:dyDescent="0.2">
      <c r="A232">
        <v>232</v>
      </c>
      <c r="B232" t="s">
        <v>268</v>
      </c>
      <c r="H232">
        <f>COUNT(A232)</f>
        <v>1</v>
      </c>
    </row>
    <row r="233" spans="1:8" x14ac:dyDescent="0.2">
      <c r="A233">
        <v>233</v>
      </c>
      <c r="B233" t="s">
        <v>7596</v>
      </c>
      <c r="H233">
        <f>COUNT(A233)</f>
        <v>1</v>
      </c>
    </row>
    <row r="234" spans="1:8" x14ac:dyDescent="0.2">
      <c r="A234">
        <v>234</v>
      </c>
      <c r="B234" t="s">
        <v>262</v>
      </c>
      <c r="H234">
        <f>COUNT(A234)</f>
        <v>1</v>
      </c>
    </row>
    <row r="235" spans="1:8" x14ac:dyDescent="0.2">
      <c r="A235">
        <v>235</v>
      </c>
      <c r="B235" t="s">
        <v>147</v>
      </c>
      <c r="H235">
        <f>COUNT(A235)</f>
        <v>1</v>
      </c>
    </row>
    <row r="236" spans="1:8" x14ac:dyDescent="0.2">
      <c r="A236">
        <v>236</v>
      </c>
      <c r="B236" t="s">
        <v>134</v>
      </c>
      <c r="H236">
        <f>COUNT(A236)</f>
        <v>1</v>
      </c>
    </row>
    <row r="237" spans="1:8" x14ac:dyDescent="0.2">
      <c r="A237">
        <v>237</v>
      </c>
      <c r="B237" t="s">
        <v>7739</v>
      </c>
      <c r="H237">
        <f>COUNT(A237)</f>
        <v>1</v>
      </c>
    </row>
    <row r="238" spans="1:8" x14ac:dyDescent="0.2">
      <c r="A238">
        <v>238</v>
      </c>
      <c r="B238" t="s">
        <v>7623</v>
      </c>
      <c r="H238">
        <f>COUNT(A238)</f>
        <v>1</v>
      </c>
    </row>
    <row r="239" spans="1:8" x14ac:dyDescent="0.2">
      <c r="A239">
        <v>239</v>
      </c>
      <c r="B239" t="s">
        <v>250</v>
      </c>
      <c r="H239">
        <f>COUNT(A239)</f>
        <v>1</v>
      </c>
    </row>
    <row r="240" spans="1:8" x14ac:dyDescent="0.2">
      <c r="A240">
        <v>240</v>
      </c>
      <c r="B240" t="s">
        <v>7530</v>
      </c>
      <c r="H240">
        <f>COUNT(A240)</f>
        <v>1</v>
      </c>
    </row>
    <row r="241" spans="1:8" x14ac:dyDescent="0.2">
      <c r="A241">
        <v>241</v>
      </c>
      <c r="B241" t="s">
        <v>116</v>
      </c>
      <c r="H241">
        <f>COUNT(A241)</f>
        <v>1</v>
      </c>
    </row>
    <row r="242" spans="1:8" x14ac:dyDescent="0.2">
      <c r="A242">
        <v>242</v>
      </c>
      <c r="B242" t="s">
        <v>256</v>
      </c>
      <c r="H242">
        <f>COUNT(A242)</f>
        <v>1</v>
      </c>
    </row>
    <row r="243" spans="1:8" x14ac:dyDescent="0.2">
      <c r="A243">
        <v>243</v>
      </c>
      <c r="B243" t="s">
        <v>245</v>
      </c>
      <c r="H243">
        <f>COUNT(A243)</f>
        <v>1</v>
      </c>
    </row>
    <row r="244" spans="1:8" x14ac:dyDescent="0.2">
      <c r="A244">
        <v>244</v>
      </c>
      <c r="B244" t="s">
        <v>7673</v>
      </c>
      <c r="H244">
        <f>COUNT(A244)</f>
        <v>1</v>
      </c>
    </row>
    <row r="245" spans="1:8" x14ac:dyDescent="0.2">
      <c r="A245">
        <v>245</v>
      </c>
      <c r="B245" t="s">
        <v>171</v>
      </c>
      <c r="H245">
        <f>COUNT(A245)</f>
        <v>1</v>
      </c>
    </row>
    <row r="246" spans="1:8" x14ac:dyDescent="0.2">
      <c r="A246">
        <v>246</v>
      </c>
      <c r="B246" t="s">
        <v>273</v>
      </c>
      <c r="H246">
        <f>COUNT(A246)</f>
        <v>1</v>
      </c>
    </row>
    <row r="247" spans="1:8" x14ac:dyDescent="0.2">
      <c r="A247">
        <v>247</v>
      </c>
      <c r="B247" t="s">
        <v>7632</v>
      </c>
      <c r="H247">
        <f>COUNT(A247)</f>
        <v>1</v>
      </c>
    </row>
    <row r="248" spans="1:8" x14ac:dyDescent="0.2">
      <c r="A248">
        <v>248</v>
      </c>
      <c r="B248" t="s">
        <v>181</v>
      </c>
      <c r="H248">
        <f>COUNT(A248)</f>
        <v>1</v>
      </c>
    </row>
    <row r="249" spans="1:8" x14ac:dyDescent="0.2">
      <c r="A249">
        <v>249</v>
      </c>
      <c r="B249" t="s">
        <v>374</v>
      </c>
      <c r="H249">
        <f>COUNT(A249)</f>
        <v>1</v>
      </c>
    </row>
    <row r="250" spans="1:8" x14ac:dyDescent="0.2">
      <c r="A250">
        <v>250</v>
      </c>
      <c r="B250" t="s">
        <v>8454</v>
      </c>
      <c r="H250">
        <f>COUNT(A250)</f>
        <v>1</v>
      </c>
    </row>
    <row r="251" spans="1:8" x14ac:dyDescent="0.2">
      <c r="A251">
        <v>251</v>
      </c>
      <c r="B251" t="s">
        <v>7870</v>
      </c>
      <c r="H251">
        <f>COUNT(A251)</f>
        <v>1</v>
      </c>
    </row>
    <row r="252" spans="1:8" x14ac:dyDescent="0.2">
      <c r="A252">
        <v>252</v>
      </c>
      <c r="B252" t="s">
        <v>166</v>
      </c>
      <c r="H252">
        <f>COUNT(A252)</f>
        <v>1</v>
      </c>
    </row>
    <row r="253" spans="1:8" x14ac:dyDescent="0.2">
      <c r="A253">
        <v>253</v>
      </c>
      <c r="B253" t="s">
        <v>189</v>
      </c>
      <c r="H253">
        <f>COUNT(A253)</f>
        <v>1</v>
      </c>
    </row>
    <row r="254" spans="1:8" x14ac:dyDescent="0.2">
      <c r="A254">
        <v>254</v>
      </c>
      <c r="B254" t="s">
        <v>8455</v>
      </c>
      <c r="H254">
        <f>COUNT(A254)</f>
        <v>1</v>
      </c>
    </row>
    <row r="255" spans="1:8" x14ac:dyDescent="0.2">
      <c r="A255">
        <v>255</v>
      </c>
      <c r="B255" t="s">
        <v>161</v>
      </c>
      <c r="H255">
        <f>COUNT(A255)</f>
        <v>1</v>
      </c>
    </row>
    <row r="256" spans="1:8" x14ac:dyDescent="0.2">
      <c r="A256">
        <v>256</v>
      </c>
      <c r="B256" t="s">
        <v>329</v>
      </c>
      <c r="H256">
        <f>COUNT(A256)</f>
        <v>1</v>
      </c>
    </row>
    <row r="257" spans="1:8" x14ac:dyDescent="0.2">
      <c r="A257">
        <v>257</v>
      </c>
      <c r="B257" t="s">
        <v>291</v>
      </c>
      <c r="H257">
        <f>COUNT(A257)</f>
        <v>1</v>
      </c>
    </row>
    <row r="258" spans="1:8" x14ac:dyDescent="0.2">
      <c r="A258">
        <v>258</v>
      </c>
      <c r="B258" t="s">
        <v>261</v>
      </c>
      <c r="H258">
        <f>COUNT(A258)</f>
        <v>1</v>
      </c>
    </row>
    <row r="259" spans="1:8" x14ac:dyDescent="0.2">
      <c r="A259">
        <v>259</v>
      </c>
      <c r="B259" t="s">
        <v>137</v>
      </c>
      <c r="H259">
        <f>COUNT(A259)</f>
        <v>1</v>
      </c>
    </row>
    <row r="260" spans="1:8" x14ac:dyDescent="0.2">
      <c r="A260">
        <v>260</v>
      </c>
      <c r="B260" t="s">
        <v>367</v>
      </c>
      <c r="H260">
        <f>COUNT(A260)</f>
        <v>1</v>
      </c>
    </row>
    <row r="261" spans="1:8" x14ac:dyDescent="0.2">
      <c r="A261">
        <v>261</v>
      </c>
      <c r="B261" t="s">
        <v>8386</v>
      </c>
      <c r="H261">
        <f>COUNT(A261)</f>
        <v>1</v>
      </c>
    </row>
    <row r="262" spans="1:8" x14ac:dyDescent="0.2">
      <c r="A262">
        <v>262</v>
      </c>
      <c r="B262" t="s">
        <v>179</v>
      </c>
      <c r="H262">
        <f>COUNT(A262)</f>
        <v>1</v>
      </c>
    </row>
    <row r="263" spans="1:8" x14ac:dyDescent="0.2">
      <c r="A263">
        <v>263</v>
      </c>
      <c r="B263" t="s">
        <v>187</v>
      </c>
      <c r="H263">
        <f>COUNT(A263)</f>
        <v>1</v>
      </c>
    </row>
    <row r="264" spans="1:8" x14ac:dyDescent="0.2">
      <c r="A264">
        <v>264</v>
      </c>
      <c r="B264" t="s">
        <v>8456</v>
      </c>
      <c r="H264">
        <f>COUNT(A264)</f>
        <v>1</v>
      </c>
    </row>
    <row r="265" spans="1:8" x14ac:dyDescent="0.2">
      <c r="A265">
        <v>265</v>
      </c>
      <c r="B265" t="s">
        <v>7725</v>
      </c>
      <c r="H265">
        <f>COUNT(A265)</f>
        <v>1</v>
      </c>
    </row>
    <row r="266" spans="1:8" x14ac:dyDescent="0.2">
      <c r="A266">
        <v>266</v>
      </c>
      <c r="B266" t="s">
        <v>342</v>
      </c>
      <c r="H266">
        <f>COUNT(A266)</f>
        <v>1</v>
      </c>
    </row>
    <row r="267" spans="1:8" x14ac:dyDescent="0.2">
      <c r="A267">
        <v>267</v>
      </c>
      <c r="B267" t="s">
        <v>298</v>
      </c>
      <c r="H267">
        <f>COUNT(A267)</f>
        <v>1</v>
      </c>
    </row>
    <row r="268" spans="1:8" x14ac:dyDescent="0.2">
      <c r="A268">
        <v>268</v>
      </c>
      <c r="B268" t="s">
        <v>240</v>
      </c>
      <c r="H268">
        <f>COUNT(A268)</f>
        <v>1</v>
      </c>
    </row>
    <row r="269" spans="1:8" x14ac:dyDescent="0.2">
      <c r="A269">
        <v>269</v>
      </c>
      <c r="B269" t="s">
        <v>7674</v>
      </c>
      <c r="H269">
        <f>COUNT(A269)</f>
        <v>1</v>
      </c>
    </row>
    <row r="270" spans="1:8" x14ac:dyDescent="0.2">
      <c r="A270">
        <v>270</v>
      </c>
      <c r="B270" t="s">
        <v>7613</v>
      </c>
      <c r="H270">
        <f>COUNT(A270)</f>
        <v>1</v>
      </c>
    </row>
    <row r="271" spans="1:8" x14ac:dyDescent="0.2">
      <c r="A271">
        <v>271</v>
      </c>
      <c r="B271" t="s">
        <v>202</v>
      </c>
      <c r="H271">
        <f>COUNT(A271)</f>
        <v>1</v>
      </c>
    </row>
    <row r="272" spans="1:8" x14ac:dyDescent="0.2">
      <c r="A272">
        <v>272</v>
      </c>
      <c r="B272" t="s">
        <v>8457</v>
      </c>
      <c r="H272">
        <f>COUNT(A272)</f>
        <v>1</v>
      </c>
    </row>
    <row r="273" spans="1:8" x14ac:dyDescent="0.2">
      <c r="A273">
        <v>273</v>
      </c>
      <c r="B273" t="s">
        <v>89</v>
      </c>
      <c r="H273">
        <f>COUNT(A273)</f>
        <v>1</v>
      </c>
    </row>
    <row r="274" spans="1:8" x14ac:dyDescent="0.2">
      <c r="A274">
        <v>274</v>
      </c>
      <c r="B274" t="s">
        <v>7695</v>
      </c>
      <c r="H274">
        <f>COUNT(A274)</f>
        <v>1</v>
      </c>
    </row>
    <row r="275" spans="1:8" x14ac:dyDescent="0.2">
      <c r="A275">
        <v>275</v>
      </c>
      <c r="B275" t="s">
        <v>254</v>
      </c>
      <c r="H275">
        <f>COUNT(A275)</f>
        <v>1</v>
      </c>
    </row>
    <row r="276" spans="1:8" x14ac:dyDescent="0.2">
      <c r="A276">
        <v>276</v>
      </c>
      <c r="B276" t="s">
        <v>7635</v>
      </c>
      <c r="H276">
        <f>COUNT(A276)</f>
        <v>1</v>
      </c>
    </row>
    <row r="277" spans="1:8" x14ac:dyDescent="0.2">
      <c r="A277">
        <v>277</v>
      </c>
      <c r="B277" t="s">
        <v>455</v>
      </c>
      <c r="H277">
        <f>COUNT(A277)</f>
        <v>1</v>
      </c>
    </row>
    <row r="278" spans="1:8" x14ac:dyDescent="0.2">
      <c r="A278">
        <v>278</v>
      </c>
      <c r="B278" t="s">
        <v>7740</v>
      </c>
      <c r="H278">
        <f>COUNT(A278)</f>
        <v>1</v>
      </c>
    </row>
    <row r="279" spans="1:8" x14ac:dyDescent="0.2">
      <c r="A279">
        <v>279</v>
      </c>
      <c r="B279" t="s">
        <v>7629</v>
      </c>
      <c r="H279">
        <f>COUNT(A279)</f>
        <v>1</v>
      </c>
    </row>
    <row r="280" spans="1:8" x14ac:dyDescent="0.2">
      <c r="A280">
        <v>280</v>
      </c>
      <c r="B280" t="s">
        <v>7619</v>
      </c>
      <c r="H280">
        <f>COUNT(A280)</f>
        <v>1</v>
      </c>
    </row>
    <row r="281" spans="1:8" x14ac:dyDescent="0.2">
      <c r="A281">
        <v>281</v>
      </c>
      <c r="B281" t="s">
        <v>249</v>
      </c>
      <c r="H281">
        <f>COUNT(A281)</f>
        <v>1</v>
      </c>
    </row>
    <row r="282" spans="1:8" x14ac:dyDescent="0.2">
      <c r="A282">
        <v>282</v>
      </c>
      <c r="B282" t="s">
        <v>223</v>
      </c>
      <c r="H282">
        <f>COUNT(A282)</f>
        <v>1</v>
      </c>
    </row>
    <row r="283" spans="1:8" x14ac:dyDescent="0.2">
      <c r="A283">
        <v>283</v>
      </c>
      <c r="B283" t="s">
        <v>165</v>
      </c>
      <c r="H283">
        <f>COUNT(A283)</f>
        <v>1</v>
      </c>
    </row>
    <row r="284" spans="1:8" x14ac:dyDescent="0.2">
      <c r="A284">
        <v>284</v>
      </c>
      <c r="B284" t="s">
        <v>310</v>
      </c>
      <c r="H284">
        <f>COUNT(A284)</f>
        <v>1</v>
      </c>
    </row>
    <row r="285" spans="1:8" x14ac:dyDescent="0.2">
      <c r="A285">
        <v>285</v>
      </c>
      <c r="B285" t="s">
        <v>227</v>
      </c>
      <c r="H285">
        <f>COUNT(A285)</f>
        <v>1</v>
      </c>
    </row>
    <row r="286" spans="1:8" x14ac:dyDescent="0.2">
      <c r="A286">
        <v>286</v>
      </c>
      <c r="B286" t="s">
        <v>7643</v>
      </c>
      <c r="H286">
        <f>COUNT(A286)</f>
        <v>1</v>
      </c>
    </row>
    <row r="287" spans="1:8" x14ac:dyDescent="0.2">
      <c r="A287">
        <v>287</v>
      </c>
      <c r="B287" t="s">
        <v>349</v>
      </c>
      <c r="H287">
        <f>COUNT(A287)</f>
        <v>1</v>
      </c>
    </row>
    <row r="288" spans="1:8" x14ac:dyDescent="0.2">
      <c r="A288">
        <v>288</v>
      </c>
      <c r="B288" t="s">
        <v>7603</v>
      </c>
      <c r="H288">
        <f>COUNT(A288)</f>
        <v>1</v>
      </c>
    </row>
    <row r="289" spans="1:8" x14ac:dyDescent="0.2">
      <c r="A289">
        <v>289</v>
      </c>
      <c r="B289" t="s">
        <v>7669</v>
      </c>
      <c r="H289">
        <f>COUNT(A289)</f>
        <v>1</v>
      </c>
    </row>
    <row r="290" spans="1:8" x14ac:dyDescent="0.2">
      <c r="A290">
        <v>290</v>
      </c>
      <c r="B290" t="s">
        <v>279</v>
      </c>
      <c r="H290">
        <f>COUNT(A290)</f>
        <v>1</v>
      </c>
    </row>
    <row r="291" spans="1:8" x14ac:dyDescent="0.2">
      <c r="A291">
        <v>291</v>
      </c>
      <c r="B291" t="s">
        <v>7791</v>
      </c>
      <c r="H291">
        <f>COUNT(A291)</f>
        <v>1</v>
      </c>
    </row>
    <row r="292" spans="1:8" x14ac:dyDescent="0.2">
      <c r="A292">
        <v>292</v>
      </c>
      <c r="B292" t="s">
        <v>7645</v>
      </c>
      <c r="H292">
        <f>COUNT(A292)</f>
        <v>1</v>
      </c>
    </row>
    <row r="293" spans="1:8" x14ac:dyDescent="0.2">
      <c r="A293">
        <v>293</v>
      </c>
      <c r="B293" t="s">
        <v>8458</v>
      </c>
      <c r="H293">
        <f>COUNT(A293)</f>
        <v>1</v>
      </c>
    </row>
    <row r="294" spans="1:8" x14ac:dyDescent="0.2">
      <c r="A294">
        <v>294</v>
      </c>
      <c r="B294" t="s">
        <v>307</v>
      </c>
      <c r="H294">
        <f>COUNT(A294)</f>
        <v>1</v>
      </c>
    </row>
    <row r="295" spans="1:8" x14ac:dyDescent="0.2">
      <c r="A295">
        <v>295</v>
      </c>
      <c r="B295" t="s">
        <v>334</v>
      </c>
      <c r="H295">
        <f>COUNT(A295)</f>
        <v>1</v>
      </c>
    </row>
    <row r="296" spans="1:8" x14ac:dyDescent="0.2">
      <c r="A296">
        <v>296</v>
      </c>
      <c r="B296" t="s">
        <v>7864</v>
      </c>
      <c r="H296">
        <f>COUNT(A296)</f>
        <v>1</v>
      </c>
    </row>
    <row r="297" spans="1:8" x14ac:dyDescent="0.2">
      <c r="A297">
        <v>297</v>
      </c>
      <c r="B297" t="s">
        <v>7523</v>
      </c>
      <c r="H297">
        <f>COUNT(A297)</f>
        <v>1</v>
      </c>
    </row>
    <row r="298" spans="1:8" x14ac:dyDescent="0.2">
      <c r="A298">
        <v>298</v>
      </c>
      <c r="B298" t="s">
        <v>7750</v>
      </c>
      <c r="H298">
        <f>COUNT(A298)</f>
        <v>1</v>
      </c>
    </row>
    <row r="299" spans="1:8" x14ac:dyDescent="0.2">
      <c r="A299">
        <v>299</v>
      </c>
      <c r="B299" t="s">
        <v>7833</v>
      </c>
      <c r="H299">
        <f>COUNT(A299)</f>
        <v>1</v>
      </c>
    </row>
    <row r="300" spans="1:8" x14ac:dyDescent="0.2">
      <c r="A300">
        <v>300</v>
      </c>
      <c r="B300" t="s">
        <v>7807</v>
      </c>
      <c r="H300">
        <f>COUNT(A300)</f>
        <v>1</v>
      </c>
    </row>
    <row r="301" spans="1:8" x14ac:dyDescent="0.2">
      <c r="A301">
        <v>301</v>
      </c>
      <c r="B301" t="s">
        <v>7502</v>
      </c>
      <c r="H301">
        <f>COUNT(A301)</f>
        <v>1</v>
      </c>
    </row>
    <row r="302" spans="1:8" x14ac:dyDescent="0.2">
      <c r="A302">
        <v>302</v>
      </c>
      <c r="B302" t="s">
        <v>314</v>
      </c>
      <c r="H302">
        <f>COUNT(A302)</f>
        <v>1</v>
      </c>
    </row>
    <row r="303" spans="1:8" x14ac:dyDescent="0.2">
      <c r="A303">
        <v>303</v>
      </c>
      <c r="B303" t="s">
        <v>7701</v>
      </c>
      <c r="H303">
        <f>COUNT(A303)</f>
        <v>1</v>
      </c>
    </row>
    <row r="304" spans="1:8" x14ac:dyDescent="0.2">
      <c r="A304">
        <v>304</v>
      </c>
      <c r="B304" t="s">
        <v>7631</v>
      </c>
      <c r="H304">
        <f>COUNT(A304)</f>
        <v>1</v>
      </c>
    </row>
    <row r="305" spans="1:8" x14ac:dyDescent="0.2">
      <c r="A305">
        <v>305</v>
      </c>
      <c r="B305" t="s">
        <v>7686</v>
      </c>
      <c r="H305">
        <f>COUNT(A305)</f>
        <v>1</v>
      </c>
    </row>
    <row r="306" spans="1:8" x14ac:dyDescent="0.2">
      <c r="A306">
        <v>306</v>
      </c>
      <c r="B306" t="s">
        <v>7665</v>
      </c>
      <c r="H306">
        <f>COUNT(A306)</f>
        <v>1</v>
      </c>
    </row>
    <row r="307" spans="1:8" x14ac:dyDescent="0.2">
      <c r="A307">
        <v>307</v>
      </c>
      <c r="B307" t="s">
        <v>7542</v>
      </c>
      <c r="H307">
        <f>COUNT(A307)</f>
        <v>1</v>
      </c>
    </row>
    <row r="308" spans="1:8" x14ac:dyDescent="0.2">
      <c r="A308">
        <v>308</v>
      </c>
      <c r="B308" t="s">
        <v>213</v>
      </c>
      <c r="H308">
        <f>COUNT(A308)</f>
        <v>1</v>
      </c>
    </row>
    <row r="309" spans="1:8" x14ac:dyDescent="0.2">
      <c r="A309">
        <v>309</v>
      </c>
      <c r="B309" t="s">
        <v>7654</v>
      </c>
      <c r="H309">
        <f>COUNT(A309)</f>
        <v>1</v>
      </c>
    </row>
    <row r="310" spans="1:8" x14ac:dyDescent="0.2">
      <c r="A310">
        <v>310</v>
      </c>
      <c r="B310" t="s">
        <v>7729</v>
      </c>
      <c r="H310">
        <f>COUNT(A310)</f>
        <v>1</v>
      </c>
    </row>
    <row r="311" spans="1:8" x14ac:dyDescent="0.2">
      <c r="A311">
        <v>311</v>
      </c>
      <c r="B311" t="s">
        <v>7649</v>
      </c>
      <c r="H311">
        <f>COUNT(A311)</f>
        <v>1</v>
      </c>
    </row>
    <row r="312" spans="1:8" x14ac:dyDescent="0.2">
      <c r="A312">
        <v>312</v>
      </c>
      <c r="B312" t="s">
        <v>8129</v>
      </c>
      <c r="H312">
        <f>COUNT(A312)</f>
        <v>1</v>
      </c>
    </row>
    <row r="313" spans="1:8" x14ac:dyDescent="0.2">
      <c r="A313">
        <v>313</v>
      </c>
      <c r="B313" t="s">
        <v>146</v>
      </c>
      <c r="H313">
        <f>COUNT(A313)</f>
        <v>1</v>
      </c>
    </row>
    <row r="314" spans="1:8" x14ac:dyDescent="0.2">
      <c r="A314">
        <v>314</v>
      </c>
      <c r="B314" t="s">
        <v>427</v>
      </c>
      <c r="H314">
        <f>COUNT(A314)</f>
        <v>1</v>
      </c>
    </row>
    <row r="315" spans="1:8" x14ac:dyDescent="0.2">
      <c r="A315">
        <v>315</v>
      </c>
      <c r="B315" t="s">
        <v>8459</v>
      </c>
      <c r="H315">
        <f>COUNT(A315)</f>
        <v>1</v>
      </c>
    </row>
    <row r="316" spans="1:8" x14ac:dyDescent="0.2">
      <c r="A316">
        <v>316</v>
      </c>
      <c r="B316" t="s">
        <v>244</v>
      </c>
      <c r="H316">
        <f>COUNT(A316)</f>
        <v>1</v>
      </c>
    </row>
    <row r="317" spans="1:8" x14ac:dyDescent="0.2">
      <c r="A317">
        <v>317</v>
      </c>
      <c r="B317" t="s">
        <v>94</v>
      </c>
      <c r="H317">
        <f>COUNT(A317)</f>
        <v>1</v>
      </c>
    </row>
    <row r="318" spans="1:8" x14ac:dyDescent="0.2">
      <c r="A318">
        <v>318</v>
      </c>
      <c r="B318" t="s">
        <v>7847</v>
      </c>
      <c r="H318">
        <f>COUNT(A318)</f>
        <v>1</v>
      </c>
    </row>
    <row r="319" spans="1:8" x14ac:dyDescent="0.2">
      <c r="A319">
        <v>319</v>
      </c>
      <c r="B319" t="s">
        <v>194</v>
      </c>
      <c r="H319">
        <f>COUNT(A319)</f>
        <v>1</v>
      </c>
    </row>
    <row r="320" spans="1:8" x14ac:dyDescent="0.2">
      <c r="A320">
        <v>320</v>
      </c>
      <c r="B320" t="s">
        <v>574</v>
      </c>
      <c r="H320">
        <f>COUNT(A320)</f>
        <v>1</v>
      </c>
    </row>
    <row r="321" spans="1:8" x14ac:dyDescent="0.2">
      <c r="A321">
        <v>321</v>
      </c>
      <c r="B321" t="s">
        <v>7634</v>
      </c>
      <c r="H321">
        <f>COUNT(A321)</f>
        <v>1</v>
      </c>
    </row>
    <row r="322" spans="1:8" x14ac:dyDescent="0.2">
      <c r="A322">
        <v>322</v>
      </c>
      <c r="B322" t="s">
        <v>679</v>
      </c>
      <c r="H322">
        <f>COUNT(A322)</f>
        <v>1</v>
      </c>
    </row>
    <row r="323" spans="1:8" x14ac:dyDescent="0.2">
      <c r="A323">
        <v>323</v>
      </c>
      <c r="B323" t="s">
        <v>332</v>
      </c>
      <c r="H323">
        <f>COUNT(A323)</f>
        <v>1</v>
      </c>
    </row>
    <row r="324" spans="1:8" x14ac:dyDescent="0.2">
      <c r="A324">
        <v>324</v>
      </c>
      <c r="B324" t="s">
        <v>7917</v>
      </c>
      <c r="H324">
        <f>COUNT(A324)</f>
        <v>1</v>
      </c>
    </row>
    <row r="325" spans="1:8" x14ac:dyDescent="0.2">
      <c r="A325">
        <v>325</v>
      </c>
      <c r="B325" t="s">
        <v>8460</v>
      </c>
      <c r="H325">
        <f>COUNT(A325)</f>
        <v>1</v>
      </c>
    </row>
    <row r="326" spans="1:8" x14ac:dyDescent="0.2">
      <c r="A326">
        <v>326</v>
      </c>
      <c r="B326" t="s">
        <v>164</v>
      </c>
      <c r="H326">
        <f>COUNT(A326)</f>
        <v>1</v>
      </c>
    </row>
    <row r="327" spans="1:8" x14ac:dyDescent="0.2">
      <c r="A327">
        <v>327</v>
      </c>
      <c r="B327" t="s">
        <v>7708</v>
      </c>
      <c r="H327">
        <f>COUNT(A327)</f>
        <v>1</v>
      </c>
    </row>
    <row r="328" spans="1:8" x14ac:dyDescent="0.2">
      <c r="A328">
        <v>328</v>
      </c>
      <c r="B328" t="s">
        <v>206</v>
      </c>
      <c r="H328">
        <f>COUNT(A328)</f>
        <v>1</v>
      </c>
    </row>
    <row r="329" spans="1:8" x14ac:dyDescent="0.2">
      <c r="A329">
        <v>329</v>
      </c>
      <c r="B329" t="s">
        <v>207</v>
      </c>
      <c r="H329">
        <f>COUNT(A329)</f>
        <v>1</v>
      </c>
    </row>
    <row r="330" spans="1:8" x14ac:dyDescent="0.2">
      <c r="A330">
        <v>330</v>
      </c>
      <c r="B330" t="s">
        <v>8461</v>
      </c>
      <c r="H330">
        <f>COUNT(A330)</f>
        <v>1</v>
      </c>
    </row>
    <row r="331" spans="1:8" x14ac:dyDescent="0.2">
      <c r="A331">
        <v>331</v>
      </c>
      <c r="B331" t="s">
        <v>376</v>
      </c>
      <c r="H331">
        <f>COUNT(A331)</f>
        <v>1</v>
      </c>
    </row>
    <row r="332" spans="1:8" x14ac:dyDescent="0.2">
      <c r="A332">
        <v>332</v>
      </c>
      <c r="B332" t="s">
        <v>259</v>
      </c>
      <c r="H332">
        <f>COUNT(A332)</f>
        <v>1</v>
      </c>
    </row>
    <row r="333" spans="1:8" x14ac:dyDescent="0.2">
      <c r="A333">
        <v>333</v>
      </c>
      <c r="B333" t="s">
        <v>391</v>
      </c>
      <c r="H333">
        <f>COUNT(A333)</f>
        <v>1</v>
      </c>
    </row>
    <row r="334" spans="1:8" x14ac:dyDescent="0.2">
      <c r="A334">
        <v>334</v>
      </c>
      <c r="B334" t="s">
        <v>327</v>
      </c>
      <c r="H334">
        <f>COUNT(A334)</f>
        <v>1</v>
      </c>
    </row>
    <row r="335" spans="1:8" x14ac:dyDescent="0.2">
      <c r="A335">
        <v>335</v>
      </c>
      <c r="B335" t="s">
        <v>417</v>
      </c>
      <c r="H335">
        <f>COUNT(A335)</f>
        <v>1</v>
      </c>
    </row>
    <row r="336" spans="1:8" x14ac:dyDescent="0.2">
      <c r="A336">
        <v>336</v>
      </c>
      <c r="B336" t="s">
        <v>464</v>
      </c>
      <c r="H336">
        <f>COUNT(A336)</f>
        <v>1</v>
      </c>
    </row>
    <row r="337" spans="1:8" x14ac:dyDescent="0.2">
      <c r="A337">
        <v>337</v>
      </c>
      <c r="B337" t="s">
        <v>316</v>
      </c>
      <c r="H337">
        <f>COUNT(A337)</f>
        <v>1</v>
      </c>
    </row>
    <row r="338" spans="1:8" x14ac:dyDescent="0.2">
      <c r="A338">
        <v>338</v>
      </c>
      <c r="B338" t="s">
        <v>155</v>
      </c>
      <c r="H338">
        <f>COUNT(A338)</f>
        <v>1</v>
      </c>
    </row>
    <row r="339" spans="1:8" x14ac:dyDescent="0.2">
      <c r="A339">
        <v>339</v>
      </c>
      <c r="B339" t="s">
        <v>8462</v>
      </c>
      <c r="H339">
        <f>COUNT(A339)</f>
        <v>1</v>
      </c>
    </row>
    <row r="340" spans="1:8" x14ac:dyDescent="0.2">
      <c r="A340">
        <v>340</v>
      </c>
      <c r="B340" t="s">
        <v>7925</v>
      </c>
      <c r="H340">
        <f>COUNT(A340)</f>
        <v>1</v>
      </c>
    </row>
    <row r="341" spans="1:8" x14ac:dyDescent="0.2">
      <c r="A341">
        <v>341</v>
      </c>
      <c r="B341" t="s">
        <v>7706</v>
      </c>
      <c r="H341">
        <f>COUNT(A341)</f>
        <v>1</v>
      </c>
    </row>
    <row r="342" spans="1:8" x14ac:dyDescent="0.2">
      <c r="A342">
        <v>342</v>
      </c>
      <c r="B342" t="s">
        <v>7774</v>
      </c>
      <c r="H342">
        <f>COUNT(A342)</f>
        <v>1</v>
      </c>
    </row>
    <row r="343" spans="1:8" x14ac:dyDescent="0.2">
      <c r="A343">
        <v>343</v>
      </c>
      <c r="B343" t="s">
        <v>435</v>
      </c>
      <c r="H343">
        <f>COUNT(A343)</f>
        <v>1</v>
      </c>
    </row>
    <row r="344" spans="1:8" x14ac:dyDescent="0.2">
      <c r="A344">
        <v>344</v>
      </c>
      <c r="B344" t="s">
        <v>204</v>
      </c>
      <c r="H344">
        <f>COUNT(A344)</f>
        <v>1</v>
      </c>
    </row>
    <row r="345" spans="1:8" x14ac:dyDescent="0.2">
      <c r="A345">
        <v>345</v>
      </c>
      <c r="B345" t="s">
        <v>253</v>
      </c>
      <c r="H345">
        <f>COUNT(A345)</f>
        <v>1</v>
      </c>
    </row>
    <row r="346" spans="1:8" x14ac:dyDescent="0.2">
      <c r="A346">
        <v>346</v>
      </c>
      <c r="B346" t="s">
        <v>3001</v>
      </c>
      <c r="H346">
        <f>COUNT(A346)</f>
        <v>1</v>
      </c>
    </row>
    <row r="347" spans="1:8" x14ac:dyDescent="0.2">
      <c r="A347">
        <v>347</v>
      </c>
      <c r="B347" t="s">
        <v>939</v>
      </c>
      <c r="H347">
        <f>COUNT(A347)</f>
        <v>1</v>
      </c>
    </row>
    <row r="348" spans="1:8" x14ac:dyDescent="0.2">
      <c r="A348">
        <v>348</v>
      </c>
      <c r="B348" t="s">
        <v>7770</v>
      </c>
      <c r="H348">
        <f>COUNT(A348)</f>
        <v>1</v>
      </c>
    </row>
    <row r="349" spans="1:8" x14ac:dyDescent="0.2">
      <c r="A349">
        <v>349</v>
      </c>
      <c r="B349" t="s">
        <v>7810</v>
      </c>
      <c r="H349">
        <f>COUNT(A349)</f>
        <v>1</v>
      </c>
    </row>
    <row r="350" spans="1:8" x14ac:dyDescent="0.2">
      <c r="A350">
        <v>350</v>
      </c>
      <c r="B350" t="s">
        <v>8463</v>
      </c>
      <c r="H350">
        <f>COUNT(A350)</f>
        <v>1</v>
      </c>
    </row>
    <row r="351" spans="1:8" x14ac:dyDescent="0.2">
      <c r="A351">
        <v>351</v>
      </c>
      <c r="B351" t="s">
        <v>634</v>
      </c>
      <c r="H351">
        <f>COUNT(A351)</f>
        <v>1</v>
      </c>
    </row>
    <row r="352" spans="1:8" x14ac:dyDescent="0.2">
      <c r="A352">
        <v>352</v>
      </c>
      <c r="B352" t="s">
        <v>228</v>
      </c>
      <c r="H352">
        <f>COUNT(A352)</f>
        <v>1</v>
      </c>
    </row>
    <row r="353" spans="1:8" x14ac:dyDescent="0.2">
      <c r="A353">
        <v>353</v>
      </c>
      <c r="B353" t="s">
        <v>169</v>
      </c>
      <c r="H353">
        <f>COUNT(A353)</f>
        <v>1</v>
      </c>
    </row>
    <row r="354" spans="1:8" x14ac:dyDescent="0.2">
      <c r="A354">
        <v>354</v>
      </c>
      <c r="B354" t="s">
        <v>320</v>
      </c>
      <c r="H354">
        <f>COUNT(A354)</f>
        <v>1</v>
      </c>
    </row>
    <row r="355" spans="1:8" x14ac:dyDescent="0.2">
      <c r="A355">
        <v>355</v>
      </c>
      <c r="B355" t="s">
        <v>434</v>
      </c>
      <c r="H355">
        <f>COUNT(A355)</f>
        <v>1</v>
      </c>
    </row>
    <row r="356" spans="1:8" x14ac:dyDescent="0.2">
      <c r="A356">
        <v>356</v>
      </c>
      <c r="B356" t="s">
        <v>7704</v>
      </c>
      <c r="H356">
        <f>COUNT(A356)</f>
        <v>1</v>
      </c>
    </row>
    <row r="357" spans="1:8" x14ac:dyDescent="0.2">
      <c r="A357">
        <v>357</v>
      </c>
      <c r="B357" t="s">
        <v>212</v>
      </c>
      <c r="H357">
        <f>COUNT(A357)</f>
        <v>1</v>
      </c>
    </row>
    <row r="358" spans="1:8" x14ac:dyDescent="0.2">
      <c r="A358">
        <v>358</v>
      </c>
      <c r="B358" t="s">
        <v>276</v>
      </c>
      <c r="H358">
        <f>COUNT(A358)</f>
        <v>1</v>
      </c>
    </row>
    <row r="359" spans="1:8" x14ac:dyDescent="0.2">
      <c r="A359">
        <v>359</v>
      </c>
      <c r="B359" t="s">
        <v>7962</v>
      </c>
      <c r="H359">
        <f>COUNT(A359)</f>
        <v>1</v>
      </c>
    </row>
    <row r="360" spans="1:8" x14ac:dyDescent="0.2">
      <c r="A360">
        <v>360</v>
      </c>
      <c r="B360" t="s">
        <v>400</v>
      </c>
      <c r="H360">
        <f>COUNT(A360)</f>
        <v>1</v>
      </c>
    </row>
    <row r="361" spans="1:8" x14ac:dyDescent="0.2">
      <c r="A361">
        <v>361</v>
      </c>
      <c r="B361" t="s">
        <v>7641</v>
      </c>
      <c r="H361">
        <f>COUNT(A361)</f>
        <v>1</v>
      </c>
    </row>
    <row r="362" spans="1:8" x14ac:dyDescent="0.2">
      <c r="A362">
        <v>362</v>
      </c>
      <c r="B362" t="s">
        <v>168</v>
      </c>
      <c r="H362">
        <f>COUNT(A362)</f>
        <v>1</v>
      </c>
    </row>
    <row r="363" spans="1:8" x14ac:dyDescent="0.2">
      <c r="A363">
        <v>363</v>
      </c>
      <c r="B363" t="s">
        <v>8062</v>
      </c>
      <c r="H363">
        <f>COUNT(A363)</f>
        <v>1</v>
      </c>
    </row>
    <row r="364" spans="1:8" x14ac:dyDescent="0.2">
      <c r="A364">
        <v>364</v>
      </c>
      <c r="B364" t="s">
        <v>7747</v>
      </c>
      <c r="H364">
        <f>COUNT(A364)</f>
        <v>1</v>
      </c>
    </row>
    <row r="365" spans="1:8" x14ac:dyDescent="0.2">
      <c r="A365">
        <v>365</v>
      </c>
      <c r="B365" t="s">
        <v>318</v>
      </c>
      <c r="H365">
        <f>COUNT(A365)</f>
        <v>1</v>
      </c>
    </row>
    <row r="366" spans="1:8" x14ac:dyDescent="0.2">
      <c r="A366">
        <v>366</v>
      </c>
      <c r="B366" t="s">
        <v>216</v>
      </c>
      <c r="H366">
        <f>COUNT(A366)</f>
        <v>1</v>
      </c>
    </row>
    <row r="367" spans="1:8" x14ac:dyDescent="0.2">
      <c r="A367">
        <v>367</v>
      </c>
      <c r="B367" t="s">
        <v>299</v>
      </c>
      <c r="H367">
        <f>COUNT(A367)</f>
        <v>1</v>
      </c>
    </row>
    <row r="368" spans="1:8" x14ac:dyDescent="0.2">
      <c r="A368">
        <v>368</v>
      </c>
      <c r="B368" t="s">
        <v>7685</v>
      </c>
      <c r="H368">
        <f>COUNT(A368)</f>
        <v>1</v>
      </c>
    </row>
    <row r="369" spans="1:8" x14ac:dyDescent="0.2">
      <c r="A369">
        <v>369</v>
      </c>
      <c r="B369" t="s">
        <v>7681</v>
      </c>
      <c r="H369">
        <f>COUNT(A369)</f>
        <v>1</v>
      </c>
    </row>
    <row r="370" spans="1:8" x14ac:dyDescent="0.2">
      <c r="A370">
        <v>370</v>
      </c>
      <c r="B370" t="s">
        <v>7618</v>
      </c>
      <c r="H370">
        <f>COUNT(A370)</f>
        <v>1</v>
      </c>
    </row>
    <row r="371" spans="1:8" x14ac:dyDescent="0.2">
      <c r="A371">
        <v>371</v>
      </c>
      <c r="B371" t="s">
        <v>348</v>
      </c>
      <c r="H371">
        <f>COUNT(A371)</f>
        <v>1</v>
      </c>
    </row>
    <row r="372" spans="1:8" x14ac:dyDescent="0.2">
      <c r="A372">
        <v>372</v>
      </c>
      <c r="B372" t="s">
        <v>470</v>
      </c>
      <c r="H372">
        <f>COUNT(A372)</f>
        <v>1</v>
      </c>
    </row>
    <row r="373" spans="1:8" x14ac:dyDescent="0.2">
      <c r="A373">
        <v>373</v>
      </c>
      <c r="B373" t="s">
        <v>2698</v>
      </c>
      <c r="H373">
        <f>COUNT(A373)</f>
        <v>1</v>
      </c>
    </row>
    <row r="374" spans="1:8" x14ac:dyDescent="0.2">
      <c r="A374">
        <v>374</v>
      </c>
      <c r="B374" t="s">
        <v>2602</v>
      </c>
      <c r="H374">
        <f>COUNT(A374)</f>
        <v>1</v>
      </c>
    </row>
    <row r="375" spans="1:8" x14ac:dyDescent="0.2">
      <c r="A375">
        <v>375</v>
      </c>
      <c r="B375" t="s">
        <v>247</v>
      </c>
      <c r="H375">
        <f>COUNT(A375)</f>
        <v>1</v>
      </c>
    </row>
    <row r="376" spans="1:8" x14ac:dyDescent="0.2">
      <c r="A376">
        <v>376</v>
      </c>
      <c r="B376" t="s">
        <v>8212</v>
      </c>
      <c r="H376">
        <f>COUNT(A376)</f>
        <v>1</v>
      </c>
    </row>
    <row r="377" spans="1:8" x14ac:dyDescent="0.2">
      <c r="A377">
        <v>377</v>
      </c>
      <c r="B377" t="s">
        <v>7826</v>
      </c>
      <c r="H377">
        <f>COUNT(A377)</f>
        <v>1</v>
      </c>
    </row>
    <row r="378" spans="1:8" x14ac:dyDescent="0.2">
      <c r="A378">
        <v>378</v>
      </c>
      <c r="B378" t="s">
        <v>263</v>
      </c>
      <c r="H378">
        <f>COUNT(A378)</f>
        <v>1</v>
      </c>
    </row>
    <row r="379" spans="1:8" x14ac:dyDescent="0.2">
      <c r="A379">
        <v>379</v>
      </c>
      <c r="B379" t="s">
        <v>197</v>
      </c>
      <c r="H379">
        <f>COUNT(A379)</f>
        <v>1</v>
      </c>
    </row>
    <row r="380" spans="1:8" x14ac:dyDescent="0.2">
      <c r="A380">
        <v>380</v>
      </c>
      <c r="B380" t="s">
        <v>7825</v>
      </c>
      <c r="H380">
        <f>COUNT(A380)</f>
        <v>1</v>
      </c>
    </row>
    <row r="381" spans="1:8" x14ac:dyDescent="0.2">
      <c r="A381">
        <v>381</v>
      </c>
      <c r="B381" t="s">
        <v>7668</v>
      </c>
      <c r="H381">
        <f>COUNT(A381)</f>
        <v>1</v>
      </c>
    </row>
    <row r="382" spans="1:8" x14ac:dyDescent="0.2">
      <c r="A382">
        <v>382</v>
      </c>
      <c r="B382" t="s">
        <v>449</v>
      </c>
      <c r="H382">
        <f>COUNT(A382)</f>
        <v>1</v>
      </c>
    </row>
    <row r="383" spans="1:8" x14ac:dyDescent="0.2">
      <c r="A383">
        <v>383</v>
      </c>
      <c r="B383" t="s">
        <v>4089</v>
      </c>
      <c r="H383">
        <f>COUNT(A383)</f>
        <v>1</v>
      </c>
    </row>
    <row r="384" spans="1:8" x14ac:dyDescent="0.2">
      <c r="A384">
        <v>384</v>
      </c>
      <c r="B384" t="s">
        <v>7640</v>
      </c>
      <c r="H384">
        <f>COUNT(A384)</f>
        <v>1</v>
      </c>
    </row>
    <row r="385" spans="1:8" x14ac:dyDescent="0.2">
      <c r="A385">
        <v>385</v>
      </c>
      <c r="B385" t="s">
        <v>7998</v>
      </c>
      <c r="H385">
        <f>COUNT(A385)</f>
        <v>1</v>
      </c>
    </row>
    <row r="386" spans="1:8" x14ac:dyDescent="0.2">
      <c r="A386">
        <v>386</v>
      </c>
      <c r="B386" t="s">
        <v>7832</v>
      </c>
      <c r="H386">
        <f>COUNT(A386)</f>
        <v>1</v>
      </c>
    </row>
    <row r="387" spans="1:8" x14ac:dyDescent="0.2">
      <c r="A387">
        <v>387</v>
      </c>
      <c r="B387" t="s">
        <v>203</v>
      </c>
      <c r="H387">
        <f>COUNT(A387)</f>
        <v>1</v>
      </c>
    </row>
    <row r="388" spans="1:8" x14ac:dyDescent="0.2">
      <c r="A388">
        <v>388</v>
      </c>
      <c r="B388" t="s">
        <v>381</v>
      </c>
      <c r="H388">
        <f>COUNT(A388)</f>
        <v>1</v>
      </c>
    </row>
    <row r="389" spans="1:8" x14ac:dyDescent="0.2">
      <c r="A389">
        <v>389</v>
      </c>
      <c r="B389" t="s">
        <v>7768</v>
      </c>
      <c r="H389">
        <f>COUNT(A389)</f>
        <v>1</v>
      </c>
    </row>
    <row r="390" spans="1:8" x14ac:dyDescent="0.2">
      <c r="A390">
        <v>390</v>
      </c>
      <c r="B390" t="s">
        <v>287</v>
      </c>
      <c r="H390">
        <f>COUNT(A390)</f>
        <v>1</v>
      </c>
    </row>
    <row r="391" spans="1:8" x14ac:dyDescent="0.2">
      <c r="A391">
        <v>391</v>
      </c>
      <c r="B391" t="s">
        <v>248</v>
      </c>
      <c r="H391">
        <f>COUNT(A391)</f>
        <v>1</v>
      </c>
    </row>
    <row r="392" spans="1:8" x14ac:dyDescent="0.2">
      <c r="A392">
        <v>392</v>
      </c>
      <c r="B392" t="s">
        <v>7736</v>
      </c>
      <c r="H392">
        <f>COUNT(A392)</f>
        <v>1</v>
      </c>
    </row>
    <row r="393" spans="1:8" x14ac:dyDescent="0.2">
      <c r="A393">
        <v>393</v>
      </c>
      <c r="B393" t="s">
        <v>7655</v>
      </c>
      <c r="H393">
        <f>COUNT(A393)</f>
        <v>1</v>
      </c>
    </row>
    <row r="394" spans="1:8" x14ac:dyDescent="0.2">
      <c r="A394">
        <v>394</v>
      </c>
      <c r="B394" t="s">
        <v>7652</v>
      </c>
      <c r="H394">
        <f>COUNT(A394)</f>
        <v>1</v>
      </c>
    </row>
    <row r="395" spans="1:8" x14ac:dyDescent="0.2">
      <c r="A395">
        <v>395</v>
      </c>
      <c r="B395" t="s">
        <v>469</v>
      </c>
      <c r="H395">
        <f>COUNT(A395)</f>
        <v>1</v>
      </c>
    </row>
    <row r="396" spans="1:8" x14ac:dyDescent="0.2">
      <c r="A396">
        <v>396</v>
      </c>
      <c r="B396" t="s">
        <v>7667</v>
      </c>
      <c r="H396">
        <f>COUNT(A396)</f>
        <v>1</v>
      </c>
    </row>
    <row r="397" spans="1:8" x14ac:dyDescent="0.2">
      <c r="A397">
        <v>397</v>
      </c>
      <c r="B397" t="s">
        <v>7789</v>
      </c>
      <c r="H397">
        <f>COUNT(A397)</f>
        <v>1</v>
      </c>
    </row>
    <row r="398" spans="1:8" x14ac:dyDescent="0.2">
      <c r="A398">
        <v>398</v>
      </c>
      <c r="B398" t="s">
        <v>8204</v>
      </c>
      <c r="H398">
        <f>COUNT(A398)</f>
        <v>1</v>
      </c>
    </row>
    <row r="399" spans="1:8" x14ac:dyDescent="0.2">
      <c r="A399">
        <v>399</v>
      </c>
      <c r="B399" t="s">
        <v>7561</v>
      </c>
      <c r="H399">
        <f>COUNT(A399)</f>
        <v>1</v>
      </c>
    </row>
    <row r="400" spans="1:8" x14ac:dyDescent="0.2">
      <c r="A400">
        <v>400</v>
      </c>
      <c r="B400" t="s">
        <v>3313</v>
      </c>
      <c r="H400">
        <f>COUNT(A400)</f>
        <v>1</v>
      </c>
    </row>
    <row r="401" spans="1:8" x14ac:dyDescent="0.2">
      <c r="A401">
        <v>401</v>
      </c>
      <c r="B401" t="s">
        <v>7642</v>
      </c>
      <c r="H401">
        <f>COUNT(A401)</f>
        <v>1</v>
      </c>
    </row>
    <row r="402" spans="1:8" x14ac:dyDescent="0.2">
      <c r="A402">
        <v>402</v>
      </c>
      <c r="B402" t="s">
        <v>275</v>
      </c>
      <c r="H402">
        <f>COUNT(A402)</f>
        <v>1</v>
      </c>
    </row>
    <row r="403" spans="1:8" x14ac:dyDescent="0.2">
      <c r="A403">
        <v>403</v>
      </c>
      <c r="B403" t="s">
        <v>8464</v>
      </c>
      <c r="H403">
        <f>COUNT(A403)</f>
        <v>1</v>
      </c>
    </row>
    <row r="404" spans="1:8" x14ac:dyDescent="0.2">
      <c r="A404">
        <v>404</v>
      </c>
      <c r="B404" t="s">
        <v>319</v>
      </c>
      <c r="H404">
        <f>COUNT(A404)</f>
        <v>1</v>
      </c>
    </row>
    <row r="405" spans="1:8" x14ac:dyDescent="0.2">
      <c r="A405">
        <v>405</v>
      </c>
      <c r="B405" t="s">
        <v>393</v>
      </c>
      <c r="H405">
        <f>COUNT(A405)</f>
        <v>1</v>
      </c>
    </row>
    <row r="406" spans="1:8" x14ac:dyDescent="0.2">
      <c r="A406">
        <v>406</v>
      </c>
      <c r="B406" t="s">
        <v>7904</v>
      </c>
      <c r="H406">
        <f>COUNT(A406)</f>
        <v>1</v>
      </c>
    </row>
    <row r="407" spans="1:8" x14ac:dyDescent="0.2">
      <c r="A407">
        <v>407</v>
      </c>
      <c r="B407" t="s">
        <v>210</v>
      </c>
      <c r="H407">
        <f>COUNT(A407)</f>
        <v>1</v>
      </c>
    </row>
    <row r="408" spans="1:8" x14ac:dyDescent="0.2">
      <c r="A408">
        <v>408</v>
      </c>
      <c r="B408" t="s">
        <v>239</v>
      </c>
      <c r="H408">
        <f>COUNT(A408)</f>
        <v>1</v>
      </c>
    </row>
    <row r="409" spans="1:8" x14ac:dyDescent="0.2">
      <c r="A409">
        <v>409</v>
      </c>
      <c r="B409" t="s">
        <v>230</v>
      </c>
      <c r="H409">
        <f>COUNT(A409)</f>
        <v>1</v>
      </c>
    </row>
    <row r="410" spans="1:8" x14ac:dyDescent="0.2">
      <c r="A410">
        <v>410</v>
      </c>
      <c r="B410" t="s">
        <v>7671</v>
      </c>
      <c r="H410">
        <f>COUNT(A410)</f>
        <v>1</v>
      </c>
    </row>
    <row r="411" spans="1:8" x14ac:dyDescent="0.2">
      <c r="A411">
        <v>411</v>
      </c>
      <c r="B411" t="s">
        <v>358</v>
      </c>
      <c r="H411">
        <f>COUNT(A411)</f>
        <v>1</v>
      </c>
    </row>
    <row r="412" spans="1:8" x14ac:dyDescent="0.2">
      <c r="A412">
        <v>412</v>
      </c>
      <c r="B412" t="s">
        <v>7932</v>
      </c>
      <c r="H412">
        <f>COUNT(A412)</f>
        <v>1</v>
      </c>
    </row>
    <row r="413" spans="1:8" x14ac:dyDescent="0.2">
      <c r="A413">
        <v>413</v>
      </c>
      <c r="B413" t="s">
        <v>8465</v>
      </c>
      <c r="H413">
        <f>COUNT(A413)</f>
        <v>1</v>
      </c>
    </row>
    <row r="414" spans="1:8" x14ac:dyDescent="0.2">
      <c r="A414">
        <v>414</v>
      </c>
      <c r="B414" t="s">
        <v>478</v>
      </c>
      <c r="H414">
        <f>COUNT(A414)</f>
        <v>1</v>
      </c>
    </row>
    <row r="415" spans="1:8" x14ac:dyDescent="0.2">
      <c r="A415">
        <v>415</v>
      </c>
      <c r="B415" t="s">
        <v>7684</v>
      </c>
      <c r="H415">
        <f>COUNT(A415)</f>
        <v>1</v>
      </c>
    </row>
    <row r="416" spans="1:8" x14ac:dyDescent="0.2">
      <c r="A416">
        <v>416</v>
      </c>
      <c r="B416" t="s">
        <v>7724</v>
      </c>
      <c r="H416">
        <f>COUNT(A416)</f>
        <v>1</v>
      </c>
    </row>
    <row r="417" spans="1:8" x14ac:dyDescent="0.2">
      <c r="A417">
        <v>417</v>
      </c>
      <c r="B417" t="s">
        <v>8466</v>
      </c>
      <c r="H417">
        <f>COUNT(A417)</f>
        <v>1</v>
      </c>
    </row>
    <row r="418" spans="1:8" x14ac:dyDescent="0.2">
      <c r="A418">
        <v>418</v>
      </c>
      <c r="B418" t="s">
        <v>274</v>
      </c>
      <c r="H418">
        <f>COUNT(A418)</f>
        <v>1</v>
      </c>
    </row>
    <row r="419" spans="1:8" x14ac:dyDescent="0.2">
      <c r="A419">
        <v>419</v>
      </c>
      <c r="B419" t="s">
        <v>597</v>
      </c>
      <c r="H419">
        <f>COUNT(A419)</f>
        <v>1</v>
      </c>
    </row>
    <row r="420" spans="1:8" x14ac:dyDescent="0.2">
      <c r="A420">
        <v>420</v>
      </c>
      <c r="B420" t="s">
        <v>441</v>
      </c>
      <c r="H420">
        <f>COUNT(A420)</f>
        <v>1</v>
      </c>
    </row>
    <row r="421" spans="1:8" x14ac:dyDescent="0.2">
      <c r="A421">
        <v>421</v>
      </c>
      <c r="B421" t="s">
        <v>353</v>
      </c>
      <c r="H421">
        <f>COUNT(A421)</f>
        <v>1</v>
      </c>
    </row>
    <row r="422" spans="1:8" x14ac:dyDescent="0.2">
      <c r="A422">
        <v>422</v>
      </c>
      <c r="B422" t="s">
        <v>7910</v>
      </c>
      <c r="H422">
        <f>COUNT(A422)</f>
        <v>1</v>
      </c>
    </row>
    <row r="423" spans="1:8" x14ac:dyDescent="0.2">
      <c r="A423">
        <v>423</v>
      </c>
      <c r="B423" t="s">
        <v>8467</v>
      </c>
      <c r="H423">
        <f>COUNT(A423)</f>
        <v>1</v>
      </c>
    </row>
    <row r="424" spans="1:8" x14ac:dyDescent="0.2">
      <c r="A424">
        <v>424</v>
      </c>
      <c r="B424" t="s">
        <v>7879</v>
      </c>
      <c r="H424">
        <f>COUNT(A424)</f>
        <v>1</v>
      </c>
    </row>
    <row r="425" spans="1:8" x14ac:dyDescent="0.2">
      <c r="A425">
        <v>425</v>
      </c>
      <c r="B425" t="s">
        <v>159</v>
      </c>
      <c r="H425">
        <f>COUNT(A425)</f>
        <v>1</v>
      </c>
    </row>
    <row r="426" spans="1:8" x14ac:dyDescent="0.2">
      <c r="A426">
        <v>426</v>
      </c>
      <c r="B426" t="s">
        <v>7370</v>
      </c>
      <c r="H426">
        <f>COUNT(A426)</f>
        <v>1</v>
      </c>
    </row>
    <row r="427" spans="1:8" x14ac:dyDescent="0.2">
      <c r="A427">
        <v>427</v>
      </c>
      <c r="B427" t="s">
        <v>7633</v>
      </c>
      <c r="H427">
        <f>COUNT(A427)</f>
        <v>1</v>
      </c>
    </row>
    <row r="428" spans="1:8" x14ac:dyDescent="0.2">
      <c r="A428">
        <v>428</v>
      </c>
      <c r="B428" t="s">
        <v>7930</v>
      </c>
      <c r="H428">
        <f>COUNT(A428)</f>
        <v>1</v>
      </c>
    </row>
    <row r="429" spans="1:8" x14ac:dyDescent="0.2">
      <c r="A429">
        <v>429</v>
      </c>
      <c r="B429" t="s">
        <v>7908</v>
      </c>
      <c r="H429">
        <f>COUNT(A429)</f>
        <v>1</v>
      </c>
    </row>
    <row r="430" spans="1:8" x14ac:dyDescent="0.2">
      <c r="A430">
        <v>430</v>
      </c>
      <c r="B430" t="s">
        <v>8468</v>
      </c>
      <c r="H430">
        <f>COUNT(A430)</f>
        <v>1</v>
      </c>
    </row>
    <row r="431" spans="1:8" x14ac:dyDescent="0.2">
      <c r="A431">
        <v>431</v>
      </c>
      <c r="B431" t="s">
        <v>8352</v>
      </c>
      <c r="H431">
        <f>COUNT(A431)</f>
        <v>1</v>
      </c>
    </row>
    <row r="432" spans="1:8" x14ac:dyDescent="0.2">
      <c r="A432">
        <v>432</v>
      </c>
      <c r="B432" t="s">
        <v>295</v>
      </c>
      <c r="H432">
        <f>COUNT(A432)</f>
        <v>1</v>
      </c>
    </row>
    <row r="433" spans="1:8" x14ac:dyDescent="0.2">
      <c r="A433">
        <v>433</v>
      </c>
      <c r="B433" t="s">
        <v>7976</v>
      </c>
      <c r="H433">
        <f>COUNT(A433)</f>
        <v>1</v>
      </c>
    </row>
    <row r="434" spans="1:8" x14ac:dyDescent="0.2">
      <c r="A434">
        <v>434</v>
      </c>
      <c r="B434" t="s">
        <v>8157</v>
      </c>
      <c r="H434">
        <f>COUNT(A434)</f>
        <v>1</v>
      </c>
    </row>
    <row r="435" spans="1:8" x14ac:dyDescent="0.2">
      <c r="A435">
        <v>435</v>
      </c>
      <c r="B435" t="s">
        <v>182</v>
      </c>
      <c r="H435">
        <f>COUNT(A435)</f>
        <v>1</v>
      </c>
    </row>
    <row r="436" spans="1:8" x14ac:dyDescent="0.2">
      <c r="A436">
        <v>436</v>
      </c>
      <c r="B436" t="s">
        <v>8469</v>
      </c>
      <c r="H436">
        <f>COUNT(A436)</f>
        <v>1</v>
      </c>
    </row>
    <row r="437" spans="1:8" x14ac:dyDescent="0.2">
      <c r="A437">
        <v>437</v>
      </c>
      <c r="B437" t="s">
        <v>8470</v>
      </c>
      <c r="H437">
        <f>COUNT(A437)</f>
        <v>1</v>
      </c>
    </row>
    <row r="438" spans="1:8" x14ac:dyDescent="0.2">
      <c r="A438">
        <v>438</v>
      </c>
      <c r="B438" t="s">
        <v>8272</v>
      </c>
      <c r="H438">
        <f>COUNT(A438)</f>
        <v>1</v>
      </c>
    </row>
    <row r="439" spans="1:8" x14ac:dyDescent="0.2">
      <c r="A439">
        <v>439</v>
      </c>
      <c r="B439" t="s">
        <v>8065</v>
      </c>
      <c r="H439">
        <f>COUNT(A439)</f>
        <v>1</v>
      </c>
    </row>
    <row r="440" spans="1:8" x14ac:dyDescent="0.2">
      <c r="A440">
        <v>440</v>
      </c>
      <c r="B440" t="s">
        <v>7648</v>
      </c>
      <c r="H440">
        <f>COUNT(A440)</f>
        <v>1</v>
      </c>
    </row>
    <row r="441" spans="1:8" x14ac:dyDescent="0.2">
      <c r="A441">
        <v>441</v>
      </c>
      <c r="B441" t="s">
        <v>8471</v>
      </c>
      <c r="H441">
        <f>COUNT(A441)</f>
        <v>1</v>
      </c>
    </row>
    <row r="442" spans="1:8" x14ac:dyDescent="0.2">
      <c r="A442">
        <v>442</v>
      </c>
      <c r="B442" t="s">
        <v>356</v>
      </c>
      <c r="H442">
        <f>COUNT(A442)</f>
        <v>1</v>
      </c>
    </row>
    <row r="443" spans="1:8" x14ac:dyDescent="0.2">
      <c r="A443">
        <v>443</v>
      </c>
      <c r="B443" t="s">
        <v>370</v>
      </c>
      <c r="H443">
        <f>COUNT(A443)</f>
        <v>1</v>
      </c>
    </row>
    <row r="444" spans="1:8" x14ac:dyDescent="0.2">
      <c r="A444">
        <v>444</v>
      </c>
      <c r="B444" t="s">
        <v>8472</v>
      </c>
      <c r="H444">
        <f>COUNT(A444)</f>
        <v>1</v>
      </c>
    </row>
    <row r="445" spans="1:8" x14ac:dyDescent="0.2">
      <c r="A445">
        <v>445</v>
      </c>
      <c r="B445" t="s">
        <v>300</v>
      </c>
      <c r="H445">
        <f>COUNT(A445)</f>
        <v>1</v>
      </c>
    </row>
    <row r="446" spans="1:8" x14ac:dyDescent="0.2">
      <c r="A446">
        <v>446</v>
      </c>
      <c r="B446" t="s">
        <v>8231</v>
      </c>
      <c r="H446">
        <f>COUNT(A446)</f>
        <v>1</v>
      </c>
    </row>
    <row r="447" spans="1:8" x14ac:dyDescent="0.2">
      <c r="A447">
        <v>447</v>
      </c>
      <c r="B447" t="s">
        <v>7841</v>
      </c>
      <c r="H447">
        <f>COUNT(A447)</f>
        <v>1</v>
      </c>
    </row>
    <row r="448" spans="1:8" x14ac:dyDescent="0.2">
      <c r="A448">
        <v>448</v>
      </c>
      <c r="B448" t="s">
        <v>8211</v>
      </c>
      <c r="H448">
        <f>COUNT(A448)</f>
        <v>1</v>
      </c>
    </row>
    <row r="449" spans="1:8" x14ac:dyDescent="0.2">
      <c r="A449">
        <v>449</v>
      </c>
      <c r="B449" t="s">
        <v>301</v>
      </c>
      <c r="H449">
        <f>COUNT(A449)</f>
        <v>1</v>
      </c>
    </row>
    <row r="450" spans="1:8" x14ac:dyDescent="0.2">
      <c r="A450">
        <v>450</v>
      </c>
      <c r="B450" t="s">
        <v>8063</v>
      </c>
      <c r="H450">
        <f>COUNT(A450)</f>
        <v>1</v>
      </c>
    </row>
    <row r="451" spans="1:8" x14ac:dyDescent="0.2">
      <c r="A451">
        <v>451</v>
      </c>
      <c r="B451" t="s">
        <v>8473</v>
      </c>
      <c r="H451">
        <f>COUNT(A451)</f>
        <v>1</v>
      </c>
    </row>
    <row r="452" spans="1:8" x14ac:dyDescent="0.2">
      <c r="A452">
        <v>452</v>
      </c>
      <c r="B452" t="s">
        <v>190</v>
      </c>
      <c r="H452">
        <f>COUNT(A452)</f>
        <v>1</v>
      </c>
    </row>
    <row r="453" spans="1:8" x14ac:dyDescent="0.2">
      <c r="A453">
        <v>453</v>
      </c>
      <c r="B453" t="s">
        <v>7731</v>
      </c>
      <c r="H453">
        <f>COUNT(A453)</f>
        <v>1</v>
      </c>
    </row>
    <row r="454" spans="1:8" x14ac:dyDescent="0.2">
      <c r="A454">
        <v>454</v>
      </c>
      <c r="B454" t="s">
        <v>489</v>
      </c>
      <c r="H454">
        <f>COUNT(A454)</f>
        <v>1</v>
      </c>
    </row>
    <row r="455" spans="1:8" x14ac:dyDescent="0.2">
      <c r="A455">
        <v>455</v>
      </c>
      <c r="B455" t="s">
        <v>8474</v>
      </c>
      <c r="H455">
        <f>COUNT(A455)</f>
        <v>1</v>
      </c>
    </row>
    <row r="456" spans="1:8" x14ac:dyDescent="0.2">
      <c r="A456">
        <v>456</v>
      </c>
      <c r="B456" t="s">
        <v>414</v>
      </c>
      <c r="H456">
        <f>COUNT(A456)</f>
        <v>1</v>
      </c>
    </row>
    <row r="457" spans="1:8" x14ac:dyDescent="0.2">
      <c r="A457">
        <v>457</v>
      </c>
      <c r="B457" t="s">
        <v>7757</v>
      </c>
      <c r="H457">
        <f>COUNT(A457)</f>
        <v>1</v>
      </c>
    </row>
    <row r="458" spans="1:8" x14ac:dyDescent="0.2">
      <c r="A458">
        <v>458</v>
      </c>
      <c r="B458" t="s">
        <v>340</v>
      </c>
      <c r="H458">
        <f>COUNT(A458)</f>
        <v>1</v>
      </c>
    </row>
    <row r="459" spans="1:8" x14ac:dyDescent="0.2">
      <c r="A459">
        <v>459</v>
      </c>
      <c r="B459" t="s">
        <v>2394</v>
      </c>
      <c r="H459">
        <f>COUNT(A459)</f>
        <v>1</v>
      </c>
    </row>
    <row r="460" spans="1:8" x14ac:dyDescent="0.2">
      <c r="A460">
        <v>460</v>
      </c>
      <c r="B460" t="s">
        <v>7745</v>
      </c>
      <c r="H460">
        <f>COUNT(A460)</f>
        <v>1</v>
      </c>
    </row>
    <row r="461" spans="1:8" x14ac:dyDescent="0.2">
      <c r="A461">
        <v>461</v>
      </c>
      <c r="B461" t="s">
        <v>7547</v>
      </c>
      <c r="H461">
        <f>COUNT(A461)</f>
        <v>1</v>
      </c>
    </row>
    <row r="462" spans="1:8" x14ac:dyDescent="0.2">
      <c r="A462">
        <v>462</v>
      </c>
      <c r="B462" t="s">
        <v>1607</v>
      </c>
      <c r="H462">
        <f>COUNT(A462)</f>
        <v>1</v>
      </c>
    </row>
    <row r="463" spans="1:8" x14ac:dyDescent="0.2">
      <c r="A463">
        <v>463</v>
      </c>
      <c r="B463" t="s">
        <v>7890</v>
      </c>
      <c r="H463">
        <f>COUNT(A463)</f>
        <v>1</v>
      </c>
    </row>
    <row r="464" spans="1:8" x14ac:dyDescent="0.2">
      <c r="A464">
        <v>464</v>
      </c>
      <c r="B464" t="s">
        <v>7687</v>
      </c>
      <c r="H464">
        <f>COUNT(A464)</f>
        <v>1</v>
      </c>
    </row>
    <row r="465" spans="1:8" x14ac:dyDescent="0.2">
      <c r="A465">
        <v>465</v>
      </c>
      <c r="B465" t="s">
        <v>8475</v>
      </c>
      <c r="H465">
        <f>COUNT(A465)</f>
        <v>1</v>
      </c>
    </row>
    <row r="466" spans="1:8" x14ac:dyDescent="0.2">
      <c r="A466">
        <v>466</v>
      </c>
      <c r="B466" t="s">
        <v>7473</v>
      </c>
      <c r="H466">
        <f>COUNT(A466)</f>
        <v>1</v>
      </c>
    </row>
    <row r="467" spans="1:8" x14ac:dyDescent="0.2">
      <c r="A467">
        <v>467</v>
      </c>
      <c r="B467" t="s">
        <v>1528</v>
      </c>
      <c r="H467">
        <f>COUNT(A467)</f>
        <v>1</v>
      </c>
    </row>
    <row r="468" spans="1:8" x14ac:dyDescent="0.2">
      <c r="A468">
        <v>468</v>
      </c>
      <c r="B468" t="s">
        <v>8476</v>
      </c>
      <c r="H468">
        <f>COUNT(A468)</f>
        <v>1</v>
      </c>
    </row>
    <row r="469" spans="1:8" x14ac:dyDescent="0.2">
      <c r="A469">
        <v>469</v>
      </c>
      <c r="B469" t="s">
        <v>285</v>
      </c>
      <c r="H469">
        <f>COUNT(A469)</f>
        <v>1</v>
      </c>
    </row>
    <row r="470" spans="1:8" x14ac:dyDescent="0.2">
      <c r="A470">
        <v>470</v>
      </c>
      <c r="B470" t="s">
        <v>7798</v>
      </c>
      <c r="H470">
        <f>COUNT(A470)</f>
        <v>1</v>
      </c>
    </row>
    <row r="471" spans="1:8" x14ac:dyDescent="0.2">
      <c r="A471">
        <v>471</v>
      </c>
      <c r="B471" t="s">
        <v>5007</v>
      </c>
      <c r="H471">
        <f>COUNT(A471)</f>
        <v>1</v>
      </c>
    </row>
    <row r="472" spans="1:8" x14ac:dyDescent="0.2">
      <c r="A472">
        <v>472</v>
      </c>
      <c r="B472" t="s">
        <v>7516</v>
      </c>
      <c r="H472">
        <f>COUNT(A472)</f>
        <v>1</v>
      </c>
    </row>
    <row r="473" spans="1:8" x14ac:dyDescent="0.2">
      <c r="A473">
        <v>473</v>
      </c>
      <c r="B473" t="s">
        <v>7856</v>
      </c>
      <c r="H473">
        <f>COUNT(A473)</f>
        <v>1</v>
      </c>
    </row>
    <row r="474" spans="1:8" x14ac:dyDescent="0.2">
      <c r="A474">
        <v>474</v>
      </c>
      <c r="B474" t="s">
        <v>2563</v>
      </c>
      <c r="H474">
        <f>COUNT(A474)</f>
        <v>1</v>
      </c>
    </row>
    <row r="475" spans="1:8" x14ac:dyDescent="0.2">
      <c r="A475">
        <v>475</v>
      </c>
      <c r="B475" t="s">
        <v>335</v>
      </c>
      <c r="H475">
        <f>COUNT(A475)</f>
        <v>1</v>
      </c>
    </row>
    <row r="476" spans="1:8" x14ac:dyDescent="0.2">
      <c r="A476">
        <v>476</v>
      </c>
      <c r="B476" t="s">
        <v>8477</v>
      </c>
      <c r="H476">
        <f>COUNT(A476)</f>
        <v>1</v>
      </c>
    </row>
    <row r="477" spans="1:8" x14ac:dyDescent="0.2">
      <c r="A477">
        <v>477</v>
      </c>
      <c r="B477" t="s">
        <v>8478</v>
      </c>
      <c r="H477">
        <f>COUNT(A477)</f>
        <v>1</v>
      </c>
    </row>
    <row r="478" spans="1:8" x14ac:dyDescent="0.2">
      <c r="A478">
        <v>478</v>
      </c>
      <c r="B478" t="s">
        <v>609</v>
      </c>
      <c r="H478">
        <f>COUNT(A478)</f>
        <v>1</v>
      </c>
    </row>
    <row r="479" spans="1:8" x14ac:dyDescent="0.2">
      <c r="A479">
        <v>479</v>
      </c>
      <c r="B479" t="s">
        <v>471</v>
      </c>
      <c r="H479">
        <f>COUNT(A479)</f>
        <v>1</v>
      </c>
    </row>
    <row r="480" spans="1:8" x14ac:dyDescent="0.2">
      <c r="A480">
        <v>480</v>
      </c>
      <c r="B480" t="s">
        <v>7759</v>
      </c>
      <c r="H480">
        <f>COUNT(A480)</f>
        <v>1</v>
      </c>
    </row>
    <row r="481" spans="1:8" x14ac:dyDescent="0.2">
      <c r="A481">
        <v>481</v>
      </c>
      <c r="B481" t="s">
        <v>2763</v>
      </c>
      <c r="H481">
        <f>COUNT(A481)</f>
        <v>1</v>
      </c>
    </row>
    <row r="482" spans="1:8" x14ac:dyDescent="0.2">
      <c r="A482">
        <v>482</v>
      </c>
      <c r="B482" t="s">
        <v>7845</v>
      </c>
      <c r="H482">
        <f>COUNT(A482)</f>
        <v>1</v>
      </c>
    </row>
    <row r="483" spans="1:8" x14ac:dyDescent="0.2">
      <c r="A483">
        <v>483</v>
      </c>
      <c r="B483" t="s">
        <v>7698</v>
      </c>
      <c r="H483">
        <f>COUNT(A483)</f>
        <v>1</v>
      </c>
    </row>
    <row r="484" spans="1:8" x14ac:dyDescent="0.2">
      <c r="A484">
        <v>484</v>
      </c>
      <c r="B484" t="s">
        <v>384</v>
      </c>
      <c r="H484">
        <f>COUNT(A484)</f>
        <v>1</v>
      </c>
    </row>
    <row r="485" spans="1:8" x14ac:dyDescent="0.2">
      <c r="A485">
        <v>485</v>
      </c>
      <c r="B485" t="s">
        <v>457</v>
      </c>
      <c r="H485">
        <f>COUNT(A485)</f>
        <v>1</v>
      </c>
    </row>
    <row r="486" spans="1:8" x14ac:dyDescent="0.2">
      <c r="A486">
        <v>486</v>
      </c>
      <c r="B486" t="s">
        <v>4591</v>
      </c>
      <c r="H486">
        <f>COUNT(A486)</f>
        <v>1</v>
      </c>
    </row>
    <row r="487" spans="1:8" x14ac:dyDescent="0.2">
      <c r="A487">
        <v>487</v>
      </c>
      <c r="B487" t="s">
        <v>8479</v>
      </c>
      <c r="H487">
        <f>COUNT(A487)</f>
        <v>1</v>
      </c>
    </row>
    <row r="488" spans="1:8" x14ac:dyDescent="0.2">
      <c r="A488">
        <v>488</v>
      </c>
      <c r="B488" t="s">
        <v>7738</v>
      </c>
      <c r="H488">
        <f>COUNT(A488)</f>
        <v>1</v>
      </c>
    </row>
    <row r="489" spans="1:8" x14ac:dyDescent="0.2">
      <c r="A489">
        <v>489</v>
      </c>
      <c r="B489" t="s">
        <v>1944</v>
      </c>
      <c r="H489">
        <f>COUNT(A489)</f>
        <v>1</v>
      </c>
    </row>
    <row r="490" spans="1:8" x14ac:dyDescent="0.2">
      <c r="A490">
        <v>490</v>
      </c>
      <c r="B490" t="s">
        <v>8480</v>
      </c>
      <c r="H490">
        <f>COUNT(A490)</f>
        <v>1</v>
      </c>
    </row>
    <row r="491" spans="1:8" x14ac:dyDescent="0.2">
      <c r="A491">
        <v>491</v>
      </c>
      <c r="B491" t="s">
        <v>520</v>
      </c>
      <c r="H491">
        <f>COUNT(A491)</f>
        <v>1</v>
      </c>
    </row>
    <row r="492" spans="1:8" x14ac:dyDescent="0.2">
      <c r="A492">
        <v>492</v>
      </c>
      <c r="B492" t="s">
        <v>8481</v>
      </c>
      <c r="H492">
        <f>COUNT(A492)</f>
        <v>1</v>
      </c>
    </row>
    <row r="493" spans="1:8" x14ac:dyDescent="0.2">
      <c r="A493">
        <v>493</v>
      </c>
      <c r="B493" t="s">
        <v>193</v>
      </c>
      <c r="H493">
        <f>COUNT(A493)</f>
        <v>1</v>
      </c>
    </row>
    <row r="494" spans="1:8" x14ac:dyDescent="0.2">
      <c r="A494">
        <v>494</v>
      </c>
      <c r="B494" t="s">
        <v>7765</v>
      </c>
      <c r="H494">
        <f>COUNT(A494)</f>
        <v>1</v>
      </c>
    </row>
    <row r="495" spans="1:8" x14ac:dyDescent="0.2">
      <c r="A495">
        <v>495</v>
      </c>
      <c r="B495" t="s">
        <v>7801</v>
      </c>
      <c r="H495">
        <f>COUNT(A495)</f>
        <v>1</v>
      </c>
    </row>
    <row r="496" spans="1:8" x14ac:dyDescent="0.2">
      <c r="A496">
        <v>496</v>
      </c>
      <c r="B496" t="s">
        <v>8303</v>
      </c>
      <c r="H496">
        <f>COUNT(A496)</f>
        <v>1</v>
      </c>
    </row>
    <row r="497" spans="1:8" x14ac:dyDescent="0.2">
      <c r="A497">
        <v>497</v>
      </c>
      <c r="B497" t="s">
        <v>1067</v>
      </c>
      <c r="H497">
        <f>COUNT(A497)</f>
        <v>1</v>
      </c>
    </row>
    <row r="498" spans="1:8" x14ac:dyDescent="0.2">
      <c r="A498">
        <v>498</v>
      </c>
      <c r="B498" t="s">
        <v>378</v>
      </c>
      <c r="H498">
        <f>COUNT(A498)</f>
        <v>1</v>
      </c>
    </row>
    <row r="499" spans="1:8" x14ac:dyDescent="0.2">
      <c r="A499">
        <v>499</v>
      </c>
      <c r="B499" t="s">
        <v>7963</v>
      </c>
      <c r="H499">
        <f>COUNT(A499)</f>
        <v>1</v>
      </c>
    </row>
    <row r="500" spans="1:8" x14ac:dyDescent="0.2">
      <c r="A500">
        <v>500</v>
      </c>
      <c r="B500" t="s">
        <v>8482</v>
      </c>
      <c r="H500">
        <f>COUNT(A500)</f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1"/>
  <sheetViews>
    <sheetView tabSelected="1" workbookViewId="0">
      <selection activeCell="B9" sqref="B9"/>
    </sheetView>
  </sheetViews>
  <sheetFormatPr baseColWidth="10" defaultRowHeight="16" x14ac:dyDescent="0.2"/>
  <sheetData>
    <row r="1" spans="1:7" x14ac:dyDescent="0.2">
      <c r="B1" t="s">
        <v>9</v>
      </c>
      <c r="C1" t="s">
        <v>8</v>
      </c>
      <c r="D1" t="s">
        <v>10</v>
      </c>
      <c r="E1" t="s">
        <v>7553</v>
      </c>
      <c r="F1" t="s">
        <v>16</v>
      </c>
      <c r="G1" t="s">
        <v>19</v>
      </c>
    </row>
    <row r="2" spans="1:7" x14ac:dyDescent="0.2">
      <c r="A2" t="s">
        <v>7556</v>
      </c>
      <c r="B2">
        <f>AVERAGE('FanGraphs Leaderboard'!L2:L500)</f>
        <v>43.517034068136276</v>
      </c>
      <c r="C2">
        <f>AVERAGE('FanGraphs Leaderboard'!K2:K500)</f>
        <v>13.19438877755511</v>
      </c>
      <c r="D2">
        <f>AVERAGE('FanGraphs Leaderboard'!M2:M500)</f>
        <v>44.418837675350701</v>
      </c>
      <c r="E2">
        <f>AVERAGE('FanGraphs Leaderboard'!S2:S500)</f>
        <v>70.425441803421066</v>
      </c>
      <c r="F2">
        <f>AVERAGE('FanGraphs Leaderboard'!T2:T500)</f>
        <v>0.25787374749498998</v>
      </c>
      <c r="G2">
        <f>AVERAGE('FanGraphs Leaderboard'!W2:W500)</f>
        <v>0.75719839679358714</v>
      </c>
    </row>
    <row r="3" spans="1:7" x14ac:dyDescent="0.2">
      <c r="A3" t="s">
        <v>7555</v>
      </c>
      <c r="B3">
        <f>STDEV('FanGraphs Leaderboard'!L2:L500)</f>
        <v>32.495430794357617</v>
      </c>
      <c r="C3">
        <f>STDEV('FanGraphs Leaderboard'!K2:K500)</f>
        <v>11.306974807362561</v>
      </c>
      <c r="D3">
        <f>STDEV('FanGraphs Leaderboard'!M2:M500)</f>
        <v>33.011664694092666</v>
      </c>
      <c r="E3">
        <f>STDEV('FanGraphs Leaderboard'!S2:S500)</f>
        <v>27.212743576942223</v>
      </c>
      <c r="F3">
        <f>STDEV('FanGraphs Leaderboard'!T2:T500)</f>
        <v>1.7219527889792977E-2</v>
      </c>
      <c r="G3">
        <f>STDEV('FanGraphs Leaderboard'!W2:W500)</f>
        <v>6.2418836596681307E-2</v>
      </c>
    </row>
    <row r="5" spans="1:7" x14ac:dyDescent="0.2">
      <c r="A5" s="1"/>
      <c r="B5" s="1" t="s">
        <v>9</v>
      </c>
      <c r="C5" s="1" t="s">
        <v>8</v>
      </c>
      <c r="D5" s="1" t="s">
        <v>10</v>
      </c>
      <c r="E5" s="1" t="s">
        <v>7553</v>
      </c>
      <c r="F5" s="1" t="s">
        <v>16</v>
      </c>
      <c r="G5" s="1" t="s">
        <v>19</v>
      </c>
    </row>
    <row r="6" spans="1:7" x14ac:dyDescent="0.2">
      <c r="A6" s="1" t="s">
        <v>7556</v>
      </c>
      <c r="B6" s="1">
        <f>AVERAGE('The Bat proj'!L2:L488)</f>
        <v>46.946611909650926</v>
      </c>
      <c r="C6" s="1">
        <f>AVERAGE('The Bat proj'!K2:K488)</f>
        <v>14.100616016427105</v>
      </c>
      <c r="D6" s="1">
        <f>AVERAGE('The Bat proj'!M2:M488)</f>
        <v>47.938398357289529</v>
      </c>
      <c r="E6" s="1">
        <f>AVERAGE('The Bat proj'!AC2:AC488)</f>
        <v>52.73511526710881</v>
      </c>
      <c r="F6" s="1">
        <f>AVERAGE('The Bat proj'!S2:S488)</f>
        <v>0.25586858316221756</v>
      </c>
      <c r="G6" s="1">
        <f>AVERAGE('The Bat proj'!V2:V488)</f>
        <v>0.75636755646817266</v>
      </c>
    </row>
    <row r="7" spans="1:7" x14ac:dyDescent="0.2">
      <c r="A7" s="1" t="s">
        <v>7555</v>
      </c>
      <c r="B7" s="1">
        <f>STDEV('The Bat proj'!L2:L488)</f>
        <v>30.217136415408891</v>
      </c>
      <c r="C7" s="1">
        <f>STDEV('The Bat proj'!K2:K488)</f>
        <v>10.9390445237687</v>
      </c>
      <c r="D7" s="1">
        <f>STDEV('The Bat proj'!M2:M488)</f>
        <v>30.959024823233595</v>
      </c>
      <c r="E7" s="1">
        <f>STDEV('The Bat proj'!AC2:AC488)</f>
        <v>35.065690154097986</v>
      </c>
      <c r="F7" s="1">
        <f>STDEV('The Bat proj'!S2:S488)</f>
        <v>1.8263592904087026E-2</v>
      </c>
      <c r="G7" s="1">
        <f>STDEV('The Bat proj'!V2:V488)</f>
        <v>6.4058602404042903E-2</v>
      </c>
    </row>
    <row r="9" spans="1:7" x14ac:dyDescent="0.2">
      <c r="A9" s="1" t="s">
        <v>8368</v>
      </c>
      <c r="B9" s="1" t="s">
        <v>7568</v>
      </c>
      <c r="C9" s="1" t="s">
        <v>8310</v>
      </c>
      <c r="D9" s="1" t="s">
        <v>7565</v>
      </c>
      <c r="E9" s="1" t="s">
        <v>7570</v>
      </c>
      <c r="F9" s="1" t="s">
        <v>7571</v>
      </c>
      <c r="G9" s="1" t="s">
        <v>8365</v>
      </c>
    </row>
    <row r="10" spans="1:7" x14ac:dyDescent="0.2">
      <c r="A10" s="1" t="s">
        <v>8366</v>
      </c>
      <c r="B10" s="1">
        <v>84.278757499999998</v>
      </c>
      <c r="C10" s="1">
        <v>4.6555110199999996</v>
      </c>
      <c r="D10" s="1">
        <v>4.3424448900000003</v>
      </c>
      <c r="E10" s="1">
        <v>1.33210421</v>
      </c>
      <c r="F10" s="1">
        <v>8.9127380499999997</v>
      </c>
      <c r="G10" s="1">
        <v>5.5971943900000003</v>
      </c>
    </row>
    <row r="11" spans="1:7" x14ac:dyDescent="0.2">
      <c r="A11" s="1" t="s">
        <v>8367</v>
      </c>
      <c r="B11" s="1">
        <v>48.6730102</v>
      </c>
      <c r="C11" s="1">
        <v>6.0740167400000002</v>
      </c>
      <c r="D11" s="1">
        <v>0.54782339999999996</v>
      </c>
      <c r="E11" s="1">
        <v>9.8605650000000003E-2</v>
      </c>
      <c r="F11" s="1">
        <v>1.4877682999999999</v>
      </c>
      <c r="G11" s="1">
        <v>7.0391954999999999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Combined</vt:lpstr>
      <vt:lpstr>The Bat proj</vt:lpstr>
      <vt:lpstr>FanGraphs Leaderboard</vt:lpstr>
      <vt:lpstr>Pitcher Steamer</vt:lpstr>
      <vt:lpstr>Positional Scarcity</vt:lpstr>
      <vt:lpstr>Position Sheet</vt:lpstr>
      <vt:lpstr>Regression</vt:lpstr>
      <vt:lpstr>ESPN ADP</vt:lpstr>
      <vt:lpstr>AVGs</vt:lpstr>
      <vt:lpstr>'Position Sheet'!adp</vt:lpstr>
      <vt:lpstr>'Position Sheet'!adp_1</vt:lpstr>
      <vt:lpstr>'Pitcher Steamer'!steamer_pitcher</vt:lpstr>
      <vt:lpstr>'The Bat proj'!The_Bat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williamfoote1122@gmail.com</dc:creator>
  <cp:lastModifiedBy>williamfoote1122@gmail.com</cp:lastModifiedBy>
  <dcterms:created xsi:type="dcterms:W3CDTF">2020-02-02T06:32:43Z</dcterms:created>
  <dcterms:modified xsi:type="dcterms:W3CDTF">2020-02-07T21:15:38Z</dcterms:modified>
</cp:coreProperties>
</file>